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a3bf67f2d0098c8/MASTER CRIA/CADASTRO CLIENTE/GRUPO FLAMBOYANT AGROPASTORIL/FA. 3 IRMÃO/EST. 2025-2026/"/>
    </mc:Choice>
  </mc:AlternateContent>
  <xr:revisionPtr revIDLastSave="142" documentId="13_ncr:1_{D1213960-406F-42CC-8F82-E7309B31AC16}" xr6:coauthVersionLast="47" xr6:coauthVersionMax="47" xr10:uidLastSave="{6E93A213-C69F-4197-868B-9E694697487C}"/>
  <bookViews>
    <workbookView xWindow="-120" yWindow="-120" windowWidth="20730" windowHeight="11040" firstSheet="4" activeTab="5" xr2:uid="{00000000-000D-0000-FFFF-FFFF00000000}"/>
  </bookViews>
  <sheets>
    <sheet name="INICIO" sheetId="31" r:id="rId1"/>
    <sheet name="CONTROLE LOTE" sheetId="1" r:id="rId2"/>
    <sheet name="CONTROLE HORARIO" sheetId="3" r:id="rId3"/>
    <sheet name="CONTROLE PROTOCOLO" sheetId="4" r:id="rId4"/>
    <sheet name="CONTROLE IMPLANTE" sheetId="5" r:id="rId5"/>
    <sheet name="CONTROLE SEMEN" sheetId="6" r:id="rId6"/>
    <sheet name="ANALISE" sheetId="32" r:id="rId7"/>
    <sheet name="Animais trabalhado" sheetId="33" r:id="rId8"/>
    <sheet name="Analise por dispositivo (perca)" sheetId="34" r:id="rId9"/>
    <sheet name="Analise por dispositivo (resp)" sheetId="37" r:id="rId10"/>
    <sheet name="Relatorio de Matrizes " sheetId="53" r:id="rId11"/>
    <sheet name="Analise por semen (resp)" sheetId="38" r:id="rId12"/>
    <sheet name="Lotes" sheetId="43" r:id="rId13"/>
    <sheet name="Lote 01" sheetId="40" r:id="rId14"/>
    <sheet name="Lote 02" sheetId="55" r:id="rId15"/>
    <sheet name="Lote 03" sheetId="54" r:id="rId16"/>
    <sheet name="Lote 04" sheetId="56" r:id="rId17"/>
    <sheet name="Lote 05" sheetId="58" r:id="rId18"/>
    <sheet name="Lote 06" sheetId="59" r:id="rId19"/>
    <sheet name="Lote 07" sheetId="57" r:id="rId20"/>
  </sheets>
  <externalReferences>
    <externalReference r:id="rId21"/>
    <externalReference r:id="rId22"/>
    <externalReference r:id="rId23"/>
  </externalReferences>
  <definedNames>
    <definedName name="EnterPrise" localSheetId="13">[1]Cadastro!#REF!</definedName>
    <definedName name="EnterPrise" localSheetId="14">[1]Cadastro!#REF!</definedName>
    <definedName name="EnterPrise" localSheetId="15">[1]Cadastro!#REF!</definedName>
    <definedName name="EnterPrise" localSheetId="16">[1]Cadastro!#REF!</definedName>
    <definedName name="EnterPrise" localSheetId="17">[1]Cadastro!#REF!</definedName>
    <definedName name="EnterPrise" localSheetId="18">[1]Cadastro!#REF!</definedName>
    <definedName name="EnterPrise" localSheetId="19">[1]Cadastro!#REF!</definedName>
    <definedName name="EnterPrise" localSheetId="12">[1]Cadastro!#REF!</definedName>
    <definedName name="EnterPrise">[1]Cadastro!#REF!</definedName>
    <definedName name="Gopal" localSheetId="13">[1]Cadastro!#REF!</definedName>
    <definedName name="Gopal" localSheetId="14">[1]Cadastro!#REF!</definedName>
    <definedName name="Gopal" localSheetId="15">[1]Cadastro!#REF!</definedName>
    <definedName name="Gopal" localSheetId="16">[1]Cadastro!#REF!</definedName>
    <definedName name="Gopal" localSheetId="17">[1]Cadastro!#REF!</definedName>
    <definedName name="Gopal" localSheetId="18">[1]Cadastro!#REF!</definedName>
    <definedName name="Gopal" localSheetId="19">[1]Cadastro!#REF!</definedName>
    <definedName name="Gopal" localSheetId="12">[1]Cadastro!#REF!</definedName>
    <definedName name="Gopal">[1]Cadastro!#REF!</definedName>
    <definedName name="Platô" localSheetId="13">[1]Cadastro!#REF!</definedName>
    <definedName name="Platô" localSheetId="14">[1]Cadastro!#REF!</definedName>
    <definedName name="Platô" localSheetId="15">[1]Cadastro!#REF!</definedName>
    <definedName name="Platô" localSheetId="16">[1]Cadastro!#REF!</definedName>
    <definedName name="Platô" localSheetId="17">[1]Cadastro!#REF!</definedName>
    <definedName name="Platô" localSheetId="18">[1]Cadastro!#REF!</definedName>
    <definedName name="Platô" localSheetId="19">[1]Cadastro!#REF!</definedName>
    <definedName name="Platô" localSheetId="12">[1]Cadastro!#REF!</definedName>
    <definedName name="Platô">[1]Cadastro!#REF!</definedName>
    <definedName name="RendimentoFVC" localSheetId="13">[1]Cadastro!#REF!</definedName>
    <definedName name="RendimentoFVC" localSheetId="14">[1]Cadastro!#REF!</definedName>
    <definedName name="RendimentoFVC" localSheetId="15">[1]Cadastro!#REF!</definedName>
    <definedName name="RendimentoFVC" localSheetId="16">[1]Cadastro!#REF!</definedName>
    <definedName name="RendimentoFVC" localSheetId="17">[1]Cadastro!#REF!</definedName>
    <definedName name="RendimentoFVC" localSheetId="18">[1]Cadastro!#REF!</definedName>
    <definedName name="RendimentoFVC" localSheetId="19">[1]Cadastro!#REF!</definedName>
    <definedName name="RendimentoFVC" localSheetId="12">[1]Cadastro!#REF!</definedName>
    <definedName name="RendimentoFVC">[1]Cadastro!#REF!</definedName>
    <definedName name="Touro" localSheetId="13">[1]Cadastro!#REF!</definedName>
    <definedName name="Touro" localSheetId="14">[1]Cadastro!#REF!</definedName>
    <definedName name="Touro" localSheetId="15">[1]Cadastro!#REF!</definedName>
    <definedName name="Touro" localSheetId="16">[1]Cadastro!#REF!</definedName>
    <definedName name="Touro" localSheetId="17">[1]Cadastro!#REF!</definedName>
    <definedName name="Touro" localSheetId="18">[1]Cadastro!#REF!</definedName>
    <definedName name="Touro" localSheetId="19">[1]Cadastro!#REF!</definedName>
    <definedName name="Touro" localSheetId="12">[1]Cadastro!#REF!</definedName>
    <definedName name="Touro">[1]Cadastro!#REF!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9" i="6" l="1"/>
  <c r="E108" i="6"/>
  <c r="U72" i="54"/>
  <c r="R501" i="55"/>
  <c r="T501" i="55"/>
  <c r="U501" i="55"/>
  <c r="AB501" i="55"/>
  <c r="AP500" i="59"/>
  <c r="AK500" i="59"/>
  <c r="AE500" i="59"/>
  <c r="AB500" i="59"/>
  <c r="W500" i="59"/>
  <c r="U500" i="59"/>
  <c r="T500" i="59"/>
  <c r="R500" i="59"/>
  <c r="Q500" i="59"/>
  <c r="N500" i="59"/>
  <c r="AP499" i="59"/>
  <c r="AK499" i="59"/>
  <c r="AE499" i="59"/>
  <c r="AB499" i="59"/>
  <c r="W499" i="59"/>
  <c r="U499" i="59"/>
  <c r="T499" i="59"/>
  <c r="R499" i="59"/>
  <c r="Q499" i="59"/>
  <c r="N499" i="59"/>
  <c r="AP498" i="59"/>
  <c r="AK498" i="59"/>
  <c r="AE498" i="59"/>
  <c r="AB498" i="59"/>
  <c r="W498" i="59"/>
  <c r="U498" i="59"/>
  <c r="T498" i="59"/>
  <c r="R498" i="59"/>
  <c r="Q498" i="59"/>
  <c r="N498" i="59"/>
  <c r="AP497" i="59"/>
  <c r="AK497" i="59"/>
  <c r="AE497" i="59"/>
  <c r="AB497" i="59"/>
  <c r="W497" i="59"/>
  <c r="U497" i="59"/>
  <c r="T497" i="59"/>
  <c r="R497" i="59"/>
  <c r="Q497" i="59"/>
  <c r="N497" i="59"/>
  <c r="AP496" i="59"/>
  <c r="AK496" i="59"/>
  <c r="AE496" i="59"/>
  <c r="AB496" i="59"/>
  <c r="W496" i="59"/>
  <c r="U496" i="59"/>
  <c r="T496" i="59"/>
  <c r="R496" i="59"/>
  <c r="Q496" i="59"/>
  <c r="N496" i="59"/>
  <c r="AP495" i="59"/>
  <c r="AK495" i="59"/>
  <c r="AE495" i="59"/>
  <c r="AB495" i="59"/>
  <c r="W495" i="59"/>
  <c r="U495" i="59"/>
  <c r="T495" i="59"/>
  <c r="R495" i="59"/>
  <c r="Q495" i="59"/>
  <c r="N495" i="59"/>
  <c r="AP494" i="59"/>
  <c r="AK494" i="59"/>
  <c r="AE494" i="59"/>
  <c r="AB494" i="59"/>
  <c r="W494" i="59"/>
  <c r="U494" i="59"/>
  <c r="T494" i="59"/>
  <c r="R494" i="59"/>
  <c r="Q494" i="59"/>
  <c r="N494" i="59"/>
  <c r="AP493" i="59"/>
  <c r="AK493" i="59"/>
  <c r="AE493" i="59"/>
  <c r="AB493" i="59"/>
  <c r="W493" i="59"/>
  <c r="U493" i="59"/>
  <c r="T493" i="59"/>
  <c r="R493" i="59"/>
  <c r="Q493" i="59"/>
  <c r="N493" i="59"/>
  <c r="AP492" i="59"/>
  <c r="AK492" i="59"/>
  <c r="AE492" i="59"/>
  <c r="AB492" i="59"/>
  <c r="W492" i="59"/>
  <c r="U492" i="59"/>
  <c r="T492" i="59"/>
  <c r="R492" i="59"/>
  <c r="Q492" i="59"/>
  <c r="N492" i="59"/>
  <c r="AP491" i="59"/>
  <c r="AK491" i="59"/>
  <c r="AE491" i="59"/>
  <c r="AB491" i="59"/>
  <c r="W491" i="59"/>
  <c r="U491" i="59"/>
  <c r="T491" i="59"/>
  <c r="R491" i="59"/>
  <c r="Q491" i="59"/>
  <c r="N491" i="59"/>
  <c r="AP490" i="59"/>
  <c r="AK490" i="59"/>
  <c r="AE490" i="59"/>
  <c r="AB490" i="59"/>
  <c r="W490" i="59"/>
  <c r="U490" i="59"/>
  <c r="T490" i="59"/>
  <c r="R490" i="59"/>
  <c r="Q490" i="59"/>
  <c r="N490" i="59"/>
  <c r="AP489" i="59"/>
  <c r="AK489" i="59"/>
  <c r="AE489" i="59"/>
  <c r="AB489" i="59"/>
  <c r="W489" i="59"/>
  <c r="U489" i="59"/>
  <c r="T489" i="59"/>
  <c r="R489" i="59"/>
  <c r="Q489" i="59"/>
  <c r="N489" i="59"/>
  <c r="AP488" i="59"/>
  <c r="AK488" i="59"/>
  <c r="AE488" i="59"/>
  <c r="AB488" i="59"/>
  <c r="W488" i="59"/>
  <c r="U488" i="59"/>
  <c r="T488" i="59"/>
  <c r="R488" i="59"/>
  <c r="Q488" i="59"/>
  <c r="N488" i="59"/>
  <c r="AP487" i="59"/>
  <c r="AK487" i="59"/>
  <c r="AE487" i="59"/>
  <c r="AB487" i="59"/>
  <c r="W487" i="59"/>
  <c r="U487" i="59"/>
  <c r="T487" i="59"/>
  <c r="R487" i="59"/>
  <c r="Q487" i="59"/>
  <c r="N487" i="59"/>
  <c r="AP486" i="59"/>
  <c r="AK486" i="59"/>
  <c r="AE486" i="59"/>
  <c r="AB486" i="59"/>
  <c r="W486" i="59"/>
  <c r="U486" i="59"/>
  <c r="T486" i="59"/>
  <c r="R486" i="59"/>
  <c r="Q486" i="59"/>
  <c r="N486" i="59"/>
  <c r="AP485" i="59"/>
  <c r="AK485" i="59"/>
  <c r="AE485" i="59"/>
  <c r="AB485" i="59"/>
  <c r="W485" i="59"/>
  <c r="U485" i="59"/>
  <c r="T485" i="59"/>
  <c r="R485" i="59"/>
  <c r="Q485" i="59"/>
  <c r="N485" i="59"/>
  <c r="AP484" i="59"/>
  <c r="AK484" i="59"/>
  <c r="AE484" i="59"/>
  <c r="AB484" i="59"/>
  <c r="W484" i="59"/>
  <c r="U484" i="59"/>
  <c r="T484" i="59"/>
  <c r="R484" i="59"/>
  <c r="Q484" i="59"/>
  <c r="N484" i="59"/>
  <c r="AP483" i="59"/>
  <c r="AK483" i="59"/>
  <c r="AE483" i="59"/>
  <c r="AB483" i="59"/>
  <c r="W483" i="59"/>
  <c r="U483" i="59"/>
  <c r="T483" i="59"/>
  <c r="R483" i="59"/>
  <c r="Q483" i="59"/>
  <c r="N483" i="59"/>
  <c r="AP482" i="59"/>
  <c r="AK482" i="59"/>
  <c r="AE482" i="59"/>
  <c r="AB482" i="59"/>
  <c r="W482" i="59"/>
  <c r="U482" i="59"/>
  <c r="T482" i="59"/>
  <c r="R482" i="59"/>
  <c r="Q482" i="59"/>
  <c r="N482" i="59"/>
  <c r="AP481" i="59"/>
  <c r="AK481" i="59"/>
  <c r="AE481" i="59"/>
  <c r="AB481" i="59"/>
  <c r="W481" i="59"/>
  <c r="U481" i="59"/>
  <c r="T481" i="59"/>
  <c r="R481" i="59"/>
  <c r="Q481" i="59"/>
  <c r="N481" i="59"/>
  <c r="AP480" i="59"/>
  <c r="AK480" i="59"/>
  <c r="AE480" i="59"/>
  <c r="AB480" i="59"/>
  <c r="W480" i="59"/>
  <c r="U480" i="59"/>
  <c r="T480" i="59"/>
  <c r="R480" i="59"/>
  <c r="Q480" i="59"/>
  <c r="N480" i="59"/>
  <c r="AP479" i="59"/>
  <c r="AK479" i="59"/>
  <c r="AE479" i="59"/>
  <c r="AB479" i="59"/>
  <c r="W479" i="59"/>
  <c r="U479" i="59"/>
  <c r="T479" i="59"/>
  <c r="R479" i="59"/>
  <c r="Q479" i="59"/>
  <c r="N479" i="59"/>
  <c r="AP478" i="59"/>
  <c r="AK478" i="59"/>
  <c r="AE478" i="59"/>
  <c r="AB478" i="59"/>
  <c r="W478" i="59"/>
  <c r="U478" i="59"/>
  <c r="T478" i="59"/>
  <c r="R478" i="59"/>
  <c r="Q478" i="59"/>
  <c r="N478" i="59"/>
  <c r="AP477" i="59"/>
  <c r="AK477" i="59"/>
  <c r="AE477" i="59"/>
  <c r="AB477" i="59"/>
  <c r="W477" i="59"/>
  <c r="U477" i="59"/>
  <c r="T477" i="59"/>
  <c r="R477" i="59"/>
  <c r="Q477" i="59"/>
  <c r="N477" i="59"/>
  <c r="AP476" i="59"/>
  <c r="AK476" i="59"/>
  <c r="AE476" i="59"/>
  <c r="AB476" i="59"/>
  <c r="W476" i="59"/>
  <c r="U476" i="59"/>
  <c r="T476" i="59"/>
  <c r="R476" i="59"/>
  <c r="Q476" i="59"/>
  <c r="N476" i="59"/>
  <c r="AP475" i="59"/>
  <c r="AK475" i="59"/>
  <c r="AE475" i="59"/>
  <c r="AB475" i="59"/>
  <c r="W475" i="59"/>
  <c r="U475" i="59"/>
  <c r="T475" i="59"/>
  <c r="R475" i="59"/>
  <c r="Q475" i="59"/>
  <c r="N475" i="59"/>
  <c r="AP474" i="59"/>
  <c r="AK474" i="59"/>
  <c r="AE474" i="59"/>
  <c r="AB474" i="59"/>
  <c r="W474" i="59"/>
  <c r="U474" i="59"/>
  <c r="T474" i="59"/>
  <c r="R474" i="59"/>
  <c r="Q474" i="59"/>
  <c r="N474" i="59"/>
  <c r="AP473" i="59"/>
  <c r="AK473" i="59"/>
  <c r="AE473" i="59"/>
  <c r="AB473" i="59"/>
  <c r="W473" i="59"/>
  <c r="U473" i="59"/>
  <c r="T473" i="59"/>
  <c r="R473" i="59"/>
  <c r="Q473" i="59"/>
  <c r="N473" i="59"/>
  <c r="AP472" i="59"/>
  <c r="AK472" i="59"/>
  <c r="AE472" i="59"/>
  <c r="AB472" i="59"/>
  <c r="W472" i="59"/>
  <c r="U472" i="59"/>
  <c r="T472" i="59"/>
  <c r="R472" i="59"/>
  <c r="Q472" i="59"/>
  <c r="N472" i="59"/>
  <c r="AP471" i="59"/>
  <c r="AK471" i="59"/>
  <c r="AE471" i="59"/>
  <c r="AB471" i="59"/>
  <c r="W471" i="59"/>
  <c r="U471" i="59"/>
  <c r="T471" i="59"/>
  <c r="R471" i="59"/>
  <c r="Q471" i="59"/>
  <c r="N471" i="59"/>
  <c r="AP470" i="59"/>
  <c r="AK470" i="59"/>
  <c r="AE470" i="59"/>
  <c r="AB470" i="59"/>
  <c r="W470" i="59"/>
  <c r="U470" i="59"/>
  <c r="T470" i="59"/>
  <c r="R470" i="59"/>
  <c r="Q470" i="59"/>
  <c r="N470" i="59"/>
  <c r="AP469" i="59"/>
  <c r="AK469" i="59"/>
  <c r="AE469" i="59"/>
  <c r="AB469" i="59"/>
  <c r="W469" i="59"/>
  <c r="U469" i="59"/>
  <c r="T469" i="59"/>
  <c r="R469" i="59"/>
  <c r="Q469" i="59"/>
  <c r="N469" i="59"/>
  <c r="AP468" i="59"/>
  <c r="AK468" i="59"/>
  <c r="AE468" i="59"/>
  <c r="AB468" i="59"/>
  <c r="W468" i="59"/>
  <c r="U468" i="59"/>
  <c r="T468" i="59"/>
  <c r="R468" i="59"/>
  <c r="Q468" i="59"/>
  <c r="N468" i="59"/>
  <c r="AP467" i="59"/>
  <c r="AK467" i="59"/>
  <c r="AE467" i="59"/>
  <c r="AB467" i="59"/>
  <c r="W467" i="59"/>
  <c r="U467" i="59"/>
  <c r="T467" i="59"/>
  <c r="R467" i="59"/>
  <c r="Q467" i="59"/>
  <c r="N467" i="59"/>
  <c r="AP466" i="59"/>
  <c r="AK466" i="59"/>
  <c r="AE466" i="59"/>
  <c r="AB466" i="59"/>
  <c r="W466" i="59"/>
  <c r="U466" i="59"/>
  <c r="T466" i="59"/>
  <c r="R466" i="59"/>
  <c r="Q466" i="59"/>
  <c r="N466" i="59"/>
  <c r="AP465" i="59"/>
  <c r="AK465" i="59"/>
  <c r="AE465" i="59"/>
  <c r="AB465" i="59"/>
  <c r="W465" i="59"/>
  <c r="U465" i="59"/>
  <c r="T465" i="59"/>
  <c r="R465" i="59"/>
  <c r="Q465" i="59"/>
  <c r="N465" i="59"/>
  <c r="AP464" i="59"/>
  <c r="AK464" i="59"/>
  <c r="AE464" i="59"/>
  <c r="AB464" i="59"/>
  <c r="W464" i="59"/>
  <c r="U464" i="59"/>
  <c r="T464" i="59"/>
  <c r="R464" i="59"/>
  <c r="Q464" i="59"/>
  <c r="N464" i="59"/>
  <c r="AP463" i="59"/>
  <c r="AK463" i="59"/>
  <c r="AE463" i="59"/>
  <c r="AB463" i="59"/>
  <c r="W463" i="59"/>
  <c r="U463" i="59"/>
  <c r="T463" i="59"/>
  <c r="R463" i="59"/>
  <c r="Q463" i="59"/>
  <c r="N463" i="59"/>
  <c r="AP462" i="59"/>
  <c r="AK462" i="59"/>
  <c r="AE462" i="59"/>
  <c r="AB462" i="59"/>
  <c r="W462" i="59"/>
  <c r="U462" i="59"/>
  <c r="T462" i="59"/>
  <c r="R462" i="59"/>
  <c r="Q462" i="59"/>
  <c r="N462" i="59"/>
  <c r="AP461" i="59"/>
  <c r="AK461" i="59"/>
  <c r="AE461" i="59"/>
  <c r="AB461" i="59"/>
  <c r="W461" i="59"/>
  <c r="U461" i="59"/>
  <c r="T461" i="59"/>
  <c r="R461" i="59"/>
  <c r="Q461" i="59"/>
  <c r="N461" i="59"/>
  <c r="AP460" i="59"/>
  <c r="AK460" i="59"/>
  <c r="AE460" i="59"/>
  <c r="AB460" i="59"/>
  <c r="W460" i="59"/>
  <c r="U460" i="59"/>
  <c r="T460" i="59"/>
  <c r="R460" i="59"/>
  <c r="Q460" i="59"/>
  <c r="N460" i="59"/>
  <c r="AP459" i="59"/>
  <c r="AK459" i="59"/>
  <c r="AE459" i="59"/>
  <c r="AB459" i="59"/>
  <c r="W459" i="59"/>
  <c r="U459" i="59"/>
  <c r="T459" i="59"/>
  <c r="R459" i="59"/>
  <c r="Q459" i="59"/>
  <c r="N459" i="59"/>
  <c r="AP458" i="59"/>
  <c r="AK458" i="59"/>
  <c r="AE458" i="59"/>
  <c r="AB458" i="59"/>
  <c r="W458" i="59"/>
  <c r="U458" i="59"/>
  <c r="T458" i="59"/>
  <c r="R458" i="59"/>
  <c r="Q458" i="59"/>
  <c r="N458" i="59"/>
  <c r="AP457" i="59"/>
  <c r="AK457" i="59"/>
  <c r="AE457" i="59"/>
  <c r="AB457" i="59"/>
  <c r="W457" i="59"/>
  <c r="U457" i="59"/>
  <c r="T457" i="59"/>
  <c r="R457" i="59"/>
  <c r="Q457" i="59"/>
  <c r="N457" i="59"/>
  <c r="AP456" i="59"/>
  <c r="AK456" i="59"/>
  <c r="AE456" i="59"/>
  <c r="AB456" i="59"/>
  <c r="W456" i="59"/>
  <c r="U456" i="59"/>
  <c r="T456" i="59"/>
  <c r="R456" i="59"/>
  <c r="Q456" i="59"/>
  <c r="N456" i="59"/>
  <c r="AP455" i="59"/>
  <c r="AK455" i="59"/>
  <c r="AE455" i="59"/>
  <c r="AB455" i="59"/>
  <c r="W455" i="59"/>
  <c r="U455" i="59"/>
  <c r="T455" i="59"/>
  <c r="R455" i="59"/>
  <c r="Q455" i="59"/>
  <c r="N455" i="59"/>
  <c r="AP454" i="59"/>
  <c r="AK454" i="59"/>
  <c r="AE454" i="59"/>
  <c r="AB454" i="59"/>
  <c r="W454" i="59"/>
  <c r="U454" i="59"/>
  <c r="T454" i="59"/>
  <c r="R454" i="59"/>
  <c r="Q454" i="59"/>
  <c r="N454" i="59"/>
  <c r="AP453" i="59"/>
  <c r="AK453" i="59"/>
  <c r="AE453" i="59"/>
  <c r="AB453" i="59"/>
  <c r="W453" i="59"/>
  <c r="U453" i="59"/>
  <c r="T453" i="59"/>
  <c r="R453" i="59"/>
  <c r="Q453" i="59"/>
  <c r="N453" i="59"/>
  <c r="AP452" i="59"/>
  <c r="AK452" i="59"/>
  <c r="AE452" i="59"/>
  <c r="AB452" i="59"/>
  <c r="W452" i="59"/>
  <c r="U452" i="59"/>
  <c r="T452" i="59"/>
  <c r="R452" i="59"/>
  <c r="Q452" i="59"/>
  <c r="N452" i="59"/>
  <c r="AP451" i="59"/>
  <c r="AK451" i="59"/>
  <c r="AE451" i="59"/>
  <c r="AB451" i="59"/>
  <c r="W451" i="59"/>
  <c r="U451" i="59"/>
  <c r="T451" i="59"/>
  <c r="R451" i="59"/>
  <c r="Q451" i="59"/>
  <c r="N451" i="59"/>
  <c r="AP450" i="59"/>
  <c r="AK450" i="59"/>
  <c r="AE450" i="59"/>
  <c r="AB450" i="59"/>
  <c r="W450" i="59"/>
  <c r="U450" i="59"/>
  <c r="T450" i="59"/>
  <c r="R450" i="59"/>
  <c r="Q450" i="59"/>
  <c r="N450" i="59"/>
  <c r="AP449" i="59"/>
  <c r="AK449" i="59"/>
  <c r="AE449" i="59"/>
  <c r="AB449" i="59"/>
  <c r="W449" i="59"/>
  <c r="U449" i="59"/>
  <c r="T449" i="59"/>
  <c r="R449" i="59"/>
  <c r="Q449" i="59"/>
  <c r="N449" i="59"/>
  <c r="AP448" i="59"/>
  <c r="AK448" i="59"/>
  <c r="AE448" i="59"/>
  <c r="AB448" i="59"/>
  <c r="W448" i="59"/>
  <c r="U448" i="59"/>
  <c r="T448" i="59"/>
  <c r="R448" i="59"/>
  <c r="Q448" i="59"/>
  <c r="N448" i="59"/>
  <c r="AP447" i="59"/>
  <c r="AK447" i="59"/>
  <c r="AE447" i="59"/>
  <c r="AB447" i="59"/>
  <c r="W447" i="59"/>
  <c r="U447" i="59"/>
  <c r="T447" i="59"/>
  <c r="R447" i="59"/>
  <c r="Q447" i="59"/>
  <c r="N447" i="59"/>
  <c r="AP446" i="59"/>
  <c r="AK446" i="59"/>
  <c r="AE446" i="59"/>
  <c r="AB446" i="59"/>
  <c r="W446" i="59"/>
  <c r="U446" i="59"/>
  <c r="T446" i="59"/>
  <c r="R446" i="59"/>
  <c r="Q446" i="59"/>
  <c r="N446" i="59"/>
  <c r="AP445" i="59"/>
  <c r="AK445" i="59"/>
  <c r="AE445" i="59"/>
  <c r="AB445" i="59"/>
  <c r="W445" i="59"/>
  <c r="U445" i="59"/>
  <c r="T445" i="59"/>
  <c r="R445" i="59"/>
  <c r="Q445" i="59"/>
  <c r="N445" i="59"/>
  <c r="AP444" i="59"/>
  <c r="AK444" i="59"/>
  <c r="AE444" i="59"/>
  <c r="AB444" i="59"/>
  <c r="W444" i="59"/>
  <c r="U444" i="59"/>
  <c r="T444" i="59"/>
  <c r="R444" i="59"/>
  <c r="Q444" i="59"/>
  <c r="N444" i="59"/>
  <c r="AP443" i="59"/>
  <c r="AK443" i="59"/>
  <c r="AE443" i="59"/>
  <c r="AB443" i="59"/>
  <c r="W443" i="59"/>
  <c r="U443" i="59"/>
  <c r="T443" i="59"/>
  <c r="R443" i="59"/>
  <c r="Q443" i="59"/>
  <c r="N443" i="59"/>
  <c r="AP442" i="59"/>
  <c r="AK442" i="59"/>
  <c r="AE442" i="59"/>
  <c r="AB442" i="59"/>
  <c r="W442" i="59"/>
  <c r="U442" i="59"/>
  <c r="T442" i="59"/>
  <c r="R442" i="59"/>
  <c r="Q442" i="59"/>
  <c r="N442" i="59"/>
  <c r="AP441" i="59"/>
  <c r="AK441" i="59"/>
  <c r="AE441" i="59"/>
  <c r="AB441" i="59"/>
  <c r="W441" i="59"/>
  <c r="U441" i="59"/>
  <c r="T441" i="59"/>
  <c r="R441" i="59"/>
  <c r="Q441" i="59"/>
  <c r="N441" i="59"/>
  <c r="AP440" i="59"/>
  <c r="AK440" i="59"/>
  <c r="AE440" i="59"/>
  <c r="AB440" i="59"/>
  <c r="W440" i="59"/>
  <c r="U440" i="59"/>
  <c r="T440" i="59"/>
  <c r="R440" i="59"/>
  <c r="Q440" i="59"/>
  <c r="N440" i="59"/>
  <c r="AP439" i="59"/>
  <c r="AK439" i="59"/>
  <c r="AE439" i="59"/>
  <c r="AB439" i="59"/>
  <c r="W439" i="59"/>
  <c r="U439" i="59"/>
  <c r="T439" i="59"/>
  <c r="R439" i="59"/>
  <c r="Q439" i="59"/>
  <c r="N439" i="59"/>
  <c r="AP438" i="59"/>
  <c r="AK438" i="59"/>
  <c r="AE438" i="59"/>
  <c r="AB438" i="59"/>
  <c r="W438" i="59"/>
  <c r="U438" i="59"/>
  <c r="T438" i="59"/>
  <c r="R438" i="59"/>
  <c r="Q438" i="59"/>
  <c r="N438" i="59"/>
  <c r="AP437" i="59"/>
  <c r="AK437" i="59"/>
  <c r="AE437" i="59"/>
  <c r="AB437" i="59"/>
  <c r="W437" i="59"/>
  <c r="U437" i="59"/>
  <c r="T437" i="59"/>
  <c r="R437" i="59"/>
  <c r="Q437" i="59"/>
  <c r="N437" i="59"/>
  <c r="AP436" i="59"/>
  <c r="AK436" i="59"/>
  <c r="AE436" i="59"/>
  <c r="AB436" i="59"/>
  <c r="W436" i="59"/>
  <c r="U436" i="59"/>
  <c r="T436" i="59"/>
  <c r="R436" i="59"/>
  <c r="Q436" i="59"/>
  <c r="N436" i="59"/>
  <c r="AP435" i="59"/>
  <c r="AK435" i="59"/>
  <c r="AE435" i="59"/>
  <c r="AB435" i="59"/>
  <c r="W435" i="59"/>
  <c r="U435" i="59"/>
  <c r="T435" i="59"/>
  <c r="R435" i="59"/>
  <c r="Q435" i="59"/>
  <c r="N435" i="59"/>
  <c r="AP434" i="59"/>
  <c r="AK434" i="59"/>
  <c r="AE434" i="59"/>
  <c r="AB434" i="59"/>
  <c r="W434" i="59"/>
  <c r="U434" i="59"/>
  <c r="T434" i="59"/>
  <c r="R434" i="59"/>
  <c r="Q434" i="59"/>
  <c r="N434" i="59"/>
  <c r="AP433" i="59"/>
  <c r="AK433" i="59"/>
  <c r="AE433" i="59"/>
  <c r="AB433" i="59"/>
  <c r="W433" i="59"/>
  <c r="U433" i="59"/>
  <c r="T433" i="59"/>
  <c r="R433" i="59"/>
  <c r="Q433" i="59"/>
  <c r="N433" i="59"/>
  <c r="AP432" i="59"/>
  <c r="AK432" i="59"/>
  <c r="AE432" i="59"/>
  <c r="AB432" i="59"/>
  <c r="W432" i="59"/>
  <c r="U432" i="59"/>
  <c r="T432" i="59"/>
  <c r="R432" i="59"/>
  <c r="Q432" i="59"/>
  <c r="N432" i="59"/>
  <c r="AP431" i="59"/>
  <c r="AK431" i="59"/>
  <c r="AE431" i="59"/>
  <c r="AB431" i="59"/>
  <c r="W431" i="59"/>
  <c r="U431" i="59"/>
  <c r="T431" i="59"/>
  <c r="R431" i="59"/>
  <c r="Q431" i="59"/>
  <c r="N431" i="59"/>
  <c r="AP430" i="59"/>
  <c r="AK430" i="59"/>
  <c r="AE430" i="59"/>
  <c r="AB430" i="59"/>
  <c r="W430" i="59"/>
  <c r="U430" i="59"/>
  <c r="T430" i="59"/>
  <c r="R430" i="59"/>
  <c r="Q430" i="59"/>
  <c r="N430" i="59"/>
  <c r="AP429" i="59"/>
  <c r="AK429" i="59"/>
  <c r="AE429" i="59"/>
  <c r="AB429" i="59"/>
  <c r="W429" i="59"/>
  <c r="U429" i="59"/>
  <c r="T429" i="59"/>
  <c r="R429" i="59"/>
  <c r="Q429" i="59"/>
  <c r="N429" i="59"/>
  <c r="AP428" i="59"/>
  <c r="AK428" i="59"/>
  <c r="AE428" i="59"/>
  <c r="AB428" i="59"/>
  <c r="W428" i="59"/>
  <c r="U428" i="59"/>
  <c r="T428" i="59"/>
  <c r="R428" i="59"/>
  <c r="Q428" i="59"/>
  <c r="N428" i="59"/>
  <c r="AP427" i="59"/>
  <c r="AK427" i="59"/>
  <c r="AE427" i="59"/>
  <c r="AB427" i="59"/>
  <c r="W427" i="59"/>
  <c r="U427" i="59"/>
  <c r="T427" i="59"/>
  <c r="R427" i="59"/>
  <c r="Q427" i="59"/>
  <c r="N427" i="59"/>
  <c r="AP426" i="59"/>
  <c r="AK426" i="59"/>
  <c r="AE426" i="59"/>
  <c r="AB426" i="59"/>
  <c r="W426" i="59"/>
  <c r="U426" i="59"/>
  <c r="T426" i="59"/>
  <c r="R426" i="59"/>
  <c r="Q426" i="59"/>
  <c r="N426" i="59"/>
  <c r="AP425" i="59"/>
  <c r="AK425" i="59"/>
  <c r="AE425" i="59"/>
  <c r="AB425" i="59"/>
  <c r="W425" i="59"/>
  <c r="U425" i="59"/>
  <c r="T425" i="59"/>
  <c r="R425" i="59"/>
  <c r="Q425" i="59"/>
  <c r="N425" i="59"/>
  <c r="AP424" i="59"/>
  <c r="AK424" i="59"/>
  <c r="AE424" i="59"/>
  <c r="AB424" i="59"/>
  <c r="W424" i="59"/>
  <c r="U424" i="59"/>
  <c r="T424" i="59"/>
  <c r="R424" i="59"/>
  <c r="Q424" i="59"/>
  <c r="N424" i="59"/>
  <c r="AP423" i="59"/>
  <c r="AK423" i="59"/>
  <c r="AE423" i="59"/>
  <c r="AB423" i="59"/>
  <c r="W423" i="59"/>
  <c r="U423" i="59"/>
  <c r="T423" i="59"/>
  <c r="R423" i="59"/>
  <c r="Q423" i="59"/>
  <c r="N423" i="59"/>
  <c r="AP422" i="59"/>
  <c r="AK422" i="59"/>
  <c r="AE422" i="59"/>
  <c r="AB422" i="59"/>
  <c r="W422" i="59"/>
  <c r="U422" i="59"/>
  <c r="T422" i="59"/>
  <c r="R422" i="59"/>
  <c r="Q422" i="59"/>
  <c r="N422" i="59"/>
  <c r="AP421" i="59"/>
  <c r="AK421" i="59"/>
  <c r="AE421" i="59"/>
  <c r="AB421" i="59"/>
  <c r="W421" i="59"/>
  <c r="U421" i="59"/>
  <c r="T421" i="59"/>
  <c r="R421" i="59"/>
  <c r="Q421" i="59"/>
  <c r="N421" i="59"/>
  <c r="AP420" i="59"/>
  <c r="AK420" i="59"/>
  <c r="AE420" i="59"/>
  <c r="AB420" i="59"/>
  <c r="W420" i="59"/>
  <c r="U420" i="59"/>
  <c r="T420" i="59"/>
  <c r="R420" i="59"/>
  <c r="Q420" i="59"/>
  <c r="N420" i="59"/>
  <c r="AP419" i="59"/>
  <c r="AK419" i="59"/>
  <c r="AE419" i="59"/>
  <c r="AB419" i="59"/>
  <c r="W419" i="59"/>
  <c r="U419" i="59"/>
  <c r="T419" i="59"/>
  <c r="R419" i="59"/>
  <c r="Q419" i="59"/>
  <c r="N419" i="59"/>
  <c r="AP418" i="59"/>
  <c r="AK418" i="59"/>
  <c r="AE418" i="59"/>
  <c r="AB418" i="59"/>
  <c r="W418" i="59"/>
  <c r="U418" i="59"/>
  <c r="T418" i="59"/>
  <c r="R418" i="59"/>
  <c r="Q418" i="59"/>
  <c r="N418" i="59"/>
  <c r="AP417" i="59"/>
  <c r="AK417" i="59"/>
  <c r="AE417" i="59"/>
  <c r="AB417" i="59"/>
  <c r="W417" i="59"/>
  <c r="U417" i="59"/>
  <c r="T417" i="59"/>
  <c r="R417" i="59"/>
  <c r="Q417" i="59"/>
  <c r="N417" i="59"/>
  <c r="AP416" i="59"/>
  <c r="AK416" i="59"/>
  <c r="AE416" i="59"/>
  <c r="AB416" i="59"/>
  <c r="W416" i="59"/>
  <c r="U416" i="59"/>
  <c r="T416" i="59"/>
  <c r="R416" i="59"/>
  <c r="Q416" i="59"/>
  <c r="N416" i="59"/>
  <c r="AP415" i="59"/>
  <c r="AK415" i="59"/>
  <c r="AE415" i="59"/>
  <c r="AB415" i="59"/>
  <c r="W415" i="59"/>
  <c r="U415" i="59"/>
  <c r="T415" i="59"/>
  <c r="R415" i="59"/>
  <c r="Q415" i="59"/>
  <c r="N415" i="59"/>
  <c r="AP414" i="59"/>
  <c r="AK414" i="59"/>
  <c r="AE414" i="59"/>
  <c r="AB414" i="59"/>
  <c r="W414" i="59"/>
  <c r="U414" i="59"/>
  <c r="T414" i="59"/>
  <c r="R414" i="59"/>
  <c r="Q414" i="59"/>
  <c r="N414" i="59"/>
  <c r="AP413" i="59"/>
  <c r="AK413" i="59"/>
  <c r="AE413" i="59"/>
  <c r="AB413" i="59"/>
  <c r="W413" i="59"/>
  <c r="U413" i="59"/>
  <c r="T413" i="59"/>
  <c r="R413" i="59"/>
  <c r="Q413" i="59"/>
  <c r="N413" i="59"/>
  <c r="AP412" i="59"/>
  <c r="AK412" i="59"/>
  <c r="AE412" i="59"/>
  <c r="AB412" i="59"/>
  <c r="W412" i="59"/>
  <c r="U412" i="59"/>
  <c r="T412" i="59"/>
  <c r="R412" i="59"/>
  <c r="Q412" i="59"/>
  <c r="N412" i="59"/>
  <c r="AP411" i="59"/>
  <c r="AK411" i="59"/>
  <c r="AE411" i="59"/>
  <c r="AB411" i="59"/>
  <c r="W411" i="59"/>
  <c r="U411" i="59"/>
  <c r="T411" i="59"/>
  <c r="R411" i="59"/>
  <c r="Q411" i="59"/>
  <c r="N411" i="59"/>
  <c r="AP410" i="59"/>
  <c r="AK410" i="59"/>
  <c r="AE410" i="59"/>
  <c r="AB410" i="59"/>
  <c r="W410" i="59"/>
  <c r="U410" i="59"/>
  <c r="T410" i="59"/>
  <c r="R410" i="59"/>
  <c r="Q410" i="59"/>
  <c r="N410" i="59"/>
  <c r="AP409" i="59"/>
  <c r="AK409" i="59"/>
  <c r="AE409" i="59"/>
  <c r="AB409" i="59"/>
  <c r="W409" i="59"/>
  <c r="U409" i="59"/>
  <c r="T409" i="59"/>
  <c r="R409" i="59"/>
  <c r="Q409" i="59"/>
  <c r="N409" i="59"/>
  <c r="AP408" i="59"/>
  <c r="AK408" i="59"/>
  <c r="AE408" i="59"/>
  <c r="AB408" i="59"/>
  <c r="W408" i="59"/>
  <c r="U408" i="59"/>
  <c r="T408" i="59"/>
  <c r="R408" i="59"/>
  <c r="Q408" i="59"/>
  <c r="N408" i="59"/>
  <c r="AP407" i="59"/>
  <c r="AK407" i="59"/>
  <c r="AE407" i="59"/>
  <c r="AB407" i="59"/>
  <c r="W407" i="59"/>
  <c r="U407" i="59"/>
  <c r="T407" i="59"/>
  <c r="R407" i="59"/>
  <c r="Q407" i="59"/>
  <c r="N407" i="59"/>
  <c r="AP406" i="59"/>
  <c r="AK406" i="59"/>
  <c r="AE406" i="59"/>
  <c r="AB406" i="59"/>
  <c r="W406" i="59"/>
  <c r="U406" i="59"/>
  <c r="T406" i="59"/>
  <c r="R406" i="59"/>
  <c r="Q406" i="59"/>
  <c r="N406" i="59"/>
  <c r="AP405" i="59"/>
  <c r="AK405" i="59"/>
  <c r="AE405" i="59"/>
  <c r="AB405" i="59"/>
  <c r="W405" i="59"/>
  <c r="U405" i="59"/>
  <c r="T405" i="59"/>
  <c r="R405" i="59"/>
  <c r="Q405" i="59"/>
  <c r="N405" i="59"/>
  <c r="AP404" i="59"/>
  <c r="AK404" i="59"/>
  <c r="AE404" i="59"/>
  <c r="AB404" i="59"/>
  <c r="W404" i="59"/>
  <c r="U404" i="59"/>
  <c r="T404" i="59"/>
  <c r="R404" i="59"/>
  <c r="Q404" i="59"/>
  <c r="N404" i="59"/>
  <c r="AP403" i="59"/>
  <c r="AK403" i="59"/>
  <c r="AE403" i="59"/>
  <c r="AB403" i="59"/>
  <c r="W403" i="59"/>
  <c r="U403" i="59"/>
  <c r="T403" i="59"/>
  <c r="R403" i="59"/>
  <c r="Q403" i="59"/>
  <c r="N403" i="59"/>
  <c r="AP402" i="59"/>
  <c r="AK402" i="59"/>
  <c r="AE402" i="59"/>
  <c r="AB402" i="59"/>
  <c r="W402" i="59"/>
  <c r="U402" i="59"/>
  <c r="T402" i="59"/>
  <c r="R402" i="59"/>
  <c r="Q402" i="59"/>
  <c r="N402" i="59"/>
  <c r="AP401" i="59"/>
  <c r="AK401" i="59"/>
  <c r="AE401" i="59"/>
  <c r="AB401" i="59"/>
  <c r="W401" i="59"/>
  <c r="U401" i="59"/>
  <c r="T401" i="59"/>
  <c r="R401" i="59"/>
  <c r="Q401" i="59"/>
  <c r="N401" i="59"/>
  <c r="AP400" i="59"/>
  <c r="AK400" i="59"/>
  <c r="AE400" i="59"/>
  <c r="AB400" i="59"/>
  <c r="W400" i="59"/>
  <c r="U400" i="59"/>
  <c r="T400" i="59"/>
  <c r="R400" i="59"/>
  <c r="Q400" i="59"/>
  <c r="N400" i="59"/>
  <c r="AP399" i="59"/>
  <c r="AK399" i="59"/>
  <c r="AE399" i="59"/>
  <c r="AB399" i="59"/>
  <c r="W399" i="59"/>
  <c r="U399" i="59"/>
  <c r="T399" i="59"/>
  <c r="R399" i="59"/>
  <c r="Q399" i="59"/>
  <c r="N399" i="59"/>
  <c r="AP398" i="59"/>
  <c r="AK398" i="59"/>
  <c r="AE398" i="59"/>
  <c r="AB398" i="59"/>
  <c r="W398" i="59"/>
  <c r="U398" i="59"/>
  <c r="T398" i="59"/>
  <c r="R398" i="59"/>
  <c r="Q398" i="59"/>
  <c r="N398" i="59"/>
  <c r="AP397" i="59"/>
  <c r="AK397" i="59"/>
  <c r="AE397" i="59"/>
  <c r="AB397" i="59"/>
  <c r="W397" i="59"/>
  <c r="U397" i="59"/>
  <c r="T397" i="59"/>
  <c r="R397" i="59"/>
  <c r="Q397" i="59"/>
  <c r="N397" i="59"/>
  <c r="AP396" i="59"/>
  <c r="AK396" i="59"/>
  <c r="AE396" i="59"/>
  <c r="AB396" i="59"/>
  <c r="W396" i="59"/>
  <c r="U396" i="59"/>
  <c r="T396" i="59"/>
  <c r="R396" i="59"/>
  <c r="Q396" i="59"/>
  <c r="N396" i="59"/>
  <c r="AP395" i="59"/>
  <c r="AK395" i="59"/>
  <c r="AE395" i="59"/>
  <c r="AB395" i="59"/>
  <c r="W395" i="59"/>
  <c r="U395" i="59"/>
  <c r="T395" i="59"/>
  <c r="R395" i="59"/>
  <c r="Q395" i="59"/>
  <c r="N395" i="59"/>
  <c r="AP394" i="59"/>
  <c r="AK394" i="59"/>
  <c r="AE394" i="59"/>
  <c r="AB394" i="59"/>
  <c r="W394" i="59"/>
  <c r="U394" i="59"/>
  <c r="T394" i="59"/>
  <c r="R394" i="59"/>
  <c r="Q394" i="59"/>
  <c r="N394" i="59"/>
  <c r="AP393" i="59"/>
  <c r="AK393" i="59"/>
  <c r="AE393" i="59"/>
  <c r="AB393" i="59"/>
  <c r="W393" i="59"/>
  <c r="U393" i="59"/>
  <c r="T393" i="59"/>
  <c r="R393" i="59"/>
  <c r="Q393" i="59"/>
  <c r="N393" i="59"/>
  <c r="AP392" i="59"/>
  <c r="AK392" i="59"/>
  <c r="AE392" i="59"/>
  <c r="AB392" i="59"/>
  <c r="W392" i="59"/>
  <c r="U392" i="59"/>
  <c r="T392" i="59"/>
  <c r="R392" i="59"/>
  <c r="Q392" i="59"/>
  <c r="N392" i="59"/>
  <c r="AP391" i="59"/>
  <c r="AK391" i="59"/>
  <c r="AE391" i="59"/>
  <c r="AB391" i="59"/>
  <c r="W391" i="59"/>
  <c r="U391" i="59"/>
  <c r="T391" i="59"/>
  <c r="R391" i="59"/>
  <c r="Q391" i="59"/>
  <c r="N391" i="59"/>
  <c r="AP390" i="59"/>
  <c r="AK390" i="59"/>
  <c r="AE390" i="59"/>
  <c r="AB390" i="59"/>
  <c r="W390" i="59"/>
  <c r="U390" i="59"/>
  <c r="T390" i="59"/>
  <c r="R390" i="59"/>
  <c r="Q390" i="59"/>
  <c r="N390" i="59"/>
  <c r="AP389" i="59"/>
  <c r="AK389" i="59"/>
  <c r="AE389" i="59"/>
  <c r="AB389" i="59"/>
  <c r="W389" i="59"/>
  <c r="U389" i="59"/>
  <c r="T389" i="59"/>
  <c r="R389" i="59"/>
  <c r="Q389" i="59"/>
  <c r="N389" i="59"/>
  <c r="AP388" i="59"/>
  <c r="AK388" i="59"/>
  <c r="AE388" i="59"/>
  <c r="AB388" i="59"/>
  <c r="W388" i="59"/>
  <c r="U388" i="59"/>
  <c r="T388" i="59"/>
  <c r="R388" i="59"/>
  <c r="Q388" i="59"/>
  <c r="N388" i="59"/>
  <c r="AP387" i="59"/>
  <c r="AK387" i="59"/>
  <c r="AE387" i="59"/>
  <c r="AB387" i="59"/>
  <c r="W387" i="59"/>
  <c r="U387" i="59"/>
  <c r="T387" i="59"/>
  <c r="R387" i="59"/>
  <c r="Q387" i="59"/>
  <c r="N387" i="59"/>
  <c r="AP386" i="59"/>
  <c r="AK386" i="59"/>
  <c r="AE386" i="59"/>
  <c r="AB386" i="59"/>
  <c r="W386" i="59"/>
  <c r="U386" i="59"/>
  <c r="T386" i="59"/>
  <c r="R386" i="59"/>
  <c r="Q386" i="59"/>
  <c r="N386" i="59"/>
  <c r="AP385" i="59"/>
  <c r="AK385" i="59"/>
  <c r="AE385" i="59"/>
  <c r="AB385" i="59"/>
  <c r="W385" i="59"/>
  <c r="U385" i="59"/>
  <c r="T385" i="59"/>
  <c r="R385" i="59"/>
  <c r="Q385" i="59"/>
  <c r="N385" i="59"/>
  <c r="AP384" i="59"/>
  <c r="AK384" i="59"/>
  <c r="AE384" i="59"/>
  <c r="AB384" i="59"/>
  <c r="W384" i="59"/>
  <c r="U384" i="59"/>
  <c r="T384" i="59"/>
  <c r="R384" i="59"/>
  <c r="Q384" i="59"/>
  <c r="N384" i="59"/>
  <c r="AP383" i="59"/>
  <c r="AK383" i="59"/>
  <c r="AE383" i="59"/>
  <c r="AB383" i="59"/>
  <c r="W383" i="59"/>
  <c r="U383" i="59"/>
  <c r="T383" i="59"/>
  <c r="R383" i="59"/>
  <c r="Q383" i="59"/>
  <c r="N383" i="59"/>
  <c r="AP382" i="59"/>
  <c r="AK382" i="59"/>
  <c r="AE382" i="59"/>
  <c r="AB382" i="59"/>
  <c r="W382" i="59"/>
  <c r="U382" i="59"/>
  <c r="T382" i="59"/>
  <c r="R382" i="59"/>
  <c r="Q382" i="59"/>
  <c r="N382" i="59"/>
  <c r="AP381" i="59"/>
  <c r="AK381" i="59"/>
  <c r="AE381" i="59"/>
  <c r="AB381" i="59"/>
  <c r="W381" i="59"/>
  <c r="U381" i="59"/>
  <c r="T381" i="59"/>
  <c r="R381" i="59"/>
  <c r="Q381" i="59"/>
  <c r="N381" i="59"/>
  <c r="AP380" i="59"/>
  <c r="AK380" i="59"/>
  <c r="AE380" i="59"/>
  <c r="AB380" i="59"/>
  <c r="W380" i="59"/>
  <c r="U380" i="59"/>
  <c r="T380" i="59"/>
  <c r="R380" i="59"/>
  <c r="Q380" i="59"/>
  <c r="N380" i="59"/>
  <c r="AP379" i="59"/>
  <c r="AK379" i="59"/>
  <c r="AE379" i="59"/>
  <c r="AB379" i="59"/>
  <c r="W379" i="59"/>
  <c r="U379" i="59"/>
  <c r="T379" i="59"/>
  <c r="R379" i="59"/>
  <c r="Q379" i="59"/>
  <c r="N379" i="59"/>
  <c r="AP378" i="59"/>
  <c r="AK378" i="59"/>
  <c r="AE378" i="59"/>
  <c r="AB378" i="59"/>
  <c r="W378" i="59"/>
  <c r="U378" i="59"/>
  <c r="T378" i="59"/>
  <c r="R378" i="59"/>
  <c r="Q378" i="59"/>
  <c r="N378" i="59"/>
  <c r="AP377" i="59"/>
  <c r="AK377" i="59"/>
  <c r="AE377" i="59"/>
  <c r="AB377" i="59"/>
  <c r="W377" i="59"/>
  <c r="U377" i="59"/>
  <c r="T377" i="59"/>
  <c r="R377" i="59"/>
  <c r="Q377" i="59"/>
  <c r="N377" i="59"/>
  <c r="AP376" i="59"/>
  <c r="AK376" i="59"/>
  <c r="AE376" i="59"/>
  <c r="AB376" i="59"/>
  <c r="W376" i="59"/>
  <c r="U376" i="59"/>
  <c r="T376" i="59"/>
  <c r="R376" i="59"/>
  <c r="Q376" i="59"/>
  <c r="N376" i="59"/>
  <c r="AP375" i="59"/>
  <c r="AK375" i="59"/>
  <c r="AE375" i="59"/>
  <c r="AB375" i="59"/>
  <c r="W375" i="59"/>
  <c r="U375" i="59"/>
  <c r="T375" i="59"/>
  <c r="R375" i="59"/>
  <c r="Q375" i="59"/>
  <c r="N375" i="59"/>
  <c r="AP374" i="59"/>
  <c r="AK374" i="59"/>
  <c r="AE374" i="59"/>
  <c r="AB374" i="59"/>
  <c r="W374" i="59"/>
  <c r="U374" i="59"/>
  <c r="T374" i="59"/>
  <c r="R374" i="59"/>
  <c r="Q374" i="59"/>
  <c r="N374" i="59"/>
  <c r="AP373" i="59"/>
  <c r="AK373" i="59"/>
  <c r="AE373" i="59"/>
  <c r="AB373" i="59"/>
  <c r="W373" i="59"/>
  <c r="U373" i="59"/>
  <c r="T373" i="59"/>
  <c r="R373" i="59"/>
  <c r="Q373" i="59"/>
  <c r="N373" i="59"/>
  <c r="AP372" i="59"/>
  <c r="AK372" i="59"/>
  <c r="AE372" i="59"/>
  <c r="AB372" i="59"/>
  <c r="W372" i="59"/>
  <c r="U372" i="59"/>
  <c r="T372" i="59"/>
  <c r="R372" i="59"/>
  <c r="Q372" i="59"/>
  <c r="N372" i="59"/>
  <c r="AP371" i="59"/>
  <c r="AK371" i="59"/>
  <c r="AE371" i="59"/>
  <c r="AB371" i="59"/>
  <c r="W371" i="59"/>
  <c r="U371" i="59"/>
  <c r="T371" i="59"/>
  <c r="R371" i="59"/>
  <c r="Q371" i="59"/>
  <c r="N371" i="59"/>
  <c r="AP370" i="59"/>
  <c r="AK370" i="59"/>
  <c r="AE370" i="59"/>
  <c r="AB370" i="59"/>
  <c r="W370" i="59"/>
  <c r="U370" i="59"/>
  <c r="T370" i="59"/>
  <c r="R370" i="59"/>
  <c r="Q370" i="59"/>
  <c r="N370" i="59"/>
  <c r="AP369" i="59"/>
  <c r="AK369" i="59"/>
  <c r="AE369" i="59"/>
  <c r="AB369" i="59"/>
  <c r="W369" i="59"/>
  <c r="U369" i="59"/>
  <c r="T369" i="59"/>
  <c r="R369" i="59"/>
  <c r="Q369" i="59"/>
  <c r="N369" i="59"/>
  <c r="AP368" i="59"/>
  <c r="AK368" i="59"/>
  <c r="AE368" i="59"/>
  <c r="AB368" i="59"/>
  <c r="W368" i="59"/>
  <c r="U368" i="59"/>
  <c r="T368" i="59"/>
  <c r="R368" i="59"/>
  <c r="Q368" i="59"/>
  <c r="N368" i="59"/>
  <c r="AP367" i="59"/>
  <c r="AK367" i="59"/>
  <c r="AE367" i="59"/>
  <c r="AB367" i="59"/>
  <c r="W367" i="59"/>
  <c r="U367" i="59"/>
  <c r="T367" i="59"/>
  <c r="R367" i="59"/>
  <c r="Q367" i="59"/>
  <c r="N367" i="59"/>
  <c r="AP366" i="59"/>
  <c r="AK366" i="59"/>
  <c r="AE366" i="59"/>
  <c r="AB366" i="59"/>
  <c r="W366" i="59"/>
  <c r="U366" i="59"/>
  <c r="T366" i="59"/>
  <c r="R366" i="59"/>
  <c r="Q366" i="59"/>
  <c r="N366" i="59"/>
  <c r="AP365" i="59"/>
  <c r="AK365" i="59"/>
  <c r="AE365" i="59"/>
  <c r="AB365" i="59"/>
  <c r="W365" i="59"/>
  <c r="U365" i="59"/>
  <c r="T365" i="59"/>
  <c r="R365" i="59"/>
  <c r="Q365" i="59"/>
  <c r="N365" i="59"/>
  <c r="AP364" i="59"/>
  <c r="AK364" i="59"/>
  <c r="AE364" i="59"/>
  <c r="AB364" i="59"/>
  <c r="W364" i="59"/>
  <c r="U364" i="59"/>
  <c r="T364" i="59"/>
  <c r="R364" i="59"/>
  <c r="Q364" i="59"/>
  <c r="N364" i="59"/>
  <c r="AP363" i="59"/>
  <c r="AK363" i="59"/>
  <c r="AE363" i="59"/>
  <c r="AB363" i="59"/>
  <c r="W363" i="59"/>
  <c r="U363" i="59"/>
  <c r="T363" i="59"/>
  <c r="R363" i="59"/>
  <c r="Q363" i="59"/>
  <c r="N363" i="59"/>
  <c r="AP362" i="59"/>
  <c r="AK362" i="59"/>
  <c r="AE362" i="59"/>
  <c r="AB362" i="59"/>
  <c r="W362" i="59"/>
  <c r="U362" i="59"/>
  <c r="T362" i="59"/>
  <c r="R362" i="59"/>
  <c r="Q362" i="59"/>
  <c r="N362" i="59"/>
  <c r="AP361" i="59"/>
  <c r="AK361" i="59"/>
  <c r="AE361" i="59"/>
  <c r="AB361" i="59"/>
  <c r="W361" i="59"/>
  <c r="U361" i="59"/>
  <c r="T361" i="59"/>
  <c r="R361" i="59"/>
  <c r="Q361" i="59"/>
  <c r="N361" i="59"/>
  <c r="AP360" i="59"/>
  <c r="AK360" i="59"/>
  <c r="AE360" i="59"/>
  <c r="AB360" i="59"/>
  <c r="W360" i="59"/>
  <c r="U360" i="59"/>
  <c r="T360" i="59"/>
  <c r="R360" i="59"/>
  <c r="Q360" i="59"/>
  <c r="N360" i="59"/>
  <c r="AP359" i="59"/>
  <c r="AK359" i="59"/>
  <c r="AE359" i="59"/>
  <c r="AB359" i="59"/>
  <c r="W359" i="59"/>
  <c r="U359" i="59"/>
  <c r="T359" i="59"/>
  <c r="R359" i="59"/>
  <c r="Q359" i="59"/>
  <c r="N359" i="59"/>
  <c r="AP358" i="59"/>
  <c r="AK358" i="59"/>
  <c r="AE358" i="59"/>
  <c r="AB358" i="59"/>
  <c r="W358" i="59"/>
  <c r="U358" i="59"/>
  <c r="T358" i="59"/>
  <c r="R358" i="59"/>
  <c r="Q358" i="59"/>
  <c r="N358" i="59"/>
  <c r="AP357" i="59"/>
  <c r="AK357" i="59"/>
  <c r="AE357" i="59"/>
  <c r="AB357" i="59"/>
  <c r="W357" i="59"/>
  <c r="U357" i="59"/>
  <c r="T357" i="59"/>
  <c r="R357" i="59"/>
  <c r="Q357" i="59"/>
  <c r="N357" i="59"/>
  <c r="AP356" i="59"/>
  <c r="AK356" i="59"/>
  <c r="AE356" i="59"/>
  <c r="AB356" i="59"/>
  <c r="W356" i="59"/>
  <c r="U356" i="59"/>
  <c r="T356" i="59"/>
  <c r="R356" i="59"/>
  <c r="Q356" i="59"/>
  <c r="N356" i="59"/>
  <c r="AP355" i="59"/>
  <c r="AK355" i="59"/>
  <c r="AE355" i="59"/>
  <c r="AB355" i="59"/>
  <c r="W355" i="59"/>
  <c r="U355" i="59"/>
  <c r="T355" i="59"/>
  <c r="R355" i="59"/>
  <c r="Q355" i="59"/>
  <c r="N355" i="59"/>
  <c r="AP354" i="59"/>
  <c r="AK354" i="59"/>
  <c r="AE354" i="59"/>
  <c r="AB354" i="59"/>
  <c r="W354" i="59"/>
  <c r="U354" i="59"/>
  <c r="T354" i="59"/>
  <c r="R354" i="59"/>
  <c r="Q354" i="59"/>
  <c r="N354" i="59"/>
  <c r="AP353" i="59"/>
  <c r="AK353" i="59"/>
  <c r="AE353" i="59"/>
  <c r="AB353" i="59"/>
  <c r="W353" i="59"/>
  <c r="U353" i="59"/>
  <c r="T353" i="59"/>
  <c r="R353" i="59"/>
  <c r="Q353" i="59"/>
  <c r="N353" i="59"/>
  <c r="AP352" i="59"/>
  <c r="AK352" i="59"/>
  <c r="AE352" i="59"/>
  <c r="AB352" i="59"/>
  <c r="W352" i="59"/>
  <c r="U352" i="59"/>
  <c r="T352" i="59"/>
  <c r="R352" i="59"/>
  <c r="Q352" i="59"/>
  <c r="N352" i="59"/>
  <c r="AP351" i="59"/>
  <c r="AK351" i="59"/>
  <c r="AE351" i="59"/>
  <c r="AB351" i="59"/>
  <c r="W351" i="59"/>
  <c r="U351" i="59"/>
  <c r="T351" i="59"/>
  <c r="R351" i="59"/>
  <c r="Q351" i="59"/>
  <c r="N351" i="59"/>
  <c r="AP350" i="59"/>
  <c r="AK350" i="59"/>
  <c r="AE350" i="59"/>
  <c r="AB350" i="59"/>
  <c r="W350" i="59"/>
  <c r="U350" i="59"/>
  <c r="T350" i="59"/>
  <c r="R350" i="59"/>
  <c r="Q350" i="59"/>
  <c r="N350" i="59"/>
  <c r="AP349" i="59"/>
  <c r="AK349" i="59"/>
  <c r="AE349" i="59"/>
  <c r="AB349" i="59"/>
  <c r="W349" i="59"/>
  <c r="U349" i="59"/>
  <c r="T349" i="59"/>
  <c r="R349" i="59"/>
  <c r="Q349" i="59"/>
  <c r="N349" i="59"/>
  <c r="AP348" i="59"/>
  <c r="AK348" i="59"/>
  <c r="AE348" i="59"/>
  <c r="AB348" i="59"/>
  <c r="W348" i="59"/>
  <c r="U348" i="59"/>
  <c r="T348" i="59"/>
  <c r="R348" i="59"/>
  <c r="Q348" i="59"/>
  <c r="N348" i="59"/>
  <c r="AP347" i="59"/>
  <c r="AK347" i="59"/>
  <c r="AE347" i="59"/>
  <c r="AB347" i="59"/>
  <c r="W347" i="59"/>
  <c r="U347" i="59"/>
  <c r="T347" i="59"/>
  <c r="R347" i="59"/>
  <c r="Q347" i="59"/>
  <c r="N347" i="59"/>
  <c r="AP346" i="59"/>
  <c r="AK346" i="59"/>
  <c r="AE346" i="59"/>
  <c r="AB346" i="59"/>
  <c r="W346" i="59"/>
  <c r="U346" i="59"/>
  <c r="T346" i="59"/>
  <c r="R346" i="59"/>
  <c r="Q346" i="59"/>
  <c r="N346" i="59"/>
  <c r="AP345" i="59"/>
  <c r="AK345" i="59"/>
  <c r="AE345" i="59"/>
  <c r="AB345" i="59"/>
  <c r="W345" i="59"/>
  <c r="U345" i="59"/>
  <c r="T345" i="59"/>
  <c r="R345" i="59"/>
  <c r="Q345" i="59"/>
  <c r="N345" i="59"/>
  <c r="AP344" i="59"/>
  <c r="AK344" i="59"/>
  <c r="AE344" i="59"/>
  <c r="AB344" i="59"/>
  <c r="W344" i="59"/>
  <c r="U344" i="59"/>
  <c r="T344" i="59"/>
  <c r="R344" i="59"/>
  <c r="Q344" i="59"/>
  <c r="N344" i="59"/>
  <c r="AP343" i="59"/>
  <c r="AK343" i="59"/>
  <c r="AE343" i="59"/>
  <c r="AB343" i="59"/>
  <c r="W343" i="59"/>
  <c r="U343" i="59"/>
  <c r="T343" i="59"/>
  <c r="R343" i="59"/>
  <c r="Q343" i="59"/>
  <c r="N343" i="59"/>
  <c r="AP342" i="59"/>
  <c r="AK342" i="59"/>
  <c r="AE342" i="59"/>
  <c r="AB342" i="59"/>
  <c r="W342" i="59"/>
  <c r="U342" i="59"/>
  <c r="T342" i="59"/>
  <c r="R342" i="59"/>
  <c r="Q342" i="59"/>
  <c r="N342" i="59"/>
  <c r="AP341" i="59"/>
  <c r="AK341" i="59"/>
  <c r="AE341" i="59"/>
  <c r="AB341" i="59"/>
  <c r="W341" i="59"/>
  <c r="U341" i="59"/>
  <c r="T341" i="59"/>
  <c r="R341" i="59"/>
  <c r="Q341" i="59"/>
  <c r="N341" i="59"/>
  <c r="AP340" i="59"/>
  <c r="AK340" i="59"/>
  <c r="AE340" i="59"/>
  <c r="AB340" i="59"/>
  <c r="W340" i="59"/>
  <c r="U340" i="59"/>
  <c r="T340" i="59"/>
  <c r="R340" i="59"/>
  <c r="Q340" i="59"/>
  <c r="N340" i="59"/>
  <c r="AP339" i="59"/>
  <c r="AK339" i="59"/>
  <c r="AE339" i="59"/>
  <c r="AB339" i="59"/>
  <c r="W339" i="59"/>
  <c r="U339" i="59"/>
  <c r="T339" i="59"/>
  <c r="R339" i="59"/>
  <c r="Q339" i="59"/>
  <c r="N339" i="59"/>
  <c r="AP338" i="59"/>
  <c r="AK338" i="59"/>
  <c r="AE338" i="59"/>
  <c r="AB338" i="59"/>
  <c r="W338" i="59"/>
  <c r="U338" i="59"/>
  <c r="T338" i="59"/>
  <c r="R338" i="59"/>
  <c r="Q338" i="59"/>
  <c r="N338" i="59"/>
  <c r="AP337" i="59"/>
  <c r="AK337" i="59"/>
  <c r="AE337" i="59"/>
  <c r="AB337" i="59"/>
  <c r="W337" i="59"/>
  <c r="U337" i="59"/>
  <c r="T337" i="59"/>
  <c r="R337" i="59"/>
  <c r="Q337" i="59"/>
  <c r="N337" i="59"/>
  <c r="AP336" i="59"/>
  <c r="AK336" i="59"/>
  <c r="AE336" i="59"/>
  <c r="AB336" i="59"/>
  <c r="W336" i="59"/>
  <c r="U336" i="59"/>
  <c r="T336" i="59"/>
  <c r="R336" i="59"/>
  <c r="Q336" i="59"/>
  <c r="N336" i="59"/>
  <c r="AP335" i="59"/>
  <c r="AK335" i="59"/>
  <c r="AE335" i="59"/>
  <c r="AB335" i="59"/>
  <c r="W335" i="59"/>
  <c r="U335" i="59"/>
  <c r="T335" i="59"/>
  <c r="R335" i="59"/>
  <c r="Q335" i="59"/>
  <c r="N335" i="59"/>
  <c r="AP334" i="59"/>
  <c r="AK334" i="59"/>
  <c r="AE334" i="59"/>
  <c r="AB334" i="59"/>
  <c r="W334" i="59"/>
  <c r="U334" i="59"/>
  <c r="T334" i="59"/>
  <c r="R334" i="59"/>
  <c r="Q334" i="59"/>
  <c r="N334" i="59"/>
  <c r="AP333" i="59"/>
  <c r="AK333" i="59"/>
  <c r="AE333" i="59"/>
  <c r="AB333" i="59"/>
  <c r="W333" i="59"/>
  <c r="U333" i="59"/>
  <c r="T333" i="59"/>
  <c r="R333" i="59"/>
  <c r="Q333" i="59"/>
  <c r="N333" i="59"/>
  <c r="AP332" i="59"/>
  <c r="AK332" i="59"/>
  <c r="AE332" i="59"/>
  <c r="AB332" i="59"/>
  <c r="W332" i="59"/>
  <c r="U332" i="59"/>
  <c r="T332" i="59"/>
  <c r="R332" i="59"/>
  <c r="Q332" i="59"/>
  <c r="N332" i="59"/>
  <c r="AP331" i="59"/>
  <c r="AK331" i="59"/>
  <c r="AE331" i="59"/>
  <c r="AB331" i="59"/>
  <c r="W331" i="59"/>
  <c r="U331" i="59"/>
  <c r="T331" i="59"/>
  <c r="R331" i="59"/>
  <c r="Q331" i="59"/>
  <c r="N331" i="59"/>
  <c r="AP330" i="59"/>
  <c r="AK330" i="59"/>
  <c r="AE330" i="59"/>
  <c r="AB330" i="59"/>
  <c r="W330" i="59"/>
  <c r="U330" i="59"/>
  <c r="T330" i="59"/>
  <c r="R330" i="59"/>
  <c r="Q330" i="59"/>
  <c r="N330" i="59"/>
  <c r="AP329" i="59"/>
  <c r="AK329" i="59"/>
  <c r="AE329" i="59"/>
  <c r="AB329" i="59"/>
  <c r="W329" i="59"/>
  <c r="U329" i="59"/>
  <c r="T329" i="59"/>
  <c r="R329" i="59"/>
  <c r="Q329" i="59"/>
  <c r="N329" i="59"/>
  <c r="AP328" i="59"/>
  <c r="AK328" i="59"/>
  <c r="AE328" i="59"/>
  <c r="AB328" i="59"/>
  <c r="W328" i="59"/>
  <c r="U328" i="59"/>
  <c r="T328" i="59"/>
  <c r="R328" i="59"/>
  <c r="Q328" i="59"/>
  <c r="N328" i="59"/>
  <c r="AP327" i="59"/>
  <c r="AK327" i="59"/>
  <c r="AE327" i="59"/>
  <c r="AB327" i="59"/>
  <c r="W327" i="59"/>
  <c r="U327" i="59"/>
  <c r="T327" i="59"/>
  <c r="R327" i="59"/>
  <c r="Q327" i="59"/>
  <c r="N327" i="59"/>
  <c r="AP326" i="59"/>
  <c r="AK326" i="59"/>
  <c r="AE326" i="59"/>
  <c r="AB326" i="59"/>
  <c r="W326" i="59"/>
  <c r="U326" i="59"/>
  <c r="T326" i="59"/>
  <c r="R326" i="59"/>
  <c r="Q326" i="59"/>
  <c r="N326" i="59"/>
  <c r="AP325" i="59"/>
  <c r="AK325" i="59"/>
  <c r="AE325" i="59"/>
  <c r="AB325" i="59"/>
  <c r="W325" i="59"/>
  <c r="U325" i="59"/>
  <c r="T325" i="59"/>
  <c r="R325" i="59"/>
  <c r="Q325" i="59"/>
  <c r="N325" i="59"/>
  <c r="AP324" i="59"/>
  <c r="AK324" i="59"/>
  <c r="AE324" i="59"/>
  <c r="AB324" i="59"/>
  <c r="W324" i="59"/>
  <c r="U324" i="59"/>
  <c r="T324" i="59"/>
  <c r="R324" i="59"/>
  <c r="Q324" i="59"/>
  <c r="N324" i="59"/>
  <c r="AP323" i="59"/>
  <c r="AK323" i="59"/>
  <c r="AE323" i="59"/>
  <c r="AB323" i="59"/>
  <c r="W323" i="59"/>
  <c r="U323" i="59"/>
  <c r="T323" i="59"/>
  <c r="R323" i="59"/>
  <c r="Q323" i="59"/>
  <c r="N323" i="59"/>
  <c r="AP322" i="59"/>
  <c r="AK322" i="59"/>
  <c r="AE322" i="59"/>
  <c r="AB322" i="59"/>
  <c r="W322" i="59"/>
  <c r="U322" i="59"/>
  <c r="T322" i="59"/>
  <c r="R322" i="59"/>
  <c r="Q322" i="59"/>
  <c r="N322" i="59"/>
  <c r="AP321" i="59"/>
  <c r="AK321" i="59"/>
  <c r="AE321" i="59"/>
  <c r="AB321" i="59"/>
  <c r="W321" i="59"/>
  <c r="U321" i="59"/>
  <c r="T321" i="59"/>
  <c r="R321" i="59"/>
  <c r="Q321" i="59"/>
  <c r="N321" i="59"/>
  <c r="AP320" i="59"/>
  <c r="AK320" i="59"/>
  <c r="AE320" i="59"/>
  <c r="AB320" i="59"/>
  <c r="W320" i="59"/>
  <c r="U320" i="59"/>
  <c r="T320" i="59"/>
  <c r="R320" i="59"/>
  <c r="Q320" i="59"/>
  <c r="N320" i="59"/>
  <c r="AP319" i="59"/>
  <c r="AK319" i="59"/>
  <c r="AE319" i="59"/>
  <c r="AB319" i="59"/>
  <c r="W319" i="59"/>
  <c r="U319" i="59"/>
  <c r="T319" i="59"/>
  <c r="R319" i="59"/>
  <c r="Q319" i="59"/>
  <c r="N319" i="59"/>
  <c r="AP318" i="59"/>
  <c r="AK318" i="59"/>
  <c r="AE318" i="59"/>
  <c r="AB318" i="59"/>
  <c r="W318" i="59"/>
  <c r="U318" i="59"/>
  <c r="T318" i="59"/>
  <c r="R318" i="59"/>
  <c r="Q318" i="59"/>
  <c r="N318" i="59"/>
  <c r="AP317" i="59"/>
  <c r="AK317" i="59"/>
  <c r="AE317" i="59"/>
  <c r="AB317" i="59"/>
  <c r="W317" i="59"/>
  <c r="U317" i="59"/>
  <c r="T317" i="59"/>
  <c r="R317" i="59"/>
  <c r="Q317" i="59"/>
  <c r="N317" i="59"/>
  <c r="AP316" i="59"/>
  <c r="AK316" i="59"/>
  <c r="AE316" i="59"/>
  <c r="AB316" i="59"/>
  <c r="W316" i="59"/>
  <c r="U316" i="59"/>
  <c r="T316" i="59"/>
  <c r="R316" i="59"/>
  <c r="Q316" i="59"/>
  <c r="N316" i="59"/>
  <c r="AP315" i="59"/>
  <c r="AK315" i="59"/>
  <c r="AE315" i="59"/>
  <c r="AB315" i="59"/>
  <c r="W315" i="59"/>
  <c r="U315" i="59"/>
  <c r="T315" i="59"/>
  <c r="R315" i="59"/>
  <c r="Q315" i="59"/>
  <c r="N315" i="59"/>
  <c r="AP314" i="59"/>
  <c r="AK314" i="59"/>
  <c r="AE314" i="59"/>
  <c r="AB314" i="59"/>
  <c r="W314" i="59"/>
  <c r="U314" i="59"/>
  <c r="T314" i="59"/>
  <c r="R314" i="59"/>
  <c r="Q314" i="59"/>
  <c r="N314" i="59"/>
  <c r="AP313" i="59"/>
  <c r="AK313" i="59"/>
  <c r="AE313" i="59"/>
  <c r="AB313" i="59"/>
  <c r="W313" i="59"/>
  <c r="U313" i="59"/>
  <c r="T313" i="59"/>
  <c r="R313" i="59"/>
  <c r="Q313" i="59"/>
  <c r="N313" i="59"/>
  <c r="AP312" i="59"/>
  <c r="AK312" i="59"/>
  <c r="AE312" i="59"/>
  <c r="AB312" i="59"/>
  <c r="W312" i="59"/>
  <c r="U312" i="59"/>
  <c r="T312" i="59"/>
  <c r="R312" i="59"/>
  <c r="Q312" i="59"/>
  <c r="N312" i="59"/>
  <c r="AP311" i="59"/>
  <c r="AK311" i="59"/>
  <c r="AE311" i="59"/>
  <c r="AB311" i="59"/>
  <c r="W311" i="59"/>
  <c r="U311" i="59"/>
  <c r="T311" i="59"/>
  <c r="R311" i="59"/>
  <c r="Q311" i="59"/>
  <c r="N311" i="59"/>
  <c r="AP310" i="59"/>
  <c r="AK310" i="59"/>
  <c r="AE310" i="59"/>
  <c r="AB310" i="59"/>
  <c r="W310" i="59"/>
  <c r="U310" i="59"/>
  <c r="T310" i="59"/>
  <c r="R310" i="59"/>
  <c r="Q310" i="59"/>
  <c r="N310" i="59"/>
  <c r="AP309" i="59"/>
  <c r="AK309" i="59"/>
  <c r="AE309" i="59"/>
  <c r="AB309" i="59"/>
  <c r="W309" i="59"/>
  <c r="U309" i="59"/>
  <c r="T309" i="59"/>
  <c r="R309" i="59"/>
  <c r="Q309" i="59"/>
  <c r="N309" i="59"/>
  <c r="AP308" i="59"/>
  <c r="AK308" i="59"/>
  <c r="AE308" i="59"/>
  <c r="AB308" i="59"/>
  <c r="W308" i="59"/>
  <c r="U308" i="59"/>
  <c r="T308" i="59"/>
  <c r="R308" i="59"/>
  <c r="Q308" i="59"/>
  <c r="N308" i="59"/>
  <c r="AP307" i="59"/>
  <c r="AK307" i="59"/>
  <c r="AE307" i="59"/>
  <c r="AB307" i="59"/>
  <c r="W307" i="59"/>
  <c r="U307" i="59"/>
  <c r="T307" i="59"/>
  <c r="R307" i="59"/>
  <c r="Q307" i="59"/>
  <c r="N307" i="59"/>
  <c r="AP306" i="59"/>
  <c r="AK306" i="59"/>
  <c r="AE306" i="59"/>
  <c r="AB306" i="59"/>
  <c r="W306" i="59"/>
  <c r="U306" i="59"/>
  <c r="T306" i="59"/>
  <c r="R306" i="59"/>
  <c r="Q306" i="59"/>
  <c r="N306" i="59"/>
  <c r="AP305" i="59"/>
  <c r="AK305" i="59"/>
  <c r="AE305" i="59"/>
  <c r="AB305" i="59"/>
  <c r="W305" i="59"/>
  <c r="U305" i="59"/>
  <c r="T305" i="59"/>
  <c r="R305" i="59"/>
  <c r="Q305" i="59"/>
  <c r="N305" i="59"/>
  <c r="AP304" i="59"/>
  <c r="AK304" i="59"/>
  <c r="AE304" i="59"/>
  <c r="AB304" i="59"/>
  <c r="W304" i="59"/>
  <c r="U304" i="59"/>
  <c r="T304" i="59"/>
  <c r="R304" i="59"/>
  <c r="Q304" i="59"/>
  <c r="N304" i="59"/>
  <c r="AP303" i="59"/>
  <c r="AK303" i="59"/>
  <c r="AE303" i="59"/>
  <c r="AB303" i="59"/>
  <c r="W303" i="59"/>
  <c r="U303" i="59"/>
  <c r="T303" i="59"/>
  <c r="R303" i="59"/>
  <c r="Q303" i="59"/>
  <c r="N303" i="59"/>
  <c r="AP302" i="59"/>
  <c r="AK302" i="59"/>
  <c r="AE302" i="59"/>
  <c r="AB302" i="59"/>
  <c r="W302" i="59"/>
  <c r="U302" i="59"/>
  <c r="T302" i="59"/>
  <c r="R302" i="59"/>
  <c r="Q302" i="59"/>
  <c r="N302" i="59"/>
  <c r="AP301" i="59"/>
  <c r="AK301" i="59"/>
  <c r="AE301" i="59"/>
  <c r="AB301" i="59"/>
  <c r="W301" i="59"/>
  <c r="U301" i="59"/>
  <c r="T301" i="59"/>
  <c r="R301" i="59"/>
  <c r="Q301" i="59"/>
  <c r="N301" i="59"/>
  <c r="AP300" i="59"/>
  <c r="AK300" i="59"/>
  <c r="AE300" i="59"/>
  <c r="AB300" i="59"/>
  <c r="W300" i="59"/>
  <c r="U300" i="59"/>
  <c r="T300" i="59"/>
  <c r="R300" i="59"/>
  <c r="Q300" i="59"/>
  <c r="N300" i="59"/>
  <c r="AP299" i="59"/>
  <c r="AK299" i="59"/>
  <c r="AE299" i="59"/>
  <c r="AB299" i="59"/>
  <c r="W299" i="59"/>
  <c r="U299" i="59"/>
  <c r="T299" i="59"/>
  <c r="R299" i="59"/>
  <c r="Q299" i="59"/>
  <c r="N299" i="59"/>
  <c r="AP298" i="59"/>
  <c r="AK298" i="59"/>
  <c r="AE298" i="59"/>
  <c r="AB298" i="59"/>
  <c r="W298" i="59"/>
  <c r="U298" i="59"/>
  <c r="T298" i="59"/>
  <c r="R298" i="59"/>
  <c r="Q298" i="59"/>
  <c r="N298" i="59"/>
  <c r="AP297" i="59"/>
  <c r="AK297" i="59"/>
  <c r="AE297" i="59"/>
  <c r="AB297" i="59"/>
  <c r="W297" i="59"/>
  <c r="U297" i="59"/>
  <c r="T297" i="59"/>
  <c r="R297" i="59"/>
  <c r="Q297" i="59"/>
  <c r="N297" i="59"/>
  <c r="AP296" i="59"/>
  <c r="AK296" i="59"/>
  <c r="AE296" i="59"/>
  <c r="AB296" i="59"/>
  <c r="W296" i="59"/>
  <c r="U296" i="59"/>
  <c r="T296" i="59"/>
  <c r="R296" i="59"/>
  <c r="Q296" i="59"/>
  <c r="N296" i="59"/>
  <c r="AP295" i="59"/>
  <c r="AK295" i="59"/>
  <c r="AE295" i="59"/>
  <c r="AB295" i="59"/>
  <c r="W295" i="59"/>
  <c r="U295" i="59"/>
  <c r="T295" i="59"/>
  <c r="R295" i="59"/>
  <c r="Q295" i="59"/>
  <c r="N295" i="59"/>
  <c r="AP294" i="59"/>
  <c r="AK294" i="59"/>
  <c r="AE294" i="59"/>
  <c r="AB294" i="59"/>
  <c r="W294" i="59"/>
  <c r="U294" i="59"/>
  <c r="T294" i="59"/>
  <c r="R294" i="59"/>
  <c r="Q294" i="59"/>
  <c r="N294" i="59"/>
  <c r="AP293" i="59"/>
  <c r="AK293" i="59"/>
  <c r="AE293" i="59"/>
  <c r="AB293" i="59"/>
  <c r="W293" i="59"/>
  <c r="U293" i="59"/>
  <c r="T293" i="59"/>
  <c r="R293" i="59"/>
  <c r="Q293" i="59"/>
  <c r="N293" i="59"/>
  <c r="AP292" i="59"/>
  <c r="AK292" i="59"/>
  <c r="AE292" i="59"/>
  <c r="AB292" i="59"/>
  <c r="W292" i="59"/>
  <c r="U292" i="59"/>
  <c r="T292" i="59"/>
  <c r="R292" i="59"/>
  <c r="Q292" i="59"/>
  <c r="N292" i="59"/>
  <c r="AP291" i="59"/>
  <c r="AK291" i="59"/>
  <c r="AE291" i="59"/>
  <c r="AB291" i="59"/>
  <c r="W291" i="59"/>
  <c r="U291" i="59"/>
  <c r="T291" i="59"/>
  <c r="R291" i="59"/>
  <c r="Q291" i="59"/>
  <c r="N291" i="59"/>
  <c r="AP290" i="59"/>
  <c r="AK290" i="59"/>
  <c r="AE290" i="59"/>
  <c r="AB290" i="59"/>
  <c r="W290" i="59"/>
  <c r="U290" i="59"/>
  <c r="T290" i="59"/>
  <c r="R290" i="59"/>
  <c r="Q290" i="59"/>
  <c r="N290" i="59"/>
  <c r="AP289" i="59"/>
  <c r="AK289" i="59"/>
  <c r="AE289" i="59"/>
  <c r="AB289" i="59"/>
  <c r="W289" i="59"/>
  <c r="U289" i="59"/>
  <c r="T289" i="59"/>
  <c r="R289" i="59"/>
  <c r="Q289" i="59"/>
  <c r="N289" i="59"/>
  <c r="AP288" i="59"/>
  <c r="AK288" i="59"/>
  <c r="AE288" i="59"/>
  <c r="AB288" i="59"/>
  <c r="W288" i="59"/>
  <c r="U288" i="59"/>
  <c r="T288" i="59"/>
  <c r="R288" i="59"/>
  <c r="Q288" i="59"/>
  <c r="N288" i="59"/>
  <c r="AP287" i="59"/>
  <c r="AK287" i="59"/>
  <c r="AE287" i="59"/>
  <c r="AB287" i="59"/>
  <c r="W287" i="59"/>
  <c r="U287" i="59"/>
  <c r="T287" i="59"/>
  <c r="R287" i="59"/>
  <c r="Q287" i="59"/>
  <c r="N287" i="59"/>
  <c r="AP286" i="59"/>
  <c r="AK286" i="59"/>
  <c r="AE286" i="59"/>
  <c r="AB286" i="59"/>
  <c r="W286" i="59"/>
  <c r="U286" i="59"/>
  <c r="T286" i="59"/>
  <c r="R286" i="59"/>
  <c r="Q286" i="59"/>
  <c r="N286" i="59"/>
  <c r="AP285" i="59"/>
  <c r="AK285" i="59"/>
  <c r="AE285" i="59"/>
  <c r="AB285" i="59"/>
  <c r="W285" i="59"/>
  <c r="U285" i="59"/>
  <c r="T285" i="59"/>
  <c r="R285" i="59"/>
  <c r="Q285" i="59"/>
  <c r="N285" i="59"/>
  <c r="AP284" i="59"/>
  <c r="AK284" i="59"/>
  <c r="AE284" i="59"/>
  <c r="AB284" i="59"/>
  <c r="W284" i="59"/>
  <c r="U284" i="59"/>
  <c r="T284" i="59"/>
  <c r="R284" i="59"/>
  <c r="Q284" i="59"/>
  <c r="N284" i="59"/>
  <c r="AP283" i="59"/>
  <c r="AK283" i="59"/>
  <c r="AE283" i="59"/>
  <c r="AB283" i="59"/>
  <c r="W283" i="59"/>
  <c r="U283" i="59"/>
  <c r="T283" i="59"/>
  <c r="R283" i="59"/>
  <c r="Q283" i="59"/>
  <c r="N283" i="59"/>
  <c r="AP282" i="59"/>
  <c r="AK282" i="59"/>
  <c r="AE282" i="59"/>
  <c r="AB282" i="59"/>
  <c r="W282" i="59"/>
  <c r="U282" i="59"/>
  <c r="T282" i="59"/>
  <c r="R282" i="59"/>
  <c r="Q282" i="59"/>
  <c r="N282" i="59"/>
  <c r="AP281" i="59"/>
  <c r="AK281" i="59"/>
  <c r="AE281" i="59"/>
  <c r="AB281" i="59"/>
  <c r="W281" i="59"/>
  <c r="U281" i="59"/>
  <c r="T281" i="59"/>
  <c r="R281" i="59"/>
  <c r="Q281" i="59"/>
  <c r="N281" i="59"/>
  <c r="AP280" i="59"/>
  <c r="AK280" i="59"/>
  <c r="AE280" i="59"/>
  <c r="AB280" i="59"/>
  <c r="W280" i="59"/>
  <c r="U280" i="59"/>
  <c r="T280" i="59"/>
  <c r="R280" i="59"/>
  <c r="Q280" i="59"/>
  <c r="N280" i="59"/>
  <c r="AP279" i="59"/>
  <c r="AK279" i="59"/>
  <c r="AE279" i="59"/>
  <c r="AB279" i="59"/>
  <c r="W279" i="59"/>
  <c r="U279" i="59"/>
  <c r="T279" i="59"/>
  <c r="R279" i="59"/>
  <c r="Q279" i="59"/>
  <c r="N279" i="59"/>
  <c r="AP278" i="59"/>
  <c r="AK278" i="59"/>
  <c r="AE278" i="59"/>
  <c r="AB278" i="59"/>
  <c r="W278" i="59"/>
  <c r="U278" i="59"/>
  <c r="T278" i="59"/>
  <c r="R278" i="59"/>
  <c r="Q278" i="59"/>
  <c r="N278" i="59"/>
  <c r="AP277" i="59"/>
  <c r="AK277" i="59"/>
  <c r="AE277" i="59"/>
  <c r="AB277" i="59"/>
  <c r="W277" i="59"/>
  <c r="U277" i="59"/>
  <c r="T277" i="59"/>
  <c r="R277" i="59"/>
  <c r="Q277" i="59"/>
  <c r="N277" i="59"/>
  <c r="AP276" i="59"/>
  <c r="AK276" i="59"/>
  <c r="AE276" i="59"/>
  <c r="AB276" i="59"/>
  <c r="W276" i="59"/>
  <c r="U276" i="59"/>
  <c r="T276" i="59"/>
  <c r="R276" i="59"/>
  <c r="Q276" i="59"/>
  <c r="N276" i="59"/>
  <c r="AP275" i="59"/>
  <c r="AK275" i="59"/>
  <c r="AE275" i="59"/>
  <c r="AB275" i="59"/>
  <c r="W275" i="59"/>
  <c r="U275" i="59"/>
  <c r="T275" i="59"/>
  <c r="R275" i="59"/>
  <c r="Q275" i="59"/>
  <c r="N275" i="59"/>
  <c r="AP274" i="59"/>
  <c r="AK274" i="59"/>
  <c r="AE274" i="59"/>
  <c r="AB274" i="59"/>
  <c r="W274" i="59"/>
  <c r="U274" i="59"/>
  <c r="T274" i="59"/>
  <c r="R274" i="59"/>
  <c r="Q274" i="59"/>
  <c r="N274" i="59"/>
  <c r="AP273" i="59"/>
  <c r="AK273" i="59"/>
  <c r="AE273" i="59"/>
  <c r="AB273" i="59"/>
  <c r="W273" i="59"/>
  <c r="U273" i="59"/>
  <c r="T273" i="59"/>
  <c r="R273" i="59"/>
  <c r="Q273" i="59"/>
  <c r="N273" i="59"/>
  <c r="AP272" i="59"/>
  <c r="AK272" i="59"/>
  <c r="AE272" i="59"/>
  <c r="AB272" i="59"/>
  <c r="W272" i="59"/>
  <c r="U272" i="59"/>
  <c r="T272" i="59"/>
  <c r="R272" i="59"/>
  <c r="Q272" i="59"/>
  <c r="N272" i="59"/>
  <c r="AP271" i="59"/>
  <c r="AK271" i="59"/>
  <c r="AE271" i="59"/>
  <c r="AB271" i="59"/>
  <c r="W271" i="59"/>
  <c r="U271" i="59"/>
  <c r="T271" i="59"/>
  <c r="R271" i="59"/>
  <c r="Q271" i="59"/>
  <c r="N271" i="59"/>
  <c r="AP270" i="59"/>
  <c r="AK270" i="59"/>
  <c r="AE270" i="59"/>
  <c r="AB270" i="59"/>
  <c r="W270" i="59"/>
  <c r="U270" i="59"/>
  <c r="T270" i="59"/>
  <c r="R270" i="59"/>
  <c r="Q270" i="59"/>
  <c r="N270" i="59"/>
  <c r="AP269" i="59"/>
  <c r="AK269" i="59"/>
  <c r="AE269" i="59"/>
  <c r="AB269" i="59"/>
  <c r="W269" i="59"/>
  <c r="U269" i="59"/>
  <c r="T269" i="59"/>
  <c r="R269" i="59"/>
  <c r="Q269" i="59"/>
  <c r="N269" i="59"/>
  <c r="AP268" i="59"/>
  <c r="AK268" i="59"/>
  <c r="AE268" i="59"/>
  <c r="AB268" i="59"/>
  <c r="W268" i="59"/>
  <c r="U268" i="59"/>
  <c r="T268" i="59"/>
  <c r="R268" i="59"/>
  <c r="Q268" i="59"/>
  <c r="N268" i="59"/>
  <c r="AP267" i="59"/>
  <c r="AK267" i="59"/>
  <c r="AE267" i="59"/>
  <c r="AB267" i="59"/>
  <c r="W267" i="59"/>
  <c r="U267" i="59"/>
  <c r="T267" i="59"/>
  <c r="R267" i="59"/>
  <c r="Q267" i="59"/>
  <c r="N267" i="59"/>
  <c r="AP266" i="59"/>
  <c r="AK266" i="59"/>
  <c r="AE266" i="59"/>
  <c r="AB266" i="59"/>
  <c r="W266" i="59"/>
  <c r="U266" i="59"/>
  <c r="T266" i="59"/>
  <c r="R266" i="59"/>
  <c r="Q266" i="59"/>
  <c r="N266" i="59"/>
  <c r="AP265" i="59"/>
  <c r="AK265" i="59"/>
  <c r="AE265" i="59"/>
  <c r="AB265" i="59"/>
  <c r="W265" i="59"/>
  <c r="U265" i="59"/>
  <c r="T265" i="59"/>
  <c r="R265" i="59"/>
  <c r="Q265" i="59"/>
  <c r="N265" i="59"/>
  <c r="AP264" i="59"/>
  <c r="AK264" i="59"/>
  <c r="AE264" i="59"/>
  <c r="AB264" i="59"/>
  <c r="W264" i="59"/>
  <c r="U264" i="59"/>
  <c r="T264" i="59"/>
  <c r="R264" i="59"/>
  <c r="Q264" i="59"/>
  <c r="N264" i="59"/>
  <c r="AP263" i="59"/>
  <c r="AK263" i="59"/>
  <c r="AE263" i="59"/>
  <c r="AB263" i="59"/>
  <c r="W263" i="59"/>
  <c r="U263" i="59"/>
  <c r="T263" i="59"/>
  <c r="R263" i="59"/>
  <c r="Q263" i="59"/>
  <c r="N263" i="59"/>
  <c r="AP262" i="59"/>
  <c r="AK262" i="59"/>
  <c r="AE262" i="59"/>
  <c r="AB262" i="59"/>
  <c r="W262" i="59"/>
  <c r="U262" i="59"/>
  <c r="T262" i="59"/>
  <c r="R262" i="59"/>
  <c r="Q262" i="59"/>
  <c r="N262" i="59"/>
  <c r="AP261" i="59"/>
  <c r="AK261" i="59"/>
  <c r="AE261" i="59"/>
  <c r="AB261" i="59"/>
  <c r="W261" i="59"/>
  <c r="U261" i="59"/>
  <c r="T261" i="59"/>
  <c r="R261" i="59"/>
  <c r="Q261" i="59"/>
  <c r="N261" i="59"/>
  <c r="AP260" i="59"/>
  <c r="AK260" i="59"/>
  <c r="AE260" i="59"/>
  <c r="AB260" i="59"/>
  <c r="W260" i="59"/>
  <c r="U260" i="59"/>
  <c r="T260" i="59"/>
  <c r="R260" i="59"/>
  <c r="Q260" i="59"/>
  <c r="N260" i="59"/>
  <c r="AP259" i="59"/>
  <c r="AK259" i="59"/>
  <c r="AE259" i="59"/>
  <c r="AB259" i="59"/>
  <c r="W259" i="59"/>
  <c r="U259" i="59"/>
  <c r="T259" i="59"/>
  <c r="R259" i="59"/>
  <c r="Q259" i="59"/>
  <c r="N259" i="59"/>
  <c r="AP258" i="59"/>
  <c r="AK258" i="59"/>
  <c r="AE258" i="59"/>
  <c r="AB258" i="59"/>
  <c r="W258" i="59"/>
  <c r="U258" i="59"/>
  <c r="T258" i="59"/>
  <c r="R258" i="59"/>
  <c r="Q258" i="59"/>
  <c r="N258" i="59"/>
  <c r="AP257" i="59"/>
  <c r="AK257" i="59"/>
  <c r="AE257" i="59"/>
  <c r="AB257" i="59"/>
  <c r="W257" i="59"/>
  <c r="U257" i="59"/>
  <c r="T257" i="59"/>
  <c r="R257" i="59"/>
  <c r="Q257" i="59"/>
  <c r="N257" i="59"/>
  <c r="AP256" i="59"/>
  <c r="AK256" i="59"/>
  <c r="AE256" i="59"/>
  <c r="AB256" i="59"/>
  <c r="W256" i="59"/>
  <c r="U256" i="59"/>
  <c r="T256" i="59"/>
  <c r="R256" i="59"/>
  <c r="Q256" i="59"/>
  <c r="N256" i="59"/>
  <c r="AP255" i="59"/>
  <c r="AK255" i="59"/>
  <c r="AE255" i="59"/>
  <c r="AB255" i="59"/>
  <c r="W255" i="59"/>
  <c r="U255" i="59"/>
  <c r="T255" i="59"/>
  <c r="R255" i="59"/>
  <c r="Q255" i="59"/>
  <c r="N255" i="59"/>
  <c r="AP254" i="59"/>
  <c r="AK254" i="59"/>
  <c r="AE254" i="59"/>
  <c r="AB254" i="59"/>
  <c r="W254" i="59"/>
  <c r="U254" i="59"/>
  <c r="T254" i="59"/>
  <c r="R254" i="59"/>
  <c r="Q254" i="59"/>
  <c r="N254" i="59"/>
  <c r="AP253" i="59"/>
  <c r="AK253" i="59"/>
  <c r="AE253" i="59"/>
  <c r="AB253" i="59"/>
  <c r="W253" i="59"/>
  <c r="U253" i="59"/>
  <c r="T253" i="59"/>
  <c r="R253" i="59"/>
  <c r="Q253" i="59"/>
  <c r="N253" i="59"/>
  <c r="AP252" i="59"/>
  <c r="AK252" i="59"/>
  <c r="AE252" i="59"/>
  <c r="AB252" i="59"/>
  <c r="W252" i="59"/>
  <c r="U252" i="59"/>
  <c r="T252" i="59"/>
  <c r="R252" i="59"/>
  <c r="Q252" i="59"/>
  <c r="N252" i="59"/>
  <c r="AP251" i="59"/>
  <c r="AK251" i="59"/>
  <c r="AE251" i="59"/>
  <c r="AB251" i="59"/>
  <c r="W251" i="59"/>
  <c r="U251" i="59"/>
  <c r="T251" i="59"/>
  <c r="R251" i="59"/>
  <c r="Q251" i="59"/>
  <c r="N251" i="59"/>
  <c r="AP250" i="59"/>
  <c r="AK250" i="59"/>
  <c r="AE250" i="59"/>
  <c r="AB250" i="59"/>
  <c r="W250" i="59"/>
  <c r="U250" i="59"/>
  <c r="T250" i="59"/>
  <c r="R250" i="59"/>
  <c r="Q250" i="59"/>
  <c r="N250" i="59"/>
  <c r="AP249" i="59"/>
  <c r="AK249" i="59"/>
  <c r="AE249" i="59"/>
  <c r="AB249" i="59"/>
  <c r="W249" i="59"/>
  <c r="U249" i="59"/>
  <c r="T249" i="59"/>
  <c r="R249" i="59"/>
  <c r="Q249" i="59"/>
  <c r="N249" i="59"/>
  <c r="AP248" i="59"/>
  <c r="AK248" i="59"/>
  <c r="AE248" i="59"/>
  <c r="AB248" i="59"/>
  <c r="W248" i="59"/>
  <c r="U248" i="59"/>
  <c r="T248" i="59"/>
  <c r="R248" i="59"/>
  <c r="Q248" i="59"/>
  <c r="N248" i="59"/>
  <c r="AP247" i="59"/>
  <c r="AK247" i="59"/>
  <c r="AE247" i="59"/>
  <c r="AB247" i="59"/>
  <c r="W247" i="59"/>
  <c r="U247" i="59"/>
  <c r="T247" i="59"/>
  <c r="R247" i="59"/>
  <c r="Q247" i="59"/>
  <c r="N247" i="59"/>
  <c r="AP246" i="59"/>
  <c r="AK246" i="59"/>
  <c r="AE246" i="59"/>
  <c r="AB246" i="59"/>
  <c r="W246" i="59"/>
  <c r="U246" i="59"/>
  <c r="T246" i="59"/>
  <c r="R246" i="59"/>
  <c r="Q246" i="59"/>
  <c r="N246" i="59"/>
  <c r="AP245" i="59"/>
  <c r="AK245" i="59"/>
  <c r="AE245" i="59"/>
  <c r="AB245" i="59"/>
  <c r="W245" i="59"/>
  <c r="U245" i="59"/>
  <c r="T245" i="59"/>
  <c r="R245" i="59"/>
  <c r="Q245" i="59"/>
  <c r="N245" i="59"/>
  <c r="AP244" i="59"/>
  <c r="AK244" i="59"/>
  <c r="AE244" i="59"/>
  <c r="AB244" i="59"/>
  <c r="W244" i="59"/>
  <c r="U244" i="59"/>
  <c r="T244" i="59"/>
  <c r="R244" i="59"/>
  <c r="Q244" i="59"/>
  <c r="N244" i="59"/>
  <c r="AP243" i="59"/>
  <c r="AK243" i="59"/>
  <c r="AE243" i="59"/>
  <c r="AB243" i="59"/>
  <c r="W243" i="59"/>
  <c r="U243" i="59"/>
  <c r="T243" i="59"/>
  <c r="R243" i="59"/>
  <c r="Q243" i="59"/>
  <c r="N243" i="59"/>
  <c r="AP242" i="59"/>
  <c r="AK242" i="59"/>
  <c r="AE242" i="59"/>
  <c r="AB242" i="59"/>
  <c r="W242" i="59"/>
  <c r="U242" i="59"/>
  <c r="T242" i="59"/>
  <c r="R242" i="59"/>
  <c r="Q242" i="59"/>
  <c r="N242" i="59"/>
  <c r="AP241" i="59"/>
  <c r="AK241" i="59"/>
  <c r="AE241" i="59"/>
  <c r="AB241" i="59"/>
  <c r="W241" i="59"/>
  <c r="U241" i="59"/>
  <c r="T241" i="59"/>
  <c r="R241" i="59"/>
  <c r="Q241" i="59"/>
  <c r="N241" i="59"/>
  <c r="AP240" i="59"/>
  <c r="AK240" i="59"/>
  <c r="AE240" i="59"/>
  <c r="AB240" i="59"/>
  <c r="W240" i="59"/>
  <c r="U240" i="59"/>
  <c r="T240" i="59"/>
  <c r="R240" i="59"/>
  <c r="Q240" i="59"/>
  <c r="N240" i="59"/>
  <c r="AP239" i="59"/>
  <c r="AK239" i="59"/>
  <c r="AE239" i="59"/>
  <c r="AB239" i="59"/>
  <c r="W239" i="59"/>
  <c r="U239" i="59"/>
  <c r="T239" i="59"/>
  <c r="R239" i="59"/>
  <c r="Q239" i="59"/>
  <c r="N239" i="59"/>
  <c r="AP238" i="59"/>
  <c r="AK238" i="59"/>
  <c r="AE238" i="59"/>
  <c r="AB238" i="59"/>
  <c r="W238" i="59"/>
  <c r="U238" i="59"/>
  <c r="T238" i="59"/>
  <c r="R238" i="59"/>
  <c r="Q238" i="59"/>
  <c r="N238" i="59"/>
  <c r="AP237" i="59"/>
  <c r="AK237" i="59"/>
  <c r="AE237" i="59"/>
  <c r="AB237" i="59"/>
  <c r="W237" i="59"/>
  <c r="U237" i="59"/>
  <c r="T237" i="59"/>
  <c r="R237" i="59"/>
  <c r="Q237" i="59"/>
  <c r="N237" i="59"/>
  <c r="AP236" i="59"/>
  <c r="AK236" i="59"/>
  <c r="AE236" i="59"/>
  <c r="AB236" i="59"/>
  <c r="W236" i="59"/>
  <c r="U236" i="59"/>
  <c r="T236" i="59"/>
  <c r="R236" i="59"/>
  <c r="Q236" i="59"/>
  <c r="N236" i="59"/>
  <c r="AP235" i="59"/>
  <c r="AK235" i="59"/>
  <c r="AE235" i="59"/>
  <c r="AB235" i="59"/>
  <c r="W235" i="59"/>
  <c r="U235" i="59"/>
  <c r="T235" i="59"/>
  <c r="R235" i="59"/>
  <c r="Q235" i="59"/>
  <c r="N235" i="59"/>
  <c r="AP234" i="59"/>
  <c r="AK234" i="59"/>
  <c r="AE234" i="59"/>
  <c r="AB234" i="59"/>
  <c r="W234" i="59"/>
  <c r="U234" i="59"/>
  <c r="T234" i="59"/>
  <c r="R234" i="59"/>
  <c r="Q234" i="59"/>
  <c r="N234" i="59"/>
  <c r="AP233" i="59"/>
  <c r="AK233" i="59"/>
  <c r="AE233" i="59"/>
  <c r="AB233" i="59"/>
  <c r="W233" i="59"/>
  <c r="U233" i="59"/>
  <c r="T233" i="59"/>
  <c r="R233" i="59"/>
  <c r="Q233" i="59"/>
  <c r="N233" i="59"/>
  <c r="AP232" i="59"/>
  <c r="AK232" i="59"/>
  <c r="AE232" i="59"/>
  <c r="AB232" i="59"/>
  <c r="W232" i="59"/>
  <c r="U232" i="59"/>
  <c r="T232" i="59"/>
  <c r="R232" i="59"/>
  <c r="Q232" i="59"/>
  <c r="N232" i="59"/>
  <c r="AP231" i="59"/>
  <c r="AK231" i="59"/>
  <c r="AE231" i="59"/>
  <c r="AB231" i="59"/>
  <c r="W231" i="59"/>
  <c r="U231" i="59"/>
  <c r="T231" i="59"/>
  <c r="R231" i="59"/>
  <c r="Q231" i="59"/>
  <c r="N231" i="59"/>
  <c r="AP230" i="59"/>
  <c r="AK230" i="59"/>
  <c r="AE230" i="59"/>
  <c r="AB230" i="59"/>
  <c r="W230" i="59"/>
  <c r="U230" i="59"/>
  <c r="T230" i="59"/>
  <c r="R230" i="59"/>
  <c r="Q230" i="59"/>
  <c r="N230" i="59"/>
  <c r="AP229" i="59"/>
  <c r="AK229" i="59"/>
  <c r="AE229" i="59"/>
  <c r="AB229" i="59"/>
  <c r="W229" i="59"/>
  <c r="U229" i="59"/>
  <c r="T229" i="59"/>
  <c r="R229" i="59"/>
  <c r="Q229" i="59"/>
  <c r="N229" i="59"/>
  <c r="AP228" i="59"/>
  <c r="AK228" i="59"/>
  <c r="AE228" i="59"/>
  <c r="AB228" i="59"/>
  <c r="W228" i="59"/>
  <c r="U228" i="59"/>
  <c r="T228" i="59"/>
  <c r="R228" i="59"/>
  <c r="Q228" i="59"/>
  <c r="N228" i="59"/>
  <c r="AP227" i="59"/>
  <c r="AK227" i="59"/>
  <c r="AE227" i="59"/>
  <c r="AB227" i="59"/>
  <c r="W227" i="59"/>
  <c r="U227" i="59"/>
  <c r="T227" i="59"/>
  <c r="R227" i="59"/>
  <c r="Q227" i="59"/>
  <c r="N227" i="59"/>
  <c r="AP226" i="59"/>
  <c r="AK226" i="59"/>
  <c r="AE226" i="59"/>
  <c r="AB226" i="59"/>
  <c r="W226" i="59"/>
  <c r="U226" i="59"/>
  <c r="T226" i="59"/>
  <c r="R226" i="59"/>
  <c r="Q226" i="59"/>
  <c r="N226" i="59"/>
  <c r="AP225" i="59"/>
  <c r="AK225" i="59"/>
  <c r="AE225" i="59"/>
  <c r="AB225" i="59"/>
  <c r="W225" i="59"/>
  <c r="U225" i="59"/>
  <c r="T225" i="59"/>
  <c r="R225" i="59"/>
  <c r="Q225" i="59"/>
  <c r="N225" i="59"/>
  <c r="AP224" i="59"/>
  <c r="AK224" i="59"/>
  <c r="AE224" i="59"/>
  <c r="AB224" i="59"/>
  <c r="W224" i="59"/>
  <c r="U224" i="59"/>
  <c r="T224" i="59"/>
  <c r="R224" i="59"/>
  <c r="Q224" i="59"/>
  <c r="N224" i="59"/>
  <c r="AP223" i="59"/>
  <c r="AK223" i="59"/>
  <c r="AE223" i="59"/>
  <c r="AB223" i="59"/>
  <c r="W223" i="59"/>
  <c r="U223" i="59"/>
  <c r="T223" i="59"/>
  <c r="R223" i="59"/>
  <c r="Q223" i="59"/>
  <c r="N223" i="59"/>
  <c r="AP222" i="59"/>
  <c r="AK222" i="59"/>
  <c r="AE222" i="59"/>
  <c r="AB222" i="59"/>
  <c r="W222" i="59"/>
  <c r="U222" i="59"/>
  <c r="T222" i="59"/>
  <c r="R222" i="59"/>
  <c r="Q222" i="59"/>
  <c r="N222" i="59"/>
  <c r="AP221" i="59"/>
  <c r="AK221" i="59"/>
  <c r="AE221" i="59"/>
  <c r="AB221" i="59"/>
  <c r="W221" i="59"/>
  <c r="U221" i="59"/>
  <c r="T221" i="59"/>
  <c r="R221" i="59"/>
  <c r="Q221" i="59"/>
  <c r="N221" i="59"/>
  <c r="AP220" i="59"/>
  <c r="AK220" i="59"/>
  <c r="AE220" i="59"/>
  <c r="AB220" i="59"/>
  <c r="W220" i="59"/>
  <c r="U220" i="59"/>
  <c r="T220" i="59"/>
  <c r="R220" i="59"/>
  <c r="Q220" i="59"/>
  <c r="N220" i="59"/>
  <c r="AP219" i="59"/>
  <c r="AK219" i="59"/>
  <c r="AE219" i="59"/>
  <c r="AB219" i="59"/>
  <c r="W219" i="59"/>
  <c r="U219" i="59"/>
  <c r="T219" i="59"/>
  <c r="R219" i="59"/>
  <c r="Q219" i="59"/>
  <c r="N219" i="59"/>
  <c r="AP218" i="59"/>
  <c r="AK218" i="59"/>
  <c r="AE218" i="59"/>
  <c r="AB218" i="59"/>
  <c r="W218" i="59"/>
  <c r="U218" i="59"/>
  <c r="T218" i="59"/>
  <c r="R218" i="59"/>
  <c r="Q218" i="59"/>
  <c r="N218" i="59"/>
  <c r="AP217" i="59"/>
  <c r="AK217" i="59"/>
  <c r="AE217" i="59"/>
  <c r="AB217" i="59"/>
  <c r="W217" i="59"/>
  <c r="U217" i="59"/>
  <c r="T217" i="59"/>
  <c r="R217" i="59"/>
  <c r="Q217" i="59"/>
  <c r="N217" i="59"/>
  <c r="AP216" i="59"/>
  <c r="AK216" i="59"/>
  <c r="AE216" i="59"/>
  <c r="AB216" i="59"/>
  <c r="W216" i="59"/>
  <c r="U216" i="59"/>
  <c r="T216" i="59"/>
  <c r="R216" i="59"/>
  <c r="Q216" i="59"/>
  <c r="N216" i="59"/>
  <c r="AP215" i="59"/>
  <c r="AK215" i="59"/>
  <c r="AE215" i="59"/>
  <c r="AB215" i="59"/>
  <c r="W215" i="59"/>
  <c r="U215" i="59"/>
  <c r="T215" i="59"/>
  <c r="R215" i="59"/>
  <c r="Q215" i="59"/>
  <c r="N215" i="59"/>
  <c r="AP214" i="59"/>
  <c r="AK214" i="59"/>
  <c r="AE214" i="59"/>
  <c r="AB214" i="59"/>
  <c r="W214" i="59"/>
  <c r="U214" i="59"/>
  <c r="T214" i="59"/>
  <c r="R214" i="59"/>
  <c r="Q214" i="59"/>
  <c r="N214" i="59"/>
  <c r="AP213" i="59"/>
  <c r="AK213" i="59"/>
  <c r="AE213" i="59"/>
  <c r="AB213" i="59"/>
  <c r="W213" i="59"/>
  <c r="U213" i="59"/>
  <c r="T213" i="59"/>
  <c r="R213" i="59"/>
  <c r="Q213" i="59"/>
  <c r="N213" i="59"/>
  <c r="AP212" i="59"/>
  <c r="AK212" i="59"/>
  <c r="AE212" i="59"/>
  <c r="AB212" i="59"/>
  <c r="W212" i="59"/>
  <c r="U212" i="59"/>
  <c r="T212" i="59"/>
  <c r="R212" i="59"/>
  <c r="Q212" i="59"/>
  <c r="N212" i="59"/>
  <c r="AP211" i="59"/>
  <c r="AK211" i="59"/>
  <c r="AE211" i="59"/>
  <c r="AB211" i="59"/>
  <c r="W211" i="59"/>
  <c r="U211" i="59"/>
  <c r="T211" i="59"/>
  <c r="R211" i="59"/>
  <c r="Q211" i="59"/>
  <c r="N211" i="59"/>
  <c r="AP210" i="59"/>
  <c r="AK210" i="59"/>
  <c r="AE210" i="59"/>
  <c r="AB210" i="59"/>
  <c r="W210" i="59"/>
  <c r="U210" i="59"/>
  <c r="T210" i="59"/>
  <c r="R210" i="59"/>
  <c r="Q210" i="59"/>
  <c r="N210" i="59"/>
  <c r="AP209" i="59"/>
  <c r="AK209" i="59"/>
  <c r="AE209" i="59"/>
  <c r="AB209" i="59"/>
  <c r="W209" i="59"/>
  <c r="U209" i="59"/>
  <c r="T209" i="59"/>
  <c r="R209" i="59"/>
  <c r="Q209" i="59"/>
  <c r="N209" i="59"/>
  <c r="AP208" i="59"/>
  <c r="AK208" i="59"/>
  <c r="AE208" i="59"/>
  <c r="AB208" i="59"/>
  <c r="W208" i="59"/>
  <c r="U208" i="59"/>
  <c r="T208" i="59"/>
  <c r="R208" i="59"/>
  <c r="Q208" i="59"/>
  <c r="N208" i="59"/>
  <c r="AP207" i="59"/>
  <c r="AK207" i="59"/>
  <c r="AE207" i="59"/>
  <c r="AB207" i="59"/>
  <c r="W207" i="59"/>
  <c r="U207" i="59"/>
  <c r="T207" i="59"/>
  <c r="R207" i="59"/>
  <c r="Q207" i="59"/>
  <c r="N207" i="59"/>
  <c r="AP206" i="59"/>
  <c r="AK206" i="59"/>
  <c r="AE206" i="59"/>
  <c r="AB206" i="59"/>
  <c r="W206" i="59"/>
  <c r="U206" i="59"/>
  <c r="T206" i="59"/>
  <c r="R206" i="59"/>
  <c r="Q206" i="59"/>
  <c r="N206" i="59"/>
  <c r="AP205" i="59"/>
  <c r="AK205" i="59"/>
  <c r="AE205" i="59"/>
  <c r="AB205" i="59"/>
  <c r="W205" i="59"/>
  <c r="U205" i="59"/>
  <c r="T205" i="59"/>
  <c r="R205" i="59"/>
  <c r="Q205" i="59"/>
  <c r="N205" i="59"/>
  <c r="AP204" i="59"/>
  <c r="AK204" i="59"/>
  <c r="AE204" i="59"/>
  <c r="AB204" i="59"/>
  <c r="W204" i="59"/>
  <c r="U204" i="59"/>
  <c r="T204" i="59"/>
  <c r="R204" i="59"/>
  <c r="Q204" i="59"/>
  <c r="N204" i="59"/>
  <c r="AP203" i="59"/>
  <c r="AK203" i="59"/>
  <c r="AE203" i="59"/>
  <c r="AB203" i="59"/>
  <c r="W203" i="59"/>
  <c r="U203" i="59"/>
  <c r="T203" i="59"/>
  <c r="R203" i="59"/>
  <c r="Q203" i="59"/>
  <c r="N203" i="59"/>
  <c r="AP202" i="59"/>
  <c r="AK202" i="59"/>
  <c r="AE202" i="59"/>
  <c r="AB202" i="59"/>
  <c r="W202" i="59"/>
  <c r="U202" i="59"/>
  <c r="T202" i="59"/>
  <c r="R202" i="59"/>
  <c r="Q202" i="59"/>
  <c r="N202" i="59"/>
  <c r="AP201" i="59"/>
  <c r="AK201" i="59"/>
  <c r="AE201" i="59"/>
  <c r="AB201" i="59"/>
  <c r="W201" i="59"/>
  <c r="U201" i="59"/>
  <c r="T201" i="59"/>
  <c r="R201" i="59"/>
  <c r="Q201" i="59"/>
  <c r="N201" i="59"/>
  <c r="AP200" i="59"/>
  <c r="AK200" i="59"/>
  <c r="AE200" i="59"/>
  <c r="AB200" i="59"/>
  <c r="W200" i="59"/>
  <c r="U200" i="59"/>
  <c r="T200" i="59"/>
  <c r="R200" i="59"/>
  <c r="Q200" i="59"/>
  <c r="N200" i="59"/>
  <c r="AP199" i="59"/>
  <c r="AK199" i="59"/>
  <c r="AE199" i="59"/>
  <c r="AB199" i="59"/>
  <c r="W199" i="59"/>
  <c r="U199" i="59"/>
  <c r="T199" i="59"/>
  <c r="R199" i="59"/>
  <c r="Q199" i="59"/>
  <c r="N199" i="59"/>
  <c r="AP198" i="59"/>
  <c r="AK198" i="59"/>
  <c r="AE198" i="59"/>
  <c r="AB198" i="59"/>
  <c r="W198" i="59"/>
  <c r="U198" i="59"/>
  <c r="T198" i="59"/>
  <c r="R198" i="59"/>
  <c r="Q198" i="59"/>
  <c r="N198" i="59"/>
  <c r="AP197" i="59"/>
  <c r="AK197" i="59"/>
  <c r="AE197" i="59"/>
  <c r="AB197" i="59"/>
  <c r="W197" i="59"/>
  <c r="U197" i="59"/>
  <c r="T197" i="59"/>
  <c r="R197" i="59"/>
  <c r="Q197" i="59"/>
  <c r="N197" i="59"/>
  <c r="AP196" i="59"/>
  <c r="AK196" i="59"/>
  <c r="AE196" i="59"/>
  <c r="AB196" i="59"/>
  <c r="W196" i="59"/>
  <c r="U196" i="59"/>
  <c r="T196" i="59"/>
  <c r="R196" i="59"/>
  <c r="Q196" i="59"/>
  <c r="N196" i="59"/>
  <c r="AP195" i="59"/>
  <c r="AK195" i="59"/>
  <c r="AE195" i="59"/>
  <c r="AB195" i="59"/>
  <c r="W195" i="59"/>
  <c r="U195" i="59"/>
  <c r="T195" i="59"/>
  <c r="R195" i="59"/>
  <c r="Q195" i="59"/>
  <c r="N195" i="59"/>
  <c r="AP194" i="59"/>
  <c r="AK194" i="59"/>
  <c r="AE194" i="59"/>
  <c r="AB194" i="59"/>
  <c r="W194" i="59"/>
  <c r="U194" i="59"/>
  <c r="T194" i="59"/>
  <c r="R194" i="59"/>
  <c r="Q194" i="59"/>
  <c r="N194" i="59"/>
  <c r="AP193" i="59"/>
  <c r="AK193" i="59"/>
  <c r="AE193" i="59"/>
  <c r="AB193" i="59"/>
  <c r="W193" i="59"/>
  <c r="U193" i="59"/>
  <c r="T193" i="59"/>
  <c r="R193" i="59"/>
  <c r="Q193" i="59"/>
  <c r="N193" i="59"/>
  <c r="AP192" i="59"/>
  <c r="AK192" i="59"/>
  <c r="AE192" i="59"/>
  <c r="AB192" i="59"/>
  <c r="W192" i="59"/>
  <c r="U192" i="59"/>
  <c r="T192" i="59"/>
  <c r="R192" i="59"/>
  <c r="Q192" i="59"/>
  <c r="N192" i="59"/>
  <c r="AP191" i="59"/>
  <c r="AK191" i="59"/>
  <c r="AE191" i="59"/>
  <c r="AB191" i="59"/>
  <c r="W191" i="59"/>
  <c r="U191" i="59"/>
  <c r="T191" i="59"/>
  <c r="R191" i="59"/>
  <c r="Q191" i="59"/>
  <c r="N191" i="59"/>
  <c r="AP190" i="59"/>
  <c r="AK190" i="59"/>
  <c r="AE190" i="59"/>
  <c r="AB190" i="59"/>
  <c r="W190" i="59"/>
  <c r="U190" i="59"/>
  <c r="T190" i="59"/>
  <c r="R190" i="59"/>
  <c r="Q190" i="59"/>
  <c r="N190" i="59"/>
  <c r="AP189" i="59"/>
  <c r="AK189" i="59"/>
  <c r="AE189" i="59"/>
  <c r="AB189" i="59"/>
  <c r="W189" i="59"/>
  <c r="U189" i="59"/>
  <c r="T189" i="59"/>
  <c r="R189" i="59"/>
  <c r="Q189" i="59"/>
  <c r="N189" i="59"/>
  <c r="AP188" i="59"/>
  <c r="AK188" i="59"/>
  <c r="AE188" i="59"/>
  <c r="AB188" i="59"/>
  <c r="W188" i="59"/>
  <c r="U188" i="59"/>
  <c r="T188" i="59"/>
  <c r="R188" i="59"/>
  <c r="Q188" i="59"/>
  <c r="N188" i="59"/>
  <c r="AP187" i="59"/>
  <c r="AK187" i="59"/>
  <c r="AE187" i="59"/>
  <c r="AB187" i="59"/>
  <c r="W187" i="59"/>
  <c r="U187" i="59"/>
  <c r="T187" i="59"/>
  <c r="R187" i="59"/>
  <c r="Q187" i="59"/>
  <c r="N187" i="59"/>
  <c r="AP186" i="59"/>
  <c r="AK186" i="59"/>
  <c r="AE186" i="59"/>
  <c r="AB186" i="59"/>
  <c r="W186" i="59"/>
  <c r="U186" i="59"/>
  <c r="T186" i="59"/>
  <c r="R186" i="59"/>
  <c r="Q186" i="59"/>
  <c r="N186" i="59"/>
  <c r="AP185" i="59"/>
  <c r="AK185" i="59"/>
  <c r="AE185" i="59"/>
  <c r="AB185" i="59"/>
  <c r="W185" i="59"/>
  <c r="U185" i="59"/>
  <c r="T185" i="59"/>
  <c r="R185" i="59"/>
  <c r="Q185" i="59"/>
  <c r="N185" i="59"/>
  <c r="AP184" i="59"/>
  <c r="AK184" i="59"/>
  <c r="AE184" i="59"/>
  <c r="AB184" i="59"/>
  <c r="W184" i="59"/>
  <c r="U184" i="59"/>
  <c r="T184" i="59"/>
  <c r="R184" i="59"/>
  <c r="Q184" i="59"/>
  <c r="N184" i="59"/>
  <c r="AP183" i="59"/>
  <c r="AK183" i="59"/>
  <c r="AE183" i="59"/>
  <c r="AB183" i="59"/>
  <c r="W183" i="59"/>
  <c r="U183" i="59"/>
  <c r="T183" i="59"/>
  <c r="R183" i="59"/>
  <c r="Q183" i="59"/>
  <c r="N183" i="59"/>
  <c r="AP182" i="59"/>
  <c r="AK182" i="59"/>
  <c r="AE182" i="59"/>
  <c r="AB182" i="59"/>
  <c r="W182" i="59"/>
  <c r="U182" i="59"/>
  <c r="T182" i="59"/>
  <c r="R182" i="59"/>
  <c r="Q182" i="59"/>
  <c r="N182" i="59"/>
  <c r="AP181" i="59"/>
  <c r="AK181" i="59"/>
  <c r="AE181" i="59"/>
  <c r="AB181" i="59"/>
  <c r="W181" i="59"/>
  <c r="U181" i="59"/>
  <c r="T181" i="59"/>
  <c r="R181" i="59"/>
  <c r="Q181" i="59"/>
  <c r="N181" i="59"/>
  <c r="AP180" i="59"/>
  <c r="AK180" i="59"/>
  <c r="AE180" i="59"/>
  <c r="AB180" i="59"/>
  <c r="W180" i="59"/>
  <c r="U180" i="59"/>
  <c r="T180" i="59"/>
  <c r="R180" i="59"/>
  <c r="Q180" i="59"/>
  <c r="N180" i="59"/>
  <c r="AP179" i="59"/>
  <c r="AK179" i="59"/>
  <c r="AE179" i="59"/>
  <c r="AB179" i="59"/>
  <c r="W179" i="59"/>
  <c r="U179" i="59"/>
  <c r="T179" i="59"/>
  <c r="R179" i="59"/>
  <c r="Q179" i="59"/>
  <c r="N179" i="59"/>
  <c r="AP178" i="59"/>
  <c r="AK178" i="59"/>
  <c r="AE178" i="59"/>
  <c r="AB178" i="59"/>
  <c r="W178" i="59"/>
  <c r="U178" i="59"/>
  <c r="T178" i="59"/>
  <c r="R178" i="59"/>
  <c r="Q178" i="59"/>
  <c r="N178" i="59"/>
  <c r="AP177" i="59"/>
  <c r="AK177" i="59"/>
  <c r="AE177" i="59"/>
  <c r="AB177" i="59"/>
  <c r="W177" i="59"/>
  <c r="U177" i="59"/>
  <c r="T177" i="59"/>
  <c r="R177" i="59"/>
  <c r="Q177" i="59"/>
  <c r="N177" i="59"/>
  <c r="AP176" i="59"/>
  <c r="AK176" i="59"/>
  <c r="AE176" i="59"/>
  <c r="AB176" i="59"/>
  <c r="W176" i="59"/>
  <c r="U176" i="59"/>
  <c r="T176" i="59"/>
  <c r="R176" i="59"/>
  <c r="Q176" i="59"/>
  <c r="N176" i="59"/>
  <c r="AP175" i="59"/>
  <c r="AK175" i="59"/>
  <c r="AE175" i="59"/>
  <c r="AB175" i="59"/>
  <c r="W175" i="59"/>
  <c r="U175" i="59"/>
  <c r="T175" i="59"/>
  <c r="R175" i="59"/>
  <c r="Q175" i="59"/>
  <c r="N175" i="59"/>
  <c r="AP174" i="59"/>
  <c r="AK174" i="59"/>
  <c r="AE174" i="59"/>
  <c r="AB174" i="59"/>
  <c r="W174" i="59"/>
  <c r="U174" i="59"/>
  <c r="T174" i="59"/>
  <c r="R174" i="59"/>
  <c r="Q174" i="59"/>
  <c r="N174" i="59"/>
  <c r="AP173" i="59"/>
  <c r="AK173" i="59"/>
  <c r="AE173" i="59"/>
  <c r="AB173" i="59"/>
  <c r="W173" i="59"/>
  <c r="U173" i="59"/>
  <c r="T173" i="59"/>
  <c r="R173" i="59"/>
  <c r="Q173" i="59"/>
  <c r="N173" i="59"/>
  <c r="AP172" i="59"/>
  <c r="AK172" i="59"/>
  <c r="AE172" i="59"/>
  <c r="AB172" i="59"/>
  <c r="W172" i="59"/>
  <c r="U172" i="59"/>
  <c r="T172" i="59"/>
  <c r="R172" i="59"/>
  <c r="Q172" i="59"/>
  <c r="N172" i="59"/>
  <c r="AP171" i="59"/>
  <c r="AK171" i="59"/>
  <c r="AE171" i="59"/>
  <c r="AB171" i="59"/>
  <c r="W171" i="59"/>
  <c r="U171" i="59"/>
  <c r="T171" i="59"/>
  <c r="R171" i="59"/>
  <c r="Q171" i="59"/>
  <c r="N171" i="59"/>
  <c r="AP170" i="59"/>
  <c r="AK170" i="59"/>
  <c r="AE170" i="59"/>
  <c r="AB170" i="59"/>
  <c r="W170" i="59"/>
  <c r="U170" i="59"/>
  <c r="T170" i="59"/>
  <c r="R170" i="59"/>
  <c r="Q170" i="59"/>
  <c r="N170" i="59"/>
  <c r="AP169" i="59"/>
  <c r="AK169" i="59"/>
  <c r="AE169" i="59"/>
  <c r="AB169" i="59"/>
  <c r="W169" i="59"/>
  <c r="U169" i="59"/>
  <c r="T169" i="59"/>
  <c r="R169" i="59"/>
  <c r="Q169" i="59"/>
  <c r="N169" i="59"/>
  <c r="AP168" i="59"/>
  <c r="AK168" i="59"/>
  <c r="AE168" i="59"/>
  <c r="AB168" i="59"/>
  <c r="W168" i="59"/>
  <c r="U168" i="59"/>
  <c r="T168" i="59"/>
  <c r="R168" i="59"/>
  <c r="Q168" i="59"/>
  <c r="N168" i="59"/>
  <c r="AP167" i="59"/>
  <c r="AK167" i="59"/>
  <c r="AE167" i="59"/>
  <c r="AB167" i="59"/>
  <c r="W167" i="59"/>
  <c r="U167" i="59"/>
  <c r="T167" i="59"/>
  <c r="R167" i="59"/>
  <c r="Q167" i="59"/>
  <c r="N167" i="59"/>
  <c r="AP166" i="59"/>
  <c r="AK166" i="59"/>
  <c r="AE166" i="59"/>
  <c r="AB166" i="59"/>
  <c r="W166" i="59"/>
  <c r="U166" i="59"/>
  <c r="T166" i="59"/>
  <c r="R166" i="59"/>
  <c r="Q166" i="59"/>
  <c r="N166" i="59"/>
  <c r="AP165" i="59"/>
  <c r="AK165" i="59"/>
  <c r="AE165" i="59"/>
  <c r="AB165" i="59"/>
  <c r="W165" i="59"/>
  <c r="U165" i="59"/>
  <c r="T165" i="59"/>
  <c r="R165" i="59"/>
  <c r="Q165" i="59"/>
  <c r="N165" i="59"/>
  <c r="AP164" i="59"/>
  <c r="AK164" i="59"/>
  <c r="AE164" i="59"/>
  <c r="AB164" i="59"/>
  <c r="W164" i="59"/>
  <c r="U164" i="59"/>
  <c r="T164" i="59"/>
  <c r="R164" i="59"/>
  <c r="Q164" i="59"/>
  <c r="N164" i="59"/>
  <c r="AP163" i="59"/>
  <c r="AK163" i="59"/>
  <c r="AE163" i="59"/>
  <c r="AB163" i="59"/>
  <c r="W163" i="59"/>
  <c r="U163" i="59"/>
  <c r="T163" i="59"/>
  <c r="R163" i="59"/>
  <c r="Q163" i="59"/>
  <c r="N163" i="59"/>
  <c r="AP162" i="59"/>
  <c r="AK162" i="59"/>
  <c r="AE162" i="59"/>
  <c r="AB162" i="59"/>
  <c r="W162" i="59"/>
  <c r="U162" i="59"/>
  <c r="T162" i="59"/>
  <c r="R162" i="59"/>
  <c r="Q162" i="59"/>
  <c r="N162" i="59"/>
  <c r="AP161" i="59"/>
  <c r="AK161" i="59"/>
  <c r="AE161" i="59"/>
  <c r="AB161" i="59"/>
  <c r="W161" i="59"/>
  <c r="U161" i="59"/>
  <c r="T161" i="59"/>
  <c r="R161" i="59"/>
  <c r="Q161" i="59"/>
  <c r="N161" i="59"/>
  <c r="AP160" i="59"/>
  <c r="AK160" i="59"/>
  <c r="AE160" i="59"/>
  <c r="AB160" i="59"/>
  <c r="W160" i="59"/>
  <c r="U160" i="59"/>
  <c r="T160" i="59"/>
  <c r="R160" i="59"/>
  <c r="Q160" i="59"/>
  <c r="N160" i="59"/>
  <c r="AP159" i="59"/>
  <c r="AK159" i="59"/>
  <c r="AE159" i="59"/>
  <c r="AB159" i="59"/>
  <c r="W159" i="59"/>
  <c r="U159" i="59"/>
  <c r="T159" i="59"/>
  <c r="R159" i="59"/>
  <c r="Q159" i="59"/>
  <c r="N159" i="59"/>
  <c r="AP158" i="59"/>
  <c r="AK158" i="59"/>
  <c r="AE158" i="59"/>
  <c r="AB158" i="59"/>
  <c r="W158" i="59"/>
  <c r="U158" i="59"/>
  <c r="T158" i="59"/>
  <c r="R158" i="59"/>
  <c r="Q158" i="59"/>
  <c r="N158" i="59"/>
  <c r="AP157" i="59"/>
  <c r="AK157" i="59"/>
  <c r="AE157" i="59"/>
  <c r="AB157" i="59"/>
  <c r="W157" i="59"/>
  <c r="U157" i="59"/>
  <c r="T157" i="59"/>
  <c r="R157" i="59"/>
  <c r="Q157" i="59"/>
  <c r="N157" i="59"/>
  <c r="AP156" i="59"/>
  <c r="AK156" i="59"/>
  <c r="AE156" i="59"/>
  <c r="AB156" i="59"/>
  <c r="W156" i="59"/>
  <c r="U156" i="59"/>
  <c r="T156" i="59"/>
  <c r="R156" i="59"/>
  <c r="Q156" i="59"/>
  <c r="N156" i="59"/>
  <c r="AP155" i="59"/>
  <c r="AK155" i="59"/>
  <c r="AE155" i="59"/>
  <c r="AB155" i="59"/>
  <c r="W155" i="59"/>
  <c r="U155" i="59"/>
  <c r="T155" i="59"/>
  <c r="R155" i="59"/>
  <c r="Q155" i="59"/>
  <c r="N155" i="59"/>
  <c r="AP154" i="59"/>
  <c r="AK154" i="59"/>
  <c r="AE154" i="59"/>
  <c r="AB154" i="59"/>
  <c r="W154" i="59"/>
  <c r="U154" i="59"/>
  <c r="T154" i="59"/>
  <c r="R154" i="59"/>
  <c r="Q154" i="59"/>
  <c r="N154" i="59"/>
  <c r="AP153" i="59"/>
  <c r="AK153" i="59"/>
  <c r="AE153" i="59"/>
  <c r="AB153" i="59"/>
  <c r="W153" i="59"/>
  <c r="U153" i="59"/>
  <c r="T153" i="59"/>
  <c r="R153" i="59"/>
  <c r="Q153" i="59"/>
  <c r="N153" i="59"/>
  <c r="AP152" i="59"/>
  <c r="AK152" i="59"/>
  <c r="AE152" i="59"/>
  <c r="AB152" i="59"/>
  <c r="W152" i="59"/>
  <c r="U152" i="59"/>
  <c r="T152" i="59"/>
  <c r="R152" i="59"/>
  <c r="Q152" i="59"/>
  <c r="N152" i="59"/>
  <c r="AP151" i="59"/>
  <c r="AK151" i="59"/>
  <c r="AE151" i="59"/>
  <c r="AB151" i="59"/>
  <c r="W151" i="59"/>
  <c r="U151" i="59"/>
  <c r="T151" i="59"/>
  <c r="R151" i="59"/>
  <c r="Q151" i="59"/>
  <c r="N151" i="59"/>
  <c r="AP150" i="59"/>
  <c r="AK150" i="59"/>
  <c r="AE150" i="59"/>
  <c r="AB150" i="59"/>
  <c r="W150" i="59"/>
  <c r="U150" i="59"/>
  <c r="T150" i="59"/>
  <c r="R150" i="59"/>
  <c r="Q150" i="59"/>
  <c r="N150" i="59"/>
  <c r="AP149" i="59"/>
  <c r="AK149" i="59"/>
  <c r="AE149" i="59"/>
  <c r="AB149" i="59"/>
  <c r="W149" i="59"/>
  <c r="U149" i="59"/>
  <c r="T149" i="59"/>
  <c r="R149" i="59"/>
  <c r="Q149" i="59"/>
  <c r="N149" i="59"/>
  <c r="AP148" i="59"/>
  <c r="AK148" i="59"/>
  <c r="AE148" i="59"/>
  <c r="AB148" i="59"/>
  <c r="W148" i="59"/>
  <c r="U148" i="59"/>
  <c r="T148" i="59"/>
  <c r="R148" i="59"/>
  <c r="Q148" i="59"/>
  <c r="N148" i="59"/>
  <c r="AP147" i="59"/>
  <c r="AK147" i="59"/>
  <c r="AE147" i="59"/>
  <c r="AB147" i="59"/>
  <c r="W147" i="59"/>
  <c r="U147" i="59"/>
  <c r="T147" i="59"/>
  <c r="R147" i="59"/>
  <c r="Q147" i="59"/>
  <c r="N147" i="59"/>
  <c r="AP146" i="59"/>
  <c r="AK146" i="59"/>
  <c r="AE146" i="59"/>
  <c r="AB146" i="59"/>
  <c r="W146" i="59"/>
  <c r="U146" i="59"/>
  <c r="T146" i="59"/>
  <c r="R146" i="59"/>
  <c r="Q146" i="59"/>
  <c r="N146" i="59"/>
  <c r="AP145" i="59"/>
  <c r="AK145" i="59"/>
  <c r="AE145" i="59"/>
  <c r="AB145" i="59"/>
  <c r="W145" i="59"/>
  <c r="U145" i="59"/>
  <c r="T145" i="59"/>
  <c r="R145" i="59"/>
  <c r="Q145" i="59"/>
  <c r="N145" i="59"/>
  <c r="AP144" i="59"/>
  <c r="AK144" i="59"/>
  <c r="AE144" i="59"/>
  <c r="AB144" i="59"/>
  <c r="W144" i="59"/>
  <c r="U144" i="59"/>
  <c r="T144" i="59"/>
  <c r="R144" i="59"/>
  <c r="Q144" i="59"/>
  <c r="N144" i="59"/>
  <c r="AP143" i="59"/>
  <c r="AK143" i="59"/>
  <c r="AE143" i="59"/>
  <c r="AB143" i="59"/>
  <c r="W143" i="59"/>
  <c r="U143" i="59"/>
  <c r="T143" i="59"/>
  <c r="R143" i="59"/>
  <c r="Q143" i="59"/>
  <c r="N143" i="59"/>
  <c r="AP142" i="59"/>
  <c r="AK142" i="59"/>
  <c r="AE142" i="59"/>
  <c r="AB142" i="59"/>
  <c r="W142" i="59"/>
  <c r="U142" i="59"/>
  <c r="T142" i="59"/>
  <c r="R142" i="59"/>
  <c r="Q142" i="59"/>
  <c r="N142" i="59"/>
  <c r="AP141" i="59"/>
  <c r="AK141" i="59"/>
  <c r="AE141" i="59"/>
  <c r="AB141" i="59"/>
  <c r="W141" i="59"/>
  <c r="U141" i="59"/>
  <c r="T141" i="59"/>
  <c r="R141" i="59"/>
  <c r="Q141" i="59"/>
  <c r="N141" i="59"/>
  <c r="AP140" i="59"/>
  <c r="AK140" i="59"/>
  <c r="AE140" i="59"/>
  <c r="AB140" i="59"/>
  <c r="W140" i="59"/>
  <c r="U140" i="59"/>
  <c r="T140" i="59"/>
  <c r="R140" i="59"/>
  <c r="Q140" i="59"/>
  <c r="N140" i="59"/>
  <c r="AP139" i="59"/>
  <c r="AK139" i="59"/>
  <c r="AE139" i="59"/>
  <c r="AB139" i="59"/>
  <c r="W139" i="59"/>
  <c r="U139" i="59"/>
  <c r="T139" i="59"/>
  <c r="R139" i="59"/>
  <c r="Q139" i="59"/>
  <c r="N139" i="59"/>
  <c r="AP138" i="59"/>
  <c r="AK138" i="59"/>
  <c r="AE138" i="59"/>
  <c r="AB138" i="59"/>
  <c r="W138" i="59"/>
  <c r="U138" i="59"/>
  <c r="T138" i="59"/>
  <c r="R138" i="59"/>
  <c r="Q138" i="59"/>
  <c r="N138" i="59"/>
  <c r="AP137" i="59"/>
  <c r="AK137" i="59"/>
  <c r="AE137" i="59"/>
  <c r="AB137" i="59"/>
  <c r="W137" i="59"/>
  <c r="U137" i="59"/>
  <c r="T137" i="59"/>
  <c r="R137" i="59"/>
  <c r="Q137" i="59"/>
  <c r="N137" i="59"/>
  <c r="AP136" i="59"/>
  <c r="AK136" i="59"/>
  <c r="AE136" i="59"/>
  <c r="AB136" i="59"/>
  <c r="W136" i="59"/>
  <c r="U136" i="59"/>
  <c r="T136" i="59"/>
  <c r="R136" i="59"/>
  <c r="Q136" i="59"/>
  <c r="N136" i="59"/>
  <c r="AP135" i="59"/>
  <c r="AK135" i="59"/>
  <c r="AE135" i="59"/>
  <c r="AB135" i="59"/>
  <c r="W135" i="59"/>
  <c r="U135" i="59"/>
  <c r="T135" i="59"/>
  <c r="R135" i="59"/>
  <c r="Q135" i="59"/>
  <c r="N135" i="59"/>
  <c r="AP134" i="59"/>
  <c r="AK134" i="59"/>
  <c r="AE134" i="59"/>
  <c r="AB134" i="59"/>
  <c r="W134" i="59"/>
  <c r="U134" i="59"/>
  <c r="T134" i="59"/>
  <c r="R134" i="59"/>
  <c r="Q134" i="59"/>
  <c r="N134" i="59"/>
  <c r="AP133" i="59"/>
  <c r="AK133" i="59"/>
  <c r="AE133" i="59"/>
  <c r="AB133" i="59"/>
  <c r="W133" i="59"/>
  <c r="U133" i="59"/>
  <c r="T133" i="59"/>
  <c r="R133" i="59"/>
  <c r="Q133" i="59"/>
  <c r="N133" i="59"/>
  <c r="AP132" i="59"/>
  <c r="AK132" i="59"/>
  <c r="AE132" i="59"/>
  <c r="AB132" i="59"/>
  <c r="W132" i="59"/>
  <c r="U132" i="59"/>
  <c r="T132" i="59"/>
  <c r="R132" i="59"/>
  <c r="Q132" i="59"/>
  <c r="N132" i="59"/>
  <c r="AP131" i="59"/>
  <c r="AK131" i="59"/>
  <c r="AE131" i="59"/>
  <c r="AB131" i="59"/>
  <c r="W131" i="59"/>
  <c r="U131" i="59"/>
  <c r="T131" i="59"/>
  <c r="R131" i="59"/>
  <c r="Q131" i="59"/>
  <c r="N131" i="59"/>
  <c r="AP130" i="59"/>
  <c r="AK130" i="59"/>
  <c r="AE130" i="59"/>
  <c r="AB130" i="59"/>
  <c r="W130" i="59"/>
  <c r="U130" i="59"/>
  <c r="T130" i="59"/>
  <c r="R130" i="59"/>
  <c r="Q130" i="59"/>
  <c r="N130" i="59"/>
  <c r="AP129" i="59"/>
  <c r="AK129" i="59"/>
  <c r="AE129" i="59"/>
  <c r="AB129" i="59"/>
  <c r="W129" i="59"/>
  <c r="U129" i="59"/>
  <c r="T129" i="59"/>
  <c r="R129" i="59"/>
  <c r="Q129" i="59"/>
  <c r="N129" i="59"/>
  <c r="AP128" i="59"/>
  <c r="AK128" i="59"/>
  <c r="AE128" i="59"/>
  <c r="AB128" i="59"/>
  <c r="W128" i="59"/>
  <c r="U128" i="59"/>
  <c r="T128" i="59"/>
  <c r="R128" i="59"/>
  <c r="Q128" i="59"/>
  <c r="N128" i="59"/>
  <c r="AP127" i="59"/>
  <c r="AK127" i="59"/>
  <c r="AE127" i="59"/>
  <c r="AB127" i="59"/>
  <c r="W127" i="59"/>
  <c r="U127" i="59"/>
  <c r="T127" i="59"/>
  <c r="R127" i="59"/>
  <c r="Q127" i="59"/>
  <c r="N127" i="59"/>
  <c r="AP126" i="59"/>
  <c r="AK126" i="59"/>
  <c r="AE126" i="59"/>
  <c r="AB126" i="59"/>
  <c r="W126" i="59"/>
  <c r="U126" i="59"/>
  <c r="T126" i="59"/>
  <c r="R126" i="59"/>
  <c r="Q126" i="59"/>
  <c r="N126" i="59"/>
  <c r="AP125" i="59"/>
  <c r="AK125" i="59"/>
  <c r="AE125" i="59"/>
  <c r="AB125" i="59"/>
  <c r="W125" i="59"/>
  <c r="U125" i="59"/>
  <c r="T125" i="59"/>
  <c r="R125" i="59"/>
  <c r="Q125" i="59"/>
  <c r="N125" i="59"/>
  <c r="AP124" i="59"/>
  <c r="AK124" i="59"/>
  <c r="AE124" i="59"/>
  <c r="AB124" i="59"/>
  <c r="W124" i="59"/>
  <c r="U124" i="59"/>
  <c r="T124" i="59"/>
  <c r="R124" i="59"/>
  <c r="Q124" i="59"/>
  <c r="N124" i="59"/>
  <c r="AP123" i="59"/>
  <c r="AK123" i="59"/>
  <c r="AE123" i="59"/>
  <c r="AB123" i="59"/>
  <c r="W123" i="59"/>
  <c r="U123" i="59"/>
  <c r="T123" i="59"/>
  <c r="R123" i="59"/>
  <c r="Q123" i="59"/>
  <c r="N123" i="59"/>
  <c r="AP122" i="59"/>
  <c r="AK122" i="59"/>
  <c r="AE122" i="59"/>
  <c r="AB122" i="59"/>
  <c r="W122" i="59"/>
  <c r="U122" i="59"/>
  <c r="T122" i="59"/>
  <c r="R122" i="59"/>
  <c r="Q122" i="59"/>
  <c r="N122" i="59"/>
  <c r="AP121" i="59"/>
  <c r="AK121" i="59"/>
  <c r="AE121" i="59"/>
  <c r="AB121" i="59"/>
  <c r="W121" i="59"/>
  <c r="U121" i="59"/>
  <c r="T121" i="59"/>
  <c r="R121" i="59"/>
  <c r="Q121" i="59"/>
  <c r="N121" i="59"/>
  <c r="AP120" i="59"/>
  <c r="AK120" i="59"/>
  <c r="AE120" i="59"/>
  <c r="AB120" i="59"/>
  <c r="W120" i="59"/>
  <c r="U120" i="59"/>
  <c r="T120" i="59"/>
  <c r="R120" i="59"/>
  <c r="Q120" i="59"/>
  <c r="N120" i="59"/>
  <c r="AP119" i="59"/>
  <c r="AK119" i="59"/>
  <c r="AE119" i="59"/>
  <c r="AB119" i="59"/>
  <c r="W119" i="59"/>
  <c r="U119" i="59"/>
  <c r="T119" i="59"/>
  <c r="R119" i="59"/>
  <c r="Q119" i="59"/>
  <c r="N119" i="59"/>
  <c r="AP118" i="59"/>
  <c r="AK118" i="59"/>
  <c r="AE118" i="59"/>
  <c r="AB118" i="59"/>
  <c r="W118" i="59"/>
  <c r="U118" i="59"/>
  <c r="T118" i="59"/>
  <c r="R118" i="59"/>
  <c r="Q118" i="59"/>
  <c r="N118" i="59"/>
  <c r="AP117" i="59"/>
  <c r="AK117" i="59"/>
  <c r="AE117" i="59"/>
  <c r="AB117" i="59"/>
  <c r="W117" i="59"/>
  <c r="U117" i="59"/>
  <c r="T117" i="59"/>
  <c r="R117" i="59"/>
  <c r="Q117" i="59"/>
  <c r="N117" i="59"/>
  <c r="AP116" i="59"/>
  <c r="AK116" i="59"/>
  <c r="AE116" i="59"/>
  <c r="AB116" i="59"/>
  <c r="W116" i="59"/>
  <c r="U116" i="59"/>
  <c r="T116" i="59"/>
  <c r="R116" i="59"/>
  <c r="Q116" i="59"/>
  <c r="N116" i="59"/>
  <c r="AP115" i="59"/>
  <c r="AK115" i="59"/>
  <c r="AE115" i="59"/>
  <c r="AB115" i="59"/>
  <c r="W115" i="59"/>
  <c r="U115" i="59"/>
  <c r="T115" i="59"/>
  <c r="R115" i="59"/>
  <c r="Q115" i="59"/>
  <c r="N115" i="59"/>
  <c r="AP114" i="59"/>
  <c r="AK114" i="59"/>
  <c r="AE114" i="59"/>
  <c r="AB114" i="59"/>
  <c r="W114" i="59"/>
  <c r="U114" i="59"/>
  <c r="T114" i="59"/>
  <c r="R114" i="59"/>
  <c r="Q114" i="59"/>
  <c r="N114" i="59"/>
  <c r="AP113" i="59"/>
  <c r="AK113" i="59"/>
  <c r="AE113" i="59"/>
  <c r="AB113" i="59"/>
  <c r="W113" i="59"/>
  <c r="U113" i="59"/>
  <c r="T113" i="59"/>
  <c r="R113" i="59"/>
  <c r="Q113" i="59"/>
  <c r="N113" i="59"/>
  <c r="AP112" i="59"/>
  <c r="AK112" i="59"/>
  <c r="AE112" i="59"/>
  <c r="AB112" i="59"/>
  <c r="W112" i="59"/>
  <c r="U112" i="59"/>
  <c r="T112" i="59"/>
  <c r="R112" i="59"/>
  <c r="Q112" i="59"/>
  <c r="N112" i="59"/>
  <c r="AP111" i="59"/>
  <c r="AK111" i="59"/>
  <c r="AE111" i="59"/>
  <c r="AB111" i="59"/>
  <c r="W111" i="59"/>
  <c r="U111" i="59"/>
  <c r="T111" i="59"/>
  <c r="R111" i="59"/>
  <c r="Q111" i="59"/>
  <c r="N111" i="59"/>
  <c r="AP110" i="59"/>
  <c r="AK110" i="59"/>
  <c r="AE110" i="59"/>
  <c r="AB110" i="59"/>
  <c r="W110" i="59"/>
  <c r="U110" i="59"/>
  <c r="T110" i="59"/>
  <c r="R110" i="59"/>
  <c r="Q110" i="59"/>
  <c r="N110" i="59"/>
  <c r="AP109" i="59"/>
  <c r="AK109" i="59"/>
  <c r="AE109" i="59"/>
  <c r="AB109" i="59"/>
  <c r="W109" i="59"/>
  <c r="U109" i="59"/>
  <c r="T109" i="59"/>
  <c r="R109" i="59"/>
  <c r="Q109" i="59"/>
  <c r="N109" i="59"/>
  <c r="AP108" i="59"/>
  <c r="AK108" i="59"/>
  <c r="AE108" i="59"/>
  <c r="AB108" i="59"/>
  <c r="W108" i="59"/>
  <c r="U108" i="59"/>
  <c r="T108" i="59"/>
  <c r="R108" i="59"/>
  <c r="Q108" i="59"/>
  <c r="N108" i="59"/>
  <c r="AP107" i="59"/>
  <c r="AK107" i="59"/>
  <c r="AE107" i="59"/>
  <c r="AB107" i="59"/>
  <c r="W107" i="59"/>
  <c r="U107" i="59"/>
  <c r="T107" i="59"/>
  <c r="R107" i="59"/>
  <c r="Q107" i="59"/>
  <c r="N107" i="59"/>
  <c r="AP106" i="59"/>
  <c r="AK106" i="59"/>
  <c r="AE106" i="59"/>
  <c r="AB106" i="59"/>
  <c r="W106" i="59"/>
  <c r="U106" i="59"/>
  <c r="T106" i="59"/>
  <c r="R106" i="59"/>
  <c r="Q106" i="59"/>
  <c r="N106" i="59"/>
  <c r="AP105" i="59"/>
  <c r="AK105" i="59"/>
  <c r="AE105" i="59"/>
  <c r="AB105" i="59"/>
  <c r="W105" i="59"/>
  <c r="U105" i="59"/>
  <c r="T105" i="59"/>
  <c r="R105" i="59"/>
  <c r="Q105" i="59"/>
  <c r="N105" i="59"/>
  <c r="AP104" i="59"/>
  <c r="AK104" i="59"/>
  <c r="AE104" i="59"/>
  <c r="AB104" i="59"/>
  <c r="W104" i="59"/>
  <c r="U104" i="59"/>
  <c r="T104" i="59"/>
  <c r="R104" i="59"/>
  <c r="Q104" i="59"/>
  <c r="N104" i="59"/>
  <c r="AP103" i="59"/>
  <c r="AK103" i="59"/>
  <c r="AE103" i="59"/>
  <c r="AB103" i="59"/>
  <c r="W103" i="59"/>
  <c r="U103" i="59"/>
  <c r="T103" i="59"/>
  <c r="R103" i="59"/>
  <c r="Q103" i="59"/>
  <c r="N103" i="59"/>
  <c r="AP102" i="59"/>
  <c r="AK102" i="59"/>
  <c r="AE102" i="59"/>
  <c r="AB102" i="59"/>
  <c r="W102" i="59"/>
  <c r="U102" i="59"/>
  <c r="T102" i="59"/>
  <c r="R102" i="59"/>
  <c r="Q102" i="59"/>
  <c r="N102" i="59"/>
  <c r="AP101" i="59"/>
  <c r="AK101" i="59"/>
  <c r="AE101" i="59"/>
  <c r="AB101" i="59"/>
  <c r="W101" i="59"/>
  <c r="U101" i="59"/>
  <c r="T101" i="59"/>
  <c r="R101" i="59"/>
  <c r="Q101" i="59"/>
  <c r="N101" i="59"/>
  <c r="AP100" i="59"/>
  <c r="AK100" i="59"/>
  <c r="AE100" i="59"/>
  <c r="AB100" i="59"/>
  <c r="W100" i="59"/>
  <c r="U100" i="59"/>
  <c r="T100" i="59"/>
  <c r="R100" i="59"/>
  <c r="Q100" i="59"/>
  <c r="N100" i="59"/>
  <c r="AP99" i="59"/>
  <c r="AK99" i="59"/>
  <c r="AE99" i="59"/>
  <c r="AB99" i="59"/>
  <c r="W99" i="59"/>
  <c r="U99" i="59"/>
  <c r="T99" i="59"/>
  <c r="R99" i="59"/>
  <c r="Q99" i="59"/>
  <c r="N99" i="59"/>
  <c r="AP98" i="59"/>
  <c r="AK98" i="59"/>
  <c r="AE98" i="59"/>
  <c r="AB98" i="59"/>
  <c r="W98" i="59"/>
  <c r="U98" i="59"/>
  <c r="T98" i="59"/>
  <c r="R98" i="59"/>
  <c r="Q98" i="59"/>
  <c r="N98" i="59"/>
  <c r="AP97" i="59"/>
  <c r="AK97" i="59"/>
  <c r="AE97" i="59"/>
  <c r="AB97" i="59"/>
  <c r="W97" i="59"/>
  <c r="U97" i="59"/>
  <c r="T97" i="59"/>
  <c r="R97" i="59"/>
  <c r="Q97" i="59"/>
  <c r="N97" i="59"/>
  <c r="AP96" i="59"/>
  <c r="AK96" i="59"/>
  <c r="AE96" i="59"/>
  <c r="AB96" i="59"/>
  <c r="W96" i="59"/>
  <c r="U96" i="59"/>
  <c r="T96" i="59"/>
  <c r="R96" i="59"/>
  <c r="Q96" i="59"/>
  <c r="N96" i="59"/>
  <c r="AP95" i="59"/>
  <c r="AK95" i="59"/>
  <c r="AE95" i="59"/>
  <c r="AB95" i="59"/>
  <c r="W95" i="59"/>
  <c r="U95" i="59"/>
  <c r="T95" i="59"/>
  <c r="R95" i="59"/>
  <c r="Q95" i="59"/>
  <c r="N95" i="59"/>
  <c r="AP94" i="59"/>
  <c r="AK94" i="59"/>
  <c r="AE94" i="59"/>
  <c r="AB94" i="59"/>
  <c r="W94" i="59"/>
  <c r="U94" i="59"/>
  <c r="T94" i="59"/>
  <c r="R94" i="59"/>
  <c r="Q94" i="59"/>
  <c r="N94" i="59"/>
  <c r="AP93" i="59"/>
  <c r="AK93" i="59"/>
  <c r="AE93" i="59"/>
  <c r="AB93" i="59"/>
  <c r="W93" i="59"/>
  <c r="U93" i="59"/>
  <c r="T93" i="59"/>
  <c r="R93" i="59"/>
  <c r="Q93" i="59"/>
  <c r="N93" i="59"/>
  <c r="AP92" i="59"/>
  <c r="AK92" i="59"/>
  <c r="AE92" i="59"/>
  <c r="AB92" i="59"/>
  <c r="W92" i="59"/>
  <c r="U92" i="59"/>
  <c r="T92" i="59"/>
  <c r="R92" i="59"/>
  <c r="Q92" i="59"/>
  <c r="N92" i="59"/>
  <c r="AP91" i="59"/>
  <c r="AK91" i="59"/>
  <c r="AE91" i="59"/>
  <c r="AB91" i="59"/>
  <c r="W91" i="59"/>
  <c r="U91" i="59"/>
  <c r="T91" i="59"/>
  <c r="R91" i="59"/>
  <c r="Q91" i="59"/>
  <c r="N91" i="59"/>
  <c r="AP90" i="59"/>
  <c r="AK90" i="59"/>
  <c r="AE90" i="59"/>
  <c r="AB90" i="59"/>
  <c r="W90" i="59"/>
  <c r="U90" i="59"/>
  <c r="T90" i="59"/>
  <c r="R90" i="59"/>
  <c r="Q90" i="59"/>
  <c r="N90" i="59"/>
  <c r="AP89" i="59"/>
  <c r="AK89" i="59"/>
  <c r="AE89" i="59"/>
  <c r="AB89" i="59"/>
  <c r="W89" i="59"/>
  <c r="U89" i="59"/>
  <c r="T89" i="59"/>
  <c r="R89" i="59"/>
  <c r="Q89" i="59"/>
  <c r="N89" i="59"/>
  <c r="AP88" i="59"/>
  <c r="AK88" i="59"/>
  <c r="AE88" i="59"/>
  <c r="AB88" i="59"/>
  <c r="W88" i="59"/>
  <c r="U88" i="59"/>
  <c r="T88" i="59"/>
  <c r="R88" i="59"/>
  <c r="Q88" i="59"/>
  <c r="N88" i="59"/>
  <c r="AP87" i="59"/>
  <c r="AK87" i="59"/>
  <c r="AE87" i="59"/>
  <c r="AB87" i="59"/>
  <c r="W87" i="59"/>
  <c r="U87" i="59"/>
  <c r="T87" i="59"/>
  <c r="R87" i="59"/>
  <c r="Q87" i="59"/>
  <c r="N87" i="59"/>
  <c r="AP86" i="59"/>
  <c r="AK86" i="59"/>
  <c r="AE86" i="59"/>
  <c r="AB86" i="59"/>
  <c r="W86" i="59"/>
  <c r="U86" i="59"/>
  <c r="T86" i="59"/>
  <c r="R86" i="59"/>
  <c r="Q86" i="59"/>
  <c r="N86" i="59"/>
  <c r="AP85" i="59"/>
  <c r="AK85" i="59"/>
  <c r="AE85" i="59"/>
  <c r="AB85" i="59"/>
  <c r="W85" i="59"/>
  <c r="U85" i="59"/>
  <c r="T85" i="59"/>
  <c r="R85" i="59"/>
  <c r="Q85" i="59"/>
  <c r="N85" i="59"/>
  <c r="AP84" i="59"/>
  <c r="AK84" i="59"/>
  <c r="AE84" i="59"/>
  <c r="AB84" i="59"/>
  <c r="W84" i="59"/>
  <c r="U84" i="59"/>
  <c r="T84" i="59"/>
  <c r="R84" i="59"/>
  <c r="Q84" i="59"/>
  <c r="N84" i="59"/>
  <c r="AP83" i="59"/>
  <c r="AK83" i="59"/>
  <c r="AE83" i="59"/>
  <c r="AB83" i="59"/>
  <c r="W83" i="59"/>
  <c r="U83" i="59"/>
  <c r="T83" i="59"/>
  <c r="R83" i="59"/>
  <c r="Q83" i="59"/>
  <c r="N83" i="59"/>
  <c r="AP82" i="59"/>
  <c r="AK82" i="59"/>
  <c r="AE82" i="59"/>
  <c r="AB82" i="59"/>
  <c r="W82" i="59"/>
  <c r="U82" i="59"/>
  <c r="T82" i="59"/>
  <c r="R82" i="59"/>
  <c r="Q82" i="59"/>
  <c r="N82" i="59"/>
  <c r="AP81" i="59"/>
  <c r="AK81" i="59"/>
  <c r="AE81" i="59"/>
  <c r="AB81" i="59"/>
  <c r="W81" i="59"/>
  <c r="U81" i="59"/>
  <c r="T81" i="59"/>
  <c r="R81" i="59"/>
  <c r="Q81" i="59"/>
  <c r="N18" i="59"/>
  <c r="AP80" i="59"/>
  <c r="AK80" i="59"/>
  <c r="AE80" i="59"/>
  <c r="AB80" i="59"/>
  <c r="W80" i="59"/>
  <c r="U80" i="59"/>
  <c r="T80" i="59"/>
  <c r="R80" i="59"/>
  <c r="Q80" i="59"/>
  <c r="N30" i="59"/>
  <c r="AP79" i="59"/>
  <c r="AK79" i="59"/>
  <c r="AE79" i="59"/>
  <c r="AB79" i="59"/>
  <c r="W79" i="59"/>
  <c r="U79" i="59"/>
  <c r="T79" i="59"/>
  <c r="R79" i="59"/>
  <c r="Q79" i="59"/>
  <c r="N6" i="59"/>
  <c r="AP78" i="59"/>
  <c r="AK78" i="59"/>
  <c r="AE78" i="59"/>
  <c r="AB78" i="59"/>
  <c r="W78" i="59"/>
  <c r="U78" i="59"/>
  <c r="T78" i="59"/>
  <c r="R78" i="59"/>
  <c r="Q78" i="59"/>
  <c r="N19" i="59"/>
  <c r="AP77" i="59"/>
  <c r="AK77" i="59"/>
  <c r="AE77" i="59"/>
  <c r="AB77" i="59"/>
  <c r="W77" i="59"/>
  <c r="U77" i="59"/>
  <c r="T77" i="59"/>
  <c r="R77" i="59"/>
  <c r="Q77" i="59"/>
  <c r="N13" i="59"/>
  <c r="AP76" i="59"/>
  <c r="AK76" i="59"/>
  <c r="AE76" i="59"/>
  <c r="AB76" i="59"/>
  <c r="W76" i="59"/>
  <c r="U76" i="59"/>
  <c r="T76" i="59"/>
  <c r="R76" i="59"/>
  <c r="Q76" i="59"/>
  <c r="N33" i="59"/>
  <c r="AP75" i="59"/>
  <c r="AK75" i="59"/>
  <c r="AE75" i="59"/>
  <c r="AB75" i="59"/>
  <c r="W75" i="59"/>
  <c r="U75" i="59"/>
  <c r="T75" i="59"/>
  <c r="R75" i="59"/>
  <c r="Q75" i="59"/>
  <c r="N48" i="59"/>
  <c r="AP74" i="59"/>
  <c r="AK74" i="59"/>
  <c r="AE74" i="59"/>
  <c r="AB74" i="59"/>
  <c r="W74" i="59"/>
  <c r="U74" i="59"/>
  <c r="T74" i="59"/>
  <c r="R74" i="59"/>
  <c r="Q74" i="59"/>
  <c r="N11" i="59"/>
  <c r="AP73" i="59"/>
  <c r="AK73" i="59"/>
  <c r="AE73" i="59"/>
  <c r="AB73" i="59"/>
  <c r="W73" i="59"/>
  <c r="U73" i="59"/>
  <c r="T73" i="59"/>
  <c r="R73" i="59"/>
  <c r="Q73" i="59"/>
  <c r="N64" i="59"/>
  <c r="AP72" i="59"/>
  <c r="AK72" i="59"/>
  <c r="AE72" i="59"/>
  <c r="AB72" i="59"/>
  <c r="W72" i="59"/>
  <c r="U72" i="59"/>
  <c r="T72" i="59"/>
  <c r="R72" i="59"/>
  <c r="Q72" i="59"/>
  <c r="N45" i="59"/>
  <c r="AP71" i="59"/>
  <c r="AK71" i="59"/>
  <c r="AE71" i="59"/>
  <c r="AB71" i="59"/>
  <c r="W71" i="59"/>
  <c r="U71" i="59"/>
  <c r="T71" i="59"/>
  <c r="R71" i="59"/>
  <c r="Q71" i="59"/>
  <c r="N21" i="59"/>
  <c r="AP70" i="59"/>
  <c r="AK70" i="59"/>
  <c r="AE70" i="59"/>
  <c r="AB70" i="59"/>
  <c r="W70" i="59"/>
  <c r="U70" i="59"/>
  <c r="T70" i="59"/>
  <c r="R70" i="59"/>
  <c r="Q70" i="59"/>
  <c r="N52" i="59"/>
  <c r="AP69" i="59"/>
  <c r="AK69" i="59"/>
  <c r="AE69" i="59"/>
  <c r="AB69" i="59"/>
  <c r="W69" i="59"/>
  <c r="U69" i="59"/>
  <c r="T69" i="59"/>
  <c r="R69" i="59"/>
  <c r="Q69" i="59"/>
  <c r="N54" i="59"/>
  <c r="AP68" i="59"/>
  <c r="AK68" i="59"/>
  <c r="AE68" i="59"/>
  <c r="AB68" i="59"/>
  <c r="W68" i="59"/>
  <c r="U68" i="59"/>
  <c r="T68" i="59"/>
  <c r="R68" i="59"/>
  <c r="Q68" i="59"/>
  <c r="N28" i="59"/>
  <c r="AP67" i="59"/>
  <c r="AK67" i="59"/>
  <c r="AE67" i="59"/>
  <c r="AB67" i="59"/>
  <c r="W67" i="59"/>
  <c r="U67" i="59"/>
  <c r="T67" i="59"/>
  <c r="R67" i="59"/>
  <c r="Q67" i="59"/>
  <c r="N7" i="59"/>
  <c r="AP66" i="59"/>
  <c r="AK66" i="59"/>
  <c r="AE66" i="59"/>
  <c r="AB66" i="59"/>
  <c r="W66" i="59"/>
  <c r="U66" i="59"/>
  <c r="T66" i="59"/>
  <c r="R66" i="59"/>
  <c r="Q66" i="59"/>
  <c r="N8" i="59"/>
  <c r="AP65" i="59"/>
  <c r="AK65" i="59"/>
  <c r="AE65" i="59"/>
  <c r="AB65" i="59"/>
  <c r="W65" i="59"/>
  <c r="U65" i="59"/>
  <c r="T65" i="59"/>
  <c r="R65" i="59"/>
  <c r="Q65" i="59"/>
  <c r="N51" i="59"/>
  <c r="AP64" i="59"/>
  <c r="AK64" i="59"/>
  <c r="AE64" i="59"/>
  <c r="AB64" i="59"/>
  <c r="W64" i="59"/>
  <c r="U64" i="59"/>
  <c r="T64" i="59"/>
  <c r="R64" i="59"/>
  <c r="Q64" i="59"/>
  <c r="N10" i="59"/>
  <c r="AP63" i="59"/>
  <c r="AK63" i="59"/>
  <c r="AE63" i="59"/>
  <c r="AB63" i="59"/>
  <c r="W63" i="59"/>
  <c r="U63" i="59"/>
  <c r="T63" i="59"/>
  <c r="R63" i="59"/>
  <c r="Q63" i="59"/>
  <c r="N59" i="59"/>
  <c r="AP62" i="59"/>
  <c r="AK62" i="59"/>
  <c r="AE62" i="59"/>
  <c r="AB62" i="59"/>
  <c r="W62" i="59"/>
  <c r="U62" i="59"/>
  <c r="T62" i="59"/>
  <c r="R62" i="59"/>
  <c r="Q62" i="59"/>
  <c r="N79" i="59"/>
  <c r="AP61" i="59"/>
  <c r="AK61" i="59"/>
  <c r="AE61" i="59"/>
  <c r="AB61" i="59"/>
  <c r="W61" i="59"/>
  <c r="U61" i="59"/>
  <c r="T61" i="59"/>
  <c r="R61" i="59"/>
  <c r="Q61" i="59"/>
  <c r="N47" i="59"/>
  <c r="AP60" i="59"/>
  <c r="AK60" i="59"/>
  <c r="AE60" i="59"/>
  <c r="AB60" i="59"/>
  <c r="W60" i="59"/>
  <c r="U60" i="59"/>
  <c r="T60" i="59"/>
  <c r="R60" i="59"/>
  <c r="Q60" i="59"/>
  <c r="N17" i="59"/>
  <c r="AP59" i="59"/>
  <c r="AK59" i="59"/>
  <c r="AE59" i="59"/>
  <c r="AB59" i="59"/>
  <c r="W59" i="59"/>
  <c r="U59" i="59"/>
  <c r="T59" i="59"/>
  <c r="R59" i="59"/>
  <c r="Q59" i="59"/>
  <c r="N72" i="59"/>
  <c r="AP58" i="59"/>
  <c r="AK58" i="59"/>
  <c r="AE58" i="59"/>
  <c r="AB58" i="59"/>
  <c r="W58" i="59"/>
  <c r="U58" i="59"/>
  <c r="T58" i="59"/>
  <c r="R58" i="59"/>
  <c r="Q58" i="59"/>
  <c r="N63" i="59"/>
  <c r="AP57" i="59"/>
  <c r="AK57" i="59"/>
  <c r="AE57" i="59"/>
  <c r="AB57" i="59"/>
  <c r="W57" i="59"/>
  <c r="U57" i="59"/>
  <c r="T57" i="59"/>
  <c r="R57" i="59"/>
  <c r="Q57" i="59"/>
  <c r="N38" i="59"/>
  <c r="AP56" i="59"/>
  <c r="AK56" i="59"/>
  <c r="AE56" i="59"/>
  <c r="AB56" i="59"/>
  <c r="W56" i="59"/>
  <c r="U56" i="59"/>
  <c r="T56" i="59"/>
  <c r="R56" i="59"/>
  <c r="Q56" i="59"/>
  <c r="N29" i="59"/>
  <c r="AP55" i="59"/>
  <c r="AK55" i="59"/>
  <c r="AE55" i="59"/>
  <c r="AB55" i="59"/>
  <c r="W55" i="59"/>
  <c r="U55" i="59"/>
  <c r="T55" i="59"/>
  <c r="R55" i="59"/>
  <c r="Q55" i="59"/>
  <c r="N44" i="59"/>
  <c r="AP54" i="59"/>
  <c r="AK54" i="59"/>
  <c r="AE54" i="59"/>
  <c r="AB54" i="59"/>
  <c r="W54" i="59"/>
  <c r="U54" i="59"/>
  <c r="T54" i="59"/>
  <c r="R54" i="59"/>
  <c r="Q54" i="59"/>
  <c r="N22" i="59"/>
  <c r="AP53" i="59"/>
  <c r="AK53" i="59"/>
  <c r="AE53" i="59"/>
  <c r="AB53" i="59"/>
  <c r="W53" i="59"/>
  <c r="U53" i="59"/>
  <c r="T53" i="59"/>
  <c r="R53" i="59"/>
  <c r="Q53" i="59"/>
  <c r="N43" i="59"/>
  <c r="AP52" i="59"/>
  <c r="AK52" i="59"/>
  <c r="AE52" i="59"/>
  <c r="AB52" i="59"/>
  <c r="W52" i="59"/>
  <c r="U52" i="59"/>
  <c r="T52" i="59"/>
  <c r="R52" i="59"/>
  <c r="Q52" i="59"/>
  <c r="N67" i="59"/>
  <c r="AP51" i="59"/>
  <c r="AK51" i="59"/>
  <c r="AE51" i="59"/>
  <c r="AB51" i="59"/>
  <c r="W51" i="59"/>
  <c r="U51" i="59"/>
  <c r="T51" i="59"/>
  <c r="R51" i="59"/>
  <c r="Q51" i="59"/>
  <c r="N9" i="59"/>
  <c r="AP50" i="59"/>
  <c r="AK50" i="59"/>
  <c r="AE50" i="59"/>
  <c r="AB50" i="59"/>
  <c r="W50" i="59"/>
  <c r="U50" i="59"/>
  <c r="T50" i="59"/>
  <c r="R50" i="59"/>
  <c r="Q50" i="59"/>
  <c r="N42" i="59"/>
  <c r="AP49" i="59"/>
  <c r="AK49" i="59"/>
  <c r="AE49" i="59"/>
  <c r="AB49" i="59"/>
  <c r="W49" i="59"/>
  <c r="U49" i="59"/>
  <c r="T49" i="59"/>
  <c r="R49" i="59"/>
  <c r="Q49" i="59"/>
  <c r="N75" i="59"/>
  <c r="AP48" i="59"/>
  <c r="AK48" i="59"/>
  <c r="AE48" i="59"/>
  <c r="AB48" i="59"/>
  <c r="W48" i="59"/>
  <c r="U48" i="59"/>
  <c r="T48" i="59"/>
  <c r="R48" i="59"/>
  <c r="Q48" i="59"/>
  <c r="N71" i="59"/>
  <c r="AP47" i="59"/>
  <c r="AK47" i="59"/>
  <c r="AE47" i="59"/>
  <c r="AB47" i="59"/>
  <c r="W47" i="59"/>
  <c r="U47" i="59"/>
  <c r="T47" i="59"/>
  <c r="R47" i="59"/>
  <c r="Q47" i="59"/>
  <c r="N40" i="59"/>
  <c r="AP46" i="59"/>
  <c r="AK46" i="59"/>
  <c r="AE46" i="59"/>
  <c r="AB46" i="59"/>
  <c r="W46" i="59"/>
  <c r="U46" i="59"/>
  <c r="T46" i="59"/>
  <c r="R46" i="59"/>
  <c r="Q46" i="59"/>
  <c r="N49" i="59"/>
  <c r="AP45" i="59"/>
  <c r="AK45" i="59"/>
  <c r="AE45" i="59"/>
  <c r="AB45" i="59"/>
  <c r="W45" i="59"/>
  <c r="U45" i="59"/>
  <c r="T45" i="59"/>
  <c r="R45" i="59"/>
  <c r="Q45" i="59"/>
  <c r="N81" i="59"/>
  <c r="AP44" i="59"/>
  <c r="AK44" i="59"/>
  <c r="AE44" i="59"/>
  <c r="AB44" i="59"/>
  <c r="W44" i="59"/>
  <c r="U44" i="59"/>
  <c r="T44" i="59"/>
  <c r="R44" i="59"/>
  <c r="Q44" i="59"/>
  <c r="N25" i="59"/>
  <c r="AP43" i="59"/>
  <c r="AK43" i="59"/>
  <c r="AE43" i="59"/>
  <c r="AB43" i="59"/>
  <c r="W43" i="59"/>
  <c r="U43" i="59"/>
  <c r="T43" i="59"/>
  <c r="R43" i="59"/>
  <c r="Q43" i="59"/>
  <c r="N80" i="59"/>
  <c r="AP42" i="59"/>
  <c r="AK42" i="59"/>
  <c r="AE42" i="59"/>
  <c r="AB42" i="59"/>
  <c r="W42" i="59"/>
  <c r="U42" i="59"/>
  <c r="T42" i="59"/>
  <c r="R42" i="59"/>
  <c r="Q42" i="59"/>
  <c r="N2" i="59"/>
  <c r="AP41" i="59"/>
  <c r="AK41" i="59"/>
  <c r="AE41" i="59"/>
  <c r="AB41" i="59"/>
  <c r="W41" i="59"/>
  <c r="U41" i="59"/>
  <c r="T41" i="59"/>
  <c r="R41" i="59"/>
  <c r="Q41" i="59"/>
  <c r="N24" i="59"/>
  <c r="AP40" i="59"/>
  <c r="AK40" i="59"/>
  <c r="AE40" i="59"/>
  <c r="AB40" i="59"/>
  <c r="W40" i="59"/>
  <c r="U40" i="59"/>
  <c r="T40" i="59"/>
  <c r="R40" i="59"/>
  <c r="Q40" i="59"/>
  <c r="N65" i="59"/>
  <c r="AP39" i="59"/>
  <c r="AK39" i="59"/>
  <c r="AE39" i="59"/>
  <c r="AB39" i="59"/>
  <c r="W39" i="59"/>
  <c r="U39" i="59"/>
  <c r="T39" i="59"/>
  <c r="R39" i="59"/>
  <c r="Q39" i="59"/>
  <c r="N70" i="59"/>
  <c r="AP38" i="59"/>
  <c r="AK38" i="59"/>
  <c r="AE38" i="59"/>
  <c r="AB38" i="59"/>
  <c r="W38" i="59"/>
  <c r="U38" i="59"/>
  <c r="T38" i="59"/>
  <c r="R38" i="59"/>
  <c r="Q38" i="59"/>
  <c r="N37" i="59"/>
  <c r="AP37" i="59"/>
  <c r="AK37" i="59"/>
  <c r="AE37" i="59"/>
  <c r="AB37" i="59"/>
  <c r="W37" i="59"/>
  <c r="U37" i="59"/>
  <c r="T37" i="59"/>
  <c r="R37" i="59"/>
  <c r="Q37" i="59"/>
  <c r="N12" i="59"/>
  <c r="AP36" i="59"/>
  <c r="AK36" i="59"/>
  <c r="AE36" i="59"/>
  <c r="AB36" i="59"/>
  <c r="W36" i="59"/>
  <c r="U36" i="59"/>
  <c r="T36" i="59"/>
  <c r="R36" i="59"/>
  <c r="Q36" i="59"/>
  <c r="N27" i="59"/>
  <c r="AP35" i="59"/>
  <c r="AK35" i="59"/>
  <c r="AE35" i="59"/>
  <c r="AB35" i="59"/>
  <c r="W35" i="59"/>
  <c r="U35" i="59"/>
  <c r="T35" i="59"/>
  <c r="R35" i="59"/>
  <c r="Q35" i="59"/>
  <c r="N74" i="59"/>
  <c r="AP34" i="59"/>
  <c r="AK34" i="59"/>
  <c r="AE34" i="59"/>
  <c r="AB34" i="59"/>
  <c r="W34" i="59"/>
  <c r="U34" i="59"/>
  <c r="T34" i="59"/>
  <c r="R34" i="59"/>
  <c r="Q34" i="59"/>
  <c r="N66" i="59"/>
  <c r="AP33" i="59"/>
  <c r="AK33" i="59"/>
  <c r="AE33" i="59"/>
  <c r="AB33" i="59"/>
  <c r="W33" i="59"/>
  <c r="U33" i="59"/>
  <c r="T33" i="59"/>
  <c r="R33" i="59"/>
  <c r="Q33" i="59"/>
  <c r="N62" i="59"/>
  <c r="AP32" i="59"/>
  <c r="AK32" i="59"/>
  <c r="AE32" i="59"/>
  <c r="AB32" i="59"/>
  <c r="W32" i="59"/>
  <c r="U32" i="59"/>
  <c r="T32" i="59"/>
  <c r="R32" i="59"/>
  <c r="Q32" i="59"/>
  <c r="N60" i="59"/>
  <c r="AP31" i="59"/>
  <c r="AK31" i="59"/>
  <c r="AE31" i="59"/>
  <c r="AB31" i="59"/>
  <c r="W31" i="59"/>
  <c r="U31" i="59"/>
  <c r="T31" i="59"/>
  <c r="R31" i="59"/>
  <c r="Q31" i="59"/>
  <c r="N73" i="59"/>
  <c r="AP30" i="59"/>
  <c r="AK30" i="59"/>
  <c r="AE30" i="59"/>
  <c r="AB30" i="59"/>
  <c r="W30" i="59"/>
  <c r="U30" i="59"/>
  <c r="T30" i="59"/>
  <c r="R30" i="59"/>
  <c r="Q30" i="59"/>
  <c r="N15" i="59"/>
  <c r="AP29" i="59"/>
  <c r="AK29" i="59"/>
  <c r="AE29" i="59"/>
  <c r="AB29" i="59"/>
  <c r="W29" i="59"/>
  <c r="U29" i="59"/>
  <c r="T29" i="59"/>
  <c r="R29" i="59"/>
  <c r="Q29" i="59"/>
  <c r="N69" i="59"/>
  <c r="AP28" i="59"/>
  <c r="AK28" i="59"/>
  <c r="AE28" i="59"/>
  <c r="AB28" i="59"/>
  <c r="W28" i="59"/>
  <c r="U28" i="59"/>
  <c r="T28" i="59"/>
  <c r="R28" i="59"/>
  <c r="Q28" i="59"/>
  <c r="N32" i="59"/>
  <c r="AP27" i="59"/>
  <c r="AK27" i="59"/>
  <c r="AE27" i="59"/>
  <c r="AB27" i="59"/>
  <c r="W27" i="59"/>
  <c r="U27" i="59"/>
  <c r="T27" i="59"/>
  <c r="R27" i="59"/>
  <c r="Q27" i="59"/>
  <c r="N58" i="59"/>
  <c r="AP26" i="59"/>
  <c r="AK26" i="59"/>
  <c r="AE26" i="59"/>
  <c r="AB26" i="59"/>
  <c r="W26" i="59"/>
  <c r="U26" i="59"/>
  <c r="T26" i="59"/>
  <c r="R26" i="59"/>
  <c r="Q26" i="59"/>
  <c r="N46" i="59"/>
  <c r="AP25" i="59"/>
  <c r="AK25" i="59"/>
  <c r="AE25" i="59"/>
  <c r="AB25" i="59"/>
  <c r="W25" i="59"/>
  <c r="U25" i="59"/>
  <c r="T25" i="59"/>
  <c r="R25" i="59"/>
  <c r="Q25" i="59"/>
  <c r="N4" i="59"/>
  <c r="AP24" i="59"/>
  <c r="AK24" i="59"/>
  <c r="AE24" i="59"/>
  <c r="AB24" i="59"/>
  <c r="W24" i="59"/>
  <c r="U24" i="59"/>
  <c r="T24" i="59"/>
  <c r="R24" i="59"/>
  <c r="Q24" i="59"/>
  <c r="N76" i="59"/>
  <c r="AP23" i="59"/>
  <c r="AK23" i="59"/>
  <c r="AE23" i="59"/>
  <c r="AB23" i="59"/>
  <c r="W23" i="59"/>
  <c r="U23" i="59"/>
  <c r="T23" i="59"/>
  <c r="R23" i="59"/>
  <c r="Q23" i="59"/>
  <c r="N39" i="59"/>
  <c r="AP22" i="59"/>
  <c r="AK22" i="59"/>
  <c r="AE22" i="59"/>
  <c r="AB22" i="59"/>
  <c r="W22" i="59"/>
  <c r="U22" i="59"/>
  <c r="T22" i="59"/>
  <c r="R22" i="59"/>
  <c r="Q22" i="59"/>
  <c r="N61" i="59"/>
  <c r="AP21" i="59"/>
  <c r="AK21" i="59"/>
  <c r="AE21" i="59"/>
  <c r="AB21" i="59"/>
  <c r="W21" i="59"/>
  <c r="U21" i="59"/>
  <c r="T21" i="59"/>
  <c r="R21" i="59"/>
  <c r="Q21" i="59"/>
  <c r="N41" i="59"/>
  <c r="AP20" i="59"/>
  <c r="AK20" i="59"/>
  <c r="AE20" i="59"/>
  <c r="AB20" i="59"/>
  <c r="W20" i="59"/>
  <c r="U20" i="59"/>
  <c r="T20" i="59"/>
  <c r="R20" i="59"/>
  <c r="Q20" i="59"/>
  <c r="N50" i="59"/>
  <c r="AP19" i="59"/>
  <c r="AK19" i="59"/>
  <c r="AE19" i="59"/>
  <c r="AB19" i="59"/>
  <c r="W19" i="59"/>
  <c r="U19" i="59"/>
  <c r="T19" i="59"/>
  <c r="R19" i="59"/>
  <c r="Q19" i="59"/>
  <c r="N16" i="59"/>
  <c r="AP18" i="59"/>
  <c r="AK18" i="59"/>
  <c r="AE18" i="59"/>
  <c r="AB18" i="59"/>
  <c r="W18" i="59"/>
  <c r="U18" i="59"/>
  <c r="T18" i="59"/>
  <c r="R18" i="59"/>
  <c r="Q18" i="59"/>
  <c r="N34" i="59"/>
  <c r="AP17" i="59"/>
  <c r="AK17" i="59"/>
  <c r="AE17" i="59"/>
  <c r="AB17" i="59"/>
  <c r="W17" i="59"/>
  <c r="U17" i="59"/>
  <c r="T17" i="59"/>
  <c r="R17" i="59"/>
  <c r="Q17" i="59"/>
  <c r="N26" i="59"/>
  <c r="AP16" i="59"/>
  <c r="AK16" i="59"/>
  <c r="AE16" i="59"/>
  <c r="AB16" i="59"/>
  <c r="W16" i="59"/>
  <c r="U16" i="59"/>
  <c r="T16" i="59"/>
  <c r="R16" i="59"/>
  <c r="Q16" i="59"/>
  <c r="N78" i="59"/>
  <c r="AP15" i="59"/>
  <c r="AK15" i="59"/>
  <c r="AE15" i="59"/>
  <c r="AB15" i="59"/>
  <c r="W15" i="59"/>
  <c r="U15" i="59"/>
  <c r="T15" i="59"/>
  <c r="R15" i="59"/>
  <c r="Q15" i="59"/>
  <c r="N57" i="59"/>
  <c r="AP14" i="59"/>
  <c r="AK14" i="59"/>
  <c r="AE14" i="59"/>
  <c r="AB14" i="59"/>
  <c r="W14" i="59"/>
  <c r="U14" i="59"/>
  <c r="T14" i="59"/>
  <c r="R14" i="59"/>
  <c r="Q14" i="59"/>
  <c r="N23" i="59"/>
  <c r="AP13" i="59"/>
  <c r="AK13" i="59"/>
  <c r="AE13" i="59"/>
  <c r="AB13" i="59"/>
  <c r="W13" i="59"/>
  <c r="U13" i="59"/>
  <c r="T13" i="59"/>
  <c r="R13" i="59"/>
  <c r="Q13" i="59"/>
  <c r="N53" i="59"/>
  <c r="AP12" i="59"/>
  <c r="AK12" i="59"/>
  <c r="AE12" i="59"/>
  <c r="AB12" i="59"/>
  <c r="W12" i="59"/>
  <c r="U12" i="59"/>
  <c r="T12" i="59"/>
  <c r="R12" i="59"/>
  <c r="Q12" i="59"/>
  <c r="N77" i="59"/>
  <c r="AP11" i="59"/>
  <c r="AK11" i="59"/>
  <c r="AE11" i="59"/>
  <c r="AB11" i="59"/>
  <c r="W11" i="59"/>
  <c r="U11" i="59"/>
  <c r="T11" i="59"/>
  <c r="R11" i="59"/>
  <c r="Q11" i="59"/>
  <c r="N55" i="59"/>
  <c r="AP10" i="59"/>
  <c r="AK10" i="59"/>
  <c r="AE10" i="59"/>
  <c r="AB10" i="59"/>
  <c r="W10" i="59"/>
  <c r="U10" i="59"/>
  <c r="T10" i="59"/>
  <c r="R10" i="59"/>
  <c r="Q10" i="59"/>
  <c r="N68" i="59"/>
  <c r="AP9" i="59"/>
  <c r="AK9" i="59"/>
  <c r="AE9" i="59"/>
  <c r="AB9" i="59"/>
  <c r="W9" i="59"/>
  <c r="U9" i="59"/>
  <c r="T9" i="59"/>
  <c r="R9" i="59"/>
  <c r="Q9" i="59"/>
  <c r="N5" i="59"/>
  <c r="AP8" i="59"/>
  <c r="AK8" i="59"/>
  <c r="AE8" i="59"/>
  <c r="AB8" i="59"/>
  <c r="W8" i="59"/>
  <c r="U8" i="59"/>
  <c r="T8" i="59"/>
  <c r="R8" i="59"/>
  <c r="Q8" i="59"/>
  <c r="N35" i="59"/>
  <c r="AP7" i="59"/>
  <c r="AK7" i="59"/>
  <c r="AE7" i="59"/>
  <c r="AB7" i="59"/>
  <c r="W7" i="59"/>
  <c r="U7" i="59"/>
  <c r="T7" i="59"/>
  <c r="R7" i="59"/>
  <c r="Q7" i="59"/>
  <c r="N56" i="59"/>
  <c r="AP6" i="59"/>
  <c r="AK6" i="59"/>
  <c r="AE6" i="59"/>
  <c r="AB6" i="59"/>
  <c r="W6" i="59"/>
  <c r="U6" i="59"/>
  <c r="T6" i="59"/>
  <c r="R6" i="59"/>
  <c r="Q6" i="59"/>
  <c r="N31" i="59"/>
  <c r="AP5" i="59"/>
  <c r="AK5" i="59"/>
  <c r="AE5" i="59"/>
  <c r="AB5" i="59"/>
  <c r="W5" i="59"/>
  <c r="U5" i="59"/>
  <c r="T5" i="59"/>
  <c r="R5" i="59"/>
  <c r="Q5" i="59"/>
  <c r="N20" i="59"/>
  <c r="AP4" i="59"/>
  <c r="AK4" i="59"/>
  <c r="AE4" i="59"/>
  <c r="AB4" i="59"/>
  <c r="W4" i="59"/>
  <c r="U4" i="59"/>
  <c r="T4" i="59"/>
  <c r="R4" i="59"/>
  <c r="Q4" i="59"/>
  <c r="N3" i="59"/>
  <c r="AP3" i="59"/>
  <c r="AK3" i="59"/>
  <c r="AE3" i="59"/>
  <c r="AB3" i="59"/>
  <c r="W3" i="59"/>
  <c r="U3" i="59"/>
  <c r="T3" i="59"/>
  <c r="R3" i="59"/>
  <c r="Q3" i="59"/>
  <c r="N14" i="59"/>
  <c r="AP2" i="59"/>
  <c r="AK2" i="59"/>
  <c r="AE2" i="59"/>
  <c r="AB2" i="59"/>
  <c r="W2" i="59"/>
  <c r="U2" i="59"/>
  <c r="T2" i="59"/>
  <c r="R2" i="59"/>
  <c r="Q2" i="59"/>
  <c r="N36" i="59"/>
  <c r="AP500" i="58"/>
  <c r="AK500" i="58"/>
  <c r="AE500" i="58"/>
  <c r="AB500" i="58"/>
  <c r="W500" i="58"/>
  <c r="U500" i="58"/>
  <c r="T500" i="58"/>
  <c r="R500" i="58"/>
  <c r="Q500" i="58"/>
  <c r="N500" i="58"/>
  <c r="AP499" i="58"/>
  <c r="AK499" i="58"/>
  <c r="AE499" i="58"/>
  <c r="AB499" i="58"/>
  <c r="W499" i="58"/>
  <c r="U499" i="58"/>
  <c r="T499" i="58"/>
  <c r="R499" i="58"/>
  <c r="Q499" i="58"/>
  <c r="N499" i="58"/>
  <c r="AP498" i="58"/>
  <c r="AK498" i="58"/>
  <c r="AE498" i="58"/>
  <c r="AB498" i="58"/>
  <c r="W498" i="58"/>
  <c r="U498" i="58"/>
  <c r="T498" i="58"/>
  <c r="R498" i="58"/>
  <c r="Q498" i="58"/>
  <c r="N498" i="58"/>
  <c r="AP497" i="58"/>
  <c r="AK497" i="58"/>
  <c r="AE497" i="58"/>
  <c r="AB497" i="58"/>
  <c r="W497" i="58"/>
  <c r="U497" i="58"/>
  <c r="T497" i="58"/>
  <c r="R497" i="58"/>
  <c r="Q497" i="58"/>
  <c r="N497" i="58"/>
  <c r="AP496" i="58"/>
  <c r="AK496" i="58"/>
  <c r="AE496" i="58"/>
  <c r="AB496" i="58"/>
  <c r="W496" i="58"/>
  <c r="U496" i="58"/>
  <c r="T496" i="58"/>
  <c r="R496" i="58"/>
  <c r="Q496" i="58"/>
  <c r="N496" i="58"/>
  <c r="AP495" i="58"/>
  <c r="AK495" i="58"/>
  <c r="AE495" i="58"/>
  <c r="AB495" i="58"/>
  <c r="W495" i="58"/>
  <c r="U495" i="58"/>
  <c r="T495" i="58"/>
  <c r="R495" i="58"/>
  <c r="Q495" i="58"/>
  <c r="N495" i="58"/>
  <c r="AP494" i="58"/>
  <c r="AK494" i="58"/>
  <c r="AE494" i="58"/>
  <c r="AB494" i="58"/>
  <c r="W494" i="58"/>
  <c r="U494" i="58"/>
  <c r="T494" i="58"/>
  <c r="R494" i="58"/>
  <c r="Q494" i="58"/>
  <c r="N494" i="58"/>
  <c r="AP493" i="58"/>
  <c r="AK493" i="58"/>
  <c r="AE493" i="58"/>
  <c r="AB493" i="58"/>
  <c r="W493" i="58"/>
  <c r="U493" i="58"/>
  <c r="T493" i="58"/>
  <c r="R493" i="58"/>
  <c r="Q493" i="58"/>
  <c r="N493" i="58"/>
  <c r="AP492" i="58"/>
  <c r="AK492" i="58"/>
  <c r="AE492" i="58"/>
  <c r="AB492" i="58"/>
  <c r="W492" i="58"/>
  <c r="U492" i="58"/>
  <c r="T492" i="58"/>
  <c r="R492" i="58"/>
  <c r="Q492" i="58"/>
  <c r="N492" i="58"/>
  <c r="AP491" i="58"/>
  <c r="AK491" i="58"/>
  <c r="AE491" i="58"/>
  <c r="AB491" i="58"/>
  <c r="W491" i="58"/>
  <c r="U491" i="58"/>
  <c r="T491" i="58"/>
  <c r="R491" i="58"/>
  <c r="Q491" i="58"/>
  <c r="N491" i="58"/>
  <c r="AP490" i="58"/>
  <c r="AK490" i="58"/>
  <c r="AE490" i="58"/>
  <c r="AB490" i="58"/>
  <c r="W490" i="58"/>
  <c r="U490" i="58"/>
  <c r="T490" i="58"/>
  <c r="R490" i="58"/>
  <c r="Q490" i="58"/>
  <c r="N490" i="58"/>
  <c r="AP489" i="58"/>
  <c r="AK489" i="58"/>
  <c r="AE489" i="58"/>
  <c r="AB489" i="58"/>
  <c r="W489" i="58"/>
  <c r="U489" i="58"/>
  <c r="T489" i="58"/>
  <c r="R489" i="58"/>
  <c r="Q489" i="58"/>
  <c r="N489" i="58"/>
  <c r="AP488" i="58"/>
  <c r="AK488" i="58"/>
  <c r="AE488" i="58"/>
  <c r="AB488" i="58"/>
  <c r="W488" i="58"/>
  <c r="U488" i="58"/>
  <c r="T488" i="58"/>
  <c r="R488" i="58"/>
  <c r="Q488" i="58"/>
  <c r="N488" i="58"/>
  <c r="AP487" i="58"/>
  <c r="AK487" i="58"/>
  <c r="AE487" i="58"/>
  <c r="AB487" i="58"/>
  <c r="W487" i="58"/>
  <c r="U487" i="58"/>
  <c r="T487" i="58"/>
  <c r="R487" i="58"/>
  <c r="Q487" i="58"/>
  <c r="N487" i="58"/>
  <c r="AP486" i="58"/>
  <c r="AK486" i="58"/>
  <c r="AE486" i="58"/>
  <c r="AB486" i="58"/>
  <c r="W486" i="58"/>
  <c r="U486" i="58"/>
  <c r="T486" i="58"/>
  <c r="R486" i="58"/>
  <c r="Q486" i="58"/>
  <c r="N486" i="58"/>
  <c r="AP485" i="58"/>
  <c r="AK485" i="58"/>
  <c r="AE485" i="58"/>
  <c r="AB485" i="58"/>
  <c r="W485" i="58"/>
  <c r="U485" i="58"/>
  <c r="T485" i="58"/>
  <c r="R485" i="58"/>
  <c r="Q485" i="58"/>
  <c r="N485" i="58"/>
  <c r="AP484" i="58"/>
  <c r="AK484" i="58"/>
  <c r="AE484" i="58"/>
  <c r="AB484" i="58"/>
  <c r="W484" i="58"/>
  <c r="U484" i="58"/>
  <c r="T484" i="58"/>
  <c r="R484" i="58"/>
  <c r="Q484" i="58"/>
  <c r="N484" i="58"/>
  <c r="AP483" i="58"/>
  <c r="AK483" i="58"/>
  <c r="AE483" i="58"/>
  <c r="AB483" i="58"/>
  <c r="W483" i="58"/>
  <c r="U483" i="58"/>
  <c r="T483" i="58"/>
  <c r="R483" i="58"/>
  <c r="Q483" i="58"/>
  <c r="N483" i="58"/>
  <c r="AP482" i="58"/>
  <c r="AK482" i="58"/>
  <c r="AE482" i="58"/>
  <c r="AB482" i="58"/>
  <c r="W482" i="58"/>
  <c r="U482" i="58"/>
  <c r="T482" i="58"/>
  <c r="R482" i="58"/>
  <c r="Q482" i="58"/>
  <c r="N482" i="58"/>
  <c r="AP481" i="58"/>
  <c r="AK481" i="58"/>
  <c r="AE481" i="58"/>
  <c r="AB481" i="58"/>
  <c r="W481" i="58"/>
  <c r="U481" i="58"/>
  <c r="T481" i="58"/>
  <c r="R481" i="58"/>
  <c r="Q481" i="58"/>
  <c r="N481" i="58"/>
  <c r="AP480" i="58"/>
  <c r="AK480" i="58"/>
  <c r="AE480" i="58"/>
  <c r="AB480" i="58"/>
  <c r="W480" i="58"/>
  <c r="U480" i="58"/>
  <c r="T480" i="58"/>
  <c r="R480" i="58"/>
  <c r="Q480" i="58"/>
  <c r="N480" i="58"/>
  <c r="AP479" i="58"/>
  <c r="AK479" i="58"/>
  <c r="AE479" i="58"/>
  <c r="AB479" i="58"/>
  <c r="W479" i="58"/>
  <c r="U479" i="58"/>
  <c r="T479" i="58"/>
  <c r="R479" i="58"/>
  <c r="Q479" i="58"/>
  <c r="N479" i="58"/>
  <c r="AP478" i="58"/>
  <c r="AK478" i="58"/>
  <c r="AE478" i="58"/>
  <c r="AB478" i="58"/>
  <c r="W478" i="58"/>
  <c r="U478" i="58"/>
  <c r="T478" i="58"/>
  <c r="R478" i="58"/>
  <c r="Q478" i="58"/>
  <c r="N478" i="58"/>
  <c r="AP477" i="58"/>
  <c r="AK477" i="58"/>
  <c r="AE477" i="58"/>
  <c r="AB477" i="58"/>
  <c r="W477" i="58"/>
  <c r="U477" i="58"/>
  <c r="T477" i="58"/>
  <c r="R477" i="58"/>
  <c r="Q477" i="58"/>
  <c r="N477" i="58"/>
  <c r="AP476" i="58"/>
  <c r="AK476" i="58"/>
  <c r="AE476" i="58"/>
  <c r="AB476" i="58"/>
  <c r="W476" i="58"/>
  <c r="U476" i="58"/>
  <c r="T476" i="58"/>
  <c r="R476" i="58"/>
  <c r="Q476" i="58"/>
  <c r="N476" i="58"/>
  <c r="AP475" i="58"/>
  <c r="AK475" i="58"/>
  <c r="AE475" i="58"/>
  <c r="AB475" i="58"/>
  <c r="W475" i="58"/>
  <c r="U475" i="58"/>
  <c r="T475" i="58"/>
  <c r="R475" i="58"/>
  <c r="Q475" i="58"/>
  <c r="N475" i="58"/>
  <c r="AP474" i="58"/>
  <c r="AK474" i="58"/>
  <c r="AE474" i="58"/>
  <c r="AB474" i="58"/>
  <c r="W474" i="58"/>
  <c r="U474" i="58"/>
  <c r="T474" i="58"/>
  <c r="R474" i="58"/>
  <c r="Q474" i="58"/>
  <c r="N474" i="58"/>
  <c r="AP473" i="58"/>
  <c r="AK473" i="58"/>
  <c r="AE473" i="58"/>
  <c r="AB473" i="58"/>
  <c r="W473" i="58"/>
  <c r="U473" i="58"/>
  <c r="T473" i="58"/>
  <c r="R473" i="58"/>
  <c r="Q473" i="58"/>
  <c r="N473" i="58"/>
  <c r="AP472" i="58"/>
  <c r="AK472" i="58"/>
  <c r="AE472" i="58"/>
  <c r="AB472" i="58"/>
  <c r="W472" i="58"/>
  <c r="U472" i="58"/>
  <c r="T472" i="58"/>
  <c r="R472" i="58"/>
  <c r="Q472" i="58"/>
  <c r="N472" i="58"/>
  <c r="AP471" i="58"/>
  <c r="AK471" i="58"/>
  <c r="AE471" i="58"/>
  <c r="AB471" i="58"/>
  <c r="W471" i="58"/>
  <c r="U471" i="58"/>
  <c r="T471" i="58"/>
  <c r="R471" i="58"/>
  <c r="Q471" i="58"/>
  <c r="N471" i="58"/>
  <c r="AP470" i="58"/>
  <c r="AK470" i="58"/>
  <c r="AE470" i="58"/>
  <c r="AB470" i="58"/>
  <c r="W470" i="58"/>
  <c r="U470" i="58"/>
  <c r="T470" i="58"/>
  <c r="R470" i="58"/>
  <c r="Q470" i="58"/>
  <c r="N470" i="58"/>
  <c r="AP469" i="58"/>
  <c r="AK469" i="58"/>
  <c r="AE469" i="58"/>
  <c r="AB469" i="58"/>
  <c r="W469" i="58"/>
  <c r="U469" i="58"/>
  <c r="T469" i="58"/>
  <c r="R469" i="58"/>
  <c r="Q469" i="58"/>
  <c r="N469" i="58"/>
  <c r="AP468" i="58"/>
  <c r="AK468" i="58"/>
  <c r="AE468" i="58"/>
  <c r="AB468" i="58"/>
  <c r="W468" i="58"/>
  <c r="U468" i="58"/>
  <c r="T468" i="58"/>
  <c r="R468" i="58"/>
  <c r="Q468" i="58"/>
  <c r="N468" i="58"/>
  <c r="AP467" i="58"/>
  <c r="AK467" i="58"/>
  <c r="AE467" i="58"/>
  <c r="AB467" i="58"/>
  <c r="W467" i="58"/>
  <c r="U467" i="58"/>
  <c r="T467" i="58"/>
  <c r="R467" i="58"/>
  <c r="Q467" i="58"/>
  <c r="N467" i="58"/>
  <c r="AP466" i="58"/>
  <c r="AK466" i="58"/>
  <c r="AE466" i="58"/>
  <c r="AB466" i="58"/>
  <c r="W466" i="58"/>
  <c r="U466" i="58"/>
  <c r="T466" i="58"/>
  <c r="R466" i="58"/>
  <c r="Q466" i="58"/>
  <c r="N466" i="58"/>
  <c r="AP465" i="58"/>
  <c r="AK465" i="58"/>
  <c r="AE465" i="58"/>
  <c r="AB465" i="58"/>
  <c r="W465" i="58"/>
  <c r="U465" i="58"/>
  <c r="T465" i="58"/>
  <c r="R465" i="58"/>
  <c r="Q465" i="58"/>
  <c r="N465" i="58"/>
  <c r="AP464" i="58"/>
  <c r="AK464" i="58"/>
  <c r="AE464" i="58"/>
  <c r="AB464" i="58"/>
  <c r="W464" i="58"/>
  <c r="U464" i="58"/>
  <c r="T464" i="58"/>
  <c r="R464" i="58"/>
  <c r="Q464" i="58"/>
  <c r="N464" i="58"/>
  <c r="AP463" i="58"/>
  <c r="AK463" i="58"/>
  <c r="AE463" i="58"/>
  <c r="AB463" i="58"/>
  <c r="W463" i="58"/>
  <c r="U463" i="58"/>
  <c r="T463" i="58"/>
  <c r="R463" i="58"/>
  <c r="Q463" i="58"/>
  <c r="N463" i="58"/>
  <c r="AP462" i="58"/>
  <c r="AK462" i="58"/>
  <c r="AE462" i="58"/>
  <c r="AB462" i="58"/>
  <c r="W462" i="58"/>
  <c r="U462" i="58"/>
  <c r="T462" i="58"/>
  <c r="R462" i="58"/>
  <c r="Q462" i="58"/>
  <c r="N462" i="58"/>
  <c r="AP461" i="58"/>
  <c r="AK461" i="58"/>
  <c r="AE461" i="58"/>
  <c r="AB461" i="58"/>
  <c r="W461" i="58"/>
  <c r="U461" i="58"/>
  <c r="T461" i="58"/>
  <c r="R461" i="58"/>
  <c r="Q461" i="58"/>
  <c r="N461" i="58"/>
  <c r="AP460" i="58"/>
  <c r="AK460" i="58"/>
  <c r="AE460" i="58"/>
  <c r="AB460" i="58"/>
  <c r="W460" i="58"/>
  <c r="U460" i="58"/>
  <c r="T460" i="58"/>
  <c r="R460" i="58"/>
  <c r="Q460" i="58"/>
  <c r="N460" i="58"/>
  <c r="AP459" i="58"/>
  <c r="AK459" i="58"/>
  <c r="AE459" i="58"/>
  <c r="AB459" i="58"/>
  <c r="W459" i="58"/>
  <c r="U459" i="58"/>
  <c r="T459" i="58"/>
  <c r="R459" i="58"/>
  <c r="Q459" i="58"/>
  <c r="N459" i="58"/>
  <c r="AP458" i="58"/>
  <c r="AK458" i="58"/>
  <c r="AE458" i="58"/>
  <c r="AB458" i="58"/>
  <c r="W458" i="58"/>
  <c r="U458" i="58"/>
  <c r="T458" i="58"/>
  <c r="R458" i="58"/>
  <c r="Q458" i="58"/>
  <c r="N458" i="58"/>
  <c r="AP457" i="58"/>
  <c r="AK457" i="58"/>
  <c r="AE457" i="58"/>
  <c r="AB457" i="58"/>
  <c r="W457" i="58"/>
  <c r="U457" i="58"/>
  <c r="T457" i="58"/>
  <c r="R457" i="58"/>
  <c r="Q457" i="58"/>
  <c r="N457" i="58"/>
  <c r="AP456" i="58"/>
  <c r="AK456" i="58"/>
  <c r="AE456" i="58"/>
  <c r="AB456" i="58"/>
  <c r="W456" i="58"/>
  <c r="U456" i="58"/>
  <c r="T456" i="58"/>
  <c r="R456" i="58"/>
  <c r="Q456" i="58"/>
  <c r="N456" i="58"/>
  <c r="AP455" i="58"/>
  <c r="AK455" i="58"/>
  <c r="AE455" i="58"/>
  <c r="AB455" i="58"/>
  <c r="W455" i="58"/>
  <c r="U455" i="58"/>
  <c r="T455" i="58"/>
  <c r="R455" i="58"/>
  <c r="Q455" i="58"/>
  <c r="N455" i="58"/>
  <c r="AP454" i="58"/>
  <c r="AK454" i="58"/>
  <c r="AE454" i="58"/>
  <c r="AB454" i="58"/>
  <c r="W454" i="58"/>
  <c r="U454" i="58"/>
  <c r="T454" i="58"/>
  <c r="R454" i="58"/>
  <c r="Q454" i="58"/>
  <c r="N454" i="58"/>
  <c r="AP453" i="58"/>
  <c r="AK453" i="58"/>
  <c r="AE453" i="58"/>
  <c r="AB453" i="58"/>
  <c r="W453" i="58"/>
  <c r="U453" i="58"/>
  <c r="T453" i="58"/>
  <c r="R453" i="58"/>
  <c r="Q453" i="58"/>
  <c r="N453" i="58"/>
  <c r="AP452" i="58"/>
  <c r="AK452" i="58"/>
  <c r="AE452" i="58"/>
  <c r="AB452" i="58"/>
  <c r="W452" i="58"/>
  <c r="U452" i="58"/>
  <c r="T452" i="58"/>
  <c r="R452" i="58"/>
  <c r="Q452" i="58"/>
  <c r="N452" i="58"/>
  <c r="AP451" i="58"/>
  <c r="AK451" i="58"/>
  <c r="AE451" i="58"/>
  <c r="AB451" i="58"/>
  <c r="W451" i="58"/>
  <c r="U451" i="58"/>
  <c r="T451" i="58"/>
  <c r="R451" i="58"/>
  <c r="Q451" i="58"/>
  <c r="N451" i="58"/>
  <c r="AP450" i="58"/>
  <c r="AK450" i="58"/>
  <c r="AE450" i="58"/>
  <c r="AB450" i="58"/>
  <c r="W450" i="58"/>
  <c r="U450" i="58"/>
  <c r="T450" i="58"/>
  <c r="R450" i="58"/>
  <c r="Q450" i="58"/>
  <c r="N450" i="58"/>
  <c r="AP449" i="58"/>
  <c r="AK449" i="58"/>
  <c r="AE449" i="58"/>
  <c r="AB449" i="58"/>
  <c r="W449" i="58"/>
  <c r="U449" i="58"/>
  <c r="T449" i="58"/>
  <c r="R449" i="58"/>
  <c r="Q449" i="58"/>
  <c r="N449" i="58"/>
  <c r="AP448" i="58"/>
  <c r="AK448" i="58"/>
  <c r="AE448" i="58"/>
  <c r="AB448" i="58"/>
  <c r="W448" i="58"/>
  <c r="U448" i="58"/>
  <c r="T448" i="58"/>
  <c r="R448" i="58"/>
  <c r="Q448" i="58"/>
  <c r="N448" i="58"/>
  <c r="AP447" i="58"/>
  <c r="AK447" i="58"/>
  <c r="AE447" i="58"/>
  <c r="AB447" i="58"/>
  <c r="W447" i="58"/>
  <c r="U447" i="58"/>
  <c r="T447" i="58"/>
  <c r="R447" i="58"/>
  <c r="Q447" i="58"/>
  <c r="N447" i="58"/>
  <c r="AP446" i="58"/>
  <c r="AK446" i="58"/>
  <c r="AE446" i="58"/>
  <c r="AB446" i="58"/>
  <c r="W446" i="58"/>
  <c r="U446" i="58"/>
  <c r="T446" i="58"/>
  <c r="R446" i="58"/>
  <c r="Q446" i="58"/>
  <c r="N446" i="58"/>
  <c r="AP445" i="58"/>
  <c r="AK445" i="58"/>
  <c r="AE445" i="58"/>
  <c r="AB445" i="58"/>
  <c r="W445" i="58"/>
  <c r="U445" i="58"/>
  <c r="T445" i="58"/>
  <c r="R445" i="58"/>
  <c r="Q445" i="58"/>
  <c r="N445" i="58"/>
  <c r="AP444" i="58"/>
  <c r="AK444" i="58"/>
  <c r="AE444" i="58"/>
  <c r="AB444" i="58"/>
  <c r="W444" i="58"/>
  <c r="U444" i="58"/>
  <c r="T444" i="58"/>
  <c r="R444" i="58"/>
  <c r="Q444" i="58"/>
  <c r="N444" i="58"/>
  <c r="AP443" i="58"/>
  <c r="AK443" i="58"/>
  <c r="AE443" i="58"/>
  <c r="AB443" i="58"/>
  <c r="W443" i="58"/>
  <c r="U443" i="58"/>
  <c r="T443" i="58"/>
  <c r="R443" i="58"/>
  <c r="Q443" i="58"/>
  <c r="N443" i="58"/>
  <c r="AP442" i="58"/>
  <c r="AK442" i="58"/>
  <c r="AE442" i="58"/>
  <c r="AB442" i="58"/>
  <c r="W442" i="58"/>
  <c r="U442" i="58"/>
  <c r="T442" i="58"/>
  <c r="R442" i="58"/>
  <c r="Q442" i="58"/>
  <c r="N442" i="58"/>
  <c r="AP441" i="58"/>
  <c r="AK441" i="58"/>
  <c r="AE441" i="58"/>
  <c r="AB441" i="58"/>
  <c r="W441" i="58"/>
  <c r="U441" i="58"/>
  <c r="T441" i="58"/>
  <c r="R441" i="58"/>
  <c r="Q441" i="58"/>
  <c r="N441" i="58"/>
  <c r="AP440" i="58"/>
  <c r="AK440" i="58"/>
  <c r="AE440" i="58"/>
  <c r="AB440" i="58"/>
  <c r="W440" i="58"/>
  <c r="U440" i="58"/>
  <c r="T440" i="58"/>
  <c r="R440" i="58"/>
  <c r="Q440" i="58"/>
  <c r="N440" i="58"/>
  <c r="AP439" i="58"/>
  <c r="AK439" i="58"/>
  <c r="AE439" i="58"/>
  <c r="AB439" i="58"/>
  <c r="W439" i="58"/>
  <c r="U439" i="58"/>
  <c r="T439" i="58"/>
  <c r="R439" i="58"/>
  <c r="Q439" i="58"/>
  <c r="N439" i="58"/>
  <c r="AP438" i="58"/>
  <c r="AK438" i="58"/>
  <c r="AE438" i="58"/>
  <c r="AB438" i="58"/>
  <c r="W438" i="58"/>
  <c r="U438" i="58"/>
  <c r="T438" i="58"/>
  <c r="R438" i="58"/>
  <c r="Q438" i="58"/>
  <c r="N438" i="58"/>
  <c r="AP437" i="58"/>
  <c r="AK437" i="58"/>
  <c r="AE437" i="58"/>
  <c r="AB437" i="58"/>
  <c r="W437" i="58"/>
  <c r="U437" i="58"/>
  <c r="T437" i="58"/>
  <c r="R437" i="58"/>
  <c r="Q437" i="58"/>
  <c r="N437" i="58"/>
  <c r="AP436" i="58"/>
  <c r="AK436" i="58"/>
  <c r="AE436" i="58"/>
  <c r="AB436" i="58"/>
  <c r="W436" i="58"/>
  <c r="U436" i="58"/>
  <c r="T436" i="58"/>
  <c r="R436" i="58"/>
  <c r="Q436" i="58"/>
  <c r="N436" i="58"/>
  <c r="AP435" i="58"/>
  <c r="AK435" i="58"/>
  <c r="AE435" i="58"/>
  <c r="AB435" i="58"/>
  <c r="W435" i="58"/>
  <c r="U435" i="58"/>
  <c r="T435" i="58"/>
  <c r="R435" i="58"/>
  <c r="Q435" i="58"/>
  <c r="N435" i="58"/>
  <c r="AP434" i="58"/>
  <c r="AK434" i="58"/>
  <c r="AE434" i="58"/>
  <c r="AB434" i="58"/>
  <c r="W434" i="58"/>
  <c r="U434" i="58"/>
  <c r="T434" i="58"/>
  <c r="R434" i="58"/>
  <c r="Q434" i="58"/>
  <c r="N434" i="58"/>
  <c r="AP433" i="58"/>
  <c r="AK433" i="58"/>
  <c r="AE433" i="58"/>
  <c r="AB433" i="58"/>
  <c r="W433" i="58"/>
  <c r="U433" i="58"/>
  <c r="T433" i="58"/>
  <c r="R433" i="58"/>
  <c r="Q433" i="58"/>
  <c r="N433" i="58"/>
  <c r="AP432" i="58"/>
  <c r="AK432" i="58"/>
  <c r="AE432" i="58"/>
  <c r="AB432" i="58"/>
  <c r="W432" i="58"/>
  <c r="U432" i="58"/>
  <c r="T432" i="58"/>
  <c r="R432" i="58"/>
  <c r="Q432" i="58"/>
  <c r="N432" i="58"/>
  <c r="AP431" i="58"/>
  <c r="AK431" i="58"/>
  <c r="AE431" i="58"/>
  <c r="AB431" i="58"/>
  <c r="W431" i="58"/>
  <c r="U431" i="58"/>
  <c r="T431" i="58"/>
  <c r="R431" i="58"/>
  <c r="Q431" i="58"/>
  <c r="N431" i="58"/>
  <c r="AP430" i="58"/>
  <c r="AK430" i="58"/>
  <c r="AE430" i="58"/>
  <c r="AB430" i="58"/>
  <c r="W430" i="58"/>
  <c r="U430" i="58"/>
  <c r="T430" i="58"/>
  <c r="R430" i="58"/>
  <c r="Q430" i="58"/>
  <c r="N430" i="58"/>
  <c r="AP429" i="58"/>
  <c r="AK429" i="58"/>
  <c r="AE429" i="58"/>
  <c r="AB429" i="58"/>
  <c r="W429" i="58"/>
  <c r="U429" i="58"/>
  <c r="T429" i="58"/>
  <c r="R429" i="58"/>
  <c r="Q429" i="58"/>
  <c r="N429" i="58"/>
  <c r="AP428" i="58"/>
  <c r="AK428" i="58"/>
  <c r="AE428" i="58"/>
  <c r="AB428" i="58"/>
  <c r="W428" i="58"/>
  <c r="U428" i="58"/>
  <c r="T428" i="58"/>
  <c r="R428" i="58"/>
  <c r="Q428" i="58"/>
  <c r="N428" i="58"/>
  <c r="AP427" i="58"/>
  <c r="AK427" i="58"/>
  <c r="AE427" i="58"/>
  <c r="AB427" i="58"/>
  <c r="W427" i="58"/>
  <c r="U427" i="58"/>
  <c r="T427" i="58"/>
  <c r="R427" i="58"/>
  <c r="Q427" i="58"/>
  <c r="N427" i="58"/>
  <c r="AP426" i="58"/>
  <c r="AK426" i="58"/>
  <c r="AE426" i="58"/>
  <c r="AB426" i="58"/>
  <c r="W426" i="58"/>
  <c r="U426" i="58"/>
  <c r="T426" i="58"/>
  <c r="R426" i="58"/>
  <c r="Q426" i="58"/>
  <c r="N426" i="58"/>
  <c r="AP425" i="58"/>
  <c r="AK425" i="58"/>
  <c r="AE425" i="58"/>
  <c r="AB425" i="58"/>
  <c r="W425" i="58"/>
  <c r="U425" i="58"/>
  <c r="T425" i="58"/>
  <c r="R425" i="58"/>
  <c r="Q425" i="58"/>
  <c r="N425" i="58"/>
  <c r="AP424" i="58"/>
  <c r="AK424" i="58"/>
  <c r="AE424" i="58"/>
  <c r="AB424" i="58"/>
  <c r="W424" i="58"/>
  <c r="U424" i="58"/>
  <c r="T424" i="58"/>
  <c r="R424" i="58"/>
  <c r="Q424" i="58"/>
  <c r="N424" i="58"/>
  <c r="AP423" i="58"/>
  <c r="AK423" i="58"/>
  <c r="AE423" i="58"/>
  <c r="AB423" i="58"/>
  <c r="W423" i="58"/>
  <c r="U423" i="58"/>
  <c r="T423" i="58"/>
  <c r="R423" i="58"/>
  <c r="Q423" i="58"/>
  <c r="N423" i="58"/>
  <c r="AP422" i="58"/>
  <c r="AK422" i="58"/>
  <c r="AE422" i="58"/>
  <c r="AB422" i="58"/>
  <c r="W422" i="58"/>
  <c r="U422" i="58"/>
  <c r="T422" i="58"/>
  <c r="R422" i="58"/>
  <c r="Q422" i="58"/>
  <c r="N422" i="58"/>
  <c r="AP421" i="58"/>
  <c r="AK421" i="58"/>
  <c r="AE421" i="58"/>
  <c r="AB421" i="58"/>
  <c r="W421" i="58"/>
  <c r="U421" i="58"/>
  <c r="T421" i="58"/>
  <c r="R421" i="58"/>
  <c r="Q421" i="58"/>
  <c r="N421" i="58"/>
  <c r="AP420" i="58"/>
  <c r="AK420" i="58"/>
  <c r="AE420" i="58"/>
  <c r="AB420" i="58"/>
  <c r="W420" i="58"/>
  <c r="U420" i="58"/>
  <c r="T420" i="58"/>
  <c r="R420" i="58"/>
  <c r="Q420" i="58"/>
  <c r="N420" i="58"/>
  <c r="AP419" i="58"/>
  <c r="AK419" i="58"/>
  <c r="AE419" i="58"/>
  <c r="AB419" i="58"/>
  <c r="W419" i="58"/>
  <c r="U419" i="58"/>
  <c r="T419" i="58"/>
  <c r="R419" i="58"/>
  <c r="Q419" i="58"/>
  <c r="N419" i="58"/>
  <c r="AP418" i="58"/>
  <c r="AK418" i="58"/>
  <c r="AE418" i="58"/>
  <c r="AB418" i="58"/>
  <c r="W418" i="58"/>
  <c r="U418" i="58"/>
  <c r="T418" i="58"/>
  <c r="R418" i="58"/>
  <c r="Q418" i="58"/>
  <c r="N418" i="58"/>
  <c r="AP417" i="58"/>
  <c r="AK417" i="58"/>
  <c r="AE417" i="58"/>
  <c r="AB417" i="58"/>
  <c r="W417" i="58"/>
  <c r="U417" i="58"/>
  <c r="T417" i="58"/>
  <c r="R417" i="58"/>
  <c r="Q417" i="58"/>
  <c r="N417" i="58"/>
  <c r="AP416" i="58"/>
  <c r="AK416" i="58"/>
  <c r="AE416" i="58"/>
  <c r="AB416" i="58"/>
  <c r="W416" i="58"/>
  <c r="U416" i="58"/>
  <c r="T416" i="58"/>
  <c r="R416" i="58"/>
  <c r="Q416" i="58"/>
  <c r="N416" i="58"/>
  <c r="AP415" i="58"/>
  <c r="AK415" i="58"/>
  <c r="AE415" i="58"/>
  <c r="AB415" i="58"/>
  <c r="W415" i="58"/>
  <c r="U415" i="58"/>
  <c r="T415" i="58"/>
  <c r="R415" i="58"/>
  <c r="Q415" i="58"/>
  <c r="N415" i="58"/>
  <c r="AP414" i="58"/>
  <c r="AK414" i="58"/>
  <c r="AE414" i="58"/>
  <c r="AB414" i="58"/>
  <c r="W414" i="58"/>
  <c r="U414" i="58"/>
  <c r="T414" i="58"/>
  <c r="R414" i="58"/>
  <c r="Q414" i="58"/>
  <c r="N414" i="58"/>
  <c r="AP413" i="58"/>
  <c r="AK413" i="58"/>
  <c r="AE413" i="58"/>
  <c r="AB413" i="58"/>
  <c r="W413" i="58"/>
  <c r="U413" i="58"/>
  <c r="T413" i="58"/>
  <c r="R413" i="58"/>
  <c r="Q413" i="58"/>
  <c r="N413" i="58"/>
  <c r="AP412" i="58"/>
  <c r="AK412" i="58"/>
  <c r="AE412" i="58"/>
  <c r="AB412" i="58"/>
  <c r="W412" i="58"/>
  <c r="U412" i="58"/>
  <c r="T412" i="58"/>
  <c r="R412" i="58"/>
  <c r="Q412" i="58"/>
  <c r="N412" i="58"/>
  <c r="AP411" i="58"/>
  <c r="AK411" i="58"/>
  <c r="AE411" i="58"/>
  <c r="AB411" i="58"/>
  <c r="W411" i="58"/>
  <c r="U411" i="58"/>
  <c r="T411" i="58"/>
  <c r="R411" i="58"/>
  <c r="Q411" i="58"/>
  <c r="N411" i="58"/>
  <c r="AP410" i="58"/>
  <c r="AK410" i="58"/>
  <c r="AE410" i="58"/>
  <c r="AB410" i="58"/>
  <c r="W410" i="58"/>
  <c r="U410" i="58"/>
  <c r="T410" i="58"/>
  <c r="R410" i="58"/>
  <c r="Q410" i="58"/>
  <c r="N410" i="58"/>
  <c r="AP409" i="58"/>
  <c r="AK409" i="58"/>
  <c r="AE409" i="58"/>
  <c r="AB409" i="58"/>
  <c r="W409" i="58"/>
  <c r="U409" i="58"/>
  <c r="T409" i="58"/>
  <c r="R409" i="58"/>
  <c r="Q409" i="58"/>
  <c r="N409" i="58"/>
  <c r="AP408" i="58"/>
  <c r="AK408" i="58"/>
  <c r="AE408" i="58"/>
  <c r="AB408" i="58"/>
  <c r="W408" i="58"/>
  <c r="U408" i="58"/>
  <c r="T408" i="58"/>
  <c r="R408" i="58"/>
  <c r="Q408" i="58"/>
  <c r="N408" i="58"/>
  <c r="AP407" i="58"/>
  <c r="AK407" i="58"/>
  <c r="AE407" i="58"/>
  <c r="AB407" i="58"/>
  <c r="W407" i="58"/>
  <c r="U407" i="58"/>
  <c r="T407" i="58"/>
  <c r="R407" i="58"/>
  <c r="Q407" i="58"/>
  <c r="N407" i="58"/>
  <c r="AP406" i="58"/>
  <c r="AK406" i="58"/>
  <c r="AE406" i="58"/>
  <c r="AB406" i="58"/>
  <c r="W406" i="58"/>
  <c r="U406" i="58"/>
  <c r="T406" i="58"/>
  <c r="R406" i="58"/>
  <c r="Q406" i="58"/>
  <c r="N406" i="58"/>
  <c r="AP405" i="58"/>
  <c r="AK405" i="58"/>
  <c r="AE405" i="58"/>
  <c r="AB405" i="58"/>
  <c r="W405" i="58"/>
  <c r="U405" i="58"/>
  <c r="T405" i="58"/>
  <c r="R405" i="58"/>
  <c r="Q405" i="58"/>
  <c r="N405" i="58"/>
  <c r="AP404" i="58"/>
  <c r="AK404" i="58"/>
  <c r="AE404" i="58"/>
  <c r="AB404" i="58"/>
  <c r="W404" i="58"/>
  <c r="U404" i="58"/>
  <c r="T404" i="58"/>
  <c r="R404" i="58"/>
  <c r="Q404" i="58"/>
  <c r="N404" i="58"/>
  <c r="AP403" i="58"/>
  <c r="AK403" i="58"/>
  <c r="AE403" i="58"/>
  <c r="AB403" i="58"/>
  <c r="W403" i="58"/>
  <c r="U403" i="58"/>
  <c r="T403" i="58"/>
  <c r="R403" i="58"/>
  <c r="Q403" i="58"/>
  <c r="N403" i="58"/>
  <c r="AP402" i="58"/>
  <c r="AK402" i="58"/>
  <c r="AE402" i="58"/>
  <c r="AB402" i="58"/>
  <c r="W402" i="58"/>
  <c r="U402" i="58"/>
  <c r="T402" i="58"/>
  <c r="R402" i="58"/>
  <c r="Q402" i="58"/>
  <c r="N402" i="58"/>
  <c r="AP401" i="58"/>
  <c r="AK401" i="58"/>
  <c r="AE401" i="58"/>
  <c r="AB401" i="58"/>
  <c r="W401" i="58"/>
  <c r="U401" i="58"/>
  <c r="T401" i="58"/>
  <c r="R401" i="58"/>
  <c r="Q401" i="58"/>
  <c r="N401" i="58"/>
  <c r="AP400" i="58"/>
  <c r="AK400" i="58"/>
  <c r="AE400" i="58"/>
  <c r="AB400" i="58"/>
  <c r="W400" i="58"/>
  <c r="U400" i="58"/>
  <c r="T400" i="58"/>
  <c r="R400" i="58"/>
  <c r="Q400" i="58"/>
  <c r="N400" i="58"/>
  <c r="AP399" i="58"/>
  <c r="AK399" i="58"/>
  <c r="AE399" i="58"/>
  <c r="AB399" i="58"/>
  <c r="W399" i="58"/>
  <c r="U399" i="58"/>
  <c r="T399" i="58"/>
  <c r="R399" i="58"/>
  <c r="Q399" i="58"/>
  <c r="N399" i="58"/>
  <c r="AP398" i="58"/>
  <c r="AK398" i="58"/>
  <c r="AE398" i="58"/>
  <c r="AB398" i="58"/>
  <c r="W398" i="58"/>
  <c r="U398" i="58"/>
  <c r="T398" i="58"/>
  <c r="R398" i="58"/>
  <c r="Q398" i="58"/>
  <c r="N398" i="58"/>
  <c r="AP397" i="58"/>
  <c r="AK397" i="58"/>
  <c r="AE397" i="58"/>
  <c r="AB397" i="58"/>
  <c r="W397" i="58"/>
  <c r="U397" i="58"/>
  <c r="T397" i="58"/>
  <c r="R397" i="58"/>
  <c r="Q397" i="58"/>
  <c r="N397" i="58"/>
  <c r="AP396" i="58"/>
  <c r="AK396" i="58"/>
  <c r="AE396" i="58"/>
  <c r="AB396" i="58"/>
  <c r="W396" i="58"/>
  <c r="U396" i="58"/>
  <c r="T396" i="58"/>
  <c r="R396" i="58"/>
  <c r="Q396" i="58"/>
  <c r="N396" i="58"/>
  <c r="AP395" i="58"/>
  <c r="AK395" i="58"/>
  <c r="AE395" i="58"/>
  <c r="AB395" i="58"/>
  <c r="W395" i="58"/>
  <c r="U395" i="58"/>
  <c r="T395" i="58"/>
  <c r="R395" i="58"/>
  <c r="Q395" i="58"/>
  <c r="N395" i="58"/>
  <c r="AP394" i="58"/>
  <c r="AK394" i="58"/>
  <c r="AE394" i="58"/>
  <c r="AB394" i="58"/>
  <c r="W394" i="58"/>
  <c r="U394" i="58"/>
  <c r="T394" i="58"/>
  <c r="R394" i="58"/>
  <c r="Q394" i="58"/>
  <c r="N394" i="58"/>
  <c r="AP393" i="58"/>
  <c r="AK393" i="58"/>
  <c r="AE393" i="58"/>
  <c r="AB393" i="58"/>
  <c r="W393" i="58"/>
  <c r="U393" i="58"/>
  <c r="T393" i="58"/>
  <c r="R393" i="58"/>
  <c r="Q393" i="58"/>
  <c r="N393" i="58"/>
  <c r="AP392" i="58"/>
  <c r="AK392" i="58"/>
  <c r="AE392" i="58"/>
  <c r="AB392" i="58"/>
  <c r="W392" i="58"/>
  <c r="U392" i="58"/>
  <c r="T392" i="58"/>
  <c r="R392" i="58"/>
  <c r="Q392" i="58"/>
  <c r="N392" i="58"/>
  <c r="AP391" i="58"/>
  <c r="AK391" i="58"/>
  <c r="AE391" i="58"/>
  <c r="AB391" i="58"/>
  <c r="W391" i="58"/>
  <c r="U391" i="58"/>
  <c r="T391" i="58"/>
  <c r="R391" i="58"/>
  <c r="Q391" i="58"/>
  <c r="N391" i="58"/>
  <c r="AP390" i="58"/>
  <c r="AK390" i="58"/>
  <c r="AE390" i="58"/>
  <c r="AB390" i="58"/>
  <c r="W390" i="58"/>
  <c r="U390" i="58"/>
  <c r="T390" i="58"/>
  <c r="R390" i="58"/>
  <c r="Q390" i="58"/>
  <c r="N390" i="58"/>
  <c r="AP389" i="58"/>
  <c r="AK389" i="58"/>
  <c r="AE389" i="58"/>
  <c r="AB389" i="58"/>
  <c r="W389" i="58"/>
  <c r="U389" i="58"/>
  <c r="T389" i="58"/>
  <c r="R389" i="58"/>
  <c r="Q389" i="58"/>
  <c r="N389" i="58"/>
  <c r="AP388" i="58"/>
  <c r="AK388" i="58"/>
  <c r="AE388" i="58"/>
  <c r="AB388" i="58"/>
  <c r="W388" i="58"/>
  <c r="U388" i="58"/>
  <c r="T388" i="58"/>
  <c r="R388" i="58"/>
  <c r="Q388" i="58"/>
  <c r="N388" i="58"/>
  <c r="AP387" i="58"/>
  <c r="AK387" i="58"/>
  <c r="AE387" i="58"/>
  <c r="AB387" i="58"/>
  <c r="W387" i="58"/>
  <c r="U387" i="58"/>
  <c r="T387" i="58"/>
  <c r="R387" i="58"/>
  <c r="Q387" i="58"/>
  <c r="N387" i="58"/>
  <c r="AP386" i="58"/>
  <c r="AK386" i="58"/>
  <c r="AE386" i="58"/>
  <c r="AB386" i="58"/>
  <c r="W386" i="58"/>
  <c r="U386" i="58"/>
  <c r="T386" i="58"/>
  <c r="R386" i="58"/>
  <c r="Q386" i="58"/>
  <c r="N386" i="58"/>
  <c r="AP385" i="58"/>
  <c r="AK385" i="58"/>
  <c r="AE385" i="58"/>
  <c r="AB385" i="58"/>
  <c r="W385" i="58"/>
  <c r="U385" i="58"/>
  <c r="T385" i="58"/>
  <c r="R385" i="58"/>
  <c r="Q385" i="58"/>
  <c r="N385" i="58"/>
  <c r="AP384" i="58"/>
  <c r="AK384" i="58"/>
  <c r="AE384" i="58"/>
  <c r="AB384" i="58"/>
  <c r="W384" i="58"/>
  <c r="U384" i="58"/>
  <c r="T384" i="58"/>
  <c r="R384" i="58"/>
  <c r="Q384" i="58"/>
  <c r="N384" i="58"/>
  <c r="AP383" i="58"/>
  <c r="AK383" i="58"/>
  <c r="AE383" i="58"/>
  <c r="AB383" i="58"/>
  <c r="W383" i="58"/>
  <c r="U383" i="58"/>
  <c r="T383" i="58"/>
  <c r="R383" i="58"/>
  <c r="Q383" i="58"/>
  <c r="N383" i="58"/>
  <c r="AP382" i="58"/>
  <c r="AK382" i="58"/>
  <c r="AE382" i="58"/>
  <c r="AB382" i="58"/>
  <c r="W382" i="58"/>
  <c r="U382" i="58"/>
  <c r="T382" i="58"/>
  <c r="R382" i="58"/>
  <c r="Q382" i="58"/>
  <c r="N382" i="58"/>
  <c r="AP381" i="58"/>
  <c r="AK381" i="58"/>
  <c r="AE381" i="58"/>
  <c r="AB381" i="58"/>
  <c r="W381" i="58"/>
  <c r="U381" i="58"/>
  <c r="T381" i="58"/>
  <c r="R381" i="58"/>
  <c r="Q381" i="58"/>
  <c r="N381" i="58"/>
  <c r="AP380" i="58"/>
  <c r="AK380" i="58"/>
  <c r="AE380" i="58"/>
  <c r="AB380" i="58"/>
  <c r="W380" i="58"/>
  <c r="U380" i="58"/>
  <c r="T380" i="58"/>
  <c r="R380" i="58"/>
  <c r="Q380" i="58"/>
  <c r="N380" i="58"/>
  <c r="AP379" i="58"/>
  <c r="AK379" i="58"/>
  <c r="AE379" i="58"/>
  <c r="AB379" i="58"/>
  <c r="W379" i="58"/>
  <c r="U379" i="58"/>
  <c r="T379" i="58"/>
  <c r="R379" i="58"/>
  <c r="Q379" i="58"/>
  <c r="N379" i="58"/>
  <c r="AP378" i="58"/>
  <c r="AK378" i="58"/>
  <c r="AE378" i="58"/>
  <c r="AB378" i="58"/>
  <c r="W378" i="58"/>
  <c r="U378" i="58"/>
  <c r="T378" i="58"/>
  <c r="R378" i="58"/>
  <c r="Q378" i="58"/>
  <c r="N378" i="58"/>
  <c r="AP377" i="58"/>
  <c r="AK377" i="58"/>
  <c r="AE377" i="58"/>
  <c r="AB377" i="58"/>
  <c r="W377" i="58"/>
  <c r="U377" i="58"/>
  <c r="T377" i="58"/>
  <c r="R377" i="58"/>
  <c r="Q377" i="58"/>
  <c r="N377" i="58"/>
  <c r="AP376" i="58"/>
  <c r="AK376" i="58"/>
  <c r="AE376" i="58"/>
  <c r="AB376" i="58"/>
  <c r="W376" i="58"/>
  <c r="U376" i="58"/>
  <c r="T376" i="58"/>
  <c r="R376" i="58"/>
  <c r="Q376" i="58"/>
  <c r="N376" i="58"/>
  <c r="AP375" i="58"/>
  <c r="AK375" i="58"/>
  <c r="AE375" i="58"/>
  <c r="AB375" i="58"/>
  <c r="W375" i="58"/>
  <c r="U375" i="58"/>
  <c r="T375" i="58"/>
  <c r="R375" i="58"/>
  <c r="Q375" i="58"/>
  <c r="N375" i="58"/>
  <c r="AP374" i="58"/>
  <c r="AK374" i="58"/>
  <c r="AE374" i="58"/>
  <c r="AB374" i="58"/>
  <c r="W374" i="58"/>
  <c r="U374" i="58"/>
  <c r="T374" i="58"/>
  <c r="R374" i="58"/>
  <c r="Q374" i="58"/>
  <c r="N374" i="58"/>
  <c r="AP373" i="58"/>
  <c r="AK373" i="58"/>
  <c r="AE373" i="58"/>
  <c r="AB373" i="58"/>
  <c r="W373" i="58"/>
  <c r="U373" i="58"/>
  <c r="T373" i="58"/>
  <c r="R373" i="58"/>
  <c r="Q373" i="58"/>
  <c r="N373" i="58"/>
  <c r="AP372" i="58"/>
  <c r="AK372" i="58"/>
  <c r="AE372" i="58"/>
  <c r="AB372" i="58"/>
  <c r="W372" i="58"/>
  <c r="U372" i="58"/>
  <c r="T372" i="58"/>
  <c r="R372" i="58"/>
  <c r="Q372" i="58"/>
  <c r="N372" i="58"/>
  <c r="AP371" i="58"/>
  <c r="AK371" i="58"/>
  <c r="AE371" i="58"/>
  <c r="AB371" i="58"/>
  <c r="W371" i="58"/>
  <c r="U371" i="58"/>
  <c r="T371" i="58"/>
  <c r="R371" i="58"/>
  <c r="Q371" i="58"/>
  <c r="N371" i="58"/>
  <c r="AP370" i="58"/>
  <c r="AK370" i="58"/>
  <c r="AE370" i="58"/>
  <c r="AB370" i="58"/>
  <c r="W370" i="58"/>
  <c r="U370" i="58"/>
  <c r="T370" i="58"/>
  <c r="R370" i="58"/>
  <c r="Q370" i="58"/>
  <c r="N370" i="58"/>
  <c r="AP369" i="58"/>
  <c r="AK369" i="58"/>
  <c r="AE369" i="58"/>
  <c r="AB369" i="58"/>
  <c r="W369" i="58"/>
  <c r="U369" i="58"/>
  <c r="T369" i="58"/>
  <c r="R369" i="58"/>
  <c r="Q369" i="58"/>
  <c r="N369" i="58"/>
  <c r="AP368" i="58"/>
  <c r="AK368" i="58"/>
  <c r="AE368" i="58"/>
  <c r="AB368" i="58"/>
  <c r="W368" i="58"/>
  <c r="U368" i="58"/>
  <c r="T368" i="58"/>
  <c r="R368" i="58"/>
  <c r="Q368" i="58"/>
  <c r="N368" i="58"/>
  <c r="AP367" i="58"/>
  <c r="AK367" i="58"/>
  <c r="AE367" i="58"/>
  <c r="AB367" i="58"/>
  <c r="W367" i="58"/>
  <c r="U367" i="58"/>
  <c r="T367" i="58"/>
  <c r="R367" i="58"/>
  <c r="Q367" i="58"/>
  <c r="N367" i="58"/>
  <c r="AP366" i="58"/>
  <c r="AK366" i="58"/>
  <c r="AE366" i="58"/>
  <c r="AB366" i="58"/>
  <c r="W366" i="58"/>
  <c r="U366" i="58"/>
  <c r="T366" i="58"/>
  <c r="R366" i="58"/>
  <c r="Q366" i="58"/>
  <c r="N366" i="58"/>
  <c r="AP365" i="58"/>
  <c r="AK365" i="58"/>
  <c r="AE365" i="58"/>
  <c r="AB365" i="58"/>
  <c r="W365" i="58"/>
  <c r="U365" i="58"/>
  <c r="T365" i="58"/>
  <c r="R365" i="58"/>
  <c r="Q365" i="58"/>
  <c r="N365" i="58"/>
  <c r="AP364" i="58"/>
  <c r="AK364" i="58"/>
  <c r="AE364" i="58"/>
  <c r="AB364" i="58"/>
  <c r="W364" i="58"/>
  <c r="U364" i="58"/>
  <c r="T364" i="58"/>
  <c r="R364" i="58"/>
  <c r="Q364" i="58"/>
  <c r="N364" i="58"/>
  <c r="AP363" i="58"/>
  <c r="AK363" i="58"/>
  <c r="AE363" i="58"/>
  <c r="AB363" i="58"/>
  <c r="W363" i="58"/>
  <c r="U363" i="58"/>
  <c r="T363" i="58"/>
  <c r="R363" i="58"/>
  <c r="Q363" i="58"/>
  <c r="N363" i="58"/>
  <c r="AP362" i="58"/>
  <c r="AK362" i="58"/>
  <c r="AE362" i="58"/>
  <c r="AB362" i="58"/>
  <c r="W362" i="58"/>
  <c r="U362" i="58"/>
  <c r="T362" i="58"/>
  <c r="R362" i="58"/>
  <c r="Q362" i="58"/>
  <c r="N362" i="58"/>
  <c r="AP361" i="58"/>
  <c r="AK361" i="58"/>
  <c r="AE361" i="58"/>
  <c r="AB361" i="58"/>
  <c r="W361" i="58"/>
  <c r="U361" i="58"/>
  <c r="T361" i="58"/>
  <c r="R361" i="58"/>
  <c r="Q361" i="58"/>
  <c r="N361" i="58"/>
  <c r="AP360" i="58"/>
  <c r="AK360" i="58"/>
  <c r="AE360" i="58"/>
  <c r="AB360" i="58"/>
  <c r="W360" i="58"/>
  <c r="U360" i="58"/>
  <c r="T360" i="58"/>
  <c r="R360" i="58"/>
  <c r="Q360" i="58"/>
  <c r="N360" i="58"/>
  <c r="AP359" i="58"/>
  <c r="AK359" i="58"/>
  <c r="AE359" i="58"/>
  <c r="AB359" i="58"/>
  <c r="W359" i="58"/>
  <c r="U359" i="58"/>
  <c r="T359" i="58"/>
  <c r="R359" i="58"/>
  <c r="Q359" i="58"/>
  <c r="N359" i="58"/>
  <c r="AP358" i="58"/>
  <c r="AK358" i="58"/>
  <c r="AE358" i="58"/>
  <c r="AB358" i="58"/>
  <c r="W358" i="58"/>
  <c r="U358" i="58"/>
  <c r="T358" i="58"/>
  <c r="R358" i="58"/>
  <c r="Q358" i="58"/>
  <c r="N358" i="58"/>
  <c r="AP357" i="58"/>
  <c r="AK357" i="58"/>
  <c r="AE357" i="58"/>
  <c r="AB357" i="58"/>
  <c r="W357" i="58"/>
  <c r="U357" i="58"/>
  <c r="T357" i="58"/>
  <c r="R357" i="58"/>
  <c r="Q357" i="58"/>
  <c r="N357" i="58"/>
  <c r="AP356" i="58"/>
  <c r="AK356" i="58"/>
  <c r="AE356" i="58"/>
  <c r="AB356" i="58"/>
  <c r="W356" i="58"/>
  <c r="U356" i="58"/>
  <c r="T356" i="58"/>
  <c r="R356" i="58"/>
  <c r="Q356" i="58"/>
  <c r="N356" i="58"/>
  <c r="AP355" i="58"/>
  <c r="AK355" i="58"/>
  <c r="AE355" i="58"/>
  <c r="AB355" i="58"/>
  <c r="W355" i="58"/>
  <c r="U355" i="58"/>
  <c r="T355" i="58"/>
  <c r="R355" i="58"/>
  <c r="Q355" i="58"/>
  <c r="N355" i="58"/>
  <c r="AP354" i="58"/>
  <c r="AK354" i="58"/>
  <c r="AE354" i="58"/>
  <c r="AB354" i="58"/>
  <c r="W354" i="58"/>
  <c r="U354" i="58"/>
  <c r="T354" i="58"/>
  <c r="R354" i="58"/>
  <c r="Q354" i="58"/>
  <c r="N354" i="58"/>
  <c r="AP353" i="58"/>
  <c r="AK353" i="58"/>
  <c r="AE353" i="58"/>
  <c r="AB353" i="58"/>
  <c r="W353" i="58"/>
  <c r="U353" i="58"/>
  <c r="T353" i="58"/>
  <c r="R353" i="58"/>
  <c r="Q353" i="58"/>
  <c r="N353" i="58"/>
  <c r="AP352" i="58"/>
  <c r="AK352" i="58"/>
  <c r="AE352" i="58"/>
  <c r="AB352" i="58"/>
  <c r="W352" i="58"/>
  <c r="U352" i="58"/>
  <c r="T352" i="58"/>
  <c r="R352" i="58"/>
  <c r="Q352" i="58"/>
  <c r="N352" i="58"/>
  <c r="AP351" i="58"/>
  <c r="AK351" i="58"/>
  <c r="AE351" i="58"/>
  <c r="AB351" i="58"/>
  <c r="W351" i="58"/>
  <c r="U351" i="58"/>
  <c r="T351" i="58"/>
  <c r="R351" i="58"/>
  <c r="Q351" i="58"/>
  <c r="N351" i="58"/>
  <c r="AP350" i="58"/>
  <c r="AK350" i="58"/>
  <c r="AE350" i="58"/>
  <c r="AB350" i="58"/>
  <c r="W350" i="58"/>
  <c r="U350" i="58"/>
  <c r="T350" i="58"/>
  <c r="R350" i="58"/>
  <c r="Q350" i="58"/>
  <c r="N350" i="58"/>
  <c r="AP349" i="58"/>
  <c r="AK349" i="58"/>
  <c r="AE349" i="58"/>
  <c r="AB349" i="58"/>
  <c r="W349" i="58"/>
  <c r="U349" i="58"/>
  <c r="T349" i="58"/>
  <c r="R349" i="58"/>
  <c r="Q349" i="58"/>
  <c r="N349" i="58"/>
  <c r="AP348" i="58"/>
  <c r="AK348" i="58"/>
  <c r="AE348" i="58"/>
  <c r="AB348" i="58"/>
  <c r="W348" i="58"/>
  <c r="U348" i="58"/>
  <c r="T348" i="58"/>
  <c r="R348" i="58"/>
  <c r="Q348" i="58"/>
  <c r="N348" i="58"/>
  <c r="AP347" i="58"/>
  <c r="AK347" i="58"/>
  <c r="AE347" i="58"/>
  <c r="AB347" i="58"/>
  <c r="W347" i="58"/>
  <c r="U347" i="58"/>
  <c r="T347" i="58"/>
  <c r="R347" i="58"/>
  <c r="Q347" i="58"/>
  <c r="N347" i="58"/>
  <c r="AP346" i="58"/>
  <c r="AK346" i="58"/>
  <c r="AE346" i="58"/>
  <c r="AB346" i="58"/>
  <c r="W346" i="58"/>
  <c r="U346" i="58"/>
  <c r="T346" i="58"/>
  <c r="R346" i="58"/>
  <c r="Q346" i="58"/>
  <c r="N346" i="58"/>
  <c r="AP345" i="58"/>
  <c r="AK345" i="58"/>
  <c r="AE345" i="58"/>
  <c r="AB345" i="58"/>
  <c r="W345" i="58"/>
  <c r="U345" i="58"/>
  <c r="T345" i="58"/>
  <c r="R345" i="58"/>
  <c r="Q345" i="58"/>
  <c r="N345" i="58"/>
  <c r="AP344" i="58"/>
  <c r="AK344" i="58"/>
  <c r="AE344" i="58"/>
  <c r="AB344" i="58"/>
  <c r="W344" i="58"/>
  <c r="U344" i="58"/>
  <c r="T344" i="58"/>
  <c r="R344" i="58"/>
  <c r="Q344" i="58"/>
  <c r="N344" i="58"/>
  <c r="AP343" i="58"/>
  <c r="AK343" i="58"/>
  <c r="AE343" i="58"/>
  <c r="AB343" i="58"/>
  <c r="W343" i="58"/>
  <c r="U343" i="58"/>
  <c r="T343" i="58"/>
  <c r="R343" i="58"/>
  <c r="Q343" i="58"/>
  <c r="N343" i="58"/>
  <c r="AP342" i="58"/>
  <c r="AK342" i="58"/>
  <c r="AE342" i="58"/>
  <c r="AB342" i="58"/>
  <c r="W342" i="58"/>
  <c r="U342" i="58"/>
  <c r="T342" i="58"/>
  <c r="R342" i="58"/>
  <c r="Q342" i="58"/>
  <c r="N342" i="58"/>
  <c r="AP341" i="58"/>
  <c r="AK341" i="58"/>
  <c r="AE341" i="58"/>
  <c r="AB341" i="58"/>
  <c r="W341" i="58"/>
  <c r="U341" i="58"/>
  <c r="T341" i="58"/>
  <c r="R341" i="58"/>
  <c r="Q341" i="58"/>
  <c r="N341" i="58"/>
  <c r="AP340" i="58"/>
  <c r="AK340" i="58"/>
  <c r="AE340" i="58"/>
  <c r="AB340" i="58"/>
  <c r="W340" i="58"/>
  <c r="U340" i="58"/>
  <c r="T340" i="58"/>
  <c r="R340" i="58"/>
  <c r="Q340" i="58"/>
  <c r="N340" i="58"/>
  <c r="AP339" i="58"/>
  <c r="AK339" i="58"/>
  <c r="AE339" i="58"/>
  <c r="AB339" i="58"/>
  <c r="W339" i="58"/>
  <c r="U339" i="58"/>
  <c r="T339" i="58"/>
  <c r="R339" i="58"/>
  <c r="Q339" i="58"/>
  <c r="N339" i="58"/>
  <c r="AP338" i="58"/>
  <c r="AK338" i="58"/>
  <c r="AE338" i="58"/>
  <c r="AB338" i="58"/>
  <c r="W338" i="58"/>
  <c r="U338" i="58"/>
  <c r="T338" i="58"/>
  <c r="R338" i="58"/>
  <c r="Q338" i="58"/>
  <c r="N338" i="58"/>
  <c r="AP337" i="58"/>
  <c r="AK337" i="58"/>
  <c r="AE337" i="58"/>
  <c r="AB337" i="58"/>
  <c r="W337" i="58"/>
  <c r="U337" i="58"/>
  <c r="T337" i="58"/>
  <c r="R337" i="58"/>
  <c r="Q337" i="58"/>
  <c r="N337" i="58"/>
  <c r="AP336" i="58"/>
  <c r="AK336" i="58"/>
  <c r="AE336" i="58"/>
  <c r="AB336" i="58"/>
  <c r="W336" i="58"/>
  <c r="U336" i="58"/>
  <c r="T336" i="58"/>
  <c r="R336" i="58"/>
  <c r="Q336" i="58"/>
  <c r="N336" i="58"/>
  <c r="AP335" i="58"/>
  <c r="AK335" i="58"/>
  <c r="AE335" i="58"/>
  <c r="AB335" i="58"/>
  <c r="W335" i="58"/>
  <c r="U335" i="58"/>
  <c r="T335" i="58"/>
  <c r="R335" i="58"/>
  <c r="Q335" i="58"/>
  <c r="N335" i="58"/>
  <c r="AP334" i="58"/>
  <c r="AK334" i="58"/>
  <c r="AE334" i="58"/>
  <c r="AB334" i="58"/>
  <c r="W334" i="58"/>
  <c r="U334" i="58"/>
  <c r="T334" i="58"/>
  <c r="R334" i="58"/>
  <c r="Q334" i="58"/>
  <c r="N334" i="58"/>
  <c r="AP333" i="58"/>
  <c r="AK333" i="58"/>
  <c r="AE333" i="58"/>
  <c r="AB333" i="58"/>
  <c r="W333" i="58"/>
  <c r="U333" i="58"/>
  <c r="T333" i="58"/>
  <c r="R333" i="58"/>
  <c r="Q333" i="58"/>
  <c r="N333" i="58"/>
  <c r="AP332" i="58"/>
  <c r="AK332" i="58"/>
  <c r="AE332" i="58"/>
  <c r="AB332" i="58"/>
  <c r="W332" i="58"/>
  <c r="U332" i="58"/>
  <c r="T332" i="58"/>
  <c r="R332" i="58"/>
  <c r="Q332" i="58"/>
  <c r="N332" i="58"/>
  <c r="AP331" i="58"/>
  <c r="AK331" i="58"/>
  <c r="AE331" i="58"/>
  <c r="AB331" i="58"/>
  <c r="W331" i="58"/>
  <c r="U331" i="58"/>
  <c r="T331" i="58"/>
  <c r="R331" i="58"/>
  <c r="Q331" i="58"/>
  <c r="N331" i="58"/>
  <c r="AP330" i="58"/>
  <c r="AK330" i="58"/>
  <c r="AE330" i="58"/>
  <c r="AB330" i="58"/>
  <c r="W330" i="58"/>
  <c r="U330" i="58"/>
  <c r="T330" i="58"/>
  <c r="R330" i="58"/>
  <c r="Q330" i="58"/>
  <c r="N330" i="58"/>
  <c r="AP329" i="58"/>
  <c r="AK329" i="58"/>
  <c r="AE329" i="58"/>
  <c r="AB329" i="58"/>
  <c r="W329" i="58"/>
  <c r="U329" i="58"/>
  <c r="T329" i="58"/>
  <c r="R329" i="58"/>
  <c r="Q329" i="58"/>
  <c r="N329" i="58"/>
  <c r="AP328" i="58"/>
  <c r="AK328" i="58"/>
  <c r="AE328" i="58"/>
  <c r="AB328" i="58"/>
  <c r="W328" i="58"/>
  <c r="U328" i="58"/>
  <c r="T328" i="58"/>
  <c r="R328" i="58"/>
  <c r="Q328" i="58"/>
  <c r="N328" i="58"/>
  <c r="AP327" i="58"/>
  <c r="AK327" i="58"/>
  <c r="AE327" i="58"/>
  <c r="AB327" i="58"/>
  <c r="W327" i="58"/>
  <c r="U327" i="58"/>
  <c r="T327" i="58"/>
  <c r="R327" i="58"/>
  <c r="Q327" i="58"/>
  <c r="N327" i="58"/>
  <c r="AP326" i="58"/>
  <c r="AK326" i="58"/>
  <c r="AE326" i="58"/>
  <c r="AB326" i="58"/>
  <c r="W326" i="58"/>
  <c r="U326" i="58"/>
  <c r="T326" i="58"/>
  <c r="R326" i="58"/>
  <c r="Q326" i="58"/>
  <c r="N326" i="58"/>
  <c r="AP325" i="58"/>
  <c r="AK325" i="58"/>
  <c r="AE325" i="58"/>
  <c r="AB325" i="58"/>
  <c r="W325" i="58"/>
  <c r="U325" i="58"/>
  <c r="T325" i="58"/>
  <c r="R325" i="58"/>
  <c r="Q325" i="58"/>
  <c r="N325" i="58"/>
  <c r="AP324" i="58"/>
  <c r="AK324" i="58"/>
  <c r="AE324" i="58"/>
  <c r="AB324" i="58"/>
  <c r="W324" i="58"/>
  <c r="U324" i="58"/>
  <c r="T324" i="58"/>
  <c r="R324" i="58"/>
  <c r="Q324" i="58"/>
  <c r="N324" i="58"/>
  <c r="AP323" i="58"/>
  <c r="AK323" i="58"/>
  <c r="AE323" i="58"/>
  <c r="AB323" i="58"/>
  <c r="W323" i="58"/>
  <c r="U323" i="58"/>
  <c r="T323" i="58"/>
  <c r="R323" i="58"/>
  <c r="Q323" i="58"/>
  <c r="N323" i="58"/>
  <c r="AP322" i="58"/>
  <c r="AK322" i="58"/>
  <c r="AE322" i="58"/>
  <c r="AB322" i="58"/>
  <c r="W322" i="58"/>
  <c r="U322" i="58"/>
  <c r="T322" i="58"/>
  <c r="R322" i="58"/>
  <c r="Q322" i="58"/>
  <c r="N322" i="58"/>
  <c r="AP321" i="58"/>
  <c r="AK321" i="58"/>
  <c r="AE321" i="58"/>
  <c r="AB321" i="58"/>
  <c r="W321" i="58"/>
  <c r="U321" i="58"/>
  <c r="T321" i="58"/>
  <c r="R321" i="58"/>
  <c r="Q321" i="58"/>
  <c r="N321" i="58"/>
  <c r="AP320" i="58"/>
  <c r="AK320" i="58"/>
  <c r="AE320" i="58"/>
  <c r="AB320" i="58"/>
  <c r="W320" i="58"/>
  <c r="U320" i="58"/>
  <c r="T320" i="58"/>
  <c r="R320" i="58"/>
  <c r="Q320" i="58"/>
  <c r="N320" i="58"/>
  <c r="AP319" i="58"/>
  <c r="AK319" i="58"/>
  <c r="AE319" i="58"/>
  <c r="AB319" i="58"/>
  <c r="W319" i="58"/>
  <c r="U319" i="58"/>
  <c r="T319" i="58"/>
  <c r="R319" i="58"/>
  <c r="Q319" i="58"/>
  <c r="N319" i="58"/>
  <c r="AP318" i="58"/>
  <c r="AK318" i="58"/>
  <c r="AE318" i="58"/>
  <c r="AB318" i="58"/>
  <c r="W318" i="58"/>
  <c r="U318" i="58"/>
  <c r="T318" i="58"/>
  <c r="R318" i="58"/>
  <c r="Q318" i="58"/>
  <c r="N318" i="58"/>
  <c r="AP317" i="58"/>
  <c r="AK317" i="58"/>
  <c r="AE317" i="58"/>
  <c r="AB317" i="58"/>
  <c r="W317" i="58"/>
  <c r="U317" i="58"/>
  <c r="T317" i="58"/>
  <c r="R317" i="58"/>
  <c r="Q317" i="58"/>
  <c r="N317" i="58"/>
  <c r="AP316" i="58"/>
  <c r="AK316" i="58"/>
  <c r="AE316" i="58"/>
  <c r="AB316" i="58"/>
  <c r="W316" i="58"/>
  <c r="U316" i="58"/>
  <c r="T316" i="58"/>
  <c r="R316" i="58"/>
  <c r="Q316" i="58"/>
  <c r="N316" i="58"/>
  <c r="AP315" i="58"/>
  <c r="AK315" i="58"/>
  <c r="AE315" i="58"/>
  <c r="AB315" i="58"/>
  <c r="W315" i="58"/>
  <c r="U315" i="58"/>
  <c r="T315" i="58"/>
  <c r="R315" i="58"/>
  <c r="Q315" i="58"/>
  <c r="N315" i="58"/>
  <c r="AP314" i="58"/>
  <c r="AK314" i="58"/>
  <c r="AE314" i="58"/>
  <c r="AB314" i="58"/>
  <c r="W314" i="58"/>
  <c r="U314" i="58"/>
  <c r="T314" i="58"/>
  <c r="R314" i="58"/>
  <c r="Q314" i="58"/>
  <c r="N314" i="58"/>
  <c r="AP313" i="58"/>
  <c r="AK313" i="58"/>
  <c r="AE313" i="58"/>
  <c r="AB313" i="58"/>
  <c r="W313" i="58"/>
  <c r="U313" i="58"/>
  <c r="T313" i="58"/>
  <c r="R313" i="58"/>
  <c r="Q313" i="58"/>
  <c r="N313" i="58"/>
  <c r="AP312" i="58"/>
  <c r="AK312" i="58"/>
  <c r="AE312" i="58"/>
  <c r="AB312" i="58"/>
  <c r="W312" i="58"/>
  <c r="U312" i="58"/>
  <c r="T312" i="58"/>
  <c r="R312" i="58"/>
  <c r="Q312" i="58"/>
  <c r="N312" i="58"/>
  <c r="AP311" i="58"/>
  <c r="AK311" i="58"/>
  <c r="AE311" i="58"/>
  <c r="AB311" i="58"/>
  <c r="W311" i="58"/>
  <c r="U311" i="58"/>
  <c r="T311" i="58"/>
  <c r="R311" i="58"/>
  <c r="Q311" i="58"/>
  <c r="N311" i="58"/>
  <c r="AP310" i="58"/>
  <c r="AK310" i="58"/>
  <c r="AE310" i="58"/>
  <c r="AB310" i="58"/>
  <c r="W310" i="58"/>
  <c r="U310" i="58"/>
  <c r="T310" i="58"/>
  <c r="R310" i="58"/>
  <c r="Q310" i="58"/>
  <c r="N310" i="58"/>
  <c r="AP309" i="58"/>
  <c r="AK309" i="58"/>
  <c r="AE309" i="58"/>
  <c r="AB309" i="58"/>
  <c r="W309" i="58"/>
  <c r="U309" i="58"/>
  <c r="T309" i="58"/>
  <c r="R309" i="58"/>
  <c r="Q309" i="58"/>
  <c r="N309" i="58"/>
  <c r="AP308" i="58"/>
  <c r="AK308" i="58"/>
  <c r="AE308" i="58"/>
  <c r="AB308" i="58"/>
  <c r="W308" i="58"/>
  <c r="U308" i="58"/>
  <c r="T308" i="58"/>
  <c r="R308" i="58"/>
  <c r="Q308" i="58"/>
  <c r="N308" i="58"/>
  <c r="AP307" i="58"/>
  <c r="AK307" i="58"/>
  <c r="AE307" i="58"/>
  <c r="AB307" i="58"/>
  <c r="W307" i="58"/>
  <c r="U307" i="58"/>
  <c r="T307" i="58"/>
  <c r="R307" i="58"/>
  <c r="Q307" i="58"/>
  <c r="N307" i="58"/>
  <c r="AP306" i="58"/>
  <c r="AK306" i="58"/>
  <c r="AE306" i="58"/>
  <c r="AB306" i="58"/>
  <c r="W306" i="58"/>
  <c r="U306" i="58"/>
  <c r="T306" i="58"/>
  <c r="R306" i="58"/>
  <c r="Q306" i="58"/>
  <c r="N306" i="58"/>
  <c r="AP305" i="58"/>
  <c r="AK305" i="58"/>
  <c r="AE305" i="58"/>
  <c r="AB305" i="58"/>
  <c r="W305" i="58"/>
  <c r="U305" i="58"/>
  <c r="T305" i="58"/>
  <c r="R305" i="58"/>
  <c r="Q305" i="58"/>
  <c r="N305" i="58"/>
  <c r="AP304" i="58"/>
  <c r="AK304" i="58"/>
  <c r="AE304" i="58"/>
  <c r="AB304" i="58"/>
  <c r="W304" i="58"/>
  <c r="U304" i="58"/>
  <c r="T304" i="58"/>
  <c r="R304" i="58"/>
  <c r="Q304" i="58"/>
  <c r="N304" i="58"/>
  <c r="AP303" i="58"/>
  <c r="AK303" i="58"/>
  <c r="AE303" i="58"/>
  <c r="AB303" i="58"/>
  <c r="W303" i="58"/>
  <c r="U303" i="58"/>
  <c r="T303" i="58"/>
  <c r="R303" i="58"/>
  <c r="Q303" i="58"/>
  <c r="N303" i="58"/>
  <c r="AP302" i="58"/>
  <c r="AK302" i="58"/>
  <c r="AE302" i="58"/>
  <c r="AB302" i="58"/>
  <c r="W302" i="58"/>
  <c r="U302" i="58"/>
  <c r="T302" i="58"/>
  <c r="R302" i="58"/>
  <c r="Q302" i="58"/>
  <c r="N302" i="58"/>
  <c r="AP301" i="58"/>
  <c r="AK301" i="58"/>
  <c r="AE301" i="58"/>
  <c r="AB301" i="58"/>
  <c r="W301" i="58"/>
  <c r="U301" i="58"/>
  <c r="T301" i="58"/>
  <c r="R301" i="58"/>
  <c r="Q301" i="58"/>
  <c r="N301" i="58"/>
  <c r="AP300" i="58"/>
  <c r="AK300" i="58"/>
  <c r="AE300" i="58"/>
  <c r="AB300" i="58"/>
  <c r="W300" i="58"/>
  <c r="U300" i="58"/>
  <c r="T300" i="58"/>
  <c r="R300" i="58"/>
  <c r="Q300" i="58"/>
  <c r="N300" i="58"/>
  <c r="AP299" i="58"/>
  <c r="AK299" i="58"/>
  <c r="AE299" i="58"/>
  <c r="AB299" i="58"/>
  <c r="W299" i="58"/>
  <c r="U299" i="58"/>
  <c r="T299" i="58"/>
  <c r="R299" i="58"/>
  <c r="Q299" i="58"/>
  <c r="N299" i="58"/>
  <c r="AP298" i="58"/>
  <c r="AK298" i="58"/>
  <c r="AE298" i="58"/>
  <c r="AB298" i="58"/>
  <c r="W298" i="58"/>
  <c r="U298" i="58"/>
  <c r="T298" i="58"/>
  <c r="R298" i="58"/>
  <c r="Q298" i="58"/>
  <c r="N298" i="58"/>
  <c r="AP297" i="58"/>
  <c r="AK297" i="58"/>
  <c r="AE297" i="58"/>
  <c r="AB297" i="58"/>
  <c r="W297" i="58"/>
  <c r="U297" i="58"/>
  <c r="T297" i="58"/>
  <c r="R297" i="58"/>
  <c r="Q297" i="58"/>
  <c r="N297" i="58"/>
  <c r="AP296" i="58"/>
  <c r="AK296" i="58"/>
  <c r="AE296" i="58"/>
  <c r="AB296" i="58"/>
  <c r="W296" i="58"/>
  <c r="U296" i="58"/>
  <c r="T296" i="58"/>
  <c r="R296" i="58"/>
  <c r="Q296" i="58"/>
  <c r="N296" i="58"/>
  <c r="AP295" i="58"/>
  <c r="AK295" i="58"/>
  <c r="AE295" i="58"/>
  <c r="AB295" i="58"/>
  <c r="W295" i="58"/>
  <c r="U295" i="58"/>
  <c r="T295" i="58"/>
  <c r="R295" i="58"/>
  <c r="Q295" i="58"/>
  <c r="N295" i="58"/>
  <c r="AP294" i="58"/>
  <c r="AK294" i="58"/>
  <c r="AE294" i="58"/>
  <c r="AB294" i="58"/>
  <c r="W294" i="58"/>
  <c r="U294" i="58"/>
  <c r="T294" i="58"/>
  <c r="R294" i="58"/>
  <c r="Q294" i="58"/>
  <c r="N294" i="58"/>
  <c r="AP293" i="58"/>
  <c r="AK293" i="58"/>
  <c r="AE293" i="58"/>
  <c r="AB293" i="58"/>
  <c r="W293" i="58"/>
  <c r="U293" i="58"/>
  <c r="T293" i="58"/>
  <c r="R293" i="58"/>
  <c r="Q293" i="58"/>
  <c r="N293" i="58"/>
  <c r="AP292" i="58"/>
  <c r="AK292" i="58"/>
  <c r="AE292" i="58"/>
  <c r="AB292" i="58"/>
  <c r="W292" i="58"/>
  <c r="U292" i="58"/>
  <c r="T292" i="58"/>
  <c r="R292" i="58"/>
  <c r="Q292" i="58"/>
  <c r="N292" i="58"/>
  <c r="AP291" i="58"/>
  <c r="AK291" i="58"/>
  <c r="AE291" i="58"/>
  <c r="AB291" i="58"/>
  <c r="W291" i="58"/>
  <c r="U291" i="58"/>
  <c r="T291" i="58"/>
  <c r="R291" i="58"/>
  <c r="Q291" i="58"/>
  <c r="N291" i="58"/>
  <c r="AP290" i="58"/>
  <c r="AK290" i="58"/>
  <c r="AE290" i="58"/>
  <c r="AB290" i="58"/>
  <c r="W290" i="58"/>
  <c r="U290" i="58"/>
  <c r="T290" i="58"/>
  <c r="R290" i="58"/>
  <c r="Q290" i="58"/>
  <c r="N290" i="58"/>
  <c r="AP289" i="58"/>
  <c r="AK289" i="58"/>
  <c r="AE289" i="58"/>
  <c r="AB289" i="58"/>
  <c r="W289" i="58"/>
  <c r="U289" i="58"/>
  <c r="T289" i="58"/>
  <c r="R289" i="58"/>
  <c r="Q289" i="58"/>
  <c r="N289" i="58"/>
  <c r="AP288" i="58"/>
  <c r="AK288" i="58"/>
  <c r="AE288" i="58"/>
  <c r="AB288" i="58"/>
  <c r="W288" i="58"/>
  <c r="U288" i="58"/>
  <c r="T288" i="58"/>
  <c r="R288" i="58"/>
  <c r="Q288" i="58"/>
  <c r="N288" i="58"/>
  <c r="AP287" i="58"/>
  <c r="AK287" i="58"/>
  <c r="AE287" i="58"/>
  <c r="AB287" i="58"/>
  <c r="W287" i="58"/>
  <c r="U287" i="58"/>
  <c r="T287" i="58"/>
  <c r="R287" i="58"/>
  <c r="Q287" i="58"/>
  <c r="N287" i="58"/>
  <c r="AP286" i="58"/>
  <c r="AK286" i="58"/>
  <c r="AE286" i="58"/>
  <c r="AB286" i="58"/>
  <c r="W286" i="58"/>
  <c r="U286" i="58"/>
  <c r="T286" i="58"/>
  <c r="R286" i="58"/>
  <c r="Q286" i="58"/>
  <c r="N286" i="58"/>
  <c r="AP285" i="58"/>
  <c r="AK285" i="58"/>
  <c r="AE285" i="58"/>
  <c r="AB285" i="58"/>
  <c r="W285" i="58"/>
  <c r="U285" i="58"/>
  <c r="T285" i="58"/>
  <c r="R285" i="58"/>
  <c r="Q285" i="58"/>
  <c r="N285" i="58"/>
  <c r="AP284" i="58"/>
  <c r="AK284" i="58"/>
  <c r="AE284" i="58"/>
  <c r="AB284" i="58"/>
  <c r="W284" i="58"/>
  <c r="U284" i="58"/>
  <c r="T284" i="58"/>
  <c r="R284" i="58"/>
  <c r="Q284" i="58"/>
  <c r="N284" i="58"/>
  <c r="AP283" i="58"/>
  <c r="AK283" i="58"/>
  <c r="AE283" i="58"/>
  <c r="AB283" i="58"/>
  <c r="W283" i="58"/>
  <c r="U283" i="58"/>
  <c r="T283" i="58"/>
  <c r="R283" i="58"/>
  <c r="Q283" i="58"/>
  <c r="N283" i="58"/>
  <c r="AP282" i="58"/>
  <c r="AK282" i="58"/>
  <c r="AE282" i="58"/>
  <c r="AB282" i="58"/>
  <c r="W282" i="58"/>
  <c r="U282" i="58"/>
  <c r="T282" i="58"/>
  <c r="R282" i="58"/>
  <c r="Q282" i="58"/>
  <c r="N282" i="58"/>
  <c r="AP281" i="58"/>
  <c r="AK281" i="58"/>
  <c r="AE281" i="58"/>
  <c r="AB281" i="58"/>
  <c r="W281" i="58"/>
  <c r="U281" i="58"/>
  <c r="T281" i="58"/>
  <c r="R281" i="58"/>
  <c r="Q281" i="58"/>
  <c r="N281" i="58"/>
  <c r="AP280" i="58"/>
  <c r="AK280" i="58"/>
  <c r="AE280" i="58"/>
  <c r="AB280" i="58"/>
  <c r="W280" i="58"/>
  <c r="U280" i="58"/>
  <c r="T280" i="58"/>
  <c r="R280" i="58"/>
  <c r="Q280" i="58"/>
  <c r="N280" i="58"/>
  <c r="AP279" i="58"/>
  <c r="AK279" i="58"/>
  <c r="AE279" i="58"/>
  <c r="AB279" i="58"/>
  <c r="W279" i="58"/>
  <c r="U279" i="58"/>
  <c r="T279" i="58"/>
  <c r="R279" i="58"/>
  <c r="Q279" i="58"/>
  <c r="N279" i="58"/>
  <c r="AP278" i="58"/>
  <c r="AK278" i="58"/>
  <c r="AE278" i="58"/>
  <c r="AB278" i="58"/>
  <c r="W278" i="58"/>
  <c r="U278" i="58"/>
  <c r="T278" i="58"/>
  <c r="R278" i="58"/>
  <c r="Q278" i="58"/>
  <c r="N278" i="58"/>
  <c r="AP277" i="58"/>
  <c r="AK277" i="58"/>
  <c r="AE277" i="58"/>
  <c r="AB277" i="58"/>
  <c r="W277" i="58"/>
  <c r="U277" i="58"/>
  <c r="T277" i="58"/>
  <c r="R277" i="58"/>
  <c r="Q277" i="58"/>
  <c r="N277" i="58"/>
  <c r="AP276" i="58"/>
  <c r="AK276" i="58"/>
  <c r="AE276" i="58"/>
  <c r="AB276" i="58"/>
  <c r="W276" i="58"/>
  <c r="U276" i="58"/>
  <c r="T276" i="58"/>
  <c r="R276" i="58"/>
  <c r="Q276" i="58"/>
  <c r="N276" i="58"/>
  <c r="AP275" i="58"/>
  <c r="AK275" i="58"/>
  <c r="AE275" i="58"/>
  <c r="AB275" i="58"/>
  <c r="W275" i="58"/>
  <c r="U275" i="58"/>
  <c r="T275" i="58"/>
  <c r="R275" i="58"/>
  <c r="Q275" i="58"/>
  <c r="N275" i="58"/>
  <c r="AP274" i="58"/>
  <c r="AK274" i="58"/>
  <c r="AE274" i="58"/>
  <c r="AB274" i="58"/>
  <c r="W274" i="58"/>
  <c r="U274" i="58"/>
  <c r="T274" i="58"/>
  <c r="R274" i="58"/>
  <c r="Q274" i="58"/>
  <c r="N274" i="58"/>
  <c r="AP273" i="58"/>
  <c r="AK273" i="58"/>
  <c r="AE273" i="58"/>
  <c r="AB273" i="58"/>
  <c r="W273" i="58"/>
  <c r="U273" i="58"/>
  <c r="T273" i="58"/>
  <c r="R273" i="58"/>
  <c r="Q273" i="58"/>
  <c r="N273" i="58"/>
  <c r="AP272" i="58"/>
  <c r="AK272" i="58"/>
  <c r="AE272" i="58"/>
  <c r="AB272" i="58"/>
  <c r="W272" i="58"/>
  <c r="U272" i="58"/>
  <c r="T272" i="58"/>
  <c r="R272" i="58"/>
  <c r="Q272" i="58"/>
  <c r="N272" i="58"/>
  <c r="AP271" i="58"/>
  <c r="AK271" i="58"/>
  <c r="AE271" i="58"/>
  <c r="AB271" i="58"/>
  <c r="W271" i="58"/>
  <c r="U271" i="58"/>
  <c r="T271" i="58"/>
  <c r="R271" i="58"/>
  <c r="Q271" i="58"/>
  <c r="N271" i="58"/>
  <c r="AP270" i="58"/>
  <c r="AK270" i="58"/>
  <c r="AE270" i="58"/>
  <c r="AB270" i="58"/>
  <c r="W270" i="58"/>
  <c r="U270" i="58"/>
  <c r="T270" i="58"/>
  <c r="R270" i="58"/>
  <c r="Q270" i="58"/>
  <c r="N270" i="58"/>
  <c r="AP269" i="58"/>
  <c r="AK269" i="58"/>
  <c r="AE269" i="58"/>
  <c r="AB269" i="58"/>
  <c r="W269" i="58"/>
  <c r="U269" i="58"/>
  <c r="T269" i="58"/>
  <c r="R269" i="58"/>
  <c r="Q269" i="58"/>
  <c r="N269" i="58"/>
  <c r="AP268" i="58"/>
  <c r="AK268" i="58"/>
  <c r="AE268" i="58"/>
  <c r="AB268" i="58"/>
  <c r="W268" i="58"/>
  <c r="U268" i="58"/>
  <c r="T268" i="58"/>
  <c r="R268" i="58"/>
  <c r="Q268" i="58"/>
  <c r="N268" i="58"/>
  <c r="AP267" i="58"/>
  <c r="AK267" i="58"/>
  <c r="AE267" i="58"/>
  <c r="AB267" i="58"/>
  <c r="W267" i="58"/>
  <c r="U267" i="58"/>
  <c r="T267" i="58"/>
  <c r="R267" i="58"/>
  <c r="Q267" i="58"/>
  <c r="N267" i="58"/>
  <c r="AP266" i="58"/>
  <c r="AK266" i="58"/>
  <c r="AE266" i="58"/>
  <c r="AB266" i="58"/>
  <c r="W266" i="58"/>
  <c r="U266" i="58"/>
  <c r="T266" i="58"/>
  <c r="R266" i="58"/>
  <c r="Q266" i="58"/>
  <c r="N266" i="58"/>
  <c r="AP265" i="58"/>
  <c r="AK265" i="58"/>
  <c r="AE265" i="58"/>
  <c r="AB265" i="58"/>
  <c r="W265" i="58"/>
  <c r="U265" i="58"/>
  <c r="T265" i="58"/>
  <c r="R265" i="58"/>
  <c r="Q265" i="58"/>
  <c r="N265" i="58"/>
  <c r="AP264" i="58"/>
  <c r="AK264" i="58"/>
  <c r="AE264" i="58"/>
  <c r="AB264" i="58"/>
  <c r="W264" i="58"/>
  <c r="U264" i="58"/>
  <c r="T264" i="58"/>
  <c r="R264" i="58"/>
  <c r="Q264" i="58"/>
  <c r="N264" i="58"/>
  <c r="AP263" i="58"/>
  <c r="AK263" i="58"/>
  <c r="AE263" i="58"/>
  <c r="AB263" i="58"/>
  <c r="W263" i="58"/>
  <c r="U263" i="58"/>
  <c r="T263" i="58"/>
  <c r="R263" i="58"/>
  <c r="Q263" i="58"/>
  <c r="N263" i="58"/>
  <c r="AP262" i="58"/>
  <c r="AK262" i="58"/>
  <c r="AE262" i="58"/>
  <c r="AB262" i="58"/>
  <c r="W262" i="58"/>
  <c r="U262" i="58"/>
  <c r="T262" i="58"/>
  <c r="R262" i="58"/>
  <c r="Q262" i="58"/>
  <c r="N262" i="58"/>
  <c r="AP261" i="58"/>
  <c r="AK261" i="58"/>
  <c r="AE261" i="58"/>
  <c r="AB261" i="58"/>
  <c r="W261" i="58"/>
  <c r="U261" i="58"/>
  <c r="T261" i="58"/>
  <c r="R261" i="58"/>
  <c r="Q261" i="58"/>
  <c r="N261" i="58"/>
  <c r="AP260" i="58"/>
  <c r="AK260" i="58"/>
  <c r="AE260" i="58"/>
  <c r="AB260" i="58"/>
  <c r="W260" i="58"/>
  <c r="U260" i="58"/>
  <c r="T260" i="58"/>
  <c r="R260" i="58"/>
  <c r="Q260" i="58"/>
  <c r="N260" i="58"/>
  <c r="AP259" i="58"/>
  <c r="AK259" i="58"/>
  <c r="AE259" i="58"/>
  <c r="AB259" i="58"/>
  <c r="W259" i="58"/>
  <c r="U259" i="58"/>
  <c r="T259" i="58"/>
  <c r="R259" i="58"/>
  <c r="Q259" i="58"/>
  <c r="N259" i="58"/>
  <c r="AP258" i="58"/>
  <c r="AK258" i="58"/>
  <c r="AE258" i="58"/>
  <c r="AB258" i="58"/>
  <c r="W258" i="58"/>
  <c r="U258" i="58"/>
  <c r="T258" i="58"/>
  <c r="R258" i="58"/>
  <c r="Q258" i="58"/>
  <c r="N258" i="58"/>
  <c r="AP257" i="58"/>
  <c r="AK257" i="58"/>
  <c r="AE257" i="58"/>
  <c r="AB257" i="58"/>
  <c r="W257" i="58"/>
  <c r="U257" i="58"/>
  <c r="T257" i="58"/>
  <c r="R257" i="58"/>
  <c r="Q257" i="58"/>
  <c r="N257" i="58"/>
  <c r="AP256" i="58"/>
  <c r="AK256" i="58"/>
  <c r="AE256" i="58"/>
  <c r="AB256" i="58"/>
  <c r="W256" i="58"/>
  <c r="U256" i="58"/>
  <c r="T256" i="58"/>
  <c r="R256" i="58"/>
  <c r="Q256" i="58"/>
  <c r="N256" i="58"/>
  <c r="AP255" i="58"/>
  <c r="AK255" i="58"/>
  <c r="AE255" i="58"/>
  <c r="AB255" i="58"/>
  <c r="W255" i="58"/>
  <c r="U255" i="58"/>
  <c r="T255" i="58"/>
  <c r="R255" i="58"/>
  <c r="Q255" i="58"/>
  <c r="N255" i="58"/>
  <c r="AP254" i="58"/>
  <c r="AK254" i="58"/>
  <c r="AE254" i="58"/>
  <c r="AB254" i="58"/>
  <c r="W254" i="58"/>
  <c r="U254" i="58"/>
  <c r="T254" i="58"/>
  <c r="R254" i="58"/>
  <c r="Q254" i="58"/>
  <c r="N254" i="58"/>
  <c r="AP253" i="58"/>
  <c r="AK253" i="58"/>
  <c r="AE253" i="58"/>
  <c r="AB253" i="58"/>
  <c r="W253" i="58"/>
  <c r="U253" i="58"/>
  <c r="T253" i="58"/>
  <c r="R253" i="58"/>
  <c r="Q253" i="58"/>
  <c r="N253" i="58"/>
  <c r="AP252" i="58"/>
  <c r="AK252" i="58"/>
  <c r="AE252" i="58"/>
  <c r="AB252" i="58"/>
  <c r="W252" i="58"/>
  <c r="U252" i="58"/>
  <c r="T252" i="58"/>
  <c r="R252" i="58"/>
  <c r="Q252" i="58"/>
  <c r="N252" i="58"/>
  <c r="AP251" i="58"/>
  <c r="AK251" i="58"/>
  <c r="AE251" i="58"/>
  <c r="AB251" i="58"/>
  <c r="W251" i="58"/>
  <c r="U251" i="58"/>
  <c r="T251" i="58"/>
  <c r="R251" i="58"/>
  <c r="Q251" i="58"/>
  <c r="N251" i="58"/>
  <c r="AP250" i="58"/>
  <c r="AK250" i="58"/>
  <c r="AE250" i="58"/>
  <c r="AB250" i="58"/>
  <c r="W250" i="58"/>
  <c r="U250" i="58"/>
  <c r="T250" i="58"/>
  <c r="R250" i="58"/>
  <c r="Q250" i="58"/>
  <c r="N250" i="58"/>
  <c r="AP249" i="58"/>
  <c r="AK249" i="58"/>
  <c r="AE249" i="58"/>
  <c r="AB249" i="58"/>
  <c r="W249" i="58"/>
  <c r="U249" i="58"/>
  <c r="T249" i="58"/>
  <c r="R249" i="58"/>
  <c r="Q249" i="58"/>
  <c r="N249" i="58"/>
  <c r="AP248" i="58"/>
  <c r="AK248" i="58"/>
  <c r="AE248" i="58"/>
  <c r="AB248" i="58"/>
  <c r="W248" i="58"/>
  <c r="U248" i="58"/>
  <c r="T248" i="58"/>
  <c r="R248" i="58"/>
  <c r="Q248" i="58"/>
  <c r="N248" i="58"/>
  <c r="AP247" i="58"/>
  <c r="AK247" i="58"/>
  <c r="AE247" i="58"/>
  <c r="AB247" i="58"/>
  <c r="W247" i="58"/>
  <c r="U247" i="58"/>
  <c r="T247" i="58"/>
  <c r="R247" i="58"/>
  <c r="Q247" i="58"/>
  <c r="N247" i="58"/>
  <c r="AP246" i="58"/>
  <c r="AK246" i="58"/>
  <c r="AE246" i="58"/>
  <c r="AB246" i="58"/>
  <c r="W246" i="58"/>
  <c r="U246" i="58"/>
  <c r="T246" i="58"/>
  <c r="R246" i="58"/>
  <c r="Q246" i="58"/>
  <c r="N246" i="58"/>
  <c r="AP245" i="58"/>
  <c r="AK245" i="58"/>
  <c r="AE245" i="58"/>
  <c r="AB245" i="58"/>
  <c r="W245" i="58"/>
  <c r="U245" i="58"/>
  <c r="T245" i="58"/>
  <c r="R245" i="58"/>
  <c r="Q245" i="58"/>
  <c r="N245" i="58"/>
  <c r="AP244" i="58"/>
  <c r="AK244" i="58"/>
  <c r="AE244" i="58"/>
  <c r="AB244" i="58"/>
  <c r="W244" i="58"/>
  <c r="U244" i="58"/>
  <c r="T244" i="58"/>
  <c r="R244" i="58"/>
  <c r="Q244" i="58"/>
  <c r="N244" i="58"/>
  <c r="AP243" i="58"/>
  <c r="AK243" i="58"/>
  <c r="AE243" i="58"/>
  <c r="AB243" i="58"/>
  <c r="W243" i="58"/>
  <c r="U243" i="58"/>
  <c r="T243" i="58"/>
  <c r="R243" i="58"/>
  <c r="Q243" i="58"/>
  <c r="N243" i="58"/>
  <c r="AP242" i="58"/>
  <c r="AK242" i="58"/>
  <c r="AE242" i="58"/>
  <c r="AB242" i="58"/>
  <c r="W242" i="58"/>
  <c r="U242" i="58"/>
  <c r="T242" i="58"/>
  <c r="R242" i="58"/>
  <c r="Q242" i="58"/>
  <c r="N242" i="58"/>
  <c r="AP241" i="58"/>
  <c r="AK241" i="58"/>
  <c r="AE241" i="58"/>
  <c r="AB241" i="58"/>
  <c r="W241" i="58"/>
  <c r="U241" i="58"/>
  <c r="T241" i="58"/>
  <c r="R241" i="58"/>
  <c r="Q241" i="58"/>
  <c r="N241" i="58"/>
  <c r="AP240" i="58"/>
  <c r="AK240" i="58"/>
  <c r="AE240" i="58"/>
  <c r="AB240" i="58"/>
  <c r="W240" i="58"/>
  <c r="U240" i="58"/>
  <c r="T240" i="58"/>
  <c r="R240" i="58"/>
  <c r="Q240" i="58"/>
  <c r="N240" i="58"/>
  <c r="AP239" i="58"/>
  <c r="AK239" i="58"/>
  <c r="AE239" i="58"/>
  <c r="AB239" i="58"/>
  <c r="W239" i="58"/>
  <c r="U239" i="58"/>
  <c r="T239" i="58"/>
  <c r="R239" i="58"/>
  <c r="Q239" i="58"/>
  <c r="N239" i="58"/>
  <c r="AP238" i="58"/>
  <c r="AK238" i="58"/>
  <c r="AE238" i="58"/>
  <c r="AB238" i="58"/>
  <c r="W238" i="58"/>
  <c r="U238" i="58"/>
  <c r="T238" i="58"/>
  <c r="R238" i="58"/>
  <c r="Q238" i="58"/>
  <c r="N238" i="58"/>
  <c r="AP237" i="58"/>
  <c r="AK237" i="58"/>
  <c r="AE237" i="58"/>
  <c r="AB237" i="58"/>
  <c r="W237" i="58"/>
  <c r="U237" i="58"/>
  <c r="T237" i="58"/>
  <c r="R237" i="58"/>
  <c r="Q237" i="58"/>
  <c r="N237" i="58"/>
  <c r="AP236" i="58"/>
  <c r="AK236" i="58"/>
  <c r="AE236" i="58"/>
  <c r="AB236" i="58"/>
  <c r="W236" i="58"/>
  <c r="U236" i="58"/>
  <c r="T236" i="58"/>
  <c r="R236" i="58"/>
  <c r="Q236" i="58"/>
  <c r="N236" i="58"/>
  <c r="AP235" i="58"/>
  <c r="AK235" i="58"/>
  <c r="AE235" i="58"/>
  <c r="AB235" i="58"/>
  <c r="W235" i="58"/>
  <c r="U235" i="58"/>
  <c r="T235" i="58"/>
  <c r="R235" i="58"/>
  <c r="Q235" i="58"/>
  <c r="N235" i="58"/>
  <c r="AP234" i="58"/>
  <c r="AK234" i="58"/>
  <c r="AE234" i="58"/>
  <c r="AB234" i="58"/>
  <c r="W234" i="58"/>
  <c r="U234" i="58"/>
  <c r="T234" i="58"/>
  <c r="R234" i="58"/>
  <c r="Q234" i="58"/>
  <c r="N234" i="58"/>
  <c r="AP233" i="58"/>
  <c r="AK233" i="58"/>
  <c r="AE233" i="58"/>
  <c r="AB233" i="58"/>
  <c r="W233" i="58"/>
  <c r="U233" i="58"/>
  <c r="T233" i="58"/>
  <c r="R233" i="58"/>
  <c r="Q233" i="58"/>
  <c r="N233" i="58"/>
  <c r="AP232" i="58"/>
  <c r="AK232" i="58"/>
  <c r="AE232" i="58"/>
  <c r="AB232" i="58"/>
  <c r="W232" i="58"/>
  <c r="U232" i="58"/>
  <c r="T232" i="58"/>
  <c r="R232" i="58"/>
  <c r="Q232" i="58"/>
  <c r="N232" i="58"/>
  <c r="AP231" i="58"/>
  <c r="AK231" i="58"/>
  <c r="AE231" i="58"/>
  <c r="AB231" i="58"/>
  <c r="W231" i="58"/>
  <c r="U231" i="58"/>
  <c r="T231" i="58"/>
  <c r="R231" i="58"/>
  <c r="Q231" i="58"/>
  <c r="N231" i="58"/>
  <c r="AP230" i="58"/>
  <c r="AK230" i="58"/>
  <c r="AE230" i="58"/>
  <c r="AB230" i="58"/>
  <c r="W230" i="58"/>
  <c r="U230" i="58"/>
  <c r="T230" i="58"/>
  <c r="R230" i="58"/>
  <c r="Q230" i="58"/>
  <c r="N230" i="58"/>
  <c r="AP229" i="58"/>
  <c r="AK229" i="58"/>
  <c r="AE229" i="58"/>
  <c r="AB229" i="58"/>
  <c r="W229" i="58"/>
  <c r="U229" i="58"/>
  <c r="T229" i="58"/>
  <c r="R229" i="58"/>
  <c r="Q229" i="58"/>
  <c r="N229" i="58"/>
  <c r="AP228" i="58"/>
  <c r="AK228" i="58"/>
  <c r="AE228" i="58"/>
  <c r="AB228" i="58"/>
  <c r="W228" i="58"/>
  <c r="U228" i="58"/>
  <c r="T228" i="58"/>
  <c r="R228" i="58"/>
  <c r="Q228" i="58"/>
  <c r="N228" i="58"/>
  <c r="AP227" i="58"/>
  <c r="AK227" i="58"/>
  <c r="AE227" i="58"/>
  <c r="AB227" i="58"/>
  <c r="W227" i="58"/>
  <c r="U227" i="58"/>
  <c r="T227" i="58"/>
  <c r="R227" i="58"/>
  <c r="Q227" i="58"/>
  <c r="N227" i="58"/>
  <c r="AP226" i="58"/>
  <c r="AK226" i="58"/>
  <c r="AE226" i="58"/>
  <c r="AB226" i="58"/>
  <c r="W226" i="58"/>
  <c r="U226" i="58"/>
  <c r="T226" i="58"/>
  <c r="R226" i="58"/>
  <c r="Q226" i="58"/>
  <c r="N226" i="58"/>
  <c r="AP225" i="58"/>
  <c r="AK225" i="58"/>
  <c r="AE225" i="58"/>
  <c r="AB225" i="58"/>
  <c r="W225" i="58"/>
  <c r="U225" i="58"/>
  <c r="T225" i="58"/>
  <c r="R225" i="58"/>
  <c r="Q225" i="58"/>
  <c r="N225" i="58"/>
  <c r="AP224" i="58"/>
  <c r="AK224" i="58"/>
  <c r="AE224" i="58"/>
  <c r="AB224" i="58"/>
  <c r="W224" i="58"/>
  <c r="U224" i="58"/>
  <c r="T224" i="58"/>
  <c r="R224" i="58"/>
  <c r="Q224" i="58"/>
  <c r="N224" i="58"/>
  <c r="AP223" i="58"/>
  <c r="AK223" i="58"/>
  <c r="AE223" i="58"/>
  <c r="AB223" i="58"/>
  <c r="W223" i="58"/>
  <c r="U223" i="58"/>
  <c r="T223" i="58"/>
  <c r="R223" i="58"/>
  <c r="Q223" i="58"/>
  <c r="N223" i="58"/>
  <c r="AP222" i="58"/>
  <c r="AK222" i="58"/>
  <c r="AE222" i="58"/>
  <c r="AB222" i="58"/>
  <c r="W222" i="58"/>
  <c r="U222" i="58"/>
  <c r="T222" i="58"/>
  <c r="R222" i="58"/>
  <c r="Q222" i="58"/>
  <c r="N222" i="58"/>
  <c r="AP221" i="58"/>
  <c r="AK221" i="58"/>
  <c r="AE221" i="58"/>
  <c r="AB221" i="58"/>
  <c r="W221" i="58"/>
  <c r="U221" i="58"/>
  <c r="T221" i="58"/>
  <c r="R221" i="58"/>
  <c r="Q221" i="58"/>
  <c r="N221" i="58"/>
  <c r="AP220" i="58"/>
  <c r="AK220" i="58"/>
  <c r="AE220" i="58"/>
  <c r="AB220" i="58"/>
  <c r="W220" i="58"/>
  <c r="U220" i="58"/>
  <c r="T220" i="58"/>
  <c r="R220" i="58"/>
  <c r="Q220" i="58"/>
  <c r="N220" i="58"/>
  <c r="AP219" i="58"/>
  <c r="AK219" i="58"/>
  <c r="AE219" i="58"/>
  <c r="AB219" i="58"/>
  <c r="W219" i="58"/>
  <c r="U219" i="58"/>
  <c r="T219" i="58"/>
  <c r="R219" i="58"/>
  <c r="Q219" i="58"/>
  <c r="N219" i="58"/>
  <c r="AP218" i="58"/>
  <c r="AK218" i="58"/>
  <c r="AE218" i="58"/>
  <c r="AB218" i="58"/>
  <c r="W218" i="58"/>
  <c r="U218" i="58"/>
  <c r="T218" i="58"/>
  <c r="R218" i="58"/>
  <c r="Q218" i="58"/>
  <c r="N218" i="58"/>
  <c r="AP217" i="58"/>
  <c r="AK217" i="58"/>
  <c r="AE217" i="58"/>
  <c r="AB217" i="58"/>
  <c r="W217" i="58"/>
  <c r="U217" i="58"/>
  <c r="T217" i="58"/>
  <c r="R217" i="58"/>
  <c r="Q217" i="58"/>
  <c r="N217" i="58"/>
  <c r="AP216" i="58"/>
  <c r="AK216" i="58"/>
  <c r="AE216" i="58"/>
  <c r="AB216" i="58"/>
  <c r="W216" i="58"/>
  <c r="U216" i="58"/>
  <c r="T216" i="58"/>
  <c r="R216" i="58"/>
  <c r="Q216" i="58"/>
  <c r="N216" i="58"/>
  <c r="AP215" i="58"/>
  <c r="AK215" i="58"/>
  <c r="AE215" i="58"/>
  <c r="AB215" i="58"/>
  <c r="W215" i="58"/>
  <c r="U215" i="58"/>
  <c r="T215" i="58"/>
  <c r="R215" i="58"/>
  <c r="Q215" i="58"/>
  <c r="N215" i="58"/>
  <c r="AP214" i="58"/>
  <c r="AK214" i="58"/>
  <c r="AE214" i="58"/>
  <c r="AB214" i="58"/>
  <c r="W214" i="58"/>
  <c r="U214" i="58"/>
  <c r="T214" i="58"/>
  <c r="R214" i="58"/>
  <c r="Q214" i="58"/>
  <c r="N214" i="58"/>
  <c r="AP213" i="58"/>
  <c r="AK213" i="58"/>
  <c r="AE213" i="58"/>
  <c r="AB213" i="58"/>
  <c r="W213" i="58"/>
  <c r="U213" i="58"/>
  <c r="T213" i="58"/>
  <c r="R213" i="58"/>
  <c r="Q213" i="58"/>
  <c r="N213" i="58"/>
  <c r="AP212" i="58"/>
  <c r="AK212" i="58"/>
  <c r="AE212" i="58"/>
  <c r="AB212" i="58"/>
  <c r="W212" i="58"/>
  <c r="U212" i="58"/>
  <c r="T212" i="58"/>
  <c r="R212" i="58"/>
  <c r="Q212" i="58"/>
  <c r="N212" i="58"/>
  <c r="AP211" i="58"/>
  <c r="AK211" i="58"/>
  <c r="AE211" i="58"/>
  <c r="AB211" i="58"/>
  <c r="W211" i="58"/>
  <c r="U211" i="58"/>
  <c r="T211" i="58"/>
  <c r="R211" i="58"/>
  <c r="Q211" i="58"/>
  <c r="N211" i="58"/>
  <c r="AP210" i="58"/>
  <c r="AK210" i="58"/>
  <c r="AE210" i="58"/>
  <c r="AB210" i="58"/>
  <c r="W210" i="58"/>
  <c r="U210" i="58"/>
  <c r="T210" i="58"/>
  <c r="R210" i="58"/>
  <c r="Q210" i="58"/>
  <c r="N210" i="58"/>
  <c r="AP209" i="58"/>
  <c r="AK209" i="58"/>
  <c r="AE209" i="58"/>
  <c r="AB209" i="58"/>
  <c r="W209" i="58"/>
  <c r="U209" i="58"/>
  <c r="T209" i="58"/>
  <c r="R209" i="58"/>
  <c r="Q209" i="58"/>
  <c r="N209" i="58"/>
  <c r="AP208" i="58"/>
  <c r="AK208" i="58"/>
  <c r="AE208" i="58"/>
  <c r="AB208" i="58"/>
  <c r="W208" i="58"/>
  <c r="U208" i="58"/>
  <c r="T208" i="58"/>
  <c r="R208" i="58"/>
  <c r="Q208" i="58"/>
  <c r="N208" i="58"/>
  <c r="AP207" i="58"/>
  <c r="AK207" i="58"/>
  <c r="AE207" i="58"/>
  <c r="AB207" i="58"/>
  <c r="W207" i="58"/>
  <c r="U207" i="58"/>
  <c r="T207" i="58"/>
  <c r="R207" i="58"/>
  <c r="Q207" i="58"/>
  <c r="N207" i="58"/>
  <c r="AP206" i="58"/>
  <c r="AK206" i="58"/>
  <c r="AE206" i="58"/>
  <c r="AB206" i="58"/>
  <c r="W206" i="58"/>
  <c r="U206" i="58"/>
  <c r="T206" i="58"/>
  <c r="R206" i="58"/>
  <c r="Q206" i="58"/>
  <c r="N206" i="58"/>
  <c r="AP205" i="58"/>
  <c r="AK205" i="58"/>
  <c r="AE205" i="58"/>
  <c r="AB205" i="58"/>
  <c r="W205" i="58"/>
  <c r="U205" i="58"/>
  <c r="T205" i="58"/>
  <c r="R205" i="58"/>
  <c r="Q205" i="58"/>
  <c r="N205" i="58"/>
  <c r="AP204" i="58"/>
  <c r="AK204" i="58"/>
  <c r="AE204" i="58"/>
  <c r="AB204" i="58"/>
  <c r="W204" i="58"/>
  <c r="U204" i="58"/>
  <c r="T204" i="58"/>
  <c r="R204" i="58"/>
  <c r="Q204" i="58"/>
  <c r="N204" i="58"/>
  <c r="AP203" i="58"/>
  <c r="AK203" i="58"/>
  <c r="AE203" i="58"/>
  <c r="AB203" i="58"/>
  <c r="W203" i="58"/>
  <c r="U203" i="58"/>
  <c r="T203" i="58"/>
  <c r="R203" i="58"/>
  <c r="Q203" i="58"/>
  <c r="N203" i="58"/>
  <c r="AP202" i="58"/>
  <c r="AK202" i="58"/>
  <c r="AE202" i="58"/>
  <c r="AB202" i="58"/>
  <c r="W202" i="58"/>
  <c r="U202" i="58"/>
  <c r="T202" i="58"/>
  <c r="R202" i="58"/>
  <c r="Q202" i="58"/>
  <c r="N202" i="58"/>
  <c r="AP201" i="58"/>
  <c r="AK201" i="58"/>
  <c r="AE201" i="58"/>
  <c r="AB201" i="58"/>
  <c r="W201" i="58"/>
  <c r="U201" i="58"/>
  <c r="T201" i="58"/>
  <c r="R201" i="58"/>
  <c r="Q201" i="58"/>
  <c r="N201" i="58"/>
  <c r="AP200" i="58"/>
  <c r="AK200" i="58"/>
  <c r="AE200" i="58"/>
  <c r="AB200" i="58"/>
  <c r="W200" i="58"/>
  <c r="U200" i="58"/>
  <c r="T200" i="58"/>
  <c r="R200" i="58"/>
  <c r="Q200" i="58"/>
  <c r="N200" i="58"/>
  <c r="AP199" i="58"/>
  <c r="AK199" i="58"/>
  <c r="AE199" i="58"/>
  <c r="AB199" i="58"/>
  <c r="W199" i="58"/>
  <c r="U199" i="58"/>
  <c r="T199" i="58"/>
  <c r="R199" i="58"/>
  <c r="Q199" i="58"/>
  <c r="N199" i="58"/>
  <c r="AP198" i="58"/>
  <c r="AK198" i="58"/>
  <c r="AE198" i="58"/>
  <c r="AB198" i="58"/>
  <c r="W198" i="58"/>
  <c r="U198" i="58"/>
  <c r="T198" i="58"/>
  <c r="R198" i="58"/>
  <c r="Q198" i="58"/>
  <c r="N198" i="58"/>
  <c r="AP197" i="58"/>
  <c r="AK197" i="58"/>
  <c r="AE197" i="58"/>
  <c r="AB197" i="58"/>
  <c r="W197" i="58"/>
  <c r="U197" i="58"/>
  <c r="T197" i="58"/>
  <c r="R197" i="58"/>
  <c r="Q197" i="58"/>
  <c r="N197" i="58"/>
  <c r="AP196" i="58"/>
  <c r="AK196" i="58"/>
  <c r="AE196" i="58"/>
  <c r="AB196" i="58"/>
  <c r="W196" i="58"/>
  <c r="U196" i="58"/>
  <c r="T196" i="58"/>
  <c r="R196" i="58"/>
  <c r="Q196" i="58"/>
  <c r="N196" i="58"/>
  <c r="AP195" i="58"/>
  <c r="AK195" i="58"/>
  <c r="AE195" i="58"/>
  <c r="AB195" i="58"/>
  <c r="W195" i="58"/>
  <c r="U195" i="58"/>
  <c r="T195" i="58"/>
  <c r="R195" i="58"/>
  <c r="Q195" i="58"/>
  <c r="N195" i="58"/>
  <c r="AP194" i="58"/>
  <c r="AK194" i="58"/>
  <c r="AE194" i="58"/>
  <c r="AB194" i="58"/>
  <c r="W194" i="58"/>
  <c r="U194" i="58"/>
  <c r="T194" i="58"/>
  <c r="R194" i="58"/>
  <c r="Q194" i="58"/>
  <c r="N194" i="58"/>
  <c r="AP193" i="58"/>
  <c r="AK193" i="58"/>
  <c r="AE193" i="58"/>
  <c r="AB193" i="58"/>
  <c r="W193" i="58"/>
  <c r="U193" i="58"/>
  <c r="T193" i="58"/>
  <c r="R193" i="58"/>
  <c r="Q193" i="58"/>
  <c r="N193" i="58"/>
  <c r="AP192" i="58"/>
  <c r="AK192" i="58"/>
  <c r="AE192" i="58"/>
  <c r="AB192" i="58"/>
  <c r="W192" i="58"/>
  <c r="U192" i="58"/>
  <c r="T192" i="58"/>
  <c r="R192" i="58"/>
  <c r="Q192" i="58"/>
  <c r="N192" i="58"/>
  <c r="AP191" i="58"/>
  <c r="AK191" i="58"/>
  <c r="AE191" i="58"/>
  <c r="AB191" i="58"/>
  <c r="W191" i="58"/>
  <c r="U191" i="58"/>
  <c r="T191" i="58"/>
  <c r="R191" i="58"/>
  <c r="Q191" i="58"/>
  <c r="N191" i="58"/>
  <c r="AP190" i="58"/>
  <c r="AK190" i="58"/>
  <c r="AE190" i="58"/>
  <c r="AB190" i="58"/>
  <c r="W190" i="58"/>
  <c r="U190" i="58"/>
  <c r="T190" i="58"/>
  <c r="R190" i="58"/>
  <c r="Q190" i="58"/>
  <c r="N190" i="58"/>
  <c r="AP189" i="58"/>
  <c r="AK189" i="58"/>
  <c r="AE189" i="58"/>
  <c r="AB189" i="58"/>
  <c r="W189" i="58"/>
  <c r="U189" i="58"/>
  <c r="T189" i="58"/>
  <c r="R189" i="58"/>
  <c r="Q189" i="58"/>
  <c r="N189" i="58"/>
  <c r="AP188" i="58"/>
  <c r="AK188" i="58"/>
  <c r="AE188" i="58"/>
  <c r="AB188" i="58"/>
  <c r="W188" i="58"/>
  <c r="U188" i="58"/>
  <c r="T188" i="58"/>
  <c r="R188" i="58"/>
  <c r="Q188" i="58"/>
  <c r="N188" i="58"/>
  <c r="AP187" i="58"/>
  <c r="AK187" i="58"/>
  <c r="AE187" i="58"/>
  <c r="AB187" i="58"/>
  <c r="W187" i="58"/>
  <c r="U187" i="58"/>
  <c r="T187" i="58"/>
  <c r="R187" i="58"/>
  <c r="Q187" i="58"/>
  <c r="N187" i="58"/>
  <c r="AP186" i="58"/>
  <c r="AK186" i="58"/>
  <c r="AE186" i="58"/>
  <c r="AB186" i="58"/>
  <c r="W186" i="58"/>
  <c r="U186" i="58"/>
  <c r="T186" i="58"/>
  <c r="R186" i="58"/>
  <c r="Q186" i="58"/>
  <c r="N186" i="58"/>
  <c r="AP185" i="58"/>
  <c r="AK185" i="58"/>
  <c r="AE185" i="58"/>
  <c r="AB185" i="58"/>
  <c r="W185" i="58"/>
  <c r="U185" i="58"/>
  <c r="T185" i="58"/>
  <c r="R185" i="58"/>
  <c r="Q185" i="58"/>
  <c r="N185" i="58"/>
  <c r="AP184" i="58"/>
  <c r="AK184" i="58"/>
  <c r="AE184" i="58"/>
  <c r="AB184" i="58"/>
  <c r="W184" i="58"/>
  <c r="U184" i="58"/>
  <c r="T184" i="58"/>
  <c r="R184" i="58"/>
  <c r="Q184" i="58"/>
  <c r="N184" i="58"/>
  <c r="AP183" i="58"/>
  <c r="AK183" i="58"/>
  <c r="AE183" i="58"/>
  <c r="AB183" i="58"/>
  <c r="W183" i="58"/>
  <c r="U183" i="58"/>
  <c r="T183" i="58"/>
  <c r="R183" i="58"/>
  <c r="Q183" i="58"/>
  <c r="N183" i="58"/>
  <c r="AP182" i="58"/>
  <c r="AK182" i="58"/>
  <c r="AE182" i="58"/>
  <c r="AB182" i="58"/>
  <c r="W182" i="58"/>
  <c r="U182" i="58"/>
  <c r="T182" i="58"/>
  <c r="R182" i="58"/>
  <c r="Q182" i="58"/>
  <c r="N182" i="58"/>
  <c r="AP181" i="58"/>
  <c r="AK181" i="58"/>
  <c r="AE181" i="58"/>
  <c r="AB181" i="58"/>
  <c r="W181" i="58"/>
  <c r="U181" i="58"/>
  <c r="T181" i="58"/>
  <c r="R181" i="58"/>
  <c r="Q181" i="58"/>
  <c r="N181" i="58"/>
  <c r="AP180" i="58"/>
  <c r="AK180" i="58"/>
  <c r="AE180" i="58"/>
  <c r="AB180" i="58"/>
  <c r="W180" i="58"/>
  <c r="U180" i="58"/>
  <c r="T180" i="58"/>
  <c r="R180" i="58"/>
  <c r="Q180" i="58"/>
  <c r="N180" i="58"/>
  <c r="AP179" i="58"/>
  <c r="AK179" i="58"/>
  <c r="AE179" i="58"/>
  <c r="AB179" i="58"/>
  <c r="W179" i="58"/>
  <c r="U179" i="58"/>
  <c r="T179" i="58"/>
  <c r="R179" i="58"/>
  <c r="Q179" i="58"/>
  <c r="N179" i="58"/>
  <c r="AP178" i="58"/>
  <c r="AK178" i="58"/>
  <c r="AE178" i="58"/>
  <c r="AB178" i="58"/>
  <c r="W178" i="58"/>
  <c r="U178" i="58"/>
  <c r="T178" i="58"/>
  <c r="R178" i="58"/>
  <c r="Q178" i="58"/>
  <c r="N178" i="58"/>
  <c r="AP177" i="58"/>
  <c r="AK177" i="58"/>
  <c r="AE177" i="58"/>
  <c r="AB177" i="58"/>
  <c r="W177" i="58"/>
  <c r="U177" i="58"/>
  <c r="T177" i="58"/>
  <c r="R177" i="58"/>
  <c r="Q177" i="58"/>
  <c r="N177" i="58"/>
  <c r="AP176" i="58"/>
  <c r="AK176" i="58"/>
  <c r="AE176" i="58"/>
  <c r="AB176" i="58"/>
  <c r="W176" i="58"/>
  <c r="U176" i="58"/>
  <c r="T176" i="58"/>
  <c r="R176" i="58"/>
  <c r="Q176" i="58"/>
  <c r="N176" i="58"/>
  <c r="AP175" i="58"/>
  <c r="AK175" i="58"/>
  <c r="AE175" i="58"/>
  <c r="AB175" i="58"/>
  <c r="W175" i="58"/>
  <c r="U175" i="58"/>
  <c r="T175" i="58"/>
  <c r="R175" i="58"/>
  <c r="Q175" i="58"/>
  <c r="N175" i="58"/>
  <c r="AP174" i="58"/>
  <c r="AK174" i="58"/>
  <c r="AE174" i="58"/>
  <c r="AB174" i="58"/>
  <c r="W174" i="58"/>
  <c r="U174" i="58"/>
  <c r="T174" i="58"/>
  <c r="R174" i="58"/>
  <c r="Q174" i="58"/>
  <c r="N174" i="58"/>
  <c r="AP173" i="58"/>
  <c r="AK173" i="58"/>
  <c r="AE173" i="58"/>
  <c r="AB173" i="58"/>
  <c r="W173" i="58"/>
  <c r="U173" i="58"/>
  <c r="T173" i="58"/>
  <c r="R173" i="58"/>
  <c r="Q173" i="58"/>
  <c r="N173" i="58"/>
  <c r="AP172" i="58"/>
  <c r="AK172" i="58"/>
  <c r="AE172" i="58"/>
  <c r="AB172" i="58"/>
  <c r="W172" i="58"/>
  <c r="U172" i="58"/>
  <c r="T172" i="58"/>
  <c r="R172" i="58"/>
  <c r="Q172" i="58"/>
  <c r="N172" i="58"/>
  <c r="AP171" i="58"/>
  <c r="AK171" i="58"/>
  <c r="AE171" i="58"/>
  <c r="AB171" i="58"/>
  <c r="W171" i="58"/>
  <c r="U171" i="58"/>
  <c r="T171" i="58"/>
  <c r="R171" i="58"/>
  <c r="Q171" i="58"/>
  <c r="N171" i="58"/>
  <c r="AP170" i="58"/>
  <c r="AK170" i="58"/>
  <c r="AE170" i="58"/>
  <c r="AB170" i="58"/>
  <c r="W170" i="58"/>
  <c r="U170" i="58"/>
  <c r="T170" i="58"/>
  <c r="R170" i="58"/>
  <c r="Q170" i="58"/>
  <c r="N170" i="58"/>
  <c r="AP169" i="58"/>
  <c r="AK169" i="58"/>
  <c r="AE169" i="58"/>
  <c r="AB169" i="58"/>
  <c r="W169" i="58"/>
  <c r="U169" i="58"/>
  <c r="T169" i="58"/>
  <c r="R169" i="58"/>
  <c r="Q169" i="58"/>
  <c r="N169" i="58"/>
  <c r="AP168" i="58"/>
  <c r="AK168" i="58"/>
  <c r="AE168" i="58"/>
  <c r="AB168" i="58"/>
  <c r="W168" i="58"/>
  <c r="U168" i="58"/>
  <c r="T168" i="58"/>
  <c r="R168" i="58"/>
  <c r="Q168" i="58"/>
  <c r="N168" i="58"/>
  <c r="AP167" i="58"/>
  <c r="AK167" i="58"/>
  <c r="AE167" i="58"/>
  <c r="AB167" i="58"/>
  <c r="W167" i="58"/>
  <c r="U167" i="58"/>
  <c r="T167" i="58"/>
  <c r="R167" i="58"/>
  <c r="Q167" i="58"/>
  <c r="N167" i="58"/>
  <c r="AP166" i="58"/>
  <c r="AK166" i="58"/>
  <c r="AE166" i="58"/>
  <c r="AB166" i="58"/>
  <c r="W166" i="58"/>
  <c r="U166" i="58"/>
  <c r="T166" i="58"/>
  <c r="R166" i="58"/>
  <c r="Q166" i="58"/>
  <c r="N166" i="58"/>
  <c r="AP165" i="58"/>
  <c r="AK165" i="58"/>
  <c r="AE165" i="58"/>
  <c r="AB165" i="58"/>
  <c r="W165" i="58"/>
  <c r="U165" i="58"/>
  <c r="T165" i="58"/>
  <c r="R165" i="58"/>
  <c r="Q165" i="58"/>
  <c r="N165" i="58"/>
  <c r="AP164" i="58"/>
  <c r="AK164" i="58"/>
  <c r="AE164" i="58"/>
  <c r="AB164" i="58"/>
  <c r="W164" i="58"/>
  <c r="U164" i="58"/>
  <c r="T164" i="58"/>
  <c r="R164" i="58"/>
  <c r="Q164" i="58"/>
  <c r="N164" i="58"/>
  <c r="AP163" i="58"/>
  <c r="AK163" i="58"/>
  <c r="AE163" i="58"/>
  <c r="AB163" i="58"/>
  <c r="W163" i="58"/>
  <c r="U163" i="58"/>
  <c r="T163" i="58"/>
  <c r="R163" i="58"/>
  <c r="Q163" i="58"/>
  <c r="N163" i="58"/>
  <c r="AP162" i="58"/>
  <c r="AK162" i="58"/>
  <c r="AE162" i="58"/>
  <c r="AB162" i="58"/>
  <c r="W162" i="58"/>
  <c r="U162" i="58"/>
  <c r="T162" i="58"/>
  <c r="R162" i="58"/>
  <c r="Q162" i="58"/>
  <c r="N162" i="58"/>
  <c r="AP161" i="58"/>
  <c r="AK161" i="58"/>
  <c r="AE161" i="58"/>
  <c r="AB161" i="58"/>
  <c r="W161" i="58"/>
  <c r="U161" i="58"/>
  <c r="T161" i="58"/>
  <c r="R161" i="58"/>
  <c r="Q161" i="58"/>
  <c r="N161" i="58"/>
  <c r="AP160" i="58"/>
  <c r="AK160" i="58"/>
  <c r="AE160" i="58"/>
  <c r="AB160" i="58"/>
  <c r="W160" i="58"/>
  <c r="U160" i="58"/>
  <c r="T160" i="58"/>
  <c r="R160" i="58"/>
  <c r="Q160" i="58"/>
  <c r="N160" i="58"/>
  <c r="AP159" i="58"/>
  <c r="AK159" i="58"/>
  <c r="AE159" i="58"/>
  <c r="AB159" i="58"/>
  <c r="W159" i="58"/>
  <c r="U159" i="58"/>
  <c r="T159" i="58"/>
  <c r="R159" i="58"/>
  <c r="Q159" i="58"/>
  <c r="N159" i="58"/>
  <c r="AP158" i="58"/>
  <c r="AK158" i="58"/>
  <c r="AE158" i="58"/>
  <c r="AB158" i="58"/>
  <c r="W158" i="58"/>
  <c r="U158" i="58"/>
  <c r="T158" i="58"/>
  <c r="R158" i="58"/>
  <c r="Q158" i="58"/>
  <c r="N158" i="58"/>
  <c r="AP157" i="58"/>
  <c r="AK157" i="58"/>
  <c r="AE157" i="58"/>
  <c r="AB157" i="58"/>
  <c r="W157" i="58"/>
  <c r="U157" i="58"/>
  <c r="T157" i="58"/>
  <c r="R157" i="58"/>
  <c r="Q157" i="58"/>
  <c r="N157" i="58"/>
  <c r="AP156" i="58"/>
  <c r="AK156" i="58"/>
  <c r="AE156" i="58"/>
  <c r="AB156" i="58"/>
  <c r="W156" i="58"/>
  <c r="U156" i="58"/>
  <c r="T156" i="58"/>
  <c r="R156" i="58"/>
  <c r="Q156" i="58"/>
  <c r="N156" i="58"/>
  <c r="AP155" i="58"/>
  <c r="AK155" i="58"/>
  <c r="AE155" i="58"/>
  <c r="AB155" i="58"/>
  <c r="W155" i="58"/>
  <c r="U155" i="58"/>
  <c r="T155" i="58"/>
  <c r="R155" i="58"/>
  <c r="Q155" i="58"/>
  <c r="N155" i="58"/>
  <c r="AP154" i="58"/>
  <c r="AK154" i="58"/>
  <c r="AE154" i="58"/>
  <c r="AB154" i="58"/>
  <c r="W154" i="58"/>
  <c r="U154" i="58"/>
  <c r="T154" i="58"/>
  <c r="R154" i="58"/>
  <c r="Q154" i="58"/>
  <c r="N154" i="58"/>
  <c r="AP153" i="58"/>
  <c r="AK153" i="58"/>
  <c r="AE153" i="58"/>
  <c r="AB153" i="58"/>
  <c r="W153" i="58"/>
  <c r="U153" i="58"/>
  <c r="T153" i="58"/>
  <c r="R153" i="58"/>
  <c r="Q153" i="58"/>
  <c r="N153" i="58"/>
  <c r="AP152" i="58"/>
  <c r="AK152" i="58"/>
  <c r="AE152" i="58"/>
  <c r="AB152" i="58"/>
  <c r="W152" i="58"/>
  <c r="U152" i="58"/>
  <c r="T152" i="58"/>
  <c r="R152" i="58"/>
  <c r="Q152" i="58"/>
  <c r="N152" i="58"/>
  <c r="AP151" i="58"/>
  <c r="AK151" i="58"/>
  <c r="AE151" i="58"/>
  <c r="AB151" i="58"/>
  <c r="W151" i="58"/>
  <c r="U151" i="58"/>
  <c r="T151" i="58"/>
  <c r="R151" i="58"/>
  <c r="Q151" i="58"/>
  <c r="N151" i="58"/>
  <c r="AP150" i="58"/>
  <c r="AK150" i="58"/>
  <c r="AE150" i="58"/>
  <c r="AB150" i="58"/>
  <c r="W150" i="58"/>
  <c r="U150" i="58"/>
  <c r="T150" i="58"/>
  <c r="R150" i="58"/>
  <c r="Q150" i="58"/>
  <c r="N150" i="58"/>
  <c r="AP149" i="58"/>
  <c r="AK149" i="58"/>
  <c r="AE149" i="58"/>
  <c r="AB149" i="58"/>
  <c r="W149" i="58"/>
  <c r="U149" i="58"/>
  <c r="T149" i="58"/>
  <c r="R149" i="58"/>
  <c r="Q149" i="58"/>
  <c r="N149" i="58"/>
  <c r="AP148" i="58"/>
  <c r="AK148" i="58"/>
  <c r="AE148" i="58"/>
  <c r="AB148" i="58"/>
  <c r="W148" i="58"/>
  <c r="U148" i="58"/>
  <c r="T148" i="58"/>
  <c r="R148" i="58"/>
  <c r="Q148" i="58"/>
  <c r="N148" i="58"/>
  <c r="AP147" i="58"/>
  <c r="AK147" i="58"/>
  <c r="AE147" i="58"/>
  <c r="AB147" i="58"/>
  <c r="W147" i="58"/>
  <c r="U147" i="58"/>
  <c r="T147" i="58"/>
  <c r="R147" i="58"/>
  <c r="Q147" i="58"/>
  <c r="N147" i="58"/>
  <c r="AP146" i="58"/>
  <c r="AK146" i="58"/>
  <c r="AE146" i="58"/>
  <c r="AB146" i="58"/>
  <c r="W146" i="58"/>
  <c r="U146" i="58"/>
  <c r="T146" i="58"/>
  <c r="R146" i="58"/>
  <c r="Q146" i="58"/>
  <c r="N146" i="58"/>
  <c r="AP145" i="58"/>
  <c r="AK145" i="58"/>
  <c r="AE145" i="58"/>
  <c r="AB145" i="58"/>
  <c r="W145" i="58"/>
  <c r="U145" i="58"/>
  <c r="T145" i="58"/>
  <c r="R145" i="58"/>
  <c r="Q145" i="58"/>
  <c r="N145" i="58"/>
  <c r="AP144" i="58"/>
  <c r="AK144" i="58"/>
  <c r="AE144" i="58"/>
  <c r="AB144" i="58"/>
  <c r="W144" i="58"/>
  <c r="U144" i="58"/>
  <c r="T144" i="58"/>
  <c r="R144" i="58"/>
  <c r="Q144" i="58"/>
  <c r="N144" i="58"/>
  <c r="AP143" i="58"/>
  <c r="AK143" i="58"/>
  <c r="AE143" i="58"/>
  <c r="AB143" i="58"/>
  <c r="W143" i="58"/>
  <c r="U143" i="58"/>
  <c r="T143" i="58"/>
  <c r="R143" i="58"/>
  <c r="Q143" i="58"/>
  <c r="N143" i="58"/>
  <c r="AP142" i="58"/>
  <c r="AK142" i="58"/>
  <c r="AE142" i="58"/>
  <c r="AB142" i="58"/>
  <c r="W142" i="58"/>
  <c r="U142" i="58"/>
  <c r="T142" i="58"/>
  <c r="R142" i="58"/>
  <c r="Q142" i="58"/>
  <c r="N142" i="58"/>
  <c r="AP141" i="58"/>
  <c r="AK141" i="58"/>
  <c r="AE141" i="58"/>
  <c r="AB141" i="58"/>
  <c r="W141" i="58"/>
  <c r="U141" i="58"/>
  <c r="T141" i="58"/>
  <c r="R141" i="58"/>
  <c r="Q141" i="58"/>
  <c r="N141" i="58"/>
  <c r="AP140" i="58"/>
  <c r="AK140" i="58"/>
  <c r="AE140" i="58"/>
  <c r="AB140" i="58"/>
  <c r="W140" i="58"/>
  <c r="U140" i="58"/>
  <c r="T140" i="58"/>
  <c r="R140" i="58"/>
  <c r="Q140" i="58"/>
  <c r="N140" i="58"/>
  <c r="AP139" i="58"/>
  <c r="AK139" i="58"/>
  <c r="AE139" i="58"/>
  <c r="AB139" i="58"/>
  <c r="W139" i="58"/>
  <c r="U139" i="58"/>
  <c r="T139" i="58"/>
  <c r="R139" i="58"/>
  <c r="Q139" i="58"/>
  <c r="N139" i="58"/>
  <c r="AP138" i="58"/>
  <c r="AK138" i="58"/>
  <c r="AE138" i="58"/>
  <c r="AB138" i="58"/>
  <c r="W138" i="58"/>
  <c r="U138" i="58"/>
  <c r="T138" i="58"/>
  <c r="R138" i="58"/>
  <c r="Q138" i="58"/>
  <c r="N138" i="58"/>
  <c r="AP137" i="58"/>
  <c r="AK137" i="58"/>
  <c r="AE137" i="58"/>
  <c r="AB137" i="58"/>
  <c r="W137" i="58"/>
  <c r="U137" i="58"/>
  <c r="T137" i="58"/>
  <c r="R137" i="58"/>
  <c r="Q137" i="58"/>
  <c r="N137" i="58"/>
  <c r="AP136" i="58"/>
  <c r="AK136" i="58"/>
  <c r="AE136" i="58"/>
  <c r="AB136" i="58"/>
  <c r="W136" i="58"/>
  <c r="U136" i="58"/>
  <c r="T136" i="58"/>
  <c r="R136" i="58"/>
  <c r="Q136" i="58"/>
  <c r="N136" i="58"/>
  <c r="AP135" i="58"/>
  <c r="AK135" i="58"/>
  <c r="AE135" i="58"/>
  <c r="AB135" i="58"/>
  <c r="W135" i="58"/>
  <c r="U135" i="58"/>
  <c r="T135" i="58"/>
  <c r="R135" i="58"/>
  <c r="Q135" i="58"/>
  <c r="N135" i="58"/>
  <c r="AP134" i="58"/>
  <c r="AK134" i="58"/>
  <c r="AE134" i="58"/>
  <c r="AB134" i="58"/>
  <c r="W134" i="58"/>
  <c r="U134" i="58"/>
  <c r="T134" i="58"/>
  <c r="R134" i="58"/>
  <c r="Q134" i="58"/>
  <c r="N134" i="58"/>
  <c r="AP133" i="58"/>
  <c r="AK133" i="58"/>
  <c r="AE133" i="58"/>
  <c r="AB133" i="58"/>
  <c r="W133" i="58"/>
  <c r="U133" i="58"/>
  <c r="T133" i="58"/>
  <c r="R133" i="58"/>
  <c r="Q133" i="58"/>
  <c r="N133" i="58"/>
  <c r="AP132" i="58"/>
  <c r="AK132" i="58"/>
  <c r="AE132" i="58"/>
  <c r="AB132" i="58"/>
  <c r="W132" i="58"/>
  <c r="U132" i="58"/>
  <c r="T132" i="58"/>
  <c r="R132" i="58"/>
  <c r="Q132" i="58"/>
  <c r="N132" i="58"/>
  <c r="AP131" i="58"/>
  <c r="AK131" i="58"/>
  <c r="AE131" i="58"/>
  <c r="AB131" i="58"/>
  <c r="W131" i="58"/>
  <c r="U131" i="58"/>
  <c r="T131" i="58"/>
  <c r="R131" i="58"/>
  <c r="Q131" i="58"/>
  <c r="N131" i="58"/>
  <c r="AP130" i="58"/>
  <c r="AK130" i="58"/>
  <c r="AE130" i="58"/>
  <c r="AB130" i="58"/>
  <c r="W130" i="58"/>
  <c r="U130" i="58"/>
  <c r="T130" i="58"/>
  <c r="R130" i="58"/>
  <c r="Q130" i="58"/>
  <c r="N130" i="58"/>
  <c r="AP129" i="58"/>
  <c r="AK129" i="58"/>
  <c r="AE129" i="58"/>
  <c r="AB129" i="58"/>
  <c r="W129" i="58"/>
  <c r="U129" i="58"/>
  <c r="T129" i="58"/>
  <c r="R129" i="58"/>
  <c r="Q129" i="58"/>
  <c r="N129" i="58"/>
  <c r="AP128" i="58"/>
  <c r="AK128" i="58"/>
  <c r="AE128" i="58"/>
  <c r="AB128" i="58"/>
  <c r="W128" i="58"/>
  <c r="U128" i="58"/>
  <c r="T128" i="58"/>
  <c r="R128" i="58"/>
  <c r="Q128" i="58"/>
  <c r="N128" i="58"/>
  <c r="AP127" i="58"/>
  <c r="AK127" i="58"/>
  <c r="AE127" i="58"/>
  <c r="AB127" i="58"/>
  <c r="W127" i="58"/>
  <c r="U127" i="58"/>
  <c r="T127" i="58"/>
  <c r="R127" i="58"/>
  <c r="Q127" i="58"/>
  <c r="N127" i="58"/>
  <c r="AP126" i="58"/>
  <c r="AK126" i="58"/>
  <c r="AE126" i="58"/>
  <c r="AB126" i="58"/>
  <c r="W126" i="58"/>
  <c r="U126" i="58"/>
  <c r="T126" i="58"/>
  <c r="R126" i="58"/>
  <c r="Q126" i="58"/>
  <c r="N126" i="58"/>
  <c r="AP125" i="58"/>
  <c r="AK125" i="58"/>
  <c r="AE125" i="58"/>
  <c r="AB125" i="58"/>
  <c r="W125" i="58"/>
  <c r="U125" i="58"/>
  <c r="T125" i="58"/>
  <c r="R125" i="58"/>
  <c r="Q125" i="58"/>
  <c r="N125" i="58"/>
  <c r="AP124" i="58"/>
  <c r="AK124" i="58"/>
  <c r="AE124" i="58"/>
  <c r="AB124" i="58"/>
  <c r="W124" i="58"/>
  <c r="U124" i="58"/>
  <c r="T124" i="58"/>
  <c r="R124" i="58"/>
  <c r="Q124" i="58"/>
  <c r="N124" i="58"/>
  <c r="AP123" i="58"/>
  <c r="AK123" i="58"/>
  <c r="AE123" i="58"/>
  <c r="AB123" i="58"/>
  <c r="W123" i="58"/>
  <c r="U123" i="58"/>
  <c r="T123" i="58"/>
  <c r="R123" i="58"/>
  <c r="Q123" i="58"/>
  <c r="N123" i="58"/>
  <c r="AP122" i="58"/>
  <c r="AK122" i="58"/>
  <c r="AE122" i="58"/>
  <c r="AB122" i="58"/>
  <c r="W122" i="58"/>
  <c r="U122" i="58"/>
  <c r="T122" i="58"/>
  <c r="R122" i="58"/>
  <c r="Q122" i="58"/>
  <c r="N122" i="58"/>
  <c r="AP121" i="58"/>
  <c r="AK121" i="58"/>
  <c r="AE121" i="58"/>
  <c r="AB121" i="58"/>
  <c r="W121" i="58"/>
  <c r="U121" i="58"/>
  <c r="T121" i="58"/>
  <c r="R121" i="58"/>
  <c r="Q121" i="58"/>
  <c r="N121" i="58"/>
  <c r="AP120" i="58"/>
  <c r="AK120" i="58"/>
  <c r="AE120" i="58"/>
  <c r="AB120" i="58"/>
  <c r="W120" i="58"/>
  <c r="U120" i="58"/>
  <c r="T120" i="58"/>
  <c r="R120" i="58"/>
  <c r="Q120" i="58"/>
  <c r="N120" i="58"/>
  <c r="AP119" i="58"/>
  <c r="AK119" i="58"/>
  <c r="AE119" i="58"/>
  <c r="AB119" i="58"/>
  <c r="W119" i="58"/>
  <c r="U119" i="58"/>
  <c r="T119" i="58"/>
  <c r="R119" i="58"/>
  <c r="Q119" i="58"/>
  <c r="N119" i="58"/>
  <c r="AP118" i="58"/>
  <c r="AK118" i="58"/>
  <c r="AE118" i="58"/>
  <c r="AB118" i="58"/>
  <c r="W118" i="58"/>
  <c r="U118" i="58"/>
  <c r="T118" i="58"/>
  <c r="R118" i="58"/>
  <c r="Q118" i="58"/>
  <c r="N118" i="58"/>
  <c r="AP117" i="58"/>
  <c r="AK117" i="58"/>
  <c r="AE117" i="58"/>
  <c r="AB117" i="58"/>
  <c r="W117" i="58"/>
  <c r="U117" i="58"/>
  <c r="T117" i="58"/>
  <c r="R117" i="58"/>
  <c r="Q117" i="58"/>
  <c r="N117" i="58"/>
  <c r="AP116" i="58"/>
  <c r="AK116" i="58"/>
  <c r="AE116" i="58"/>
  <c r="AB116" i="58"/>
  <c r="W116" i="58"/>
  <c r="U116" i="58"/>
  <c r="T116" i="58"/>
  <c r="R116" i="58"/>
  <c r="Q116" i="58"/>
  <c r="N116" i="58"/>
  <c r="AP115" i="58"/>
  <c r="AK115" i="58"/>
  <c r="AE115" i="58"/>
  <c r="AB115" i="58"/>
  <c r="W115" i="58"/>
  <c r="U115" i="58"/>
  <c r="T115" i="58"/>
  <c r="R115" i="58"/>
  <c r="Q115" i="58"/>
  <c r="N115" i="58"/>
  <c r="AP114" i="58"/>
  <c r="AK114" i="58"/>
  <c r="AE114" i="58"/>
  <c r="AB114" i="58"/>
  <c r="W114" i="58"/>
  <c r="U114" i="58"/>
  <c r="T114" i="58"/>
  <c r="R114" i="58"/>
  <c r="Q114" i="58"/>
  <c r="N114" i="58"/>
  <c r="AP113" i="58"/>
  <c r="AK113" i="58"/>
  <c r="AE113" i="58"/>
  <c r="AB113" i="58"/>
  <c r="W113" i="58"/>
  <c r="U113" i="58"/>
  <c r="T113" i="58"/>
  <c r="R113" i="58"/>
  <c r="Q113" i="58"/>
  <c r="N113" i="58"/>
  <c r="AP112" i="58"/>
  <c r="AK112" i="58"/>
  <c r="AE112" i="58"/>
  <c r="AB112" i="58"/>
  <c r="W112" i="58"/>
  <c r="U112" i="58"/>
  <c r="T112" i="58"/>
  <c r="R112" i="58"/>
  <c r="Q112" i="58"/>
  <c r="N112" i="58"/>
  <c r="AP111" i="58"/>
  <c r="AK111" i="58"/>
  <c r="AE111" i="58"/>
  <c r="AB111" i="58"/>
  <c r="W111" i="58"/>
  <c r="U111" i="58"/>
  <c r="T111" i="58"/>
  <c r="R111" i="58"/>
  <c r="Q111" i="58"/>
  <c r="N111" i="58"/>
  <c r="AP110" i="58"/>
  <c r="AK110" i="58"/>
  <c r="AE110" i="58"/>
  <c r="AB110" i="58"/>
  <c r="W110" i="58"/>
  <c r="U110" i="58"/>
  <c r="T110" i="58"/>
  <c r="R110" i="58"/>
  <c r="Q110" i="58"/>
  <c r="N110" i="58"/>
  <c r="AP109" i="58"/>
  <c r="AK109" i="58"/>
  <c r="AE109" i="58"/>
  <c r="AB109" i="58"/>
  <c r="W109" i="58"/>
  <c r="U109" i="58"/>
  <c r="T109" i="58"/>
  <c r="R109" i="58"/>
  <c r="Q109" i="58"/>
  <c r="N109" i="58"/>
  <c r="AP108" i="58"/>
  <c r="AK108" i="58"/>
  <c r="AE108" i="58"/>
  <c r="AB108" i="58"/>
  <c r="W108" i="58"/>
  <c r="U108" i="58"/>
  <c r="T108" i="58"/>
  <c r="R108" i="58"/>
  <c r="Q108" i="58"/>
  <c r="N108" i="58"/>
  <c r="AP107" i="58"/>
  <c r="AK107" i="58"/>
  <c r="AE107" i="58"/>
  <c r="AB107" i="58"/>
  <c r="W107" i="58"/>
  <c r="U107" i="58"/>
  <c r="T107" i="58"/>
  <c r="R107" i="58"/>
  <c r="Q107" i="58"/>
  <c r="N107" i="58"/>
  <c r="AP106" i="58"/>
  <c r="AK106" i="58"/>
  <c r="AE106" i="58"/>
  <c r="AB106" i="58"/>
  <c r="W106" i="58"/>
  <c r="U106" i="58"/>
  <c r="T106" i="58"/>
  <c r="R106" i="58"/>
  <c r="Q106" i="58"/>
  <c r="N106" i="58"/>
  <c r="AP105" i="58"/>
  <c r="AK105" i="58"/>
  <c r="AE105" i="58"/>
  <c r="AB105" i="58"/>
  <c r="W105" i="58"/>
  <c r="U105" i="58"/>
  <c r="T105" i="58"/>
  <c r="R105" i="58"/>
  <c r="Q105" i="58"/>
  <c r="N105" i="58"/>
  <c r="AP104" i="58"/>
  <c r="AK104" i="58"/>
  <c r="AE104" i="58"/>
  <c r="AB104" i="58"/>
  <c r="W104" i="58"/>
  <c r="U104" i="58"/>
  <c r="T104" i="58"/>
  <c r="R104" i="58"/>
  <c r="Q104" i="58"/>
  <c r="N104" i="58"/>
  <c r="AP103" i="58"/>
  <c r="AK103" i="58"/>
  <c r="AE103" i="58"/>
  <c r="AB103" i="58"/>
  <c r="W103" i="58"/>
  <c r="U103" i="58"/>
  <c r="T103" i="58"/>
  <c r="R103" i="58"/>
  <c r="Q103" i="58"/>
  <c r="N103" i="58"/>
  <c r="AP102" i="58"/>
  <c r="AK102" i="58"/>
  <c r="AE102" i="58"/>
  <c r="AB102" i="58"/>
  <c r="W102" i="58"/>
  <c r="U102" i="58"/>
  <c r="T102" i="58"/>
  <c r="R102" i="58"/>
  <c r="Q102" i="58"/>
  <c r="N102" i="58"/>
  <c r="AP101" i="58"/>
  <c r="AK101" i="58"/>
  <c r="AE101" i="58"/>
  <c r="AB101" i="58"/>
  <c r="W101" i="58"/>
  <c r="U101" i="58"/>
  <c r="T101" i="58"/>
  <c r="R101" i="58"/>
  <c r="Q101" i="58"/>
  <c r="N101" i="58"/>
  <c r="AP100" i="58"/>
  <c r="AK100" i="58"/>
  <c r="AE100" i="58"/>
  <c r="AB100" i="58"/>
  <c r="W100" i="58"/>
  <c r="U100" i="58"/>
  <c r="T100" i="58"/>
  <c r="R100" i="58"/>
  <c r="Q100" i="58"/>
  <c r="N100" i="58"/>
  <c r="AP99" i="58"/>
  <c r="AK99" i="58"/>
  <c r="AE99" i="58"/>
  <c r="AB99" i="58"/>
  <c r="W99" i="58"/>
  <c r="U99" i="58"/>
  <c r="T99" i="58"/>
  <c r="R99" i="58"/>
  <c r="Q99" i="58"/>
  <c r="N99" i="58"/>
  <c r="AP98" i="58"/>
  <c r="AK98" i="58"/>
  <c r="AE98" i="58"/>
  <c r="AB98" i="58"/>
  <c r="W98" i="58"/>
  <c r="U98" i="58"/>
  <c r="T98" i="58"/>
  <c r="R98" i="58"/>
  <c r="Q98" i="58"/>
  <c r="N98" i="58"/>
  <c r="AP97" i="58"/>
  <c r="AK97" i="58"/>
  <c r="AE97" i="58"/>
  <c r="AB97" i="58"/>
  <c r="W97" i="58"/>
  <c r="U97" i="58"/>
  <c r="T97" i="58"/>
  <c r="R97" i="58"/>
  <c r="Q97" i="58"/>
  <c r="N97" i="58"/>
  <c r="AP96" i="58"/>
  <c r="AK96" i="58"/>
  <c r="AE96" i="58"/>
  <c r="AB96" i="58"/>
  <c r="W96" i="58"/>
  <c r="U96" i="58"/>
  <c r="T96" i="58"/>
  <c r="R96" i="58"/>
  <c r="Q96" i="58"/>
  <c r="N96" i="58"/>
  <c r="AP95" i="58"/>
  <c r="AK95" i="58"/>
  <c r="AE95" i="58"/>
  <c r="AB95" i="58"/>
  <c r="W95" i="58"/>
  <c r="U95" i="58"/>
  <c r="T95" i="58"/>
  <c r="R95" i="58"/>
  <c r="Q95" i="58"/>
  <c r="N95" i="58"/>
  <c r="AP94" i="58"/>
  <c r="AK94" i="58"/>
  <c r="AE94" i="58"/>
  <c r="AB94" i="58"/>
  <c r="W94" i="58"/>
  <c r="U94" i="58"/>
  <c r="T94" i="58"/>
  <c r="R94" i="58"/>
  <c r="Q94" i="58"/>
  <c r="N94" i="58"/>
  <c r="AP93" i="58"/>
  <c r="AK93" i="58"/>
  <c r="AE93" i="58"/>
  <c r="AB93" i="58"/>
  <c r="W93" i="58"/>
  <c r="U93" i="58"/>
  <c r="T93" i="58"/>
  <c r="R93" i="58"/>
  <c r="Q93" i="58"/>
  <c r="N93" i="58"/>
  <c r="AP92" i="58"/>
  <c r="AK92" i="58"/>
  <c r="AE92" i="58"/>
  <c r="AB92" i="58"/>
  <c r="W92" i="58"/>
  <c r="U92" i="58"/>
  <c r="T92" i="58"/>
  <c r="R92" i="58"/>
  <c r="Q92" i="58"/>
  <c r="N92" i="58"/>
  <c r="AP91" i="58"/>
  <c r="AK91" i="58"/>
  <c r="AE91" i="58"/>
  <c r="AB91" i="58"/>
  <c r="W91" i="58"/>
  <c r="U91" i="58"/>
  <c r="T91" i="58"/>
  <c r="R91" i="58"/>
  <c r="Q91" i="58"/>
  <c r="N91" i="58"/>
  <c r="AP90" i="58"/>
  <c r="AK90" i="58"/>
  <c r="AE90" i="58"/>
  <c r="AB90" i="58"/>
  <c r="W90" i="58"/>
  <c r="U90" i="58"/>
  <c r="T90" i="58"/>
  <c r="R90" i="58"/>
  <c r="Q90" i="58"/>
  <c r="N90" i="58"/>
  <c r="AP89" i="58"/>
  <c r="AK89" i="58"/>
  <c r="AE89" i="58"/>
  <c r="AB89" i="58"/>
  <c r="W89" i="58"/>
  <c r="U89" i="58"/>
  <c r="T89" i="58"/>
  <c r="R89" i="58"/>
  <c r="Q89" i="58"/>
  <c r="N89" i="58"/>
  <c r="AP88" i="58"/>
  <c r="AK88" i="58"/>
  <c r="AE88" i="58"/>
  <c r="AB88" i="58"/>
  <c r="W88" i="58"/>
  <c r="U88" i="58"/>
  <c r="T88" i="58"/>
  <c r="R88" i="58"/>
  <c r="Q88" i="58"/>
  <c r="N88" i="58"/>
  <c r="AP87" i="58"/>
  <c r="AK87" i="58"/>
  <c r="AE87" i="58"/>
  <c r="AB87" i="58"/>
  <c r="W87" i="58"/>
  <c r="U87" i="58"/>
  <c r="T87" i="58"/>
  <c r="R87" i="58"/>
  <c r="Q87" i="58"/>
  <c r="N87" i="58"/>
  <c r="AP86" i="58"/>
  <c r="AK86" i="58"/>
  <c r="AE86" i="58"/>
  <c r="AB86" i="58"/>
  <c r="W86" i="58"/>
  <c r="U86" i="58"/>
  <c r="T86" i="58"/>
  <c r="R86" i="58"/>
  <c r="Q86" i="58"/>
  <c r="N86" i="58"/>
  <c r="AP85" i="58"/>
  <c r="AK85" i="58"/>
  <c r="AE85" i="58"/>
  <c r="AB85" i="58"/>
  <c r="W85" i="58"/>
  <c r="U85" i="58"/>
  <c r="T85" i="58"/>
  <c r="R85" i="58"/>
  <c r="Q85" i="58"/>
  <c r="N85" i="58"/>
  <c r="AP84" i="58"/>
  <c r="AK84" i="58"/>
  <c r="AE84" i="58"/>
  <c r="AB84" i="58"/>
  <c r="W84" i="58"/>
  <c r="U84" i="58"/>
  <c r="T84" i="58"/>
  <c r="R84" i="58"/>
  <c r="Q84" i="58"/>
  <c r="N84" i="58"/>
  <c r="AP83" i="58"/>
  <c r="AK83" i="58"/>
  <c r="AE83" i="58"/>
  <c r="AB83" i="58"/>
  <c r="W83" i="58"/>
  <c r="U83" i="58"/>
  <c r="T83" i="58"/>
  <c r="R83" i="58"/>
  <c r="Q83" i="58"/>
  <c r="N83" i="58"/>
  <c r="AP82" i="58"/>
  <c r="AK82" i="58"/>
  <c r="AE82" i="58"/>
  <c r="AB82" i="58"/>
  <c r="W82" i="58"/>
  <c r="U82" i="58"/>
  <c r="T82" i="58"/>
  <c r="R82" i="58"/>
  <c r="Q82" i="58"/>
  <c r="N82" i="58"/>
  <c r="AP81" i="58"/>
  <c r="AK81" i="58"/>
  <c r="AE81" i="58"/>
  <c r="AB81" i="58"/>
  <c r="W81" i="58"/>
  <c r="U81" i="58"/>
  <c r="T81" i="58"/>
  <c r="R81" i="58"/>
  <c r="Q81" i="58"/>
  <c r="N81" i="58"/>
  <c r="AP80" i="58"/>
  <c r="AK80" i="58"/>
  <c r="AE80" i="58"/>
  <c r="AB80" i="58"/>
  <c r="W80" i="58"/>
  <c r="U80" i="58"/>
  <c r="T80" i="58"/>
  <c r="R80" i="58"/>
  <c r="Q80" i="58"/>
  <c r="N80" i="58"/>
  <c r="AP79" i="58"/>
  <c r="AK79" i="58"/>
  <c r="AE79" i="58"/>
  <c r="AB79" i="58"/>
  <c r="W79" i="58"/>
  <c r="U79" i="58"/>
  <c r="T79" i="58"/>
  <c r="R79" i="58"/>
  <c r="Q79" i="58"/>
  <c r="N79" i="58"/>
  <c r="AP78" i="58"/>
  <c r="AK78" i="58"/>
  <c r="AE78" i="58"/>
  <c r="AB78" i="58"/>
  <c r="W78" i="58"/>
  <c r="U78" i="58"/>
  <c r="T78" i="58"/>
  <c r="R78" i="58"/>
  <c r="Q78" i="58"/>
  <c r="N78" i="58"/>
  <c r="AP77" i="58"/>
  <c r="AK77" i="58"/>
  <c r="AE77" i="58"/>
  <c r="AB77" i="58"/>
  <c r="W77" i="58"/>
  <c r="U77" i="58"/>
  <c r="T77" i="58"/>
  <c r="R77" i="58"/>
  <c r="Q77" i="58"/>
  <c r="N77" i="58"/>
  <c r="AP76" i="58"/>
  <c r="AK76" i="58"/>
  <c r="AE76" i="58"/>
  <c r="AB76" i="58"/>
  <c r="W76" i="58"/>
  <c r="U76" i="58"/>
  <c r="T76" i="58"/>
  <c r="R76" i="58"/>
  <c r="Q76" i="58"/>
  <c r="N76" i="58"/>
  <c r="AP75" i="58"/>
  <c r="AK75" i="58"/>
  <c r="AE75" i="58"/>
  <c r="AB75" i="58"/>
  <c r="W75" i="58"/>
  <c r="U75" i="58"/>
  <c r="T75" i="58"/>
  <c r="R75" i="58"/>
  <c r="Q75" i="58"/>
  <c r="N75" i="58"/>
  <c r="AP74" i="58"/>
  <c r="AK74" i="58"/>
  <c r="AE74" i="58"/>
  <c r="AB74" i="58"/>
  <c r="W74" i="58"/>
  <c r="U74" i="58"/>
  <c r="T74" i="58"/>
  <c r="R74" i="58"/>
  <c r="Q74" i="58"/>
  <c r="N74" i="58"/>
  <c r="AP73" i="58"/>
  <c r="AK73" i="58"/>
  <c r="AE73" i="58"/>
  <c r="AB73" i="58"/>
  <c r="W73" i="58"/>
  <c r="U73" i="58"/>
  <c r="T73" i="58"/>
  <c r="R73" i="58"/>
  <c r="Q73" i="58"/>
  <c r="N73" i="58"/>
  <c r="AP72" i="58"/>
  <c r="AK72" i="58"/>
  <c r="AE72" i="58"/>
  <c r="AB72" i="58"/>
  <c r="W72" i="58"/>
  <c r="U72" i="58"/>
  <c r="T72" i="58"/>
  <c r="R72" i="58"/>
  <c r="Q72" i="58"/>
  <c r="N72" i="58"/>
  <c r="AP71" i="58"/>
  <c r="AK71" i="58"/>
  <c r="AE71" i="58"/>
  <c r="AB71" i="58"/>
  <c r="W71" i="58"/>
  <c r="U71" i="58"/>
  <c r="T71" i="58"/>
  <c r="R71" i="58"/>
  <c r="Q71" i="58"/>
  <c r="N71" i="58"/>
  <c r="AP70" i="58"/>
  <c r="AK70" i="58"/>
  <c r="AE70" i="58"/>
  <c r="AB70" i="58"/>
  <c r="W70" i="58"/>
  <c r="U70" i="58"/>
  <c r="T70" i="58"/>
  <c r="R70" i="58"/>
  <c r="Q70" i="58"/>
  <c r="N70" i="58"/>
  <c r="AP69" i="58"/>
  <c r="AK69" i="58"/>
  <c r="AE69" i="58"/>
  <c r="AB69" i="58"/>
  <c r="W69" i="58"/>
  <c r="U69" i="58"/>
  <c r="T69" i="58"/>
  <c r="R69" i="58"/>
  <c r="Q69" i="58"/>
  <c r="N69" i="58"/>
  <c r="AP68" i="58"/>
  <c r="AK68" i="58"/>
  <c r="AE68" i="58"/>
  <c r="AB68" i="58"/>
  <c r="W68" i="58"/>
  <c r="U68" i="58"/>
  <c r="T68" i="58"/>
  <c r="R68" i="58"/>
  <c r="Q68" i="58"/>
  <c r="N68" i="58"/>
  <c r="AP67" i="58"/>
  <c r="AK67" i="58"/>
  <c r="AE67" i="58"/>
  <c r="AB67" i="58"/>
  <c r="W67" i="58"/>
  <c r="U67" i="58"/>
  <c r="T67" i="58"/>
  <c r="R67" i="58"/>
  <c r="Q67" i="58"/>
  <c r="N67" i="58"/>
  <c r="AP66" i="58"/>
  <c r="AK66" i="58"/>
  <c r="AE66" i="58"/>
  <c r="AB66" i="58"/>
  <c r="W66" i="58"/>
  <c r="U66" i="58"/>
  <c r="T66" i="58"/>
  <c r="R66" i="58"/>
  <c r="Q66" i="58"/>
  <c r="N66" i="58"/>
  <c r="AP65" i="58"/>
  <c r="AK65" i="58"/>
  <c r="AE65" i="58"/>
  <c r="AB65" i="58"/>
  <c r="W65" i="58"/>
  <c r="U65" i="58"/>
  <c r="T65" i="58"/>
  <c r="R65" i="58"/>
  <c r="Q65" i="58"/>
  <c r="N65" i="58"/>
  <c r="AP64" i="58"/>
  <c r="AK64" i="58"/>
  <c r="AE64" i="58"/>
  <c r="AB64" i="58"/>
  <c r="W64" i="58"/>
  <c r="U64" i="58"/>
  <c r="T64" i="58"/>
  <c r="R64" i="58"/>
  <c r="Q64" i="58"/>
  <c r="N64" i="58"/>
  <c r="AP63" i="58"/>
  <c r="AK63" i="58"/>
  <c r="AE63" i="58"/>
  <c r="AB63" i="58"/>
  <c r="W63" i="58"/>
  <c r="U63" i="58"/>
  <c r="T63" i="58"/>
  <c r="R63" i="58"/>
  <c r="Q63" i="58"/>
  <c r="N63" i="58"/>
  <c r="AP62" i="58"/>
  <c r="AK62" i="58"/>
  <c r="AE62" i="58"/>
  <c r="AB62" i="58"/>
  <c r="W62" i="58"/>
  <c r="U62" i="58"/>
  <c r="T62" i="58"/>
  <c r="R62" i="58"/>
  <c r="Q62" i="58"/>
  <c r="N62" i="58"/>
  <c r="AP61" i="58"/>
  <c r="AK61" i="58"/>
  <c r="AE61" i="58"/>
  <c r="AB61" i="58"/>
  <c r="W61" i="58"/>
  <c r="U61" i="58"/>
  <c r="T61" i="58"/>
  <c r="R61" i="58"/>
  <c r="Q61" i="58"/>
  <c r="N61" i="58"/>
  <c r="AP60" i="58"/>
  <c r="AK60" i="58"/>
  <c r="AE60" i="58"/>
  <c r="AB60" i="58"/>
  <c r="W60" i="58"/>
  <c r="U60" i="58"/>
  <c r="T60" i="58"/>
  <c r="R60" i="58"/>
  <c r="Q60" i="58"/>
  <c r="N60" i="58"/>
  <c r="AP59" i="58"/>
  <c r="AK59" i="58"/>
  <c r="AE59" i="58"/>
  <c r="AB59" i="58"/>
  <c r="W59" i="58"/>
  <c r="U59" i="58"/>
  <c r="T59" i="58"/>
  <c r="R59" i="58"/>
  <c r="Q59" i="58"/>
  <c r="N59" i="58"/>
  <c r="AP58" i="58"/>
  <c r="AK58" i="58"/>
  <c r="AE58" i="58"/>
  <c r="AB58" i="58"/>
  <c r="W58" i="58"/>
  <c r="U58" i="58"/>
  <c r="T58" i="58"/>
  <c r="R58" i="58"/>
  <c r="Q58" i="58"/>
  <c r="N58" i="58"/>
  <c r="AP57" i="58"/>
  <c r="AK57" i="58"/>
  <c r="AE57" i="58"/>
  <c r="AB57" i="58"/>
  <c r="W57" i="58"/>
  <c r="U57" i="58"/>
  <c r="T57" i="58"/>
  <c r="R57" i="58"/>
  <c r="Q57" i="58"/>
  <c r="N57" i="58"/>
  <c r="AP56" i="58"/>
  <c r="AK56" i="58"/>
  <c r="AE56" i="58"/>
  <c r="AB56" i="58"/>
  <c r="W56" i="58"/>
  <c r="U56" i="58"/>
  <c r="T56" i="58"/>
  <c r="R56" i="58"/>
  <c r="Q56" i="58"/>
  <c r="N56" i="58"/>
  <c r="AP55" i="58"/>
  <c r="AK55" i="58"/>
  <c r="AE55" i="58"/>
  <c r="AB55" i="58"/>
  <c r="W55" i="58"/>
  <c r="U55" i="58"/>
  <c r="T55" i="58"/>
  <c r="R55" i="58"/>
  <c r="Q55" i="58"/>
  <c r="N55" i="58"/>
  <c r="AP54" i="58"/>
  <c r="AK54" i="58"/>
  <c r="AE54" i="58"/>
  <c r="AB54" i="58"/>
  <c r="W54" i="58"/>
  <c r="U54" i="58"/>
  <c r="T54" i="58"/>
  <c r="R54" i="58"/>
  <c r="Q54" i="58"/>
  <c r="N54" i="58"/>
  <c r="AP53" i="58"/>
  <c r="AK53" i="58"/>
  <c r="AE53" i="58"/>
  <c r="AB53" i="58"/>
  <c r="W53" i="58"/>
  <c r="U53" i="58"/>
  <c r="T53" i="58"/>
  <c r="R53" i="58"/>
  <c r="Q53" i="58"/>
  <c r="N53" i="58"/>
  <c r="AP52" i="58"/>
  <c r="AK52" i="58"/>
  <c r="AE52" i="58"/>
  <c r="AB52" i="58"/>
  <c r="W52" i="58"/>
  <c r="U52" i="58"/>
  <c r="T52" i="58"/>
  <c r="R52" i="58"/>
  <c r="Q52" i="58"/>
  <c r="N52" i="58"/>
  <c r="AP51" i="58"/>
  <c r="AK51" i="58"/>
  <c r="AE51" i="58"/>
  <c r="AB51" i="58"/>
  <c r="W51" i="58"/>
  <c r="U51" i="58"/>
  <c r="T51" i="58"/>
  <c r="R51" i="58"/>
  <c r="Q51" i="58"/>
  <c r="N51" i="58"/>
  <c r="AP50" i="58"/>
  <c r="AK50" i="58"/>
  <c r="AE50" i="58"/>
  <c r="AB50" i="58"/>
  <c r="W50" i="58"/>
  <c r="U50" i="58"/>
  <c r="T50" i="58"/>
  <c r="R50" i="58"/>
  <c r="Q50" i="58"/>
  <c r="N50" i="58"/>
  <c r="AP49" i="58"/>
  <c r="AK49" i="58"/>
  <c r="AE49" i="58"/>
  <c r="AB49" i="58"/>
  <c r="W49" i="58"/>
  <c r="U49" i="58"/>
  <c r="T49" i="58"/>
  <c r="R49" i="58"/>
  <c r="Q49" i="58"/>
  <c r="N49" i="58"/>
  <c r="AP48" i="58"/>
  <c r="AK48" i="58"/>
  <c r="AE48" i="58"/>
  <c r="AB48" i="58"/>
  <c r="W48" i="58"/>
  <c r="U48" i="58"/>
  <c r="T48" i="58"/>
  <c r="R48" i="58"/>
  <c r="Q48" i="58"/>
  <c r="N21" i="58"/>
  <c r="AP47" i="58"/>
  <c r="AK47" i="58"/>
  <c r="AE47" i="58"/>
  <c r="AB47" i="58"/>
  <c r="W47" i="58"/>
  <c r="U47" i="58"/>
  <c r="T47" i="58"/>
  <c r="R47" i="58"/>
  <c r="Q47" i="58"/>
  <c r="N42" i="58"/>
  <c r="AP46" i="58"/>
  <c r="AK46" i="58"/>
  <c r="AE46" i="58"/>
  <c r="AB46" i="58"/>
  <c r="W46" i="58"/>
  <c r="U46" i="58"/>
  <c r="T46" i="58"/>
  <c r="R46" i="58"/>
  <c r="Q46" i="58"/>
  <c r="N20" i="58"/>
  <c r="AP45" i="58"/>
  <c r="AK45" i="58"/>
  <c r="AE45" i="58"/>
  <c r="AB45" i="58"/>
  <c r="W45" i="58"/>
  <c r="U45" i="58"/>
  <c r="T45" i="58"/>
  <c r="R45" i="58"/>
  <c r="Q45" i="58"/>
  <c r="N43" i="58"/>
  <c r="AP44" i="58"/>
  <c r="AK44" i="58"/>
  <c r="AE44" i="58"/>
  <c r="AB44" i="58"/>
  <c r="W44" i="58"/>
  <c r="U44" i="58"/>
  <c r="T44" i="58"/>
  <c r="R44" i="58"/>
  <c r="Q44" i="58"/>
  <c r="N5" i="58"/>
  <c r="AP43" i="58"/>
  <c r="AK43" i="58"/>
  <c r="AE43" i="58"/>
  <c r="AB43" i="58"/>
  <c r="W43" i="58"/>
  <c r="U43" i="58"/>
  <c r="T43" i="58"/>
  <c r="R43" i="58"/>
  <c r="Q43" i="58"/>
  <c r="N37" i="58"/>
  <c r="AP42" i="58"/>
  <c r="AK42" i="58"/>
  <c r="AE42" i="58"/>
  <c r="AB42" i="58"/>
  <c r="W42" i="58"/>
  <c r="U42" i="58"/>
  <c r="T42" i="58"/>
  <c r="R42" i="58"/>
  <c r="Q42" i="58"/>
  <c r="N8" i="58"/>
  <c r="AP41" i="58"/>
  <c r="AK41" i="58"/>
  <c r="AE41" i="58"/>
  <c r="AB41" i="58"/>
  <c r="W41" i="58"/>
  <c r="U41" i="58"/>
  <c r="T41" i="58"/>
  <c r="R41" i="58"/>
  <c r="Q41" i="58"/>
  <c r="N13" i="58"/>
  <c r="AP40" i="58"/>
  <c r="AK40" i="58"/>
  <c r="AE40" i="58"/>
  <c r="AB40" i="58"/>
  <c r="W40" i="58"/>
  <c r="U40" i="58"/>
  <c r="T40" i="58"/>
  <c r="R40" i="58"/>
  <c r="Q40" i="58"/>
  <c r="N22" i="58"/>
  <c r="AP39" i="58"/>
  <c r="AK39" i="58"/>
  <c r="AE39" i="58"/>
  <c r="AB39" i="58"/>
  <c r="W39" i="58"/>
  <c r="U39" i="58"/>
  <c r="T39" i="58"/>
  <c r="R39" i="58"/>
  <c r="Q39" i="58"/>
  <c r="N17" i="58"/>
  <c r="AP38" i="58"/>
  <c r="AK38" i="58"/>
  <c r="AE38" i="58"/>
  <c r="AB38" i="58"/>
  <c r="W38" i="58"/>
  <c r="U38" i="58"/>
  <c r="T38" i="58"/>
  <c r="R38" i="58"/>
  <c r="Q38" i="58"/>
  <c r="N12" i="58"/>
  <c r="AP37" i="58"/>
  <c r="AK37" i="58"/>
  <c r="AE37" i="58"/>
  <c r="AB37" i="58"/>
  <c r="W37" i="58"/>
  <c r="U37" i="58"/>
  <c r="T37" i="58"/>
  <c r="R37" i="58"/>
  <c r="Q37" i="58"/>
  <c r="N48" i="58"/>
  <c r="AP36" i="58"/>
  <c r="AK36" i="58"/>
  <c r="AE36" i="58"/>
  <c r="AB36" i="58"/>
  <c r="W36" i="58"/>
  <c r="U36" i="58"/>
  <c r="T36" i="58"/>
  <c r="R36" i="58"/>
  <c r="Q36" i="58"/>
  <c r="N36" i="58"/>
  <c r="AP35" i="58"/>
  <c r="AK35" i="58"/>
  <c r="AE35" i="58"/>
  <c r="AB35" i="58"/>
  <c r="W35" i="58"/>
  <c r="U35" i="58"/>
  <c r="T35" i="58"/>
  <c r="R35" i="58"/>
  <c r="Q35" i="58"/>
  <c r="N24" i="58"/>
  <c r="AP34" i="58"/>
  <c r="AK34" i="58"/>
  <c r="AE34" i="58"/>
  <c r="AB34" i="58"/>
  <c r="W34" i="58"/>
  <c r="U34" i="58"/>
  <c r="T34" i="58"/>
  <c r="R34" i="58"/>
  <c r="Q34" i="58"/>
  <c r="N47" i="58"/>
  <c r="AP33" i="58"/>
  <c r="AK33" i="58"/>
  <c r="AE33" i="58"/>
  <c r="AB33" i="58"/>
  <c r="W33" i="58"/>
  <c r="U33" i="58"/>
  <c r="T33" i="58"/>
  <c r="R33" i="58"/>
  <c r="Q33" i="58"/>
  <c r="N41" i="58"/>
  <c r="AP32" i="58"/>
  <c r="AK32" i="58"/>
  <c r="AE32" i="58"/>
  <c r="AB32" i="58"/>
  <c r="W32" i="58"/>
  <c r="U32" i="58"/>
  <c r="T32" i="58"/>
  <c r="R32" i="58"/>
  <c r="Q32" i="58"/>
  <c r="N7" i="58"/>
  <c r="AP31" i="58"/>
  <c r="AK31" i="58"/>
  <c r="AE31" i="58"/>
  <c r="AB31" i="58"/>
  <c r="W31" i="58"/>
  <c r="U31" i="58"/>
  <c r="T31" i="58"/>
  <c r="R31" i="58"/>
  <c r="Q31" i="58"/>
  <c r="N9" i="58"/>
  <c r="AP30" i="58"/>
  <c r="AK30" i="58"/>
  <c r="AE30" i="58"/>
  <c r="AB30" i="58"/>
  <c r="W30" i="58"/>
  <c r="U30" i="58"/>
  <c r="T30" i="58"/>
  <c r="R30" i="58"/>
  <c r="Q30" i="58"/>
  <c r="N3" i="58"/>
  <c r="AP29" i="58"/>
  <c r="AK29" i="58"/>
  <c r="AE29" i="58"/>
  <c r="AB29" i="58"/>
  <c r="W29" i="58"/>
  <c r="U29" i="58"/>
  <c r="T29" i="58"/>
  <c r="R29" i="58"/>
  <c r="Q29" i="58"/>
  <c r="N38" i="58"/>
  <c r="AP28" i="58"/>
  <c r="AK28" i="58"/>
  <c r="AE28" i="58"/>
  <c r="AB28" i="58"/>
  <c r="W28" i="58"/>
  <c r="U28" i="58"/>
  <c r="T28" i="58"/>
  <c r="R28" i="58"/>
  <c r="Q28" i="58"/>
  <c r="N31" i="58"/>
  <c r="AP27" i="58"/>
  <c r="AK27" i="58"/>
  <c r="AE27" i="58"/>
  <c r="AB27" i="58"/>
  <c r="W27" i="58"/>
  <c r="U27" i="58"/>
  <c r="T27" i="58"/>
  <c r="R27" i="58"/>
  <c r="Q27" i="58"/>
  <c r="N19" i="58"/>
  <c r="AP26" i="58"/>
  <c r="AK26" i="58"/>
  <c r="AE26" i="58"/>
  <c r="AB26" i="58"/>
  <c r="W26" i="58"/>
  <c r="U26" i="58"/>
  <c r="T26" i="58"/>
  <c r="R26" i="58"/>
  <c r="Q26" i="58"/>
  <c r="N27" i="58"/>
  <c r="AP25" i="58"/>
  <c r="AK25" i="58"/>
  <c r="AE25" i="58"/>
  <c r="AB25" i="58"/>
  <c r="W25" i="58"/>
  <c r="U25" i="58"/>
  <c r="T25" i="58"/>
  <c r="R25" i="58"/>
  <c r="Q25" i="58"/>
  <c r="N15" i="58"/>
  <c r="AP24" i="58"/>
  <c r="AK24" i="58"/>
  <c r="AE24" i="58"/>
  <c r="AB24" i="58"/>
  <c r="W24" i="58"/>
  <c r="U24" i="58"/>
  <c r="T24" i="58"/>
  <c r="R24" i="58"/>
  <c r="Q24" i="58"/>
  <c r="N32" i="58"/>
  <c r="AP23" i="58"/>
  <c r="AK23" i="58"/>
  <c r="AE23" i="58"/>
  <c r="AB23" i="58"/>
  <c r="W23" i="58"/>
  <c r="U23" i="58"/>
  <c r="T23" i="58"/>
  <c r="R23" i="58"/>
  <c r="Q23" i="58"/>
  <c r="N23" i="58"/>
  <c r="AP22" i="58"/>
  <c r="AK22" i="58"/>
  <c r="AE22" i="58"/>
  <c r="AB22" i="58"/>
  <c r="W22" i="58"/>
  <c r="U22" i="58"/>
  <c r="T22" i="58"/>
  <c r="R22" i="58"/>
  <c r="Q22" i="58"/>
  <c r="N4" i="58"/>
  <c r="AP21" i="58"/>
  <c r="AK21" i="58"/>
  <c r="AE21" i="58"/>
  <c r="AB21" i="58"/>
  <c r="W21" i="58"/>
  <c r="U21" i="58"/>
  <c r="T21" i="58"/>
  <c r="R21" i="58"/>
  <c r="Q21" i="58"/>
  <c r="N30" i="58"/>
  <c r="AP20" i="58"/>
  <c r="AK20" i="58"/>
  <c r="AE20" i="58"/>
  <c r="AB20" i="58"/>
  <c r="W20" i="58"/>
  <c r="U20" i="58"/>
  <c r="T20" i="58"/>
  <c r="R20" i="58"/>
  <c r="Q20" i="58"/>
  <c r="N6" i="58"/>
  <c r="AP19" i="58"/>
  <c r="AK19" i="58"/>
  <c r="AE19" i="58"/>
  <c r="AB19" i="58"/>
  <c r="W19" i="58"/>
  <c r="U19" i="58"/>
  <c r="T19" i="58"/>
  <c r="R19" i="58"/>
  <c r="Q19" i="58"/>
  <c r="N18" i="58"/>
  <c r="AP18" i="58"/>
  <c r="AK18" i="58"/>
  <c r="AE18" i="58"/>
  <c r="AB18" i="58"/>
  <c r="W18" i="58"/>
  <c r="U18" i="58"/>
  <c r="T18" i="58"/>
  <c r="R18" i="58"/>
  <c r="Q18" i="58"/>
  <c r="N46" i="58"/>
  <c r="AP17" i="58"/>
  <c r="AK17" i="58"/>
  <c r="AE17" i="58"/>
  <c r="AB17" i="58"/>
  <c r="W17" i="58"/>
  <c r="U17" i="58"/>
  <c r="T17" i="58"/>
  <c r="R17" i="58"/>
  <c r="Q17" i="58"/>
  <c r="N35" i="58"/>
  <c r="AP16" i="58"/>
  <c r="AK16" i="58"/>
  <c r="AE16" i="58"/>
  <c r="AB16" i="58"/>
  <c r="W16" i="58"/>
  <c r="U16" i="58"/>
  <c r="T16" i="58"/>
  <c r="R16" i="58"/>
  <c r="Q16" i="58"/>
  <c r="N33" i="58"/>
  <c r="AP15" i="58"/>
  <c r="AK15" i="58"/>
  <c r="AE15" i="58"/>
  <c r="AB15" i="58"/>
  <c r="W15" i="58"/>
  <c r="U15" i="58"/>
  <c r="T15" i="58"/>
  <c r="R15" i="58"/>
  <c r="Q15" i="58"/>
  <c r="N25" i="58"/>
  <c r="AP14" i="58"/>
  <c r="AK14" i="58"/>
  <c r="AE14" i="58"/>
  <c r="AB14" i="58"/>
  <c r="W14" i="58"/>
  <c r="U14" i="58"/>
  <c r="T14" i="58"/>
  <c r="R14" i="58"/>
  <c r="Q14" i="58"/>
  <c r="N39" i="58"/>
  <c r="AP13" i="58"/>
  <c r="AK13" i="58"/>
  <c r="AE13" i="58"/>
  <c r="AB13" i="58"/>
  <c r="W13" i="58"/>
  <c r="U13" i="58"/>
  <c r="T13" i="58"/>
  <c r="R13" i="58"/>
  <c r="Q13" i="58"/>
  <c r="N2" i="58"/>
  <c r="AP12" i="58"/>
  <c r="AK12" i="58"/>
  <c r="AE12" i="58"/>
  <c r="AB12" i="58"/>
  <c r="W12" i="58"/>
  <c r="U12" i="58"/>
  <c r="T12" i="58"/>
  <c r="R12" i="58"/>
  <c r="Q12" i="58"/>
  <c r="N26" i="58"/>
  <c r="AP11" i="58"/>
  <c r="AK11" i="58"/>
  <c r="AE11" i="58"/>
  <c r="AB11" i="58"/>
  <c r="W11" i="58"/>
  <c r="U11" i="58"/>
  <c r="T11" i="58"/>
  <c r="R11" i="58"/>
  <c r="Q11" i="58"/>
  <c r="N28" i="58"/>
  <c r="AP10" i="58"/>
  <c r="AK10" i="58"/>
  <c r="AE10" i="58"/>
  <c r="AB10" i="58"/>
  <c r="W10" i="58"/>
  <c r="U10" i="58"/>
  <c r="T10" i="58"/>
  <c r="R10" i="58"/>
  <c r="Q10" i="58"/>
  <c r="N14" i="58"/>
  <c r="AP9" i="58"/>
  <c r="AK9" i="58"/>
  <c r="AE9" i="58"/>
  <c r="AB9" i="58"/>
  <c r="W9" i="58"/>
  <c r="U9" i="58"/>
  <c r="T9" i="58"/>
  <c r="R9" i="58"/>
  <c r="Q9" i="58"/>
  <c r="N10" i="58"/>
  <c r="AP8" i="58"/>
  <c r="AK8" i="58"/>
  <c r="AE8" i="58"/>
  <c r="AB8" i="58"/>
  <c r="W8" i="58"/>
  <c r="U8" i="58"/>
  <c r="T8" i="58"/>
  <c r="R8" i="58"/>
  <c r="Q8" i="58"/>
  <c r="N45" i="58"/>
  <c r="AP7" i="58"/>
  <c r="AK7" i="58"/>
  <c r="AE7" i="58"/>
  <c r="AB7" i="58"/>
  <c r="W7" i="58"/>
  <c r="U7" i="58"/>
  <c r="T7" i="58"/>
  <c r="R7" i="58"/>
  <c r="Q7" i="58"/>
  <c r="N44" i="58"/>
  <c r="AP6" i="58"/>
  <c r="AK6" i="58"/>
  <c r="AE6" i="58"/>
  <c r="AB6" i="58"/>
  <c r="W6" i="58"/>
  <c r="U6" i="58"/>
  <c r="T6" i="58"/>
  <c r="R6" i="58"/>
  <c r="Q6" i="58"/>
  <c r="N11" i="58"/>
  <c r="AP5" i="58"/>
  <c r="AK5" i="58"/>
  <c r="AE5" i="58"/>
  <c r="AB5" i="58"/>
  <c r="W5" i="58"/>
  <c r="U5" i="58"/>
  <c r="T5" i="58"/>
  <c r="R5" i="58"/>
  <c r="Q5" i="58"/>
  <c r="N40" i="58"/>
  <c r="AP4" i="58"/>
  <c r="AK4" i="58"/>
  <c r="AE4" i="58"/>
  <c r="AB4" i="58"/>
  <c r="W4" i="58"/>
  <c r="U4" i="58"/>
  <c r="T4" i="58"/>
  <c r="R4" i="58"/>
  <c r="Q4" i="58"/>
  <c r="N16" i="58"/>
  <c r="AP3" i="58"/>
  <c r="AK3" i="58"/>
  <c r="AE3" i="58"/>
  <c r="AB3" i="58"/>
  <c r="W3" i="58"/>
  <c r="U3" i="58"/>
  <c r="T3" i="58"/>
  <c r="R3" i="58"/>
  <c r="Q3" i="58"/>
  <c r="N29" i="58"/>
  <c r="AP2" i="58"/>
  <c r="AK2" i="58"/>
  <c r="AE2" i="58"/>
  <c r="AB2" i="58"/>
  <c r="W2" i="58"/>
  <c r="U2" i="58"/>
  <c r="T2" i="58"/>
  <c r="R2" i="58"/>
  <c r="Q2" i="58"/>
  <c r="N34" i="58"/>
  <c r="AP500" i="57"/>
  <c r="AK500" i="57"/>
  <c r="AE500" i="57"/>
  <c r="AB500" i="57"/>
  <c r="W500" i="57"/>
  <c r="U500" i="57"/>
  <c r="T500" i="57"/>
  <c r="R500" i="57"/>
  <c r="Q500" i="57"/>
  <c r="N500" i="57"/>
  <c r="AP499" i="57"/>
  <c r="AK499" i="57"/>
  <c r="AE499" i="57"/>
  <c r="AB499" i="57"/>
  <c r="W499" i="57"/>
  <c r="U499" i="57"/>
  <c r="T499" i="57"/>
  <c r="R499" i="57"/>
  <c r="Q499" i="57"/>
  <c r="N499" i="57"/>
  <c r="AP498" i="57"/>
  <c r="AK498" i="57"/>
  <c r="AE498" i="57"/>
  <c r="AB498" i="57"/>
  <c r="W498" i="57"/>
  <c r="U498" i="57"/>
  <c r="T498" i="57"/>
  <c r="R498" i="57"/>
  <c r="Q498" i="57"/>
  <c r="N498" i="57"/>
  <c r="AP497" i="57"/>
  <c r="AK497" i="57"/>
  <c r="AE497" i="57"/>
  <c r="AB497" i="57"/>
  <c r="W497" i="57"/>
  <c r="U497" i="57"/>
  <c r="T497" i="57"/>
  <c r="R497" i="57"/>
  <c r="Q497" i="57"/>
  <c r="N497" i="57"/>
  <c r="AP496" i="57"/>
  <c r="AK496" i="57"/>
  <c r="AE496" i="57"/>
  <c r="AB496" i="57"/>
  <c r="W496" i="57"/>
  <c r="U496" i="57"/>
  <c r="T496" i="57"/>
  <c r="R496" i="57"/>
  <c r="Q496" i="57"/>
  <c r="N496" i="57"/>
  <c r="AP495" i="57"/>
  <c r="AK495" i="57"/>
  <c r="AE495" i="57"/>
  <c r="AB495" i="57"/>
  <c r="W495" i="57"/>
  <c r="U495" i="57"/>
  <c r="T495" i="57"/>
  <c r="R495" i="57"/>
  <c r="Q495" i="57"/>
  <c r="N495" i="57"/>
  <c r="AP494" i="57"/>
  <c r="AK494" i="57"/>
  <c r="AE494" i="57"/>
  <c r="AB494" i="57"/>
  <c r="W494" i="57"/>
  <c r="U494" i="57"/>
  <c r="T494" i="57"/>
  <c r="R494" i="57"/>
  <c r="Q494" i="57"/>
  <c r="N494" i="57"/>
  <c r="AP493" i="57"/>
  <c r="AK493" i="57"/>
  <c r="AE493" i="57"/>
  <c r="AB493" i="57"/>
  <c r="W493" i="57"/>
  <c r="U493" i="57"/>
  <c r="T493" i="57"/>
  <c r="R493" i="57"/>
  <c r="Q493" i="57"/>
  <c r="N493" i="57"/>
  <c r="AP492" i="57"/>
  <c r="AK492" i="57"/>
  <c r="AE492" i="57"/>
  <c r="AB492" i="57"/>
  <c r="W492" i="57"/>
  <c r="U492" i="57"/>
  <c r="T492" i="57"/>
  <c r="R492" i="57"/>
  <c r="Q492" i="57"/>
  <c r="N492" i="57"/>
  <c r="AP491" i="57"/>
  <c r="AK491" i="57"/>
  <c r="AE491" i="57"/>
  <c r="AB491" i="57"/>
  <c r="W491" i="57"/>
  <c r="U491" i="57"/>
  <c r="T491" i="57"/>
  <c r="R491" i="57"/>
  <c r="Q491" i="57"/>
  <c r="N491" i="57"/>
  <c r="AP490" i="57"/>
  <c r="AK490" i="57"/>
  <c r="AE490" i="57"/>
  <c r="AB490" i="57"/>
  <c r="W490" i="57"/>
  <c r="U490" i="57"/>
  <c r="T490" i="57"/>
  <c r="R490" i="57"/>
  <c r="Q490" i="57"/>
  <c r="N490" i="57"/>
  <c r="AP489" i="57"/>
  <c r="AK489" i="57"/>
  <c r="AE489" i="57"/>
  <c r="AB489" i="57"/>
  <c r="W489" i="57"/>
  <c r="U489" i="57"/>
  <c r="T489" i="57"/>
  <c r="R489" i="57"/>
  <c r="Q489" i="57"/>
  <c r="N489" i="57"/>
  <c r="AP488" i="57"/>
  <c r="AK488" i="57"/>
  <c r="AE488" i="57"/>
  <c r="AB488" i="57"/>
  <c r="W488" i="57"/>
  <c r="U488" i="57"/>
  <c r="T488" i="57"/>
  <c r="R488" i="57"/>
  <c r="Q488" i="57"/>
  <c r="N488" i="57"/>
  <c r="AP487" i="57"/>
  <c r="AK487" i="57"/>
  <c r="AE487" i="57"/>
  <c r="AB487" i="57"/>
  <c r="W487" i="57"/>
  <c r="U487" i="57"/>
  <c r="T487" i="57"/>
  <c r="R487" i="57"/>
  <c r="Q487" i="57"/>
  <c r="N487" i="57"/>
  <c r="AP486" i="57"/>
  <c r="AK486" i="57"/>
  <c r="AE486" i="57"/>
  <c r="AB486" i="57"/>
  <c r="W486" i="57"/>
  <c r="U486" i="57"/>
  <c r="T486" i="57"/>
  <c r="R486" i="57"/>
  <c r="Q486" i="57"/>
  <c r="N486" i="57"/>
  <c r="AP485" i="57"/>
  <c r="AK485" i="57"/>
  <c r="AE485" i="57"/>
  <c r="AB485" i="57"/>
  <c r="W485" i="57"/>
  <c r="U485" i="57"/>
  <c r="T485" i="57"/>
  <c r="R485" i="57"/>
  <c r="Q485" i="57"/>
  <c r="N485" i="57"/>
  <c r="AP484" i="57"/>
  <c r="AK484" i="57"/>
  <c r="AE484" i="57"/>
  <c r="AB484" i="57"/>
  <c r="W484" i="57"/>
  <c r="U484" i="57"/>
  <c r="T484" i="57"/>
  <c r="R484" i="57"/>
  <c r="Q484" i="57"/>
  <c r="N484" i="57"/>
  <c r="AP483" i="57"/>
  <c r="AK483" i="57"/>
  <c r="AE483" i="57"/>
  <c r="AB483" i="57"/>
  <c r="W483" i="57"/>
  <c r="U483" i="57"/>
  <c r="T483" i="57"/>
  <c r="R483" i="57"/>
  <c r="Q483" i="57"/>
  <c r="N483" i="57"/>
  <c r="AP482" i="57"/>
  <c r="AK482" i="57"/>
  <c r="AE482" i="57"/>
  <c r="AB482" i="57"/>
  <c r="W482" i="57"/>
  <c r="U482" i="57"/>
  <c r="T482" i="57"/>
  <c r="R482" i="57"/>
  <c r="Q482" i="57"/>
  <c r="N482" i="57"/>
  <c r="AP481" i="57"/>
  <c r="AK481" i="57"/>
  <c r="AE481" i="57"/>
  <c r="AB481" i="57"/>
  <c r="W481" i="57"/>
  <c r="U481" i="57"/>
  <c r="T481" i="57"/>
  <c r="R481" i="57"/>
  <c r="Q481" i="57"/>
  <c r="N481" i="57"/>
  <c r="AP480" i="57"/>
  <c r="AK480" i="57"/>
  <c r="AE480" i="57"/>
  <c r="AB480" i="57"/>
  <c r="W480" i="57"/>
  <c r="U480" i="57"/>
  <c r="T480" i="57"/>
  <c r="R480" i="57"/>
  <c r="Q480" i="57"/>
  <c r="N480" i="57"/>
  <c r="AP479" i="57"/>
  <c r="AK479" i="57"/>
  <c r="AE479" i="57"/>
  <c r="AB479" i="57"/>
  <c r="W479" i="57"/>
  <c r="U479" i="57"/>
  <c r="T479" i="57"/>
  <c r="R479" i="57"/>
  <c r="Q479" i="57"/>
  <c r="N479" i="57"/>
  <c r="AP478" i="57"/>
  <c r="AK478" i="57"/>
  <c r="AE478" i="57"/>
  <c r="AB478" i="57"/>
  <c r="W478" i="57"/>
  <c r="U478" i="57"/>
  <c r="T478" i="57"/>
  <c r="R478" i="57"/>
  <c r="Q478" i="57"/>
  <c r="N478" i="57"/>
  <c r="AP477" i="57"/>
  <c r="AK477" i="57"/>
  <c r="AE477" i="57"/>
  <c r="AB477" i="57"/>
  <c r="W477" i="57"/>
  <c r="U477" i="57"/>
  <c r="T477" i="57"/>
  <c r="R477" i="57"/>
  <c r="Q477" i="57"/>
  <c r="N477" i="57"/>
  <c r="AP476" i="57"/>
  <c r="AK476" i="57"/>
  <c r="AE476" i="57"/>
  <c r="AB476" i="57"/>
  <c r="W476" i="57"/>
  <c r="U476" i="57"/>
  <c r="T476" i="57"/>
  <c r="R476" i="57"/>
  <c r="Q476" i="57"/>
  <c r="N476" i="57"/>
  <c r="AP475" i="57"/>
  <c r="AK475" i="57"/>
  <c r="AE475" i="57"/>
  <c r="AB475" i="57"/>
  <c r="W475" i="57"/>
  <c r="U475" i="57"/>
  <c r="T475" i="57"/>
  <c r="R475" i="57"/>
  <c r="Q475" i="57"/>
  <c r="N475" i="57"/>
  <c r="AP474" i="57"/>
  <c r="AK474" i="57"/>
  <c r="AE474" i="57"/>
  <c r="AB474" i="57"/>
  <c r="W474" i="57"/>
  <c r="U474" i="57"/>
  <c r="T474" i="57"/>
  <c r="R474" i="57"/>
  <c r="Q474" i="57"/>
  <c r="N474" i="57"/>
  <c r="AP473" i="57"/>
  <c r="AK473" i="57"/>
  <c r="AE473" i="57"/>
  <c r="AB473" i="57"/>
  <c r="W473" i="57"/>
  <c r="U473" i="57"/>
  <c r="T473" i="57"/>
  <c r="R473" i="57"/>
  <c r="Q473" i="57"/>
  <c r="N473" i="57"/>
  <c r="AP472" i="57"/>
  <c r="AK472" i="57"/>
  <c r="AE472" i="57"/>
  <c r="AB472" i="57"/>
  <c r="W472" i="57"/>
  <c r="U472" i="57"/>
  <c r="T472" i="57"/>
  <c r="R472" i="57"/>
  <c r="Q472" i="57"/>
  <c r="N472" i="57"/>
  <c r="AP471" i="57"/>
  <c r="AK471" i="57"/>
  <c r="AE471" i="57"/>
  <c r="AB471" i="57"/>
  <c r="W471" i="57"/>
  <c r="U471" i="57"/>
  <c r="T471" i="57"/>
  <c r="R471" i="57"/>
  <c r="Q471" i="57"/>
  <c r="N471" i="57"/>
  <c r="AP470" i="57"/>
  <c r="AK470" i="57"/>
  <c r="AE470" i="57"/>
  <c r="AB470" i="57"/>
  <c r="W470" i="57"/>
  <c r="U470" i="57"/>
  <c r="T470" i="57"/>
  <c r="R470" i="57"/>
  <c r="Q470" i="57"/>
  <c r="N470" i="57"/>
  <c r="AP469" i="57"/>
  <c r="AK469" i="57"/>
  <c r="AE469" i="57"/>
  <c r="AB469" i="57"/>
  <c r="W469" i="57"/>
  <c r="U469" i="57"/>
  <c r="T469" i="57"/>
  <c r="R469" i="57"/>
  <c r="Q469" i="57"/>
  <c r="N469" i="57"/>
  <c r="AP468" i="57"/>
  <c r="AK468" i="57"/>
  <c r="AE468" i="57"/>
  <c r="AB468" i="57"/>
  <c r="W468" i="57"/>
  <c r="U468" i="57"/>
  <c r="T468" i="57"/>
  <c r="R468" i="57"/>
  <c r="Q468" i="57"/>
  <c r="N468" i="57"/>
  <c r="AP467" i="57"/>
  <c r="AK467" i="57"/>
  <c r="AE467" i="57"/>
  <c r="AB467" i="57"/>
  <c r="W467" i="57"/>
  <c r="U467" i="57"/>
  <c r="T467" i="57"/>
  <c r="R467" i="57"/>
  <c r="Q467" i="57"/>
  <c r="N467" i="57"/>
  <c r="AP466" i="57"/>
  <c r="AK466" i="57"/>
  <c r="AE466" i="57"/>
  <c r="AB466" i="57"/>
  <c r="W466" i="57"/>
  <c r="U466" i="57"/>
  <c r="T466" i="57"/>
  <c r="R466" i="57"/>
  <c r="Q466" i="57"/>
  <c r="N466" i="57"/>
  <c r="AP465" i="57"/>
  <c r="AK465" i="57"/>
  <c r="AE465" i="57"/>
  <c r="AB465" i="57"/>
  <c r="W465" i="57"/>
  <c r="U465" i="57"/>
  <c r="T465" i="57"/>
  <c r="R465" i="57"/>
  <c r="Q465" i="57"/>
  <c r="N465" i="57"/>
  <c r="AP464" i="57"/>
  <c r="AK464" i="57"/>
  <c r="AE464" i="57"/>
  <c r="AB464" i="57"/>
  <c r="W464" i="57"/>
  <c r="U464" i="57"/>
  <c r="T464" i="57"/>
  <c r="R464" i="57"/>
  <c r="Q464" i="57"/>
  <c r="N464" i="57"/>
  <c r="AP463" i="57"/>
  <c r="AK463" i="57"/>
  <c r="AE463" i="57"/>
  <c r="AB463" i="57"/>
  <c r="W463" i="57"/>
  <c r="U463" i="57"/>
  <c r="T463" i="57"/>
  <c r="R463" i="57"/>
  <c r="Q463" i="57"/>
  <c r="N463" i="57"/>
  <c r="AP462" i="57"/>
  <c r="AK462" i="57"/>
  <c r="AE462" i="57"/>
  <c r="AB462" i="57"/>
  <c r="W462" i="57"/>
  <c r="U462" i="57"/>
  <c r="T462" i="57"/>
  <c r="R462" i="57"/>
  <c r="Q462" i="57"/>
  <c r="N462" i="57"/>
  <c r="AP461" i="57"/>
  <c r="AK461" i="57"/>
  <c r="AE461" i="57"/>
  <c r="AB461" i="57"/>
  <c r="W461" i="57"/>
  <c r="U461" i="57"/>
  <c r="T461" i="57"/>
  <c r="R461" i="57"/>
  <c r="Q461" i="57"/>
  <c r="N461" i="57"/>
  <c r="AP460" i="57"/>
  <c r="AK460" i="57"/>
  <c r="AE460" i="57"/>
  <c r="AB460" i="57"/>
  <c r="W460" i="57"/>
  <c r="U460" i="57"/>
  <c r="T460" i="57"/>
  <c r="R460" i="57"/>
  <c r="Q460" i="57"/>
  <c r="N460" i="57"/>
  <c r="AP459" i="57"/>
  <c r="AK459" i="57"/>
  <c r="AE459" i="57"/>
  <c r="AB459" i="57"/>
  <c r="W459" i="57"/>
  <c r="U459" i="57"/>
  <c r="T459" i="57"/>
  <c r="R459" i="57"/>
  <c r="Q459" i="57"/>
  <c r="N459" i="57"/>
  <c r="AP458" i="57"/>
  <c r="AK458" i="57"/>
  <c r="AE458" i="57"/>
  <c r="AB458" i="57"/>
  <c r="W458" i="57"/>
  <c r="U458" i="57"/>
  <c r="T458" i="57"/>
  <c r="R458" i="57"/>
  <c r="Q458" i="57"/>
  <c r="N458" i="57"/>
  <c r="AP457" i="57"/>
  <c r="AK457" i="57"/>
  <c r="AE457" i="57"/>
  <c r="AB457" i="57"/>
  <c r="W457" i="57"/>
  <c r="U457" i="57"/>
  <c r="T457" i="57"/>
  <c r="R457" i="57"/>
  <c r="Q457" i="57"/>
  <c r="N457" i="57"/>
  <c r="AP456" i="57"/>
  <c r="AK456" i="57"/>
  <c r="AE456" i="57"/>
  <c r="AB456" i="57"/>
  <c r="W456" i="57"/>
  <c r="U456" i="57"/>
  <c r="T456" i="57"/>
  <c r="R456" i="57"/>
  <c r="Q456" i="57"/>
  <c r="N456" i="57"/>
  <c r="AP455" i="57"/>
  <c r="AK455" i="57"/>
  <c r="AE455" i="57"/>
  <c r="AB455" i="57"/>
  <c r="W455" i="57"/>
  <c r="U455" i="57"/>
  <c r="T455" i="57"/>
  <c r="R455" i="57"/>
  <c r="Q455" i="57"/>
  <c r="N455" i="57"/>
  <c r="AP454" i="57"/>
  <c r="AK454" i="57"/>
  <c r="AE454" i="57"/>
  <c r="AB454" i="57"/>
  <c r="W454" i="57"/>
  <c r="U454" i="57"/>
  <c r="T454" i="57"/>
  <c r="R454" i="57"/>
  <c r="Q454" i="57"/>
  <c r="N454" i="57"/>
  <c r="AP453" i="57"/>
  <c r="AK453" i="57"/>
  <c r="AE453" i="57"/>
  <c r="AB453" i="57"/>
  <c r="W453" i="57"/>
  <c r="U453" i="57"/>
  <c r="T453" i="57"/>
  <c r="R453" i="57"/>
  <c r="Q453" i="57"/>
  <c r="N453" i="57"/>
  <c r="AP452" i="57"/>
  <c r="AK452" i="57"/>
  <c r="AE452" i="57"/>
  <c r="AB452" i="57"/>
  <c r="W452" i="57"/>
  <c r="U452" i="57"/>
  <c r="T452" i="57"/>
  <c r="R452" i="57"/>
  <c r="Q452" i="57"/>
  <c r="N452" i="57"/>
  <c r="AP451" i="57"/>
  <c r="AK451" i="57"/>
  <c r="AE451" i="57"/>
  <c r="AB451" i="57"/>
  <c r="W451" i="57"/>
  <c r="U451" i="57"/>
  <c r="T451" i="57"/>
  <c r="R451" i="57"/>
  <c r="Q451" i="57"/>
  <c r="N451" i="57"/>
  <c r="AP450" i="57"/>
  <c r="AK450" i="57"/>
  <c r="AE450" i="57"/>
  <c r="AB450" i="57"/>
  <c r="W450" i="57"/>
  <c r="U450" i="57"/>
  <c r="T450" i="57"/>
  <c r="R450" i="57"/>
  <c r="Q450" i="57"/>
  <c r="N450" i="57"/>
  <c r="AP449" i="57"/>
  <c r="AK449" i="57"/>
  <c r="AE449" i="57"/>
  <c r="AB449" i="57"/>
  <c r="W449" i="57"/>
  <c r="U449" i="57"/>
  <c r="T449" i="57"/>
  <c r="R449" i="57"/>
  <c r="Q449" i="57"/>
  <c r="N449" i="57"/>
  <c r="AP448" i="57"/>
  <c r="AK448" i="57"/>
  <c r="AE448" i="57"/>
  <c r="AB448" i="57"/>
  <c r="W448" i="57"/>
  <c r="U448" i="57"/>
  <c r="T448" i="57"/>
  <c r="R448" i="57"/>
  <c r="Q448" i="57"/>
  <c r="N448" i="57"/>
  <c r="AP447" i="57"/>
  <c r="AK447" i="57"/>
  <c r="AE447" i="57"/>
  <c r="AB447" i="57"/>
  <c r="W447" i="57"/>
  <c r="U447" i="57"/>
  <c r="T447" i="57"/>
  <c r="R447" i="57"/>
  <c r="Q447" i="57"/>
  <c r="N447" i="57"/>
  <c r="AP446" i="57"/>
  <c r="AK446" i="57"/>
  <c r="AE446" i="57"/>
  <c r="AB446" i="57"/>
  <c r="W446" i="57"/>
  <c r="U446" i="57"/>
  <c r="T446" i="57"/>
  <c r="R446" i="57"/>
  <c r="Q446" i="57"/>
  <c r="N446" i="57"/>
  <c r="AP445" i="57"/>
  <c r="AK445" i="57"/>
  <c r="AE445" i="57"/>
  <c r="AB445" i="57"/>
  <c r="W445" i="57"/>
  <c r="U445" i="57"/>
  <c r="T445" i="57"/>
  <c r="R445" i="57"/>
  <c r="Q445" i="57"/>
  <c r="N445" i="57"/>
  <c r="AP444" i="57"/>
  <c r="AK444" i="57"/>
  <c r="AE444" i="57"/>
  <c r="AB444" i="57"/>
  <c r="W444" i="57"/>
  <c r="U444" i="57"/>
  <c r="T444" i="57"/>
  <c r="R444" i="57"/>
  <c r="Q444" i="57"/>
  <c r="N444" i="57"/>
  <c r="AP443" i="57"/>
  <c r="AK443" i="57"/>
  <c r="AE443" i="57"/>
  <c r="AB443" i="57"/>
  <c r="W443" i="57"/>
  <c r="U443" i="57"/>
  <c r="T443" i="57"/>
  <c r="R443" i="57"/>
  <c r="Q443" i="57"/>
  <c r="N443" i="57"/>
  <c r="AP442" i="57"/>
  <c r="AK442" i="57"/>
  <c r="AE442" i="57"/>
  <c r="AB442" i="57"/>
  <c r="W442" i="57"/>
  <c r="U442" i="57"/>
  <c r="T442" i="57"/>
  <c r="R442" i="57"/>
  <c r="Q442" i="57"/>
  <c r="N442" i="57"/>
  <c r="AP441" i="57"/>
  <c r="AK441" i="57"/>
  <c r="AE441" i="57"/>
  <c r="AB441" i="57"/>
  <c r="W441" i="57"/>
  <c r="U441" i="57"/>
  <c r="T441" i="57"/>
  <c r="R441" i="57"/>
  <c r="Q441" i="57"/>
  <c r="N441" i="57"/>
  <c r="AP440" i="57"/>
  <c r="AK440" i="57"/>
  <c r="AE440" i="57"/>
  <c r="AB440" i="57"/>
  <c r="W440" i="57"/>
  <c r="U440" i="57"/>
  <c r="T440" i="57"/>
  <c r="R440" i="57"/>
  <c r="Q440" i="57"/>
  <c r="N440" i="57"/>
  <c r="AP439" i="57"/>
  <c r="AK439" i="57"/>
  <c r="AE439" i="57"/>
  <c r="AB439" i="57"/>
  <c r="W439" i="57"/>
  <c r="U439" i="57"/>
  <c r="T439" i="57"/>
  <c r="R439" i="57"/>
  <c r="Q439" i="57"/>
  <c r="N439" i="57"/>
  <c r="AP438" i="57"/>
  <c r="AK438" i="57"/>
  <c r="AE438" i="57"/>
  <c r="AB438" i="57"/>
  <c r="W438" i="57"/>
  <c r="U438" i="57"/>
  <c r="T438" i="57"/>
  <c r="R438" i="57"/>
  <c r="Q438" i="57"/>
  <c r="N438" i="57"/>
  <c r="AP437" i="57"/>
  <c r="AK437" i="57"/>
  <c r="AE437" i="57"/>
  <c r="AB437" i="57"/>
  <c r="W437" i="57"/>
  <c r="U437" i="57"/>
  <c r="T437" i="57"/>
  <c r="R437" i="57"/>
  <c r="Q437" i="57"/>
  <c r="N437" i="57"/>
  <c r="AP436" i="57"/>
  <c r="AK436" i="57"/>
  <c r="AE436" i="57"/>
  <c r="AB436" i="57"/>
  <c r="W436" i="57"/>
  <c r="U436" i="57"/>
  <c r="T436" i="57"/>
  <c r="R436" i="57"/>
  <c r="Q436" i="57"/>
  <c r="N436" i="57"/>
  <c r="AP435" i="57"/>
  <c r="AK435" i="57"/>
  <c r="AE435" i="57"/>
  <c r="AB435" i="57"/>
  <c r="W435" i="57"/>
  <c r="U435" i="57"/>
  <c r="T435" i="57"/>
  <c r="R435" i="57"/>
  <c r="Q435" i="57"/>
  <c r="N435" i="57"/>
  <c r="AP434" i="57"/>
  <c r="AK434" i="57"/>
  <c r="AE434" i="57"/>
  <c r="AB434" i="57"/>
  <c r="W434" i="57"/>
  <c r="U434" i="57"/>
  <c r="T434" i="57"/>
  <c r="R434" i="57"/>
  <c r="Q434" i="57"/>
  <c r="N434" i="57"/>
  <c r="AP433" i="57"/>
  <c r="AK433" i="57"/>
  <c r="AE433" i="57"/>
  <c r="AB433" i="57"/>
  <c r="W433" i="57"/>
  <c r="U433" i="57"/>
  <c r="T433" i="57"/>
  <c r="R433" i="57"/>
  <c r="Q433" i="57"/>
  <c r="N433" i="57"/>
  <c r="AP432" i="57"/>
  <c r="AK432" i="57"/>
  <c r="AE432" i="57"/>
  <c r="AB432" i="57"/>
  <c r="W432" i="57"/>
  <c r="U432" i="57"/>
  <c r="T432" i="57"/>
  <c r="R432" i="57"/>
  <c r="Q432" i="57"/>
  <c r="N432" i="57"/>
  <c r="AP431" i="57"/>
  <c r="AK431" i="57"/>
  <c r="AE431" i="57"/>
  <c r="AB431" i="57"/>
  <c r="W431" i="57"/>
  <c r="U431" i="57"/>
  <c r="T431" i="57"/>
  <c r="R431" i="57"/>
  <c r="Q431" i="57"/>
  <c r="N431" i="57"/>
  <c r="AP430" i="57"/>
  <c r="AK430" i="57"/>
  <c r="AE430" i="57"/>
  <c r="AB430" i="57"/>
  <c r="W430" i="57"/>
  <c r="U430" i="57"/>
  <c r="T430" i="57"/>
  <c r="R430" i="57"/>
  <c r="Q430" i="57"/>
  <c r="N430" i="57"/>
  <c r="AP429" i="57"/>
  <c r="AK429" i="57"/>
  <c r="AE429" i="57"/>
  <c r="AB429" i="57"/>
  <c r="W429" i="57"/>
  <c r="U429" i="57"/>
  <c r="T429" i="57"/>
  <c r="R429" i="57"/>
  <c r="Q429" i="57"/>
  <c r="N429" i="57"/>
  <c r="AP428" i="57"/>
  <c r="AK428" i="57"/>
  <c r="AE428" i="57"/>
  <c r="AB428" i="57"/>
  <c r="W428" i="57"/>
  <c r="U428" i="57"/>
  <c r="T428" i="57"/>
  <c r="R428" i="57"/>
  <c r="Q428" i="57"/>
  <c r="N428" i="57"/>
  <c r="AP427" i="57"/>
  <c r="AK427" i="57"/>
  <c r="AE427" i="57"/>
  <c r="AB427" i="57"/>
  <c r="W427" i="57"/>
  <c r="U427" i="57"/>
  <c r="T427" i="57"/>
  <c r="R427" i="57"/>
  <c r="Q427" i="57"/>
  <c r="N427" i="57"/>
  <c r="AP426" i="57"/>
  <c r="AK426" i="57"/>
  <c r="AE426" i="57"/>
  <c r="AB426" i="57"/>
  <c r="W426" i="57"/>
  <c r="U426" i="57"/>
  <c r="T426" i="57"/>
  <c r="R426" i="57"/>
  <c r="Q426" i="57"/>
  <c r="N426" i="57"/>
  <c r="AP425" i="57"/>
  <c r="AK425" i="57"/>
  <c r="AE425" i="57"/>
  <c r="AB425" i="57"/>
  <c r="W425" i="57"/>
  <c r="U425" i="57"/>
  <c r="T425" i="57"/>
  <c r="R425" i="57"/>
  <c r="Q425" i="57"/>
  <c r="N425" i="57"/>
  <c r="AP424" i="57"/>
  <c r="AK424" i="57"/>
  <c r="AE424" i="57"/>
  <c r="AB424" i="57"/>
  <c r="W424" i="57"/>
  <c r="U424" i="57"/>
  <c r="T424" i="57"/>
  <c r="R424" i="57"/>
  <c r="Q424" i="57"/>
  <c r="N424" i="57"/>
  <c r="AP423" i="57"/>
  <c r="AK423" i="57"/>
  <c r="AE423" i="57"/>
  <c r="AB423" i="57"/>
  <c r="W423" i="57"/>
  <c r="U423" i="57"/>
  <c r="T423" i="57"/>
  <c r="R423" i="57"/>
  <c r="Q423" i="57"/>
  <c r="N423" i="57"/>
  <c r="AP422" i="57"/>
  <c r="AK422" i="57"/>
  <c r="AE422" i="57"/>
  <c r="AB422" i="57"/>
  <c r="W422" i="57"/>
  <c r="U422" i="57"/>
  <c r="T422" i="57"/>
  <c r="R422" i="57"/>
  <c r="Q422" i="57"/>
  <c r="N422" i="57"/>
  <c r="AP421" i="57"/>
  <c r="AK421" i="57"/>
  <c r="AE421" i="57"/>
  <c r="AB421" i="57"/>
  <c r="W421" i="57"/>
  <c r="U421" i="57"/>
  <c r="T421" i="57"/>
  <c r="R421" i="57"/>
  <c r="Q421" i="57"/>
  <c r="N421" i="57"/>
  <c r="AP420" i="57"/>
  <c r="AK420" i="57"/>
  <c r="AE420" i="57"/>
  <c r="AB420" i="57"/>
  <c r="W420" i="57"/>
  <c r="U420" i="57"/>
  <c r="T420" i="57"/>
  <c r="R420" i="57"/>
  <c r="Q420" i="57"/>
  <c r="N420" i="57"/>
  <c r="AP419" i="57"/>
  <c r="AK419" i="57"/>
  <c r="AE419" i="57"/>
  <c r="AB419" i="57"/>
  <c r="W419" i="57"/>
  <c r="U419" i="57"/>
  <c r="T419" i="57"/>
  <c r="R419" i="57"/>
  <c r="Q419" i="57"/>
  <c r="N419" i="57"/>
  <c r="AP418" i="57"/>
  <c r="AK418" i="57"/>
  <c r="AE418" i="57"/>
  <c r="AB418" i="57"/>
  <c r="W418" i="57"/>
  <c r="U418" i="57"/>
  <c r="T418" i="57"/>
  <c r="R418" i="57"/>
  <c r="Q418" i="57"/>
  <c r="N418" i="57"/>
  <c r="AP417" i="57"/>
  <c r="AK417" i="57"/>
  <c r="AE417" i="57"/>
  <c r="AB417" i="57"/>
  <c r="W417" i="57"/>
  <c r="U417" i="57"/>
  <c r="T417" i="57"/>
  <c r="R417" i="57"/>
  <c r="Q417" i="57"/>
  <c r="N417" i="57"/>
  <c r="AP416" i="57"/>
  <c r="AK416" i="57"/>
  <c r="AE416" i="57"/>
  <c r="AB416" i="57"/>
  <c r="W416" i="57"/>
  <c r="U416" i="57"/>
  <c r="T416" i="57"/>
  <c r="R416" i="57"/>
  <c r="Q416" i="57"/>
  <c r="N416" i="57"/>
  <c r="AP415" i="57"/>
  <c r="AK415" i="57"/>
  <c r="AE415" i="57"/>
  <c r="AB415" i="57"/>
  <c r="W415" i="57"/>
  <c r="U415" i="57"/>
  <c r="T415" i="57"/>
  <c r="R415" i="57"/>
  <c r="Q415" i="57"/>
  <c r="N415" i="57"/>
  <c r="AP414" i="57"/>
  <c r="AK414" i="57"/>
  <c r="AE414" i="57"/>
  <c r="AB414" i="57"/>
  <c r="W414" i="57"/>
  <c r="U414" i="57"/>
  <c r="T414" i="57"/>
  <c r="R414" i="57"/>
  <c r="Q414" i="57"/>
  <c r="N414" i="57"/>
  <c r="AP413" i="57"/>
  <c r="AK413" i="57"/>
  <c r="AE413" i="57"/>
  <c r="AB413" i="57"/>
  <c r="W413" i="57"/>
  <c r="U413" i="57"/>
  <c r="T413" i="57"/>
  <c r="R413" i="57"/>
  <c r="Q413" i="57"/>
  <c r="N413" i="57"/>
  <c r="AP412" i="57"/>
  <c r="AK412" i="57"/>
  <c r="AE412" i="57"/>
  <c r="AB412" i="57"/>
  <c r="W412" i="57"/>
  <c r="U412" i="57"/>
  <c r="T412" i="57"/>
  <c r="R412" i="57"/>
  <c r="Q412" i="57"/>
  <c r="N412" i="57"/>
  <c r="AP411" i="57"/>
  <c r="AK411" i="57"/>
  <c r="AE411" i="57"/>
  <c r="AB411" i="57"/>
  <c r="W411" i="57"/>
  <c r="U411" i="57"/>
  <c r="T411" i="57"/>
  <c r="R411" i="57"/>
  <c r="Q411" i="57"/>
  <c r="N411" i="57"/>
  <c r="AP410" i="57"/>
  <c r="AK410" i="57"/>
  <c r="AE410" i="57"/>
  <c r="AB410" i="57"/>
  <c r="W410" i="57"/>
  <c r="U410" i="57"/>
  <c r="T410" i="57"/>
  <c r="R410" i="57"/>
  <c r="Q410" i="57"/>
  <c r="N410" i="57"/>
  <c r="AP409" i="57"/>
  <c r="AK409" i="57"/>
  <c r="AE409" i="57"/>
  <c r="AB409" i="57"/>
  <c r="W409" i="57"/>
  <c r="U409" i="57"/>
  <c r="T409" i="57"/>
  <c r="R409" i="57"/>
  <c r="Q409" i="57"/>
  <c r="N409" i="57"/>
  <c r="AP408" i="57"/>
  <c r="AK408" i="57"/>
  <c r="AE408" i="57"/>
  <c r="AB408" i="57"/>
  <c r="W408" i="57"/>
  <c r="U408" i="57"/>
  <c r="T408" i="57"/>
  <c r="R408" i="57"/>
  <c r="Q408" i="57"/>
  <c r="N408" i="57"/>
  <c r="AP407" i="57"/>
  <c r="AK407" i="57"/>
  <c r="AE407" i="57"/>
  <c r="AB407" i="57"/>
  <c r="W407" i="57"/>
  <c r="U407" i="57"/>
  <c r="T407" i="57"/>
  <c r="R407" i="57"/>
  <c r="Q407" i="57"/>
  <c r="N407" i="57"/>
  <c r="AP406" i="57"/>
  <c r="AK406" i="57"/>
  <c r="AE406" i="57"/>
  <c r="AB406" i="57"/>
  <c r="W406" i="57"/>
  <c r="U406" i="57"/>
  <c r="T406" i="57"/>
  <c r="R406" i="57"/>
  <c r="Q406" i="57"/>
  <c r="N406" i="57"/>
  <c r="AP405" i="57"/>
  <c r="AK405" i="57"/>
  <c r="AE405" i="57"/>
  <c r="AB405" i="57"/>
  <c r="W405" i="57"/>
  <c r="U405" i="57"/>
  <c r="T405" i="57"/>
  <c r="R405" i="57"/>
  <c r="Q405" i="57"/>
  <c r="N405" i="57"/>
  <c r="AP404" i="57"/>
  <c r="AK404" i="57"/>
  <c r="AE404" i="57"/>
  <c r="AB404" i="57"/>
  <c r="W404" i="57"/>
  <c r="U404" i="57"/>
  <c r="T404" i="57"/>
  <c r="R404" i="57"/>
  <c r="Q404" i="57"/>
  <c r="N404" i="57"/>
  <c r="AP403" i="57"/>
  <c r="AK403" i="57"/>
  <c r="AE403" i="57"/>
  <c r="AB403" i="57"/>
  <c r="W403" i="57"/>
  <c r="U403" i="57"/>
  <c r="T403" i="57"/>
  <c r="R403" i="57"/>
  <c r="Q403" i="57"/>
  <c r="N403" i="57"/>
  <c r="AP402" i="57"/>
  <c r="AK402" i="57"/>
  <c r="AE402" i="57"/>
  <c r="AB402" i="57"/>
  <c r="W402" i="57"/>
  <c r="U402" i="57"/>
  <c r="T402" i="57"/>
  <c r="R402" i="57"/>
  <c r="Q402" i="57"/>
  <c r="N402" i="57"/>
  <c r="AP401" i="57"/>
  <c r="AK401" i="57"/>
  <c r="AE401" i="57"/>
  <c r="AB401" i="57"/>
  <c r="W401" i="57"/>
  <c r="U401" i="57"/>
  <c r="T401" i="57"/>
  <c r="R401" i="57"/>
  <c r="Q401" i="57"/>
  <c r="N401" i="57"/>
  <c r="AP400" i="57"/>
  <c r="AK400" i="57"/>
  <c r="AE400" i="57"/>
  <c r="AB400" i="57"/>
  <c r="W400" i="57"/>
  <c r="U400" i="57"/>
  <c r="T400" i="57"/>
  <c r="R400" i="57"/>
  <c r="Q400" i="57"/>
  <c r="N400" i="57"/>
  <c r="AP399" i="57"/>
  <c r="AK399" i="57"/>
  <c r="AE399" i="57"/>
  <c r="AB399" i="57"/>
  <c r="W399" i="57"/>
  <c r="U399" i="57"/>
  <c r="T399" i="57"/>
  <c r="R399" i="57"/>
  <c r="Q399" i="57"/>
  <c r="N399" i="57"/>
  <c r="AP398" i="57"/>
  <c r="AK398" i="57"/>
  <c r="AE398" i="57"/>
  <c r="AB398" i="57"/>
  <c r="W398" i="57"/>
  <c r="U398" i="57"/>
  <c r="T398" i="57"/>
  <c r="R398" i="57"/>
  <c r="Q398" i="57"/>
  <c r="N398" i="57"/>
  <c r="AP397" i="57"/>
  <c r="AK397" i="57"/>
  <c r="AE397" i="57"/>
  <c r="AB397" i="57"/>
  <c r="W397" i="57"/>
  <c r="U397" i="57"/>
  <c r="T397" i="57"/>
  <c r="R397" i="57"/>
  <c r="Q397" i="57"/>
  <c r="N397" i="57"/>
  <c r="AP396" i="57"/>
  <c r="AK396" i="57"/>
  <c r="AE396" i="57"/>
  <c r="AB396" i="57"/>
  <c r="W396" i="57"/>
  <c r="U396" i="57"/>
  <c r="T396" i="57"/>
  <c r="R396" i="57"/>
  <c r="Q396" i="57"/>
  <c r="N396" i="57"/>
  <c r="AP395" i="57"/>
  <c r="AK395" i="57"/>
  <c r="AE395" i="57"/>
  <c r="AB395" i="57"/>
  <c r="W395" i="57"/>
  <c r="U395" i="57"/>
  <c r="T395" i="57"/>
  <c r="R395" i="57"/>
  <c r="Q395" i="57"/>
  <c r="N395" i="57"/>
  <c r="AP394" i="57"/>
  <c r="AK394" i="57"/>
  <c r="AE394" i="57"/>
  <c r="AB394" i="57"/>
  <c r="W394" i="57"/>
  <c r="U394" i="57"/>
  <c r="T394" i="57"/>
  <c r="R394" i="57"/>
  <c r="Q394" i="57"/>
  <c r="N394" i="57"/>
  <c r="AP393" i="57"/>
  <c r="AK393" i="57"/>
  <c r="AE393" i="57"/>
  <c r="AB393" i="57"/>
  <c r="W393" i="57"/>
  <c r="U393" i="57"/>
  <c r="T393" i="57"/>
  <c r="R393" i="57"/>
  <c r="Q393" i="57"/>
  <c r="N393" i="57"/>
  <c r="AP392" i="57"/>
  <c r="AK392" i="57"/>
  <c r="AE392" i="57"/>
  <c r="AB392" i="57"/>
  <c r="W392" i="57"/>
  <c r="U392" i="57"/>
  <c r="T392" i="57"/>
  <c r="R392" i="57"/>
  <c r="Q392" i="57"/>
  <c r="N392" i="57"/>
  <c r="AP391" i="57"/>
  <c r="AK391" i="57"/>
  <c r="AE391" i="57"/>
  <c r="AB391" i="57"/>
  <c r="W391" i="57"/>
  <c r="U391" i="57"/>
  <c r="T391" i="57"/>
  <c r="R391" i="57"/>
  <c r="Q391" i="57"/>
  <c r="N391" i="57"/>
  <c r="AP390" i="57"/>
  <c r="AK390" i="57"/>
  <c r="AE390" i="57"/>
  <c r="AB390" i="57"/>
  <c r="W390" i="57"/>
  <c r="U390" i="57"/>
  <c r="T390" i="57"/>
  <c r="R390" i="57"/>
  <c r="Q390" i="57"/>
  <c r="N390" i="57"/>
  <c r="AP389" i="57"/>
  <c r="AK389" i="57"/>
  <c r="AE389" i="57"/>
  <c r="AB389" i="57"/>
  <c r="W389" i="57"/>
  <c r="U389" i="57"/>
  <c r="T389" i="57"/>
  <c r="R389" i="57"/>
  <c r="Q389" i="57"/>
  <c r="N389" i="57"/>
  <c r="AP388" i="57"/>
  <c r="AK388" i="57"/>
  <c r="AE388" i="57"/>
  <c r="AB388" i="57"/>
  <c r="W388" i="57"/>
  <c r="U388" i="57"/>
  <c r="T388" i="57"/>
  <c r="R388" i="57"/>
  <c r="Q388" i="57"/>
  <c r="N388" i="57"/>
  <c r="AP387" i="57"/>
  <c r="AK387" i="57"/>
  <c r="AE387" i="57"/>
  <c r="AB387" i="57"/>
  <c r="W387" i="57"/>
  <c r="U387" i="57"/>
  <c r="T387" i="57"/>
  <c r="R387" i="57"/>
  <c r="Q387" i="57"/>
  <c r="N387" i="57"/>
  <c r="AP386" i="57"/>
  <c r="AK386" i="57"/>
  <c r="AE386" i="57"/>
  <c r="AB386" i="57"/>
  <c r="W386" i="57"/>
  <c r="U386" i="57"/>
  <c r="T386" i="57"/>
  <c r="R386" i="57"/>
  <c r="Q386" i="57"/>
  <c r="N386" i="57"/>
  <c r="AP385" i="57"/>
  <c r="AK385" i="57"/>
  <c r="AE385" i="57"/>
  <c r="AB385" i="57"/>
  <c r="W385" i="57"/>
  <c r="U385" i="57"/>
  <c r="T385" i="57"/>
  <c r="R385" i="57"/>
  <c r="Q385" i="57"/>
  <c r="N385" i="57"/>
  <c r="AP384" i="57"/>
  <c r="AK384" i="57"/>
  <c r="AE384" i="57"/>
  <c r="AB384" i="57"/>
  <c r="W384" i="57"/>
  <c r="U384" i="57"/>
  <c r="T384" i="57"/>
  <c r="R384" i="57"/>
  <c r="Q384" i="57"/>
  <c r="N384" i="57"/>
  <c r="AP383" i="57"/>
  <c r="AK383" i="57"/>
  <c r="AE383" i="57"/>
  <c r="AB383" i="57"/>
  <c r="W383" i="57"/>
  <c r="U383" i="57"/>
  <c r="T383" i="57"/>
  <c r="R383" i="57"/>
  <c r="Q383" i="57"/>
  <c r="N383" i="57"/>
  <c r="AP382" i="57"/>
  <c r="AK382" i="57"/>
  <c r="AE382" i="57"/>
  <c r="AB382" i="57"/>
  <c r="W382" i="57"/>
  <c r="U382" i="57"/>
  <c r="T382" i="57"/>
  <c r="R382" i="57"/>
  <c r="Q382" i="57"/>
  <c r="N382" i="57"/>
  <c r="AP381" i="57"/>
  <c r="AK381" i="57"/>
  <c r="AE381" i="57"/>
  <c r="AB381" i="57"/>
  <c r="W381" i="57"/>
  <c r="U381" i="57"/>
  <c r="T381" i="57"/>
  <c r="R381" i="57"/>
  <c r="Q381" i="57"/>
  <c r="N381" i="57"/>
  <c r="AP380" i="57"/>
  <c r="AK380" i="57"/>
  <c r="AE380" i="57"/>
  <c r="AB380" i="57"/>
  <c r="W380" i="57"/>
  <c r="U380" i="57"/>
  <c r="T380" i="57"/>
  <c r="R380" i="57"/>
  <c r="Q380" i="57"/>
  <c r="N380" i="57"/>
  <c r="AP379" i="57"/>
  <c r="AK379" i="57"/>
  <c r="AE379" i="57"/>
  <c r="AB379" i="57"/>
  <c r="W379" i="57"/>
  <c r="U379" i="57"/>
  <c r="T379" i="57"/>
  <c r="R379" i="57"/>
  <c r="Q379" i="57"/>
  <c r="N379" i="57"/>
  <c r="AP378" i="57"/>
  <c r="AK378" i="57"/>
  <c r="AE378" i="57"/>
  <c r="AB378" i="57"/>
  <c r="W378" i="57"/>
  <c r="U378" i="57"/>
  <c r="T378" i="57"/>
  <c r="R378" i="57"/>
  <c r="Q378" i="57"/>
  <c r="N378" i="57"/>
  <c r="AP377" i="57"/>
  <c r="AK377" i="57"/>
  <c r="AE377" i="57"/>
  <c r="AB377" i="57"/>
  <c r="W377" i="57"/>
  <c r="U377" i="57"/>
  <c r="T377" i="57"/>
  <c r="R377" i="57"/>
  <c r="Q377" i="57"/>
  <c r="N377" i="57"/>
  <c r="AP376" i="57"/>
  <c r="AK376" i="57"/>
  <c r="AE376" i="57"/>
  <c r="AB376" i="57"/>
  <c r="W376" i="57"/>
  <c r="U376" i="57"/>
  <c r="T376" i="57"/>
  <c r="R376" i="57"/>
  <c r="Q376" i="57"/>
  <c r="N376" i="57"/>
  <c r="AP375" i="57"/>
  <c r="AK375" i="57"/>
  <c r="AE375" i="57"/>
  <c r="AB375" i="57"/>
  <c r="W375" i="57"/>
  <c r="U375" i="57"/>
  <c r="T375" i="57"/>
  <c r="R375" i="57"/>
  <c r="Q375" i="57"/>
  <c r="N375" i="57"/>
  <c r="AP374" i="57"/>
  <c r="AK374" i="57"/>
  <c r="AE374" i="57"/>
  <c r="AB374" i="57"/>
  <c r="W374" i="57"/>
  <c r="U374" i="57"/>
  <c r="T374" i="57"/>
  <c r="R374" i="57"/>
  <c r="Q374" i="57"/>
  <c r="N374" i="57"/>
  <c r="AP373" i="57"/>
  <c r="AK373" i="57"/>
  <c r="AE373" i="57"/>
  <c r="AB373" i="57"/>
  <c r="W373" i="57"/>
  <c r="U373" i="57"/>
  <c r="T373" i="57"/>
  <c r="R373" i="57"/>
  <c r="Q373" i="57"/>
  <c r="N373" i="57"/>
  <c r="AP372" i="57"/>
  <c r="AK372" i="57"/>
  <c r="AE372" i="57"/>
  <c r="AB372" i="57"/>
  <c r="W372" i="57"/>
  <c r="U372" i="57"/>
  <c r="T372" i="57"/>
  <c r="R372" i="57"/>
  <c r="Q372" i="57"/>
  <c r="N372" i="57"/>
  <c r="AP371" i="57"/>
  <c r="AK371" i="57"/>
  <c r="AE371" i="57"/>
  <c r="AB371" i="57"/>
  <c r="W371" i="57"/>
  <c r="U371" i="57"/>
  <c r="T371" i="57"/>
  <c r="R371" i="57"/>
  <c r="Q371" i="57"/>
  <c r="N371" i="57"/>
  <c r="AP370" i="57"/>
  <c r="AK370" i="57"/>
  <c r="AE370" i="57"/>
  <c r="AB370" i="57"/>
  <c r="W370" i="57"/>
  <c r="U370" i="57"/>
  <c r="T370" i="57"/>
  <c r="R370" i="57"/>
  <c r="Q370" i="57"/>
  <c r="N370" i="57"/>
  <c r="AP369" i="57"/>
  <c r="AK369" i="57"/>
  <c r="AE369" i="57"/>
  <c r="AB369" i="57"/>
  <c r="W369" i="57"/>
  <c r="U369" i="57"/>
  <c r="T369" i="57"/>
  <c r="R369" i="57"/>
  <c r="Q369" i="57"/>
  <c r="N369" i="57"/>
  <c r="AP368" i="57"/>
  <c r="AK368" i="57"/>
  <c r="AE368" i="57"/>
  <c r="AB368" i="57"/>
  <c r="W368" i="57"/>
  <c r="U368" i="57"/>
  <c r="T368" i="57"/>
  <c r="R368" i="57"/>
  <c r="Q368" i="57"/>
  <c r="N368" i="57"/>
  <c r="AP367" i="57"/>
  <c r="AK367" i="57"/>
  <c r="AE367" i="57"/>
  <c r="AB367" i="57"/>
  <c r="W367" i="57"/>
  <c r="U367" i="57"/>
  <c r="T367" i="57"/>
  <c r="R367" i="57"/>
  <c r="Q367" i="57"/>
  <c r="N367" i="57"/>
  <c r="AP366" i="57"/>
  <c r="AK366" i="57"/>
  <c r="AE366" i="57"/>
  <c r="AB366" i="57"/>
  <c r="W366" i="57"/>
  <c r="U366" i="57"/>
  <c r="T366" i="57"/>
  <c r="R366" i="57"/>
  <c r="Q366" i="57"/>
  <c r="N366" i="57"/>
  <c r="AP365" i="57"/>
  <c r="AK365" i="57"/>
  <c r="AE365" i="57"/>
  <c r="AB365" i="57"/>
  <c r="W365" i="57"/>
  <c r="U365" i="57"/>
  <c r="T365" i="57"/>
  <c r="R365" i="57"/>
  <c r="Q365" i="57"/>
  <c r="N365" i="57"/>
  <c r="AP364" i="57"/>
  <c r="AK364" i="57"/>
  <c r="AE364" i="57"/>
  <c r="AB364" i="57"/>
  <c r="W364" i="57"/>
  <c r="U364" i="57"/>
  <c r="T364" i="57"/>
  <c r="R364" i="57"/>
  <c r="Q364" i="57"/>
  <c r="N364" i="57"/>
  <c r="AP363" i="57"/>
  <c r="AK363" i="57"/>
  <c r="AE363" i="57"/>
  <c r="AB363" i="57"/>
  <c r="W363" i="57"/>
  <c r="U363" i="57"/>
  <c r="T363" i="57"/>
  <c r="R363" i="57"/>
  <c r="Q363" i="57"/>
  <c r="N363" i="57"/>
  <c r="AP362" i="57"/>
  <c r="AK362" i="57"/>
  <c r="AE362" i="57"/>
  <c r="AB362" i="57"/>
  <c r="W362" i="57"/>
  <c r="U362" i="57"/>
  <c r="T362" i="57"/>
  <c r="R362" i="57"/>
  <c r="Q362" i="57"/>
  <c r="N362" i="57"/>
  <c r="AP361" i="57"/>
  <c r="AK361" i="57"/>
  <c r="AE361" i="57"/>
  <c r="AB361" i="57"/>
  <c r="W361" i="57"/>
  <c r="U361" i="57"/>
  <c r="T361" i="57"/>
  <c r="R361" i="57"/>
  <c r="Q361" i="57"/>
  <c r="N361" i="57"/>
  <c r="AP360" i="57"/>
  <c r="AK360" i="57"/>
  <c r="AE360" i="57"/>
  <c r="AB360" i="57"/>
  <c r="W360" i="57"/>
  <c r="U360" i="57"/>
  <c r="T360" i="57"/>
  <c r="R360" i="57"/>
  <c r="Q360" i="57"/>
  <c r="N360" i="57"/>
  <c r="AP359" i="57"/>
  <c r="AK359" i="57"/>
  <c r="AE359" i="57"/>
  <c r="AB359" i="57"/>
  <c r="W359" i="57"/>
  <c r="U359" i="57"/>
  <c r="T359" i="57"/>
  <c r="R359" i="57"/>
  <c r="Q359" i="57"/>
  <c r="N359" i="57"/>
  <c r="AP358" i="57"/>
  <c r="AK358" i="57"/>
  <c r="AE358" i="57"/>
  <c r="AB358" i="57"/>
  <c r="W358" i="57"/>
  <c r="U358" i="57"/>
  <c r="T358" i="57"/>
  <c r="R358" i="57"/>
  <c r="Q358" i="57"/>
  <c r="N358" i="57"/>
  <c r="AP357" i="57"/>
  <c r="AK357" i="57"/>
  <c r="AE357" i="57"/>
  <c r="AB357" i="57"/>
  <c r="W357" i="57"/>
  <c r="U357" i="57"/>
  <c r="T357" i="57"/>
  <c r="R357" i="57"/>
  <c r="Q357" i="57"/>
  <c r="N357" i="57"/>
  <c r="AP356" i="57"/>
  <c r="AK356" i="57"/>
  <c r="AE356" i="57"/>
  <c r="AB356" i="57"/>
  <c r="W356" i="57"/>
  <c r="U356" i="57"/>
  <c r="T356" i="57"/>
  <c r="R356" i="57"/>
  <c r="Q356" i="57"/>
  <c r="N356" i="57"/>
  <c r="AP355" i="57"/>
  <c r="AK355" i="57"/>
  <c r="AE355" i="57"/>
  <c r="AB355" i="57"/>
  <c r="W355" i="57"/>
  <c r="U355" i="57"/>
  <c r="T355" i="57"/>
  <c r="R355" i="57"/>
  <c r="Q355" i="57"/>
  <c r="N355" i="57"/>
  <c r="AP354" i="57"/>
  <c r="AK354" i="57"/>
  <c r="AE354" i="57"/>
  <c r="AB354" i="57"/>
  <c r="W354" i="57"/>
  <c r="U354" i="57"/>
  <c r="T354" i="57"/>
  <c r="R354" i="57"/>
  <c r="Q354" i="57"/>
  <c r="N354" i="57"/>
  <c r="AP353" i="57"/>
  <c r="AK353" i="57"/>
  <c r="AE353" i="57"/>
  <c r="AB353" i="57"/>
  <c r="W353" i="57"/>
  <c r="U353" i="57"/>
  <c r="T353" i="57"/>
  <c r="R353" i="57"/>
  <c r="Q353" i="57"/>
  <c r="N353" i="57"/>
  <c r="AP352" i="57"/>
  <c r="AK352" i="57"/>
  <c r="AE352" i="57"/>
  <c r="AB352" i="57"/>
  <c r="W352" i="57"/>
  <c r="U352" i="57"/>
  <c r="T352" i="57"/>
  <c r="R352" i="57"/>
  <c r="Q352" i="57"/>
  <c r="N352" i="57"/>
  <c r="AP351" i="57"/>
  <c r="AK351" i="57"/>
  <c r="AE351" i="57"/>
  <c r="AB351" i="57"/>
  <c r="W351" i="57"/>
  <c r="U351" i="57"/>
  <c r="T351" i="57"/>
  <c r="R351" i="57"/>
  <c r="Q351" i="57"/>
  <c r="N351" i="57"/>
  <c r="AP350" i="57"/>
  <c r="AK350" i="57"/>
  <c r="AE350" i="57"/>
  <c r="AB350" i="57"/>
  <c r="W350" i="57"/>
  <c r="U350" i="57"/>
  <c r="T350" i="57"/>
  <c r="R350" i="57"/>
  <c r="Q350" i="57"/>
  <c r="N350" i="57"/>
  <c r="AP349" i="57"/>
  <c r="AK349" i="57"/>
  <c r="AE349" i="57"/>
  <c r="AB349" i="57"/>
  <c r="W349" i="57"/>
  <c r="U349" i="57"/>
  <c r="T349" i="57"/>
  <c r="R349" i="57"/>
  <c r="Q349" i="57"/>
  <c r="N349" i="57"/>
  <c r="AP348" i="57"/>
  <c r="AK348" i="57"/>
  <c r="AE348" i="57"/>
  <c r="AB348" i="57"/>
  <c r="W348" i="57"/>
  <c r="U348" i="57"/>
  <c r="T348" i="57"/>
  <c r="R348" i="57"/>
  <c r="Q348" i="57"/>
  <c r="N348" i="57"/>
  <c r="AP347" i="57"/>
  <c r="AK347" i="57"/>
  <c r="AE347" i="57"/>
  <c r="AB347" i="57"/>
  <c r="W347" i="57"/>
  <c r="U347" i="57"/>
  <c r="T347" i="57"/>
  <c r="R347" i="57"/>
  <c r="Q347" i="57"/>
  <c r="N347" i="57"/>
  <c r="AP346" i="57"/>
  <c r="AK346" i="57"/>
  <c r="AE346" i="57"/>
  <c r="AB346" i="57"/>
  <c r="W346" i="57"/>
  <c r="U346" i="57"/>
  <c r="T346" i="57"/>
  <c r="R346" i="57"/>
  <c r="Q346" i="57"/>
  <c r="N346" i="57"/>
  <c r="AP345" i="57"/>
  <c r="AK345" i="57"/>
  <c r="AE345" i="57"/>
  <c r="AB345" i="57"/>
  <c r="W345" i="57"/>
  <c r="U345" i="57"/>
  <c r="T345" i="57"/>
  <c r="R345" i="57"/>
  <c r="Q345" i="57"/>
  <c r="N345" i="57"/>
  <c r="AP344" i="57"/>
  <c r="AK344" i="57"/>
  <c r="AE344" i="57"/>
  <c r="AB344" i="57"/>
  <c r="W344" i="57"/>
  <c r="U344" i="57"/>
  <c r="T344" i="57"/>
  <c r="R344" i="57"/>
  <c r="Q344" i="57"/>
  <c r="N344" i="57"/>
  <c r="AP343" i="57"/>
  <c r="AK343" i="57"/>
  <c r="AE343" i="57"/>
  <c r="AB343" i="57"/>
  <c r="W343" i="57"/>
  <c r="U343" i="57"/>
  <c r="T343" i="57"/>
  <c r="R343" i="57"/>
  <c r="Q343" i="57"/>
  <c r="N343" i="57"/>
  <c r="AP342" i="57"/>
  <c r="AK342" i="57"/>
  <c r="AE342" i="57"/>
  <c r="AB342" i="57"/>
  <c r="W342" i="57"/>
  <c r="U342" i="57"/>
  <c r="T342" i="57"/>
  <c r="R342" i="57"/>
  <c r="Q342" i="57"/>
  <c r="N342" i="57"/>
  <c r="AP341" i="57"/>
  <c r="AK341" i="57"/>
  <c r="AE341" i="57"/>
  <c r="AB341" i="57"/>
  <c r="W341" i="57"/>
  <c r="U341" i="57"/>
  <c r="T341" i="57"/>
  <c r="R341" i="57"/>
  <c r="Q341" i="57"/>
  <c r="N341" i="57"/>
  <c r="AP340" i="57"/>
  <c r="AK340" i="57"/>
  <c r="AE340" i="57"/>
  <c r="AB340" i="57"/>
  <c r="W340" i="57"/>
  <c r="U340" i="57"/>
  <c r="T340" i="57"/>
  <c r="R340" i="57"/>
  <c r="Q340" i="57"/>
  <c r="N340" i="57"/>
  <c r="AP339" i="57"/>
  <c r="AK339" i="57"/>
  <c r="AE339" i="57"/>
  <c r="AB339" i="57"/>
  <c r="W339" i="57"/>
  <c r="U339" i="57"/>
  <c r="T339" i="57"/>
  <c r="R339" i="57"/>
  <c r="Q339" i="57"/>
  <c r="N339" i="57"/>
  <c r="AP338" i="57"/>
  <c r="AK338" i="57"/>
  <c r="AE338" i="57"/>
  <c r="AB338" i="57"/>
  <c r="W338" i="57"/>
  <c r="U338" i="57"/>
  <c r="T338" i="57"/>
  <c r="R338" i="57"/>
  <c r="Q338" i="57"/>
  <c r="N338" i="57"/>
  <c r="AP337" i="57"/>
  <c r="AK337" i="57"/>
  <c r="AE337" i="57"/>
  <c r="AB337" i="57"/>
  <c r="W337" i="57"/>
  <c r="U337" i="57"/>
  <c r="T337" i="57"/>
  <c r="R337" i="57"/>
  <c r="Q337" i="57"/>
  <c r="N337" i="57"/>
  <c r="AP336" i="57"/>
  <c r="AK336" i="57"/>
  <c r="AE336" i="57"/>
  <c r="AB336" i="57"/>
  <c r="W336" i="57"/>
  <c r="U336" i="57"/>
  <c r="T336" i="57"/>
  <c r="R336" i="57"/>
  <c r="Q336" i="57"/>
  <c r="N336" i="57"/>
  <c r="AP335" i="57"/>
  <c r="AK335" i="57"/>
  <c r="AE335" i="57"/>
  <c r="AB335" i="57"/>
  <c r="W335" i="57"/>
  <c r="U335" i="57"/>
  <c r="T335" i="57"/>
  <c r="R335" i="57"/>
  <c r="Q335" i="57"/>
  <c r="N335" i="57"/>
  <c r="AP334" i="57"/>
  <c r="AK334" i="57"/>
  <c r="AE334" i="57"/>
  <c r="AB334" i="57"/>
  <c r="W334" i="57"/>
  <c r="U334" i="57"/>
  <c r="T334" i="57"/>
  <c r="R334" i="57"/>
  <c r="Q334" i="57"/>
  <c r="N334" i="57"/>
  <c r="AP333" i="57"/>
  <c r="AK333" i="57"/>
  <c r="AE333" i="57"/>
  <c r="AB333" i="57"/>
  <c r="W333" i="57"/>
  <c r="U333" i="57"/>
  <c r="T333" i="57"/>
  <c r="R333" i="57"/>
  <c r="Q333" i="57"/>
  <c r="N333" i="57"/>
  <c r="AP332" i="57"/>
  <c r="AK332" i="57"/>
  <c r="AE332" i="57"/>
  <c r="AB332" i="57"/>
  <c r="W332" i="57"/>
  <c r="U332" i="57"/>
  <c r="T332" i="57"/>
  <c r="R332" i="57"/>
  <c r="Q332" i="57"/>
  <c r="N332" i="57"/>
  <c r="AP331" i="57"/>
  <c r="AK331" i="57"/>
  <c r="AE331" i="57"/>
  <c r="AB331" i="57"/>
  <c r="W331" i="57"/>
  <c r="U331" i="57"/>
  <c r="T331" i="57"/>
  <c r="R331" i="57"/>
  <c r="Q331" i="57"/>
  <c r="N331" i="57"/>
  <c r="AP330" i="57"/>
  <c r="AK330" i="57"/>
  <c r="AE330" i="57"/>
  <c r="AB330" i="57"/>
  <c r="W330" i="57"/>
  <c r="U330" i="57"/>
  <c r="T330" i="57"/>
  <c r="R330" i="57"/>
  <c r="Q330" i="57"/>
  <c r="N330" i="57"/>
  <c r="AP329" i="57"/>
  <c r="AK329" i="57"/>
  <c r="AE329" i="57"/>
  <c r="AB329" i="57"/>
  <c r="W329" i="57"/>
  <c r="U329" i="57"/>
  <c r="T329" i="57"/>
  <c r="R329" i="57"/>
  <c r="Q329" i="57"/>
  <c r="N329" i="57"/>
  <c r="AP328" i="57"/>
  <c r="AK328" i="57"/>
  <c r="AE328" i="57"/>
  <c r="AB328" i="57"/>
  <c r="W328" i="57"/>
  <c r="U328" i="57"/>
  <c r="T328" i="57"/>
  <c r="R328" i="57"/>
  <c r="Q328" i="57"/>
  <c r="N328" i="57"/>
  <c r="AP327" i="57"/>
  <c r="AK327" i="57"/>
  <c r="AE327" i="57"/>
  <c r="AB327" i="57"/>
  <c r="W327" i="57"/>
  <c r="U327" i="57"/>
  <c r="T327" i="57"/>
  <c r="R327" i="57"/>
  <c r="Q327" i="57"/>
  <c r="N327" i="57"/>
  <c r="AP326" i="57"/>
  <c r="AK326" i="57"/>
  <c r="AE326" i="57"/>
  <c r="AB326" i="57"/>
  <c r="W326" i="57"/>
  <c r="U326" i="57"/>
  <c r="T326" i="57"/>
  <c r="R326" i="57"/>
  <c r="Q326" i="57"/>
  <c r="N326" i="57"/>
  <c r="AP325" i="57"/>
  <c r="AK325" i="57"/>
  <c r="AE325" i="57"/>
  <c r="AB325" i="57"/>
  <c r="W325" i="57"/>
  <c r="U325" i="57"/>
  <c r="T325" i="57"/>
  <c r="R325" i="57"/>
  <c r="Q325" i="57"/>
  <c r="N325" i="57"/>
  <c r="AP324" i="57"/>
  <c r="AK324" i="57"/>
  <c r="AE324" i="57"/>
  <c r="AB324" i="57"/>
  <c r="W324" i="57"/>
  <c r="U324" i="57"/>
  <c r="T324" i="57"/>
  <c r="R324" i="57"/>
  <c r="Q324" i="57"/>
  <c r="N324" i="57"/>
  <c r="AP323" i="57"/>
  <c r="AK323" i="57"/>
  <c r="AE323" i="57"/>
  <c r="AB323" i="57"/>
  <c r="W323" i="57"/>
  <c r="U323" i="57"/>
  <c r="T323" i="57"/>
  <c r="R323" i="57"/>
  <c r="Q323" i="57"/>
  <c r="N323" i="57"/>
  <c r="AP322" i="57"/>
  <c r="AK322" i="57"/>
  <c r="AE322" i="57"/>
  <c r="AB322" i="57"/>
  <c r="W322" i="57"/>
  <c r="U322" i="57"/>
  <c r="T322" i="57"/>
  <c r="R322" i="57"/>
  <c r="Q322" i="57"/>
  <c r="N322" i="57"/>
  <c r="AP321" i="57"/>
  <c r="AK321" i="57"/>
  <c r="AE321" i="57"/>
  <c r="AB321" i="57"/>
  <c r="W321" i="57"/>
  <c r="U321" i="57"/>
  <c r="T321" i="57"/>
  <c r="R321" i="57"/>
  <c r="Q321" i="57"/>
  <c r="N321" i="57"/>
  <c r="AP320" i="57"/>
  <c r="AK320" i="57"/>
  <c r="AE320" i="57"/>
  <c r="AB320" i="57"/>
  <c r="W320" i="57"/>
  <c r="U320" i="57"/>
  <c r="T320" i="57"/>
  <c r="R320" i="57"/>
  <c r="Q320" i="57"/>
  <c r="N320" i="57"/>
  <c r="AP319" i="57"/>
  <c r="AK319" i="57"/>
  <c r="AE319" i="57"/>
  <c r="AB319" i="57"/>
  <c r="W319" i="57"/>
  <c r="U319" i="57"/>
  <c r="T319" i="57"/>
  <c r="R319" i="57"/>
  <c r="Q319" i="57"/>
  <c r="N319" i="57"/>
  <c r="AP318" i="57"/>
  <c r="AK318" i="57"/>
  <c r="AE318" i="57"/>
  <c r="AB318" i="57"/>
  <c r="W318" i="57"/>
  <c r="U318" i="57"/>
  <c r="T318" i="57"/>
  <c r="R318" i="57"/>
  <c r="Q318" i="57"/>
  <c r="N318" i="57"/>
  <c r="AP317" i="57"/>
  <c r="AK317" i="57"/>
  <c r="AE317" i="57"/>
  <c r="AB317" i="57"/>
  <c r="W317" i="57"/>
  <c r="U317" i="57"/>
  <c r="T317" i="57"/>
  <c r="R317" i="57"/>
  <c r="Q317" i="57"/>
  <c r="N317" i="57"/>
  <c r="AP316" i="57"/>
  <c r="AK316" i="57"/>
  <c r="AE316" i="57"/>
  <c r="AB316" i="57"/>
  <c r="W316" i="57"/>
  <c r="U316" i="57"/>
  <c r="T316" i="57"/>
  <c r="R316" i="57"/>
  <c r="Q316" i="57"/>
  <c r="N316" i="57"/>
  <c r="AP315" i="57"/>
  <c r="AK315" i="57"/>
  <c r="AE315" i="57"/>
  <c r="AB315" i="57"/>
  <c r="W315" i="57"/>
  <c r="U315" i="57"/>
  <c r="T315" i="57"/>
  <c r="R315" i="57"/>
  <c r="Q315" i="57"/>
  <c r="N315" i="57"/>
  <c r="AP314" i="57"/>
  <c r="AK314" i="57"/>
  <c r="AE314" i="57"/>
  <c r="AB314" i="57"/>
  <c r="W314" i="57"/>
  <c r="U314" i="57"/>
  <c r="T314" i="57"/>
  <c r="R314" i="57"/>
  <c r="Q314" i="57"/>
  <c r="N314" i="57"/>
  <c r="AP313" i="57"/>
  <c r="AK313" i="57"/>
  <c r="AE313" i="57"/>
  <c r="AB313" i="57"/>
  <c r="W313" i="57"/>
  <c r="U313" i="57"/>
  <c r="T313" i="57"/>
  <c r="R313" i="57"/>
  <c r="Q313" i="57"/>
  <c r="N313" i="57"/>
  <c r="AP312" i="57"/>
  <c r="AK312" i="57"/>
  <c r="AE312" i="57"/>
  <c r="AB312" i="57"/>
  <c r="W312" i="57"/>
  <c r="U312" i="57"/>
  <c r="T312" i="57"/>
  <c r="R312" i="57"/>
  <c r="Q312" i="57"/>
  <c r="N312" i="57"/>
  <c r="AP311" i="57"/>
  <c r="AK311" i="57"/>
  <c r="AE311" i="57"/>
  <c r="AB311" i="57"/>
  <c r="W311" i="57"/>
  <c r="U311" i="57"/>
  <c r="T311" i="57"/>
  <c r="R311" i="57"/>
  <c r="Q311" i="57"/>
  <c r="N311" i="57"/>
  <c r="AP310" i="57"/>
  <c r="AK310" i="57"/>
  <c r="AE310" i="57"/>
  <c r="AB310" i="57"/>
  <c r="W310" i="57"/>
  <c r="U310" i="57"/>
  <c r="T310" i="57"/>
  <c r="R310" i="57"/>
  <c r="Q310" i="57"/>
  <c r="N310" i="57"/>
  <c r="AP309" i="57"/>
  <c r="AK309" i="57"/>
  <c r="AE309" i="57"/>
  <c r="AB309" i="57"/>
  <c r="W309" i="57"/>
  <c r="U309" i="57"/>
  <c r="T309" i="57"/>
  <c r="R309" i="57"/>
  <c r="Q309" i="57"/>
  <c r="N309" i="57"/>
  <c r="AP308" i="57"/>
  <c r="AK308" i="57"/>
  <c r="AE308" i="57"/>
  <c r="AB308" i="57"/>
  <c r="W308" i="57"/>
  <c r="U308" i="57"/>
  <c r="T308" i="57"/>
  <c r="R308" i="57"/>
  <c r="Q308" i="57"/>
  <c r="N308" i="57"/>
  <c r="AP307" i="57"/>
  <c r="AK307" i="57"/>
  <c r="AE307" i="57"/>
  <c r="AB307" i="57"/>
  <c r="W307" i="57"/>
  <c r="U307" i="57"/>
  <c r="T307" i="57"/>
  <c r="R307" i="57"/>
  <c r="Q307" i="57"/>
  <c r="N307" i="57"/>
  <c r="AP306" i="57"/>
  <c r="AK306" i="57"/>
  <c r="AE306" i="57"/>
  <c r="AB306" i="57"/>
  <c r="W306" i="57"/>
  <c r="U306" i="57"/>
  <c r="T306" i="57"/>
  <c r="R306" i="57"/>
  <c r="Q306" i="57"/>
  <c r="N306" i="57"/>
  <c r="AP305" i="57"/>
  <c r="AK305" i="57"/>
  <c r="AE305" i="57"/>
  <c r="AB305" i="57"/>
  <c r="W305" i="57"/>
  <c r="U305" i="57"/>
  <c r="T305" i="57"/>
  <c r="R305" i="57"/>
  <c r="Q305" i="57"/>
  <c r="N305" i="57"/>
  <c r="AP304" i="57"/>
  <c r="AK304" i="57"/>
  <c r="AE304" i="57"/>
  <c r="AB304" i="57"/>
  <c r="W304" i="57"/>
  <c r="U304" i="57"/>
  <c r="T304" i="57"/>
  <c r="R304" i="57"/>
  <c r="Q304" i="57"/>
  <c r="N304" i="57"/>
  <c r="AP303" i="57"/>
  <c r="AK303" i="57"/>
  <c r="AE303" i="57"/>
  <c r="AB303" i="57"/>
  <c r="W303" i="57"/>
  <c r="U303" i="57"/>
  <c r="T303" i="57"/>
  <c r="R303" i="57"/>
  <c r="Q303" i="57"/>
  <c r="N303" i="57"/>
  <c r="AP302" i="57"/>
  <c r="AK302" i="57"/>
  <c r="AE302" i="57"/>
  <c r="AB302" i="57"/>
  <c r="W302" i="57"/>
  <c r="U302" i="57"/>
  <c r="T302" i="57"/>
  <c r="R302" i="57"/>
  <c r="Q302" i="57"/>
  <c r="N302" i="57"/>
  <c r="AP301" i="57"/>
  <c r="AK301" i="57"/>
  <c r="AE301" i="57"/>
  <c r="AB301" i="57"/>
  <c r="W301" i="57"/>
  <c r="U301" i="57"/>
  <c r="T301" i="57"/>
  <c r="R301" i="57"/>
  <c r="Q301" i="57"/>
  <c r="N301" i="57"/>
  <c r="AP300" i="57"/>
  <c r="AK300" i="57"/>
  <c r="AE300" i="57"/>
  <c r="AB300" i="57"/>
  <c r="W300" i="57"/>
  <c r="U300" i="57"/>
  <c r="T300" i="57"/>
  <c r="R300" i="57"/>
  <c r="Q300" i="57"/>
  <c r="N300" i="57"/>
  <c r="AP299" i="57"/>
  <c r="AK299" i="57"/>
  <c r="AE299" i="57"/>
  <c r="AB299" i="57"/>
  <c r="W299" i="57"/>
  <c r="U299" i="57"/>
  <c r="T299" i="57"/>
  <c r="R299" i="57"/>
  <c r="Q299" i="57"/>
  <c r="N299" i="57"/>
  <c r="AP298" i="57"/>
  <c r="AK298" i="57"/>
  <c r="AE298" i="57"/>
  <c r="AB298" i="57"/>
  <c r="W298" i="57"/>
  <c r="U298" i="57"/>
  <c r="T298" i="57"/>
  <c r="R298" i="57"/>
  <c r="Q298" i="57"/>
  <c r="N298" i="57"/>
  <c r="AP297" i="57"/>
  <c r="AK297" i="57"/>
  <c r="AE297" i="57"/>
  <c r="AB297" i="57"/>
  <c r="W297" i="57"/>
  <c r="U297" i="57"/>
  <c r="T297" i="57"/>
  <c r="R297" i="57"/>
  <c r="Q297" i="57"/>
  <c r="N297" i="57"/>
  <c r="AP296" i="57"/>
  <c r="AK296" i="57"/>
  <c r="AE296" i="57"/>
  <c r="AB296" i="57"/>
  <c r="W296" i="57"/>
  <c r="U296" i="57"/>
  <c r="T296" i="57"/>
  <c r="R296" i="57"/>
  <c r="Q296" i="57"/>
  <c r="N296" i="57"/>
  <c r="AP295" i="57"/>
  <c r="AK295" i="57"/>
  <c r="AE295" i="57"/>
  <c r="AB295" i="57"/>
  <c r="W295" i="57"/>
  <c r="U295" i="57"/>
  <c r="T295" i="57"/>
  <c r="R295" i="57"/>
  <c r="Q295" i="57"/>
  <c r="N295" i="57"/>
  <c r="AP294" i="57"/>
  <c r="AK294" i="57"/>
  <c r="AE294" i="57"/>
  <c r="AB294" i="57"/>
  <c r="W294" i="57"/>
  <c r="U294" i="57"/>
  <c r="T294" i="57"/>
  <c r="R294" i="57"/>
  <c r="Q294" i="57"/>
  <c r="N294" i="57"/>
  <c r="AP293" i="57"/>
  <c r="AK293" i="57"/>
  <c r="AE293" i="57"/>
  <c r="AB293" i="57"/>
  <c r="W293" i="57"/>
  <c r="U293" i="57"/>
  <c r="T293" i="57"/>
  <c r="R293" i="57"/>
  <c r="Q293" i="57"/>
  <c r="N293" i="57"/>
  <c r="AP292" i="57"/>
  <c r="AK292" i="57"/>
  <c r="AE292" i="57"/>
  <c r="AB292" i="57"/>
  <c r="W292" i="57"/>
  <c r="U292" i="57"/>
  <c r="T292" i="57"/>
  <c r="R292" i="57"/>
  <c r="Q292" i="57"/>
  <c r="N292" i="57"/>
  <c r="AP291" i="57"/>
  <c r="AK291" i="57"/>
  <c r="AE291" i="57"/>
  <c r="AB291" i="57"/>
  <c r="W291" i="57"/>
  <c r="U291" i="57"/>
  <c r="T291" i="57"/>
  <c r="R291" i="57"/>
  <c r="Q291" i="57"/>
  <c r="N291" i="57"/>
  <c r="AP290" i="57"/>
  <c r="AK290" i="57"/>
  <c r="AE290" i="57"/>
  <c r="AB290" i="57"/>
  <c r="W290" i="57"/>
  <c r="U290" i="57"/>
  <c r="T290" i="57"/>
  <c r="R290" i="57"/>
  <c r="Q290" i="57"/>
  <c r="N290" i="57"/>
  <c r="AP289" i="57"/>
  <c r="AK289" i="57"/>
  <c r="AE289" i="57"/>
  <c r="AB289" i="57"/>
  <c r="W289" i="57"/>
  <c r="U289" i="57"/>
  <c r="T289" i="57"/>
  <c r="R289" i="57"/>
  <c r="Q289" i="57"/>
  <c r="N289" i="57"/>
  <c r="AP288" i="57"/>
  <c r="AK288" i="57"/>
  <c r="AE288" i="57"/>
  <c r="AB288" i="57"/>
  <c r="W288" i="57"/>
  <c r="U288" i="57"/>
  <c r="T288" i="57"/>
  <c r="R288" i="57"/>
  <c r="Q288" i="57"/>
  <c r="N288" i="57"/>
  <c r="AP287" i="57"/>
  <c r="AK287" i="57"/>
  <c r="AE287" i="57"/>
  <c r="AB287" i="57"/>
  <c r="W287" i="57"/>
  <c r="U287" i="57"/>
  <c r="T287" i="57"/>
  <c r="R287" i="57"/>
  <c r="Q287" i="57"/>
  <c r="N287" i="57"/>
  <c r="AP286" i="57"/>
  <c r="AK286" i="57"/>
  <c r="AE286" i="57"/>
  <c r="AB286" i="57"/>
  <c r="W286" i="57"/>
  <c r="U286" i="57"/>
  <c r="T286" i="57"/>
  <c r="R286" i="57"/>
  <c r="Q286" i="57"/>
  <c r="N286" i="57"/>
  <c r="AP285" i="57"/>
  <c r="AK285" i="57"/>
  <c r="AE285" i="57"/>
  <c r="AB285" i="57"/>
  <c r="W285" i="57"/>
  <c r="U285" i="57"/>
  <c r="T285" i="57"/>
  <c r="R285" i="57"/>
  <c r="Q285" i="57"/>
  <c r="N285" i="57"/>
  <c r="AP284" i="57"/>
  <c r="AK284" i="57"/>
  <c r="AE284" i="57"/>
  <c r="AB284" i="57"/>
  <c r="W284" i="57"/>
  <c r="U284" i="57"/>
  <c r="T284" i="57"/>
  <c r="R284" i="57"/>
  <c r="Q284" i="57"/>
  <c r="N284" i="57"/>
  <c r="AP283" i="57"/>
  <c r="AK283" i="57"/>
  <c r="AE283" i="57"/>
  <c r="AB283" i="57"/>
  <c r="W283" i="57"/>
  <c r="U283" i="57"/>
  <c r="T283" i="57"/>
  <c r="R283" i="57"/>
  <c r="Q283" i="57"/>
  <c r="N283" i="57"/>
  <c r="AP282" i="57"/>
  <c r="AK282" i="57"/>
  <c r="AE282" i="57"/>
  <c r="AB282" i="57"/>
  <c r="W282" i="57"/>
  <c r="U282" i="57"/>
  <c r="T282" i="57"/>
  <c r="R282" i="57"/>
  <c r="Q282" i="57"/>
  <c r="N282" i="57"/>
  <c r="AP281" i="57"/>
  <c r="AK281" i="57"/>
  <c r="AE281" i="57"/>
  <c r="AB281" i="57"/>
  <c r="W281" i="57"/>
  <c r="U281" i="57"/>
  <c r="T281" i="57"/>
  <c r="R281" i="57"/>
  <c r="Q281" i="57"/>
  <c r="N281" i="57"/>
  <c r="AP280" i="57"/>
  <c r="AK280" i="57"/>
  <c r="AE280" i="57"/>
  <c r="AB280" i="57"/>
  <c r="W280" i="57"/>
  <c r="U280" i="57"/>
  <c r="T280" i="57"/>
  <c r="R280" i="57"/>
  <c r="Q280" i="57"/>
  <c r="N280" i="57"/>
  <c r="AP279" i="57"/>
  <c r="AK279" i="57"/>
  <c r="AE279" i="57"/>
  <c r="AB279" i="57"/>
  <c r="W279" i="57"/>
  <c r="U279" i="57"/>
  <c r="T279" i="57"/>
  <c r="R279" i="57"/>
  <c r="Q279" i="57"/>
  <c r="N279" i="57"/>
  <c r="AP278" i="57"/>
  <c r="AK278" i="57"/>
  <c r="AE278" i="57"/>
  <c r="AB278" i="57"/>
  <c r="W278" i="57"/>
  <c r="U278" i="57"/>
  <c r="T278" i="57"/>
  <c r="R278" i="57"/>
  <c r="Q278" i="57"/>
  <c r="N278" i="57"/>
  <c r="AP277" i="57"/>
  <c r="AK277" i="57"/>
  <c r="AE277" i="57"/>
  <c r="AB277" i="57"/>
  <c r="W277" i="57"/>
  <c r="U277" i="57"/>
  <c r="T277" i="57"/>
  <c r="R277" i="57"/>
  <c r="Q277" i="57"/>
  <c r="N277" i="57"/>
  <c r="AP276" i="57"/>
  <c r="AK276" i="57"/>
  <c r="AE276" i="57"/>
  <c r="AB276" i="57"/>
  <c r="W276" i="57"/>
  <c r="U276" i="57"/>
  <c r="T276" i="57"/>
  <c r="R276" i="57"/>
  <c r="Q276" i="57"/>
  <c r="N276" i="57"/>
  <c r="AP275" i="57"/>
  <c r="AK275" i="57"/>
  <c r="AE275" i="57"/>
  <c r="AB275" i="57"/>
  <c r="W275" i="57"/>
  <c r="U275" i="57"/>
  <c r="T275" i="57"/>
  <c r="R275" i="57"/>
  <c r="Q275" i="57"/>
  <c r="N275" i="57"/>
  <c r="AP274" i="57"/>
  <c r="AK274" i="57"/>
  <c r="AE274" i="57"/>
  <c r="AB274" i="57"/>
  <c r="W274" i="57"/>
  <c r="U274" i="57"/>
  <c r="T274" i="57"/>
  <c r="R274" i="57"/>
  <c r="Q274" i="57"/>
  <c r="N274" i="57"/>
  <c r="AP273" i="57"/>
  <c r="AK273" i="57"/>
  <c r="AE273" i="57"/>
  <c r="AB273" i="57"/>
  <c r="W273" i="57"/>
  <c r="U273" i="57"/>
  <c r="T273" i="57"/>
  <c r="R273" i="57"/>
  <c r="Q273" i="57"/>
  <c r="N273" i="57"/>
  <c r="AP272" i="57"/>
  <c r="AK272" i="57"/>
  <c r="AE272" i="57"/>
  <c r="AB272" i="57"/>
  <c r="W272" i="57"/>
  <c r="U272" i="57"/>
  <c r="T272" i="57"/>
  <c r="R272" i="57"/>
  <c r="Q272" i="57"/>
  <c r="N272" i="57"/>
  <c r="AP271" i="57"/>
  <c r="AK271" i="57"/>
  <c r="AE271" i="57"/>
  <c r="AB271" i="57"/>
  <c r="W271" i="57"/>
  <c r="U271" i="57"/>
  <c r="T271" i="57"/>
  <c r="R271" i="57"/>
  <c r="Q271" i="57"/>
  <c r="N271" i="57"/>
  <c r="AP270" i="57"/>
  <c r="AK270" i="57"/>
  <c r="AE270" i="57"/>
  <c r="AB270" i="57"/>
  <c r="W270" i="57"/>
  <c r="U270" i="57"/>
  <c r="T270" i="57"/>
  <c r="R270" i="57"/>
  <c r="Q270" i="57"/>
  <c r="N270" i="57"/>
  <c r="AP269" i="57"/>
  <c r="AK269" i="57"/>
  <c r="AE269" i="57"/>
  <c r="AB269" i="57"/>
  <c r="W269" i="57"/>
  <c r="U269" i="57"/>
  <c r="T269" i="57"/>
  <c r="R269" i="57"/>
  <c r="Q269" i="57"/>
  <c r="N269" i="57"/>
  <c r="AP268" i="57"/>
  <c r="AK268" i="57"/>
  <c r="AE268" i="57"/>
  <c r="AB268" i="57"/>
  <c r="W268" i="57"/>
  <c r="U268" i="57"/>
  <c r="T268" i="57"/>
  <c r="R268" i="57"/>
  <c r="Q268" i="57"/>
  <c r="N268" i="57"/>
  <c r="AP267" i="57"/>
  <c r="AK267" i="57"/>
  <c r="AE267" i="57"/>
  <c r="AB267" i="57"/>
  <c r="W267" i="57"/>
  <c r="U267" i="57"/>
  <c r="T267" i="57"/>
  <c r="R267" i="57"/>
  <c r="Q267" i="57"/>
  <c r="N267" i="57"/>
  <c r="AP266" i="57"/>
  <c r="AK266" i="57"/>
  <c r="AE266" i="57"/>
  <c r="AB266" i="57"/>
  <c r="W266" i="57"/>
  <c r="U266" i="57"/>
  <c r="T266" i="57"/>
  <c r="R266" i="57"/>
  <c r="Q266" i="57"/>
  <c r="N266" i="57"/>
  <c r="AP265" i="57"/>
  <c r="AK265" i="57"/>
  <c r="AE265" i="57"/>
  <c r="AB265" i="57"/>
  <c r="W265" i="57"/>
  <c r="U265" i="57"/>
  <c r="T265" i="57"/>
  <c r="R265" i="57"/>
  <c r="Q265" i="57"/>
  <c r="N265" i="57"/>
  <c r="AP264" i="57"/>
  <c r="AK264" i="57"/>
  <c r="AE264" i="57"/>
  <c r="AB264" i="57"/>
  <c r="W264" i="57"/>
  <c r="U264" i="57"/>
  <c r="T264" i="57"/>
  <c r="R264" i="57"/>
  <c r="Q264" i="57"/>
  <c r="N264" i="57"/>
  <c r="AP263" i="57"/>
  <c r="AK263" i="57"/>
  <c r="AE263" i="57"/>
  <c r="AB263" i="57"/>
  <c r="W263" i="57"/>
  <c r="U263" i="57"/>
  <c r="T263" i="57"/>
  <c r="R263" i="57"/>
  <c r="Q263" i="57"/>
  <c r="N263" i="57"/>
  <c r="AP262" i="57"/>
  <c r="AK262" i="57"/>
  <c r="AE262" i="57"/>
  <c r="AB262" i="57"/>
  <c r="W262" i="57"/>
  <c r="U262" i="57"/>
  <c r="T262" i="57"/>
  <c r="R262" i="57"/>
  <c r="Q262" i="57"/>
  <c r="N262" i="57"/>
  <c r="AP261" i="57"/>
  <c r="AK261" i="57"/>
  <c r="AE261" i="57"/>
  <c r="AB261" i="57"/>
  <c r="W261" i="57"/>
  <c r="U261" i="57"/>
  <c r="T261" i="57"/>
  <c r="R261" i="57"/>
  <c r="Q261" i="57"/>
  <c r="N261" i="57"/>
  <c r="AP260" i="57"/>
  <c r="AK260" i="57"/>
  <c r="AE260" i="57"/>
  <c r="AB260" i="57"/>
  <c r="W260" i="57"/>
  <c r="U260" i="57"/>
  <c r="T260" i="57"/>
  <c r="R260" i="57"/>
  <c r="Q260" i="57"/>
  <c r="N260" i="57"/>
  <c r="AP259" i="57"/>
  <c r="AK259" i="57"/>
  <c r="AE259" i="57"/>
  <c r="AB259" i="57"/>
  <c r="W259" i="57"/>
  <c r="U259" i="57"/>
  <c r="T259" i="57"/>
  <c r="R259" i="57"/>
  <c r="Q259" i="57"/>
  <c r="N259" i="57"/>
  <c r="AP258" i="57"/>
  <c r="AK258" i="57"/>
  <c r="AE258" i="57"/>
  <c r="AB258" i="57"/>
  <c r="W258" i="57"/>
  <c r="U258" i="57"/>
  <c r="T258" i="57"/>
  <c r="R258" i="57"/>
  <c r="Q258" i="57"/>
  <c r="N258" i="57"/>
  <c r="AP257" i="57"/>
  <c r="AK257" i="57"/>
  <c r="AE257" i="57"/>
  <c r="AB257" i="57"/>
  <c r="W257" i="57"/>
  <c r="U257" i="57"/>
  <c r="T257" i="57"/>
  <c r="R257" i="57"/>
  <c r="Q257" i="57"/>
  <c r="N257" i="57"/>
  <c r="AP256" i="57"/>
  <c r="AK256" i="57"/>
  <c r="AE256" i="57"/>
  <c r="AB256" i="57"/>
  <c r="W256" i="57"/>
  <c r="U256" i="57"/>
  <c r="T256" i="57"/>
  <c r="R256" i="57"/>
  <c r="Q256" i="57"/>
  <c r="N256" i="57"/>
  <c r="AP255" i="57"/>
  <c r="AK255" i="57"/>
  <c r="AE255" i="57"/>
  <c r="AB255" i="57"/>
  <c r="W255" i="57"/>
  <c r="U255" i="57"/>
  <c r="T255" i="57"/>
  <c r="R255" i="57"/>
  <c r="Q255" i="57"/>
  <c r="N255" i="57"/>
  <c r="AP254" i="57"/>
  <c r="AK254" i="57"/>
  <c r="AE254" i="57"/>
  <c r="AB254" i="57"/>
  <c r="W254" i="57"/>
  <c r="U254" i="57"/>
  <c r="T254" i="57"/>
  <c r="R254" i="57"/>
  <c r="Q254" i="57"/>
  <c r="N254" i="57"/>
  <c r="AP253" i="57"/>
  <c r="AK253" i="57"/>
  <c r="AE253" i="57"/>
  <c r="AB253" i="57"/>
  <c r="W253" i="57"/>
  <c r="U253" i="57"/>
  <c r="T253" i="57"/>
  <c r="R253" i="57"/>
  <c r="Q253" i="57"/>
  <c r="N253" i="57"/>
  <c r="AP252" i="57"/>
  <c r="AK252" i="57"/>
  <c r="AE252" i="57"/>
  <c r="AB252" i="57"/>
  <c r="W252" i="57"/>
  <c r="U252" i="57"/>
  <c r="T252" i="57"/>
  <c r="R252" i="57"/>
  <c r="Q252" i="57"/>
  <c r="N252" i="57"/>
  <c r="AP251" i="57"/>
  <c r="AK251" i="57"/>
  <c r="AE251" i="57"/>
  <c r="AB251" i="57"/>
  <c r="W251" i="57"/>
  <c r="U251" i="57"/>
  <c r="T251" i="57"/>
  <c r="R251" i="57"/>
  <c r="Q251" i="57"/>
  <c r="N251" i="57"/>
  <c r="AP250" i="57"/>
  <c r="AK250" i="57"/>
  <c r="AE250" i="57"/>
  <c r="AB250" i="57"/>
  <c r="W250" i="57"/>
  <c r="U250" i="57"/>
  <c r="T250" i="57"/>
  <c r="R250" i="57"/>
  <c r="Q250" i="57"/>
  <c r="N250" i="57"/>
  <c r="AP249" i="57"/>
  <c r="AK249" i="57"/>
  <c r="AE249" i="57"/>
  <c r="AB249" i="57"/>
  <c r="W249" i="57"/>
  <c r="U249" i="57"/>
  <c r="T249" i="57"/>
  <c r="R249" i="57"/>
  <c r="Q249" i="57"/>
  <c r="N249" i="57"/>
  <c r="AP248" i="57"/>
  <c r="AK248" i="57"/>
  <c r="AE248" i="57"/>
  <c r="AB248" i="57"/>
  <c r="W248" i="57"/>
  <c r="U248" i="57"/>
  <c r="T248" i="57"/>
  <c r="R248" i="57"/>
  <c r="Q248" i="57"/>
  <c r="N248" i="57"/>
  <c r="AP247" i="57"/>
  <c r="AK247" i="57"/>
  <c r="AE247" i="57"/>
  <c r="AB247" i="57"/>
  <c r="W247" i="57"/>
  <c r="U247" i="57"/>
  <c r="T247" i="57"/>
  <c r="R247" i="57"/>
  <c r="Q247" i="57"/>
  <c r="N247" i="57"/>
  <c r="AP246" i="57"/>
  <c r="AK246" i="57"/>
  <c r="AE246" i="57"/>
  <c r="AB246" i="57"/>
  <c r="W246" i="57"/>
  <c r="U246" i="57"/>
  <c r="T246" i="57"/>
  <c r="R246" i="57"/>
  <c r="Q246" i="57"/>
  <c r="N246" i="57"/>
  <c r="AP245" i="57"/>
  <c r="AK245" i="57"/>
  <c r="AE245" i="57"/>
  <c r="AB245" i="57"/>
  <c r="W245" i="57"/>
  <c r="U245" i="57"/>
  <c r="T245" i="57"/>
  <c r="R245" i="57"/>
  <c r="Q245" i="57"/>
  <c r="N245" i="57"/>
  <c r="AP244" i="57"/>
  <c r="AK244" i="57"/>
  <c r="AE244" i="57"/>
  <c r="AB244" i="57"/>
  <c r="W244" i="57"/>
  <c r="U244" i="57"/>
  <c r="T244" i="57"/>
  <c r="R244" i="57"/>
  <c r="Q244" i="57"/>
  <c r="N244" i="57"/>
  <c r="AP243" i="57"/>
  <c r="AK243" i="57"/>
  <c r="AE243" i="57"/>
  <c r="AB243" i="57"/>
  <c r="W243" i="57"/>
  <c r="U243" i="57"/>
  <c r="T243" i="57"/>
  <c r="R243" i="57"/>
  <c r="Q243" i="57"/>
  <c r="N243" i="57"/>
  <c r="AP242" i="57"/>
  <c r="AK242" i="57"/>
  <c r="AE242" i="57"/>
  <c r="AB242" i="57"/>
  <c r="W242" i="57"/>
  <c r="U242" i="57"/>
  <c r="T242" i="57"/>
  <c r="R242" i="57"/>
  <c r="Q242" i="57"/>
  <c r="N242" i="57"/>
  <c r="AP241" i="57"/>
  <c r="AK241" i="57"/>
  <c r="AE241" i="57"/>
  <c r="AB241" i="57"/>
  <c r="W241" i="57"/>
  <c r="U241" i="57"/>
  <c r="T241" i="57"/>
  <c r="R241" i="57"/>
  <c r="Q241" i="57"/>
  <c r="N241" i="57"/>
  <c r="AP240" i="57"/>
  <c r="AK240" i="57"/>
  <c r="AE240" i="57"/>
  <c r="AB240" i="57"/>
  <c r="W240" i="57"/>
  <c r="U240" i="57"/>
  <c r="T240" i="57"/>
  <c r="R240" i="57"/>
  <c r="Q240" i="57"/>
  <c r="N240" i="57"/>
  <c r="AP239" i="57"/>
  <c r="AK239" i="57"/>
  <c r="AE239" i="57"/>
  <c r="AB239" i="57"/>
  <c r="W239" i="57"/>
  <c r="U239" i="57"/>
  <c r="T239" i="57"/>
  <c r="R239" i="57"/>
  <c r="Q239" i="57"/>
  <c r="N239" i="57"/>
  <c r="AP238" i="57"/>
  <c r="AK238" i="57"/>
  <c r="AE238" i="57"/>
  <c r="AB238" i="57"/>
  <c r="W238" i="57"/>
  <c r="U238" i="57"/>
  <c r="T238" i="57"/>
  <c r="R238" i="57"/>
  <c r="Q238" i="57"/>
  <c r="N238" i="57"/>
  <c r="AP237" i="57"/>
  <c r="AK237" i="57"/>
  <c r="AE237" i="57"/>
  <c r="AB237" i="57"/>
  <c r="W237" i="57"/>
  <c r="U237" i="57"/>
  <c r="T237" i="57"/>
  <c r="R237" i="57"/>
  <c r="Q237" i="57"/>
  <c r="N237" i="57"/>
  <c r="AP236" i="57"/>
  <c r="AK236" i="57"/>
  <c r="AE236" i="57"/>
  <c r="AB236" i="57"/>
  <c r="W236" i="57"/>
  <c r="U236" i="57"/>
  <c r="T236" i="57"/>
  <c r="R236" i="57"/>
  <c r="Q236" i="57"/>
  <c r="N236" i="57"/>
  <c r="AP235" i="57"/>
  <c r="AK235" i="57"/>
  <c r="AE235" i="57"/>
  <c r="AB235" i="57"/>
  <c r="W235" i="57"/>
  <c r="U235" i="57"/>
  <c r="T235" i="57"/>
  <c r="R235" i="57"/>
  <c r="Q235" i="57"/>
  <c r="N235" i="57"/>
  <c r="AP234" i="57"/>
  <c r="AK234" i="57"/>
  <c r="AE234" i="57"/>
  <c r="AB234" i="57"/>
  <c r="W234" i="57"/>
  <c r="U234" i="57"/>
  <c r="T234" i="57"/>
  <c r="R234" i="57"/>
  <c r="Q234" i="57"/>
  <c r="N234" i="57"/>
  <c r="AP233" i="57"/>
  <c r="AK233" i="57"/>
  <c r="AE233" i="57"/>
  <c r="AB233" i="57"/>
  <c r="W233" i="57"/>
  <c r="U233" i="57"/>
  <c r="T233" i="57"/>
  <c r="R233" i="57"/>
  <c r="Q233" i="57"/>
  <c r="N233" i="57"/>
  <c r="AP232" i="57"/>
  <c r="AK232" i="57"/>
  <c r="AE232" i="57"/>
  <c r="AB232" i="57"/>
  <c r="W232" i="57"/>
  <c r="U232" i="57"/>
  <c r="T232" i="57"/>
  <c r="R232" i="57"/>
  <c r="Q232" i="57"/>
  <c r="N232" i="57"/>
  <c r="AP231" i="57"/>
  <c r="AK231" i="57"/>
  <c r="AE231" i="57"/>
  <c r="AB231" i="57"/>
  <c r="W231" i="57"/>
  <c r="U231" i="57"/>
  <c r="T231" i="57"/>
  <c r="R231" i="57"/>
  <c r="Q231" i="57"/>
  <c r="N231" i="57"/>
  <c r="AP230" i="57"/>
  <c r="AK230" i="57"/>
  <c r="AE230" i="57"/>
  <c r="AB230" i="57"/>
  <c r="W230" i="57"/>
  <c r="U230" i="57"/>
  <c r="T230" i="57"/>
  <c r="R230" i="57"/>
  <c r="Q230" i="57"/>
  <c r="N230" i="57"/>
  <c r="AP229" i="57"/>
  <c r="AK229" i="57"/>
  <c r="AE229" i="57"/>
  <c r="AB229" i="57"/>
  <c r="W229" i="57"/>
  <c r="U229" i="57"/>
  <c r="T229" i="57"/>
  <c r="R229" i="57"/>
  <c r="Q229" i="57"/>
  <c r="N229" i="57"/>
  <c r="AP228" i="57"/>
  <c r="AK228" i="57"/>
  <c r="AE228" i="57"/>
  <c r="AB228" i="57"/>
  <c r="W228" i="57"/>
  <c r="U228" i="57"/>
  <c r="T228" i="57"/>
  <c r="R228" i="57"/>
  <c r="Q228" i="57"/>
  <c r="N228" i="57"/>
  <c r="AP227" i="57"/>
  <c r="AK227" i="57"/>
  <c r="AE227" i="57"/>
  <c r="AB227" i="57"/>
  <c r="W227" i="57"/>
  <c r="U227" i="57"/>
  <c r="T227" i="57"/>
  <c r="R227" i="57"/>
  <c r="Q227" i="57"/>
  <c r="N227" i="57"/>
  <c r="AP226" i="57"/>
  <c r="AK226" i="57"/>
  <c r="AE226" i="57"/>
  <c r="AB226" i="57"/>
  <c r="W226" i="57"/>
  <c r="U226" i="57"/>
  <c r="T226" i="57"/>
  <c r="R226" i="57"/>
  <c r="Q226" i="57"/>
  <c r="N226" i="57"/>
  <c r="AP225" i="57"/>
  <c r="AK225" i="57"/>
  <c r="AE225" i="57"/>
  <c r="AB225" i="57"/>
  <c r="W225" i="57"/>
  <c r="U225" i="57"/>
  <c r="T225" i="57"/>
  <c r="R225" i="57"/>
  <c r="Q225" i="57"/>
  <c r="N225" i="57"/>
  <c r="AP224" i="57"/>
  <c r="AK224" i="57"/>
  <c r="AE224" i="57"/>
  <c r="AB224" i="57"/>
  <c r="W224" i="57"/>
  <c r="U224" i="57"/>
  <c r="T224" i="57"/>
  <c r="R224" i="57"/>
  <c r="Q224" i="57"/>
  <c r="N224" i="57"/>
  <c r="AP223" i="57"/>
  <c r="AK223" i="57"/>
  <c r="AE223" i="57"/>
  <c r="AB223" i="57"/>
  <c r="W223" i="57"/>
  <c r="U223" i="57"/>
  <c r="T223" i="57"/>
  <c r="R223" i="57"/>
  <c r="Q223" i="57"/>
  <c r="N223" i="57"/>
  <c r="AP222" i="57"/>
  <c r="AK222" i="57"/>
  <c r="AE222" i="57"/>
  <c r="AB222" i="57"/>
  <c r="W222" i="57"/>
  <c r="U222" i="57"/>
  <c r="T222" i="57"/>
  <c r="R222" i="57"/>
  <c r="Q222" i="57"/>
  <c r="N222" i="57"/>
  <c r="AP221" i="57"/>
  <c r="AK221" i="57"/>
  <c r="AE221" i="57"/>
  <c r="AB221" i="57"/>
  <c r="W221" i="57"/>
  <c r="U221" i="57"/>
  <c r="T221" i="57"/>
  <c r="R221" i="57"/>
  <c r="Q221" i="57"/>
  <c r="N221" i="57"/>
  <c r="AP220" i="57"/>
  <c r="AK220" i="57"/>
  <c r="AE220" i="57"/>
  <c r="AB220" i="57"/>
  <c r="W220" i="57"/>
  <c r="U220" i="57"/>
  <c r="T220" i="57"/>
  <c r="R220" i="57"/>
  <c r="Q220" i="57"/>
  <c r="N220" i="57"/>
  <c r="AP219" i="57"/>
  <c r="AK219" i="57"/>
  <c r="AE219" i="57"/>
  <c r="AB219" i="57"/>
  <c r="W219" i="57"/>
  <c r="U219" i="57"/>
  <c r="T219" i="57"/>
  <c r="R219" i="57"/>
  <c r="Q219" i="57"/>
  <c r="N219" i="57"/>
  <c r="AP218" i="57"/>
  <c r="AK218" i="57"/>
  <c r="AE218" i="57"/>
  <c r="AB218" i="57"/>
  <c r="W218" i="57"/>
  <c r="U218" i="57"/>
  <c r="T218" i="57"/>
  <c r="R218" i="57"/>
  <c r="Q218" i="57"/>
  <c r="N218" i="57"/>
  <c r="AP217" i="57"/>
  <c r="AK217" i="57"/>
  <c r="AE217" i="57"/>
  <c r="AB217" i="57"/>
  <c r="W217" i="57"/>
  <c r="U217" i="57"/>
  <c r="T217" i="57"/>
  <c r="R217" i="57"/>
  <c r="Q217" i="57"/>
  <c r="N217" i="57"/>
  <c r="AP216" i="57"/>
  <c r="AK216" i="57"/>
  <c r="AE216" i="57"/>
  <c r="AB216" i="57"/>
  <c r="W216" i="57"/>
  <c r="U216" i="57"/>
  <c r="T216" i="57"/>
  <c r="R216" i="57"/>
  <c r="Q216" i="57"/>
  <c r="N216" i="57"/>
  <c r="AP215" i="57"/>
  <c r="AK215" i="57"/>
  <c r="AE215" i="57"/>
  <c r="AB215" i="57"/>
  <c r="W215" i="57"/>
  <c r="U215" i="57"/>
  <c r="T215" i="57"/>
  <c r="R215" i="57"/>
  <c r="Q215" i="57"/>
  <c r="N215" i="57"/>
  <c r="AP214" i="57"/>
  <c r="AK214" i="57"/>
  <c r="AE214" i="57"/>
  <c r="AB214" i="57"/>
  <c r="W214" i="57"/>
  <c r="U214" i="57"/>
  <c r="T214" i="57"/>
  <c r="R214" i="57"/>
  <c r="Q214" i="57"/>
  <c r="N214" i="57"/>
  <c r="AP213" i="57"/>
  <c r="AK213" i="57"/>
  <c r="AE213" i="57"/>
  <c r="AB213" i="57"/>
  <c r="W213" i="57"/>
  <c r="U213" i="57"/>
  <c r="T213" i="57"/>
  <c r="R213" i="57"/>
  <c r="Q213" i="57"/>
  <c r="N213" i="57"/>
  <c r="AP212" i="57"/>
  <c r="AK212" i="57"/>
  <c r="AE212" i="57"/>
  <c r="AB212" i="57"/>
  <c r="W212" i="57"/>
  <c r="U212" i="57"/>
  <c r="T212" i="57"/>
  <c r="R212" i="57"/>
  <c r="Q212" i="57"/>
  <c r="N212" i="57"/>
  <c r="AP211" i="57"/>
  <c r="AK211" i="57"/>
  <c r="AE211" i="57"/>
  <c r="AB211" i="57"/>
  <c r="W211" i="57"/>
  <c r="U211" i="57"/>
  <c r="T211" i="57"/>
  <c r="R211" i="57"/>
  <c r="Q211" i="57"/>
  <c r="N211" i="57"/>
  <c r="AP210" i="57"/>
  <c r="AK210" i="57"/>
  <c r="AE210" i="57"/>
  <c r="AB210" i="57"/>
  <c r="W210" i="57"/>
  <c r="U210" i="57"/>
  <c r="T210" i="57"/>
  <c r="R210" i="57"/>
  <c r="Q210" i="57"/>
  <c r="N210" i="57"/>
  <c r="AP209" i="57"/>
  <c r="AK209" i="57"/>
  <c r="AE209" i="57"/>
  <c r="AB209" i="57"/>
  <c r="W209" i="57"/>
  <c r="U209" i="57"/>
  <c r="T209" i="57"/>
  <c r="R209" i="57"/>
  <c r="Q209" i="57"/>
  <c r="N209" i="57"/>
  <c r="AP208" i="57"/>
  <c r="AK208" i="57"/>
  <c r="AE208" i="57"/>
  <c r="AB208" i="57"/>
  <c r="W208" i="57"/>
  <c r="U208" i="57"/>
  <c r="T208" i="57"/>
  <c r="R208" i="57"/>
  <c r="Q208" i="57"/>
  <c r="N208" i="57"/>
  <c r="AP207" i="57"/>
  <c r="AK207" i="57"/>
  <c r="AE207" i="57"/>
  <c r="AB207" i="57"/>
  <c r="W207" i="57"/>
  <c r="U207" i="57"/>
  <c r="T207" i="57"/>
  <c r="R207" i="57"/>
  <c r="Q207" i="57"/>
  <c r="N207" i="57"/>
  <c r="AP206" i="57"/>
  <c r="AK206" i="57"/>
  <c r="AE206" i="57"/>
  <c r="AB206" i="57"/>
  <c r="W206" i="57"/>
  <c r="U206" i="57"/>
  <c r="T206" i="57"/>
  <c r="R206" i="57"/>
  <c r="Q206" i="57"/>
  <c r="N206" i="57"/>
  <c r="AP205" i="57"/>
  <c r="AK205" i="57"/>
  <c r="AE205" i="57"/>
  <c r="AB205" i="57"/>
  <c r="W205" i="57"/>
  <c r="U205" i="57"/>
  <c r="T205" i="57"/>
  <c r="R205" i="57"/>
  <c r="Q205" i="57"/>
  <c r="N205" i="57"/>
  <c r="AP204" i="57"/>
  <c r="AK204" i="57"/>
  <c r="AE204" i="57"/>
  <c r="AB204" i="57"/>
  <c r="W204" i="57"/>
  <c r="U204" i="57"/>
  <c r="T204" i="57"/>
  <c r="R204" i="57"/>
  <c r="Q204" i="57"/>
  <c r="N204" i="57"/>
  <c r="AP203" i="57"/>
  <c r="AK203" i="57"/>
  <c r="AE203" i="57"/>
  <c r="AB203" i="57"/>
  <c r="W203" i="57"/>
  <c r="U203" i="57"/>
  <c r="T203" i="57"/>
  <c r="R203" i="57"/>
  <c r="Q203" i="57"/>
  <c r="N203" i="57"/>
  <c r="AP202" i="57"/>
  <c r="AK202" i="57"/>
  <c r="AE202" i="57"/>
  <c r="AB202" i="57"/>
  <c r="W202" i="57"/>
  <c r="U202" i="57"/>
  <c r="T202" i="57"/>
  <c r="R202" i="57"/>
  <c r="Q202" i="57"/>
  <c r="N202" i="57"/>
  <c r="AP201" i="57"/>
  <c r="AK201" i="57"/>
  <c r="AE201" i="57"/>
  <c r="AB201" i="57"/>
  <c r="W201" i="57"/>
  <c r="U201" i="57"/>
  <c r="T201" i="57"/>
  <c r="R201" i="57"/>
  <c r="Q201" i="57"/>
  <c r="N201" i="57"/>
  <c r="AP200" i="57"/>
  <c r="AK200" i="57"/>
  <c r="AE200" i="57"/>
  <c r="AB200" i="57"/>
  <c r="W200" i="57"/>
  <c r="U200" i="57"/>
  <c r="T200" i="57"/>
  <c r="R200" i="57"/>
  <c r="Q200" i="57"/>
  <c r="N200" i="57"/>
  <c r="AP199" i="57"/>
  <c r="AK199" i="57"/>
  <c r="AE199" i="57"/>
  <c r="AB199" i="57"/>
  <c r="W199" i="57"/>
  <c r="U199" i="57"/>
  <c r="T199" i="57"/>
  <c r="R199" i="57"/>
  <c r="Q199" i="57"/>
  <c r="N199" i="57"/>
  <c r="AP198" i="57"/>
  <c r="AK198" i="57"/>
  <c r="AE198" i="57"/>
  <c r="AB198" i="57"/>
  <c r="W198" i="57"/>
  <c r="U198" i="57"/>
  <c r="T198" i="57"/>
  <c r="R198" i="57"/>
  <c r="Q198" i="57"/>
  <c r="N198" i="57"/>
  <c r="AP197" i="57"/>
  <c r="AK197" i="57"/>
  <c r="AE197" i="57"/>
  <c r="AB197" i="57"/>
  <c r="W197" i="57"/>
  <c r="U197" i="57"/>
  <c r="T197" i="57"/>
  <c r="R197" i="57"/>
  <c r="Q197" i="57"/>
  <c r="N197" i="57"/>
  <c r="AP196" i="57"/>
  <c r="AK196" i="57"/>
  <c r="AE196" i="57"/>
  <c r="AB196" i="57"/>
  <c r="W196" i="57"/>
  <c r="U196" i="57"/>
  <c r="T196" i="57"/>
  <c r="R196" i="57"/>
  <c r="Q196" i="57"/>
  <c r="N196" i="57"/>
  <c r="AP195" i="57"/>
  <c r="AK195" i="57"/>
  <c r="AE195" i="57"/>
  <c r="AB195" i="57"/>
  <c r="W195" i="57"/>
  <c r="U195" i="57"/>
  <c r="T195" i="57"/>
  <c r="R195" i="57"/>
  <c r="Q195" i="57"/>
  <c r="N195" i="57"/>
  <c r="AP194" i="57"/>
  <c r="AK194" i="57"/>
  <c r="AE194" i="57"/>
  <c r="AB194" i="57"/>
  <c r="W194" i="57"/>
  <c r="U194" i="57"/>
  <c r="T194" i="57"/>
  <c r="R194" i="57"/>
  <c r="Q194" i="57"/>
  <c r="N194" i="57"/>
  <c r="AP193" i="57"/>
  <c r="AK193" i="57"/>
  <c r="AE193" i="57"/>
  <c r="AB193" i="57"/>
  <c r="W193" i="57"/>
  <c r="U193" i="57"/>
  <c r="T193" i="57"/>
  <c r="R193" i="57"/>
  <c r="Q193" i="57"/>
  <c r="N193" i="57"/>
  <c r="AP192" i="57"/>
  <c r="AK192" i="57"/>
  <c r="AE192" i="57"/>
  <c r="AB192" i="57"/>
  <c r="W192" i="57"/>
  <c r="U192" i="57"/>
  <c r="T192" i="57"/>
  <c r="R192" i="57"/>
  <c r="Q192" i="57"/>
  <c r="N192" i="57"/>
  <c r="AP191" i="57"/>
  <c r="AK191" i="57"/>
  <c r="AE191" i="57"/>
  <c r="AB191" i="57"/>
  <c r="W191" i="57"/>
  <c r="U191" i="57"/>
  <c r="T191" i="57"/>
  <c r="R191" i="57"/>
  <c r="Q191" i="57"/>
  <c r="N191" i="57"/>
  <c r="AP190" i="57"/>
  <c r="AK190" i="57"/>
  <c r="AE190" i="57"/>
  <c r="AB190" i="57"/>
  <c r="W190" i="57"/>
  <c r="U190" i="57"/>
  <c r="T190" i="57"/>
  <c r="R190" i="57"/>
  <c r="Q190" i="57"/>
  <c r="N190" i="57"/>
  <c r="AP189" i="57"/>
  <c r="AK189" i="57"/>
  <c r="AE189" i="57"/>
  <c r="AB189" i="57"/>
  <c r="W189" i="57"/>
  <c r="U189" i="57"/>
  <c r="T189" i="57"/>
  <c r="R189" i="57"/>
  <c r="Q189" i="57"/>
  <c r="N189" i="57"/>
  <c r="AP188" i="57"/>
  <c r="AK188" i="57"/>
  <c r="AE188" i="57"/>
  <c r="AB188" i="57"/>
  <c r="W188" i="57"/>
  <c r="U188" i="57"/>
  <c r="T188" i="57"/>
  <c r="R188" i="57"/>
  <c r="Q188" i="57"/>
  <c r="N188" i="57"/>
  <c r="AP187" i="57"/>
  <c r="AK187" i="57"/>
  <c r="AE187" i="57"/>
  <c r="AB187" i="57"/>
  <c r="W187" i="57"/>
  <c r="U187" i="57"/>
  <c r="T187" i="57"/>
  <c r="R187" i="57"/>
  <c r="Q187" i="57"/>
  <c r="N187" i="57"/>
  <c r="AP186" i="57"/>
  <c r="AK186" i="57"/>
  <c r="AE186" i="57"/>
  <c r="AB186" i="57"/>
  <c r="W186" i="57"/>
  <c r="U186" i="57"/>
  <c r="T186" i="57"/>
  <c r="R186" i="57"/>
  <c r="Q186" i="57"/>
  <c r="N186" i="57"/>
  <c r="AP185" i="57"/>
  <c r="AK185" i="57"/>
  <c r="AE185" i="57"/>
  <c r="AB185" i="57"/>
  <c r="W185" i="57"/>
  <c r="U185" i="57"/>
  <c r="T185" i="57"/>
  <c r="R185" i="57"/>
  <c r="Q185" i="57"/>
  <c r="N185" i="57"/>
  <c r="AP184" i="57"/>
  <c r="AK184" i="57"/>
  <c r="AE184" i="57"/>
  <c r="AB184" i="57"/>
  <c r="W184" i="57"/>
  <c r="U184" i="57"/>
  <c r="T184" i="57"/>
  <c r="R184" i="57"/>
  <c r="Q184" i="57"/>
  <c r="N184" i="57"/>
  <c r="AP183" i="57"/>
  <c r="AK183" i="57"/>
  <c r="AE183" i="57"/>
  <c r="AB183" i="57"/>
  <c r="W183" i="57"/>
  <c r="U183" i="57"/>
  <c r="T183" i="57"/>
  <c r="R183" i="57"/>
  <c r="Q183" i="57"/>
  <c r="N183" i="57"/>
  <c r="AP182" i="57"/>
  <c r="AK182" i="57"/>
  <c r="AE182" i="57"/>
  <c r="AB182" i="57"/>
  <c r="W182" i="57"/>
  <c r="U182" i="57"/>
  <c r="T182" i="57"/>
  <c r="R182" i="57"/>
  <c r="Q182" i="57"/>
  <c r="N182" i="57"/>
  <c r="AP181" i="57"/>
  <c r="AK181" i="57"/>
  <c r="AE181" i="57"/>
  <c r="AB181" i="57"/>
  <c r="W181" i="57"/>
  <c r="U181" i="57"/>
  <c r="T181" i="57"/>
  <c r="R181" i="57"/>
  <c r="Q181" i="57"/>
  <c r="N181" i="57"/>
  <c r="AP180" i="57"/>
  <c r="AK180" i="57"/>
  <c r="AE180" i="57"/>
  <c r="AB180" i="57"/>
  <c r="W180" i="57"/>
  <c r="U180" i="57"/>
  <c r="T180" i="57"/>
  <c r="R180" i="57"/>
  <c r="Q180" i="57"/>
  <c r="N180" i="57"/>
  <c r="AP179" i="57"/>
  <c r="AK179" i="57"/>
  <c r="AE179" i="57"/>
  <c r="AB179" i="57"/>
  <c r="W179" i="57"/>
  <c r="U179" i="57"/>
  <c r="T179" i="57"/>
  <c r="R179" i="57"/>
  <c r="Q179" i="57"/>
  <c r="N179" i="57"/>
  <c r="AP178" i="57"/>
  <c r="AK178" i="57"/>
  <c r="AE178" i="57"/>
  <c r="AB178" i="57"/>
  <c r="W178" i="57"/>
  <c r="U178" i="57"/>
  <c r="T178" i="57"/>
  <c r="R178" i="57"/>
  <c r="Q178" i="57"/>
  <c r="N178" i="57"/>
  <c r="AP177" i="57"/>
  <c r="AK177" i="57"/>
  <c r="AE177" i="57"/>
  <c r="AB177" i="57"/>
  <c r="W177" i="57"/>
  <c r="U177" i="57"/>
  <c r="T177" i="57"/>
  <c r="R177" i="57"/>
  <c r="Q177" i="57"/>
  <c r="N177" i="57"/>
  <c r="AP176" i="57"/>
  <c r="AK176" i="57"/>
  <c r="AE176" i="57"/>
  <c r="AB176" i="57"/>
  <c r="W176" i="57"/>
  <c r="U176" i="57"/>
  <c r="T176" i="57"/>
  <c r="R176" i="57"/>
  <c r="Q176" i="57"/>
  <c r="N176" i="57"/>
  <c r="AP175" i="57"/>
  <c r="AK175" i="57"/>
  <c r="AE175" i="57"/>
  <c r="AB175" i="57"/>
  <c r="W175" i="57"/>
  <c r="U175" i="57"/>
  <c r="T175" i="57"/>
  <c r="R175" i="57"/>
  <c r="Q175" i="57"/>
  <c r="N175" i="57"/>
  <c r="AP174" i="57"/>
  <c r="AK174" i="57"/>
  <c r="AE174" i="57"/>
  <c r="AB174" i="57"/>
  <c r="W174" i="57"/>
  <c r="U174" i="57"/>
  <c r="T174" i="57"/>
  <c r="R174" i="57"/>
  <c r="Q174" i="57"/>
  <c r="N174" i="57"/>
  <c r="AP173" i="57"/>
  <c r="AK173" i="57"/>
  <c r="AE173" i="57"/>
  <c r="AB173" i="57"/>
  <c r="W173" i="57"/>
  <c r="U173" i="57"/>
  <c r="T173" i="57"/>
  <c r="R173" i="57"/>
  <c r="Q173" i="57"/>
  <c r="N173" i="57"/>
  <c r="AP172" i="57"/>
  <c r="AK172" i="57"/>
  <c r="AE172" i="57"/>
  <c r="AB172" i="57"/>
  <c r="W172" i="57"/>
  <c r="U172" i="57"/>
  <c r="T172" i="57"/>
  <c r="R172" i="57"/>
  <c r="Q172" i="57"/>
  <c r="N172" i="57"/>
  <c r="AP171" i="57"/>
  <c r="AK171" i="57"/>
  <c r="AE171" i="57"/>
  <c r="AB171" i="57"/>
  <c r="W171" i="57"/>
  <c r="U171" i="57"/>
  <c r="T171" i="57"/>
  <c r="R171" i="57"/>
  <c r="Q171" i="57"/>
  <c r="N171" i="57"/>
  <c r="AP170" i="57"/>
  <c r="AK170" i="57"/>
  <c r="AE170" i="57"/>
  <c r="AB170" i="57"/>
  <c r="W170" i="57"/>
  <c r="U170" i="57"/>
  <c r="T170" i="57"/>
  <c r="R170" i="57"/>
  <c r="Q170" i="57"/>
  <c r="N170" i="57"/>
  <c r="AP169" i="57"/>
  <c r="AK169" i="57"/>
  <c r="AE169" i="57"/>
  <c r="AB169" i="57"/>
  <c r="W169" i="57"/>
  <c r="U169" i="57"/>
  <c r="T169" i="57"/>
  <c r="R169" i="57"/>
  <c r="Q169" i="57"/>
  <c r="N169" i="57"/>
  <c r="AP168" i="57"/>
  <c r="AK168" i="57"/>
  <c r="AE168" i="57"/>
  <c r="AB168" i="57"/>
  <c r="W168" i="57"/>
  <c r="U168" i="57"/>
  <c r="T168" i="57"/>
  <c r="R168" i="57"/>
  <c r="Q168" i="57"/>
  <c r="N168" i="57"/>
  <c r="AP167" i="57"/>
  <c r="AK167" i="57"/>
  <c r="AE167" i="57"/>
  <c r="AB167" i="57"/>
  <c r="W167" i="57"/>
  <c r="U167" i="57"/>
  <c r="T167" i="57"/>
  <c r="R167" i="57"/>
  <c r="Q167" i="57"/>
  <c r="N167" i="57"/>
  <c r="AP166" i="57"/>
  <c r="AK166" i="57"/>
  <c r="AE166" i="57"/>
  <c r="AB166" i="57"/>
  <c r="W166" i="57"/>
  <c r="U166" i="57"/>
  <c r="T166" i="57"/>
  <c r="R166" i="57"/>
  <c r="Q166" i="57"/>
  <c r="N166" i="57"/>
  <c r="AP165" i="57"/>
  <c r="AK165" i="57"/>
  <c r="AE165" i="57"/>
  <c r="AB165" i="57"/>
  <c r="W165" i="57"/>
  <c r="U165" i="57"/>
  <c r="T165" i="57"/>
  <c r="R165" i="57"/>
  <c r="Q165" i="57"/>
  <c r="N165" i="57"/>
  <c r="AP164" i="57"/>
  <c r="AK164" i="57"/>
  <c r="AE164" i="57"/>
  <c r="AB164" i="57"/>
  <c r="W164" i="57"/>
  <c r="U164" i="57"/>
  <c r="T164" i="57"/>
  <c r="R164" i="57"/>
  <c r="Q164" i="57"/>
  <c r="N164" i="57"/>
  <c r="AP163" i="57"/>
  <c r="AK163" i="57"/>
  <c r="AE163" i="57"/>
  <c r="AB163" i="57"/>
  <c r="W163" i="57"/>
  <c r="U163" i="57"/>
  <c r="T163" i="57"/>
  <c r="R163" i="57"/>
  <c r="Q163" i="57"/>
  <c r="N163" i="57"/>
  <c r="AP162" i="57"/>
  <c r="AK162" i="57"/>
  <c r="AE162" i="57"/>
  <c r="AB162" i="57"/>
  <c r="W162" i="57"/>
  <c r="U162" i="57"/>
  <c r="T162" i="57"/>
  <c r="R162" i="57"/>
  <c r="Q162" i="57"/>
  <c r="N162" i="57"/>
  <c r="AP161" i="57"/>
  <c r="AK161" i="57"/>
  <c r="AE161" i="57"/>
  <c r="AB161" i="57"/>
  <c r="W161" i="57"/>
  <c r="U161" i="57"/>
  <c r="T161" i="57"/>
  <c r="R161" i="57"/>
  <c r="Q161" i="57"/>
  <c r="N161" i="57"/>
  <c r="AP160" i="57"/>
  <c r="AK160" i="57"/>
  <c r="AE160" i="57"/>
  <c r="AB160" i="57"/>
  <c r="W160" i="57"/>
  <c r="U160" i="57"/>
  <c r="T160" i="57"/>
  <c r="R160" i="57"/>
  <c r="Q160" i="57"/>
  <c r="N160" i="57"/>
  <c r="AP159" i="57"/>
  <c r="AK159" i="57"/>
  <c r="AE159" i="57"/>
  <c r="AB159" i="57"/>
  <c r="W159" i="57"/>
  <c r="U159" i="57"/>
  <c r="T159" i="57"/>
  <c r="R159" i="57"/>
  <c r="Q159" i="57"/>
  <c r="N159" i="57"/>
  <c r="AP158" i="57"/>
  <c r="AK158" i="57"/>
  <c r="AE158" i="57"/>
  <c r="AB158" i="57"/>
  <c r="W158" i="57"/>
  <c r="U158" i="57"/>
  <c r="T158" i="57"/>
  <c r="R158" i="57"/>
  <c r="Q158" i="57"/>
  <c r="N158" i="57"/>
  <c r="AP157" i="57"/>
  <c r="AK157" i="57"/>
  <c r="AE157" i="57"/>
  <c r="AB157" i="57"/>
  <c r="W157" i="57"/>
  <c r="U157" i="57"/>
  <c r="T157" i="57"/>
  <c r="R157" i="57"/>
  <c r="Q157" i="57"/>
  <c r="N157" i="57"/>
  <c r="AP156" i="57"/>
  <c r="AK156" i="57"/>
  <c r="AE156" i="57"/>
  <c r="AB156" i="57"/>
  <c r="W156" i="57"/>
  <c r="U156" i="57"/>
  <c r="T156" i="57"/>
  <c r="R156" i="57"/>
  <c r="Q156" i="57"/>
  <c r="N156" i="57"/>
  <c r="AP155" i="57"/>
  <c r="AK155" i="57"/>
  <c r="AE155" i="57"/>
  <c r="AB155" i="57"/>
  <c r="W155" i="57"/>
  <c r="U155" i="57"/>
  <c r="T155" i="57"/>
  <c r="R155" i="57"/>
  <c r="Q155" i="57"/>
  <c r="N155" i="57"/>
  <c r="AP154" i="57"/>
  <c r="AK154" i="57"/>
  <c r="AE154" i="57"/>
  <c r="AB154" i="57"/>
  <c r="W154" i="57"/>
  <c r="U154" i="57"/>
  <c r="T154" i="57"/>
  <c r="R154" i="57"/>
  <c r="Q154" i="57"/>
  <c r="N154" i="57"/>
  <c r="AP153" i="57"/>
  <c r="AK153" i="57"/>
  <c r="AE153" i="57"/>
  <c r="AB153" i="57"/>
  <c r="W153" i="57"/>
  <c r="U153" i="57"/>
  <c r="T153" i="57"/>
  <c r="R153" i="57"/>
  <c r="Q153" i="57"/>
  <c r="N153" i="57"/>
  <c r="AP152" i="57"/>
  <c r="AK152" i="57"/>
  <c r="AE152" i="57"/>
  <c r="AB152" i="57"/>
  <c r="W152" i="57"/>
  <c r="U152" i="57"/>
  <c r="T152" i="57"/>
  <c r="R152" i="57"/>
  <c r="Q152" i="57"/>
  <c r="N152" i="57"/>
  <c r="AP151" i="57"/>
  <c r="AK151" i="57"/>
  <c r="AE151" i="57"/>
  <c r="AB151" i="57"/>
  <c r="W151" i="57"/>
  <c r="U151" i="57"/>
  <c r="T151" i="57"/>
  <c r="R151" i="57"/>
  <c r="Q151" i="57"/>
  <c r="N151" i="57"/>
  <c r="AP150" i="57"/>
  <c r="AK150" i="57"/>
  <c r="AE150" i="57"/>
  <c r="AB150" i="57"/>
  <c r="W150" i="57"/>
  <c r="U150" i="57"/>
  <c r="T150" i="57"/>
  <c r="R150" i="57"/>
  <c r="Q150" i="57"/>
  <c r="N150" i="57"/>
  <c r="AP149" i="57"/>
  <c r="AK149" i="57"/>
  <c r="AE149" i="57"/>
  <c r="AB149" i="57"/>
  <c r="W149" i="57"/>
  <c r="U149" i="57"/>
  <c r="T149" i="57"/>
  <c r="R149" i="57"/>
  <c r="Q149" i="57"/>
  <c r="N149" i="57"/>
  <c r="AP148" i="57"/>
  <c r="AK148" i="57"/>
  <c r="AE148" i="57"/>
  <c r="AB148" i="57"/>
  <c r="W148" i="57"/>
  <c r="U148" i="57"/>
  <c r="T148" i="57"/>
  <c r="R148" i="57"/>
  <c r="Q148" i="57"/>
  <c r="N148" i="57"/>
  <c r="AP147" i="57"/>
  <c r="AK147" i="57"/>
  <c r="AE147" i="57"/>
  <c r="AB147" i="57"/>
  <c r="W147" i="57"/>
  <c r="U147" i="57"/>
  <c r="T147" i="57"/>
  <c r="R147" i="57"/>
  <c r="Q147" i="57"/>
  <c r="N147" i="57"/>
  <c r="AP146" i="57"/>
  <c r="AK146" i="57"/>
  <c r="AE146" i="57"/>
  <c r="AB146" i="57"/>
  <c r="W146" i="57"/>
  <c r="U146" i="57"/>
  <c r="T146" i="57"/>
  <c r="R146" i="57"/>
  <c r="Q146" i="57"/>
  <c r="N146" i="57"/>
  <c r="AP145" i="57"/>
  <c r="AK145" i="57"/>
  <c r="AE145" i="57"/>
  <c r="AB145" i="57"/>
  <c r="W145" i="57"/>
  <c r="U145" i="57"/>
  <c r="T145" i="57"/>
  <c r="R145" i="57"/>
  <c r="Q145" i="57"/>
  <c r="N145" i="57"/>
  <c r="AP144" i="57"/>
  <c r="AK144" i="57"/>
  <c r="AE144" i="57"/>
  <c r="AB144" i="57"/>
  <c r="W144" i="57"/>
  <c r="U144" i="57"/>
  <c r="T144" i="57"/>
  <c r="R144" i="57"/>
  <c r="Q144" i="57"/>
  <c r="N144" i="57"/>
  <c r="AP143" i="57"/>
  <c r="AK143" i="57"/>
  <c r="AE143" i="57"/>
  <c r="AB143" i="57"/>
  <c r="W143" i="57"/>
  <c r="U143" i="57"/>
  <c r="T143" i="57"/>
  <c r="R143" i="57"/>
  <c r="Q143" i="57"/>
  <c r="N143" i="57"/>
  <c r="AP142" i="57"/>
  <c r="AK142" i="57"/>
  <c r="AE142" i="57"/>
  <c r="AB142" i="57"/>
  <c r="W142" i="57"/>
  <c r="U142" i="57"/>
  <c r="T142" i="57"/>
  <c r="R142" i="57"/>
  <c r="Q142" i="57"/>
  <c r="N142" i="57"/>
  <c r="AP141" i="57"/>
  <c r="AK141" i="57"/>
  <c r="AE141" i="57"/>
  <c r="AB141" i="57"/>
  <c r="W141" i="57"/>
  <c r="U141" i="57"/>
  <c r="T141" i="57"/>
  <c r="R141" i="57"/>
  <c r="Q141" i="57"/>
  <c r="N141" i="57"/>
  <c r="AP140" i="57"/>
  <c r="AK140" i="57"/>
  <c r="AE140" i="57"/>
  <c r="AB140" i="57"/>
  <c r="W140" i="57"/>
  <c r="U140" i="57"/>
  <c r="T140" i="57"/>
  <c r="R140" i="57"/>
  <c r="Q140" i="57"/>
  <c r="N140" i="57"/>
  <c r="AP139" i="57"/>
  <c r="AK139" i="57"/>
  <c r="AE139" i="57"/>
  <c r="AB139" i="57"/>
  <c r="W139" i="57"/>
  <c r="U139" i="57"/>
  <c r="T139" i="57"/>
  <c r="R139" i="57"/>
  <c r="Q139" i="57"/>
  <c r="N139" i="57"/>
  <c r="AP138" i="57"/>
  <c r="AK138" i="57"/>
  <c r="AE138" i="57"/>
  <c r="AB138" i="57"/>
  <c r="W138" i="57"/>
  <c r="U138" i="57"/>
  <c r="T138" i="57"/>
  <c r="R138" i="57"/>
  <c r="Q138" i="57"/>
  <c r="N138" i="57"/>
  <c r="AP137" i="57"/>
  <c r="AK137" i="57"/>
  <c r="AE137" i="57"/>
  <c r="AB137" i="57"/>
  <c r="W137" i="57"/>
  <c r="U137" i="57"/>
  <c r="T137" i="57"/>
  <c r="R137" i="57"/>
  <c r="Q137" i="57"/>
  <c r="N137" i="57"/>
  <c r="AP136" i="57"/>
  <c r="AK136" i="57"/>
  <c r="AE136" i="57"/>
  <c r="AB136" i="57"/>
  <c r="W136" i="57"/>
  <c r="U136" i="57"/>
  <c r="T136" i="57"/>
  <c r="R136" i="57"/>
  <c r="Q136" i="57"/>
  <c r="N136" i="57"/>
  <c r="AP135" i="57"/>
  <c r="AK135" i="57"/>
  <c r="AE135" i="57"/>
  <c r="AB135" i="57"/>
  <c r="W135" i="57"/>
  <c r="U135" i="57"/>
  <c r="T135" i="57"/>
  <c r="R135" i="57"/>
  <c r="Q135" i="57"/>
  <c r="N135" i="57"/>
  <c r="AP134" i="57"/>
  <c r="AK134" i="57"/>
  <c r="AE134" i="57"/>
  <c r="AB134" i="57"/>
  <c r="W134" i="57"/>
  <c r="U134" i="57"/>
  <c r="T134" i="57"/>
  <c r="R134" i="57"/>
  <c r="Q134" i="57"/>
  <c r="N134" i="57"/>
  <c r="AP133" i="57"/>
  <c r="AK133" i="57"/>
  <c r="AE133" i="57"/>
  <c r="AB133" i="57"/>
  <c r="W133" i="57"/>
  <c r="U133" i="57"/>
  <c r="T133" i="57"/>
  <c r="R133" i="57"/>
  <c r="Q133" i="57"/>
  <c r="N133" i="57"/>
  <c r="AP132" i="57"/>
  <c r="AK132" i="57"/>
  <c r="AE132" i="57"/>
  <c r="AB132" i="57"/>
  <c r="W132" i="57"/>
  <c r="U132" i="57"/>
  <c r="T132" i="57"/>
  <c r="R132" i="57"/>
  <c r="Q132" i="57"/>
  <c r="N132" i="57"/>
  <c r="AP131" i="57"/>
  <c r="AK131" i="57"/>
  <c r="AE131" i="57"/>
  <c r="AB131" i="57"/>
  <c r="W131" i="57"/>
  <c r="U131" i="57"/>
  <c r="T131" i="57"/>
  <c r="R131" i="57"/>
  <c r="Q131" i="57"/>
  <c r="N131" i="57"/>
  <c r="AP130" i="57"/>
  <c r="AK130" i="57"/>
  <c r="AE130" i="57"/>
  <c r="AB130" i="57"/>
  <c r="W130" i="57"/>
  <c r="U130" i="57"/>
  <c r="T130" i="57"/>
  <c r="R130" i="57"/>
  <c r="Q130" i="57"/>
  <c r="N130" i="57"/>
  <c r="AP129" i="57"/>
  <c r="AK129" i="57"/>
  <c r="AE129" i="57"/>
  <c r="AB129" i="57"/>
  <c r="W129" i="57"/>
  <c r="U129" i="57"/>
  <c r="T129" i="57"/>
  <c r="R129" i="57"/>
  <c r="Q129" i="57"/>
  <c r="N129" i="57"/>
  <c r="AP128" i="57"/>
  <c r="AK128" i="57"/>
  <c r="AE128" i="57"/>
  <c r="AB128" i="57"/>
  <c r="W128" i="57"/>
  <c r="U128" i="57"/>
  <c r="T128" i="57"/>
  <c r="R128" i="57"/>
  <c r="Q128" i="57"/>
  <c r="N128" i="57"/>
  <c r="AP127" i="57"/>
  <c r="AK127" i="57"/>
  <c r="AE127" i="57"/>
  <c r="AB127" i="57"/>
  <c r="W127" i="57"/>
  <c r="U127" i="57"/>
  <c r="T127" i="57"/>
  <c r="R127" i="57"/>
  <c r="Q127" i="57"/>
  <c r="N127" i="57"/>
  <c r="AP126" i="57"/>
  <c r="AK126" i="57"/>
  <c r="AE126" i="57"/>
  <c r="AB126" i="57"/>
  <c r="W126" i="57"/>
  <c r="U126" i="57"/>
  <c r="T126" i="57"/>
  <c r="R126" i="57"/>
  <c r="Q126" i="57"/>
  <c r="N126" i="57"/>
  <c r="AP125" i="57"/>
  <c r="AK125" i="57"/>
  <c r="AE125" i="57"/>
  <c r="AB125" i="57"/>
  <c r="W125" i="57"/>
  <c r="U125" i="57"/>
  <c r="T125" i="57"/>
  <c r="R125" i="57"/>
  <c r="Q125" i="57"/>
  <c r="N125" i="57"/>
  <c r="AP124" i="57"/>
  <c r="AK124" i="57"/>
  <c r="AE124" i="57"/>
  <c r="AB124" i="57"/>
  <c r="W124" i="57"/>
  <c r="U124" i="57"/>
  <c r="T124" i="57"/>
  <c r="R124" i="57"/>
  <c r="Q124" i="57"/>
  <c r="N124" i="57"/>
  <c r="AP123" i="57"/>
  <c r="AK123" i="57"/>
  <c r="AE123" i="57"/>
  <c r="AB123" i="57"/>
  <c r="W123" i="57"/>
  <c r="U123" i="57"/>
  <c r="T123" i="57"/>
  <c r="R123" i="57"/>
  <c r="Q123" i="57"/>
  <c r="N123" i="57"/>
  <c r="AP122" i="57"/>
  <c r="AK122" i="57"/>
  <c r="AE122" i="57"/>
  <c r="AB122" i="57"/>
  <c r="W122" i="57"/>
  <c r="U122" i="57"/>
  <c r="T122" i="57"/>
  <c r="R122" i="57"/>
  <c r="Q122" i="57"/>
  <c r="N122" i="57"/>
  <c r="AP121" i="57"/>
  <c r="AK121" i="57"/>
  <c r="AE121" i="57"/>
  <c r="AB121" i="57"/>
  <c r="W121" i="57"/>
  <c r="U121" i="57"/>
  <c r="T121" i="57"/>
  <c r="R121" i="57"/>
  <c r="Q121" i="57"/>
  <c r="N121" i="57"/>
  <c r="AP120" i="57"/>
  <c r="AK120" i="57"/>
  <c r="AE120" i="57"/>
  <c r="AB120" i="57"/>
  <c r="W120" i="57"/>
  <c r="U120" i="57"/>
  <c r="T120" i="57"/>
  <c r="R120" i="57"/>
  <c r="Q120" i="57"/>
  <c r="N120" i="57"/>
  <c r="AP119" i="57"/>
  <c r="AK119" i="57"/>
  <c r="AE119" i="57"/>
  <c r="AB119" i="57"/>
  <c r="W119" i="57"/>
  <c r="U119" i="57"/>
  <c r="T119" i="57"/>
  <c r="R119" i="57"/>
  <c r="Q119" i="57"/>
  <c r="N119" i="57"/>
  <c r="AP118" i="57"/>
  <c r="AK118" i="57"/>
  <c r="AE118" i="57"/>
  <c r="AB118" i="57"/>
  <c r="W118" i="57"/>
  <c r="U118" i="57"/>
  <c r="T118" i="57"/>
  <c r="R118" i="57"/>
  <c r="Q118" i="57"/>
  <c r="N118" i="57"/>
  <c r="AP117" i="57"/>
  <c r="AK117" i="57"/>
  <c r="AE117" i="57"/>
  <c r="AB117" i="57"/>
  <c r="W117" i="57"/>
  <c r="U117" i="57"/>
  <c r="T117" i="57"/>
  <c r="R117" i="57"/>
  <c r="Q117" i="57"/>
  <c r="N117" i="57"/>
  <c r="AP116" i="57"/>
  <c r="AK116" i="57"/>
  <c r="AE116" i="57"/>
  <c r="AB116" i="57"/>
  <c r="W116" i="57"/>
  <c r="U116" i="57"/>
  <c r="T116" i="57"/>
  <c r="R116" i="57"/>
  <c r="Q116" i="57"/>
  <c r="N116" i="57"/>
  <c r="AP115" i="57"/>
  <c r="AK115" i="57"/>
  <c r="AE115" i="57"/>
  <c r="AB115" i="57"/>
  <c r="W115" i="57"/>
  <c r="U115" i="57"/>
  <c r="T115" i="57"/>
  <c r="R115" i="57"/>
  <c r="Q115" i="57"/>
  <c r="N115" i="57"/>
  <c r="AP114" i="57"/>
  <c r="AK114" i="57"/>
  <c r="AE114" i="57"/>
  <c r="AB114" i="57"/>
  <c r="W114" i="57"/>
  <c r="U114" i="57"/>
  <c r="T114" i="57"/>
  <c r="R114" i="57"/>
  <c r="Q114" i="57"/>
  <c r="N114" i="57"/>
  <c r="AP113" i="57"/>
  <c r="AK113" i="57"/>
  <c r="AE113" i="57"/>
  <c r="AB113" i="57"/>
  <c r="W113" i="57"/>
  <c r="U113" i="57"/>
  <c r="T113" i="57"/>
  <c r="R113" i="57"/>
  <c r="Q113" i="57"/>
  <c r="N113" i="57"/>
  <c r="AP112" i="57"/>
  <c r="AK112" i="57"/>
  <c r="AE112" i="57"/>
  <c r="AB112" i="57"/>
  <c r="W112" i="57"/>
  <c r="U112" i="57"/>
  <c r="T112" i="57"/>
  <c r="R112" i="57"/>
  <c r="Q112" i="57"/>
  <c r="N112" i="57"/>
  <c r="AP111" i="57"/>
  <c r="AK111" i="57"/>
  <c r="AE111" i="57"/>
  <c r="AB111" i="57"/>
  <c r="W111" i="57"/>
  <c r="U111" i="57"/>
  <c r="T111" i="57"/>
  <c r="R111" i="57"/>
  <c r="Q111" i="57"/>
  <c r="N111" i="57"/>
  <c r="AP110" i="57"/>
  <c r="AK110" i="57"/>
  <c r="AE110" i="57"/>
  <c r="AB110" i="57"/>
  <c r="W110" i="57"/>
  <c r="U110" i="57"/>
  <c r="T110" i="57"/>
  <c r="R110" i="57"/>
  <c r="Q110" i="57"/>
  <c r="N110" i="57"/>
  <c r="AP109" i="57"/>
  <c r="AK109" i="57"/>
  <c r="AE109" i="57"/>
  <c r="AB109" i="57"/>
  <c r="W109" i="57"/>
  <c r="U109" i="57"/>
  <c r="T109" i="57"/>
  <c r="R109" i="57"/>
  <c r="Q109" i="57"/>
  <c r="N109" i="57"/>
  <c r="AP108" i="57"/>
  <c r="AK108" i="57"/>
  <c r="AE108" i="57"/>
  <c r="AB108" i="57"/>
  <c r="W108" i="57"/>
  <c r="U108" i="57"/>
  <c r="T108" i="57"/>
  <c r="R108" i="57"/>
  <c r="Q108" i="57"/>
  <c r="N108" i="57"/>
  <c r="AP107" i="57"/>
  <c r="AK107" i="57"/>
  <c r="AE107" i="57"/>
  <c r="AB107" i="57"/>
  <c r="W107" i="57"/>
  <c r="U107" i="57"/>
  <c r="T107" i="57"/>
  <c r="R107" i="57"/>
  <c r="Q107" i="57"/>
  <c r="N107" i="57"/>
  <c r="AP106" i="57"/>
  <c r="AK106" i="57"/>
  <c r="AE106" i="57"/>
  <c r="AB106" i="57"/>
  <c r="W106" i="57"/>
  <c r="U106" i="57"/>
  <c r="T106" i="57"/>
  <c r="R106" i="57"/>
  <c r="Q106" i="57"/>
  <c r="N106" i="57"/>
  <c r="AP105" i="57"/>
  <c r="AK105" i="57"/>
  <c r="AE105" i="57"/>
  <c r="AB105" i="57"/>
  <c r="W105" i="57"/>
  <c r="U105" i="57"/>
  <c r="T105" i="57"/>
  <c r="R105" i="57"/>
  <c r="Q105" i="57"/>
  <c r="N105" i="57"/>
  <c r="AP104" i="57"/>
  <c r="AK104" i="57"/>
  <c r="AE104" i="57"/>
  <c r="AB104" i="57"/>
  <c r="W104" i="57"/>
  <c r="U104" i="57"/>
  <c r="T104" i="57"/>
  <c r="R104" i="57"/>
  <c r="Q104" i="57"/>
  <c r="N104" i="57"/>
  <c r="AP103" i="57"/>
  <c r="AK103" i="57"/>
  <c r="AE103" i="57"/>
  <c r="AB103" i="57"/>
  <c r="W103" i="57"/>
  <c r="U103" i="57"/>
  <c r="T103" i="57"/>
  <c r="R103" i="57"/>
  <c r="Q103" i="57"/>
  <c r="N103" i="57"/>
  <c r="AP102" i="57"/>
  <c r="AK102" i="57"/>
  <c r="AE102" i="57"/>
  <c r="AB102" i="57"/>
  <c r="W102" i="57"/>
  <c r="U102" i="57"/>
  <c r="T102" i="57"/>
  <c r="R102" i="57"/>
  <c r="Q102" i="57"/>
  <c r="N102" i="57"/>
  <c r="AP101" i="57"/>
  <c r="AK101" i="57"/>
  <c r="AE101" i="57"/>
  <c r="AB101" i="57"/>
  <c r="W101" i="57"/>
  <c r="U101" i="57"/>
  <c r="T101" i="57"/>
  <c r="R101" i="57"/>
  <c r="Q101" i="57"/>
  <c r="N101" i="57"/>
  <c r="AP100" i="57"/>
  <c r="AK100" i="57"/>
  <c r="AE100" i="57"/>
  <c r="AB100" i="57"/>
  <c r="W100" i="57"/>
  <c r="U100" i="57"/>
  <c r="T100" i="57"/>
  <c r="R100" i="57"/>
  <c r="Q100" i="57"/>
  <c r="N100" i="57"/>
  <c r="AP99" i="57"/>
  <c r="AK99" i="57"/>
  <c r="AE99" i="57"/>
  <c r="AB99" i="57"/>
  <c r="W99" i="57"/>
  <c r="U99" i="57"/>
  <c r="T99" i="57"/>
  <c r="R99" i="57"/>
  <c r="Q99" i="57"/>
  <c r="N99" i="57"/>
  <c r="AP98" i="57"/>
  <c r="AK98" i="57"/>
  <c r="AE98" i="57"/>
  <c r="AB98" i="57"/>
  <c r="W98" i="57"/>
  <c r="U98" i="57"/>
  <c r="T98" i="57"/>
  <c r="R98" i="57"/>
  <c r="Q98" i="57"/>
  <c r="N98" i="57"/>
  <c r="AP97" i="57"/>
  <c r="AK97" i="57"/>
  <c r="AE97" i="57"/>
  <c r="AB97" i="57"/>
  <c r="W97" i="57"/>
  <c r="U97" i="57"/>
  <c r="T97" i="57"/>
  <c r="R97" i="57"/>
  <c r="Q97" i="57"/>
  <c r="N97" i="57"/>
  <c r="AP96" i="57"/>
  <c r="AK96" i="57"/>
  <c r="AE96" i="57"/>
  <c r="AB96" i="57"/>
  <c r="W96" i="57"/>
  <c r="U96" i="57"/>
  <c r="T96" i="57"/>
  <c r="R96" i="57"/>
  <c r="Q96" i="57"/>
  <c r="N96" i="57"/>
  <c r="AP95" i="57"/>
  <c r="AK95" i="57"/>
  <c r="AE95" i="57"/>
  <c r="AB95" i="57"/>
  <c r="W95" i="57"/>
  <c r="U95" i="57"/>
  <c r="T95" i="57"/>
  <c r="R95" i="57"/>
  <c r="Q95" i="57"/>
  <c r="N95" i="57"/>
  <c r="AP94" i="57"/>
  <c r="AK94" i="57"/>
  <c r="AE94" i="57"/>
  <c r="AB94" i="57"/>
  <c r="W94" i="57"/>
  <c r="U94" i="57"/>
  <c r="T94" i="57"/>
  <c r="R94" i="57"/>
  <c r="Q94" i="57"/>
  <c r="N94" i="57"/>
  <c r="AP93" i="57"/>
  <c r="AK93" i="57"/>
  <c r="AE93" i="57"/>
  <c r="AB93" i="57"/>
  <c r="W93" i="57"/>
  <c r="U93" i="57"/>
  <c r="T93" i="57"/>
  <c r="R93" i="57"/>
  <c r="Q93" i="57"/>
  <c r="N93" i="57"/>
  <c r="AP92" i="57"/>
  <c r="AK92" i="57"/>
  <c r="AE92" i="57"/>
  <c r="AB92" i="57"/>
  <c r="W92" i="57"/>
  <c r="U92" i="57"/>
  <c r="T92" i="57"/>
  <c r="R92" i="57"/>
  <c r="Q92" i="57"/>
  <c r="N92" i="57"/>
  <c r="AP91" i="57"/>
  <c r="AK91" i="57"/>
  <c r="AE91" i="57"/>
  <c r="AB91" i="57"/>
  <c r="W91" i="57"/>
  <c r="U91" i="57"/>
  <c r="T91" i="57"/>
  <c r="R91" i="57"/>
  <c r="Q91" i="57"/>
  <c r="N91" i="57"/>
  <c r="AP90" i="57"/>
  <c r="AK90" i="57"/>
  <c r="AE90" i="57"/>
  <c r="AB90" i="57"/>
  <c r="W90" i="57"/>
  <c r="U90" i="57"/>
  <c r="T90" i="57"/>
  <c r="R90" i="57"/>
  <c r="Q90" i="57"/>
  <c r="N90" i="57"/>
  <c r="AP89" i="57"/>
  <c r="AK89" i="57"/>
  <c r="AE89" i="57"/>
  <c r="AB89" i="57"/>
  <c r="W89" i="57"/>
  <c r="U89" i="57"/>
  <c r="T89" i="57"/>
  <c r="R89" i="57"/>
  <c r="Q89" i="57"/>
  <c r="N89" i="57"/>
  <c r="AP88" i="57"/>
  <c r="AK88" i="57"/>
  <c r="AE88" i="57"/>
  <c r="AB88" i="57"/>
  <c r="W88" i="57"/>
  <c r="U88" i="57"/>
  <c r="T88" i="57"/>
  <c r="R88" i="57"/>
  <c r="Q88" i="57"/>
  <c r="N88" i="57"/>
  <c r="AP87" i="57"/>
  <c r="AK87" i="57"/>
  <c r="AE87" i="57"/>
  <c r="AB87" i="57"/>
  <c r="W87" i="57"/>
  <c r="U87" i="57"/>
  <c r="T87" i="57"/>
  <c r="R87" i="57"/>
  <c r="Q87" i="57"/>
  <c r="N87" i="57"/>
  <c r="AP86" i="57"/>
  <c r="AK86" i="57"/>
  <c r="AE86" i="57"/>
  <c r="AB86" i="57"/>
  <c r="W86" i="57"/>
  <c r="U86" i="57"/>
  <c r="T86" i="57"/>
  <c r="R86" i="57"/>
  <c r="Q86" i="57"/>
  <c r="N86" i="57"/>
  <c r="AP85" i="57"/>
  <c r="AK85" i="57"/>
  <c r="AE85" i="57"/>
  <c r="AB85" i="57"/>
  <c r="W85" i="57"/>
  <c r="U85" i="57"/>
  <c r="T85" i="57"/>
  <c r="R85" i="57"/>
  <c r="Q85" i="57"/>
  <c r="N85" i="57"/>
  <c r="AP84" i="57"/>
  <c r="AK84" i="57"/>
  <c r="AE84" i="57"/>
  <c r="AB84" i="57"/>
  <c r="W84" i="57"/>
  <c r="U84" i="57"/>
  <c r="T84" i="57"/>
  <c r="R84" i="57"/>
  <c r="Q84" i="57"/>
  <c r="N84" i="57"/>
  <c r="AP83" i="57"/>
  <c r="AK83" i="57"/>
  <c r="AE83" i="57"/>
  <c r="AB83" i="57"/>
  <c r="W83" i="57"/>
  <c r="U83" i="57"/>
  <c r="T83" i="57"/>
  <c r="R83" i="57"/>
  <c r="Q83" i="57"/>
  <c r="N83" i="57"/>
  <c r="AP82" i="57"/>
  <c r="AK82" i="57"/>
  <c r="AE82" i="57"/>
  <c r="AB82" i="57"/>
  <c r="W82" i="57"/>
  <c r="U82" i="57"/>
  <c r="T82" i="57"/>
  <c r="R82" i="57"/>
  <c r="Q82" i="57"/>
  <c r="N82" i="57"/>
  <c r="AP81" i="57"/>
  <c r="AK81" i="57"/>
  <c r="AE81" i="57"/>
  <c r="AB81" i="57"/>
  <c r="W81" i="57"/>
  <c r="U81" i="57"/>
  <c r="T81" i="57"/>
  <c r="R81" i="57"/>
  <c r="Q81" i="57"/>
  <c r="N81" i="57"/>
  <c r="AP80" i="57"/>
  <c r="AK80" i="57"/>
  <c r="AE80" i="57"/>
  <c r="AB80" i="57"/>
  <c r="W80" i="57"/>
  <c r="U80" i="57"/>
  <c r="T80" i="57"/>
  <c r="R80" i="57"/>
  <c r="Q80" i="57"/>
  <c r="N80" i="57"/>
  <c r="AP79" i="57"/>
  <c r="AK79" i="57"/>
  <c r="AE79" i="57"/>
  <c r="AB79" i="57"/>
  <c r="W79" i="57"/>
  <c r="U79" i="57"/>
  <c r="T79" i="57"/>
  <c r="R79" i="57"/>
  <c r="Q79" i="57"/>
  <c r="N79" i="57"/>
  <c r="AP78" i="57"/>
  <c r="AK78" i="57"/>
  <c r="AE78" i="57"/>
  <c r="AB78" i="57"/>
  <c r="W78" i="57"/>
  <c r="U78" i="57"/>
  <c r="T78" i="57"/>
  <c r="R78" i="57"/>
  <c r="Q78" i="57"/>
  <c r="N78" i="57"/>
  <c r="AP77" i="57"/>
  <c r="AK77" i="57"/>
  <c r="AE77" i="57"/>
  <c r="AB77" i="57"/>
  <c r="W77" i="57"/>
  <c r="U77" i="57"/>
  <c r="T77" i="57"/>
  <c r="R77" i="57"/>
  <c r="Q77" i="57"/>
  <c r="N77" i="57"/>
  <c r="AP76" i="57"/>
  <c r="AK76" i="57"/>
  <c r="AE76" i="57"/>
  <c r="AB76" i="57"/>
  <c r="W76" i="57"/>
  <c r="U76" i="57"/>
  <c r="T76" i="57"/>
  <c r="R76" i="57"/>
  <c r="Q76" i="57"/>
  <c r="N76" i="57"/>
  <c r="AP75" i="57"/>
  <c r="AK75" i="57"/>
  <c r="AE75" i="57"/>
  <c r="AB75" i="57"/>
  <c r="W75" i="57"/>
  <c r="U75" i="57"/>
  <c r="T75" i="57"/>
  <c r="R75" i="57"/>
  <c r="Q75" i="57"/>
  <c r="N75" i="57"/>
  <c r="AP74" i="57"/>
  <c r="AK74" i="57"/>
  <c r="AE74" i="57"/>
  <c r="AB74" i="57"/>
  <c r="W74" i="57"/>
  <c r="U74" i="57"/>
  <c r="T74" i="57"/>
  <c r="R74" i="57"/>
  <c r="Q74" i="57"/>
  <c r="N74" i="57"/>
  <c r="AP73" i="57"/>
  <c r="AK73" i="57"/>
  <c r="AE73" i="57"/>
  <c r="AB73" i="57"/>
  <c r="W73" i="57"/>
  <c r="U73" i="57"/>
  <c r="T73" i="57"/>
  <c r="R73" i="57"/>
  <c r="Q73" i="57"/>
  <c r="N73" i="57"/>
  <c r="AP72" i="57"/>
  <c r="AK72" i="57"/>
  <c r="AE72" i="57"/>
  <c r="AB72" i="57"/>
  <c r="W72" i="57"/>
  <c r="U72" i="57"/>
  <c r="T72" i="57"/>
  <c r="R72" i="57"/>
  <c r="Q72" i="57"/>
  <c r="N72" i="57"/>
  <c r="AP71" i="57"/>
  <c r="AK71" i="57"/>
  <c r="AE71" i="57"/>
  <c r="AB71" i="57"/>
  <c r="W71" i="57"/>
  <c r="U71" i="57"/>
  <c r="T71" i="57"/>
  <c r="R71" i="57"/>
  <c r="Q71" i="57"/>
  <c r="N71" i="57"/>
  <c r="AP70" i="57"/>
  <c r="AK70" i="57"/>
  <c r="AE70" i="57"/>
  <c r="AB70" i="57"/>
  <c r="W70" i="57"/>
  <c r="U70" i="57"/>
  <c r="T70" i="57"/>
  <c r="R70" i="57"/>
  <c r="Q70" i="57"/>
  <c r="N70" i="57"/>
  <c r="AP69" i="57"/>
  <c r="AK69" i="57"/>
  <c r="AE69" i="57"/>
  <c r="AB69" i="57"/>
  <c r="W69" i="57"/>
  <c r="U69" i="57"/>
  <c r="T69" i="57"/>
  <c r="R69" i="57"/>
  <c r="Q69" i="57"/>
  <c r="N69" i="57"/>
  <c r="AP68" i="57"/>
  <c r="AK68" i="57"/>
  <c r="AE68" i="57"/>
  <c r="AB68" i="57"/>
  <c r="W68" i="57"/>
  <c r="U68" i="57"/>
  <c r="T68" i="57"/>
  <c r="R68" i="57"/>
  <c r="Q68" i="57"/>
  <c r="N68" i="57"/>
  <c r="AP67" i="57"/>
  <c r="AK67" i="57"/>
  <c r="AE67" i="57"/>
  <c r="AB67" i="57"/>
  <c r="W67" i="57"/>
  <c r="U67" i="57"/>
  <c r="T67" i="57"/>
  <c r="R67" i="57"/>
  <c r="Q67" i="57"/>
  <c r="N67" i="57"/>
  <c r="AP66" i="57"/>
  <c r="AK66" i="57"/>
  <c r="AE66" i="57"/>
  <c r="AB66" i="57"/>
  <c r="W66" i="57"/>
  <c r="U66" i="57"/>
  <c r="T66" i="57"/>
  <c r="R66" i="57"/>
  <c r="Q66" i="57"/>
  <c r="N66" i="57"/>
  <c r="AP65" i="57"/>
  <c r="AK65" i="57"/>
  <c r="AE65" i="57"/>
  <c r="AB65" i="57"/>
  <c r="W65" i="57"/>
  <c r="U65" i="57"/>
  <c r="T65" i="57"/>
  <c r="R65" i="57"/>
  <c r="Q65" i="57"/>
  <c r="N65" i="57"/>
  <c r="AP64" i="57"/>
  <c r="AK64" i="57"/>
  <c r="AE64" i="57"/>
  <c r="AB64" i="57"/>
  <c r="W64" i="57"/>
  <c r="U64" i="57"/>
  <c r="T64" i="57"/>
  <c r="R64" i="57"/>
  <c r="Q64" i="57"/>
  <c r="N64" i="57"/>
  <c r="AP63" i="57"/>
  <c r="AK63" i="57"/>
  <c r="AE63" i="57"/>
  <c r="AB63" i="57"/>
  <c r="W63" i="57"/>
  <c r="U63" i="57"/>
  <c r="T63" i="57"/>
  <c r="R63" i="57"/>
  <c r="Q63" i="57"/>
  <c r="N63" i="57"/>
  <c r="AP62" i="57"/>
  <c r="AK62" i="57"/>
  <c r="AE62" i="57"/>
  <c r="AB62" i="57"/>
  <c r="W62" i="57"/>
  <c r="U62" i="57"/>
  <c r="T62" i="57"/>
  <c r="R62" i="57"/>
  <c r="Q62" i="57"/>
  <c r="N62" i="57"/>
  <c r="AP61" i="57"/>
  <c r="AK61" i="57"/>
  <c r="AE61" i="57"/>
  <c r="AB61" i="57"/>
  <c r="W61" i="57"/>
  <c r="U61" i="57"/>
  <c r="T61" i="57"/>
  <c r="R61" i="57"/>
  <c r="Q61" i="57"/>
  <c r="N61" i="57"/>
  <c r="AP60" i="57"/>
  <c r="AK60" i="57"/>
  <c r="AE60" i="57"/>
  <c r="AB60" i="57"/>
  <c r="W60" i="57"/>
  <c r="U60" i="57"/>
  <c r="T60" i="57"/>
  <c r="R60" i="57"/>
  <c r="Q60" i="57"/>
  <c r="N60" i="57"/>
  <c r="AP59" i="57"/>
  <c r="AK59" i="57"/>
  <c r="AE59" i="57"/>
  <c r="AB59" i="57"/>
  <c r="W59" i="57"/>
  <c r="U59" i="57"/>
  <c r="T59" i="57"/>
  <c r="R59" i="57"/>
  <c r="Q59" i="57"/>
  <c r="N59" i="57"/>
  <c r="AP58" i="57"/>
  <c r="AK58" i="57"/>
  <c r="AE58" i="57"/>
  <c r="AB58" i="57"/>
  <c r="W58" i="57"/>
  <c r="U58" i="57"/>
  <c r="T58" i="57"/>
  <c r="R58" i="57"/>
  <c r="Q58" i="57"/>
  <c r="N58" i="57"/>
  <c r="AP57" i="57"/>
  <c r="AK57" i="57"/>
  <c r="AE57" i="57"/>
  <c r="AB57" i="57"/>
  <c r="W57" i="57"/>
  <c r="U57" i="57"/>
  <c r="T57" i="57"/>
  <c r="R57" i="57"/>
  <c r="Q57" i="57"/>
  <c r="N57" i="57"/>
  <c r="AP56" i="57"/>
  <c r="AK56" i="57"/>
  <c r="AE56" i="57"/>
  <c r="AB56" i="57"/>
  <c r="W56" i="57"/>
  <c r="U56" i="57"/>
  <c r="T56" i="57"/>
  <c r="R56" i="57"/>
  <c r="Q56" i="57"/>
  <c r="N56" i="57"/>
  <c r="AP55" i="57"/>
  <c r="AK55" i="57"/>
  <c r="AE55" i="57"/>
  <c r="AB55" i="57"/>
  <c r="W55" i="57"/>
  <c r="U55" i="57"/>
  <c r="T55" i="57"/>
  <c r="R55" i="57"/>
  <c r="Q55" i="57"/>
  <c r="N55" i="57"/>
  <c r="AP54" i="57"/>
  <c r="AK54" i="57"/>
  <c r="AE54" i="57"/>
  <c r="AB54" i="57"/>
  <c r="W54" i="57"/>
  <c r="U54" i="57"/>
  <c r="T54" i="57"/>
  <c r="R54" i="57"/>
  <c r="Q54" i="57"/>
  <c r="N54" i="57"/>
  <c r="AP53" i="57"/>
  <c r="AK53" i="57"/>
  <c r="AE53" i="57"/>
  <c r="AB53" i="57"/>
  <c r="W53" i="57"/>
  <c r="U53" i="57"/>
  <c r="T53" i="57"/>
  <c r="R53" i="57"/>
  <c r="Q53" i="57"/>
  <c r="N53" i="57"/>
  <c r="AP52" i="57"/>
  <c r="AK52" i="57"/>
  <c r="AE52" i="57"/>
  <c r="AB52" i="57"/>
  <c r="W52" i="57"/>
  <c r="U52" i="57"/>
  <c r="T52" i="57"/>
  <c r="R52" i="57"/>
  <c r="Q52" i="57"/>
  <c r="N52" i="57"/>
  <c r="AP51" i="57"/>
  <c r="AK51" i="57"/>
  <c r="AE51" i="57"/>
  <c r="AB51" i="57"/>
  <c r="W51" i="57"/>
  <c r="U51" i="57"/>
  <c r="T51" i="57"/>
  <c r="R51" i="57"/>
  <c r="Q51" i="57"/>
  <c r="N51" i="57"/>
  <c r="AP50" i="57"/>
  <c r="AK50" i="57"/>
  <c r="AE50" i="57"/>
  <c r="AB50" i="57"/>
  <c r="W50" i="57"/>
  <c r="U50" i="57"/>
  <c r="T50" i="57"/>
  <c r="R50" i="57"/>
  <c r="Q50" i="57"/>
  <c r="N50" i="57"/>
  <c r="AP49" i="57"/>
  <c r="AK49" i="57"/>
  <c r="AE49" i="57"/>
  <c r="AB49" i="57"/>
  <c r="W49" i="57"/>
  <c r="U49" i="57"/>
  <c r="T49" i="57"/>
  <c r="R49" i="57"/>
  <c r="Q49" i="57"/>
  <c r="N49" i="57"/>
  <c r="AP48" i="57"/>
  <c r="AK48" i="57"/>
  <c r="AE48" i="57"/>
  <c r="AB48" i="57"/>
  <c r="W48" i="57"/>
  <c r="U48" i="57"/>
  <c r="T48" i="57"/>
  <c r="R48" i="57"/>
  <c r="Q48" i="57"/>
  <c r="N48" i="57"/>
  <c r="AP47" i="57"/>
  <c r="AK47" i="57"/>
  <c r="AE47" i="57"/>
  <c r="AB47" i="57"/>
  <c r="W47" i="57"/>
  <c r="U47" i="57"/>
  <c r="T47" i="57"/>
  <c r="R47" i="57"/>
  <c r="Q47" i="57"/>
  <c r="N47" i="57"/>
  <c r="AP46" i="57"/>
  <c r="AK46" i="57"/>
  <c r="AE46" i="57"/>
  <c r="AB46" i="57"/>
  <c r="W46" i="57"/>
  <c r="U46" i="57"/>
  <c r="T46" i="57"/>
  <c r="R46" i="57"/>
  <c r="Q46" i="57"/>
  <c r="N46" i="57"/>
  <c r="AP45" i="57"/>
  <c r="AK45" i="57"/>
  <c r="AE45" i="57"/>
  <c r="AB45" i="57"/>
  <c r="W45" i="57"/>
  <c r="U45" i="57"/>
  <c r="T45" i="57"/>
  <c r="R45" i="57"/>
  <c r="Q45" i="57"/>
  <c r="N45" i="57"/>
  <c r="AP44" i="57"/>
  <c r="AK44" i="57"/>
  <c r="AE44" i="57"/>
  <c r="AB44" i="57"/>
  <c r="W44" i="57"/>
  <c r="U44" i="57"/>
  <c r="T44" i="57"/>
  <c r="R44" i="57"/>
  <c r="Q44" i="57"/>
  <c r="N44" i="57"/>
  <c r="AP43" i="57"/>
  <c r="AK43" i="57"/>
  <c r="AE43" i="57"/>
  <c r="AB43" i="57"/>
  <c r="W43" i="57"/>
  <c r="U43" i="57"/>
  <c r="T43" i="57"/>
  <c r="R43" i="57"/>
  <c r="Q43" i="57"/>
  <c r="N43" i="57"/>
  <c r="AP42" i="57"/>
  <c r="AK42" i="57"/>
  <c r="AE42" i="57"/>
  <c r="AB42" i="57"/>
  <c r="W42" i="57"/>
  <c r="U42" i="57"/>
  <c r="T42" i="57"/>
  <c r="R42" i="57"/>
  <c r="Q42" i="57"/>
  <c r="N42" i="57"/>
  <c r="AP41" i="57"/>
  <c r="AK41" i="57"/>
  <c r="AE41" i="57"/>
  <c r="AB41" i="57"/>
  <c r="W41" i="57"/>
  <c r="U41" i="57"/>
  <c r="T41" i="57"/>
  <c r="R41" i="57"/>
  <c r="Q41" i="57"/>
  <c r="N41" i="57"/>
  <c r="AP40" i="57"/>
  <c r="AK40" i="57"/>
  <c r="AE40" i="57"/>
  <c r="AB40" i="57"/>
  <c r="W40" i="57"/>
  <c r="U40" i="57"/>
  <c r="T40" i="57"/>
  <c r="R40" i="57"/>
  <c r="Q40" i="57"/>
  <c r="N40" i="57"/>
  <c r="AP39" i="57"/>
  <c r="AK39" i="57"/>
  <c r="AE39" i="57"/>
  <c r="AB39" i="57"/>
  <c r="W39" i="57"/>
  <c r="U39" i="57"/>
  <c r="T39" i="57"/>
  <c r="R39" i="57"/>
  <c r="Q39" i="57"/>
  <c r="N39" i="57"/>
  <c r="AP38" i="57"/>
  <c r="AK38" i="57"/>
  <c r="AE38" i="57"/>
  <c r="AB38" i="57"/>
  <c r="W38" i="57"/>
  <c r="U38" i="57"/>
  <c r="T38" i="57"/>
  <c r="R38" i="57"/>
  <c r="Q38" i="57"/>
  <c r="N38" i="57"/>
  <c r="AP37" i="57"/>
  <c r="AK37" i="57"/>
  <c r="AE37" i="57"/>
  <c r="AB37" i="57"/>
  <c r="W37" i="57"/>
  <c r="U37" i="57"/>
  <c r="T37" i="57"/>
  <c r="R37" i="57"/>
  <c r="Q37" i="57"/>
  <c r="N37" i="57"/>
  <c r="AP36" i="57"/>
  <c r="AK36" i="57"/>
  <c r="AE36" i="57"/>
  <c r="AB36" i="57"/>
  <c r="W36" i="57"/>
  <c r="U36" i="57"/>
  <c r="T36" i="57"/>
  <c r="R36" i="57"/>
  <c r="Q36" i="57"/>
  <c r="N36" i="57"/>
  <c r="AP35" i="57"/>
  <c r="AK35" i="57"/>
  <c r="AE35" i="57"/>
  <c r="AB35" i="57"/>
  <c r="W35" i="57"/>
  <c r="U35" i="57"/>
  <c r="T35" i="57"/>
  <c r="R35" i="57"/>
  <c r="Q35" i="57"/>
  <c r="N35" i="57"/>
  <c r="AP34" i="57"/>
  <c r="AK34" i="57"/>
  <c r="AE34" i="57"/>
  <c r="AB34" i="57"/>
  <c r="W34" i="57"/>
  <c r="U34" i="57"/>
  <c r="T34" i="57"/>
  <c r="R34" i="57"/>
  <c r="Q34" i="57"/>
  <c r="N34" i="57"/>
  <c r="AP33" i="57"/>
  <c r="AK33" i="57"/>
  <c r="AE33" i="57"/>
  <c r="AB33" i="57"/>
  <c r="W33" i="57"/>
  <c r="U33" i="57"/>
  <c r="T33" i="57"/>
  <c r="R33" i="57"/>
  <c r="Q33" i="57"/>
  <c r="N33" i="57"/>
  <c r="AP32" i="57"/>
  <c r="AK32" i="57"/>
  <c r="AE32" i="57"/>
  <c r="AB32" i="57"/>
  <c r="W32" i="57"/>
  <c r="U32" i="57"/>
  <c r="T32" i="57"/>
  <c r="R32" i="57"/>
  <c r="Q32" i="57"/>
  <c r="N32" i="57"/>
  <c r="AP31" i="57"/>
  <c r="AK31" i="57"/>
  <c r="AE31" i="57"/>
  <c r="AB31" i="57"/>
  <c r="W31" i="57"/>
  <c r="U31" i="57"/>
  <c r="T31" i="57"/>
  <c r="R31" i="57"/>
  <c r="Q31" i="57"/>
  <c r="N31" i="57"/>
  <c r="AP30" i="57"/>
  <c r="AK30" i="57"/>
  <c r="AE30" i="57"/>
  <c r="AB30" i="57"/>
  <c r="W30" i="57"/>
  <c r="U30" i="57"/>
  <c r="T30" i="57"/>
  <c r="R30" i="57"/>
  <c r="Q30" i="57"/>
  <c r="N30" i="57"/>
  <c r="AP29" i="57"/>
  <c r="AK29" i="57"/>
  <c r="AE29" i="57"/>
  <c r="AB29" i="57"/>
  <c r="W29" i="57"/>
  <c r="U29" i="57"/>
  <c r="T29" i="57"/>
  <c r="R29" i="57"/>
  <c r="Q29" i="57"/>
  <c r="N29" i="57"/>
  <c r="AP28" i="57"/>
  <c r="AK28" i="57"/>
  <c r="AE28" i="57"/>
  <c r="AB28" i="57"/>
  <c r="W28" i="57"/>
  <c r="U28" i="57"/>
  <c r="T28" i="57"/>
  <c r="R28" i="57"/>
  <c r="Q28" i="57"/>
  <c r="N28" i="57"/>
  <c r="AP27" i="57"/>
  <c r="AK27" i="57"/>
  <c r="AE27" i="57"/>
  <c r="AB27" i="57"/>
  <c r="W27" i="57"/>
  <c r="U27" i="57"/>
  <c r="T27" i="57"/>
  <c r="R27" i="57"/>
  <c r="Q27" i="57"/>
  <c r="N27" i="57"/>
  <c r="AP26" i="57"/>
  <c r="AK26" i="57"/>
  <c r="AE26" i="57"/>
  <c r="AB26" i="57"/>
  <c r="W26" i="57"/>
  <c r="U26" i="57"/>
  <c r="T26" i="57"/>
  <c r="R26" i="57"/>
  <c r="Q26" i="57"/>
  <c r="N26" i="57"/>
  <c r="AP25" i="57"/>
  <c r="AK25" i="57"/>
  <c r="AE25" i="57"/>
  <c r="AB25" i="57"/>
  <c r="W25" i="57"/>
  <c r="U25" i="57"/>
  <c r="T25" i="57"/>
  <c r="R25" i="57"/>
  <c r="Q25" i="57"/>
  <c r="N25" i="57"/>
  <c r="AP24" i="57"/>
  <c r="AK24" i="57"/>
  <c r="AE24" i="57"/>
  <c r="AB24" i="57"/>
  <c r="W24" i="57"/>
  <c r="U24" i="57"/>
  <c r="T24" i="57"/>
  <c r="R24" i="57"/>
  <c r="Q24" i="57"/>
  <c r="N24" i="57"/>
  <c r="AP23" i="57"/>
  <c r="AK23" i="57"/>
  <c r="AE23" i="57"/>
  <c r="AB23" i="57"/>
  <c r="W23" i="57"/>
  <c r="U23" i="57"/>
  <c r="T23" i="57"/>
  <c r="R23" i="57"/>
  <c r="Q23" i="57"/>
  <c r="N23" i="57"/>
  <c r="AP22" i="57"/>
  <c r="AK22" i="57"/>
  <c r="AE22" i="57"/>
  <c r="AB22" i="57"/>
  <c r="W22" i="57"/>
  <c r="U22" i="57"/>
  <c r="T22" i="57"/>
  <c r="R22" i="57"/>
  <c r="Q22" i="57"/>
  <c r="N22" i="57"/>
  <c r="AP21" i="57"/>
  <c r="AK21" i="57"/>
  <c r="AE21" i="57"/>
  <c r="AB21" i="57"/>
  <c r="W21" i="57"/>
  <c r="U21" i="57"/>
  <c r="T21" i="57"/>
  <c r="R21" i="57"/>
  <c r="Q21" i="57"/>
  <c r="N21" i="57"/>
  <c r="AP20" i="57"/>
  <c r="AK20" i="57"/>
  <c r="AE20" i="57"/>
  <c r="AB20" i="57"/>
  <c r="W20" i="57"/>
  <c r="U20" i="57"/>
  <c r="T20" i="57"/>
  <c r="R20" i="57"/>
  <c r="Q20" i="57"/>
  <c r="N20" i="57"/>
  <c r="AP19" i="57"/>
  <c r="AK19" i="57"/>
  <c r="AE19" i="57"/>
  <c r="AB19" i="57"/>
  <c r="W19" i="57"/>
  <c r="U19" i="57"/>
  <c r="T19" i="57"/>
  <c r="R19" i="57"/>
  <c r="Q19" i="57"/>
  <c r="N19" i="57"/>
  <c r="AP18" i="57"/>
  <c r="AK18" i="57"/>
  <c r="AE18" i="57"/>
  <c r="AB18" i="57"/>
  <c r="W18" i="57"/>
  <c r="U18" i="57"/>
  <c r="T18" i="57"/>
  <c r="R18" i="57"/>
  <c r="Q18" i="57"/>
  <c r="N18" i="57"/>
  <c r="AP17" i="57"/>
  <c r="AK17" i="57"/>
  <c r="AE17" i="57"/>
  <c r="AB17" i="57"/>
  <c r="W17" i="57"/>
  <c r="U17" i="57"/>
  <c r="T17" i="57"/>
  <c r="R17" i="57"/>
  <c r="Q17" i="57"/>
  <c r="N17" i="57"/>
  <c r="AP16" i="57"/>
  <c r="AK16" i="57"/>
  <c r="AE16" i="57"/>
  <c r="AB16" i="57"/>
  <c r="W16" i="57"/>
  <c r="U16" i="57"/>
  <c r="T16" i="57"/>
  <c r="R16" i="57"/>
  <c r="Q16" i="57"/>
  <c r="N16" i="57"/>
  <c r="AP15" i="57"/>
  <c r="AK15" i="57"/>
  <c r="AE15" i="57"/>
  <c r="AB15" i="57"/>
  <c r="W15" i="57"/>
  <c r="U15" i="57"/>
  <c r="T15" i="57"/>
  <c r="R15" i="57"/>
  <c r="Q15" i="57"/>
  <c r="N15" i="57"/>
  <c r="AP14" i="57"/>
  <c r="AK14" i="57"/>
  <c r="AE14" i="57"/>
  <c r="AB14" i="57"/>
  <c r="W14" i="57"/>
  <c r="U14" i="57"/>
  <c r="T14" i="57"/>
  <c r="R14" i="57"/>
  <c r="Q14" i="57"/>
  <c r="N14" i="57"/>
  <c r="AP13" i="57"/>
  <c r="AK13" i="57"/>
  <c r="AE13" i="57"/>
  <c r="AB13" i="57"/>
  <c r="W13" i="57"/>
  <c r="U13" i="57"/>
  <c r="T13" i="57"/>
  <c r="R13" i="57"/>
  <c r="Q13" i="57"/>
  <c r="N13" i="57"/>
  <c r="AP12" i="57"/>
  <c r="AK12" i="57"/>
  <c r="AE12" i="57"/>
  <c r="AB12" i="57"/>
  <c r="W12" i="57"/>
  <c r="U12" i="57"/>
  <c r="T12" i="57"/>
  <c r="R12" i="57"/>
  <c r="Q12" i="57"/>
  <c r="N12" i="57"/>
  <c r="AP11" i="57"/>
  <c r="AK11" i="57"/>
  <c r="AE11" i="57"/>
  <c r="AB11" i="57"/>
  <c r="W11" i="57"/>
  <c r="U11" i="57"/>
  <c r="T11" i="57"/>
  <c r="R11" i="57"/>
  <c r="Q11" i="57"/>
  <c r="N11" i="57"/>
  <c r="AP10" i="57"/>
  <c r="AK10" i="57"/>
  <c r="AE10" i="57"/>
  <c r="AB10" i="57"/>
  <c r="W10" i="57"/>
  <c r="U10" i="57"/>
  <c r="T10" i="57"/>
  <c r="R10" i="57"/>
  <c r="Q10" i="57"/>
  <c r="N10" i="57"/>
  <c r="AP9" i="57"/>
  <c r="AK9" i="57"/>
  <c r="AE9" i="57"/>
  <c r="AB9" i="57"/>
  <c r="W9" i="57"/>
  <c r="U9" i="57"/>
  <c r="T9" i="57"/>
  <c r="R9" i="57"/>
  <c r="Q9" i="57"/>
  <c r="N9" i="57"/>
  <c r="AP8" i="57"/>
  <c r="AK8" i="57"/>
  <c r="AE8" i="57"/>
  <c r="AB8" i="57"/>
  <c r="W8" i="57"/>
  <c r="U8" i="57"/>
  <c r="T8" i="57"/>
  <c r="R8" i="57"/>
  <c r="Q8" i="57"/>
  <c r="N8" i="57"/>
  <c r="AP7" i="57"/>
  <c r="AK7" i="57"/>
  <c r="AE7" i="57"/>
  <c r="AB7" i="57"/>
  <c r="W7" i="57"/>
  <c r="U7" i="57"/>
  <c r="T7" i="57"/>
  <c r="R7" i="57"/>
  <c r="Q7" i="57"/>
  <c r="N7" i="57"/>
  <c r="AP6" i="57"/>
  <c r="AK6" i="57"/>
  <c r="AE6" i="57"/>
  <c r="AB6" i="57"/>
  <c r="W6" i="57"/>
  <c r="U6" i="57"/>
  <c r="T6" i="57"/>
  <c r="R6" i="57"/>
  <c r="Q6" i="57"/>
  <c r="N6" i="57"/>
  <c r="AP5" i="57"/>
  <c r="AK5" i="57"/>
  <c r="AE5" i="57"/>
  <c r="AB5" i="57"/>
  <c r="W5" i="57"/>
  <c r="U5" i="57"/>
  <c r="T5" i="57"/>
  <c r="R5" i="57"/>
  <c r="Q5" i="57"/>
  <c r="N5" i="57"/>
  <c r="AP4" i="57"/>
  <c r="AK4" i="57"/>
  <c r="AE4" i="57"/>
  <c r="AB4" i="57"/>
  <c r="W4" i="57"/>
  <c r="U4" i="57"/>
  <c r="T4" i="57"/>
  <c r="R4" i="57"/>
  <c r="Q4" i="57"/>
  <c r="N4" i="57"/>
  <c r="AP3" i="57"/>
  <c r="AK3" i="57"/>
  <c r="AE3" i="57"/>
  <c r="AB3" i="57"/>
  <c r="W3" i="57"/>
  <c r="U3" i="57"/>
  <c r="T3" i="57"/>
  <c r="R3" i="57"/>
  <c r="Q3" i="57"/>
  <c r="N3" i="57"/>
  <c r="AP2" i="57"/>
  <c r="AK2" i="57"/>
  <c r="AE2" i="57"/>
  <c r="AB2" i="57"/>
  <c r="W2" i="57"/>
  <c r="U2" i="57"/>
  <c r="T2" i="57"/>
  <c r="R2" i="57"/>
  <c r="Q2" i="57"/>
  <c r="N2" i="57"/>
  <c r="AP500" i="56"/>
  <c r="AK500" i="56"/>
  <c r="AE500" i="56"/>
  <c r="AB500" i="56"/>
  <c r="W500" i="56"/>
  <c r="U500" i="56"/>
  <c r="T500" i="56"/>
  <c r="R500" i="56"/>
  <c r="Q500" i="56"/>
  <c r="N500" i="56"/>
  <c r="AP499" i="56"/>
  <c r="AK499" i="56"/>
  <c r="AE499" i="56"/>
  <c r="AB499" i="56"/>
  <c r="W499" i="56"/>
  <c r="U499" i="56"/>
  <c r="T499" i="56"/>
  <c r="R499" i="56"/>
  <c r="Q499" i="56"/>
  <c r="N499" i="56"/>
  <c r="AP498" i="56"/>
  <c r="AK498" i="56"/>
  <c r="AE498" i="56"/>
  <c r="AB498" i="56"/>
  <c r="W498" i="56"/>
  <c r="U498" i="56"/>
  <c r="T498" i="56"/>
  <c r="R498" i="56"/>
  <c r="Q498" i="56"/>
  <c r="N498" i="56"/>
  <c r="AP497" i="56"/>
  <c r="AK497" i="56"/>
  <c r="AE497" i="56"/>
  <c r="AB497" i="56"/>
  <c r="W497" i="56"/>
  <c r="U497" i="56"/>
  <c r="T497" i="56"/>
  <c r="R497" i="56"/>
  <c r="Q497" i="56"/>
  <c r="N497" i="56"/>
  <c r="AP496" i="56"/>
  <c r="AK496" i="56"/>
  <c r="AE496" i="56"/>
  <c r="AB496" i="56"/>
  <c r="W496" i="56"/>
  <c r="U496" i="56"/>
  <c r="T496" i="56"/>
  <c r="R496" i="56"/>
  <c r="Q496" i="56"/>
  <c r="N496" i="56"/>
  <c r="AP495" i="56"/>
  <c r="AK495" i="56"/>
  <c r="AE495" i="56"/>
  <c r="AB495" i="56"/>
  <c r="W495" i="56"/>
  <c r="U495" i="56"/>
  <c r="T495" i="56"/>
  <c r="R495" i="56"/>
  <c r="Q495" i="56"/>
  <c r="N495" i="56"/>
  <c r="AP494" i="56"/>
  <c r="AK494" i="56"/>
  <c r="AE494" i="56"/>
  <c r="AB494" i="56"/>
  <c r="W494" i="56"/>
  <c r="U494" i="56"/>
  <c r="T494" i="56"/>
  <c r="R494" i="56"/>
  <c r="Q494" i="56"/>
  <c r="N494" i="56"/>
  <c r="AP493" i="56"/>
  <c r="AK493" i="56"/>
  <c r="AE493" i="56"/>
  <c r="AB493" i="56"/>
  <c r="W493" i="56"/>
  <c r="U493" i="56"/>
  <c r="T493" i="56"/>
  <c r="R493" i="56"/>
  <c r="Q493" i="56"/>
  <c r="N493" i="56"/>
  <c r="AP492" i="56"/>
  <c r="AK492" i="56"/>
  <c r="AE492" i="56"/>
  <c r="AB492" i="56"/>
  <c r="W492" i="56"/>
  <c r="U492" i="56"/>
  <c r="T492" i="56"/>
  <c r="R492" i="56"/>
  <c r="Q492" i="56"/>
  <c r="N492" i="56"/>
  <c r="AP491" i="56"/>
  <c r="AK491" i="56"/>
  <c r="AE491" i="56"/>
  <c r="AB491" i="56"/>
  <c r="W491" i="56"/>
  <c r="U491" i="56"/>
  <c r="T491" i="56"/>
  <c r="R491" i="56"/>
  <c r="Q491" i="56"/>
  <c r="N491" i="56"/>
  <c r="AP490" i="56"/>
  <c r="AK490" i="56"/>
  <c r="AE490" i="56"/>
  <c r="AB490" i="56"/>
  <c r="W490" i="56"/>
  <c r="U490" i="56"/>
  <c r="T490" i="56"/>
  <c r="R490" i="56"/>
  <c r="Q490" i="56"/>
  <c r="N490" i="56"/>
  <c r="AP489" i="56"/>
  <c r="AK489" i="56"/>
  <c r="AE489" i="56"/>
  <c r="AB489" i="56"/>
  <c r="W489" i="56"/>
  <c r="U489" i="56"/>
  <c r="T489" i="56"/>
  <c r="R489" i="56"/>
  <c r="Q489" i="56"/>
  <c r="N489" i="56"/>
  <c r="AP488" i="56"/>
  <c r="AK488" i="56"/>
  <c r="AE488" i="56"/>
  <c r="AB488" i="56"/>
  <c r="W488" i="56"/>
  <c r="U488" i="56"/>
  <c r="T488" i="56"/>
  <c r="R488" i="56"/>
  <c r="Q488" i="56"/>
  <c r="N488" i="56"/>
  <c r="AP487" i="56"/>
  <c r="AK487" i="56"/>
  <c r="AE487" i="56"/>
  <c r="AB487" i="56"/>
  <c r="W487" i="56"/>
  <c r="U487" i="56"/>
  <c r="T487" i="56"/>
  <c r="R487" i="56"/>
  <c r="Q487" i="56"/>
  <c r="N487" i="56"/>
  <c r="AP486" i="56"/>
  <c r="AK486" i="56"/>
  <c r="AE486" i="56"/>
  <c r="AB486" i="56"/>
  <c r="W486" i="56"/>
  <c r="U486" i="56"/>
  <c r="T486" i="56"/>
  <c r="R486" i="56"/>
  <c r="Q486" i="56"/>
  <c r="N486" i="56"/>
  <c r="AP485" i="56"/>
  <c r="AK485" i="56"/>
  <c r="AE485" i="56"/>
  <c r="AB485" i="56"/>
  <c r="W485" i="56"/>
  <c r="U485" i="56"/>
  <c r="T485" i="56"/>
  <c r="R485" i="56"/>
  <c r="Q485" i="56"/>
  <c r="N485" i="56"/>
  <c r="AP484" i="56"/>
  <c r="AK484" i="56"/>
  <c r="AE484" i="56"/>
  <c r="AB484" i="56"/>
  <c r="W484" i="56"/>
  <c r="U484" i="56"/>
  <c r="T484" i="56"/>
  <c r="R484" i="56"/>
  <c r="Q484" i="56"/>
  <c r="N484" i="56"/>
  <c r="AP483" i="56"/>
  <c r="AK483" i="56"/>
  <c r="AE483" i="56"/>
  <c r="AB483" i="56"/>
  <c r="W483" i="56"/>
  <c r="U483" i="56"/>
  <c r="T483" i="56"/>
  <c r="R483" i="56"/>
  <c r="Q483" i="56"/>
  <c r="N483" i="56"/>
  <c r="AP482" i="56"/>
  <c r="AK482" i="56"/>
  <c r="AE482" i="56"/>
  <c r="AB482" i="56"/>
  <c r="W482" i="56"/>
  <c r="U482" i="56"/>
  <c r="T482" i="56"/>
  <c r="R482" i="56"/>
  <c r="Q482" i="56"/>
  <c r="N482" i="56"/>
  <c r="AP481" i="56"/>
  <c r="AK481" i="56"/>
  <c r="AE481" i="56"/>
  <c r="AB481" i="56"/>
  <c r="W481" i="56"/>
  <c r="U481" i="56"/>
  <c r="T481" i="56"/>
  <c r="R481" i="56"/>
  <c r="Q481" i="56"/>
  <c r="N481" i="56"/>
  <c r="AP480" i="56"/>
  <c r="AK480" i="56"/>
  <c r="AE480" i="56"/>
  <c r="AB480" i="56"/>
  <c r="W480" i="56"/>
  <c r="U480" i="56"/>
  <c r="T480" i="56"/>
  <c r="R480" i="56"/>
  <c r="Q480" i="56"/>
  <c r="N480" i="56"/>
  <c r="AP479" i="56"/>
  <c r="AK479" i="56"/>
  <c r="AE479" i="56"/>
  <c r="AB479" i="56"/>
  <c r="W479" i="56"/>
  <c r="U479" i="56"/>
  <c r="T479" i="56"/>
  <c r="R479" i="56"/>
  <c r="Q479" i="56"/>
  <c r="N479" i="56"/>
  <c r="AP478" i="56"/>
  <c r="AK478" i="56"/>
  <c r="AE478" i="56"/>
  <c r="AB478" i="56"/>
  <c r="W478" i="56"/>
  <c r="U478" i="56"/>
  <c r="T478" i="56"/>
  <c r="R478" i="56"/>
  <c r="Q478" i="56"/>
  <c r="N478" i="56"/>
  <c r="AP477" i="56"/>
  <c r="AK477" i="56"/>
  <c r="AE477" i="56"/>
  <c r="AB477" i="56"/>
  <c r="W477" i="56"/>
  <c r="U477" i="56"/>
  <c r="T477" i="56"/>
  <c r="R477" i="56"/>
  <c r="Q477" i="56"/>
  <c r="N477" i="56"/>
  <c r="AP476" i="56"/>
  <c r="AK476" i="56"/>
  <c r="AE476" i="56"/>
  <c r="AB476" i="56"/>
  <c r="W476" i="56"/>
  <c r="U476" i="56"/>
  <c r="T476" i="56"/>
  <c r="R476" i="56"/>
  <c r="Q476" i="56"/>
  <c r="N476" i="56"/>
  <c r="AP475" i="56"/>
  <c r="AK475" i="56"/>
  <c r="AE475" i="56"/>
  <c r="AB475" i="56"/>
  <c r="W475" i="56"/>
  <c r="U475" i="56"/>
  <c r="T475" i="56"/>
  <c r="R475" i="56"/>
  <c r="Q475" i="56"/>
  <c r="N475" i="56"/>
  <c r="AP474" i="56"/>
  <c r="AK474" i="56"/>
  <c r="AE474" i="56"/>
  <c r="AB474" i="56"/>
  <c r="W474" i="56"/>
  <c r="U474" i="56"/>
  <c r="T474" i="56"/>
  <c r="R474" i="56"/>
  <c r="Q474" i="56"/>
  <c r="N474" i="56"/>
  <c r="AP473" i="56"/>
  <c r="AK473" i="56"/>
  <c r="AE473" i="56"/>
  <c r="AB473" i="56"/>
  <c r="W473" i="56"/>
  <c r="U473" i="56"/>
  <c r="T473" i="56"/>
  <c r="R473" i="56"/>
  <c r="Q473" i="56"/>
  <c r="N473" i="56"/>
  <c r="AP472" i="56"/>
  <c r="AK472" i="56"/>
  <c r="AE472" i="56"/>
  <c r="AB472" i="56"/>
  <c r="W472" i="56"/>
  <c r="U472" i="56"/>
  <c r="T472" i="56"/>
  <c r="R472" i="56"/>
  <c r="Q472" i="56"/>
  <c r="N472" i="56"/>
  <c r="AP471" i="56"/>
  <c r="AK471" i="56"/>
  <c r="AE471" i="56"/>
  <c r="AB471" i="56"/>
  <c r="W471" i="56"/>
  <c r="U471" i="56"/>
  <c r="T471" i="56"/>
  <c r="R471" i="56"/>
  <c r="Q471" i="56"/>
  <c r="N471" i="56"/>
  <c r="AP470" i="56"/>
  <c r="AK470" i="56"/>
  <c r="AE470" i="56"/>
  <c r="AB470" i="56"/>
  <c r="W470" i="56"/>
  <c r="U470" i="56"/>
  <c r="T470" i="56"/>
  <c r="R470" i="56"/>
  <c r="Q470" i="56"/>
  <c r="N470" i="56"/>
  <c r="AP469" i="56"/>
  <c r="AK469" i="56"/>
  <c r="AE469" i="56"/>
  <c r="AB469" i="56"/>
  <c r="W469" i="56"/>
  <c r="U469" i="56"/>
  <c r="T469" i="56"/>
  <c r="R469" i="56"/>
  <c r="Q469" i="56"/>
  <c r="N469" i="56"/>
  <c r="AP468" i="56"/>
  <c r="AK468" i="56"/>
  <c r="AE468" i="56"/>
  <c r="AB468" i="56"/>
  <c r="W468" i="56"/>
  <c r="U468" i="56"/>
  <c r="T468" i="56"/>
  <c r="R468" i="56"/>
  <c r="Q468" i="56"/>
  <c r="N468" i="56"/>
  <c r="AP467" i="56"/>
  <c r="AK467" i="56"/>
  <c r="AE467" i="56"/>
  <c r="AB467" i="56"/>
  <c r="W467" i="56"/>
  <c r="U467" i="56"/>
  <c r="T467" i="56"/>
  <c r="R467" i="56"/>
  <c r="Q467" i="56"/>
  <c r="N467" i="56"/>
  <c r="AP466" i="56"/>
  <c r="AK466" i="56"/>
  <c r="AE466" i="56"/>
  <c r="AB466" i="56"/>
  <c r="W466" i="56"/>
  <c r="U466" i="56"/>
  <c r="T466" i="56"/>
  <c r="R466" i="56"/>
  <c r="Q466" i="56"/>
  <c r="N466" i="56"/>
  <c r="AP465" i="56"/>
  <c r="AK465" i="56"/>
  <c r="AE465" i="56"/>
  <c r="AB465" i="56"/>
  <c r="W465" i="56"/>
  <c r="U465" i="56"/>
  <c r="T465" i="56"/>
  <c r="R465" i="56"/>
  <c r="Q465" i="56"/>
  <c r="N465" i="56"/>
  <c r="AP464" i="56"/>
  <c r="AK464" i="56"/>
  <c r="AE464" i="56"/>
  <c r="AB464" i="56"/>
  <c r="W464" i="56"/>
  <c r="U464" i="56"/>
  <c r="T464" i="56"/>
  <c r="R464" i="56"/>
  <c r="Q464" i="56"/>
  <c r="N464" i="56"/>
  <c r="AP463" i="56"/>
  <c r="AK463" i="56"/>
  <c r="AE463" i="56"/>
  <c r="AB463" i="56"/>
  <c r="W463" i="56"/>
  <c r="U463" i="56"/>
  <c r="T463" i="56"/>
  <c r="R463" i="56"/>
  <c r="Q463" i="56"/>
  <c r="N463" i="56"/>
  <c r="AP462" i="56"/>
  <c r="AK462" i="56"/>
  <c r="AE462" i="56"/>
  <c r="AB462" i="56"/>
  <c r="W462" i="56"/>
  <c r="U462" i="56"/>
  <c r="T462" i="56"/>
  <c r="R462" i="56"/>
  <c r="Q462" i="56"/>
  <c r="N462" i="56"/>
  <c r="AP461" i="56"/>
  <c r="AK461" i="56"/>
  <c r="AE461" i="56"/>
  <c r="AB461" i="56"/>
  <c r="W461" i="56"/>
  <c r="U461" i="56"/>
  <c r="T461" i="56"/>
  <c r="R461" i="56"/>
  <c r="Q461" i="56"/>
  <c r="N461" i="56"/>
  <c r="AP460" i="56"/>
  <c r="AK460" i="56"/>
  <c r="AE460" i="56"/>
  <c r="AB460" i="56"/>
  <c r="W460" i="56"/>
  <c r="U460" i="56"/>
  <c r="T460" i="56"/>
  <c r="R460" i="56"/>
  <c r="Q460" i="56"/>
  <c r="N460" i="56"/>
  <c r="AP459" i="56"/>
  <c r="AK459" i="56"/>
  <c r="AE459" i="56"/>
  <c r="AB459" i="56"/>
  <c r="W459" i="56"/>
  <c r="U459" i="56"/>
  <c r="T459" i="56"/>
  <c r="R459" i="56"/>
  <c r="Q459" i="56"/>
  <c r="N459" i="56"/>
  <c r="AP458" i="56"/>
  <c r="AK458" i="56"/>
  <c r="AE458" i="56"/>
  <c r="AB458" i="56"/>
  <c r="W458" i="56"/>
  <c r="U458" i="56"/>
  <c r="T458" i="56"/>
  <c r="R458" i="56"/>
  <c r="Q458" i="56"/>
  <c r="N458" i="56"/>
  <c r="AP457" i="56"/>
  <c r="AK457" i="56"/>
  <c r="AE457" i="56"/>
  <c r="AB457" i="56"/>
  <c r="W457" i="56"/>
  <c r="U457" i="56"/>
  <c r="T457" i="56"/>
  <c r="R457" i="56"/>
  <c r="Q457" i="56"/>
  <c r="N457" i="56"/>
  <c r="AP456" i="56"/>
  <c r="AK456" i="56"/>
  <c r="AE456" i="56"/>
  <c r="AB456" i="56"/>
  <c r="W456" i="56"/>
  <c r="U456" i="56"/>
  <c r="T456" i="56"/>
  <c r="R456" i="56"/>
  <c r="Q456" i="56"/>
  <c r="N456" i="56"/>
  <c r="AP455" i="56"/>
  <c r="AK455" i="56"/>
  <c r="AE455" i="56"/>
  <c r="AB455" i="56"/>
  <c r="W455" i="56"/>
  <c r="U455" i="56"/>
  <c r="T455" i="56"/>
  <c r="R455" i="56"/>
  <c r="Q455" i="56"/>
  <c r="N455" i="56"/>
  <c r="AP454" i="56"/>
  <c r="AK454" i="56"/>
  <c r="AE454" i="56"/>
  <c r="AB454" i="56"/>
  <c r="W454" i="56"/>
  <c r="U454" i="56"/>
  <c r="T454" i="56"/>
  <c r="R454" i="56"/>
  <c r="Q454" i="56"/>
  <c r="N454" i="56"/>
  <c r="AP453" i="56"/>
  <c r="AK453" i="56"/>
  <c r="AE453" i="56"/>
  <c r="AB453" i="56"/>
  <c r="W453" i="56"/>
  <c r="U453" i="56"/>
  <c r="T453" i="56"/>
  <c r="R453" i="56"/>
  <c r="Q453" i="56"/>
  <c r="N453" i="56"/>
  <c r="AP452" i="56"/>
  <c r="AK452" i="56"/>
  <c r="AE452" i="56"/>
  <c r="AB452" i="56"/>
  <c r="W452" i="56"/>
  <c r="U452" i="56"/>
  <c r="T452" i="56"/>
  <c r="R452" i="56"/>
  <c r="Q452" i="56"/>
  <c r="N452" i="56"/>
  <c r="AP451" i="56"/>
  <c r="AK451" i="56"/>
  <c r="AE451" i="56"/>
  <c r="AB451" i="56"/>
  <c r="W451" i="56"/>
  <c r="U451" i="56"/>
  <c r="T451" i="56"/>
  <c r="R451" i="56"/>
  <c r="Q451" i="56"/>
  <c r="N451" i="56"/>
  <c r="AP450" i="56"/>
  <c r="AK450" i="56"/>
  <c r="AE450" i="56"/>
  <c r="AB450" i="56"/>
  <c r="W450" i="56"/>
  <c r="U450" i="56"/>
  <c r="T450" i="56"/>
  <c r="R450" i="56"/>
  <c r="Q450" i="56"/>
  <c r="N450" i="56"/>
  <c r="AP449" i="56"/>
  <c r="AK449" i="56"/>
  <c r="AE449" i="56"/>
  <c r="AB449" i="56"/>
  <c r="W449" i="56"/>
  <c r="U449" i="56"/>
  <c r="T449" i="56"/>
  <c r="R449" i="56"/>
  <c r="Q449" i="56"/>
  <c r="N449" i="56"/>
  <c r="AP448" i="56"/>
  <c r="AK448" i="56"/>
  <c r="AE448" i="56"/>
  <c r="AB448" i="56"/>
  <c r="W448" i="56"/>
  <c r="U448" i="56"/>
  <c r="T448" i="56"/>
  <c r="R448" i="56"/>
  <c r="Q448" i="56"/>
  <c r="N448" i="56"/>
  <c r="AP447" i="56"/>
  <c r="AK447" i="56"/>
  <c r="AE447" i="56"/>
  <c r="AB447" i="56"/>
  <c r="W447" i="56"/>
  <c r="U447" i="56"/>
  <c r="T447" i="56"/>
  <c r="R447" i="56"/>
  <c r="Q447" i="56"/>
  <c r="N447" i="56"/>
  <c r="AP446" i="56"/>
  <c r="AK446" i="56"/>
  <c r="AE446" i="56"/>
  <c r="AB446" i="56"/>
  <c r="W446" i="56"/>
  <c r="U446" i="56"/>
  <c r="T446" i="56"/>
  <c r="R446" i="56"/>
  <c r="Q446" i="56"/>
  <c r="N446" i="56"/>
  <c r="AP445" i="56"/>
  <c r="AK445" i="56"/>
  <c r="AE445" i="56"/>
  <c r="AB445" i="56"/>
  <c r="W445" i="56"/>
  <c r="U445" i="56"/>
  <c r="T445" i="56"/>
  <c r="R445" i="56"/>
  <c r="Q445" i="56"/>
  <c r="N445" i="56"/>
  <c r="AP444" i="56"/>
  <c r="AK444" i="56"/>
  <c r="AE444" i="56"/>
  <c r="AB444" i="56"/>
  <c r="W444" i="56"/>
  <c r="U444" i="56"/>
  <c r="T444" i="56"/>
  <c r="R444" i="56"/>
  <c r="Q444" i="56"/>
  <c r="N444" i="56"/>
  <c r="AP443" i="56"/>
  <c r="AK443" i="56"/>
  <c r="AE443" i="56"/>
  <c r="AB443" i="56"/>
  <c r="W443" i="56"/>
  <c r="U443" i="56"/>
  <c r="T443" i="56"/>
  <c r="R443" i="56"/>
  <c r="Q443" i="56"/>
  <c r="N443" i="56"/>
  <c r="AP442" i="56"/>
  <c r="AK442" i="56"/>
  <c r="AE442" i="56"/>
  <c r="AB442" i="56"/>
  <c r="W442" i="56"/>
  <c r="U442" i="56"/>
  <c r="T442" i="56"/>
  <c r="R442" i="56"/>
  <c r="Q442" i="56"/>
  <c r="N442" i="56"/>
  <c r="AP441" i="56"/>
  <c r="AK441" i="56"/>
  <c r="AE441" i="56"/>
  <c r="AB441" i="56"/>
  <c r="W441" i="56"/>
  <c r="U441" i="56"/>
  <c r="T441" i="56"/>
  <c r="R441" i="56"/>
  <c r="Q441" i="56"/>
  <c r="N441" i="56"/>
  <c r="AP440" i="56"/>
  <c r="AK440" i="56"/>
  <c r="AE440" i="56"/>
  <c r="AB440" i="56"/>
  <c r="W440" i="56"/>
  <c r="U440" i="56"/>
  <c r="T440" i="56"/>
  <c r="R440" i="56"/>
  <c r="Q440" i="56"/>
  <c r="N440" i="56"/>
  <c r="AP439" i="56"/>
  <c r="AK439" i="56"/>
  <c r="AE439" i="56"/>
  <c r="AB439" i="56"/>
  <c r="W439" i="56"/>
  <c r="U439" i="56"/>
  <c r="T439" i="56"/>
  <c r="R439" i="56"/>
  <c r="Q439" i="56"/>
  <c r="N439" i="56"/>
  <c r="AP438" i="56"/>
  <c r="AK438" i="56"/>
  <c r="AE438" i="56"/>
  <c r="AB438" i="56"/>
  <c r="W438" i="56"/>
  <c r="U438" i="56"/>
  <c r="T438" i="56"/>
  <c r="R438" i="56"/>
  <c r="Q438" i="56"/>
  <c r="N438" i="56"/>
  <c r="AP437" i="56"/>
  <c r="AK437" i="56"/>
  <c r="AE437" i="56"/>
  <c r="AB437" i="56"/>
  <c r="W437" i="56"/>
  <c r="U437" i="56"/>
  <c r="T437" i="56"/>
  <c r="R437" i="56"/>
  <c r="Q437" i="56"/>
  <c r="N437" i="56"/>
  <c r="AP436" i="56"/>
  <c r="AK436" i="56"/>
  <c r="AE436" i="56"/>
  <c r="AB436" i="56"/>
  <c r="W436" i="56"/>
  <c r="U436" i="56"/>
  <c r="T436" i="56"/>
  <c r="R436" i="56"/>
  <c r="Q436" i="56"/>
  <c r="N436" i="56"/>
  <c r="AP435" i="56"/>
  <c r="AK435" i="56"/>
  <c r="AE435" i="56"/>
  <c r="AB435" i="56"/>
  <c r="W435" i="56"/>
  <c r="U435" i="56"/>
  <c r="T435" i="56"/>
  <c r="R435" i="56"/>
  <c r="Q435" i="56"/>
  <c r="N435" i="56"/>
  <c r="AP434" i="56"/>
  <c r="AK434" i="56"/>
  <c r="AE434" i="56"/>
  <c r="AB434" i="56"/>
  <c r="W434" i="56"/>
  <c r="U434" i="56"/>
  <c r="T434" i="56"/>
  <c r="R434" i="56"/>
  <c r="Q434" i="56"/>
  <c r="N434" i="56"/>
  <c r="AP433" i="56"/>
  <c r="AK433" i="56"/>
  <c r="AE433" i="56"/>
  <c r="AB433" i="56"/>
  <c r="W433" i="56"/>
  <c r="U433" i="56"/>
  <c r="T433" i="56"/>
  <c r="R433" i="56"/>
  <c r="Q433" i="56"/>
  <c r="N433" i="56"/>
  <c r="AP432" i="56"/>
  <c r="AK432" i="56"/>
  <c r="AE432" i="56"/>
  <c r="AB432" i="56"/>
  <c r="W432" i="56"/>
  <c r="U432" i="56"/>
  <c r="T432" i="56"/>
  <c r="R432" i="56"/>
  <c r="Q432" i="56"/>
  <c r="N432" i="56"/>
  <c r="AP431" i="56"/>
  <c r="AK431" i="56"/>
  <c r="AE431" i="56"/>
  <c r="AB431" i="56"/>
  <c r="W431" i="56"/>
  <c r="U431" i="56"/>
  <c r="T431" i="56"/>
  <c r="R431" i="56"/>
  <c r="Q431" i="56"/>
  <c r="N431" i="56"/>
  <c r="AP430" i="56"/>
  <c r="AK430" i="56"/>
  <c r="AE430" i="56"/>
  <c r="AB430" i="56"/>
  <c r="W430" i="56"/>
  <c r="U430" i="56"/>
  <c r="T430" i="56"/>
  <c r="R430" i="56"/>
  <c r="Q430" i="56"/>
  <c r="N430" i="56"/>
  <c r="AP429" i="56"/>
  <c r="AK429" i="56"/>
  <c r="AE429" i="56"/>
  <c r="AB429" i="56"/>
  <c r="W429" i="56"/>
  <c r="U429" i="56"/>
  <c r="T429" i="56"/>
  <c r="R429" i="56"/>
  <c r="Q429" i="56"/>
  <c r="N429" i="56"/>
  <c r="AP428" i="56"/>
  <c r="AK428" i="56"/>
  <c r="AE428" i="56"/>
  <c r="AB428" i="56"/>
  <c r="W428" i="56"/>
  <c r="U428" i="56"/>
  <c r="T428" i="56"/>
  <c r="R428" i="56"/>
  <c r="Q428" i="56"/>
  <c r="N428" i="56"/>
  <c r="AP427" i="56"/>
  <c r="AK427" i="56"/>
  <c r="AE427" i="56"/>
  <c r="AB427" i="56"/>
  <c r="W427" i="56"/>
  <c r="U427" i="56"/>
  <c r="T427" i="56"/>
  <c r="R427" i="56"/>
  <c r="Q427" i="56"/>
  <c r="N427" i="56"/>
  <c r="AP426" i="56"/>
  <c r="AK426" i="56"/>
  <c r="AE426" i="56"/>
  <c r="AB426" i="56"/>
  <c r="W426" i="56"/>
  <c r="U426" i="56"/>
  <c r="T426" i="56"/>
  <c r="R426" i="56"/>
  <c r="Q426" i="56"/>
  <c r="N426" i="56"/>
  <c r="AP425" i="56"/>
  <c r="AK425" i="56"/>
  <c r="AE425" i="56"/>
  <c r="AB425" i="56"/>
  <c r="W425" i="56"/>
  <c r="U425" i="56"/>
  <c r="T425" i="56"/>
  <c r="R425" i="56"/>
  <c r="Q425" i="56"/>
  <c r="N425" i="56"/>
  <c r="AP424" i="56"/>
  <c r="AK424" i="56"/>
  <c r="AE424" i="56"/>
  <c r="AB424" i="56"/>
  <c r="W424" i="56"/>
  <c r="U424" i="56"/>
  <c r="T424" i="56"/>
  <c r="R424" i="56"/>
  <c r="Q424" i="56"/>
  <c r="N424" i="56"/>
  <c r="AP423" i="56"/>
  <c r="AK423" i="56"/>
  <c r="AE423" i="56"/>
  <c r="AB423" i="56"/>
  <c r="W423" i="56"/>
  <c r="U423" i="56"/>
  <c r="T423" i="56"/>
  <c r="R423" i="56"/>
  <c r="Q423" i="56"/>
  <c r="N423" i="56"/>
  <c r="AP422" i="56"/>
  <c r="AK422" i="56"/>
  <c r="AE422" i="56"/>
  <c r="AB422" i="56"/>
  <c r="W422" i="56"/>
  <c r="U422" i="56"/>
  <c r="T422" i="56"/>
  <c r="R422" i="56"/>
  <c r="Q422" i="56"/>
  <c r="N422" i="56"/>
  <c r="AP421" i="56"/>
  <c r="AK421" i="56"/>
  <c r="AE421" i="56"/>
  <c r="AB421" i="56"/>
  <c r="W421" i="56"/>
  <c r="U421" i="56"/>
  <c r="T421" i="56"/>
  <c r="R421" i="56"/>
  <c r="Q421" i="56"/>
  <c r="N421" i="56"/>
  <c r="AP420" i="56"/>
  <c r="AK420" i="56"/>
  <c r="AE420" i="56"/>
  <c r="AB420" i="56"/>
  <c r="W420" i="56"/>
  <c r="U420" i="56"/>
  <c r="T420" i="56"/>
  <c r="R420" i="56"/>
  <c r="Q420" i="56"/>
  <c r="N420" i="56"/>
  <c r="AP419" i="56"/>
  <c r="AK419" i="56"/>
  <c r="AE419" i="56"/>
  <c r="AB419" i="56"/>
  <c r="W419" i="56"/>
  <c r="U419" i="56"/>
  <c r="T419" i="56"/>
  <c r="R419" i="56"/>
  <c r="Q419" i="56"/>
  <c r="N419" i="56"/>
  <c r="AP418" i="56"/>
  <c r="AK418" i="56"/>
  <c r="AE418" i="56"/>
  <c r="AB418" i="56"/>
  <c r="W418" i="56"/>
  <c r="U418" i="56"/>
  <c r="T418" i="56"/>
  <c r="R418" i="56"/>
  <c r="Q418" i="56"/>
  <c r="N418" i="56"/>
  <c r="AP417" i="56"/>
  <c r="AK417" i="56"/>
  <c r="AE417" i="56"/>
  <c r="AB417" i="56"/>
  <c r="W417" i="56"/>
  <c r="U417" i="56"/>
  <c r="T417" i="56"/>
  <c r="R417" i="56"/>
  <c r="Q417" i="56"/>
  <c r="N417" i="56"/>
  <c r="AP416" i="56"/>
  <c r="AK416" i="56"/>
  <c r="AE416" i="56"/>
  <c r="AB416" i="56"/>
  <c r="W416" i="56"/>
  <c r="U416" i="56"/>
  <c r="T416" i="56"/>
  <c r="R416" i="56"/>
  <c r="Q416" i="56"/>
  <c r="N416" i="56"/>
  <c r="AP415" i="56"/>
  <c r="AK415" i="56"/>
  <c r="AE415" i="56"/>
  <c r="AB415" i="56"/>
  <c r="W415" i="56"/>
  <c r="U415" i="56"/>
  <c r="T415" i="56"/>
  <c r="R415" i="56"/>
  <c r="Q415" i="56"/>
  <c r="N415" i="56"/>
  <c r="AP414" i="56"/>
  <c r="AK414" i="56"/>
  <c r="AE414" i="56"/>
  <c r="AB414" i="56"/>
  <c r="W414" i="56"/>
  <c r="U414" i="56"/>
  <c r="T414" i="56"/>
  <c r="R414" i="56"/>
  <c r="Q414" i="56"/>
  <c r="N414" i="56"/>
  <c r="AP413" i="56"/>
  <c r="AK413" i="56"/>
  <c r="AE413" i="56"/>
  <c r="AB413" i="56"/>
  <c r="W413" i="56"/>
  <c r="U413" i="56"/>
  <c r="T413" i="56"/>
  <c r="R413" i="56"/>
  <c r="Q413" i="56"/>
  <c r="N413" i="56"/>
  <c r="AP412" i="56"/>
  <c r="AK412" i="56"/>
  <c r="AE412" i="56"/>
  <c r="AB412" i="56"/>
  <c r="W412" i="56"/>
  <c r="U412" i="56"/>
  <c r="T412" i="56"/>
  <c r="R412" i="56"/>
  <c r="Q412" i="56"/>
  <c r="N412" i="56"/>
  <c r="AP411" i="56"/>
  <c r="AK411" i="56"/>
  <c r="AE411" i="56"/>
  <c r="AB411" i="56"/>
  <c r="W411" i="56"/>
  <c r="U411" i="56"/>
  <c r="T411" i="56"/>
  <c r="R411" i="56"/>
  <c r="Q411" i="56"/>
  <c r="N411" i="56"/>
  <c r="AP410" i="56"/>
  <c r="AK410" i="56"/>
  <c r="AE410" i="56"/>
  <c r="AB410" i="56"/>
  <c r="W410" i="56"/>
  <c r="U410" i="56"/>
  <c r="T410" i="56"/>
  <c r="R410" i="56"/>
  <c r="Q410" i="56"/>
  <c r="N410" i="56"/>
  <c r="AP409" i="56"/>
  <c r="AK409" i="56"/>
  <c r="AE409" i="56"/>
  <c r="AB409" i="56"/>
  <c r="W409" i="56"/>
  <c r="U409" i="56"/>
  <c r="T409" i="56"/>
  <c r="R409" i="56"/>
  <c r="Q409" i="56"/>
  <c r="N409" i="56"/>
  <c r="AP408" i="56"/>
  <c r="AK408" i="56"/>
  <c r="AE408" i="56"/>
  <c r="AB408" i="56"/>
  <c r="W408" i="56"/>
  <c r="U408" i="56"/>
  <c r="T408" i="56"/>
  <c r="R408" i="56"/>
  <c r="Q408" i="56"/>
  <c r="N408" i="56"/>
  <c r="AP407" i="56"/>
  <c r="AK407" i="56"/>
  <c r="AE407" i="56"/>
  <c r="AB407" i="56"/>
  <c r="W407" i="56"/>
  <c r="U407" i="56"/>
  <c r="T407" i="56"/>
  <c r="R407" i="56"/>
  <c r="Q407" i="56"/>
  <c r="N407" i="56"/>
  <c r="AP406" i="56"/>
  <c r="AK406" i="56"/>
  <c r="AE406" i="56"/>
  <c r="AB406" i="56"/>
  <c r="W406" i="56"/>
  <c r="U406" i="56"/>
  <c r="T406" i="56"/>
  <c r="R406" i="56"/>
  <c r="Q406" i="56"/>
  <c r="N406" i="56"/>
  <c r="AP405" i="56"/>
  <c r="AK405" i="56"/>
  <c r="AE405" i="56"/>
  <c r="AB405" i="56"/>
  <c r="W405" i="56"/>
  <c r="U405" i="56"/>
  <c r="T405" i="56"/>
  <c r="R405" i="56"/>
  <c r="Q405" i="56"/>
  <c r="N405" i="56"/>
  <c r="AP404" i="56"/>
  <c r="AK404" i="56"/>
  <c r="AE404" i="56"/>
  <c r="AB404" i="56"/>
  <c r="W404" i="56"/>
  <c r="U404" i="56"/>
  <c r="T404" i="56"/>
  <c r="R404" i="56"/>
  <c r="Q404" i="56"/>
  <c r="N404" i="56"/>
  <c r="AP403" i="56"/>
  <c r="AK403" i="56"/>
  <c r="AE403" i="56"/>
  <c r="AB403" i="56"/>
  <c r="W403" i="56"/>
  <c r="U403" i="56"/>
  <c r="T403" i="56"/>
  <c r="R403" i="56"/>
  <c r="Q403" i="56"/>
  <c r="N403" i="56"/>
  <c r="AP402" i="56"/>
  <c r="AK402" i="56"/>
  <c r="AE402" i="56"/>
  <c r="AB402" i="56"/>
  <c r="W402" i="56"/>
  <c r="U402" i="56"/>
  <c r="T402" i="56"/>
  <c r="R402" i="56"/>
  <c r="Q402" i="56"/>
  <c r="N402" i="56"/>
  <c r="AP401" i="56"/>
  <c r="AK401" i="56"/>
  <c r="AE401" i="56"/>
  <c r="AB401" i="56"/>
  <c r="W401" i="56"/>
  <c r="U401" i="56"/>
  <c r="T401" i="56"/>
  <c r="R401" i="56"/>
  <c r="Q401" i="56"/>
  <c r="N401" i="56"/>
  <c r="AP400" i="56"/>
  <c r="AK400" i="56"/>
  <c r="AE400" i="56"/>
  <c r="AB400" i="56"/>
  <c r="W400" i="56"/>
  <c r="U400" i="56"/>
  <c r="T400" i="56"/>
  <c r="R400" i="56"/>
  <c r="Q400" i="56"/>
  <c r="N400" i="56"/>
  <c r="AP399" i="56"/>
  <c r="AK399" i="56"/>
  <c r="AE399" i="56"/>
  <c r="AB399" i="56"/>
  <c r="W399" i="56"/>
  <c r="U399" i="56"/>
  <c r="T399" i="56"/>
  <c r="R399" i="56"/>
  <c r="Q399" i="56"/>
  <c r="N399" i="56"/>
  <c r="AP398" i="56"/>
  <c r="AK398" i="56"/>
  <c r="AE398" i="56"/>
  <c r="AB398" i="56"/>
  <c r="W398" i="56"/>
  <c r="U398" i="56"/>
  <c r="T398" i="56"/>
  <c r="R398" i="56"/>
  <c r="Q398" i="56"/>
  <c r="N398" i="56"/>
  <c r="AP397" i="56"/>
  <c r="AK397" i="56"/>
  <c r="AE397" i="56"/>
  <c r="AB397" i="56"/>
  <c r="W397" i="56"/>
  <c r="U397" i="56"/>
  <c r="T397" i="56"/>
  <c r="R397" i="56"/>
  <c r="Q397" i="56"/>
  <c r="N397" i="56"/>
  <c r="AP396" i="56"/>
  <c r="AK396" i="56"/>
  <c r="AE396" i="56"/>
  <c r="AB396" i="56"/>
  <c r="W396" i="56"/>
  <c r="U396" i="56"/>
  <c r="T396" i="56"/>
  <c r="R396" i="56"/>
  <c r="Q396" i="56"/>
  <c r="N396" i="56"/>
  <c r="AP395" i="56"/>
  <c r="AK395" i="56"/>
  <c r="AE395" i="56"/>
  <c r="AB395" i="56"/>
  <c r="W395" i="56"/>
  <c r="U395" i="56"/>
  <c r="T395" i="56"/>
  <c r="R395" i="56"/>
  <c r="Q395" i="56"/>
  <c r="N395" i="56"/>
  <c r="AP394" i="56"/>
  <c r="AK394" i="56"/>
  <c r="AE394" i="56"/>
  <c r="AB394" i="56"/>
  <c r="W394" i="56"/>
  <c r="U394" i="56"/>
  <c r="T394" i="56"/>
  <c r="R394" i="56"/>
  <c r="Q394" i="56"/>
  <c r="N394" i="56"/>
  <c r="AP393" i="56"/>
  <c r="AK393" i="56"/>
  <c r="AE393" i="56"/>
  <c r="AB393" i="56"/>
  <c r="W393" i="56"/>
  <c r="U393" i="56"/>
  <c r="T393" i="56"/>
  <c r="R393" i="56"/>
  <c r="Q393" i="56"/>
  <c r="N393" i="56"/>
  <c r="AP392" i="56"/>
  <c r="AK392" i="56"/>
  <c r="AE392" i="56"/>
  <c r="AB392" i="56"/>
  <c r="W392" i="56"/>
  <c r="U392" i="56"/>
  <c r="T392" i="56"/>
  <c r="R392" i="56"/>
  <c r="Q392" i="56"/>
  <c r="N392" i="56"/>
  <c r="AP391" i="56"/>
  <c r="AK391" i="56"/>
  <c r="AE391" i="56"/>
  <c r="AB391" i="56"/>
  <c r="W391" i="56"/>
  <c r="U391" i="56"/>
  <c r="T391" i="56"/>
  <c r="R391" i="56"/>
  <c r="Q391" i="56"/>
  <c r="N391" i="56"/>
  <c r="AP390" i="56"/>
  <c r="AK390" i="56"/>
  <c r="AE390" i="56"/>
  <c r="AB390" i="56"/>
  <c r="W390" i="56"/>
  <c r="U390" i="56"/>
  <c r="T390" i="56"/>
  <c r="R390" i="56"/>
  <c r="Q390" i="56"/>
  <c r="N390" i="56"/>
  <c r="AP389" i="56"/>
  <c r="AK389" i="56"/>
  <c r="AE389" i="56"/>
  <c r="AB389" i="56"/>
  <c r="W389" i="56"/>
  <c r="U389" i="56"/>
  <c r="T389" i="56"/>
  <c r="R389" i="56"/>
  <c r="Q389" i="56"/>
  <c r="N389" i="56"/>
  <c r="AP388" i="56"/>
  <c r="AK388" i="56"/>
  <c r="AE388" i="56"/>
  <c r="AB388" i="56"/>
  <c r="W388" i="56"/>
  <c r="U388" i="56"/>
  <c r="T388" i="56"/>
  <c r="R388" i="56"/>
  <c r="Q388" i="56"/>
  <c r="N388" i="56"/>
  <c r="AP387" i="56"/>
  <c r="AK387" i="56"/>
  <c r="AE387" i="56"/>
  <c r="AB387" i="56"/>
  <c r="W387" i="56"/>
  <c r="U387" i="56"/>
  <c r="T387" i="56"/>
  <c r="R387" i="56"/>
  <c r="Q387" i="56"/>
  <c r="N387" i="56"/>
  <c r="AP386" i="56"/>
  <c r="AK386" i="56"/>
  <c r="AE386" i="56"/>
  <c r="AB386" i="56"/>
  <c r="W386" i="56"/>
  <c r="U386" i="56"/>
  <c r="T386" i="56"/>
  <c r="R386" i="56"/>
  <c r="Q386" i="56"/>
  <c r="N386" i="56"/>
  <c r="AP385" i="56"/>
  <c r="AK385" i="56"/>
  <c r="AE385" i="56"/>
  <c r="AB385" i="56"/>
  <c r="W385" i="56"/>
  <c r="U385" i="56"/>
  <c r="T385" i="56"/>
  <c r="R385" i="56"/>
  <c r="Q385" i="56"/>
  <c r="N385" i="56"/>
  <c r="AP384" i="56"/>
  <c r="AK384" i="56"/>
  <c r="AE384" i="56"/>
  <c r="AB384" i="56"/>
  <c r="W384" i="56"/>
  <c r="U384" i="56"/>
  <c r="T384" i="56"/>
  <c r="R384" i="56"/>
  <c r="Q384" i="56"/>
  <c r="N384" i="56"/>
  <c r="AP383" i="56"/>
  <c r="AK383" i="56"/>
  <c r="AE383" i="56"/>
  <c r="AB383" i="56"/>
  <c r="W383" i="56"/>
  <c r="U383" i="56"/>
  <c r="T383" i="56"/>
  <c r="R383" i="56"/>
  <c r="Q383" i="56"/>
  <c r="N383" i="56"/>
  <c r="AP382" i="56"/>
  <c r="AK382" i="56"/>
  <c r="AE382" i="56"/>
  <c r="AB382" i="56"/>
  <c r="W382" i="56"/>
  <c r="U382" i="56"/>
  <c r="T382" i="56"/>
  <c r="R382" i="56"/>
  <c r="Q382" i="56"/>
  <c r="N382" i="56"/>
  <c r="AP381" i="56"/>
  <c r="AK381" i="56"/>
  <c r="AE381" i="56"/>
  <c r="AB381" i="56"/>
  <c r="W381" i="56"/>
  <c r="U381" i="56"/>
  <c r="T381" i="56"/>
  <c r="R381" i="56"/>
  <c r="Q381" i="56"/>
  <c r="N381" i="56"/>
  <c r="AP380" i="56"/>
  <c r="AK380" i="56"/>
  <c r="AE380" i="56"/>
  <c r="AB380" i="56"/>
  <c r="W380" i="56"/>
  <c r="U380" i="56"/>
  <c r="T380" i="56"/>
  <c r="R380" i="56"/>
  <c r="Q380" i="56"/>
  <c r="N380" i="56"/>
  <c r="AP379" i="56"/>
  <c r="AK379" i="56"/>
  <c r="AE379" i="56"/>
  <c r="AB379" i="56"/>
  <c r="W379" i="56"/>
  <c r="U379" i="56"/>
  <c r="T379" i="56"/>
  <c r="R379" i="56"/>
  <c r="Q379" i="56"/>
  <c r="N379" i="56"/>
  <c r="AP378" i="56"/>
  <c r="AK378" i="56"/>
  <c r="AE378" i="56"/>
  <c r="AB378" i="56"/>
  <c r="W378" i="56"/>
  <c r="U378" i="56"/>
  <c r="T378" i="56"/>
  <c r="R378" i="56"/>
  <c r="Q378" i="56"/>
  <c r="N378" i="56"/>
  <c r="AP377" i="56"/>
  <c r="AK377" i="56"/>
  <c r="AE377" i="56"/>
  <c r="AB377" i="56"/>
  <c r="W377" i="56"/>
  <c r="U377" i="56"/>
  <c r="T377" i="56"/>
  <c r="R377" i="56"/>
  <c r="Q377" i="56"/>
  <c r="N377" i="56"/>
  <c r="AP376" i="56"/>
  <c r="AK376" i="56"/>
  <c r="AE376" i="56"/>
  <c r="AB376" i="56"/>
  <c r="W376" i="56"/>
  <c r="U376" i="56"/>
  <c r="T376" i="56"/>
  <c r="R376" i="56"/>
  <c r="Q376" i="56"/>
  <c r="N376" i="56"/>
  <c r="AP375" i="56"/>
  <c r="AK375" i="56"/>
  <c r="AE375" i="56"/>
  <c r="AB375" i="56"/>
  <c r="W375" i="56"/>
  <c r="U375" i="56"/>
  <c r="T375" i="56"/>
  <c r="R375" i="56"/>
  <c r="Q375" i="56"/>
  <c r="N375" i="56"/>
  <c r="AP374" i="56"/>
  <c r="AK374" i="56"/>
  <c r="AE374" i="56"/>
  <c r="AB374" i="56"/>
  <c r="W374" i="56"/>
  <c r="U374" i="56"/>
  <c r="T374" i="56"/>
  <c r="R374" i="56"/>
  <c r="Q374" i="56"/>
  <c r="N374" i="56"/>
  <c r="AP373" i="56"/>
  <c r="AK373" i="56"/>
  <c r="AE373" i="56"/>
  <c r="AB373" i="56"/>
  <c r="W373" i="56"/>
  <c r="U373" i="56"/>
  <c r="T373" i="56"/>
  <c r="R373" i="56"/>
  <c r="Q373" i="56"/>
  <c r="N373" i="56"/>
  <c r="AP372" i="56"/>
  <c r="AK372" i="56"/>
  <c r="AE372" i="56"/>
  <c r="AB372" i="56"/>
  <c r="W372" i="56"/>
  <c r="U372" i="56"/>
  <c r="T372" i="56"/>
  <c r="R372" i="56"/>
  <c r="Q372" i="56"/>
  <c r="N372" i="56"/>
  <c r="AP371" i="56"/>
  <c r="AK371" i="56"/>
  <c r="AE371" i="56"/>
  <c r="AB371" i="56"/>
  <c r="W371" i="56"/>
  <c r="U371" i="56"/>
  <c r="T371" i="56"/>
  <c r="R371" i="56"/>
  <c r="Q371" i="56"/>
  <c r="N371" i="56"/>
  <c r="AP370" i="56"/>
  <c r="AK370" i="56"/>
  <c r="AE370" i="56"/>
  <c r="AB370" i="56"/>
  <c r="W370" i="56"/>
  <c r="U370" i="56"/>
  <c r="T370" i="56"/>
  <c r="R370" i="56"/>
  <c r="Q370" i="56"/>
  <c r="N370" i="56"/>
  <c r="AP369" i="56"/>
  <c r="AK369" i="56"/>
  <c r="AE369" i="56"/>
  <c r="AB369" i="56"/>
  <c r="W369" i="56"/>
  <c r="U369" i="56"/>
  <c r="T369" i="56"/>
  <c r="R369" i="56"/>
  <c r="Q369" i="56"/>
  <c r="N369" i="56"/>
  <c r="AP368" i="56"/>
  <c r="AK368" i="56"/>
  <c r="AE368" i="56"/>
  <c r="AB368" i="56"/>
  <c r="W368" i="56"/>
  <c r="U368" i="56"/>
  <c r="T368" i="56"/>
  <c r="R368" i="56"/>
  <c r="Q368" i="56"/>
  <c r="N368" i="56"/>
  <c r="AP367" i="56"/>
  <c r="AK367" i="56"/>
  <c r="AE367" i="56"/>
  <c r="AB367" i="56"/>
  <c r="W367" i="56"/>
  <c r="U367" i="56"/>
  <c r="T367" i="56"/>
  <c r="R367" i="56"/>
  <c r="Q367" i="56"/>
  <c r="N367" i="56"/>
  <c r="AP366" i="56"/>
  <c r="AK366" i="56"/>
  <c r="AE366" i="56"/>
  <c r="AB366" i="56"/>
  <c r="W366" i="56"/>
  <c r="U366" i="56"/>
  <c r="T366" i="56"/>
  <c r="R366" i="56"/>
  <c r="Q366" i="56"/>
  <c r="N366" i="56"/>
  <c r="AP365" i="56"/>
  <c r="AK365" i="56"/>
  <c r="AE365" i="56"/>
  <c r="AB365" i="56"/>
  <c r="W365" i="56"/>
  <c r="U365" i="56"/>
  <c r="T365" i="56"/>
  <c r="R365" i="56"/>
  <c r="Q365" i="56"/>
  <c r="N365" i="56"/>
  <c r="AP364" i="56"/>
  <c r="AK364" i="56"/>
  <c r="AE364" i="56"/>
  <c r="AB364" i="56"/>
  <c r="W364" i="56"/>
  <c r="U364" i="56"/>
  <c r="T364" i="56"/>
  <c r="R364" i="56"/>
  <c r="Q364" i="56"/>
  <c r="N364" i="56"/>
  <c r="AP363" i="56"/>
  <c r="AK363" i="56"/>
  <c r="AE363" i="56"/>
  <c r="AB363" i="56"/>
  <c r="W363" i="56"/>
  <c r="U363" i="56"/>
  <c r="T363" i="56"/>
  <c r="R363" i="56"/>
  <c r="Q363" i="56"/>
  <c r="N363" i="56"/>
  <c r="AP362" i="56"/>
  <c r="AK362" i="56"/>
  <c r="AE362" i="56"/>
  <c r="AB362" i="56"/>
  <c r="W362" i="56"/>
  <c r="U362" i="56"/>
  <c r="T362" i="56"/>
  <c r="R362" i="56"/>
  <c r="Q362" i="56"/>
  <c r="N362" i="56"/>
  <c r="AP361" i="56"/>
  <c r="AK361" i="56"/>
  <c r="AE361" i="56"/>
  <c r="AB361" i="56"/>
  <c r="W361" i="56"/>
  <c r="U361" i="56"/>
  <c r="T361" i="56"/>
  <c r="R361" i="56"/>
  <c r="Q361" i="56"/>
  <c r="N361" i="56"/>
  <c r="AP360" i="56"/>
  <c r="AK360" i="56"/>
  <c r="AE360" i="56"/>
  <c r="AB360" i="56"/>
  <c r="W360" i="56"/>
  <c r="U360" i="56"/>
  <c r="T360" i="56"/>
  <c r="R360" i="56"/>
  <c r="Q360" i="56"/>
  <c r="N360" i="56"/>
  <c r="AP359" i="56"/>
  <c r="AK359" i="56"/>
  <c r="AE359" i="56"/>
  <c r="AB359" i="56"/>
  <c r="W359" i="56"/>
  <c r="U359" i="56"/>
  <c r="T359" i="56"/>
  <c r="R359" i="56"/>
  <c r="Q359" i="56"/>
  <c r="N359" i="56"/>
  <c r="AP358" i="56"/>
  <c r="AK358" i="56"/>
  <c r="AE358" i="56"/>
  <c r="AB358" i="56"/>
  <c r="W358" i="56"/>
  <c r="U358" i="56"/>
  <c r="T358" i="56"/>
  <c r="R358" i="56"/>
  <c r="Q358" i="56"/>
  <c r="N358" i="56"/>
  <c r="AP357" i="56"/>
  <c r="AK357" i="56"/>
  <c r="AE357" i="56"/>
  <c r="AB357" i="56"/>
  <c r="W357" i="56"/>
  <c r="U357" i="56"/>
  <c r="T357" i="56"/>
  <c r="R357" i="56"/>
  <c r="Q357" i="56"/>
  <c r="N357" i="56"/>
  <c r="AP356" i="56"/>
  <c r="AK356" i="56"/>
  <c r="AE356" i="56"/>
  <c r="AB356" i="56"/>
  <c r="W356" i="56"/>
  <c r="U356" i="56"/>
  <c r="T356" i="56"/>
  <c r="R356" i="56"/>
  <c r="Q356" i="56"/>
  <c r="N356" i="56"/>
  <c r="AP355" i="56"/>
  <c r="AK355" i="56"/>
  <c r="AE355" i="56"/>
  <c r="AB355" i="56"/>
  <c r="W355" i="56"/>
  <c r="U355" i="56"/>
  <c r="T355" i="56"/>
  <c r="R355" i="56"/>
  <c r="Q355" i="56"/>
  <c r="N355" i="56"/>
  <c r="AP354" i="56"/>
  <c r="AK354" i="56"/>
  <c r="AE354" i="56"/>
  <c r="AB354" i="56"/>
  <c r="W354" i="56"/>
  <c r="U354" i="56"/>
  <c r="T354" i="56"/>
  <c r="R354" i="56"/>
  <c r="Q354" i="56"/>
  <c r="N354" i="56"/>
  <c r="AP353" i="56"/>
  <c r="AK353" i="56"/>
  <c r="AE353" i="56"/>
  <c r="AB353" i="56"/>
  <c r="W353" i="56"/>
  <c r="U353" i="56"/>
  <c r="T353" i="56"/>
  <c r="R353" i="56"/>
  <c r="Q353" i="56"/>
  <c r="N353" i="56"/>
  <c r="AP352" i="56"/>
  <c r="AK352" i="56"/>
  <c r="AE352" i="56"/>
  <c r="AB352" i="56"/>
  <c r="W352" i="56"/>
  <c r="U352" i="56"/>
  <c r="T352" i="56"/>
  <c r="R352" i="56"/>
  <c r="Q352" i="56"/>
  <c r="N352" i="56"/>
  <c r="AP351" i="56"/>
  <c r="AK351" i="56"/>
  <c r="AE351" i="56"/>
  <c r="AB351" i="56"/>
  <c r="W351" i="56"/>
  <c r="U351" i="56"/>
  <c r="T351" i="56"/>
  <c r="R351" i="56"/>
  <c r="Q351" i="56"/>
  <c r="N351" i="56"/>
  <c r="AP350" i="56"/>
  <c r="AK350" i="56"/>
  <c r="AE350" i="56"/>
  <c r="AB350" i="56"/>
  <c r="W350" i="56"/>
  <c r="U350" i="56"/>
  <c r="T350" i="56"/>
  <c r="R350" i="56"/>
  <c r="Q350" i="56"/>
  <c r="N350" i="56"/>
  <c r="AP349" i="56"/>
  <c r="AK349" i="56"/>
  <c r="AE349" i="56"/>
  <c r="AB349" i="56"/>
  <c r="W349" i="56"/>
  <c r="U349" i="56"/>
  <c r="T349" i="56"/>
  <c r="R349" i="56"/>
  <c r="Q349" i="56"/>
  <c r="N349" i="56"/>
  <c r="AP348" i="56"/>
  <c r="AK348" i="56"/>
  <c r="AE348" i="56"/>
  <c r="AB348" i="56"/>
  <c r="W348" i="56"/>
  <c r="U348" i="56"/>
  <c r="T348" i="56"/>
  <c r="R348" i="56"/>
  <c r="Q348" i="56"/>
  <c r="N348" i="56"/>
  <c r="AP347" i="56"/>
  <c r="AK347" i="56"/>
  <c r="AE347" i="56"/>
  <c r="AB347" i="56"/>
  <c r="W347" i="56"/>
  <c r="U347" i="56"/>
  <c r="T347" i="56"/>
  <c r="R347" i="56"/>
  <c r="Q347" i="56"/>
  <c r="N347" i="56"/>
  <c r="AP346" i="56"/>
  <c r="AK346" i="56"/>
  <c r="AE346" i="56"/>
  <c r="AB346" i="56"/>
  <c r="W346" i="56"/>
  <c r="U346" i="56"/>
  <c r="T346" i="56"/>
  <c r="R346" i="56"/>
  <c r="Q346" i="56"/>
  <c r="N346" i="56"/>
  <c r="AP345" i="56"/>
  <c r="AK345" i="56"/>
  <c r="AE345" i="56"/>
  <c r="AB345" i="56"/>
  <c r="W345" i="56"/>
  <c r="U345" i="56"/>
  <c r="T345" i="56"/>
  <c r="R345" i="56"/>
  <c r="Q345" i="56"/>
  <c r="N345" i="56"/>
  <c r="AP344" i="56"/>
  <c r="AK344" i="56"/>
  <c r="AE344" i="56"/>
  <c r="AB344" i="56"/>
  <c r="W344" i="56"/>
  <c r="U344" i="56"/>
  <c r="T344" i="56"/>
  <c r="R344" i="56"/>
  <c r="Q344" i="56"/>
  <c r="N344" i="56"/>
  <c r="AP343" i="56"/>
  <c r="AK343" i="56"/>
  <c r="AE343" i="56"/>
  <c r="AB343" i="56"/>
  <c r="W343" i="56"/>
  <c r="U343" i="56"/>
  <c r="T343" i="56"/>
  <c r="R343" i="56"/>
  <c r="Q343" i="56"/>
  <c r="N343" i="56"/>
  <c r="AP342" i="56"/>
  <c r="AK342" i="56"/>
  <c r="AE342" i="56"/>
  <c r="AB342" i="56"/>
  <c r="W342" i="56"/>
  <c r="U342" i="56"/>
  <c r="T342" i="56"/>
  <c r="R342" i="56"/>
  <c r="Q342" i="56"/>
  <c r="N342" i="56"/>
  <c r="AP341" i="56"/>
  <c r="AK341" i="56"/>
  <c r="AE341" i="56"/>
  <c r="AB341" i="56"/>
  <c r="W341" i="56"/>
  <c r="U341" i="56"/>
  <c r="T341" i="56"/>
  <c r="R341" i="56"/>
  <c r="Q341" i="56"/>
  <c r="N341" i="56"/>
  <c r="AP340" i="56"/>
  <c r="AK340" i="56"/>
  <c r="AE340" i="56"/>
  <c r="AB340" i="56"/>
  <c r="W340" i="56"/>
  <c r="U340" i="56"/>
  <c r="T340" i="56"/>
  <c r="R340" i="56"/>
  <c r="Q340" i="56"/>
  <c r="N340" i="56"/>
  <c r="AP339" i="56"/>
  <c r="AK339" i="56"/>
  <c r="AE339" i="56"/>
  <c r="AB339" i="56"/>
  <c r="W339" i="56"/>
  <c r="U339" i="56"/>
  <c r="T339" i="56"/>
  <c r="R339" i="56"/>
  <c r="Q339" i="56"/>
  <c r="N339" i="56"/>
  <c r="AP338" i="56"/>
  <c r="AK338" i="56"/>
  <c r="AE338" i="56"/>
  <c r="AB338" i="56"/>
  <c r="W338" i="56"/>
  <c r="U338" i="56"/>
  <c r="T338" i="56"/>
  <c r="R338" i="56"/>
  <c r="Q338" i="56"/>
  <c r="N338" i="56"/>
  <c r="AP337" i="56"/>
  <c r="AK337" i="56"/>
  <c r="AE337" i="56"/>
  <c r="AB337" i="56"/>
  <c r="W337" i="56"/>
  <c r="U337" i="56"/>
  <c r="T337" i="56"/>
  <c r="R337" i="56"/>
  <c r="Q337" i="56"/>
  <c r="N337" i="56"/>
  <c r="AP336" i="56"/>
  <c r="AK336" i="56"/>
  <c r="AE336" i="56"/>
  <c r="AB336" i="56"/>
  <c r="W336" i="56"/>
  <c r="U336" i="56"/>
  <c r="T336" i="56"/>
  <c r="R336" i="56"/>
  <c r="Q336" i="56"/>
  <c r="N336" i="56"/>
  <c r="AP335" i="56"/>
  <c r="AK335" i="56"/>
  <c r="AE335" i="56"/>
  <c r="AB335" i="56"/>
  <c r="W335" i="56"/>
  <c r="U335" i="56"/>
  <c r="T335" i="56"/>
  <c r="R335" i="56"/>
  <c r="Q335" i="56"/>
  <c r="N335" i="56"/>
  <c r="AP334" i="56"/>
  <c r="AK334" i="56"/>
  <c r="AE334" i="56"/>
  <c r="AB334" i="56"/>
  <c r="W334" i="56"/>
  <c r="U334" i="56"/>
  <c r="T334" i="56"/>
  <c r="R334" i="56"/>
  <c r="Q334" i="56"/>
  <c r="N334" i="56"/>
  <c r="AP333" i="56"/>
  <c r="AK333" i="56"/>
  <c r="AE333" i="56"/>
  <c r="AB333" i="56"/>
  <c r="W333" i="56"/>
  <c r="U333" i="56"/>
  <c r="T333" i="56"/>
  <c r="R333" i="56"/>
  <c r="Q333" i="56"/>
  <c r="N333" i="56"/>
  <c r="AP332" i="56"/>
  <c r="AK332" i="56"/>
  <c r="AE332" i="56"/>
  <c r="AB332" i="56"/>
  <c r="W332" i="56"/>
  <c r="U332" i="56"/>
  <c r="T332" i="56"/>
  <c r="R332" i="56"/>
  <c r="Q332" i="56"/>
  <c r="N332" i="56"/>
  <c r="AP331" i="56"/>
  <c r="AK331" i="56"/>
  <c r="AE331" i="56"/>
  <c r="AB331" i="56"/>
  <c r="W331" i="56"/>
  <c r="U331" i="56"/>
  <c r="T331" i="56"/>
  <c r="R331" i="56"/>
  <c r="Q331" i="56"/>
  <c r="N331" i="56"/>
  <c r="AP330" i="56"/>
  <c r="AK330" i="56"/>
  <c r="AE330" i="56"/>
  <c r="AB330" i="56"/>
  <c r="W330" i="56"/>
  <c r="U330" i="56"/>
  <c r="T330" i="56"/>
  <c r="R330" i="56"/>
  <c r="Q330" i="56"/>
  <c r="N330" i="56"/>
  <c r="AP329" i="56"/>
  <c r="AK329" i="56"/>
  <c r="AE329" i="56"/>
  <c r="AB329" i="56"/>
  <c r="W329" i="56"/>
  <c r="U329" i="56"/>
  <c r="T329" i="56"/>
  <c r="R329" i="56"/>
  <c r="Q329" i="56"/>
  <c r="N329" i="56"/>
  <c r="AP328" i="56"/>
  <c r="AK328" i="56"/>
  <c r="AE328" i="56"/>
  <c r="AB328" i="56"/>
  <c r="W328" i="56"/>
  <c r="U328" i="56"/>
  <c r="T328" i="56"/>
  <c r="R328" i="56"/>
  <c r="Q328" i="56"/>
  <c r="N328" i="56"/>
  <c r="AP327" i="56"/>
  <c r="AK327" i="56"/>
  <c r="AE327" i="56"/>
  <c r="AB327" i="56"/>
  <c r="W327" i="56"/>
  <c r="U327" i="56"/>
  <c r="T327" i="56"/>
  <c r="R327" i="56"/>
  <c r="Q327" i="56"/>
  <c r="N327" i="56"/>
  <c r="AP326" i="56"/>
  <c r="AK326" i="56"/>
  <c r="AE326" i="56"/>
  <c r="AB326" i="56"/>
  <c r="W326" i="56"/>
  <c r="U326" i="56"/>
  <c r="T326" i="56"/>
  <c r="R326" i="56"/>
  <c r="Q326" i="56"/>
  <c r="N326" i="56"/>
  <c r="AP325" i="56"/>
  <c r="AK325" i="56"/>
  <c r="AE325" i="56"/>
  <c r="AB325" i="56"/>
  <c r="W325" i="56"/>
  <c r="U325" i="56"/>
  <c r="T325" i="56"/>
  <c r="R325" i="56"/>
  <c r="Q325" i="56"/>
  <c r="N325" i="56"/>
  <c r="AP324" i="56"/>
  <c r="AK324" i="56"/>
  <c r="AE324" i="56"/>
  <c r="AB324" i="56"/>
  <c r="W324" i="56"/>
  <c r="U324" i="56"/>
  <c r="T324" i="56"/>
  <c r="R324" i="56"/>
  <c r="Q324" i="56"/>
  <c r="N324" i="56"/>
  <c r="AP323" i="56"/>
  <c r="AK323" i="56"/>
  <c r="AE323" i="56"/>
  <c r="AB323" i="56"/>
  <c r="W323" i="56"/>
  <c r="U323" i="56"/>
  <c r="T323" i="56"/>
  <c r="R323" i="56"/>
  <c r="Q323" i="56"/>
  <c r="N323" i="56"/>
  <c r="AP322" i="56"/>
  <c r="AK322" i="56"/>
  <c r="AE322" i="56"/>
  <c r="AB322" i="56"/>
  <c r="W322" i="56"/>
  <c r="U322" i="56"/>
  <c r="T322" i="56"/>
  <c r="R322" i="56"/>
  <c r="Q322" i="56"/>
  <c r="N322" i="56"/>
  <c r="AP321" i="56"/>
  <c r="AK321" i="56"/>
  <c r="AE321" i="56"/>
  <c r="AB321" i="56"/>
  <c r="W321" i="56"/>
  <c r="U321" i="56"/>
  <c r="T321" i="56"/>
  <c r="R321" i="56"/>
  <c r="Q321" i="56"/>
  <c r="N321" i="56"/>
  <c r="AP320" i="56"/>
  <c r="AK320" i="56"/>
  <c r="AE320" i="56"/>
  <c r="AB320" i="56"/>
  <c r="W320" i="56"/>
  <c r="U320" i="56"/>
  <c r="T320" i="56"/>
  <c r="R320" i="56"/>
  <c r="Q320" i="56"/>
  <c r="N320" i="56"/>
  <c r="AP319" i="56"/>
  <c r="AK319" i="56"/>
  <c r="AE319" i="56"/>
  <c r="AB319" i="56"/>
  <c r="W319" i="56"/>
  <c r="U319" i="56"/>
  <c r="T319" i="56"/>
  <c r="R319" i="56"/>
  <c r="Q319" i="56"/>
  <c r="N319" i="56"/>
  <c r="AP318" i="56"/>
  <c r="AK318" i="56"/>
  <c r="AE318" i="56"/>
  <c r="AB318" i="56"/>
  <c r="W318" i="56"/>
  <c r="U318" i="56"/>
  <c r="T318" i="56"/>
  <c r="R318" i="56"/>
  <c r="Q318" i="56"/>
  <c r="N318" i="56"/>
  <c r="AP317" i="56"/>
  <c r="AK317" i="56"/>
  <c r="AE317" i="56"/>
  <c r="AB317" i="56"/>
  <c r="W317" i="56"/>
  <c r="U317" i="56"/>
  <c r="T317" i="56"/>
  <c r="R317" i="56"/>
  <c r="Q317" i="56"/>
  <c r="N317" i="56"/>
  <c r="AP316" i="56"/>
  <c r="AK316" i="56"/>
  <c r="AE316" i="56"/>
  <c r="AB316" i="56"/>
  <c r="W316" i="56"/>
  <c r="U316" i="56"/>
  <c r="T316" i="56"/>
  <c r="R316" i="56"/>
  <c r="Q316" i="56"/>
  <c r="N316" i="56"/>
  <c r="AP315" i="56"/>
  <c r="AK315" i="56"/>
  <c r="AE315" i="56"/>
  <c r="AB315" i="56"/>
  <c r="W315" i="56"/>
  <c r="U315" i="56"/>
  <c r="T315" i="56"/>
  <c r="R315" i="56"/>
  <c r="Q315" i="56"/>
  <c r="N315" i="56"/>
  <c r="AP314" i="56"/>
  <c r="AK314" i="56"/>
  <c r="AE314" i="56"/>
  <c r="AB314" i="56"/>
  <c r="W314" i="56"/>
  <c r="U314" i="56"/>
  <c r="T314" i="56"/>
  <c r="R314" i="56"/>
  <c r="Q314" i="56"/>
  <c r="N314" i="56"/>
  <c r="AP313" i="56"/>
  <c r="AK313" i="56"/>
  <c r="AE313" i="56"/>
  <c r="AB313" i="56"/>
  <c r="W313" i="56"/>
  <c r="U313" i="56"/>
  <c r="T313" i="56"/>
  <c r="R313" i="56"/>
  <c r="Q313" i="56"/>
  <c r="N313" i="56"/>
  <c r="AP312" i="56"/>
  <c r="AK312" i="56"/>
  <c r="AE312" i="56"/>
  <c r="AB312" i="56"/>
  <c r="W312" i="56"/>
  <c r="U312" i="56"/>
  <c r="T312" i="56"/>
  <c r="R312" i="56"/>
  <c r="Q312" i="56"/>
  <c r="N312" i="56"/>
  <c r="AP311" i="56"/>
  <c r="AK311" i="56"/>
  <c r="AE311" i="56"/>
  <c r="AB311" i="56"/>
  <c r="W311" i="56"/>
  <c r="U311" i="56"/>
  <c r="T311" i="56"/>
  <c r="R311" i="56"/>
  <c r="Q311" i="56"/>
  <c r="N311" i="56"/>
  <c r="AP310" i="56"/>
  <c r="AK310" i="56"/>
  <c r="AE310" i="56"/>
  <c r="AB310" i="56"/>
  <c r="W310" i="56"/>
  <c r="U310" i="56"/>
  <c r="T310" i="56"/>
  <c r="R310" i="56"/>
  <c r="Q310" i="56"/>
  <c r="N310" i="56"/>
  <c r="AP309" i="56"/>
  <c r="AK309" i="56"/>
  <c r="AE309" i="56"/>
  <c r="AB309" i="56"/>
  <c r="W309" i="56"/>
  <c r="U309" i="56"/>
  <c r="T309" i="56"/>
  <c r="R309" i="56"/>
  <c r="Q309" i="56"/>
  <c r="N309" i="56"/>
  <c r="AP308" i="56"/>
  <c r="AK308" i="56"/>
  <c r="AE308" i="56"/>
  <c r="AB308" i="56"/>
  <c r="W308" i="56"/>
  <c r="U308" i="56"/>
  <c r="T308" i="56"/>
  <c r="R308" i="56"/>
  <c r="Q308" i="56"/>
  <c r="N308" i="56"/>
  <c r="AP307" i="56"/>
  <c r="AK307" i="56"/>
  <c r="AE307" i="56"/>
  <c r="AB307" i="56"/>
  <c r="W307" i="56"/>
  <c r="U307" i="56"/>
  <c r="T307" i="56"/>
  <c r="R307" i="56"/>
  <c r="Q307" i="56"/>
  <c r="N307" i="56"/>
  <c r="AP306" i="56"/>
  <c r="AK306" i="56"/>
  <c r="AE306" i="56"/>
  <c r="AB306" i="56"/>
  <c r="W306" i="56"/>
  <c r="U306" i="56"/>
  <c r="T306" i="56"/>
  <c r="R306" i="56"/>
  <c r="Q306" i="56"/>
  <c r="N306" i="56"/>
  <c r="AP305" i="56"/>
  <c r="AK305" i="56"/>
  <c r="AE305" i="56"/>
  <c r="AB305" i="56"/>
  <c r="W305" i="56"/>
  <c r="U305" i="56"/>
  <c r="T305" i="56"/>
  <c r="R305" i="56"/>
  <c r="Q305" i="56"/>
  <c r="N305" i="56"/>
  <c r="AP304" i="56"/>
  <c r="AK304" i="56"/>
  <c r="AE304" i="56"/>
  <c r="AB304" i="56"/>
  <c r="W304" i="56"/>
  <c r="U304" i="56"/>
  <c r="T304" i="56"/>
  <c r="R304" i="56"/>
  <c r="Q304" i="56"/>
  <c r="N304" i="56"/>
  <c r="AP303" i="56"/>
  <c r="AK303" i="56"/>
  <c r="AE303" i="56"/>
  <c r="AB303" i="56"/>
  <c r="W303" i="56"/>
  <c r="U303" i="56"/>
  <c r="T303" i="56"/>
  <c r="R303" i="56"/>
  <c r="Q303" i="56"/>
  <c r="N303" i="56"/>
  <c r="AP302" i="56"/>
  <c r="AK302" i="56"/>
  <c r="AE302" i="56"/>
  <c r="AB302" i="56"/>
  <c r="W302" i="56"/>
  <c r="U302" i="56"/>
  <c r="T302" i="56"/>
  <c r="R302" i="56"/>
  <c r="Q302" i="56"/>
  <c r="N302" i="56"/>
  <c r="AP301" i="56"/>
  <c r="AK301" i="56"/>
  <c r="AE301" i="56"/>
  <c r="AB301" i="56"/>
  <c r="W301" i="56"/>
  <c r="U301" i="56"/>
  <c r="T301" i="56"/>
  <c r="R301" i="56"/>
  <c r="Q301" i="56"/>
  <c r="N301" i="56"/>
  <c r="AP300" i="56"/>
  <c r="AK300" i="56"/>
  <c r="AE300" i="56"/>
  <c r="AB300" i="56"/>
  <c r="W300" i="56"/>
  <c r="U300" i="56"/>
  <c r="T300" i="56"/>
  <c r="R300" i="56"/>
  <c r="Q300" i="56"/>
  <c r="N300" i="56"/>
  <c r="AP299" i="56"/>
  <c r="AK299" i="56"/>
  <c r="AE299" i="56"/>
  <c r="AB299" i="56"/>
  <c r="W299" i="56"/>
  <c r="U299" i="56"/>
  <c r="T299" i="56"/>
  <c r="R299" i="56"/>
  <c r="Q299" i="56"/>
  <c r="N299" i="56"/>
  <c r="AP298" i="56"/>
  <c r="AK298" i="56"/>
  <c r="AE298" i="56"/>
  <c r="AB298" i="56"/>
  <c r="W298" i="56"/>
  <c r="U298" i="56"/>
  <c r="T298" i="56"/>
  <c r="R298" i="56"/>
  <c r="Q298" i="56"/>
  <c r="N298" i="56"/>
  <c r="AP297" i="56"/>
  <c r="AK297" i="56"/>
  <c r="AE297" i="56"/>
  <c r="AB297" i="56"/>
  <c r="W297" i="56"/>
  <c r="U297" i="56"/>
  <c r="T297" i="56"/>
  <c r="R297" i="56"/>
  <c r="Q297" i="56"/>
  <c r="N297" i="56"/>
  <c r="AP296" i="56"/>
  <c r="AK296" i="56"/>
  <c r="AE296" i="56"/>
  <c r="AB296" i="56"/>
  <c r="W296" i="56"/>
  <c r="U296" i="56"/>
  <c r="T296" i="56"/>
  <c r="R296" i="56"/>
  <c r="Q296" i="56"/>
  <c r="N296" i="56"/>
  <c r="AP295" i="56"/>
  <c r="AK295" i="56"/>
  <c r="AE295" i="56"/>
  <c r="AB295" i="56"/>
  <c r="W295" i="56"/>
  <c r="U295" i="56"/>
  <c r="T295" i="56"/>
  <c r="R295" i="56"/>
  <c r="Q295" i="56"/>
  <c r="N295" i="56"/>
  <c r="AP294" i="56"/>
  <c r="AK294" i="56"/>
  <c r="AE294" i="56"/>
  <c r="AB294" i="56"/>
  <c r="W294" i="56"/>
  <c r="U294" i="56"/>
  <c r="T294" i="56"/>
  <c r="R294" i="56"/>
  <c r="Q294" i="56"/>
  <c r="N294" i="56"/>
  <c r="AP293" i="56"/>
  <c r="AK293" i="56"/>
  <c r="AE293" i="56"/>
  <c r="AB293" i="56"/>
  <c r="W293" i="56"/>
  <c r="U293" i="56"/>
  <c r="T293" i="56"/>
  <c r="R293" i="56"/>
  <c r="Q293" i="56"/>
  <c r="N293" i="56"/>
  <c r="AP292" i="56"/>
  <c r="AK292" i="56"/>
  <c r="AE292" i="56"/>
  <c r="AB292" i="56"/>
  <c r="W292" i="56"/>
  <c r="U292" i="56"/>
  <c r="T292" i="56"/>
  <c r="R292" i="56"/>
  <c r="Q292" i="56"/>
  <c r="N292" i="56"/>
  <c r="AP291" i="56"/>
  <c r="AK291" i="56"/>
  <c r="AE291" i="56"/>
  <c r="AB291" i="56"/>
  <c r="W291" i="56"/>
  <c r="U291" i="56"/>
  <c r="T291" i="56"/>
  <c r="R291" i="56"/>
  <c r="Q291" i="56"/>
  <c r="N291" i="56"/>
  <c r="AP290" i="56"/>
  <c r="AK290" i="56"/>
  <c r="AE290" i="56"/>
  <c r="AB290" i="56"/>
  <c r="W290" i="56"/>
  <c r="U290" i="56"/>
  <c r="T290" i="56"/>
  <c r="R290" i="56"/>
  <c r="Q290" i="56"/>
  <c r="N290" i="56"/>
  <c r="AP289" i="56"/>
  <c r="AK289" i="56"/>
  <c r="AE289" i="56"/>
  <c r="AB289" i="56"/>
  <c r="W289" i="56"/>
  <c r="U289" i="56"/>
  <c r="T289" i="56"/>
  <c r="R289" i="56"/>
  <c r="Q289" i="56"/>
  <c r="N289" i="56"/>
  <c r="AP288" i="56"/>
  <c r="AK288" i="56"/>
  <c r="AE288" i="56"/>
  <c r="AB288" i="56"/>
  <c r="W288" i="56"/>
  <c r="U288" i="56"/>
  <c r="T288" i="56"/>
  <c r="R288" i="56"/>
  <c r="Q288" i="56"/>
  <c r="N288" i="56"/>
  <c r="AP287" i="56"/>
  <c r="AK287" i="56"/>
  <c r="AE287" i="56"/>
  <c r="AB287" i="56"/>
  <c r="W287" i="56"/>
  <c r="U287" i="56"/>
  <c r="T287" i="56"/>
  <c r="R287" i="56"/>
  <c r="Q287" i="56"/>
  <c r="N287" i="56"/>
  <c r="AP286" i="56"/>
  <c r="AK286" i="56"/>
  <c r="AE286" i="56"/>
  <c r="AB286" i="56"/>
  <c r="W286" i="56"/>
  <c r="U286" i="56"/>
  <c r="T286" i="56"/>
  <c r="R286" i="56"/>
  <c r="Q286" i="56"/>
  <c r="N286" i="56"/>
  <c r="AP285" i="56"/>
  <c r="AK285" i="56"/>
  <c r="AE285" i="56"/>
  <c r="AB285" i="56"/>
  <c r="W285" i="56"/>
  <c r="U285" i="56"/>
  <c r="T285" i="56"/>
  <c r="R285" i="56"/>
  <c r="Q285" i="56"/>
  <c r="N285" i="56"/>
  <c r="AP284" i="56"/>
  <c r="AK284" i="56"/>
  <c r="AE284" i="56"/>
  <c r="AB284" i="56"/>
  <c r="W284" i="56"/>
  <c r="U284" i="56"/>
  <c r="T284" i="56"/>
  <c r="R284" i="56"/>
  <c r="Q284" i="56"/>
  <c r="N284" i="56"/>
  <c r="AP283" i="56"/>
  <c r="AK283" i="56"/>
  <c r="AE283" i="56"/>
  <c r="AB283" i="56"/>
  <c r="W283" i="56"/>
  <c r="U283" i="56"/>
  <c r="T283" i="56"/>
  <c r="R283" i="56"/>
  <c r="Q283" i="56"/>
  <c r="N283" i="56"/>
  <c r="AP282" i="56"/>
  <c r="AK282" i="56"/>
  <c r="AE282" i="56"/>
  <c r="AB282" i="56"/>
  <c r="W282" i="56"/>
  <c r="U282" i="56"/>
  <c r="T282" i="56"/>
  <c r="R282" i="56"/>
  <c r="Q282" i="56"/>
  <c r="N282" i="56"/>
  <c r="AP281" i="56"/>
  <c r="AK281" i="56"/>
  <c r="AE281" i="56"/>
  <c r="AB281" i="56"/>
  <c r="W281" i="56"/>
  <c r="U281" i="56"/>
  <c r="T281" i="56"/>
  <c r="R281" i="56"/>
  <c r="Q281" i="56"/>
  <c r="N281" i="56"/>
  <c r="AP280" i="56"/>
  <c r="AK280" i="56"/>
  <c r="AE280" i="56"/>
  <c r="AB280" i="56"/>
  <c r="W280" i="56"/>
  <c r="U280" i="56"/>
  <c r="T280" i="56"/>
  <c r="R280" i="56"/>
  <c r="Q280" i="56"/>
  <c r="N280" i="56"/>
  <c r="AP279" i="56"/>
  <c r="AK279" i="56"/>
  <c r="AE279" i="56"/>
  <c r="AB279" i="56"/>
  <c r="W279" i="56"/>
  <c r="U279" i="56"/>
  <c r="T279" i="56"/>
  <c r="R279" i="56"/>
  <c r="Q279" i="56"/>
  <c r="N279" i="56"/>
  <c r="AP278" i="56"/>
  <c r="AK278" i="56"/>
  <c r="AE278" i="56"/>
  <c r="AB278" i="56"/>
  <c r="W278" i="56"/>
  <c r="U278" i="56"/>
  <c r="T278" i="56"/>
  <c r="R278" i="56"/>
  <c r="Q278" i="56"/>
  <c r="N278" i="56"/>
  <c r="AP277" i="56"/>
  <c r="AK277" i="56"/>
  <c r="AE277" i="56"/>
  <c r="AB277" i="56"/>
  <c r="W277" i="56"/>
  <c r="U277" i="56"/>
  <c r="T277" i="56"/>
  <c r="R277" i="56"/>
  <c r="Q277" i="56"/>
  <c r="N277" i="56"/>
  <c r="AP276" i="56"/>
  <c r="AK276" i="56"/>
  <c r="AE276" i="56"/>
  <c r="AB276" i="56"/>
  <c r="W276" i="56"/>
  <c r="U276" i="56"/>
  <c r="T276" i="56"/>
  <c r="R276" i="56"/>
  <c r="Q276" i="56"/>
  <c r="N276" i="56"/>
  <c r="AP275" i="56"/>
  <c r="AK275" i="56"/>
  <c r="AE275" i="56"/>
  <c r="AB275" i="56"/>
  <c r="W275" i="56"/>
  <c r="U275" i="56"/>
  <c r="T275" i="56"/>
  <c r="R275" i="56"/>
  <c r="Q275" i="56"/>
  <c r="N275" i="56"/>
  <c r="AP274" i="56"/>
  <c r="AK274" i="56"/>
  <c r="AE274" i="56"/>
  <c r="AB274" i="56"/>
  <c r="W274" i="56"/>
  <c r="U274" i="56"/>
  <c r="T274" i="56"/>
  <c r="R274" i="56"/>
  <c r="Q274" i="56"/>
  <c r="N274" i="56"/>
  <c r="AP273" i="56"/>
  <c r="AK273" i="56"/>
  <c r="AE273" i="56"/>
  <c r="AB273" i="56"/>
  <c r="W273" i="56"/>
  <c r="U273" i="56"/>
  <c r="T273" i="56"/>
  <c r="R273" i="56"/>
  <c r="Q273" i="56"/>
  <c r="N273" i="56"/>
  <c r="AP272" i="56"/>
  <c r="AK272" i="56"/>
  <c r="AE272" i="56"/>
  <c r="AB272" i="56"/>
  <c r="W272" i="56"/>
  <c r="U272" i="56"/>
  <c r="T272" i="56"/>
  <c r="R272" i="56"/>
  <c r="Q272" i="56"/>
  <c r="N272" i="56"/>
  <c r="AP271" i="56"/>
  <c r="AK271" i="56"/>
  <c r="AE271" i="56"/>
  <c r="AB271" i="56"/>
  <c r="W271" i="56"/>
  <c r="U271" i="56"/>
  <c r="T271" i="56"/>
  <c r="R271" i="56"/>
  <c r="Q271" i="56"/>
  <c r="N271" i="56"/>
  <c r="AP270" i="56"/>
  <c r="AK270" i="56"/>
  <c r="AE270" i="56"/>
  <c r="AB270" i="56"/>
  <c r="W270" i="56"/>
  <c r="U270" i="56"/>
  <c r="T270" i="56"/>
  <c r="R270" i="56"/>
  <c r="Q270" i="56"/>
  <c r="N270" i="56"/>
  <c r="AP269" i="56"/>
  <c r="AK269" i="56"/>
  <c r="AE269" i="56"/>
  <c r="AB269" i="56"/>
  <c r="W269" i="56"/>
  <c r="U269" i="56"/>
  <c r="T269" i="56"/>
  <c r="R269" i="56"/>
  <c r="Q269" i="56"/>
  <c r="N269" i="56"/>
  <c r="AP268" i="56"/>
  <c r="AK268" i="56"/>
  <c r="AE268" i="56"/>
  <c r="AB268" i="56"/>
  <c r="W268" i="56"/>
  <c r="U268" i="56"/>
  <c r="T268" i="56"/>
  <c r="R268" i="56"/>
  <c r="Q268" i="56"/>
  <c r="N268" i="56"/>
  <c r="AP267" i="56"/>
  <c r="AK267" i="56"/>
  <c r="AE267" i="56"/>
  <c r="AB267" i="56"/>
  <c r="W267" i="56"/>
  <c r="U267" i="56"/>
  <c r="T267" i="56"/>
  <c r="R267" i="56"/>
  <c r="Q267" i="56"/>
  <c r="N267" i="56"/>
  <c r="AP266" i="56"/>
  <c r="AK266" i="56"/>
  <c r="AE266" i="56"/>
  <c r="AB266" i="56"/>
  <c r="W266" i="56"/>
  <c r="U266" i="56"/>
  <c r="T266" i="56"/>
  <c r="R266" i="56"/>
  <c r="Q266" i="56"/>
  <c r="N266" i="56"/>
  <c r="AP265" i="56"/>
  <c r="AK265" i="56"/>
  <c r="AE265" i="56"/>
  <c r="AB265" i="56"/>
  <c r="W265" i="56"/>
  <c r="U265" i="56"/>
  <c r="T265" i="56"/>
  <c r="R265" i="56"/>
  <c r="Q265" i="56"/>
  <c r="N265" i="56"/>
  <c r="AP264" i="56"/>
  <c r="AK264" i="56"/>
  <c r="AE264" i="56"/>
  <c r="AB264" i="56"/>
  <c r="W264" i="56"/>
  <c r="U264" i="56"/>
  <c r="T264" i="56"/>
  <c r="R264" i="56"/>
  <c r="Q264" i="56"/>
  <c r="N264" i="56"/>
  <c r="AP263" i="56"/>
  <c r="AK263" i="56"/>
  <c r="AE263" i="56"/>
  <c r="AB263" i="56"/>
  <c r="W263" i="56"/>
  <c r="U263" i="56"/>
  <c r="T263" i="56"/>
  <c r="R263" i="56"/>
  <c r="Q263" i="56"/>
  <c r="N263" i="56"/>
  <c r="AP262" i="56"/>
  <c r="AK262" i="56"/>
  <c r="AE262" i="56"/>
  <c r="AB262" i="56"/>
  <c r="W262" i="56"/>
  <c r="U262" i="56"/>
  <c r="T262" i="56"/>
  <c r="R262" i="56"/>
  <c r="Q262" i="56"/>
  <c r="N262" i="56"/>
  <c r="AP261" i="56"/>
  <c r="AK261" i="56"/>
  <c r="AE261" i="56"/>
  <c r="AB261" i="56"/>
  <c r="W261" i="56"/>
  <c r="U261" i="56"/>
  <c r="T261" i="56"/>
  <c r="R261" i="56"/>
  <c r="Q261" i="56"/>
  <c r="N261" i="56"/>
  <c r="AP260" i="56"/>
  <c r="AK260" i="56"/>
  <c r="AE260" i="56"/>
  <c r="AB260" i="56"/>
  <c r="W260" i="56"/>
  <c r="U260" i="56"/>
  <c r="T260" i="56"/>
  <c r="R260" i="56"/>
  <c r="Q260" i="56"/>
  <c r="N260" i="56"/>
  <c r="AP259" i="56"/>
  <c r="AK259" i="56"/>
  <c r="AE259" i="56"/>
  <c r="AB259" i="56"/>
  <c r="W259" i="56"/>
  <c r="U259" i="56"/>
  <c r="T259" i="56"/>
  <c r="R259" i="56"/>
  <c r="Q259" i="56"/>
  <c r="N259" i="56"/>
  <c r="AP258" i="56"/>
  <c r="AK258" i="56"/>
  <c r="AE258" i="56"/>
  <c r="AB258" i="56"/>
  <c r="W258" i="56"/>
  <c r="U258" i="56"/>
  <c r="T258" i="56"/>
  <c r="R258" i="56"/>
  <c r="Q258" i="56"/>
  <c r="N258" i="56"/>
  <c r="AP257" i="56"/>
  <c r="AK257" i="56"/>
  <c r="AE257" i="56"/>
  <c r="AB257" i="56"/>
  <c r="W257" i="56"/>
  <c r="U257" i="56"/>
  <c r="T257" i="56"/>
  <c r="R257" i="56"/>
  <c r="Q257" i="56"/>
  <c r="N257" i="56"/>
  <c r="AP256" i="56"/>
  <c r="AK256" i="56"/>
  <c r="AE256" i="56"/>
  <c r="AB256" i="56"/>
  <c r="W256" i="56"/>
  <c r="U256" i="56"/>
  <c r="T256" i="56"/>
  <c r="R256" i="56"/>
  <c r="Q256" i="56"/>
  <c r="N256" i="56"/>
  <c r="AP255" i="56"/>
  <c r="AK255" i="56"/>
  <c r="AE255" i="56"/>
  <c r="AB255" i="56"/>
  <c r="W255" i="56"/>
  <c r="U255" i="56"/>
  <c r="T255" i="56"/>
  <c r="R255" i="56"/>
  <c r="Q255" i="56"/>
  <c r="N255" i="56"/>
  <c r="AP254" i="56"/>
  <c r="AK254" i="56"/>
  <c r="AE254" i="56"/>
  <c r="AB254" i="56"/>
  <c r="W254" i="56"/>
  <c r="U254" i="56"/>
  <c r="T254" i="56"/>
  <c r="R254" i="56"/>
  <c r="Q254" i="56"/>
  <c r="N254" i="56"/>
  <c r="AP253" i="56"/>
  <c r="AK253" i="56"/>
  <c r="AE253" i="56"/>
  <c r="AB253" i="56"/>
  <c r="W253" i="56"/>
  <c r="U253" i="56"/>
  <c r="T253" i="56"/>
  <c r="R253" i="56"/>
  <c r="Q253" i="56"/>
  <c r="N253" i="56"/>
  <c r="AP252" i="56"/>
  <c r="AK252" i="56"/>
  <c r="AE252" i="56"/>
  <c r="AB252" i="56"/>
  <c r="W252" i="56"/>
  <c r="U252" i="56"/>
  <c r="T252" i="56"/>
  <c r="R252" i="56"/>
  <c r="Q252" i="56"/>
  <c r="N252" i="56"/>
  <c r="AP251" i="56"/>
  <c r="AK251" i="56"/>
  <c r="AE251" i="56"/>
  <c r="AB251" i="56"/>
  <c r="W251" i="56"/>
  <c r="U251" i="56"/>
  <c r="T251" i="56"/>
  <c r="R251" i="56"/>
  <c r="Q251" i="56"/>
  <c r="N251" i="56"/>
  <c r="AP250" i="56"/>
  <c r="AK250" i="56"/>
  <c r="AE250" i="56"/>
  <c r="AB250" i="56"/>
  <c r="W250" i="56"/>
  <c r="U250" i="56"/>
  <c r="T250" i="56"/>
  <c r="R250" i="56"/>
  <c r="Q250" i="56"/>
  <c r="N250" i="56"/>
  <c r="AP249" i="56"/>
  <c r="AK249" i="56"/>
  <c r="AE249" i="56"/>
  <c r="AB249" i="56"/>
  <c r="W249" i="56"/>
  <c r="U249" i="56"/>
  <c r="T249" i="56"/>
  <c r="R249" i="56"/>
  <c r="Q249" i="56"/>
  <c r="N249" i="56"/>
  <c r="AP248" i="56"/>
  <c r="AK248" i="56"/>
  <c r="AE248" i="56"/>
  <c r="AB248" i="56"/>
  <c r="W248" i="56"/>
  <c r="U248" i="56"/>
  <c r="T248" i="56"/>
  <c r="R248" i="56"/>
  <c r="Q248" i="56"/>
  <c r="N248" i="56"/>
  <c r="AP247" i="56"/>
  <c r="AK247" i="56"/>
  <c r="AE247" i="56"/>
  <c r="AB247" i="56"/>
  <c r="W247" i="56"/>
  <c r="U247" i="56"/>
  <c r="T247" i="56"/>
  <c r="R247" i="56"/>
  <c r="Q247" i="56"/>
  <c r="N247" i="56"/>
  <c r="AP246" i="56"/>
  <c r="AK246" i="56"/>
  <c r="AE246" i="56"/>
  <c r="AB246" i="56"/>
  <c r="W246" i="56"/>
  <c r="U246" i="56"/>
  <c r="T246" i="56"/>
  <c r="R246" i="56"/>
  <c r="Q246" i="56"/>
  <c r="N246" i="56"/>
  <c r="AP245" i="56"/>
  <c r="AK245" i="56"/>
  <c r="AE245" i="56"/>
  <c r="AB245" i="56"/>
  <c r="W245" i="56"/>
  <c r="U245" i="56"/>
  <c r="T245" i="56"/>
  <c r="R245" i="56"/>
  <c r="Q245" i="56"/>
  <c r="N245" i="56"/>
  <c r="AP244" i="56"/>
  <c r="AK244" i="56"/>
  <c r="AE244" i="56"/>
  <c r="AB244" i="56"/>
  <c r="W244" i="56"/>
  <c r="U244" i="56"/>
  <c r="T244" i="56"/>
  <c r="R244" i="56"/>
  <c r="Q244" i="56"/>
  <c r="N244" i="56"/>
  <c r="AP243" i="56"/>
  <c r="AK243" i="56"/>
  <c r="AE243" i="56"/>
  <c r="AB243" i="56"/>
  <c r="W243" i="56"/>
  <c r="U243" i="56"/>
  <c r="T243" i="56"/>
  <c r="R243" i="56"/>
  <c r="Q243" i="56"/>
  <c r="N243" i="56"/>
  <c r="AP242" i="56"/>
  <c r="AK242" i="56"/>
  <c r="AE242" i="56"/>
  <c r="AB242" i="56"/>
  <c r="W242" i="56"/>
  <c r="U242" i="56"/>
  <c r="T242" i="56"/>
  <c r="R242" i="56"/>
  <c r="Q242" i="56"/>
  <c r="N242" i="56"/>
  <c r="AP241" i="56"/>
  <c r="AK241" i="56"/>
  <c r="AE241" i="56"/>
  <c r="AB241" i="56"/>
  <c r="W241" i="56"/>
  <c r="U241" i="56"/>
  <c r="T241" i="56"/>
  <c r="R241" i="56"/>
  <c r="Q241" i="56"/>
  <c r="N241" i="56"/>
  <c r="AP240" i="56"/>
  <c r="AK240" i="56"/>
  <c r="AE240" i="56"/>
  <c r="AB240" i="56"/>
  <c r="W240" i="56"/>
  <c r="U240" i="56"/>
  <c r="T240" i="56"/>
  <c r="R240" i="56"/>
  <c r="Q240" i="56"/>
  <c r="N240" i="56"/>
  <c r="AP239" i="56"/>
  <c r="AK239" i="56"/>
  <c r="AE239" i="56"/>
  <c r="AB239" i="56"/>
  <c r="W239" i="56"/>
  <c r="U239" i="56"/>
  <c r="T239" i="56"/>
  <c r="R239" i="56"/>
  <c r="Q239" i="56"/>
  <c r="N239" i="56"/>
  <c r="AP238" i="56"/>
  <c r="AK238" i="56"/>
  <c r="AE238" i="56"/>
  <c r="AB238" i="56"/>
  <c r="W238" i="56"/>
  <c r="U238" i="56"/>
  <c r="T238" i="56"/>
  <c r="R238" i="56"/>
  <c r="Q238" i="56"/>
  <c r="N238" i="56"/>
  <c r="AP237" i="56"/>
  <c r="AK237" i="56"/>
  <c r="AE237" i="56"/>
  <c r="AB237" i="56"/>
  <c r="W237" i="56"/>
  <c r="U237" i="56"/>
  <c r="T237" i="56"/>
  <c r="R237" i="56"/>
  <c r="Q237" i="56"/>
  <c r="N237" i="56"/>
  <c r="AP236" i="56"/>
  <c r="AK236" i="56"/>
  <c r="AE236" i="56"/>
  <c r="AB236" i="56"/>
  <c r="W236" i="56"/>
  <c r="U236" i="56"/>
  <c r="T236" i="56"/>
  <c r="R236" i="56"/>
  <c r="Q236" i="56"/>
  <c r="N236" i="56"/>
  <c r="AP235" i="56"/>
  <c r="AK235" i="56"/>
  <c r="AE235" i="56"/>
  <c r="AB235" i="56"/>
  <c r="W235" i="56"/>
  <c r="U235" i="56"/>
  <c r="T235" i="56"/>
  <c r="R235" i="56"/>
  <c r="Q235" i="56"/>
  <c r="N235" i="56"/>
  <c r="AP234" i="56"/>
  <c r="AK234" i="56"/>
  <c r="AE234" i="56"/>
  <c r="AB234" i="56"/>
  <c r="W234" i="56"/>
  <c r="U234" i="56"/>
  <c r="T234" i="56"/>
  <c r="R234" i="56"/>
  <c r="Q234" i="56"/>
  <c r="N234" i="56"/>
  <c r="AP233" i="56"/>
  <c r="AK233" i="56"/>
  <c r="AE233" i="56"/>
  <c r="AB233" i="56"/>
  <c r="W233" i="56"/>
  <c r="U233" i="56"/>
  <c r="T233" i="56"/>
  <c r="R233" i="56"/>
  <c r="Q233" i="56"/>
  <c r="N233" i="56"/>
  <c r="AP232" i="56"/>
  <c r="AK232" i="56"/>
  <c r="AE232" i="56"/>
  <c r="AB232" i="56"/>
  <c r="W232" i="56"/>
  <c r="U232" i="56"/>
  <c r="T232" i="56"/>
  <c r="R232" i="56"/>
  <c r="Q232" i="56"/>
  <c r="N232" i="56"/>
  <c r="AP231" i="56"/>
  <c r="AK231" i="56"/>
  <c r="AE231" i="56"/>
  <c r="AB231" i="56"/>
  <c r="W231" i="56"/>
  <c r="U231" i="56"/>
  <c r="T231" i="56"/>
  <c r="R231" i="56"/>
  <c r="Q231" i="56"/>
  <c r="N231" i="56"/>
  <c r="AP230" i="56"/>
  <c r="AK230" i="56"/>
  <c r="AE230" i="56"/>
  <c r="AB230" i="56"/>
  <c r="W230" i="56"/>
  <c r="U230" i="56"/>
  <c r="T230" i="56"/>
  <c r="R230" i="56"/>
  <c r="Q230" i="56"/>
  <c r="N230" i="56"/>
  <c r="AP229" i="56"/>
  <c r="AK229" i="56"/>
  <c r="AE229" i="56"/>
  <c r="AB229" i="56"/>
  <c r="W229" i="56"/>
  <c r="U229" i="56"/>
  <c r="T229" i="56"/>
  <c r="R229" i="56"/>
  <c r="Q229" i="56"/>
  <c r="N229" i="56"/>
  <c r="AP228" i="56"/>
  <c r="AK228" i="56"/>
  <c r="AE228" i="56"/>
  <c r="AB228" i="56"/>
  <c r="W228" i="56"/>
  <c r="U228" i="56"/>
  <c r="T228" i="56"/>
  <c r="R228" i="56"/>
  <c r="Q228" i="56"/>
  <c r="N228" i="56"/>
  <c r="AP227" i="56"/>
  <c r="AK227" i="56"/>
  <c r="AE227" i="56"/>
  <c r="AB227" i="56"/>
  <c r="W227" i="56"/>
  <c r="U227" i="56"/>
  <c r="T227" i="56"/>
  <c r="R227" i="56"/>
  <c r="Q227" i="56"/>
  <c r="N227" i="56"/>
  <c r="AP226" i="56"/>
  <c r="AK226" i="56"/>
  <c r="AE226" i="56"/>
  <c r="AB226" i="56"/>
  <c r="W226" i="56"/>
  <c r="U226" i="56"/>
  <c r="T226" i="56"/>
  <c r="R226" i="56"/>
  <c r="Q226" i="56"/>
  <c r="N226" i="56"/>
  <c r="AP225" i="56"/>
  <c r="AK225" i="56"/>
  <c r="AE225" i="56"/>
  <c r="AB225" i="56"/>
  <c r="W225" i="56"/>
  <c r="U225" i="56"/>
  <c r="T225" i="56"/>
  <c r="R225" i="56"/>
  <c r="Q225" i="56"/>
  <c r="N225" i="56"/>
  <c r="AP224" i="56"/>
  <c r="AK224" i="56"/>
  <c r="AE224" i="56"/>
  <c r="AB224" i="56"/>
  <c r="W224" i="56"/>
  <c r="U224" i="56"/>
  <c r="T224" i="56"/>
  <c r="R224" i="56"/>
  <c r="Q224" i="56"/>
  <c r="N224" i="56"/>
  <c r="AP223" i="56"/>
  <c r="AK223" i="56"/>
  <c r="AE223" i="56"/>
  <c r="AB223" i="56"/>
  <c r="W223" i="56"/>
  <c r="U223" i="56"/>
  <c r="T223" i="56"/>
  <c r="R223" i="56"/>
  <c r="Q223" i="56"/>
  <c r="N223" i="56"/>
  <c r="AP222" i="56"/>
  <c r="AK222" i="56"/>
  <c r="AE222" i="56"/>
  <c r="AB222" i="56"/>
  <c r="W222" i="56"/>
  <c r="U222" i="56"/>
  <c r="T222" i="56"/>
  <c r="R222" i="56"/>
  <c r="Q222" i="56"/>
  <c r="N222" i="56"/>
  <c r="AP221" i="56"/>
  <c r="AK221" i="56"/>
  <c r="AE221" i="56"/>
  <c r="AB221" i="56"/>
  <c r="W221" i="56"/>
  <c r="U221" i="56"/>
  <c r="T221" i="56"/>
  <c r="R221" i="56"/>
  <c r="Q221" i="56"/>
  <c r="N221" i="56"/>
  <c r="AP220" i="56"/>
  <c r="AK220" i="56"/>
  <c r="AE220" i="56"/>
  <c r="AB220" i="56"/>
  <c r="W220" i="56"/>
  <c r="U220" i="56"/>
  <c r="T220" i="56"/>
  <c r="R220" i="56"/>
  <c r="Q220" i="56"/>
  <c r="N220" i="56"/>
  <c r="AP219" i="56"/>
  <c r="AK219" i="56"/>
  <c r="AE219" i="56"/>
  <c r="AB219" i="56"/>
  <c r="W219" i="56"/>
  <c r="U219" i="56"/>
  <c r="T219" i="56"/>
  <c r="R219" i="56"/>
  <c r="Q219" i="56"/>
  <c r="N219" i="56"/>
  <c r="AP218" i="56"/>
  <c r="AK218" i="56"/>
  <c r="AE218" i="56"/>
  <c r="AB218" i="56"/>
  <c r="W218" i="56"/>
  <c r="U218" i="56"/>
  <c r="T218" i="56"/>
  <c r="R218" i="56"/>
  <c r="Q218" i="56"/>
  <c r="N218" i="56"/>
  <c r="AP217" i="56"/>
  <c r="AK217" i="56"/>
  <c r="AE217" i="56"/>
  <c r="AB217" i="56"/>
  <c r="W217" i="56"/>
  <c r="U217" i="56"/>
  <c r="T217" i="56"/>
  <c r="R217" i="56"/>
  <c r="Q217" i="56"/>
  <c r="N217" i="56"/>
  <c r="AP216" i="56"/>
  <c r="AK216" i="56"/>
  <c r="AE216" i="56"/>
  <c r="AB216" i="56"/>
  <c r="W216" i="56"/>
  <c r="U216" i="56"/>
  <c r="T216" i="56"/>
  <c r="R216" i="56"/>
  <c r="Q216" i="56"/>
  <c r="N216" i="56"/>
  <c r="AP215" i="56"/>
  <c r="AK215" i="56"/>
  <c r="AE215" i="56"/>
  <c r="AB215" i="56"/>
  <c r="W215" i="56"/>
  <c r="U215" i="56"/>
  <c r="T215" i="56"/>
  <c r="R215" i="56"/>
  <c r="Q215" i="56"/>
  <c r="N215" i="56"/>
  <c r="AP214" i="56"/>
  <c r="AK214" i="56"/>
  <c r="AE214" i="56"/>
  <c r="AB214" i="56"/>
  <c r="W214" i="56"/>
  <c r="U214" i="56"/>
  <c r="T214" i="56"/>
  <c r="R214" i="56"/>
  <c r="Q214" i="56"/>
  <c r="N214" i="56"/>
  <c r="AP213" i="56"/>
  <c r="AK213" i="56"/>
  <c r="AE213" i="56"/>
  <c r="AB213" i="56"/>
  <c r="W213" i="56"/>
  <c r="U213" i="56"/>
  <c r="T213" i="56"/>
  <c r="R213" i="56"/>
  <c r="Q213" i="56"/>
  <c r="N213" i="56"/>
  <c r="AP212" i="56"/>
  <c r="AK212" i="56"/>
  <c r="AE212" i="56"/>
  <c r="AB212" i="56"/>
  <c r="W212" i="56"/>
  <c r="U212" i="56"/>
  <c r="T212" i="56"/>
  <c r="R212" i="56"/>
  <c r="Q212" i="56"/>
  <c r="N212" i="56"/>
  <c r="AP211" i="56"/>
  <c r="AK211" i="56"/>
  <c r="AE211" i="56"/>
  <c r="AB211" i="56"/>
  <c r="W211" i="56"/>
  <c r="U211" i="56"/>
  <c r="T211" i="56"/>
  <c r="R211" i="56"/>
  <c r="Q211" i="56"/>
  <c r="N211" i="56"/>
  <c r="AP210" i="56"/>
  <c r="AK210" i="56"/>
  <c r="AE210" i="56"/>
  <c r="AB210" i="56"/>
  <c r="W210" i="56"/>
  <c r="U210" i="56"/>
  <c r="T210" i="56"/>
  <c r="R210" i="56"/>
  <c r="Q210" i="56"/>
  <c r="N210" i="56"/>
  <c r="AP209" i="56"/>
  <c r="AK209" i="56"/>
  <c r="AE209" i="56"/>
  <c r="AB209" i="56"/>
  <c r="W209" i="56"/>
  <c r="U209" i="56"/>
  <c r="T209" i="56"/>
  <c r="R209" i="56"/>
  <c r="Q209" i="56"/>
  <c r="N209" i="56"/>
  <c r="AP208" i="56"/>
  <c r="AK208" i="56"/>
  <c r="AE208" i="56"/>
  <c r="AB208" i="56"/>
  <c r="W208" i="56"/>
  <c r="U208" i="56"/>
  <c r="T208" i="56"/>
  <c r="R208" i="56"/>
  <c r="Q208" i="56"/>
  <c r="N208" i="56"/>
  <c r="AP207" i="56"/>
  <c r="AK207" i="56"/>
  <c r="AE207" i="56"/>
  <c r="AB207" i="56"/>
  <c r="W207" i="56"/>
  <c r="U207" i="56"/>
  <c r="T207" i="56"/>
  <c r="R207" i="56"/>
  <c r="Q207" i="56"/>
  <c r="N207" i="56"/>
  <c r="AP206" i="56"/>
  <c r="AK206" i="56"/>
  <c r="AE206" i="56"/>
  <c r="AB206" i="56"/>
  <c r="W206" i="56"/>
  <c r="U206" i="56"/>
  <c r="T206" i="56"/>
  <c r="R206" i="56"/>
  <c r="Q206" i="56"/>
  <c r="N206" i="56"/>
  <c r="AP205" i="56"/>
  <c r="AK205" i="56"/>
  <c r="AE205" i="56"/>
  <c r="AB205" i="56"/>
  <c r="W205" i="56"/>
  <c r="U205" i="56"/>
  <c r="T205" i="56"/>
  <c r="R205" i="56"/>
  <c r="Q205" i="56"/>
  <c r="N205" i="56"/>
  <c r="AP204" i="56"/>
  <c r="AK204" i="56"/>
  <c r="AE204" i="56"/>
  <c r="AB204" i="56"/>
  <c r="W204" i="56"/>
  <c r="U204" i="56"/>
  <c r="T204" i="56"/>
  <c r="R204" i="56"/>
  <c r="Q204" i="56"/>
  <c r="N204" i="56"/>
  <c r="AP203" i="56"/>
  <c r="AK203" i="56"/>
  <c r="AE203" i="56"/>
  <c r="AB203" i="56"/>
  <c r="W203" i="56"/>
  <c r="U203" i="56"/>
  <c r="T203" i="56"/>
  <c r="R203" i="56"/>
  <c r="Q203" i="56"/>
  <c r="N203" i="56"/>
  <c r="AP202" i="56"/>
  <c r="AK202" i="56"/>
  <c r="AE202" i="56"/>
  <c r="AB202" i="56"/>
  <c r="W202" i="56"/>
  <c r="U202" i="56"/>
  <c r="T202" i="56"/>
  <c r="R202" i="56"/>
  <c r="Q202" i="56"/>
  <c r="N202" i="56"/>
  <c r="AP201" i="56"/>
  <c r="AK201" i="56"/>
  <c r="AE201" i="56"/>
  <c r="AB201" i="56"/>
  <c r="W201" i="56"/>
  <c r="U201" i="56"/>
  <c r="T201" i="56"/>
  <c r="R201" i="56"/>
  <c r="Q201" i="56"/>
  <c r="N201" i="56"/>
  <c r="AP200" i="56"/>
  <c r="AK200" i="56"/>
  <c r="AE200" i="56"/>
  <c r="AB200" i="56"/>
  <c r="W200" i="56"/>
  <c r="U200" i="56"/>
  <c r="T200" i="56"/>
  <c r="R200" i="56"/>
  <c r="Q200" i="56"/>
  <c r="N200" i="56"/>
  <c r="AP199" i="56"/>
  <c r="AK199" i="56"/>
  <c r="AE199" i="56"/>
  <c r="AB199" i="56"/>
  <c r="W199" i="56"/>
  <c r="U199" i="56"/>
  <c r="T199" i="56"/>
  <c r="R199" i="56"/>
  <c r="Q199" i="56"/>
  <c r="N199" i="56"/>
  <c r="AP198" i="56"/>
  <c r="AK198" i="56"/>
  <c r="AE198" i="56"/>
  <c r="AB198" i="56"/>
  <c r="W198" i="56"/>
  <c r="U198" i="56"/>
  <c r="T198" i="56"/>
  <c r="R198" i="56"/>
  <c r="Q198" i="56"/>
  <c r="N198" i="56"/>
  <c r="AP197" i="56"/>
  <c r="AK197" i="56"/>
  <c r="AE197" i="56"/>
  <c r="AB197" i="56"/>
  <c r="W197" i="56"/>
  <c r="U197" i="56"/>
  <c r="T197" i="56"/>
  <c r="R197" i="56"/>
  <c r="Q197" i="56"/>
  <c r="N197" i="56"/>
  <c r="AP196" i="56"/>
  <c r="AK196" i="56"/>
  <c r="AE196" i="56"/>
  <c r="AB196" i="56"/>
  <c r="W196" i="56"/>
  <c r="U196" i="56"/>
  <c r="T196" i="56"/>
  <c r="R196" i="56"/>
  <c r="Q196" i="56"/>
  <c r="N196" i="56"/>
  <c r="AP195" i="56"/>
  <c r="AK195" i="56"/>
  <c r="AE195" i="56"/>
  <c r="AB195" i="56"/>
  <c r="W195" i="56"/>
  <c r="U195" i="56"/>
  <c r="T195" i="56"/>
  <c r="R195" i="56"/>
  <c r="Q195" i="56"/>
  <c r="N195" i="56"/>
  <c r="AP194" i="56"/>
  <c r="AK194" i="56"/>
  <c r="AE194" i="56"/>
  <c r="AB194" i="56"/>
  <c r="W194" i="56"/>
  <c r="U194" i="56"/>
  <c r="T194" i="56"/>
  <c r="R194" i="56"/>
  <c r="Q194" i="56"/>
  <c r="N194" i="56"/>
  <c r="AP193" i="56"/>
  <c r="AK193" i="56"/>
  <c r="AE193" i="56"/>
  <c r="AB193" i="56"/>
  <c r="W193" i="56"/>
  <c r="U193" i="56"/>
  <c r="T193" i="56"/>
  <c r="R193" i="56"/>
  <c r="Q193" i="56"/>
  <c r="N193" i="56"/>
  <c r="AP192" i="56"/>
  <c r="AK192" i="56"/>
  <c r="AE192" i="56"/>
  <c r="AB192" i="56"/>
  <c r="W192" i="56"/>
  <c r="U192" i="56"/>
  <c r="T192" i="56"/>
  <c r="R192" i="56"/>
  <c r="Q192" i="56"/>
  <c r="N192" i="56"/>
  <c r="AP191" i="56"/>
  <c r="AK191" i="56"/>
  <c r="AE191" i="56"/>
  <c r="AB191" i="56"/>
  <c r="W191" i="56"/>
  <c r="U191" i="56"/>
  <c r="T191" i="56"/>
  <c r="R191" i="56"/>
  <c r="Q191" i="56"/>
  <c r="N191" i="56"/>
  <c r="AP190" i="56"/>
  <c r="AK190" i="56"/>
  <c r="AE190" i="56"/>
  <c r="AB190" i="56"/>
  <c r="W190" i="56"/>
  <c r="U190" i="56"/>
  <c r="T190" i="56"/>
  <c r="R190" i="56"/>
  <c r="Q190" i="56"/>
  <c r="N190" i="56"/>
  <c r="AP189" i="56"/>
  <c r="AK189" i="56"/>
  <c r="AE189" i="56"/>
  <c r="AB189" i="56"/>
  <c r="W189" i="56"/>
  <c r="U189" i="56"/>
  <c r="T189" i="56"/>
  <c r="R189" i="56"/>
  <c r="Q189" i="56"/>
  <c r="N189" i="56"/>
  <c r="AP188" i="56"/>
  <c r="AK188" i="56"/>
  <c r="AE188" i="56"/>
  <c r="AB188" i="56"/>
  <c r="W188" i="56"/>
  <c r="U188" i="56"/>
  <c r="T188" i="56"/>
  <c r="R188" i="56"/>
  <c r="Q188" i="56"/>
  <c r="N188" i="56"/>
  <c r="AP187" i="56"/>
  <c r="AK187" i="56"/>
  <c r="AE187" i="56"/>
  <c r="AB187" i="56"/>
  <c r="W187" i="56"/>
  <c r="U187" i="56"/>
  <c r="T187" i="56"/>
  <c r="R187" i="56"/>
  <c r="Q187" i="56"/>
  <c r="N187" i="56"/>
  <c r="AP186" i="56"/>
  <c r="AK186" i="56"/>
  <c r="AE186" i="56"/>
  <c r="AB186" i="56"/>
  <c r="W186" i="56"/>
  <c r="U186" i="56"/>
  <c r="T186" i="56"/>
  <c r="R186" i="56"/>
  <c r="Q186" i="56"/>
  <c r="N186" i="56"/>
  <c r="AP185" i="56"/>
  <c r="AK185" i="56"/>
  <c r="AE185" i="56"/>
  <c r="AB185" i="56"/>
  <c r="W185" i="56"/>
  <c r="U185" i="56"/>
  <c r="T185" i="56"/>
  <c r="R185" i="56"/>
  <c r="Q185" i="56"/>
  <c r="N185" i="56"/>
  <c r="AP184" i="56"/>
  <c r="AK184" i="56"/>
  <c r="AE184" i="56"/>
  <c r="AB184" i="56"/>
  <c r="W184" i="56"/>
  <c r="U184" i="56"/>
  <c r="T184" i="56"/>
  <c r="R184" i="56"/>
  <c r="Q184" i="56"/>
  <c r="N184" i="56"/>
  <c r="AP183" i="56"/>
  <c r="AK183" i="56"/>
  <c r="AE183" i="56"/>
  <c r="AB183" i="56"/>
  <c r="W183" i="56"/>
  <c r="U183" i="56"/>
  <c r="T183" i="56"/>
  <c r="R183" i="56"/>
  <c r="Q183" i="56"/>
  <c r="N183" i="56"/>
  <c r="AP182" i="56"/>
  <c r="AK182" i="56"/>
  <c r="AE182" i="56"/>
  <c r="AB182" i="56"/>
  <c r="W182" i="56"/>
  <c r="U182" i="56"/>
  <c r="T182" i="56"/>
  <c r="R182" i="56"/>
  <c r="Q182" i="56"/>
  <c r="N182" i="56"/>
  <c r="AP181" i="56"/>
  <c r="AK181" i="56"/>
  <c r="AE181" i="56"/>
  <c r="AB181" i="56"/>
  <c r="W181" i="56"/>
  <c r="U181" i="56"/>
  <c r="T181" i="56"/>
  <c r="R181" i="56"/>
  <c r="Q181" i="56"/>
  <c r="N181" i="56"/>
  <c r="AP180" i="56"/>
  <c r="AK180" i="56"/>
  <c r="AE180" i="56"/>
  <c r="AB180" i="56"/>
  <c r="W180" i="56"/>
  <c r="U180" i="56"/>
  <c r="T180" i="56"/>
  <c r="R180" i="56"/>
  <c r="Q180" i="56"/>
  <c r="N180" i="56"/>
  <c r="AP179" i="56"/>
  <c r="AK179" i="56"/>
  <c r="AE179" i="56"/>
  <c r="AB179" i="56"/>
  <c r="W179" i="56"/>
  <c r="U179" i="56"/>
  <c r="T179" i="56"/>
  <c r="R179" i="56"/>
  <c r="Q179" i="56"/>
  <c r="N179" i="56"/>
  <c r="AP178" i="56"/>
  <c r="AK178" i="56"/>
  <c r="AE178" i="56"/>
  <c r="AB178" i="56"/>
  <c r="W178" i="56"/>
  <c r="U178" i="56"/>
  <c r="T178" i="56"/>
  <c r="R178" i="56"/>
  <c r="Q178" i="56"/>
  <c r="N178" i="56"/>
  <c r="AP177" i="56"/>
  <c r="AK177" i="56"/>
  <c r="AE177" i="56"/>
  <c r="AB177" i="56"/>
  <c r="W177" i="56"/>
  <c r="U177" i="56"/>
  <c r="T177" i="56"/>
  <c r="R177" i="56"/>
  <c r="Q177" i="56"/>
  <c r="N177" i="56"/>
  <c r="AP176" i="56"/>
  <c r="AK176" i="56"/>
  <c r="AE176" i="56"/>
  <c r="AB176" i="56"/>
  <c r="W176" i="56"/>
  <c r="U176" i="56"/>
  <c r="T176" i="56"/>
  <c r="R176" i="56"/>
  <c r="Q176" i="56"/>
  <c r="N176" i="56"/>
  <c r="AP175" i="56"/>
  <c r="AK175" i="56"/>
  <c r="AE175" i="56"/>
  <c r="AB175" i="56"/>
  <c r="W175" i="56"/>
  <c r="U175" i="56"/>
  <c r="T175" i="56"/>
  <c r="R175" i="56"/>
  <c r="Q175" i="56"/>
  <c r="N175" i="56"/>
  <c r="AP174" i="56"/>
  <c r="AK174" i="56"/>
  <c r="AE174" i="56"/>
  <c r="AB174" i="56"/>
  <c r="W174" i="56"/>
  <c r="U174" i="56"/>
  <c r="T174" i="56"/>
  <c r="R174" i="56"/>
  <c r="Q174" i="56"/>
  <c r="N174" i="56"/>
  <c r="AP173" i="56"/>
  <c r="AK173" i="56"/>
  <c r="AE173" i="56"/>
  <c r="AB173" i="56"/>
  <c r="W173" i="56"/>
  <c r="U173" i="56"/>
  <c r="T173" i="56"/>
  <c r="R173" i="56"/>
  <c r="Q173" i="56"/>
  <c r="N173" i="56"/>
  <c r="AP172" i="56"/>
  <c r="AK172" i="56"/>
  <c r="AE172" i="56"/>
  <c r="AB172" i="56"/>
  <c r="W172" i="56"/>
  <c r="U172" i="56"/>
  <c r="T172" i="56"/>
  <c r="R172" i="56"/>
  <c r="Q172" i="56"/>
  <c r="N172" i="56"/>
  <c r="AP171" i="56"/>
  <c r="AK171" i="56"/>
  <c r="AE171" i="56"/>
  <c r="AB171" i="56"/>
  <c r="W171" i="56"/>
  <c r="U171" i="56"/>
  <c r="T171" i="56"/>
  <c r="R171" i="56"/>
  <c r="Q171" i="56"/>
  <c r="N171" i="56"/>
  <c r="AP170" i="56"/>
  <c r="AK170" i="56"/>
  <c r="AE170" i="56"/>
  <c r="AB170" i="56"/>
  <c r="W170" i="56"/>
  <c r="U170" i="56"/>
  <c r="T170" i="56"/>
  <c r="R170" i="56"/>
  <c r="Q170" i="56"/>
  <c r="N170" i="56"/>
  <c r="AP169" i="56"/>
  <c r="AK169" i="56"/>
  <c r="AE169" i="56"/>
  <c r="AB169" i="56"/>
  <c r="W169" i="56"/>
  <c r="U169" i="56"/>
  <c r="T169" i="56"/>
  <c r="R169" i="56"/>
  <c r="Q169" i="56"/>
  <c r="N169" i="56"/>
  <c r="AP168" i="56"/>
  <c r="AK168" i="56"/>
  <c r="AE168" i="56"/>
  <c r="AB168" i="56"/>
  <c r="W168" i="56"/>
  <c r="U168" i="56"/>
  <c r="T168" i="56"/>
  <c r="R168" i="56"/>
  <c r="Q168" i="56"/>
  <c r="N168" i="56"/>
  <c r="AP167" i="56"/>
  <c r="AK167" i="56"/>
  <c r="AE167" i="56"/>
  <c r="AB167" i="56"/>
  <c r="W167" i="56"/>
  <c r="U167" i="56"/>
  <c r="T167" i="56"/>
  <c r="R167" i="56"/>
  <c r="Q167" i="56"/>
  <c r="N167" i="56"/>
  <c r="AP166" i="56"/>
  <c r="AK166" i="56"/>
  <c r="AE166" i="56"/>
  <c r="AB166" i="56"/>
  <c r="W166" i="56"/>
  <c r="U166" i="56"/>
  <c r="T166" i="56"/>
  <c r="R166" i="56"/>
  <c r="Q166" i="56"/>
  <c r="N166" i="56"/>
  <c r="AP165" i="56"/>
  <c r="AK165" i="56"/>
  <c r="AE165" i="56"/>
  <c r="AB165" i="56"/>
  <c r="W165" i="56"/>
  <c r="U165" i="56"/>
  <c r="T165" i="56"/>
  <c r="R165" i="56"/>
  <c r="Q165" i="56"/>
  <c r="N165" i="56"/>
  <c r="AP164" i="56"/>
  <c r="AK164" i="56"/>
  <c r="AE164" i="56"/>
  <c r="AB164" i="56"/>
  <c r="W164" i="56"/>
  <c r="U164" i="56"/>
  <c r="T164" i="56"/>
  <c r="R164" i="56"/>
  <c r="Q164" i="56"/>
  <c r="N164" i="56"/>
  <c r="AP163" i="56"/>
  <c r="AK163" i="56"/>
  <c r="AE163" i="56"/>
  <c r="AB163" i="56"/>
  <c r="W163" i="56"/>
  <c r="U163" i="56"/>
  <c r="T163" i="56"/>
  <c r="R163" i="56"/>
  <c r="Q163" i="56"/>
  <c r="N163" i="56"/>
  <c r="AP162" i="56"/>
  <c r="AK162" i="56"/>
  <c r="AE162" i="56"/>
  <c r="AB162" i="56"/>
  <c r="W162" i="56"/>
  <c r="U162" i="56"/>
  <c r="T162" i="56"/>
  <c r="R162" i="56"/>
  <c r="Q162" i="56"/>
  <c r="N162" i="56"/>
  <c r="AP161" i="56"/>
  <c r="AK161" i="56"/>
  <c r="AE161" i="56"/>
  <c r="AB161" i="56"/>
  <c r="W161" i="56"/>
  <c r="U161" i="56"/>
  <c r="T161" i="56"/>
  <c r="R161" i="56"/>
  <c r="Q161" i="56"/>
  <c r="N161" i="56"/>
  <c r="AP160" i="56"/>
  <c r="AK160" i="56"/>
  <c r="AE160" i="56"/>
  <c r="AB160" i="56"/>
  <c r="W160" i="56"/>
  <c r="U160" i="56"/>
  <c r="T160" i="56"/>
  <c r="R160" i="56"/>
  <c r="Q160" i="56"/>
  <c r="N160" i="56"/>
  <c r="AP159" i="56"/>
  <c r="AK159" i="56"/>
  <c r="AE159" i="56"/>
  <c r="AB159" i="56"/>
  <c r="W159" i="56"/>
  <c r="U159" i="56"/>
  <c r="T159" i="56"/>
  <c r="R159" i="56"/>
  <c r="Q159" i="56"/>
  <c r="N159" i="56"/>
  <c r="AP158" i="56"/>
  <c r="AK158" i="56"/>
  <c r="AE158" i="56"/>
  <c r="AB158" i="56"/>
  <c r="W158" i="56"/>
  <c r="U158" i="56"/>
  <c r="T158" i="56"/>
  <c r="R158" i="56"/>
  <c r="Q158" i="56"/>
  <c r="N158" i="56"/>
  <c r="AP157" i="56"/>
  <c r="AK157" i="56"/>
  <c r="AE157" i="56"/>
  <c r="AB157" i="56"/>
  <c r="W157" i="56"/>
  <c r="U157" i="56"/>
  <c r="T157" i="56"/>
  <c r="R157" i="56"/>
  <c r="Q157" i="56"/>
  <c r="N157" i="56"/>
  <c r="AP156" i="56"/>
  <c r="AK156" i="56"/>
  <c r="AE156" i="56"/>
  <c r="AB156" i="56"/>
  <c r="W156" i="56"/>
  <c r="U156" i="56"/>
  <c r="T156" i="56"/>
  <c r="R156" i="56"/>
  <c r="Q156" i="56"/>
  <c r="N156" i="56"/>
  <c r="AP155" i="56"/>
  <c r="AK155" i="56"/>
  <c r="AE155" i="56"/>
  <c r="AB155" i="56"/>
  <c r="W155" i="56"/>
  <c r="U155" i="56"/>
  <c r="T155" i="56"/>
  <c r="R155" i="56"/>
  <c r="Q155" i="56"/>
  <c r="N155" i="56"/>
  <c r="AP154" i="56"/>
  <c r="AK154" i="56"/>
  <c r="AE154" i="56"/>
  <c r="AB154" i="56"/>
  <c r="W154" i="56"/>
  <c r="U154" i="56"/>
  <c r="T154" i="56"/>
  <c r="R154" i="56"/>
  <c r="Q154" i="56"/>
  <c r="N154" i="56"/>
  <c r="AP153" i="56"/>
  <c r="AK153" i="56"/>
  <c r="AE153" i="56"/>
  <c r="AB153" i="56"/>
  <c r="W153" i="56"/>
  <c r="U153" i="56"/>
  <c r="T153" i="56"/>
  <c r="R153" i="56"/>
  <c r="Q153" i="56"/>
  <c r="N153" i="56"/>
  <c r="AP152" i="56"/>
  <c r="AK152" i="56"/>
  <c r="AE152" i="56"/>
  <c r="AB152" i="56"/>
  <c r="W152" i="56"/>
  <c r="U152" i="56"/>
  <c r="T152" i="56"/>
  <c r="R152" i="56"/>
  <c r="Q152" i="56"/>
  <c r="N152" i="56"/>
  <c r="AP151" i="56"/>
  <c r="AK151" i="56"/>
  <c r="AE151" i="56"/>
  <c r="AB151" i="56"/>
  <c r="W151" i="56"/>
  <c r="U151" i="56"/>
  <c r="T151" i="56"/>
  <c r="R151" i="56"/>
  <c r="Q151" i="56"/>
  <c r="N151" i="56"/>
  <c r="AP150" i="56"/>
  <c r="AK150" i="56"/>
  <c r="AE150" i="56"/>
  <c r="AB150" i="56"/>
  <c r="W150" i="56"/>
  <c r="U150" i="56"/>
  <c r="T150" i="56"/>
  <c r="R150" i="56"/>
  <c r="Q150" i="56"/>
  <c r="N150" i="56"/>
  <c r="AP149" i="56"/>
  <c r="AK149" i="56"/>
  <c r="AE149" i="56"/>
  <c r="AB149" i="56"/>
  <c r="W149" i="56"/>
  <c r="U149" i="56"/>
  <c r="T149" i="56"/>
  <c r="R149" i="56"/>
  <c r="Q149" i="56"/>
  <c r="N149" i="56"/>
  <c r="AP148" i="56"/>
  <c r="AK148" i="56"/>
  <c r="AE148" i="56"/>
  <c r="AB148" i="56"/>
  <c r="W148" i="56"/>
  <c r="U148" i="56"/>
  <c r="T148" i="56"/>
  <c r="R148" i="56"/>
  <c r="Q148" i="56"/>
  <c r="N148" i="56"/>
  <c r="AP147" i="56"/>
  <c r="AK147" i="56"/>
  <c r="AE147" i="56"/>
  <c r="AB147" i="56"/>
  <c r="W147" i="56"/>
  <c r="U147" i="56"/>
  <c r="T147" i="56"/>
  <c r="R147" i="56"/>
  <c r="Q147" i="56"/>
  <c r="N147" i="56"/>
  <c r="AP146" i="56"/>
  <c r="AK146" i="56"/>
  <c r="AE146" i="56"/>
  <c r="AB146" i="56"/>
  <c r="W146" i="56"/>
  <c r="U146" i="56"/>
  <c r="T146" i="56"/>
  <c r="R146" i="56"/>
  <c r="Q146" i="56"/>
  <c r="N146" i="56"/>
  <c r="AP145" i="56"/>
  <c r="AK145" i="56"/>
  <c r="AE145" i="56"/>
  <c r="AB145" i="56"/>
  <c r="W145" i="56"/>
  <c r="U145" i="56"/>
  <c r="T145" i="56"/>
  <c r="R145" i="56"/>
  <c r="Q145" i="56"/>
  <c r="N145" i="56"/>
  <c r="AP144" i="56"/>
  <c r="AK144" i="56"/>
  <c r="AE144" i="56"/>
  <c r="AB144" i="56"/>
  <c r="W144" i="56"/>
  <c r="U144" i="56"/>
  <c r="T144" i="56"/>
  <c r="R144" i="56"/>
  <c r="Q144" i="56"/>
  <c r="N144" i="56"/>
  <c r="AP143" i="56"/>
  <c r="AK143" i="56"/>
  <c r="AE143" i="56"/>
  <c r="AB143" i="56"/>
  <c r="W143" i="56"/>
  <c r="U143" i="56"/>
  <c r="T143" i="56"/>
  <c r="R143" i="56"/>
  <c r="Q143" i="56"/>
  <c r="N143" i="56"/>
  <c r="AP142" i="56"/>
  <c r="AK142" i="56"/>
  <c r="AE142" i="56"/>
  <c r="AB142" i="56"/>
  <c r="W142" i="56"/>
  <c r="U142" i="56"/>
  <c r="T142" i="56"/>
  <c r="R142" i="56"/>
  <c r="Q142" i="56"/>
  <c r="N142" i="56"/>
  <c r="AP141" i="56"/>
  <c r="AK141" i="56"/>
  <c r="AE141" i="56"/>
  <c r="AB141" i="56"/>
  <c r="W141" i="56"/>
  <c r="U141" i="56"/>
  <c r="T141" i="56"/>
  <c r="R141" i="56"/>
  <c r="Q141" i="56"/>
  <c r="N141" i="56"/>
  <c r="AP140" i="56"/>
  <c r="AK140" i="56"/>
  <c r="AE140" i="56"/>
  <c r="AB140" i="56"/>
  <c r="W140" i="56"/>
  <c r="U140" i="56"/>
  <c r="T140" i="56"/>
  <c r="R140" i="56"/>
  <c r="Q140" i="56"/>
  <c r="N140" i="56"/>
  <c r="AP139" i="56"/>
  <c r="AK139" i="56"/>
  <c r="AE139" i="56"/>
  <c r="AB139" i="56"/>
  <c r="W139" i="56"/>
  <c r="U139" i="56"/>
  <c r="T139" i="56"/>
  <c r="R139" i="56"/>
  <c r="Q139" i="56"/>
  <c r="N139" i="56"/>
  <c r="AP138" i="56"/>
  <c r="AK138" i="56"/>
  <c r="AE138" i="56"/>
  <c r="AB138" i="56"/>
  <c r="W138" i="56"/>
  <c r="U138" i="56"/>
  <c r="T138" i="56"/>
  <c r="R138" i="56"/>
  <c r="Q138" i="56"/>
  <c r="N138" i="56"/>
  <c r="AP137" i="56"/>
  <c r="AK137" i="56"/>
  <c r="AE137" i="56"/>
  <c r="AB137" i="56"/>
  <c r="W137" i="56"/>
  <c r="U137" i="56"/>
  <c r="T137" i="56"/>
  <c r="R137" i="56"/>
  <c r="Q137" i="56"/>
  <c r="N137" i="56"/>
  <c r="AP136" i="56"/>
  <c r="AK136" i="56"/>
  <c r="AE136" i="56"/>
  <c r="AB136" i="56"/>
  <c r="W136" i="56"/>
  <c r="U136" i="56"/>
  <c r="T136" i="56"/>
  <c r="R136" i="56"/>
  <c r="Q136" i="56"/>
  <c r="N136" i="56"/>
  <c r="AP135" i="56"/>
  <c r="AK135" i="56"/>
  <c r="AE135" i="56"/>
  <c r="AB135" i="56"/>
  <c r="W135" i="56"/>
  <c r="U135" i="56"/>
  <c r="T135" i="56"/>
  <c r="R135" i="56"/>
  <c r="Q135" i="56"/>
  <c r="N135" i="56"/>
  <c r="AP134" i="56"/>
  <c r="AK134" i="56"/>
  <c r="AE134" i="56"/>
  <c r="AB134" i="56"/>
  <c r="W134" i="56"/>
  <c r="U134" i="56"/>
  <c r="T134" i="56"/>
  <c r="R134" i="56"/>
  <c r="Q134" i="56"/>
  <c r="N134" i="56"/>
  <c r="AP133" i="56"/>
  <c r="AK133" i="56"/>
  <c r="AE133" i="56"/>
  <c r="AB133" i="56"/>
  <c r="W133" i="56"/>
  <c r="U133" i="56"/>
  <c r="T133" i="56"/>
  <c r="R133" i="56"/>
  <c r="Q133" i="56"/>
  <c r="N133" i="56"/>
  <c r="AP132" i="56"/>
  <c r="AK132" i="56"/>
  <c r="AE132" i="56"/>
  <c r="AB132" i="56"/>
  <c r="W132" i="56"/>
  <c r="U132" i="56"/>
  <c r="T132" i="56"/>
  <c r="R132" i="56"/>
  <c r="Q132" i="56"/>
  <c r="N132" i="56"/>
  <c r="AP131" i="56"/>
  <c r="AK131" i="56"/>
  <c r="AE131" i="56"/>
  <c r="AB131" i="56"/>
  <c r="W131" i="56"/>
  <c r="U131" i="56"/>
  <c r="T131" i="56"/>
  <c r="R131" i="56"/>
  <c r="Q131" i="56"/>
  <c r="N131" i="56"/>
  <c r="AP130" i="56"/>
  <c r="AK130" i="56"/>
  <c r="AE130" i="56"/>
  <c r="AB130" i="56"/>
  <c r="W130" i="56"/>
  <c r="U130" i="56"/>
  <c r="T130" i="56"/>
  <c r="R130" i="56"/>
  <c r="Q130" i="56"/>
  <c r="N130" i="56"/>
  <c r="AP129" i="56"/>
  <c r="AK129" i="56"/>
  <c r="AE129" i="56"/>
  <c r="AB129" i="56"/>
  <c r="W129" i="56"/>
  <c r="U129" i="56"/>
  <c r="T129" i="56"/>
  <c r="R129" i="56"/>
  <c r="Q129" i="56"/>
  <c r="N129" i="56"/>
  <c r="AP128" i="56"/>
  <c r="AK128" i="56"/>
  <c r="AE128" i="56"/>
  <c r="AB128" i="56"/>
  <c r="W128" i="56"/>
  <c r="U128" i="56"/>
  <c r="T128" i="56"/>
  <c r="R128" i="56"/>
  <c r="Q128" i="56"/>
  <c r="N128" i="56"/>
  <c r="AP127" i="56"/>
  <c r="AK127" i="56"/>
  <c r="AE127" i="56"/>
  <c r="AB127" i="56"/>
  <c r="W127" i="56"/>
  <c r="U127" i="56"/>
  <c r="T127" i="56"/>
  <c r="R127" i="56"/>
  <c r="Q127" i="56"/>
  <c r="N127" i="56"/>
  <c r="AP126" i="56"/>
  <c r="AK126" i="56"/>
  <c r="AE126" i="56"/>
  <c r="AB126" i="56"/>
  <c r="W126" i="56"/>
  <c r="U126" i="56"/>
  <c r="T126" i="56"/>
  <c r="R126" i="56"/>
  <c r="Q126" i="56"/>
  <c r="N126" i="56"/>
  <c r="AP125" i="56"/>
  <c r="AK125" i="56"/>
  <c r="AE125" i="56"/>
  <c r="AB125" i="56"/>
  <c r="W125" i="56"/>
  <c r="U125" i="56"/>
  <c r="T125" i="56"/>
  <c r="R125" i="56"/>
  <c r="Q125" i="56"/>
  <c r="N125" i="56"/>
  <c r="AP124" i="56"/>
  <c r="AK124" i="56"/>
  <c r="AE124" i="56"/>
  <c r="AB124" i="56"/>
  <c r="W124" i="56"/>
  <c r="U124" i="56"/>
  <c r="T124" i="56"/>
  <c r="R124" i="56"/>
  <c r="Q124" i="56"/>
  <c r="N124" i="56"/>
  <c r="AP123" i="56"/>
  <c r="AK123" i="56"/>
  <c r="AE123" i="56"/>
  <c r="AB123" i="56"/>
  <c r="W123" i="56"/>
  <c r="U123" i="56"/>
  <c r="T123" i="56"/>
  <c r="R123" i="56"/>
  <c r="Q123" i="56"/>
  <c r="N123" i="56"/>
  <c r="AP122" i="56"/>
  <c r="AK122" i="56"/>
  <c r="AE122" i="56"/>
  <c r="AB122" i="56"/>
  <c r="W122" i="56"/>
  <c r="U122" i="56"/>
  <c r="T122" i="56"/>
  <c r="R122" i="56"/>
  <c r="Q122" i="56"/>
  <c r="N122" i="56"/>
  <c r="AP121" i="56"/>
  <c r="AK121" i="56"/>
  <c r="AE121" i="56"/>
  <c r="AB121" i="56"/>
  <c r="W121" i="56"/>
  <c r="U121" i="56"/>
  <c r="T121" i="56"/>
  <c r="R121" i="56"/>
  <c r="Q121" i="56"/>
  <c r="N121" i="56"/>
  <c r="AP120" i="56"/>
  <c r="AK120" i="56"/>
  <c r="AE120" i="56"/>
  <c r="AB120" i="56"/>
  <c r="W120" i="56"/>
  <c r="U120" i="56"/>
  <c r="T120" i="56"/>
  <c r="R120" i="56"/>
  <c r="Q120" i="56"/>
  <c r="N120" i="56"/>
  <c r="AP119" i="56"/>
  <c r="AK119" i="56"/>
  <c r="AE119" i="56"/>
  <c r="AB119" i="56"/>
  <c r="W119" i="56"/>
  <c r="U119" i="56"/>
  <c r="T119" i="56"/>
  <c r="R119" i="56"/>
  <c r="Q119" i="56"/>
  <c r="N119" i="56"/>
  <c r="AP118" i="56"/>
  <c r="AK118" i="56"/>
  <c r="AE118" i="56"/>
  <c r="AB118" i="56"/>
  <c r="W118" i="56"/>
  <c r="U118" i="56"/>
  <c r="T118" i="56"/>
  <c r="R118" i="56"/>
  <c r="Q118" i="56"/>
  <c r="N118" i="56"/>
  <c r="AP117" i="56"/>
  <c r="AK117" i="56"/>
  <c r="AE117" i="56"/>
  <c r="AB117" i="56"/>
  <c r="W117" i="56"/>
  <c r="U117" i="56"/>
  <c r="T117" i="56"/>
  <c r="R117" i="56"/>
  <c r="Q117" i="56"/>
  <c r="N117" i="56"/>
  <c r="AP116" i="56"/>
  <c r="AK116" i="56"/>
  <c r="AE116" i="56"/>
  <c r="AB116" i="56"/>
  <c r="W116" i="56"/>
  <c r="U116" i="56"/>
  <c r="T116" i="56"/>
  <c r="R116" i="56"/>
  <c r="Q116" i="56"/>
  <c r="N116" i="56"/>
  <c r="AP115" i="56"/>
  <c r="AK115" i="56"/>
  <c r="AE115" i="56"/>
  <c r="AB115" i="56"/>
  <c r="W115" i="56"/>
  <c r="U115" i="56"/>
  <c r="T115" i="56"/>
  <c r="R115" i="56"/>
  <c r="Q115" i="56"/>
  <c r="N115" i="56"/>
  <c r="AP114" i="56"/>
  <c r="AK114" i="56"/>
  <c r="AE114" i="56"/>
  <c r="AB114" i="56"/>
  <c r="W114" i="56"/>
  <c r="U114" i="56"/>
  <c r="T114" i="56"/>
  <c r="R114" i="56"/>
  <c r="Q114" i="56"/>
  <c r="N114" i="56"/>
  <c r="AP113" i="56"/>
  <c r="AK113" i="56"/>
  <c r="AE113" i="56"/>
  <c r="AB113" i="56"/>
  <c r="W113" i="56"/>
  <c r="U113" i="56"/>
  <c r="T113" i="56"/>
  <c r="R113" i="56"/>
  <c r="Q113" i="56"/>
  <c r="N113" i="56"/>
  <c r="AP112" i="56"/>
  <c r="AK112" i="56"/>
  <c r="AE112" i="56"/>
  <c r="AB112" i="56"/>
  <c r="W112" i="56"/>
  <c r="U112" i="56"/>
  <c r="T112" i="56"/>
  <c r="R112" i="56"/>
  <c r="Q112" i="56"/>
  <c r="N112" i="56"/>
  <c r="AP111" i="56"/>
  <c r="AK111" i="56"/>
  <c r="AE111" i="56"/>
  <c r="AB111" i="56"/>
  <c r="W111" i="56"/>
  <c r="U111" i="56"/>
  <c r="T111" i="56"/>
  <c r="R111" i="56"/>
  <c r="Q111" i="56"/>
  <c r="N111" i="56"/>
  <c r="AP110" i="56"/>
  <c r="AK110" i="56"/>
  <c r="AE110" i="56"/>
  <c r="AB110" i="56"/>
  <c r="W110" i="56"/>
  <c r="U110" i="56"/>
  <c r="T110" i="56"/>
  <c r="R110" i="56"/>
  <c r="Q110" i="56"/>
  <c r="N110" i="56"/>
  <c r="AP109" i="56"/>
  <c r="AK109" i="56"/>
  <c r="AE109" i="56"/>
  <c r="AB109" i="56"/>
  <c r="W109" i="56"/>
  <c r="U109" i="56"/>
  <c r="T109" i="56"/>
  <c r="R109" i="56"/>
  <c r="Q109" i="56"/>
  <c r="N109" i="56"/>
  <c r="AP108" i="56"/>
  <c r="AK108" i="56"/>
  <c r="AE108" i="56"/>
  <c r="AB108" i="56"/>
  <c r="W108" i="56"/>
  <c r="U108" i="56"/>
  <c r="T108" i="56"/>
  <c r="R108" i="56"/>
  <c r="Q108" i="56"/>
  <c r="N108" i="56"/>
  <c r="AP107" i="56"/>
  <c r="AK107" i="56"/>
  <c r="AE107" i="56"/>
  <c r="AB107" i="56"/>
  <c r="W107" i="56"/>
  <c r="U107" i="56"/>
  <c r="T107" i="56"/>
  <c r="R107" i="56"/>
  <c r="Q107" i="56"/>
  <c r="N107" i="56"/>
  <c r="AP106" i="56"/>
  <c r="AK106" i="56"/>
  <c r="AE106" i="56"/>
  <c r="AB106" i="56"/>
  <c r="W106" i="56"/>
  <c r="U106" i="56"/>
  <c r="T106" i="56"/>
  <c r="R106" i="56"/>
  <c r="Q106" i="56"/>
  <c r="N106" i="56"/>
  <c r="AP105" i="56"/>
  <c r="AK105" i="56"/>
  <c r="AE105" i="56"/>
  <c r="AB105" i="56"/>
  <c r="W105" i="56"/>
  <c r="U105" i="56"/>
  <c r="T105" i="56"/>
  <c r="R105" i="56"/>
  <c r="Q105" i="56"/>
  <c r="N105" i="56"/>
  <c r="AP104" i="56"/>
  <c r="AK104" i="56"/>
  <c r="AE104" i="56"/>
  <c r="AB104" i="56"/>
  <c r="W104" i="56"/>
  <c r="U104" i="56"/>
  <c r="T104" i="56"/>
  <c r="R104" i="56"/>
  <c r="Q104" i="56"/>
  <c r="N104" i="56"/>
  <c r="AP103" i="56"/>
  <c r="AK103" i="56"/>
  <c r="AE103" i="56"/>
  <c r="AB103" i="56"/>
  <c r="W103" i="56"/>
  <c r="U103" i="56"/>
  <c r="T103" i="56"/>
  <c r="R103" i="56"/>
  <c r="Q103" i="56"/>
  <c r="N103" i="56"/>
  <c r="AP102" i="56"/>
  <c r="AK102" i="56"/>
  <c r="AE102" i="56"/>
  <c r="AB102" i="56"/>
  <c r="W102" i="56"/>
  <c r="U102" i="56"/>
  <c r="T102" i="56"/>
  <c r="R102" i="56"/>
  <c r="Q102" i="56"/>
  <c r="N102" i="56"/>
  <c r="AP101" i="56"/>
  <c r="AK101" i="56"/>
  <c r="AE101" i="56"/>
  <c r="AB101" i="56"/>
  <c r="W101" i="56"/>
  <c r="U101" i="56"/>
  <c r="T101" i="56"/>
  <c r="R101" i="56"/>
  <c r="Q101" i="56"/>
  <c r="N101" i="56"/>
  <c r="AP100" i="56"/>
  <c r="AK100" i="56"/>
  <c r="AE100" i="56"/>
  <c r="AB100" i="56"/>
  <c r="W100" i="56"/>
  <c r="U100" i="56"/>
  <c r="T100" i="56"/>
  <c r="R100" i="56"/>
  <c r="Q100" i="56"/>
  <c r="N100" i="56"/>
  <c r="AP99" i="56"/>
  <c r="AK99" i="56"/>
  <c r="AE99" i="56"/>
  <c r="AB99" i="56"/>
  <c r="W99" i="56"/>
  <c r="U99" i="56"/>
  <c r="T99" i="56"/>
  <c r="R99" i="56"/>
  <c r="Q99" i="56"/>
  <c r="N99" i="56"/>
  <c r="AP98" i="56"/>
  <c r="AK98" i="56"/>
  <c r="AE98" i="56"/>
  <c r="AB98" i="56"/>
  <c r="W98" i="56"/>
  <c r="U98" i="56"/>
  <c r="T98" i="56"/>
  <c r="R98" i="56"/>
  <c r="Q98" i="56"/>
  <c r="N98" i="56"/>
  <c r="AP97" i="56"/>
  <c r="AK97" i="56"/>
  <c r="AE97" i="56"/>
  <c r="AB97" i="56"/>
  <c r="W97" i="56"/>
  <c r="U97" i="56"/>
  <c r="T97" i="56"/>
  <c r="R97" i="56"/>
  <c r="Q97" i="56"/>
  <c r="N97" i="56"/>
  <c r="AP96" i="56"/>
  <c r="AK96" i="56"/>
  <c r="AE96" i="56"/>
  <c r="AB96" i="56"/>
  <c r="W96" i="56"/>
  <c r="U96" i="56"/>
  <c r="T96" i="56"/>
  <c r="R96" i="56"/>
  <c r="Q96" i="56"/>
  <c r="N96" i="56"/>
  <c r="AP95" i="56"/>
  <c r="AK95" i="56"/>
  <c r="AE95" i="56"/>
  <c r="AB95" i="56"/>
  <c r="W95" i="56"/>
  <c r="U95" i="56"/>
  <c r="T95" i="56"/>
  <c r="R95" i="56"/>
  <c r="Q95" i="56"/>
  <c r="N95" i="56"/>
  <c r="AP94" i="56"/>
  <c r="AK94" i="56"/>
  <c r="AE94" i="56"/>
  <c r="AB94" i="56"/>
  <c r="W94" i="56"/>
  <c r="U94" i="56"/>
  <c r="T94" i="56"/>
  <c r="R94" i="56"/>
  <c r="Q94" i="56"/>
  <c r="N94" i="56"/>
  <c r="AP93" i="56"/>
  <c r="AK93" i="56"/>
  <c r="AE93" i="56"/>
  <c r="AB93" i="56"/>
  <c r="W93" i="56"/>
  <c r="U93" i="56"/>
  <c r="T93" i="56"/>
  <c r="R93" i="56"/>
  <c r="Q93" i="56"/>
  <c r="N93" i="56"/>
  <c r="AP92" i="56"/>
  <c r="AK92" i="56"/>
  <c r="AE92" i="56"/>
  <c r="AB92" i="56"/>
  <c r="W92" i="56"/>
  <c r="U92" i="56"/>
  <c r="T92" i="56"/>
  <c r="R92" i="56"/>
  <c r="Q92" i="56"/>
  <c r="N92" i="56"/>
  <c r="AP91" i="56"/>
  <c r="AK91" i="56"/>
  <c r="AE91" i="56"/>
  <c r="AB91" i="56"/>
  <c r="W91" i="56"/>
  <c r="U91" i="56"/>
  <c r="T91" i="56"/>
  <c r="R91" i="56"/>
  <c r="Q91" i="56"/>
  <c r="N91" i="56"/>
  <c r="AP90" i="56"/>
  <c r="AK90" i="56"/>
  <c r="AE90" i="56"/>
  <c r="AB90" i="56"/>
  <c r="W90" i="56"/>
  <c r="U90" i="56"/>
  <c r="T90" i="56"/>
  <c r="R90" i="56"/>
  <c r="Q90" i="56"/>
  <c r="N90" i="56"/>
  <c r="AP89" i="56"/>
  <c r="AK89" i="56"/>
  <c r="AE89" i="56"/>
  <c r="AB89" i="56"/>
  <c r="W89" i="56"/>
  <c r="U89" i="56"/>
  <c r="T89" i="56"/>
  <c r="R89" i="56"/>
  <c r="Q89" i="56"/>
  <c r="N89" i="56"/>
  <c r="AP88" i="56"/>
  <c r="AK88" i="56"/>
  <c r="AE88" i="56"/>
  <c r="AB88" i="56"/>
  <c r="W88" i="56"/>
  <c r="U88" i="56"/>
  <c r="T88" i="56"/>
  <c r="R88" i="56"/>
  <c r="Q88" i="56"/>
  <c r="N88" i="56"/>
  <c r="AP87" i="56"/>
  <c r="AK87" i="56"/>
  <c r="AE87" i="56"/>
  <c r="AB87" i="56"/>
  <c r="W87" i="56"/>
  <c r="U87" i="56"/>
  <c r="T87" i="56"/>
  <c r="R87" i="56"/>
  <c r="Q87" i="56"/>
  <c r="N87" i="56"/>
  <c r="AP86" i="56"/>
  <c r="AK86" i="56"/>
  <c r="AE86" i="56"/>
  <c r="AB86" i="56"/>
  <c r="W86" i="56"/>
  <c r="U86" i="56"/>
  <c r="T86" i="56"/>
  <c r="R86" i="56"/>
  <c r="Q86" i="56"/>
  <c r="N86" i="56"/>
  <c r="AP85" i="56"/>
  <c r="AK85" i="56"/>
  <c r="AE85" i="56"/>
  <c r="AB85" i="56"/>
  <c r="W85" i="56"/>
  <c r="U85" i="56"/>
  <c r="T85" i="56"/>
  <c r="R85" i="56"/>
  <c r="Q85" i="56"/>
  <c r="N85" i="56"/>
  <c r="AP84" i="56"/>
  <c r="AK84" i="56"/>
  <c r="AE84" i="56"/>
  <c r="AB84" i="56"/>
  <c r="W84" i="56"/>
  <c r="U84" i="56"/>
  <c r="T84" i="56"/>
  <c r="R84" i="56"/>
  <c r="Q84" i="56"/>
  <c r="N84" i="56"/>
  <c r="AP83" i="56"/>
  <c r="AK83" i="56"/>
  <c r="AE83" i="56"/>
  <c r="AB83" i="56"/>
  <c r="W83" i="56"/>
  <c r="U83" i="56"/>
  <c r="T83" i="56"/>
  <c r="R83" i="56"/>
  <c r="Q83" i="56"/>
  <c r="N83" i="56"/>
  <c r="AP82" i="56"/>
  <c r="AK82" i="56"/>
  <c r="AE82" i="56"/>
  <c r="AB82" i="56"/>
  <c r="W82" i="56"/>
  <c r="U82" i="56"/>
  <c r="T82" i="56"/>
  <c r="R82" i="56"/>
  <c r="Q82" i="56"/>
  <c r="N82" i="56"/>
  <c r="AP81" i="56"/>
  <c r="AK81" i="56"/>
  <c r="AE81" i="56"/>
  <c r="AB81" i="56"/>
  <c r="W81" i="56"/>
  <c r="U81" i="56"/>
  <c r="T81" i="56"/>
  <c r="R81" i="56"/>
  <c r="Q81" i="56"/>
  <c r="N81" i="56"/>
  <c r="AP80" i="56"/>
  <c r="AK80" i="56"/>
  <c r="AE80" i="56"/>
  <c r="AB80" i="56"/>
  <c r="W80" i="56"/>
  <c r="U80" i="56"/>
  <c r="T80" i="56"/>
  <c r="R80" i="56"/>
  <c r="Q80" i="56"/>
  <c r="N80" i="56"/>
  <c r="AP79" i="56"/>
  <c r="AK79" i="56"/>
  <c r="AE79" i="56"/>
  <c r="AB79" i="56"/>
  <c r="W79" i="56"/>
  <c r="U79" i="56"/>
  <c r="T79" i="56"/>
  <c r="R79" i="56"/>
  <c r="Q79" i="56"/>
  <c r="N79" i="56"/>
  <c r="AP78" i="56"/>
  <c r="AK78" i="56"/>
  <c r="AE78" i="56"/>
  <c r="AB78" i="56"/>
  <c r="W78" i="56"/>
  <c r="U78" i="56"/>
  <c r="T78" i="56"/>
  <c r="R78" i="56"/>
  <c r="Q78" i="56"/>
  <c r="N78" i="56"/>
  <c r="AP77" i="56"/>
  <c r="AK77" i="56"/>
  <c r="AE77" i="56"/>
  <c r="AB77" i="56"/>
  <c r="W77" i="56"/>
  <c r="U77" i="56"/>
  <c r="T77" i="56"/>
  <c r="R77" i="56"/>
  <c r="Q77" i="56"/>
  <c r="N77" i="56"/>
  <c r="AP76" i="56"/>
  <c r="AK76" i="56"/>
  <c r="AE76" i="56"/>
  <c r="AB76" i="56"/>
  <c r="W76" i="56"/>
  <c r="U76" i="56"/>
  <c r="T76" i="56"/>
  <c r="R76" i="56"/>
  <c r="Q76" i="56"/>
  <c r="N76" i="56"/>
  <c r="AP75" i="56"/>
  <c r="AK75" i="56"/>
  <c r="AE75" i="56"/>
  <c r="AB75" i="56"/>
  <c r="W75" i="56"/>
  <c r="U75" i="56"/>
  <c r="T75" i="56"/>
  <c r="R75" i="56"/>
  <c r="Q75" i="56"/>
  <c r="N75" i="56"/>
  <c r="AP74" i="56"/>
  <c r="AK74" i="56"/>
  <c r="AE74" i="56"/>
  <c r="AB74" i="56"/>
  <c r="W74" i="56"/>
  <c r="U74" i="56"/>
  <c r="T74" i="56"/>
  <c r="R74" i="56"/>
  <c r="Q74" i="56"/>
  <c r="N74" i="56"/>
  <c r="AP73" i="56"/>
  <c r="AK73" i="56"/>
  <c r="AE73" i="56"/>
  <c r="AB73" i="56"/>
  <c r="W73" i="56"/>
  <c r="U73" i="56"/>
  <c r="T73" i="56"/>
  <c r="R73" i="56"/>
  <c r="Q73" i="56"/>
  <c r="N73" i="56"/>
  <c r="AP72" i="56"/>
  <c r="AK72" i="56"/>
  <c r="AE72" i="56"/>
  <c r="AB72" i="56"/>
  <c r="W72" i="56"/>
  <c r="U72" i="56"/>
  <c r="T72" i="56"/>
  <c r="R72" i="56"/>
  <c r="Q72" i="56"/>
  <c r="N72" i="56"/>
  <c r="AP71" i="56"/>
  <c r="AK71" i="56"/>
  <c r="AE71" i="56"/>
  <c r="AB71" i="56"/>
  <c r="W71" i="56"/>
  <c r="U71" i="56"/>
  <c r="T71" i="56"/>
  <c r="R71" i="56"/>
  <c r="Q71" i="56"/>
  <c r="N71" i="56"/>
  <c r="AP70" i="56"/>
  <c r="AK70" i="56"/>
  <c r="AE70" i="56"/>
  <c r="AB70" i="56"/>
  <c r="W70" i="56"/>
  <c r="U70" i="56"/>
  <c r="T70" i="56"/>
  <c r="R70" i="56"/>
  <c r="Q70" i="56"/>
  <c r="N70" i="56"/>
  <c r="AP69" i="56"/>
  <c r="AK69" i="56"/>
  <c r="AE69" i="56"/>
  <c r="AB69" i="56"/>
  <c r="W69" i="56"/>
  <c r="U69" i="56"/>
  <c r="T69" i="56"/>
  <c r="R69" i="56"/>
  <c r="Q69" i="56"/>
  <c r="N69" i="56"/>
  <c r="AP68" i="56"/>
  <c r="AK68" i="56"/>
  <c r="AE68" i="56"/>
  <c r="AB68" i="56"/>
  <c r="W68" i="56"/>
  <c r="U68" i="56"/>
  <c r="T68" i="56"/>
  <c r="R68" i="56"/>
  <c r="Q68" i="56"/>
  <c r="N68" i="56"/>
  <c r="AP67" i="56"/>
  <c r="AK67" i="56"/>
  <c r="AE67" i="56"/>
  <c r="AB67" i="56"/>
  <c r="W67" i="56"/>
  <c r="U67" i="56"/>
  <c r="T67" i="56"/>
  <c r="R67" i="56"/>
  <c r="Q67" i="56"/>
  <c r="N67" i="56"/>
  <c r="AP66" i="56"/>
  <c r="AK66" i="56"/>
  <c r="AE66" i="56"/>
  <c r="AB66" i="56"/>
  <c r="W66" i="56"/>
  <c r="U66" i="56"/>
  <c r="T66" i="56"/>
  <c r="R66" i="56"/>
  <c r="Q66" i="56"/>
  <c r="N66" i="56"/>
  <c r="AP65" i="56"/>
  <c r="AK65" i="56"/>
  <c r="AE65" i="56"/>
  <c r="AB65" i="56"/>
  <c r="W65" i="56"/>
  <c r="U65" i="56"/>
  <c r="T65" i="56"/>
  <c r="R65" i="56"/>
  <c r="Q65" i="56"/>
  <c r="N65" i="56"/>
  <c r="AP64" i="56"/>
  <c r="AK64" i="56"/>
  <c r="AE64" i="56"/>
  <c r="AB64" i="56"/>
  <c r="W64" i="56"/>
  <c r="U64" i="56"/>
  <c r="T64" i="56"/>
  <c r="R64" i="56"/>
  <c r="Q64" i="56"/>
  <c r="N64" i="56"/>
  <c r="AP63" i="56"/>
  <c r="AK63" i="56"/>
  <c r="AE63" i="56"/>
  <c r="AB63" i="56"/>
  <c r="W63" i="56"/>
  <c r="U63" i="56"/>
  <c r="T63" i="56"/>
  <c r="R63" i="56"/>
  <c r="Q63" i="56"/>
  <c r="N63" i="56"/>
  <c r="AP62" i="56"/>
  <c r="AK62" i="56"/>
  <c r="AE62" i="56"/>
  <c r="AB62" i="56"/>
  <c r="W62" i="56"/>
  <c r="U62" i="56"/>
  <c r="T62" i="56"/>
  <c r="R62" i="56"/>
  <c r="Q62" i="56"/>
  <c r="N62" i="56"/>
  <c r="AP61" i="56"/>
  <c r="AK61" i="56"/>
  <c r="AE61" i="56"/>
  <c r="AB61" i="56"/>
  <c r="W61" i="56"/>
  <c r="U61" i="56"/>
  <c r="T61" i="56"/>
  <c r="R61" i="56"/>
  <c r="Q61" i="56"/>
  <c r="N61" i="56"/>
  <c r="AP60" i="56"/>
  <c r="AK60" i="56"/>
  <c r="AE60" i="56"/>
  <c r="AB60" i="56"/>
  <c r="W60" i="56"/>
  <c r="U60" i="56"/>
  <c r="T60" i="56"/>
  <c r="R60" i="56"/>
  <c r="Q60" i="56"/>
  <c r="N60" i="56"/>
  <c r="AP59" i="56"/>
  <c r="AK59" i="56"/>
  <c r="AE59" i="56"/>
  <c r="AB59" i="56"/>
  <c r="W59" i="56"/>
  <c r="U59" i="56"/>
  <c r="T59" i="56"/>
  <c r="R59" i="56"/>
  <c r="Q59" i="56"/>
  <c r="N59" i="56"/>
  <c r="AP58" i="56"/>
  <c r="AK58" i="56"/>
  <c r="AE58" i="56"/>
  <c r="AB58" i="56"/>
  <c r="W58" i="56"/>
  <c r="U58" i="56"/>
  <c r="T58" i="56"/>
  <c r="R58" i="56"/>
  <c r="Q58" i="56"/>
  <c r="N58" i="56"/>
  <c r="AP57" i="56"/>
  <c r="AK57" i="56"/>
  <c r="AE57" i="56"/>
  <c r="AB57" i="56"/>
  <c r="W57" i="56"/>
  <c r="U57" i="56"/>
  <c r="T57" i="56"/>
  <c r="R57" i="56"/>
  <c r="Q57" i="56"/>
  <c r="N57" i="56"/>
  <c r="AP56" i="56"/>
  <c r="AK56" i="56"/>
  <c r="AE56" i="56"/>
  <c r="AB56" i="56"/>
  <c r="W56" i="56"/>
  <c r="U56" i="56"/>
  <c r="T56" i="56"/>
  <c r="R56" i="56"/>
  <c r="Q56" i="56"/>
  <c r="N56" i="56"/>
  <c r="AP55" i="56"/>
  <c r="AK55" i="56"/>
  <c r="AE55" i="56"/>
  <c r="AB55" i="56"/>
  <c r="W55" i="56"/>
  <c r="U55" i="56"/>
  <c r="T55" i="56"/>
  <c r="R55" i="56"/>
  <c r="Q55" i="56"/>
  <c r="N55" i="56"/>
  <c r="AP54" i="56"/>
  <c r="AK54" i="56"/>
  <c r="AE54" i="56"/>
  <c r="AB54" i="56"/>
  <c r="W54" i="56"/>
  <c r="U54" i="56"/>
  <c r="T54" i="56"/>
  <c r="R54" i="56"/>
  <c r="Q54" i="56"/>
  <c r="N54" i="56"/>
  <c r="AP53" i="56"/>
  <c r="AK53" i="56"/>
  <c r="AE53" i="56"/>
  <c r="AB53" i="56"/>
  <c r="W53" i="56"/>
  <c r="U53" i="56"/>
  <c r="T53" i="56"/>
  <c r="R53" i="56"/>
  <c r="Q53" i="56"/>
  <c r="N53" i="56"/>
  <c r="AP52" i="56"/>
  <c r="AK52" i="56"/>
  <c r="AE52" i="56"/>
  <c r="AB52" i="56"/>
  <c r="W52" i="56"/>
  <c r="U52" i="56"/>
  <c r="T52" i="56"/>
  <c r="R52" i="56"/>
  <c r="Q52" i="56"/>
  <c r="N52" i="56"/>
  <c r="AP51" i="56"/>
  <c r="AK51" i="56"/>
  <c r="AE51" i="56"/>
  <c r="AB51" i="56"/>
  <c r="W51" i="56"/>
  <c r="U51" i="56"/>
  <c r="T51" i="56"/>
  <c r="R51" i="56"/>
  <c r="Q51" i="56"/>
  <c r="N51" i="56"/>
  <c r="AP50" i="56"/>
  <c r="AK50" i="56"/>
  <c r="AE50" i="56"/>
  <c r="AB50" i="56"/>
  <c r="W50" i="56"/>
  <c r="U50" i="56"/>
  <c r="T50" i="56"/>
  <c r="R50" i="56"/>
  <c r="Q50" i="56"/>
  <c r="N50" i="56"/>
  <c r="AP49" i="56"/>
  <c r="AK49" i="56"/>
  <c r="AE49" i="56"/>
  <c r="AB49" i="56"/>
  <c r="W49" i="56"/>
  <c r="U49" i="56"/>
  <c r="T49" i="56"/>
  <c r="R49" i="56"/>
  <c r="Q49" i="56"/>
  <c r="N49" i="56"/>
  <c r="AP48" i="56"/>
  <c r="AK48" i="56"/>
  <c r="AE48" i="56"/>
  <c r="AB48" i="56"/>
  <c r="W48" i="56"/>
  <c r="U48" i="56"/>
  <c r="T48" i="56"/>
  <c r="R48" i="56"/>
  <c r="Q48" i="56"/>
  <c r="N48" i="56"/>
  <c r="AP47" i="56"/>
  <c r="AK47" i="56"/>
  <c r="AE47" i="56"/>
  <c r="AB47" i="56"/>
  <c r="W47" i="56"/>
  <c r="U47" i="56"/>
  <c r="T47" i="56"/>
  <c r="R47" i="56"/>
  <c r="Q47" i="56"/>
  <c r="N47" i="56"/>
  <c r="AP46" i="56"/>
  <c r="AK46" i="56"/>
  <c r="AE46" i="56"/>
  <c r="AB46" i="56"/>
  <c r="W46" i="56"/>
  <c r="U46" i="56"/>
  <c r="T46" i="56"/>
  <c r="R46" i="56"/>
  <c r="Q46" i="56"/>
  <c r="N46" i="56"/>
  <c r="AP45" i="56"/>
  <c r="AK45" i="56"/>
  <c r="AE45" i="56"/>
  <c r="AB45" i="56"/>
  <c r="W45" i="56"/>
  <c r="U45" i="56"/>
  <c r="T45" i="56"/>
  <c r="R45" i="56"/>
  <c r="Q45" i="56"/>
  <c r="N45" i="56"/>
  <c r="AP44" i="56"/>
  <c r="AK44" i="56"/>
  <c r="AE44" i="56"/>
  <c r="AB44" i="56"/>
  <c r="W44" i="56"/>
  <c r="U44" i="56"/>
  <c r="T44" i="56"/>
  <c r="R44" i="56"/>
  <c r="Q44" i="56"/>
  <c r="N44" i="56"/>
  <c r="AP43" i="56"/>
  <c r="AK43" i="56"/>
  <c r="AE43" i="56"/>
  <c r="AB43" i="56"/>
  <c r="W43" i="56"/>
  <c r="U43" i="56"/>
  <c r="T43" i="56"/>
  <c r="R43" i="56"/>
  <c r="Q43" i="56"/>
  <c r="N43" i="56"/>
  <c r="AP42" i="56"/>
  <c r="AK42" i="56"/>
  <c r="AE42" i="56"/>
  <c r="AB42" i="56"/>
  <c r="W42" i="56"/>
  <c r="U42" i="56"/>
  <c r="T42" i="56"/>
  <c r="R42" i="56"/>
  <c r="Q42" i="56"/>
  <c r="N42" i="56"/>
  <c r="AP41" i="56"/>
  <c r="AK41" i="56"/>
  <c r="AE41" i="56"/>
  <c r="AB41" i="56"/>
  <c r="W41" i="56"/>
  <c r="U41" i="56"/>
  <c r="T41" i="56"/>
  <c r="R41" i="56"/>
  <c r="Q41" i="56"/>
  <c r="N41" i="56"/>
  <c r="AP40" i="56"/>
  <c r="AK40" i="56"/>
  <c r="AE40" i="56"/>
  <c r="AB40" i="56"/>
  <c r="W40" i="56"/>
  <c r="U40" i="56"/>
  <c r="T40" i="56"/>
  <c r="R40" i="56"/>
  <c r="Q40" i="56"/>
  <c r="N40" i="56"/>
  <c r="AP39" i="56"/>
  <c r="AK39" i="56"/>
  <c r="AE39" i="56"/>
  <c r="AB39" i="56"/>
  <c r="W39" i="56"/>
  <c r="U39" i="56"/>
  <c r="T39" i="56"/>
  <c r="R39" i="56"/>
  <c r="Q39" i="56"/>
  <c r="N39" i="56"/>
  <c r="AP38" i="56"/>
  <c r="AK38" i="56"/>
  <c r="AE38" i="56"/>
  <c r="AB38" i="56"/>
  <c r="W38" i="56"/>
  <c r="U38" i="56"/>
  <c r="T38" i="56"/>
  <c r="R38" i="56"/>
  <c r="Q38" i="56"/>
  <c r="N38" i="56"/>
  <c r="AP37" i="56"/>
  <c r="AK37" i="56"/>
  <c r="AE37" i="56"/>
  <c r="AB37" i="56"/>
  <c r="W37" i="56"/>
  <c r="U37" i="56"/>
  <c r="T37" i="56"/>
  <c r="R37" i="56"/>
  <c r="Q37" i="56"/>
  <c r="N37" i="56"/>
  <c r="AP36" i="56"/>
  <c r="AK36" i="56"/>
  <c r="AE36" i="56"/>
  <c r="AB36" i="56"/>
  <c r="W36" i="56"/>
  <c r="U36" i="56"/>
  <c r="T36" i="56"/>
  <c r="R36" i="56"/>
  <c r="Q36" i="56"/>
  <c r="N36" i="56"/>
  <c r="AP35" i="56"/>
  <c r="AK35" i="56"/>
  <c r="AE35" i="56"/>
  <c r="AB35" i="56"/>
  <c r="W35" i="56"/>
  <c r="U35" i="56"/>
  <c r="T35" i="56"/>
  <c r="R35" i="56"/>
  <c r="Q35" i="56"/>
  <c r="N35" i="56"/>
  <c r="AP34" i="56"/>
  <c r="AK34" i="56"/>
  <c r="AE34" i="56"/>
  <c r="AB34" i="56"/>
  <c r="W34" i="56"/>
  <c r="U34" i="56"/>
  <c r="T34" i="56"/>
  <c r="R34" i="56"/>
  <c r="Q34" i="56"/>
  <c r="N34" i="56"/>
  <c r="AP33" i="56"/>
  <c r="AK33" i="56"/>
  <c r="AE33" i="56"/>
  <c r="AB33" i="56"/>
  <c r="W33" i="56"/>
  <c r="U33" i="56"/>
  <c r="T33" i="56"/>
  <c r="R33" i="56"/>
  <c r="Q33" i="56"/>
  <c r="N33" i="56"/>
  <c r="AP32" i="56"/>
  <c r="AK32" i="56"/>
  <c r="AE32" i="56"/>
  <c r="AB32" i="56"/>
  <c r="W32" i="56"/>
  <c r="U32" i="56"/>
  <c r="T32" i="56"/>
  <c r="R32" i="56"/>
  <c r="Q32" i="56"/>
  <c r="N32" i="56"/>
  <c r="AP31" i="56"/>
  <c r="AK31" i="56"/>
  <c r="AE31" i="56"/>
  <c r="AB31" i="56"/>
  <c r="W31" i="56"/>
  <c r="U31" i="56"/>
  <c r="T31" i="56"/>
  <c r="R31" i="56"/>
  <c r="Q31" i="56"/>
  <c r="N31" i="56"/>
  <c r="AP30" i="56"/>
  <c r="AK30" i="56"/>
  <c r="AE30" i="56"/>
  <c r="AB30" i="56"/>
  <c r="W30" i="56"/>
  <c r="U30" i="56"/>
  <c r="T30" i="56"/>
  <c r="R30" i="56"/>
  <c r="Q30" i="56"/>
  <c r="N30" i="56"/>
  <c r="AP29" i="56"/>
  <c r="AK29" i="56"/>
  <c r="AE29" i="56"/>
  <c r="AB29" i="56"/>
  <c r="W29" i="56"/>
  <c r="U29" i="56"/>
  <c r="T29" i="56"/>
  <c r="R29" i="56"/>
  <c r="Q29" i="56"/>
  <c r="N29" i="56"/>
  <c r="AP28" i="56"/>
  <c r="AK28" i="56"/>
  <c r="AE28" i="56"/>
  <c r="AB28" i="56"/>
  <c r="W28" i="56"/>
  <c r="U28" i="56"/>
  <c r="T28" i="56"/>
  <c r="R28" i="56"/>
  <c r="Q28" i="56"/>
  <c r="N28" i="56"/>
  <c r="AP27" i="56"/>
  <c r="AK27" i="56"/>
  <c r="AE27" i="56"/>
  <c r="AB27" i="56"/>
  <c r="W27" i="56"/>
  <c r="U27" i="56"/>
  <c r="T27" i="56"/>
  <c r="R27" i="56"/>
  <c r="Q27" i="56"/>
  <c r="N27" i="56"/>
  <c r="AP26" i="56"/>
  <c r="AK26" i="56"/>
  <c r="AE26" i="56"/>
  <c r="AB26" i="56"/>
  <c r="W26" i="56"/>
  <c r="U26" i="56"/>
  <c r="T26" i="56"/>
  <c r="R26" i="56"/>
  <c r="Q26" i="56"/>
  <c r="N26" i="56"/>
  <c r="AP25" i="56"/>
  <c r="AK25" i="56"/>
  <c r="AE25" i="56"/>
  <c r="AB25" i="56"/>
  <c r="W25" i="56"/>
  <c r="U25" i="56"/>
  <c r="T25" i="56"/>
  <c r="R25" i="56"/>
  <c r="Q25" i="56"/>
  <c r="N25" i="56"/>
  <c r="AP24" i="56"/>
  <c r="AK24" i="56"/>
  <c r="AE24" i="56"/>
  <c r="AB24" i="56"/>
  <c r="W24" i="56"/>
  <c r="U24" i="56"/>
  <c r="T24" i="56"/>
  <c r="R24" i="56"/>
  <c r="Q24" i="56"/>
  <c r="N24" i="56"/>
  <c r="AP23" i="56"/>
  <c r="AK23" i="56"/>
  <c r="AE23" i="56"/>
  <c r="AB23" i="56"/>
  <c r="W23" i="56"/>
  <c r="U23" i="56"/>
  <c r="T23" i="56"/>
  <c r="R23" i="56"/>
  <c r="Q23" i="56"/>
  <c r="N23" i="56"/>
  <c r="AP22" i="56"/>
  <c r="AK22" i="56"/>
  <c r="AE22" i="56"/>
  <c r="AB22" i="56"/>
  <c r="W22" i="56"/>
  <c r="U22" i="56"/>
  <c r="T22" i="56"/>
  <c r="R22" i="56"/>
  <c r="Q22" i="56"/>
  <c r="N20" i="56"/>
  <c r="AP21" i="56"/>
  <c r="AK21" i="56"/>
  <c r="AE21" i="56"/>
  <c r="AB21" i="56"/>
  <c r="W21" i="56"/>
  <c r="U21" i="56"/>
  <c r="T21" i="56"/>
  <c r="R21" i="56"/>
  <c r="Q21" i="56"/>
  <c r="N4" i="56"/>
  <c r="AP20" i="56"/>
  <c r="AK20" i="56"/>
  <c r="AE20" i="56"/>
  <c r="AB20" i="56"/>
  <c r="W20" i="56"/>
  <c r="U20" i="56"/>
  <c r="T20" i="56"/>
  <c r="R20" i="56"/>
  <c r="Q20" i="56"/>
  <c r="N10" i="56"/>
  <c r="AP19" i="56"/>
  <c r="AK19" i="56"/>
  <c r="AE19" i="56"/>
  <c r="AB19" i="56"/>
  <c r="W19" i="56"/>
  <c r="U19" i="56"/>
  <c r="T19" i="56"/>
  <c r="R19" i="56"/>
  <c r="Q19" i="56"/>
  <c r="N8" i="56"/>
  <c r="AP18" i="56"/>
  <c r="AK18" i="56"/>
  <c r="AE18" i="56"/>
  <c r="AB18" i="56"/>
  <c r="W18" i="56"/>
  <c r="U18" i="56"/>
  <c r="T18" i="56"/>
  <c r="R18" i="56"/>
  <c r="Q18" i="56"/>
  <c r="N7" i="56"/>
  <c r="AP17" i="56"/>
  <c r="AK17" i="56"/>
  <c r="AE17" i="56"/>
  <c r="AB17" i="56"/>
  <c r="W17" i="56"/>
  <c r="U17" i="56"/>
  <c r="T17" i="56"/>
  <c r="R17" i="56"/>
  <c r="Q17" i="56"/>
  <c r="N19" i="56"/>
  <c r="AP16" i="56"/>
  <c r="AK16" i="56"/>
  <c r="AE16" i="56"/>
  <c r="AB16" i="56"/>
  <c r="W16" i="56"/>
  <c r="U16" i="56"/>
  <c r="T16" i="56"/>
  <c r="R16" i="56"/>
  <c r="Q16" i="56"/>
  <c r="N11" i="56"/>
  <c r="AP15" i="56"/>
  <c r="AK15" i="56"/>
  <c r="AE15" i="56"/>
  <c r="AB15" i="56"/>
  <c r="W15" i="56"/>
  <c r="U15" i="56"/>
  <c r="T15" i="56"/>
  <c r="R15" i="56"/>
  <c r="Q15" i="56"/>
  <c r="N5" i="56"/>
  <c r="AP14" i="56"/>
  <c r="AK14" i="56"/>
  <c r="AE14" i="56"/>
  <c r="AB14" i="56"/>
  <c r="W14" i="56"/>
  <c r="U14" i="56"/>
  <c r="T14" i="56"/>
  <c r="R14" i="56"/>
  <c r="Q14" i="56"/>
  <c r="N12" i="56"/>
  <c r="AP13" i="56"/>
  <c r="AK13" i="56"/>
  <c r="AE13" i="56"/>
  <c r="AB13" i="56"/>
  <c r="W13" i="56"/>
  <c r="U13" i="56"/>
  <c r="T13" i="56"/>
  <c r="R13" i="56"/>
  <c r="Q13" i="56"/>
  <c r="N14" i="56"/>
  <c r="AP12" i="56"/>
  <c r="AK12" i="56"/>
  <c r="AE12" i="56"/>
  <c r="AB12" i="56"/>
  <c r="W12" i="56"/>
  <c r="U12" i="56"/>
  <c r="T12" i="56"/>
  <c r="R12" i="56"/>
  <c r="Q12" i="56"/>
  <c r="N6" i="56"/>
  <c r="AP11" i="56"/>
  <c r="AK11" i="56"/>
  <c r="AE11" i="56"/>
  <c r="AB11" i="56"/>
  <c r="W11" i="56"/>
  <c r="U11" i="56"/>
  <c r="T11" i="56"/>
  <c r="R11" i="56"/>
  <c r="Q11" i="56"/>
  <c r="N22" i="56"/>
  <c r="AP10" i="56"/>
  <c r="AK10" i="56"/>
  <c r="AE10" i="56"/>
  <c r="AB10" i="56"/>
  <c r="W10" i="56"/>
  <c r="U10" i="56"/>
  <c r="T10" i="56"/>
  <c r="R10" i="56"/>
  <c r="Q10" i="56"/>
  <c r="N21" i="56"/>
  <c r="AP9" i="56"/>
  <c r="AK9" i="56"/>
  <c r="AE9" i="56"/>
  <c r="AB9" i="56"/>
  <c r="W9" i="56"/>
  <c r="U9" i="56"/>
  <c r="T9" i="56"/>
  <c r="R9" i="56"/>
  <c r="Q9" i="56"/>
  <c r="N2" i="56"/>
  <c r="AP8" i="56"/>
  <c r="AK8" i="56"/>
  <c r="AE8" i="56"/>
  <c r="AB8" i="56"/>
  <c r="W8" i="56"/>
  <c r="U8" i="56"/>
  <c r="T8" i="56"/>
  <c r="R8" i="56"/>
  <c r="Q8" i="56"/>
  <c r="N13" i="56"/>
  <c r="AP7" i="56"/>
  <c r="AK7" i="56"/>
  <c r="AE7" i="56"/>
  <c r="AB7" i="56"/>
  <c r="W7" i="56"/>
  <c r="U7" i="56"/>
  <c r="T7" i="56"/>
  <c r="R7" i="56"/>
  <c r="Q7" i="56"/>
  <c r="N15" i="56"/>
  <c r="AP6" i="56"/>
  <c r="AK6" i="56"/>
  <c r="AE6" i="56"/>
  <c r="AB6" i="56"/>
  <c r="W6" i="56"/>
  <c r="U6" i="56"/>
  <c r="T6" i="56"/>
  <c r="R6" i="56"/>
  <c r="Q6" i="56"/>
  <c r="N16" i="56"/>
  <c r="AP5" i="56"/>
  <c r="AK5" i="56"/>
  <c r="AE5" i="56"/>
  <c r="AB5" i="56"/>
  <c r="W5" i="56"/>
  <c r="U5" i="56"/>
  <c r="T5" i="56"/>
  <c r="R5" i="56"/>
  <c r="Q5" i="56"/>
  <c r="N18" i="56"/>
  <c r="AP4" i="56"/>
  <c r="AK4" i="56"/>
  <c r="AE4" i="56"/>
  <c r="AB4" i="56"/>
  <c r="W4" i="56"/>
  <c r="U4" i="56"/>
  <c r="T4" i="56"/>
  <c r="R4" i="56"/>
  <c r="Q4" i="56"/>
  <c r="N9" i="56"/>
  <c r="AP3" i="56"/>
  <c r="AK3" i="56"/>
  <c r="AE3" i="56"/>
  <c r="AB3" i="56"/>
  <c r="W3" i="56"/>
  <c r="U3" i="56"/>
  <c r="T3" i="56"/>
  <c r="R3" i="56"/>
  <c r="Q3" i="56"/>
  <c r="N3" i="56"/>
  <c r="AP2" i="56"/>
  <c r="AK2" i="56"/>
  <c r="AE2" i="56"/>
  <c r="AB2" i="56"/>
  <c r="W2" i="56"/>
  <c r="U2" i="56"/>
  <c r="T2" i="56"/>
  <c r="R2" i="56"/>
  <c r="Q2" i="56"/>
  <c r="N17" i="56"/>
  <c r="AP500" i="55"/>
  <c r="AK500" i="55"/>
  <c r="AE500" i="55"/>
  <c r="AB500" i="55"/>
  <c r="W500" i="55"/>
  <c r="U500" i="55"/>
  <c r="T500" i="55"/>
  <c r="R500" i="55"/>
  <c r="Q500" i="55"/>
  <c r="N500" i="55"/>
  <c r="AP499" i="55"/>
  <c r="AK499" i="55"/>
  <c r="AE499" i="55"/>
  <c r="AB499" i="55"/>
  <c r="W499" i="55"/>
  <c r="U499" i="55"/>
  <c r="T499" i="55"/>
  <c r="R499" i="55"/>
  <c r="Q499" i="55"/>
  <c r="N499" i="55"/>
  <c r="AP498" i="55"/>
  <c r="AK498" i="55"/>
  <c r="AE498" i="55"/>
  <c r="AB498" i="55"/>
  <c r="W498" i="55"/>
  <c r="U498" i="55"/>
  <c r="T498" i="55"/>
  <c r="R498" i="55"/>
  <c r="Q498" i="55"/>
  <c r="N498" i="55"/>
  <c r="AP497" i="55"/>
  <c r="AK497" i="55"/>
  <c r="AE497" i="55"/>
  <c r="AB497" i="55"/>
  <c r="W497" i="55"/>
  <c r="U497" i="55"/>
  <c r="T497" i="55"/>
  <c r="R497" i="55"/>
  <c r="Q497" i="55"/>
  <c r="N497" i="55"/>
  <c r="AP496" i="55"/>
  <c r="AK496" i="55"/>
  <c r="AE496" i="55"/>
  <c r="AB496" i="55"/>
  <c r="W496" i="55"/>
  <c r="U496" i="55"/>
  <c r="T496" i="55"/>
  <c r="R496" i="55"/>
  <c r="Q496" i="55"/>
  <c r="N496" i="55"/>
  <c r="AP495" i="55"/>
  <c r="AK495" i="55"/>
  <c r="AE495" i="55"/>
  <c r="AB495" i="55"/>
  <c r="W495" i="55"/>
  <c r="U495" i="55"/>
  <c r="T495" i="55"/>
  <c r="R495" i="55"/>
  <c r="Q495" i="55"/>
  <c r="N495" i="55"/>
  <c r="AP494" i="55"/>
  <c r="AK494" i="55"/>
  <c r="AE494" i="55"/>
  <c r="AB494" i="55"/>
  <c r="W494" i="55"/>
  <c r="U494" i="55"/>
  <c r="T494" i="55"/>
  <c r="R494" i="55"/>
  <c r="Q494" i="55"/>
  <c r="N494" i="55"/>
  <c r="AP493" i="55"/>
  <c r="AK493" i="55"/>
  <c r="AE493" i="55"/>
  <c r="AB493" i="55"/>
  <c r="W493" i="55"/>
  <c r="U493" i="55"/>
  <c r="T493" i="55"/>
  <c r="R493" i="55"/>
  <c r="Q493" i="55"/>
  <c r="N493" i="55"/>
  <c r="AP492" i="55"/>
  <c r="AK492" i="55"/>
  <c r="AE492" i="55"/>
  <c r="AB492" i="55"/>
  <c r="W492" i="55"/>
  <c r="U492" i="55"/>
  <c r="T492" i="55"/>
  <c r="R492" i="55"/>
  <c r="Q492" i="55"/>
  <c r="N492" i="55"/>
  <c r="AP491" i="55"/>
  <c r="AK491" i="55"/>
  <c r="AE491" i="55"/>
  <c r="AB491" i="55"/>
  <c r="W491" i="55"/>
  <c r="U491" i="55"/>
  <c r="T491" i="55"/>
  <c r="R491" i="55"/>
  <c r="Q491" i="55"/>
  <c r="N491" i="55"/>
  <c r="AP490" i="55"/>
  <c r="AK490" i="55"/>
  <c r="AE490" i="55"/>
  <c r="AB490" i="55"/>
  <c r="W490" i="55"/>
  <c r="U490" i="55"/>
  <c r="T490" i="55"/>
  <c r="R490" i="55"/>
  <c r="Q490" i="55"/>
  <c r="N490" i="55"/>
  <c r="AP489" i="55"/>
  <c r="AK489" i="55"/>
  <c r="AE489" i="55"/>
  <c r="AB489" i="55"/>
  <c r="W489" i="55"/>
  <c r="U489" i="55"/>
  <c r="T489" i="55"/>
  <c r="R489" i="55"/>
  <c r="Q489" i="55"/>
  <c r="N489" i="55"/>
  <c r="AP488" i="55"/>
  <c r="AK488" i="55"/>
  <c r="AE488" i="55"/>
  <c r="AB488" i="55"/>
  <c r="W488" i="55"/>
  <c r="U488" i="55"/>
  <c r="T488" i="55"/>
  <c r="R488" i="55"/>
  <c r="Q488" i="55"/>
  <c r="N488" i="55"/>
  <c r="AP487" i="55"/>
  <c r="AK487" i="55"/>
  <c r="AE487" i="55"/>
  <c r="AB487" i="55"/>
  <c r="W487" i="55"/>
  <c r="U487" i="55"/>
  <c r="T487" i="55"/>
  <c r="R487" i="55"/>
  <c r="Q487" i="55"/>
  <c r="N487" i="55"/>
  <c r="AP486" i="55"/>
  <c r="AK486" i="55"/>
  <c r="AE486" i="55"/>
  <c r="AB486" i="55"/>
  <c r="W486" i="55"/>
  <c r="U486" i="55"/>
  <c r="T486" i="55"/>
  <c r="R486" i="55"/>
  <c r="Q486" i="55"/>
  <c r="N486" i="55"/>
  <c r="AP485" i="55"/>
  <c r="AK485" i="55"/>
  <c r="AE485" i="55"/>
  <c r="AB485" i="55"/>
  <c r="W485" i="55"/>
  <c r="U485" i="55"/>
  <c r="T485" i="55"/>
  <c r="R485" i="55"/>
  <c r="Q485" i="55"/>
  <c r="N485" i="55"/>
  <c r="AP484" i="55"/>
  <c r="AK484" i="55"/>
  <c r="AE484" i="55"/>
  <c r="AB484" i="55"/>
  <c r="W484" i="55"/>
  <c r="U484" i="55"/>
  <c r="T484" i="55"/>
  <c r="R484" i="55"/>
  <c r="Q484" i="55"/>
  <c r="N484" i="55"/>
  <c r="AP483" i="55"/>
  <c r="AK483" i="55"/>
  <c r="AE483" i="55"/>
  <c r="AB483" i="55"/>
  <c r="W483" i="55"/>
  <c r="U483" i="55"/>
  <c r="T483" i="55"/>
  <c r="R483" i="55"/>
  <c r="Q483" i="55"/>
  <c r="N483" i="55"/>
  <c r="AP482" i="55"/>
  <c r="AK482" i="55"/>
  <c r="AE482" i="55"/>
  <c r="AB482" i="55"/>
  <c r="W482" i="55"/>
  <c r="U482" i="55"/>
  <c r="T482" i="55"/>
  <c r="R482" i="55"/>
  <c r="Q482" i="55"/>
  <c r="N482" i="55"/>
  <c r="AP481" i="55"/>
  <c r="AK481" i="55"/>
  <c r="AE481" i="55"/>
  <c r="AB481" i="55"/>
  <c r="W481" i="55"/>
  <c r="U481" i="55"/>
  <c r="T481" i="55"/>
  <c r="R481" i="55"/>
  <c r="Q481" i="55"/>
  <c r="N481" i="55"/>
  <c r="AP480" i="55"/>
  <c r="AK480" i="55"/>
  <c r="AE480" i="55"/>
  <c r="AB480" i="55"/>
  <c r="W480" i="55"/>
  <c r="U480" i="55"/>
  <c r="T480" i="55"/>
  <c r="R480" i="55"/>
  <c r="Q480" i="55"/>
  <c r="N480" i="55"/>
  <c r="AP479" i="55"/>
  <c r="AK479" i="55"/>
  <c r="AE479" i="55"/>
  <c r="AB479" i="55"/>
  <c r="W479" i="55"/>
  <c r="U479" i="55"/>
  <c r="T479" i="55"/>
  <c r="R479" i="55"/>
  <c r="Q479" i="55"/>
  <c r="N479" i="55"/>
  <c r="AP478" i="55"/>
  <c r="AK478" i="55"/>
  <c r="AE478" i="55"/>
  <c r="AB478" i="55"/>
  <c r="W478" i="55"/>
  <c r="U478" i="55"/>
  <c r="T478" i="55"/>
  <c r="R478" i="55"/>
  <c r="Q478" i="55"/>
  <c r="N478" i="55"/>
  <c r="AP477" i="55"/>
  <c r="AK477" i="55"/>
  <c r="AE477" i="55"/>
  <c r="AB477" i="55"/>
  <c r="W477" i="55"/>
  <c r="U477" i="55"/>
  <c r="T477" i="55"/>
  <c r="R477" i="55"/>
  <c r="Q477" i="55"/>
  <c r="N477" i="55"/>
  <c r="AP476" i="55"/>
  <c r="AK476" i="55"/>
  <c r="AE476" i="55"/>
  <c r="AB476" i="55"/>
  <c r="W476" i="55"/>
  <c r="U476" i="55"/>
  <c r="T476" i="55"/>
  <c r="R476" i="55"/>
  <c r="Q476" i="55"/>
  <c r="N476" i="55"/>
  <c r="AP475" i="55"/>
  <c r="AK475" i="55"/>
  <c r="AE475" i="55"/>
  <c r="AB475" i="55"/>
  <c r="W475" i="55"/>
  <c r="U475" i="55"/>
  <c r="T475" i="55"/>
  <c r="R475" i="55"/>
  <c r="Q475" i="55"/>
  <c r="N475" i="55"/>
  <c r="AP474" i="55"/>
  <c r="AK474" i="55"/>
  <c r="AE474" i="55"/>
  <c r="AB474" i="55"/>
  <c r="W474" i="55"/>
  <c r="U474" i="55"/>
  <c r="T474" i="55"/>
  <c r="R474" i="55"/>
  <c r="Q474" i="55"/>
  <c r="N474" i="55"/>
  <c r="AP473" i="55"/>
  <c r="AK473" i="55"/>
  <c r="AE473" i="55"/>
  <c r="AB473" i="55"/>
  <c r="W473" i="55"/>
  <c r="U473" i="55"/>
  <c r="T473" i="55"/>
  <c r="R473" i="55"/>
  <c r="Q473" i="55"/>
  <c r="N473" i="55"/>
  <c r="AP472" i="55"/>
  <c r="AK472" i="55"/>
  <c r="AE472" i="55"/>
  <c r="AB472" i="55"/>
  <c r="W472" i="55"/>
  <c r="U472" i="55"/>
  <c r="T472" i="55"/>
  <c r="R472" i="55"/>
  <c r="Q472" i="55"/>
  <c r="N472" i="55"/>
  <c r="AP471" i="55"/>
  <c r="AK471" i="55"/>
  <c r="AE471" i="55"/>
  <c r="AB471" i="55"/>
  <c r="W471" i="55"/>
  <c r="U471" i="55"/>
  <c r="T471" i="55"/>
  <c r="R471" i="55"/>
  <c r="Q471" i="55"/>
  <c r="N471" i="55"/>
  <c r="AP470" i="55"/>
  <c r="AK470" i="55"/>
  <c r="AE470" i="55"/>
  <c r="AB470" i="55"/>
  <c r="W470" i="55"/>
  <c r="U470" i="55"/>
  <c r="T470" i="55"/>
  <c r="R470" i="55"/>
  <c r="Q470" i="55"/>
  <c r="N470" i="55"/>
  <c r="AP469" i="55"/>
  <c r="AK469" i="55"/>
  <c r="AE469" i="55"/>
  <c r="AB469" i="55"/>
  <c r="W469" i="55"/>
  <c r="U469" i="55"/>
  <c r="T469" i="55"/>
  <c r="R469" i="55"/>
  <c r="Q469" i="55"/>
  <c r="N469" i="55"/>
  <c r="AP468" i="55"/>
  <c r="AK468" i="55"/>
  <c r="AE468" i="55"/>
  <c r="AB468" i="55"/>
  <c r="W468" i="55"/>
  <c r="U468" i="55"/>
  <c r="T468" i="55"/>
  <c r="R468" i="55"/>
  <c r="Q468" i="55"/>
  <c r="N468" i="55"/>
  <c r="AP467" i="55"/>
  <c r="AK467" i="55"/>
  <c r="AE467" i="55"/>
  <c r="AB467" i="55"/>
  <c r="W467" i="55"/>
  <c r="U467" i="55"/>
  <c r="T467" i="55"/>
  <c r="R467" i="55"/>
  <c r="Q467" i="55"/>
  <c r="N467" i="55"/>
  <c r="AP466" i="55"/>
  <c r="AK466" i="55"/>
  <c r="AE466" i="55"/>
  <c r="AB466" i="55"/>
  <c r="W466" i="55"/>
  <c r="U466" i="55"/>
  <c r="T466" i="55"/>
  <c r="R466" i="55"/>
  <c r="Q466" i="55"/>
  <c r="N466" i="55"/>
  <c r="AP465" i="55"/>
  <c r="AK465" i="55"/>
  <c r="AE465" i="55"/>
  <c r="AB465" i="55"/>
  <c r="W465" i="55"/>
  <c r="U465" i="55"/>
  <c r="T465" i="55"/>
  <c r="R465" i="55"/>
  <c r="Q465" i="55"/>
  <c r="N465" i="55"/>
  <c r="AP464" i="55"/>
  <c r="AK464" i="55"/>
  <c r="AE464" i="55"/>
  <c r="AB464" i="55"/>
  <c r="W464" i="55"/>
  <c r="U464" i="55"/>
  <c r="T464" i="55"/>
  <c r="R464" i="55"/>
  <c r="Q464" i="55"/>
  <c r="N464" i="55"/>
  <c r="AP463" i="55"/>
  <c r="AK463" i="55"/>
  <c r="AE463" i="55"/>
  <c r="AB463" i="55"/>
  <c r="W463" i="55"/>
  <c r="U463" i="55"/>
  <c r="T463" i="55"/>
  <c r="R463" i="55"/>
  <c r="Q463" i="55"/>
  <c r="N463" i="55"/>
  <c r="AP462" i="55"/>
  <c r="AK462" i="55"/>
  <c r="AE462" i="55"/>
  <c r="AB462" i="55"/>
  <c r="W462" i="55"/>
  <c r="U462" i="55"/>
  <c r="T462" i="55"/>
  <c r="R462" i="55"/>
  <c r="Q462" i="55"/>
  <c r="N462" i="55"/>
  <c r="AP461" i="55"/>
  <c r="AK461" i="55"/>
  <c r="AE461" i="55"/>
  <c r="AB461" i="55"/>
  <c r="W461" i="55"/>
  <c r="U461" i="55"/>
  <c r="T461" i="55"/>
  <c r="R461" i="55"/>
  <c r="Q461" i="55"/>
  <c r="N461" i="55"/>
  <c r="AP460" i="55"/>
  <c r="AK460" i="55"/>
  <c r="AE460" i="55"/>
  <c r="AB460" i="55"/>
  <c r="W460" i="55"/>
  <c r="U460" i="55"/>
  <c r="T460" i="55"/>
  <c r="R460" i="55"/>
  <c r="Q460" i="55"/>
  <c r="N460" i="55"/>
  <c r="AP459" i="55"/>
  <c r="AK459" i="55"/>
  <c r="AE459" i="55"/>
  <c r="AB459" i="55"/>
  <c r="W459" i="55"/>
  <c r="U459" i="55"/>
  <c r="T459" i="55"/>
  <c r="R459" i="55"/>
  <c r="Q459" i="55"/>
  <c r="N459" i="55"/>
  <c r="AP458" i="55"/>
  <c r="AK458" i="55"/>
  <c r="AE458" i="55"/>
  <c r="AB458" i="55"/>
  <c r="W458" i="55"/>
  <c r="U458" i="55"/>
  <c r="T458" i="55"/>
  <c r="R458" i="55"/>
  <c r="Q458" i="55"/>
  <c r="N458" i="55"/>
  <c r="AP457" i="55"/>
  <c r="AK457" i="55"/>
  <c r="AE457" i="55"/>
  <c r="AB457" i="55"/>
  <c r="W457" i="55"/>
  <c r="U457" i="55"/>
  <c r="T457" i="55"/>
  <c r="R457" i="55"/>
  <c r="Q457" i="55"/>
  <c r="N457" i="55"/>
  <c r="AP456" i="55"/>
  <c r="AK456" i="55"/>
  <c r="AE456" i="55"/>
  <c r="AB456" i="55"/>
  <c r="W456" i="55"/>
  <c r="U456" i="55"/>
  <c r="T456" i="55"/>
  <c r="R456" i="55"/>
  <c r="Q456" i="55"/>
  <c r="N456" i="55"/>
  <c r="AP455" i="55"/>
  <c r="AK455" i="55"/>
  <c r="AE455" i="55"/>
  <c r="AB455" i="55"/>
  <c r="W455" i="55"/>
  <c r="U455" i="55"/>
  <c r="T455" i="55"/>
  <c r="R455" i="55"/>
  <c r="Q455" i="55"/>
  <c r="N455" i="55"/>
  <c r="AP454" i="55"/>
  <c r="AK454" i="55"/>
  <c r="AE454" i="55"/>
  <c r="AB454" i="55"/>
  <c r="W454" i="55"/>
  <c r="U454" i="55"/>
  <c r="T454" i="55"/>
  <c r="R454" i="55"/>
  <c r="Q454" i="55"/>
  <c r="N454" i="55"/>
  <c r="AP453" i="55"/>
  <c r="AK453" i="55"/>
  <c r="AE453" i="55"/>
  <c r="AB453" i="55"/>
  <c r="W453" i="55"/>
  <c r="U453" i="55"/>
  <c r="T453" i="55"/>
  <c r="R453" i="55"/>
  <c r="Q453" i="55"/>
  <c r="N453" i="55"/>
  <c r="AP452" i="55"/>
  <c r="AK452" i="55"/>
  <c r="AE452" i="55"/>
  <c r="AB452" i="55"/>
  <c r="W452" i="55"/>
  <c r="U452" i="55"/>
  <c r="T452" i="55"/>
  <c r="R452" i="55"/>
  <c r="Q452" i="55"/>
  <c r="N452" i="55"/>
  <c r="AP451" i="55"/>
  <c r="AK451" i="55"/>
  <c r="AE451" i="55"/>
  <c r="AB451" i="55"/>
  <c r="W451" i="55"/>
  <c r="U451" i="55"/>
  <c r="T451" i="55"/>
  <c r="R451" i="55"/>
  <c r="Q451" i="55"/>
  <c r="N451" i="55"/>
  <c r="AP450" i="55"/>
  <c r="AK450" i="55"/>
  <c r="AE450" i="55"/>
  <c r="AB450" i="55"/>
  <c r="W450" i="55"/>
  <c r="U450" i="55"/>
  <c r="T450" i="55"/>
  <c r="R450" i="55"/>
  <c r="Q450" i="55"/>
  <c r="N450" i="55"/>
  <c r="AP449" i="55"/>
  <c r="AK449" i="55"/>
  <c r="AE449" i="55"/>
  <c r="AB449" i="55"/>
  <c r="W449" i="55"/>
  <c r="U449" i="55"/>
  <c r="T449" i="55"/>
  <c r="R449" i="55"/>
  <c r="Q449" i="55"/>
  <c r="N449" i="55"/>
  <c r="AP448" i="55"/>
  <c r="AK448" i="55"/>
  <c r="AE448" i="55"/>
  <c r="AB448" i="55"/>
  <c r="W448" i="55"/>
  <c r="U448" i="55"/>
  <c r="T448" i="55"/>
  <c r="R448" i="55"/>
  <c r="Q448" i="55"/>
  <c r="N448" i="55"/>
  <c r="AP447" i="55"/>
  <c r="AK447" i="55"/>
  <c r="AE447" i="55"/>
  <c r="AB447" i="55"/>
  <c r="W447" i="55"/>
  <c r="U447" i="55"/>
  <c r="T447" i="55"/>
  <c r="R447" i="55"/>
  <c r="Q447" i="55"/>
  <c r="N447" i="55"/>
  <c r="AP446" i="55"/>
  <c r="AK446" i="55"/>
  <c r="AE446" i="55"/>
  <c r="AB446" i="55"/>
  <c r="W446" i="55"/>
  <c r="U446" i="55"/>
  <c r="T446" i="55"/>
  <c r="R446" i="55"/>
  <c r="Q446" i="55"/>
  <c r="N446" i="55"/>
  <c r="AP445" i="55"/>
  <c r="AK445" i="55"/>
  <c r="AE445" i="55"/>
  <c r="AB445" i="55"/>
  <c r="W445" i="55"/>
  <c r="U445" i="55"/>
  <c r="T445" i="55"/>
  <c r="R445" i="55"/>
  <c r="Q445" i="55"/>
  <c r="N445" i="55"/>
  <c r="AP444" i="55"/>
  <c r="AK444" i="55"/>
  <c r="AE444" i="55"/>
  <c r="AB444" i="55"/>
  <c r="W444" i="55"/>
  <c r="U444" i="55"/>
  <c r="T444" i="55"/>
  <c r="R444" i="55"/>
  <c r="Q444" i="55"/>
  <c r="N444" i="55"/>
  <c r="AP443" i="55"/>
  <c r="AK443" i="55"/>
  <c r="AE443" i="55"/>
  <c r="AB443" i="55"/>
  <c r="W443" i="55"/>
  <c r="U443" i="55"/>
  <c r="T443" i="55"/>
  <c r="R443" i="55"/>
  <c r="Q443" i="55"/>
  <c r="N443" i="55"/>
  <c r="AP442" i="55"/>
  <c r="AK442" i="55"/>
  <c r="AE442" i="55"/>
  <c r="AB442" i="55"/>
  <c r="W442" i="55"/>
  <c r="U442" i="55"/>
  <c r="T442" i="55"/>
  <c r="R442" i="55"/>
  <c r="Q442" i="55"/>
  <c r="N442" i="55"/>
  <c r="AP441" i="55"/>
  <c r="AK441" i="55"/>
  <c r="AE441" i="55"/>
  <c r="AB441" i="55"/>
  <c r="W441" i="55"/>
  <c r="U441" i="55"/>
  <c r="T441" i="55"/>
  <c r="R441" i="55"/>
  <c r="Q441" i="55"/>
  <c r="N441" i="55"/>
  <c r="AP440" i="55"/>
  <c r="AK440" i="55"/>
  <c r="AE440" i="55"/>
  <c r="AB440" i="55"/>
  <c r="W440" i="55"/>
  <c r="U440" i="55"/>
  <c r="T440" i="55"/>
  <c r="R440" i="55"/>
  <c r="Q440" i="55"/>
  <c r="N440" i="55"/>
  <c r="AP439" i="55"/>
  <c r="AK439" i="55"/>
  <c r="AE439" i="55"/>
  <c r="AB439" i="55"/>
  <c r="W439" i="55"/>
  <c r="U439" i="55"/>
  <c r="T439" i="55"/>
  <c r="R439" i="55"/>
  <c r="Q439" i="55"/>
  <c r="N439" i="55"/>
  <c r="AP438" i="55"/>
  <c r="AK438" i="55"/>
  <c r="AE438" i="55"/>
  <c r="AB438" i="55"/>
  <c r="W438" i="55"/>
  <c r="U438" i="55"/>
  <c r="T438" i="55"/>
  <c r="R438" i="55"/>
  <c r="Q438" i="55"/>
  <c r="N438" i="55"/>
  <c r="AP437" i="55"/>
  <c r="AK437" i="55"/>
  <c r="AE437" i="55"/>
  <c r="AB437" i="55"/>
  <c r="W437" i="55"/>
  <c r="U437" i="55"/>
  <c r="T437" i="55"/>
  <c r="R437" i="55"/>
  <c r="Q437" i="55"/>
  <c r="N437" i="55"/>
  <c r="AP436" i="55"/>
  <c r="AK436" i="55"/>
  <c r="AE436" i="55"/>
  <c r="AB436" i="55"/>
  <c r="W436" i="55"/>
  <c r="U436" i="55"/>
  <c r="T436" i="55"/>
  <c r="R436" i="55"/>
  <c r="Q436" i="55"/>
  <c r="N436" i="55"/>
  <c r="AP435" i="55"/>
  <c r="AK435" i="55"/>
  <c r="AE435" i="55"/>
  <c r="AB435" i="55"/>
  <c r="W435" i="55"/>
  <c r="U435" i="55"/>
  <c r="T435" i="55"/>
  <c r="R435" i="55"/>
  <c r="Q435" i="55"/>
  <c r="N435" i="55"/>
  <c r="AP434" i="55"/>
  <c r="AK434" i="55"/>
  <c r="AE434" i="55"/>
  <c r="AB434" i="55"/>
  <c r="W434" i="55"/>
  <c r="U434" i="55"/>
  <c r="T434" i="55"/>
  <c r="R434" i="55"/>
  <c r="Q434" i="55"/>
  <c r="N434" i="55"/>
  <c r="AP433" i="55"/>
  <c r="AK433" i="55"/>
  <c r="AE433" i="55"/>
  <c r="AB433" i="55"/>
  <c r="W433" i="55"/>
  <c r="U433" i="55"/>
  <c r="T433" i="55"/>
  <c r="R433" i="55"/>
  <c r="Q433" i="55"/>
  <c r="N433" i="55"/>
  <c r="AP432" i="55"/>
  <c r="AK432" i="55"/>
  <c r="AE432" i="55"/>
  <c r="AB432" i="55"/>
  <c r="W432" i="55"/>
  <c r="U432" i="55"/>
  <c r="T432" i="55"/>
  <c r="R432" i="55"/>
  <c r="Q432" i="55"/>
  <c r="N432" i="55"/>
  <c r="AP431" i="55"/>
  <c r="AK431" i="55"/>
  <c r="AE431" i="55"/>
  <c r="AB431" i="55"/>
  <c r="W431" i="55"/>
  <c r="U431" i="55"/>
  <c r="T431" i="55"/>
  <c r="R431" i="55"/>
  <c r="Q431" i="55"/>
  <c r="N431" i="55"/>
  <c r="AP430" i="55"/>
  <c r="AK430" i="55"/>
  <c r="AE430" i="55"/>
  <c r="AB430" i="55"/>
  <c r="W430" i="55"/>
  <c r="U430" i="55"/>
  <c r="T430" i="55"/>
  <c r="R430" i="55"/>
  <c r="Q430" i="55"/>
  <c r="N430" i="55"/>
  <c r="AP429" i="55"/>
  <c r="AK429" i="55"/>
  <c r="AE429" i="55"/>
  <c r="AB429" i="55"/>
  <c r="W429" i="55"/>
  <c r="U429" i="55"/>
  <c r="T429" i="55"/>
  <c r="R429" i="55"/>
  <c r="Q429" i="55"/>
  <c r="N429" i="55"/>
  <c r="AP428" i="55"/>
  <c r="AK428" i="55"/>
  <c r="AE428" i="55"/>
  <c r="AB428" i="55"/>
  <c r="W428" i="55"/>
  <c r="U428" i="55"/>
  <c r="T428" i="55"/>
  <c r="R428" i="55"/>
  <c r="Q428" i="55"/>
  <c r="N428" i="55"/>
  <c r="AP427" i="55"/>
  <c r="AK427" i="55"/>
  <c r="AE427" i="55"/>
  <c r="AB427" i="55"/>
  <c r="W427" i="55"/>
  <c r="U427" i="55"/>
  <c r="T427" i="55"/>
  <c r="R427" i="55"/>
  <c r="Q427" i="55"/>
  <c r="N427" i="55"/>
  <c r="AP426" i="55"/>
  <c r="AK426" i="55"/>
  <c r="AE426" i="55"/>
  <c r="AB426" i="55"/>
  <c r="W426" i="55"/>
  <c r="U426" i="55"/>
  <c r="T426" i="55"/>
  <c r="R426" i="55"/>
  <c r="Q426" i="55"/>
  <c r="N426" i="55"/>
  <c r="AP425" i="55"/>
  <c r="AK425" i="55"/>
  <c r="AE425" i="55"/>
  <c r="AB425" i="55"/>
  <c r="W425" i="55"/>
  <c r="U425" i="55"/>
  <c r="T425" i="55"/>
  <c r="R425" i="55"/>
  <c r="Q425" i="55"/>
  <c r="N425" i="55"/>
  <c r="AP424" i="55"/>
  <c r="AK424" i="55"/>
  <c r="AE424" i="55"/>
  <c r="AB424" i="55"/>
  <c r="W424" i="55"/>
  <c r="U424" i="55"/>
  <c r="T424" i="55"/>
  <c r="R424" i="55"/>
  <c r="Q424" i="55"/>
  <c r="N424" i="55"/>
  <c r="AP423" i="55"/>
  <c r="AK423" i="55"/>
  <c r="AE423" i="55"/>
  <c r="AB423" i="55"/>
  <c r="W423" i="55"/>
  <c r="U423" i="55"/>
  <c r="T423" i="55"/>
  <c r="R423" i="55"/>
  <c r="Q423" i="55"/>
  <c r="N423" i="55"/>
  <c r="AP422" i="55"/>
  <c r="AK422" i="55"/>
  <c r="AE422" i="55"/>
  <c r="AB422" i="55"/>
  <c r="W422" i="55"/>
  <c r="U422" i="55"/>
  <c r="T422" i="55"/>
  <c r="R422" i="55"/>
  <c r="Q422" i="55"/>
  <c r="N422" i="55"/>
  <c r="AP421" i="55"/>
  <c r="AK421" i="55"/>
  <c r="AE421" i="55"/>
  <c r="AB421" i="55"/>
  <c r="W421" i="55"/>
  <c r="U421" i="55"/>
  <c r="T421" i="55"/>
  <c r="R421" i="55"/>
  <c r="Q421" i="55"/>
  <c r="N421" i="55"/>
  <c r="AP420" i="55"/>
  <c r="AK420" i="55"/>
  <c r="AE420" i="55"/>
  <c r="AB420" i="55"/>
  <c r="W420" i="55"/>
  <c r="U420" i="55"/>
  <c r="T420" i="55"/>
  <c r="R420" i="55"/>
  <c r="Q420" i="55"/>
  <c r="N420" i="55"/>
  <c r="AP419" i="55"/>
  <c r="AK419" i="55"/>
  <c r="AE419" i="55"/>
  <c r="AB419" i="55"/>
  <c r="W419" i="55"/>
  <c r="U419" i="55"/>
  <c r="T419" i="55"/>
  <c r="R419" i="55"/>
  <c r="Q419" i="55"/>
  <c r="N419" i="55"/>
  <c r="AP418" i="55"/>
  <c r="AK418" i="55"/>
  <c r="AE418" i="55"/>
  <c r="AB418" i="55"/>
  <c r="W418" i="55"/>
  <c r="U418" i="55"/>
  <c r="T418" i="55"/>
  <c r="R418" i="55"/>
  <c r="Q418" i="55"/>
  <c r="N418" i="55"/>
  <c r="AP417" i="55"/>
  <c r="AK417" i="55"/>
  <c r="AE417" i="55"/>
  <c r="AB417" i="55"/>
  <c r="W417" i="55"/>
  <c r="U417" i="55"/>
  <c r="T417" i="55"/>
  <c r="R417" i="55"/>
  <c r="Q417" i="55"/>
  <c r="N417" i="55"/>
  <c r="AP416" i="55"/>
  <c r="AK416" i="55"/>
  <c r="AE416" i="55"/>
  <c r="AB416" i="55"/>
  <c r="W416" i="55"/>
  <c r="U416" i="55"/>
  <c r="T416" i="55"/>
  <c r="R416" i="55"/>
  <c r="Q416" i="55"/>
  <c r="N416" i="55"/>
  <c r="AP415" i="55"/>
  <c r="AK415" i="55"/>
  <c r="AE415" i="55"/>
  <c r="AB415" i="55"/>
  <c r="W415" i="55"/>
  <c r="U415" i="55"/>
  <c r="T415" i="55"/>
  <c r="R415" i="55"/>
  <c r="Q415" i="55"/>
  <c r="N415" i="55"/>
  <c r="AP414" i="55"/>
  <c r="AK414" i="55"/>
  <c r="AE414" i="55"/>
  <c r="AB414" i="55"/>
  <c r="W414" i="55"/>
  <c r="U414" i="55"/>
  <c r="T414" i="55"/>
  <c r="R414" i="55"/>
  <c r="Q414" i="55"/>
  <c r="N414" i="55"/>
  <c r="AP413" i="55"/>
  <c r="AK413" i="55"/>
  <c r="AE413" i="55"/>
  <c r="AB413" i="55"/>
  <c r="W413" i="55"/>
  <c r="U413" i="55"/>
  <c r="T413" i="55"/>
  <c r="R413" i="55"/>
  <c r="Q413" i="55"/>
  <c r="N413" i="55"/>
  <c r="AP412" i="55"/>
  <c r="AK412" i="55"/>
  <c r="AE412" i="55"/>
  <c r="AB412" i="55"/>
  <c r="W412" i="55"/>
  <c r="U412" i="55"/>
  <c r="T412" i="55"/>
  <c r="R412" i="55"/>
  <c r="Q412" i="55"/>
  <c r="N412" i="55"/>
  <c r="AP411" i="55"/>
  <c r="AK411" i="55"/>
  <c r="AE411" i="55"/>
  <c r="AB411" i="55"/>
  <c r="W411" i="55"/>
  <c r="U411" i="55"/>
  <c r="T411" i="55"/>
  <c r="R411" i="55"/>
  <c r="Q411" i="55"/>
  <c r="N411" i="55"/>
  <c r="AP410" i="55"/>
  <c r="AK410" i="55"/>
  <c r="AE410" i="55"/>
  <c r="AB410" i="55"/>
  <c r="W410" i="55"/>
  <c r="U410" i="55"/>
  <c r="T410" i="55"/>
  <c r="R410" i="55"/>
  <c r="Q410" i="55"/>
  <c r="N410" i="55"/>
  <c r="AP409" i="55"/>
  <c r="AK409" i="55"/>
  <c r="AE409" i="55"/>
  <c r="AB409" i="55"/>
  <c r="W409" i="55"/>
  <c r="U409" i="55"/>
  <c r="T409" i="55"/>
  <c r="R409" i="55"/>
  <c r="Q409" i="55"/>
  <c r="N409" i="55"/>
  <c r="AP408" i="55"/>
  <c r="AK408" i="55"/>
  <c r="AE408" i="55"/>
  <c r="AB408" i="55"/>
  <c r="W408" i="55"/>
  <c r="U408" i="55"/>
  <c r="T408" i="55"/>
  <c r="R408" i="55"/>
  <c r="Q408" i="55"/>
  <c r="N408" i="55"/>
  <c r="AP407" i="55"/>
  <c r="AK407" i="55"/>
  <c r="AE407" i="55"/>
  <c r="AB407" i="55"/>
  <c r="W407" i="55"/>
  <c r="U407" i="55"/>
  <c r="T407" i="55"/>
  <c r="R407" i="55"/>
  <c r="Q407" i="55"/>
  <c r="N407" i="55"/>
  <c r="AP406" i="55"/>
  <c r="AK406" i="55"/>
  <c r="AE406" i="55"/>
  <c r="AB406" i="55"/>
  <c r="W406" i="55"/>
  <c r="U406" i="55"/>
  <c r="T406" i="55"/>
  <c r="R406" i="55"/>
  <c r="Q406" i="55"/>
  <c r="N406" i="55"/>
  <c r="AP405" i="55"/>
  <c r="AK405" i="55"/>
  <c r="AE405" i="55"/>
  <c r="AB405" i="55"/>
  <c r="W405" i="55"/>
  <c r="U405" i="55"/>
  <c r="T405" i="55"/>
  <c r="R405" i="55"/>
  <c r="Q405" i="55"/>
  <c r="N405" i="55"/>
  <c r="AP404" i="55"/>
  <c r="AK404" i="55"/>
  <c r="AE404" i="55"/>
  <c r="AB404" i="55"/>
  <c r="W404" i="55"/>
  <c r="U404" i="55"/>
  <c r="T404" i="55"/>
  <c r="R404" i="55"/>
  <c r="Q404" i="55"/>
  <c r="N404" i="55"/>
  <c r="AP403" i="55"/>
  <c r="AK403" i="55"/>
  <c r="AE403" i="55"/>
  <c r="AB403" i="55"/>
  <c r="W403" i="55"/>
  <c r="U403" i="55"/>
  <c r="T403" i="55"/>
  <c r="R403" i="55"/>
  <c r="Q403" i="55"/>
  <c r="N403" i="55"/>
  <c r="AP402" i="55"/>
  <c r="AK402" i="55"/>
  <c r="AE402" i="55"/>
  <c r="AB402" i="55"/>
  <c r="W402" i="55"/>
  <c r="U402" i="55"/>
  <c r="T402" i="55"/>
  <c r="R402" i="55"/>
  <c r="Q402" i="55"/>
  <c r="N402" i="55"/>
  <c r="AP401" i="55"/>
  <c r="AK401" i="55"/>
  <c r="AE401" i="55"/>
  <c r="AB401" i="55"/>
  <c r="W401" i="55"/>
  <c r="U401" i="55"/>
  <c r="T401" i="55"/>
  <c r="R401" i="55"/>
  <c r="Q401" i="55"/>
  <c r="N401" i="55"/>
  <c r="AP400" i="55"/>
  <c r="AK400" i="55"/>
  <c r="AE400" i="55"/>
  <c r="AB400" i="55"/>
  <c r="W400" i="55"/>
  <c r="U400" i="55"/>
  <c r="T400" i="55"/>
  <c r="R400" i="55"/>
  <c r="Q400" i="55"/>
  <c r="N400" i="55"/>
  <c r="AP399" i="55"/>
  <c r="AK399" i="55"/>
  <c r="AE399" i="55"/>
  <c r="AB399" i="55"/>
  <c r="W399" i="55"/>
  <c r="U399" i="55"/>
  <c r="T399" i="55"/>
  <c r="R399" i="55"/>
  <c r="Q399" i="55"/>
  <c r="N399" i="55"/>
  <c r="AP398" i="55"/>
  <c r="AK398" i="55"/>
  <c r="AE398" i="55"/>
  <c r="AB398" i="55"/>
  <c r="W398" i="55"/>
  <c r="U398" i="55"/>
  <c r="T398" i="55"/>
  <c r="R398" i="55"/>
  <c r="Q398" i="55"/>
  <c r="N398" i="55"/>
  <c r="AP397" i="55"/>
  <c r="AK397" i="55"/>
  <c r="AE397" i="55"/>
  <c r="AB397" i="55"/>
  <c r="W397" i="55"/>
  <c r="U397" i="55"/>
  <c r="T397" i="55"/>
  <c r="R397" i="55"/>
  <c r="Q397" i="55"/>
  <c r="N397" i="55"/>
  <c r="AP396" i="55"/>
  <c r="AK396" i="55"/>
  <c r="AE396" i="55"/>
  <c r="AB396" i="55"/>
  <c r="W396" i="55"/>
  <c r="U396" i="55"/>
  <c r="T396" i="55"/>
  <c r="R396" i="55"/>
  <c r="Q396" i="55"/>
  <c r="N396" i="55"/>
  <c r="AP395" i="55"/>
  <c r="AK395" i="55"/>
  <c r="AE395" i="55"/>
  <c r="AB395" i="55"/>
  <c r="W395" i="55"/>
  <c r="U395" i="55"/>
  <c r="T395" i="55"/>
  <c r="R395" i="55"/>
  <c r="Q395" i="55"/>
  <c r="N395" i="55"/>
  <c r="AP394" i="55"/>
  <c r="AK394" i="55"/>
  <c r="AE394" i="55"/>
  <c r="AB394" i="55"/>
  <c r="W394" i="55"/>
  <c r="U394" i="55"/>
  <c r="T394" i="55"/>
  <c r="R394" i="55"/>
  <c r="Q394" i="55"/>
  <c r="N394" i="55"/>
  <c r="AP393" i="55"/>
  <c r="AK393" i="55"/>
  <c r="AE393" i="55"/>
  <c r="AB393" i="55"/>
  <c r="W393" i="55"/>
  <c r="U393" i="55"/>
  <c r="T393" i="55"/>
  <c r="R393" i="55"/>
  <c r="Q393" i="55"/>
  <c r="N393" i="55"/>
  <c r="AP392" i="55"/>
  <c r="AK392" i="55"/>
  <c r="AE392" i="55"/>
  <c r="AB392" i="55"/>
  <c r="W392" i="55"/>
  <c r="U392" i="55"/>
  <c r="T392" i="55"/>
  <c r="R392" i="55"/>
  <c r="Q392" i="55"/>
  <c r="N392" i="55"/>
  <c r="AP391" i="55"/>
  <c r="AK391" i="55"/>
  <c r="AE391" i="55"/>
  <c r="AB391" i="55"/>
  <c r="W391" i="55"/>
  <c r="U391" i="55"/>
  <c r="T391" i="55"/>
  <c r="R391" i="55"/>
  <c r="Q391" i="55"/>
  <c r="N391" i="55"/>
  <c r="AP390" i="55"/>
  <c r="AK390" i="55"/>
  <c r="AE390" i="55"/>
  <c r="AB390" i="55"/>
  <c r="W390" i="55"/>
  <c r="U390" i="55"/>
  <c r="T390" i="55"/>
  <c r="R390" i="55"/>
  <c r="Q390" i="55"/>
  <c r="N390" i="55"/>
  <c r="AP389" i="55"/>
  <c r="AK389" i="55"/>
  <c r="AE389" i="55"/>
  <c r="AB389" i="55"/>
  <c r="W389" i="55"/>
  <c r="U389" i="55"/>
  <c r="T389" i="55"/>
  <c r="R389" i="55"/>
  <c r="Q389" i="55"/>
  <c r="N389" i="55"/>
  <c r="AP388" i="55"/>
  <c r="AK388" i="55"/>
  <c r="AE388" i="55"/>
  <c r="AB388" i="55"/>
  <c r="W388" i="55"/>
  <c r="U388" i="55"/>
  <c r="T388" i="55"/>
  <c r="R388" i="55"/>
  <c r="Q388" i="55"/>
  <c r="N388" i="55"/>
  <c r="AP387" i="55"/>
  <c r="AK387" i="55"/>
  <c r="AE387" i="55"/>
  <c r="AB387" i="55"/>
  <c r="W387" i="55"/>
  <c r="U387" i="55"/>
  <c r="T387" i="55"/>
  <c r="R387" i="55"/>
  <c r="Q387" i="55"/>
  <c r="N387" i="55"/>
  <c r="AP386" i="55"/>
  <c r="AK386" i="55"/>
  <c r="AE386" i="55"/>
  <c r="AB386" i="55"/>
  <c r="W386" i="55"/>
  <c r="U386" i="55"/>
  <c r="T386" i="55"/>
  <c r="R386" i="55"/>
  <c r="Q386" i="55"/>
  <c r="N386" i="55"/>
  <c r="AP385" i="55"/>
  <c r="AK385" i="55"/>
  <c r="AE385" i="55"/>
  <c r="AB385" i="55"/>
  <c r="W385" i="55"/>
  <c r="U385" i="55"/>
  <c r="T385" i="55"/>
  <c r="R385" i="55"/>
  <c r="Q385" i="55"/>
  <c r="N385" i="55"/>
  <c r="AP384" i="55"/>
  <c r="AK384" i="55"/>
  <c r="AE384" i="55"/>
  <c r="AB384" i="55"/>
  <c r="W384" i="55"/>
  <c r="U384" i="55"/>
  <c r="T384" i="55"/>
  <c r="R384" i="55"/>
  <c r="Q384" i="55"/>
  <c r="N384" i="55"/>
  <c r="AP383" i="55"/>
  <c r="AK383" i="55"/>
  <c r="AE383" i="55"/>
  <c r="AB383" i="55"/>
  <c r="W383" i="55"/>
  <c r="U383" i="55"/>
  <c r="T383" i="55"/>
  <c r="R383" i="55"/>
  <c r="Q383" i="55"/>
  <c r="N383" i="55"/>
  <c r="AP382" i="55"/>
  <c r="AK382" i="55"/>
  <c r="AE382" i="55"/>
  <c r="AB382" i="55"/>
  <c r="W382" i="55"/>
  <c r="U382" i="55"/>
  <c r="T382" i="55"/>
  <c r="R382" i="55"/>
  <c r="Q382" i="55"/>
  <c r="N382" i="55"/>
  <c r="AP381" i="55"/>
  <c r="AK381" i="55"/>
  <c r="AE381" i="55"/>
  <c r="AB381" i="55"/>
  <c r="W381" i="55"/>
  <c r="U381" i="55"/>
  <c r="T381" i="55"/>
  <c r="R381" i="55"/>
  <c r="Q381" i="55"/>
  <c r="N381" i="55"/>
  <c r="AP380" i="55"/>
  <c r="AK380" i="55"/>
  <c r="AE380" i="55"/>
  <c r="AB380" i="55"/>
  <c r="W380" i="55"/>
  <c r="U380" i="55"/>
  <c r="T380" i="55"/>
  <c r="R380" i="55"/>
  <c r="Q380" i="55"/>
  <c r="N380" i="55"/>
  <c r="AP379" i="55"/>
  <c r="AK379" i="55"/>
  <c r="AE379" i="55"/>
  <c r="AB379" i="55"/>
  <c r="W379" i="55"/>
  <c r="U379" i="55"/>
  <c r="T379" i="55"/>
  <c r="R379" i="55"/>
  <c r="Q379" i="55"/>
  <c r="N379" i="55"/>
  <c r="AP378" i="55"/>
  <c r="AK378" i="55"/>
  <c r="AE378" i="55"/>
  <c r="AB378" i="55"/>
  <c r="W378" i="55"/>
  <c r="U378" i="55"/>
  <c r="T378" i="55"/>
  <c r="R378" i="55"/>
  <c r="Q378" i="55"/>
  <c r="N378" i="55"/>
  <c r="AP377" i="55"/>
  <c r="AK377" i="55"/>
  <c r="AE377" i="55"/>
  <c r="AB377" i="55"/>
  <c r="W377" i="55"/>
  <c r="U377" i="55"/>
  <c r="T377" i="55"/>
  <c r="R377" i="55"/>
  <c r="Q377" i="55"/>
  <c r="N377" i="55"/>
  <c r="AP376" i="55"/>
  <c r="AK376" i="55"/>
  <c r="AE376" i="55"/>
  <c r="AB376" i="55"/>
  <c r="W376" i="55"/>
  <c r="U376" i="55"/>
  <c r="T376" i="55"/>
  <c r="R376" i="55"/>
  <c r="Q376" i="55"/>
  <c r="N376" i="55"/>
  <c r="AP375" i="55"/>
  <c r="AK375" i="55"/>
  <c r="AE375" i="55"/>
  <c r="AB375" i="55"/>
  <c r="W375" i="55"/>
  <c r="U375" i="55"/>
  <c r="T375" i="55"/>
  <c r="R375" i="55"/>
  <c r="Q375" i="55"/>
  <c r="N375" i="55"/>
  <c r="AP374" i="55"/>
  <c r="AK374" i="55"/>
  <c r="AE374" i="55"/>
  <c r="AB374" i="55"/>
  <c r="W374" i="55"/>
  <c r="U374" i="55"/>
  <c r="T374" i="55"/>
  <c r="R374" i="55"/>
  <c r="Q374" i="55"/>
  <c r="N374" i="55"/>
  <c r="AP373" i="55"/>
  <c r="AK373" i="55"/>
  <c r="AE373" i="55"/>
  <c r="AB373" i="55"/>
  <c r="W373" i="55"/>
  <c r="U373" i="55"/>
  <c r="T373" i="55"/>
  <c r="R373" i="55"/>
  <c r="Q373" i="55"/>
  <c r="N373" i="55"/>
  <c r="AP372" i="55"/>
  <c r="AK372" i="55"/>
  <c r="AE372" i="55"/>
  <c r="AB372" i="55"/>
  <c r="W372" i="55"/>
  <c r="U372" i="55"/>
  <c r="T372" i="55"/>
  <c r="R372" i="55"/>
  <c r="Q372" i="55"/>
  <c r="N372" i="55"/>
  <c r="AP371" i="55"/>
  <c r="AK371" i="55"/>
  <c r="AE371" i="55"/>
  <c r="AB371" i="55"/>
  <c r="W371" i="55"/>
  <c r="U371" i="55"/>
  <c r="T371" i="55"/>
  <c r="R371" i="55"/>
  <c r="Q371" i="55"/>
  <c r="N371" i="55"/>
  <c r="AP370" i="55"/>
  <c r="AK370" i="55"/>
  <c r="AE370" i="55"/>
  <c r="AB370" i="55"/>
  <c r="W370" i="55"/>
  <c r="U370" i="55"/>
  <c r="T370" i="55"/>
  <c r="R370" i="55"/>
  <c r="Q370" i="55"/>
  <c r="N370" i="55"/>
  <c r="AP369" i="55"/>
  <c r="AK369" i="55"/>
  <c r="AE369" i="55"/>
  <c r="AB369" i="55"/>
  <c r="W369" i="55"/>
  <c r="U369" i="55"/>
  <c r="T369" i="55"/>
  <c r="R369" i="55"/>
  <c r="Q369" i="55"/>
  <c r="N369" i="55"/>
  <c r="AP368" i="55"/>
  <c r="AK368" i="55"/>
  <c r="AE368" i="55"/>
  <c r="AB368" i="55"/>
  <c r="W368" i="55"/>
  <c r="U368" i="55"/>
  <c r="T368" i="55"/>
  <c r="R368" i="55"/>
  <c r="Q368" i="55"/>
  <c r="N368" i="55"/>
  <c r="AP367" i="55"/>
  <c r="AK367" i="55"/>
  <c r="AE367" i="55"/>
  <c r="AB367" i="55"/>
  <c r="W367" i="55"/>
  <c r="U367" i="55"/>
  <c r="T367" i="55"/>
  <c r="R367" i="55"/>
  <c r="Q367" i="55"/>
  <c r="N367" i="55"/>
  <c r="AP366" i="55"/>
  <c r="AK366" i="55"/>
  <c r="AE366" i="55"/>
  <c r="AB366" i="55"/>
  <c r="W366" i="55"/>
  <c r="U366" i="55"/>
  <c r="T366" i="55"/>
  <c r="R366" i="55"/>
  <c r="Q366" i="55"/>
  <c r="N366" i="55"/>
  <c r="AP365" i="55"/>
  <c r="AK365" i="55"/>
  <c r="AE365" i="55"/>
  <c r="AB365" i="55"/>
  <c r="W365" i="55"/>
  <c r="U365" i="55"/>
  <c r="T365" i="55"/>
  <c r="R365" i="55"/>
  <c r="Q365" i="55"/>
  <c r="N365" i="55"/>
  <c r="AP364" i="55"/>
  <c r="AK364" i="55"/>
  <c r="AE364" i="55"/>
  <c r="AB364" i="55"/>
  <c r="W364" i="55"/>
  <c r="U364" i="55"/>
  <c r="T364" i="55"/>
  <c r="R364" i="55"/>
  <c r="Q364" i="55"/>
  <c r="N364" i="55"/>
  <c r="AP363" i="55"/>
  <c r="AK363" i="55"/>
  <c r="AE363" i="55"/>
  <c r="AB363" i="55"/>
  <c r="W363" i="55"/>
  <c r="U363" i="55"/>
  <c r="T363" i="55"/>
  <c r="R363" i="55"/>
  <c r="Q363" i="55"/>
  <c r="N363" i="55"/>
  <c r="AP362" i="55"/>
  <c r="AK362" i="55"/>
  <c r="AE362" i="55"/>
  <c r="AB362" i="55"/>
  <c r="W362" i="55"/>
  <c r="U362" i="55"/>
  <c r="T362" i="55"/>
  <c r="R362" i="55"/>
  <c r="Q362" i="55"/>
  <c r="N362" i="55"/>
  <c r="AP361" i="55"/>
  <c r="AK361" i="55"/>
  <c r="AE361" i="55"/>
  <c r="AB361" i="55"/>
  <c r="W361" i="55"/>
  <c r="U361" i="55"/>
  <c r="T361" i="55"/>
  <c r="R361" i="55"/>
  <c r="Q361" i="55"/>
  <c r="N361" i="55"/>
  <c r="AP360" i="55"/>
  <c r="AK360" i="55"/>
  <c r="AE360" i="55"/>
  <c r="AB360" i="55"/>
  <c r="W360" i="55"/>
  <c r="U360" i="55"/>
  <c r="T360" i="55"/>
  <c r="R360" i="55"/>
  <c r="Q360" i="55"/>
  <c r="N360" i="55"/>
  <c r="AP359" i="55"/>
  <c r="AK359" i="55"/>
  <c r="AE359" i="55"/>
  <c r="AB359" i="55"/>
  <c r="W359" i="55"/>
  <c r="U359" i="55"/>
  <c r="T359" i="55"/>
  <c r="R359" i="55"/>
  <c r="Q359" i="55"/>
  <c r="N359" i="55"/>
  <c r="AP358" i="55"/>
  <c r="AK358" i="55"/>
  <c r="AE358" i="55"/>
  <c r="AB358" i="55"/>
  <c r="W358" i="55"/>
  <c r="U358" i="55"/>
  <c r="T358" i="55"/>
  <c r="R358" i="55"/>
  <c r="Q358" i="55"/>
  <c r="N358" i="55"/>
  <c r="AP357" i="55"/>
  <c r="AK357" i="55"/>
  <c r="AE357" i="55"/>
  <c r="AB357" i="55"/>
  <c r="W357" i="55"/>
  <c r="U357" i="55"/>
  <c r="T357" i="55"/>
  <c r="R357" i="55"/>
  <c r="Q357" i="55"/>
  <c r="N357" i="55"/>
  <c r="AP356" i="55"/>
  <c r="AK356" i="55"/>
  <c r="AE356" i="55"/>
  <c r="AB356" i="55"/>
  <c r="W356" i="55"/>
  <c r="U356" i="55"/>
  <c r="T356" i="55"/>
  <c r="R356" i="55"/>
  <c r="Q356" i="55"/>
  <c r="N356" i="55"/>
  <c r="AP355" i="55"/>
  <c r="AK355" i="55"/>
  <c r="AE355" i="55"/>
  <c r="AB355" i="55"/>
  <c r="W355" i="55"/>
  <c r="U355" i="55"/>
  <c r="T355" i="55"/>
  <c r="R355" i="55"/>
  <c r="Q355" i="55"/>
  <c r="N355" i="55"/>
  <c r="AP354" i="55"/>
  <c r="AK354" i="55"/>
  <c r="AE354" i="55"/>
  <c r="AB354" i="55"/>
  <c r="W354" i="55"/>
  <c r="U354" i="55"/>
  <c r="T354" i="55"/>
  <c r="R354" i="55"/>
  <c r="Q354" i="55"/>
  <c r="N354" i="55"/>
  <c r="AP353" i="55"/>
  <c r="AK353" i="55"/>
  <c r="AE353" i="55"/>
  <c r="AB353" i="55"/>
  <c r="W353" i="55"/>
  <c r="U353" i="55"/>
  <c r="T353" i="55"/>
  <c r="R353" i="55"/>
  <c r="Q353" i="55"/>
  <c r="N353" i="55"/>
  <c r="AP352" i="55"/>
  <c r="AK352" i="55"/>
  <c r="AE352" i="55"/>
  <c r="AB352" i="55"/>
  <c r="W352" i="55"/>
  <c r="U352" i="55"/>
  <c r="T352" i="55"/>
  <c r="R352" i="55"/>
  <c r="Q352" i="55"/>
  <c r="N352" i="55"/>
  <c r="AP351" i="55"/>
  <c r="AK351" i="55"/>
  <c r="AE351" i="55"/>
  <c r="AB351" i="55"/>
  <c r="W351" i="55"/>
  <c r="U351" i="55"/>
  <c r="T351" i="55"/>
  <c r="R351" i="55"/>
  <c r="Q351" i="55"/>
  <c r="N351" i="55"/>
  <c r="AP350" i="55"/>
  <c r="AK350" i="55"/>
  <c r="AE350" i="55"/>
  <c r="AB350" i="55"/>
  <c r="W350" i="55"/>
  <c r="U350" i="55"/>
  <c r="T350" i="55"/>
  <c r="R350" i="55"/>
  <c r="Q350" i="55"/>
  <c r="N350" i="55"/>
  <c r="AP349" i="55"/>
  <c r="AK349" i="55"/>
  <c r="AE349" i="55"/>
  <c r="AB349" i="55"/>
  <c r="W349" i="55"/>
  <c r="U349" i="55"/>
  <c r="T349" i="55"/>
  <c r="R349" i="55"/>
  <c r="Q349" i="55"/>
  <c r="N349" i="55"/>
  <c r="AP348" i="55"/>
  <c r="AK348" i="55"/>
  <c r="AE348" i="55"/>
  <c r="AB348" i="55"/>
  <c r="W348" i="55"/>
  <c r="U348" i="55"/>
  <c r="T348" i="55"/>
  <c r="R348" i="55"/>
  <c r="Q348" i="55"/>
  <c r="N348" i="55"/>
  <c r="AP347" i="55"/>
  <c r="AK347" i="55"/>
  <c r="AE347" i="55"/>
  <c r="AB347" i="55"/>
  <c r="W347" i="55"/>
  <c r="U347" i="55"/>
  <c r="T347" i="55"/>
  <c r="R347" i="55"/>
  <c r="Q347" i="55"/>
  <c r="N347" i="55"/>
  <c r="AP346" i="55"/>
  <c r="AK346" i="55"/>
  <c r="AE346" i="55"/>
  <c r="AB346" i="55"/>
  <c r="W346" i="55"/>
  <c r="U346" i="55"/>
  <c r="T346" i="55"/>
  <c r="R346" i="55"/>
  <c r="Q346" i="55"/>
  <c r="N346" i="55"/>
  <c r="AP345" i="55"/>
  <c r="AK345" i="55"/>
  <c r="AE345" i="55"/>
  <c r="AB345" i="55"/>
  <c r="W345" i="55"/>
  <c r="U345" i="55"/>
  <c r="T345" i="55"/>
  <c r="R345" i="55"/>
  <c r="Q345" i="55"/>
  <c r="N345" i="55"/>
  <c r="AP344" i="55"/>
  <c r="AK344" i="55"/>
  <c r="AE344" i="55"/>
  <c r="AB344" i="55"/>
  <c r="W344" i="55"/>
  <c r="U344" i="55"/>
  <c r="T344" i="55"/>
  <c r="R344" i="55"/>
  <c r="Q344" i="55"/>
  <c r="N344" i="55"/>
  <c r="AP343" i="55"/>
  <c r="AK343" i="55"/>
  <c r="AE343" i="55"/>
  <c r="AB343" i="55"/>
  <c r="W343" i="55"/>
  <c r="U343" i="55"/>
  <c r="T343" i="55"/>
  <c r="R343" i="55"/>
  <c r="Q343" i="55"/>
  <c r="N343" i="55"/>
  <c r="AP342" i="55"/>
  <c r="AK342" i="55"/>
  <c r="AE342" i="55"/>
  <c r="AB342" i="55"/>
  <c r="W342" i="55"/>
  <c r="U342" i="55"/>
  <c r="T342" i="55"/>
  <c r="R342" i="55"/>
  <c r="Q342" i="55"/>
  <c r="N342" i="55"/>
  <c r="AP341" i="55"/>
  <c r="AK341" i="55"/>
  <c r="AE341" i="55"/>
  <c r="AB341" i="55"/>
  <c r="W341" i="55"/>
  <c r="U341" i="55"/>
  <c r="T341" i="55"/>
  <c r="R341" i="55"/>
  <c r="Q341" i="55"/>
  <c r="N341" i="55"/>
  <c r="AP340" i="55"/>
  <c r="AK340" i="55"/>
  <c r="AE340" i="55"/>
  <c r="AB340" i="55"/>
  <c r="W340" i="55"/>
  <c r="U340" i="55"/>
  <c r="T340" i="55"/>
  <c r="R340" i="55"/>
  <c r="Q340" i="55"/>
  <c r="N340" i="55"/>
  <c r="AP339" i="55"/>
  <c r="AK339" i="55"/>
  <c r="AE339" i="55"/>
  <c r="AB339" i="55"/>
  <c r="W339" i="55"/>
  <c r="U339" i="55"/>
  <c r="T339" i="55"/>
  <c r="R339" i="55"/>
  <c r="Q339" i="55"/>
  <c r="N339" i="55"/>
  <c r="AP338" i="55"/>
  <c r="AK338" i="55"/>
  <c r="AE338" i="55"/>
  <c r="AB338" i="55"/>
  <c r="W338" i="55"/>
  <c r="U338" i="55"/>
  <c r="T338" i="55"/>
  <c r="R338" i="55"/>
  <c r="Q338" i="55"/>
  <c r="N338" i="55"/>
  <c r="AP337" i="55"/>
  <c r="AK337" i="55"/>
  <c r="AE337" i="55"/>
  <c r="AB337" i="55"/>
  <c r="W337" i="55"/>
  <c r="U337" i="55"/>
  <c r="T337" i="55"/>
  <c r="R337" i="55"/>
  <c r="Q337" i="55"/>
  <c r="N337" i="55"/>
  <c r="AP336" i="55"/>
  <c r="AK336" i="55"/>
  <c r="AE336" i="55"/>
  <c r="AB336" i="55"/>
  <c r="W336" i="55"/>
  <c r="U336" i="55"/>
  <c r="T336" i="55"/>
  <c r="R336" i="55"/>
  <c r="Q336" i="55"/>
  <c r="N336" i="55"/>
  <c r="AP335" i="55"/>
  <c r="AK335" i="55"/>
  <c r="AE335" i="55"/>
  <c r="AB335" i="55"/>
  <c r="W335" i="55"/>
  <c r="U335" i="55"/>
  <c r="T335" i="55"/>
  <c r="R335" i="55"/>
  <c r="Q335" i="55"/>
  <c r="N335" i="55"/>
  <c r="AP334" i="55"/>
  <c r="AK334" i="55"/>
  <c r="AE334" i="55"/>
  <c r="AB334" i="55"/>
  <c r="W334" i="55"/>
  <c r="U334" i="55"/>
  <c r="T334" i="55"/>
  <c r="R334" i="55"/>
  <c r="Q334" i="55"/>
  <c r="N334" i="55"/>
  <c r="AP333" i="55"/>
  <c r="AK333" i="55"/>
  <c r="AE333" i="55"/>
  <c r="AB333" i="55"/>
  <c r="W333" i="55"/>
  <c r="U333" i="55"/>
  <c r="T333" i="55"/>
  <c r="R333" i="55"/>
  <c r="Q333" i="55"/>
  <c r="N333" i="55"/>
  <c r="AP332" i="55"/>
  <c r="AK332" i="55"/>
  <c r="AE332" i="55"/>
  <c r="AB332" i="55"/>
  <c r="W332" i="55"/>
  <c r="U332" i="55"/>
  <c r="T332" i="55"/>
  <c r="R332" i="55"/>
  <c r="Q332" i="55"/>
  <c r="N332" i="55"/>
  <c r="AP331" i="55"/>
  <c r="AK331" i="55"/>
  <c r="AE331" i="55"/>
  <c r="AB331" i="55"/>
  <c r="W331" i="55"/>
  <c r="U331" i="55"/>
  <c r="T331" i="55"/>
  <c r="R331" i="55"/>
  <c r="Q331" i="55"/>
  <c r="N331" i="55"/>
  <c r="AP330" i="55"/>
  <c r="AK330" i="55"/>
  <c r="AE330" i="55"/>
  <c r="AB330" i="55"/>
  <c r="W330" i="55"/>
  <c r="U330" i="55"/>
  <c r="T330" i="55"/>
  <c r="R330" i="55"/>
  <c r="Q330" i="55"/>
  <c r="N330" i="55"/>
  <c r="AP329" i="55"/>
  <c r="AK329" i="55"/>
  <c r="AE329" i="55"/>
  <c r="AB329" i="55"/>
  <c r="W329" i="55"/>
  <c r="U329" i="55"/>
  <c r="T329" i="55"/>
  <c r="R329" i="55"/>
  <c r="Q329" i="55"/>
  <c r="N329" i="55"/>
  <c r="AP328" i="55"/>
  <c r="AK328" i="55"/>
  <c r="AE328" i="55"/>
  <c r="AB328" i="55"/>
  <c r="W328" i="55"/>
  <c r="U328" i="55"/>
  <c r="T328" i="55"/>
  <c r="R328" i="55"/>
  <c r="Q328" i="55"/>
  <c r="N328" i="55"/>
  <c r="AP327" i="55"/>
  <c r="AK327" i="55"/>
  <c r="AE327" i="55"/>
  <c r="AB327" i="55"/>
  <c r="W327" i="55"/>
  <c r="U327" i="55"/>
  <c r="T327" i="55"/>
  <c r="R327" i="55"/>
  <c r="Q327" i="55"/>
  <c r="N327" i="55"/>
  <c r="AP326" i="55"/>
  <c r="AK326" i="55"/>
  <c r="AE326" i="55"/>
  <c r="AB326" i="55"/>
  <c r="W326" i="55"/>
  <c r="U326" i="55"/>
  <c r="T326" i="55"/>
  <c r="R326" i="55"/>
  <c r="Q326" i="55"/>
  <c r="N326" i="55"/>
  <c r="AP325" i="55"/>
  <c r="AK325" i="55"/>
  <c r="AE325" i="55"/>
  <c r="AB325" i="55"/>
  <c r="W325" i="55"/>
  <c r="U325" i="55"/>
  <c r="T325" i="55"/>
  <c r="R325" i="55"/>
  <c r="Q325" i="55"/>
  <c r="N325" i="55"/>
  <c r="AP324" i="55"/>
  <c r="AK324" i="55"/>
  <c r="AE324" i="55"/>
  <c r="AB324" i="55"/>
  <c r="W324" i="55"/>
  <c r="U324" i="55"/>
  <c r="T324" i="55"/>
  <c r="R324" i="55"/>
  <c r="Q324" i="55"/>
  <c r="N324" i="55"/>
  <c r="AP323" i="55"/>
  <c r="AK323" i="55"/>
  <c r="AE323" i="55"/>
  <c r="AB323" i="55"/>
  <c r="W323" i="55"/>
  <c r="U323" i="55"/>
  <c r="T323" i="55"/>
  <c r="R323" i="55"/>
  <c r="Q323" i="55"/>
  <c r="N323" i="55"/>
  <c r="AP322" i="55"/>
  <c r="AK322" i="55"/>
  <c r="AE322" i="55"/>
  <c r="AB322" i="55"/>
  <c r="W322" i="55"/>
  <c r="U322" i="55"/>
  <c r="T322" i="55"/>
  <c r="R322" i="55"/>
  <c r="Q322" i="55"/>
  <c r="N322" i="55"/>
  <c r="AP321" i="55"/>
  <c r="AK321" i="55"/>
  <c r="AE321" i="55"/>
  <c r="AB321" i="55"/>
  <c r="W321" i="55"/>
  <c r="U321" i="55"/>
  <c r="T321" i="55"/>
  <c r="R321" i="55"/>
  <c r="Q321" i="55"/>
  <c r="N321" i="55"/>
  <c r="AP320" i="55"/>
  <c r="AK320" i="55"/>
  <c r="AE320" i="55"/>
  <c r="AB320" i="55"/>
  <c r="W320" i="55"/>
  <c r="U320" i="55"/>
  <c r="T320" i="55"/>
  <c r="R320" i="55"/>
  <c r="Q320" i="55"/>
  <c r="N320" i="55"/>
  <c r="AP319" i="55"/>
  <c r="AK319" i="55"/>
  <c r="AE319" i="55"/>
  <c r="AB319" i="55"/>
  <c r="W319" i="55"/>
  <c r="U319" i="55"/>
  <c r="T319" i="55"/>
  <c r="R319" i="55"/>
  <c r="Q319" i="55"/>
  <c r="N319" i="55"/>
  <c r="AP318" i="55"/>
  <c r="AK318" i="55"/>
  <c r="AE318" i="55"/>
  <c r="AB318" i="55"/>
  <c r="W318" i="55"/>
  <c r="U318" i="55"/>
  <c r="T318" i="55"/>
  <c r="R318" i="55"/>
  <c r="Q318" i="55"/>
  <c r="N318" i="55"/>
  <c r="AP317" i="55"/>
  <c r="AK317" i="55"/>
  <c r="AE317" i="55"/>
  <c r="AB317" i="55"/>
  <c r="W317" i="55"/>
  <c r="U317" i="55"/>
  <c r="T317" i="55"/>
  <c r="R317" i="55"/>
  <c r="Q317" i="55"/>
  <c r="N317" i="55"/>
  <c r="AP316" i="55"/>
  <c r="AK316" i="55"/>
  <c r="AE316" i="55"/>
  <c r="AB316" i="55"/>
  <c r="W316" i="55"/>
  <c r="U316" i="55"/>
  <c r="T316" i="55"/>
  <c r="R316" i="55"/>
  <c r="Q316" i="55"/>
  <c r="N316" i="55"/>
  <c r="AP315" i="55"/>
  <c r="AK315" i="55"/>
  <c r="AE315" i="55"/>
  <c r="AB315" i="55"/>
  <c r="W315" i="55"/>
  <c r="U315" i="55"/>
  <c r="T315" i="55"/>
  <c r="R315" i="55"/>
  <c r="Q315" i="55"/>
  <c r="N315" i="55"/>
  <c r="AP314" i="55"/>
  <c r="AK314" i="55"/>
  <c r="AE314" i="55"/>
  <c r="AB314" i="55"/>
  <c r="W314" i="55"/>
  <c r="U314" i="55"/>
  <c r="T314" i="55"/>
  <c r="R314" i="55"/>
  <c r="Q314" i="55"/>
  <c r="N314" i="55"/>
  <c r="AP313" i="55"/>
  <c r="AK313" i="55"/>
  <c r="AE313" i="55"/>
  <c r="AB313" i="55"/>
  <c r="W313" i="55"/>
  <c r="U313" i="55"/>
  <c r="T313" i="55"/>
  <c r="R313" i="55"/>
  <c r="Q313" i="55"/>
  <c r="N313" i="55"/>
  <c r="AP312" i="55"/>
  <c r="AK312" i="55"/>
  <c r="AE312" i="55"/>
  <c r="AB312" i="55"/>
  <c r="W312" i="55"/>
  <c r="U312" i="55"/>
  <c r="T312" i="55"/>
  <c r="R312" i="55"/>
  <c r="Q312" i="55"/>
  <c r="N312" i="55"/>
  <c r="AP311" i="55"/>
  <c r="AK311" i="55"/>
  <c r="AE311" i="55"/>
  <c r="AB311" i="55"/>
  <c r="W311" i="55"/>
  <c r="U311" i="55"/>
  <c r="T311" i="55"/>
  <c r="R311" i="55"/>
  <c r="Q311" i="55"/>
  <c r="N311" i="55"/>
  <c r="AP310" i="55"/>
  <c r="AK310" i="55"/>
  <c r="AE310" i="55"/>
  <c r="AB310" i="55"/>
  <c r="W310" i="55"/>
  <c r="U310" i="55"/>
  <c r="T310" i="55"/>
  <c r="R310" i="55"/>
  <c r="Q310" i="55"/>
  <c r="N310" i="55"/>
  <c r="AP309" i="55"/>
  <c r="AK309" i="55"/>
  <c r="AE309" i="55"/>
  <c r="AB309" i="55"/>
  <c r="W309" i="55"/>
  <c r="U309" i="55"/>
  <c r="T309" i="55"/>
  <c r="R309" i="55"/>
  <c r="Q309" i="55"/>
  <c r="N309" i="55"/>
  <c r="AP308" i="55"/>
  <c r="AK308" i="55"/>
  <c r="AE308" i="55"/>
  <c r="AB308" i="55"/>
  <c r="W308" i="55"/>
  <c r="U308" i="55"/>
  <c r="T308" i="55"/>
  <c r="R308" i="55"/>
  <c r="Q308" i="55"/>
  <c r="N308" i="55"/>
  <c r="AP307" i="55"/>
  <c r="AK307" i="55"/>
  <c r="AE307" i="55"/>
  <c r="AB307" i="55"/>
  <c r="W307" i="55"/>
  <c r="U307" i="55"/>
  <c r="T307" i="55"/>
  <c r="R307" i="55"/>
  <c r="Q307" i="55"/>
  <c r="N307" i="55"/>
  <c r="AP306" i="55"/>
  <c r="AK306" i="55"/>
  <c r="AE306" i="55"/>
  <c r="AB306" i="55"/>
  <c r="W306" i="55"/>
  <c r="U306" i="55"/>
  <c r="T306" i="55"/>
  <c r="R306" i="55"/>
  <c r="Q306" i="55"/>
  <c r="N306" i="55"/>
  <c r="AP305" i="55"/>
  <c r="AK305" i="55"/>
  <c r="AE305" i="55"/>
  <c r="AB305" i="55"/>
  <c r="W305" i="55"/>
  <c r="U305" i="55"/>
  <c r="T305" i="55"/>
  <c r="R305" i="55"/>
  <c r="Q305" i="55"/>
  <c r="N305" i="55"/>
  <c r="AP304" i="55"/>
  <c r="AK304" i="55"/>
  <c r="AE304" i="55"/>
  <c r="AB304" i="55"/>
  <c r="W304" i="55"/>
  <c r="U304" i="55"/>
  <c r="T304" i="55"/>
  <c r="R304" i="55"/>
  <c r="Q304" i="55"/>
  <c r="N304" i="55"/>
  <c r="AP303" i="55"/>
  <c r="AK303" i="55"/>
  <c r="AE303" i="55"/>
  <c r="AB303" i="55"/>
  <c r="W303" i="55"/>
  <c r="U303" i="55"/>
  <c r="T303" i="55"/>
  <c r="R303" i="55"/>
  <c r="Q303" i="55"/>
  <c r="N303" i="55"/>
  <c r="AP302" i="55"/>
  <c r="AK302" i="55"/>
  <c r="AE302" i="55"/>
  <c r="AB302" i="55"/>
  <c r="W302" i="55"/>
  <c r="U302" i="55"/>
  <c r="T302" i="55"/>
  <c r="R302" i="55"/>
  <c r="Q302" i="55"/>
  <c r="N302" i="55"/>
  <c r="AP301" i="55"/>
  <c r="AK301" i="55"/>
  <c r="AE301" i="55"/>
  <c r="AB301" i="55"/>
  <c r="W301" i="55"/>
  <c r="U301" i="55"/>
  <c r="T301" i="55"/>
  <c r="R301" i="55"/>
  <c r="Q301" i="55"/>
  <c r="N301" i="55"/>
  <c r="AP300" i="55"/>
  <c r="AK300" i="55"/>
  <c r="AE300" i="55"/>
  <c r="AB300" i="55"/>
  <c r="W300" i="55"/>
  <c r="U300" i="55"/>
  <c r="T300" i="55"/>
  <c r="R300" i="55"/>
  <c r="Q300" i="55"/>
  <c r="N300" i="55"/>
  <c r="AP299" i="55"/>
  <c r="AK299" i="55"/>
  <c r="AE299" i="55"/>
  <c r="AB299" i="55"/>
  <c r="W299" i="55"/>
  <c r="U299" i="55"/>
  <c r="T299" i="55"/>
  <c r="R299" i="55"/>
  <c r="Q299" i="55"/>
  <c r="N299" i="55"/>
  <c r="AP298" i="55"/>
  <c r="AK298" i="55"/>
  <c r="AE298" i="55"/>
  <c r="AB298" i="55"/>
  <c r="W298" i="55"/>
  <c r="U298" i="55"/>
  <c r="T298" i="55"/>
  <c r="R298" i="55"/>
  <c r="Q298" i="55"/>
  <c r="N298" i="55"/>
  <c r="AP297" i="55"/>
  <c r="AK297" i="55"/>
  <c r="AE297" i="55"/>
  <c r="AB297" i="55"/>
  <c r="W297" i="55"/>
  <c r="U297" i="55"/>
  <c r="T297" i="55"/>
  <c r="R297" i="55"/>
  <c r="Q297" i="55"/>
  <c r="N297" i="55"/>
  <c r="AP296" i="55"/>
  <c r="AK296" i="55"/>
  <c r="AE296" i="55"/>
  <c r="AB296" i="55"/>
  <c r="W296" i="55"/>
  <c r="U296" i="55"/>
  <c r="T296" i="55"/>
  <c r="R296" i="55"/>
  <c r="Q296" i="55"/>
  <c r="N296" i="55"/>
  <c r="AP295" i="55"/>
  <c r="AK295" i="55"/>
  <c r="AE295" i="55"/>
  <c r="AB295" i="55"/>
  <c r="W295" i="55"/>
  <c r="U295" i="55"/>
  <c r="T295" i="55"/>
  <c r="R295" i="55"/>
  <c r="Q295" i="55"/>
  <c r="N295" i="55"/>
  <c r="AP294" i="55"/>
  <c r="AK294" i="55"/>
  <c r="AE294" i="55"/>
  <c r="AB294" i="55"/>
  <c r="W294" i="55"/>
  <c r="U294" i="55"/>
  <c r="T294" i="55"/>
  <c r="R294" i="55"/>
  <c r="Q294" i="55"/>
  <c r="N294" i="55"/>
  <c r="AP293" i="55"/>
  <c r="AK293" i="55"/>
  <c r="AE293" i="55"/>
  <c r="AB293" i="55"/>
  <c r="W293" i="55"/>
  <c r="U293" i="55"/>
  <c r="T293" i="55"/>
  <c r="R293" i="55"/>
  <c r="Q293" i="55"/>
  <c r="N293" i="55"/>
  <c r="AP292" i="55"/>
  <c r="AK292" i="55"/>
  <c r="AE292" i="55"/>
  <c r="AB292" i="55"/>
  <c r="W292" i="55"/>
  <c r="U292" i="55"/>
  <c r="T292" i="55"/>
  <c r="R292" i="55"/>
  <c r="Q292" i="55"/>
  <c r="N292" i="55"/>
  <c r="AP291" i="55"/>
  <c r="AK291" i="55"/>
  <c r="AE291" i="55"/>
  <c r="AB291" i="55"/>
  <c r="W291" i="55"/>
  <c r="U291" i="55"/>
  <c r="T291" i="55"/>
  <c r="R291" i="55"/>
  <c r="Q291" i="55"/>
  <c r="N291" i="55"/>
  <c r="AP290" i="55"/>
  <c r="AK290" i="55"/>
  <c r="AE290" i="55"/>
  <c r="AB290" i="55"/>
  <c r="W290" i="55"/>
  <c r="U290" i="55"/>
  <c r="T290" i="55"/>
  <c r="R290" i="55"/>
  <c r="Q290" i="55"/>
  <c r="N290" i="55"/>
  <c r="AP289" i="55"/>
  <c r="AK289" i="55"/>
  <c r="AE289" i="55"/>
  <c r="AB289" i="55"/>
  <c r="W289" i="55"/>
  <c r="U289" i="55"/>
  <c r="T289" i="55"/>
  <c r="R289" i="55"/>
  <c r="Q289" i="55"/>
  <c r="N289" i="55"/>
  <c r="AP288" i="55"/>
  <c r="AK288" i="55"/>
  <c r="AE288" i="55"/>
  <c r="AB288" i="55"/>
  <c r="W288" i="55"/>
  <c r="U288" i="55"/>
  <c r="T288" i="55"/>
  <c r="R288" i="55"/>
  <c r="Q288" i="55"/>
  <c r="N288" i="55"/>
  <c r="AP287" i="55"/>
  <c r="AK287" i="55"/>
  <c r="AE287" i="55"/>
  <c r="AB287" i="55"/>
  <c r="W287" i="55"/>
  <c r="U287" i="55"/>
  <c r="T287" i="55"/>
  <c r="R287" i="55"/>
  <c r="Q287" i="55"/>
  <c r="N287" i="55"/>
  <c r="AP286" i="55"/>
  <c r="AK286" i="55"/>
  <c r="AE286" i="55"/>
  <c r="AB286" i="55"/>
  <c r="W286" i="55"/>
  <c r="U286" i="55"/>
  <c r="T286" i="55"/>
  <c r="R286" i="55"/>
  <c r="Q286" i="55"/>
  <c r="N286" i="55"/>
  <c r="AP285" i="55"/>
  <c r="AK285" i="55"/>
  <c r="AE285" i="55"/>
  <c r="AB285" i="55"/>
  <c r="W285" i="55"/>
  <c r="U285" i="55"/>
  <c r="T285" i="55"/>
  <c r="R285" i="55"/>
  <c r="Q285" i="55"/>
  <c r="N285" i="55"/>
  <c r="AP284" i="55"/>
  <c r="AK284" i="55"/>
  <c r="AE284" i="55"/>
  <c r="AB284" i="55"/>
  <c r="W284" i="55"/>
  <c r="U284" i="55"/>
  <c r="T284" i="55"/>
  <c r="R284" i="55"/>
  <c r="Q284" i="55"/>
  <c r="N284" i="55"/>
  <c r="AP283" i="55"/>
  <c r="AK283" i="55"/>
  <c r="AE283" i="55"/>
  <c r="AB283" i="55"/>
  <c r="W283" i="55"/>
  <c r="U283" i="55"/>
  <c r="T283" i="55"/>
  <c r="R283" i="55"/>
  <c r="Q283" i="55"/>
  <c r="N283" i="55"/>
  <c r="AP282" i="55"/>
  <c r="AK282" i="55"/>
  <c r="AE282" i="55"/>
  <c r="AB282" i="55"/>
  <c r="W282" i="55"/>
  <c r="U282" i="55"/>
  <c r="T282" i="55"/>
  <c r="R282" i="55"/>
  <c r="Q282" i="55"/>
  <c r="N282" i="55"/>
  <c r="AP281" i="55"/>
  <c r="AK281" i="55"/>
  <c r="AE281" i="55"/>
  <c r="AB281" i="55"/>
  <c r="W281" i="55"/>
  <c r="U281" i="55"/>
  <c r="T281" i="55"/>
  <c r="R281" i="55"/>
  <c r="Q281" i="55"/>
  <c r="N281" i="55"/>
  <c r="AP280" i="55"/>
  <c r="AK280" i="55"/>
  <c r="AE280" i="55"/>
  <c r="AB280" i="55"/>
  <c r="W280" i="55"/>
  <c r="U280" i="55"/>
  <c r="T280" i="55"/>
  <c r="R280" i="55"/>
  <c r="Q280" i="55"/>
  <c r="N280" i="55"/>
  <c r="AP279" i="55"/>
  <c r="AK279" i="55"/>
  <c r="AE279" i="55"/>
  <c r="AB279" i="55"/>
  <c r="W279" i="55"/>
  <c r="U279" i="55"/>
  <c r="T279" i="55"/>
  <c r="R279" i="55"/>
  <c r="Q279" i="55"/>
  <c r="N279" i="55"/>
  <c r="AP278" i="55"/>
  <c r="AK278" i="55"/>
  <c r="AE278" i="55"/>
  <c r="AB278" i="55"/>
  <c r="W278" i="55"/>
  <c r="U278" i="55"/>
  <c r="T278" i="55"/>
  <c r="R278" i="55"/>
  <c r="Q278" i="55"/>
  <c r="N278" i="55"/>
  <c r="AP277" i="55"/>
  <c r="AK277" i="55"/>
  <c r="AE277" i="55"/>
  <c r="AB277" i="55"/>
  <c r="W277" i="55"/>
  <c r="U277" i="55"/>
  <c r="T277" i="55"/>
  <c r="R277" i="55"/>
  <c r="Q277" i="55"/>
  <c r="N277" i="55"/>
  <c r="AP276" i="55"/>
  <c r="AK276" i="55"/>
  <c r="AE276" i="55"/>
  <c r="AB276" i="55"/>
  <c r="W276" i="55"/>
  <c r="U276" i="55"/>
  <c r="T276" i="55"/>
  <c r="R276" i="55"/>
  <c r="Q276" i="55"/>
  <c r="N276" i="55"/>
  <c r="AP275" i="55"/>
  <c r="AK275" i="55"/>
  <c r="AE275" i="55"/>
  <c r="AB275" i="55"/>
  <c r="W275" i="55"/>
  <c r="U275" i="55"/>
  <c r="T275" i="55"/>
  <c r="R275" i="55"/>
  <c r="Q275" i="55"/>
  <c r="N275" i="55"/>
  <c r="AP274" i="55"/>
  <c r="AK274" i="55"/>
  <c r="AE274" i="55"/>
  <c r="AB274" i="55"/>
  <c r="W274" i="55"/>
  <c r="U274" i="55"/>
  <c r="T274" i="55"/>
  <c r="R274" i="55"/>
  <c r="Q274" i="55"/>
  <c r="N274" i="55"/>
  <c r="AP273" i="55"/>
  <c r="AK273" i="55"/>
  <c r="AE273" i="55"/>
  <c r="AB273" i="55"/>
  <c r="W273" i="55"/>
  <c r="U273" i="55"/>
  <c r="T273" i="55"/>
  <c r="R273" i="55"/>
  <c r="Q273" i="55"/>
  <c r="N273" i="55"/>
  <c r="AP272" i="55"/>
  <c r="AK272" i="55"/>
  <c r="AE272" i="55"/>
  <c r="AB272" i="55"/>
  <c r="W272" i="55"/>
  <c r="U272" i="55"/>
  <c r="T272" i="55"/>
  <c r="R272" i="55"/>
  <c r="Q272" i="55"/>
  <c r="N272" i="55"/>
  <c r="AP271" i="55"/>
  <c r="AK271" i="55"/>
  <c r="AE271" i="55"/>
  <c r="AB271" i="55"/>
  <c r="W271" i="55"/>
  <c r="U271" i="55"/>
  <c r="T271" i="55"/>
  <c r="R271" i="55"/>
  <c r="Q271" i="55"/>
  <c r="N271" i="55"/>
  <c r="AP270" i="55"/>
  <c r="AK270" i="55"/>
  <c r="AE270" i="55"/>
  <c r="AB270" i="55"/>
  <c r="W270" i="55"/>
  <c r="U270" i="55"/>
  <c r="T270" i="55"/>
  <c r="R270" i="55"/>
  <c r="Q270" i="55"/>
  <c r="N270" i="55"/>
  <c r="AP269" i="55"/>
  <c r="AK269" i="55"/>
  <c r="AE269" i="55"/>
  <c r="AB269" i="55"/>
  <c r="W269" i="55"/>
  <c r="U269" i="55"/>
  <c r="T269" i="55"/>
  <c r="R269" i="55"/>
  <c r="Q269" i="55"/>
  <c r="N269" i="55"/>
  <c r="AP268" i="55"/>
  <c r="AK268" i="55"/>
  <c r="AE268" i="55"/>
  <c r="AB268" i="55"/>
  <c r="W268" i="55"/>
  <c r="U268" i="55"/>
  <c r="T268" i="55"/>
  <c r="R268" i="55"/>
  <c r="Q268" i="55"/>
  <c r="N268" i="55"/>
  <c r="AP267" i="55"/>
  <c r="AK267" i="55"/>
  <c r="AE267" i="55"/>
  <c r="AB267" i="55"/>
  <c r="W267" i="55"/>
  <c r="U267" i="55"/>
  <c r="T267" i="55"/>
  <c r="R267" i="55"/>
  <c r="Q267" i="55"/>
  <c r="N267" i="55"/>
  <c r="AP266" i="55"/>
  <c r="AK266" i="55"/>
  <c r="AE266" i="55"/>
  <c r="AB266" i="55"/>
  <c r="W266" i="55"/>
  <c r="U266" i="55"/>
  <c r="T266" i="55"/>
  <c r="R266" i="55"/>
  <c r="Q266" i="55"/>
  <c r="N266" i="55"/>
  <c r="AP265" i="55"/>
  <c r="AK265" i="55"/>
  <c r="AE265" i="55"/>
  <c r="AB265" i="55"/>
  <c r="W265" i="55"/>
  <c r="U265" i="55"/>
  <c r="T265" i="55"/>
  <c r="R265" i="55"/>
  <c r="Q265" i="55"/>
  <c r="N265" i="55"/>
  <c r="AP264" i="55"/>
  <c r="AK264" i="55"/>
  <c r="AE264" i="55"/>
  <c r="AB264" i="55"/>
  <c r="W264" i="55"/>
  <c r="U264" i="55"/>
  <c r="T264" i="55"/>
  <c r="R264" i="55"/>
  <c r="Q264" i="55"/>
  <c r="N264" i="55"/>
  <c r="AP263" i="55"/>
  <c r="AK263" i="55"/>
  <c r="AE263" i="55"/>
  <c r="AB263" i="55"/>
  <c r="W263" i="55"/>
  <c r="U263" i="55"/>
  <c r="T263" i="55"/>
  <c r="R263" i="55"/>
  <c r="Q263" i="55"/>
  <c r="N263" i="55"/>
  <c r="AP262" i="55"/>
  <c r="AK262" i="55"/>
  <c r="AE262" i="55"/>
  <c r="AB262" i="55"/>
  <c r="W262" i="55"/>
  <c r="U262" i="55"/>
  <c r="T262" i="55"/>
  <c r="R262" i="55"/>
  <c r="Q262" i="55"/>
  <c r="N262" i="55"/>
  <c r="AP261" i="55"/>
  <c r="AK261" i="55"/>
  <c r="AE261" i="55"/>
  <c r="AB261" i="55"/>
  <c r="W261" i="55"/>
  <c r="U261" i="55"/>
  <c r="T261" i="55"/>
  <c r="R261" i="55"/>
  <c r="Q261" i="55"/>
  <c r="N261" i="55"/>
  <c r="AP260" i="55"/>
  <c r="AK260" i="55"/>
  <c r="AE260" i="55"/>
  <c r="AB260" i="55"/>
  <c r="W260" i="55"/>
  <c r="U260" i="55"/>
  <c r="T260" i="55"/>
  <c r="R260" i="55"/>
  <c r="Q260" i="55"/>
  <c r="N260" i="55"/>
  <c r="AP259" i="55"/>
  <c r="AK259" i="55"/>
  <c r="AE259" i="55"/>
  <c r="AB259" i="55"/>
  <c r="W259" i="55"/>
  <c r="U259" i="55"/>
  <c r="T259" i="55"/>
  <c r="R259" i="55"/>
  <c r="Q259" i="55"/>
  <c r="N259" i="55"/>
  <c r="AP258" i="55"/>
  <c r="AK258" i="55"/>
  <c r="AE258" i="55"/>
  <c r="AB258" i="55"/>
  <c r="W258" i="55"/>
  <c r="U258" i="55"/>
  <c r="T258" i="55"/>
  <c r="R258" i="55"/>
  <c r="Q258" i="55"/>
  <c r="N258" i="55"/>
  <c r="AP257" i="55"/>
  <c r="AK257" i="55"/>
  <c r="AE257" i="55"/>
  <c r="AB257" i="55"/>
  <c r="W257" i="55"/>
  <c r="U257" i="55"/>
  <c r="T257" i="55"/>
  <c r="R257" i="55"/>
  <c r="Q257" i="55"/>
  <c r="N257" i="55"/>
  <c r="AP256" i="55"/>
  <c r="AK256" i="55"/>
  <c r="AE256" i="55"/>
  <c r="AB256" i="55"/>
  <c r="W256" i="55"/>
  <c r="U256" i="55"/>
  <c r="T256" i="55"/>
  <c r="R256" i="55"/>
  <c r="Q256" i="55"/>
  <c r="N256" i="55"/>
  <c r="AP255" i="55"/>
  <c r="AK255" i="55"/>
  <c r="AE255" i="55"/>
  <c r="AB255" i="55"/>
  <c r="W255" i="55"/>
  <c r="U255" i="55"/>
  <c r="T255" i="55"/>
  <c r="R255" i="55"/>
  <c r="Q255" i="55"/>
  <c r="N255" i="55"/>
  <c r="AP254" i="55"/>
  <c r="AK254" i="55"/>
  <c r="AE254" i="55"/>
  <c r="AB254" i="55"/>
  <c r="W254" i="55"/>
  <c r="U254" i="55"/>
  <c r="T254" i="55"/>
  <c r="R254" i="55"/>
  <c r="Q254" i="55"/>
  <c r="N254" i="55"/>
  <c r="AP253" i="55"/>
  <c r="AK253" i="55"/>
  <c r="AE253" i="55"/>
  <c r="AB253" i="55"/>
  <c r="W253" i="55"/>
  <c r="U253" i="55"/>
  <c r="T253" i="55"/>
  <c r="R253" i="55"/>
  <c r="Q253" i="55"/>
  <c r="N253" i="55"/>
  <c r="AP252" i="55"/>
  <c r="AK252" i="55"/>
  <c r="AE252" i="55"/>
  <c r="AB252" i="55"/>
  <c r="W252" i="55"/>
  <c r="U252" i="55"/>
  <c r="T252" i="55"/>
  <c r="R252" i="55"/>
  <c r="Q252" i="55"/>
  <c r="N252" i="55"/>
  <c r="AP251" i="55"/>
  <c r="AK251" i="55"/>
  <c r="AE251" i="55"/>
  <c r="AB251" i="55"/>
  <c r="W251" i="55"/>
  <c r="U251" i="55"/>
  <c r="T251" i="55"/>
  <c r="R251" i="55"/>
  <c r="Q251" i="55"/>
  <c r="N251" i="55"/>
  <c r="AP250" i="55"/>
  <c r="AK250" i="55"/>
  <c r="AE250" i="55"/>
  <c r="AB250" i="55"/>
  <c r="W250" i="55"/>
  <c r="U250" i="55"/>
  <c r="T250" i="55"/>
  <c r="R250" i="55"/>
  <c r="Q250" i="55"/>
  <c r="N250" i="55"/>
  <c r="AP249" i="55"/>
  <c r="AK249" i="55"/>
  <c r="AE249" i="55"/>
  <c r="AB249" i="55"/>
  <c r="W249" i="55"/>
  <c r="U249" i="55"/>
  <c r="T249" i="55"/>
  <c r="R249" i="55"/>
  <c r="Q249" i="55"/>
  <c r="N249" i="55"/>
  <c r="AP248" i="55"/>
  <c r="AK248" i="55"/>
  <c r="AE248" i="55"/>
  <c r="AB248" i="55"/>
  <c r="W248" i="55"/>
  <c r="U248" i="55"/>
  <c r="T248" i="55"/>
  <c r="R248" i="55"/>
  <c r="Q248" i="55"/>
  <c r="N248" i="55"/>
  <c r="AP247" i="55"/>
  <c r="AK247" i="55"/>
  <c r="AE247" i="55"/>
  <c r="AB247" i="55"/>
  <c r="W247" i="55"/>
  <c r="U247" i="55"/>
  <c r="T247" i="55"/>
  <c r="R247" i="55"/>
  <c r="Q247" i="55"/>
  <c r="N247" i="55"/>
  <c r="AP246" i="55"/>
  <c r="AK246" i="55"/>
  <c r="AE246" i="55"/>
  <c r="AB246" i="55"/>
  <c r="W246" i="55"/>
  <c r="U246" i="55"/>
  <c r="T246" i="55"/>
  <c r="R246" i="55"/>
  <c r="Q246" i="55"/>
  <c r="N246" i="55"/>
  <c r="AP245" i="55"/>
  <c r="AK245" i="55"/>
  <c r="AE245" i="55"/>
  <c r="AB245" i="55"/>
  <c r="W245" i="55"/>
  <c r="U245" i="55"/>
  <c r="T245" i="55"/>
  <c r="R245" i="55"/>
  <c r="Q245" i="55"/>
  <c r="N245" i="55"/>
  <c r="AP244" i="55"/>
  <c r="AK244" i="55"/>
  <c r="AE244" i="55"/>
  <c r="AB244" i="55"/>
  <c r="W244" i="55"/>
  <c r="U244" i="55"/>
  <c r="T244" i="55"/>
  <c r="R244" i="55"/>
  <c r="Q244" i="55"/>
  <c r="N244" i="55"/>
  <c r="AP243" i="55"/>
  <c r="AK243" i="55"/>
  <c r="AE243" i="55"/>
  <c r="AB243" i="55"/>
  <c r="W243" i="55"/>
  <c r="U243" i="55"/>
  <c r="T243" i="55"/>
  <c r="R243" i="55"/>
  <c r="Q243" i="55"/>
  <c r="N243" i="55"/>
  <c r="AP242" i="55"/>
  <c r="AK242" i="55"/>
  <c r="AE242" i="55"/>
  <c r="AB242" i="55"/>
  <c r="W242" i="55"/>
  <c r="U242" i="55"/>
  <c r="T242" i="55"/>
  <c r="R242" i="55"/>
  <c r="Q242" i="55"/>
  <c r="N242" i="55"/>
  <c r="AP241" i="55"/>
  <c r="AK241" i="55"/>
  <c r="AE241" i="55"/>
  <c r="AB241" i="55"/>
  <c r="W241" i="55"/>
  <c r="U241" i="55"/>
  <c r="T241" i="55"/>
  <c r="R241" i="55"/>
  <c r="Q241" i="55"/>
  <c r="N241" i="55"/>
  <c r="AP240" i="55"/>
  <c r="AK240" i="55"/>
  <c r="AE240" i="55"/>
  <c r="AB240" i="55"/>
  <c r="W240" i="55"/>
  <c r="U240" i="55"/>
  <c r="T240" i="55"/>
  <c r="R240" i="55"/>
  <c r="Q240" i="55"/>
  <c r="N240" i="55"/>
  <c r="AP239" i="55"/>
  <c r="AK239" i="55"/>
  <c r="AE239" i="55"/>
  <c r="AB239" i="55"/>
  <c r="W239" i="55"/>
  <c r="U239" i="55"/>
  <c r="T239" i="55"/>
  <c r="R239" i="55"/>
  <c r="Q239" i="55"/>
  <c r="N239" i="55"/>
  <c r="AP238" i="55"/>
  <c r="AK238" i="55"/>
  <c r="AE238" i="55"/>
  <c r="AB238" i="55"/>
  <c r="W238" i="55"/>
  <c r="U238" i="55"/>
  <c r="T238" i="55"/>
  <c r="R238" i="55"/>
  <c r="Q238" i="55"/>
  <c r="N238" i="55"/>
  <c r="AP237" i="55"/>
  <c r="AK237" i="55"/>
  <c r="AE237" i="55"/>
  <c r="AB237" i="55"/>
  <c r="W237" i="55"/>
  <c r="U237" i="55"/>
  <c r="T237" i="55"/>
  <c r="R237" i="55"/>
  <c r="Q237" i="55"/>
  <c r="N237" i="55"/>
  <c r="AP236" i="55"/>
  <c r="AK236" i="55"/>
  <c r="AE236" i="55"/>
  <c r="AB236" i="55"/>
  <c r="W236" i="55"/>
  <c r="U236" i="55"/>
  <c r="T236" i="55"/>
  <c r="R236" i="55"/>
  <c r="Q236" i="55"/>
  <c r="N236" i="55"/>
  <c r="AP235" i="55"/>
  <c r="AK235" i="55"/>
  <c r="AE235" i="55"/>
  <c r="AB235" i="55"/>
  <c r="W235" i="55"/>
  <c r="U235" i="55"/>
  <c r="T235" i="55"/>
  <c r="R235" i="55"/>
  <c r="Q235" i="55"/>
  <c r="N235" i="55"/>
  <c r="AP234" i="55"/>
  <c r="AK234" i="55"/>
  <c r="AE234" i="55"/>
  <c r="AB234" i="55"/>
  <c r="W234" i="55"/>
  <c r="U234" i="55"/>
  <c r="T234" i="55"/>
  <c r="R234" i="55"/>
  <c r="Q234" i="55"/>
  <c r="N234" i="55"/>
  <c r="AP233" i="55"/>
  <c r="AK233" i="55"/>
  <c r="AE233" i="55"/>
  <c r="AB233" i="55"/>
  <c r="W233" i="55"/>
  <c r="U233" i="55"/>
  <c r="T233" i="55"/>
  <c r="R233" i="55"/>
  <c r="Q233" i="55"/>
  <c r="N233" i="55"/>
  <c r="AP232" i="55"/>
  <c r="AK232" i="55"/>
  <c r="AE232" i="55"/>
  <c r="AB232" i="55"/>
  <c r="W232" i="55"/>
  <c r="U232" i="55"/>
  <c r="T232" i="55"/>
  <c r="R232" i="55"/>
  <c r="Q232" i="55"/>
  <c r="N232" i="55"/>
  <c r="AP231" i="55"/>
  <c r="AK231" i="55"/>
  <c r="AE231" i="55"/>
  <c r="AB231" i="55"/>
  <c r="W231" i="55"/>
  <c r="U231" i="55"/>
  <c r="T231" i="55"/>
  <c r="R231" i="55"/>
  <c r="Q231" i="55"/>
  <c r="N231" i="55"/>
  <c r="AP230" i="55"/>
  <c r="AK230" i="55"/>
  <c r="AE230" i="55"/>
  <c r="AB230" i="55"/>
  <c r="W230" i="55"/>
  <c r="U230" i="55"/>
  <c r="T230" i="55"/>
  <c r="R230" i="55"/>
  <c r="Q230" i="55"/>
  <c r="N230" i="55"/>
  <c r="AP229" i="55"/>
  <c r="AK229" i="55"/>
  <c r="AE229" i="55"/>
  <c r="AB229" i="55"/>
  <c r="W229" i="55"/>
  <c r="U229" i="55"/>
  <c r="T229" i="55"/>
  <c r="R229" i="55"/>
  <c r="Q229" i="55"/>
  <c r="N229" i="55"/>
  <c r="AP228" i="55"/>
  <c r="AK228" i="55"/>
  <c r="AE228" i="55"/>
  <c r="AB228" i="55"/>
  <c r="W228" i="55"/>
  <c r="U228" i="55"/>
  <c r="T228" i="55"/>
  <c r="R228" i="55"/>
  <c r="Q228" i="55"/>
  <c r="N228" i="55"/>
  <c r="AP227" i="55"/>
  <c r="AK227" i="55"/>
  <c r="AE227" i="55"/>
  <c r="AB227" i="55"/>
  <c r="W227" i="55"/>
  <c r="U227" i="55"/>
  <c r="T227" i="55"/>
  <c r="R227" i="55"/>
  <c r="Q227" i="55"/>
  <c r="N227" i="55"/>
  <c r="AP226" i="55"/>
  <c r="AK226" i="55"/>
  <c r="AE226" i="55"/>
  <c r="AB226" i="55"/>
  <c r="W226" i="55"/>
  <c r="U226" i="55"/>
  <c r="T226" i="55"/>
  <c r="R226" i="55"/>
  <c r="Q226" i="55"/>
  <c r="N226" i="55"/>
  <c r="AP225" i="55"/>
  <c r="AK225" i="55"/>
  <c r="AE225" i="55"/>
  <c r="AB225" i="55"/>
  <c r="W225" i="55"/>
  <c r="U225" i="55"/>
  <c r="T225" i="55"/>
  <c r="R225" i="55"/>
  <c r="Q225" i="55"/>
  <c r="N225" i="55"/>
  <c r="AP224" i="55"/>
  <c r="AK224" i="55"/>
  <c r="AE224" i="55"/>
  <c r="AB224" i="55"/>
  <c r="W224" i="55"/>
  <c r="U224" i="55"/>
  <c r="T224" i="55"/>
  <c r="R224" i="55"/>
  <c r="Q224" i="55"/>
  <c r="N224" i="55"/>
  <c r="AP223" i="55"/>
  <c r="AK223" i="55"/>
  <c r="AE223" i="55"/>
  <c r="AB223" i="55"/>
  <c r="W223" i="55"/>
  <c r="U223" i="55"/>
  <c r="T223" i="55"/>
  <c r="R223" i="55"/>
  <c r="Q223" i="55"/>
  <c r="N223" i="55"/>
  <c r="AP222" i="55"/>
  <c r="AK222" i="55"/>
  <c r="AE222" i="55"/>
  <c r="AB222" i="55"/>
  <c r="W222" i="55"/>
  <c r="U222" i="55"/>
  <c r="T222" i="55"/>
  <c r="R222" i="55"/>
  <c r="Q222" i="55"/>
  <c r="N222" i="55"/>
  <c r="AP221" i="55"/>
  <c r="AK221" i="55"/>
  <c r="AE221" i="55"/>
  <c r="AB221" i="55"/>
  <c r="W221" i="55"/>
  <c r="U221" i="55"/>
  <c r="T221" i="55"/>
  <c r="R221" i="55"/>
  <c r="Q221" i="55"/>
  <c r="N221" i="55"/>
  <c r="AP220" i="55"/>
  <c r="AK220" i="55"/>
  <c r="AE220" i="55"/>
  <c r="AB220" i="55"/>
  <c r="W220" i="55"/>
  <c r="U220" i="55"/>
  <c r="T220" i="55"/>
  <c r="R220" i="55"/>
  <c r="Q220" i="55"/>
  <c r="N220" i="55"/>
  <c r="AP219" i="55"/>
  <c r="AK219" i="55"/>
  <c r="AE219" i="55"/>
  <c r="AB219" i="55"/>
  <c r="W219" i="55"/>
  <c r="U219" i="55"/>
  <c r="T219" i="55"/>
  <c r="R219" i="55"/>
  <c r="Q219" i="55"/>
  <c r="N219" i="55"/>
  <c r="AP218" i="55"/>
  <c r="AK218" i="55"/>
  <c r="AE218" i="55"/>
  <c r="AB218" i="55"/>
  <c r="W218" i="55"/>
  <c r="U218" i="55"/>
  <c r="T218" i="55"/>
  <c r="R218" i="55"/>
  <c r="Q218" i="55"/>
  <c r="N218" i="55"/>
  <c r="AP217" i="55"/>
  <c r="AK217" i="55"/>
  <c r="AE217" i="55"/>
  <c r="AB217" i="55"/>
  <c r="W217" i="55"/>
  <c r="U217" i="55"/>
  <c r="T217" i="55"/>
  <c r="R217" i="55"/>
  <c r="Q217" i="55"/>
  <c r="N217" i="55"/>
  <c r="AP216" i="55"/>
  <c r="AK216" i="55"/>
  <c r="AE216" i="55"/>
  <c r="AB216" i="55"/>
  <c r="W216" i="55"/>
  <c r="U216" i="55"/>
  <c r="T216" i="55"/>
  <c r="R216" i="55"/>
  <c r="Q216" i="55"/>
  <c r="N216" i="55"/>
  <c r="AP215" i="55"/>
  <c r="AK215" i="55"/>
  <c r="AE215" i="55"/>
  <c r="AB215" i="55"/>
  <c r="W215" i="55"/>
  <c r="U215" i="55"/>
  <c r="T215" i="55"/>
  <c r="R215" i="55"/>
  <c r="Q215" i="55"/>
  <c r="N215" i="55"/>
  <c r="AP214" i="55"/>
  <c r="AK214" i="55"/>
  <c r="AE214" i="55"/>
  <c r="AB214" i="55"/>
  <c r="W214" i="55"/>
  <c r="U214" i="55"/>
  <c r="T214" i="55"/>
  <c r="R214" i="55"/>
  <c r="Q214" i="55"/>
  <c r="N214" i="55"/>
  <c r="AP213" i="55"/>
  <c r="AK213" i="55"/>
  <c r="AE213" i="55"/>
  <c r="AB213" i="55"/>
  <c r="W213" i="55"/>
  <c r="U213" i="55"/>
  <c r="T213" i="55"/>
  <c r="R213" i="55"/>
  <c r="Q213" i="55"/>
  <c r="N213" i="55"/>
  <c r="AP212" i="55"/>
  <c r="AK212" i="55"/>
  <c r="AE212" i="55"/>
  <c r="AB212" i="55"/>
  <c r="W212" i="55"/>
  <c r="U212" i="55"/>
  <c r="T212" i="55"/>
  <c r="R212" i="55"/>
  <c r="Q212" i="55"/>
  <c r="N212" i="55"/>
  <c r="AP211" i="55"/>
  <c r="AK211" i="55"/>
  <c r="AE211" i="55"/>
  <c r="AB211" i="55"/>
  <c r="W211" i="55"/>
  <c r="U211" i="55"/>
  <c r="T211" i="55"/>
  <c r="R211" i="55"/>
  <c r="Q211" i="55"/>
  <c r="N211" i="55"/>
  <c r="AP210" i="55"/>
  <c r="AK210" i="55"/>
  <c r="AE210" i="55"/>
  <c r="AB210" i="55"/>
  <c r="W210" i="55"/>
  <c r="U210" i="55"/>
  <c r="T210" i="55"/>
  <c r="R210" i="55"/>
  <c r="Q210" i="55"/>
  <c r="N210" i="55"/>
  <c r="AP209" i="55"/>
  <c r="AK209" i="55"/>
  <c r="AE209" i="55"/>
  <c r="AB209" i="55"/>
  <c r="W209" i="55"/>
  <c r="U209" i="55"/>
  <c r="T209" i="55"/>
  <c r="R209" i="55"/>
  <c r="Q209" i="55"/>
  <c r="N209" i="55"/>
  <c r="AP208" i="55"/>
  <c r="AK208" i="55"/>
  <c r="AE208" i="55"/>
  <c r="AB208" i="55"/>
  <c r="W208" i="55"/>
  <c r="U208" i="55"/>
  <c r="T208" i="55"/>
  <c r="R208" i="55"/>
  <c r="Q208" i="55"/>
  <c r="N208" i="55"/>
  <c r="AP207" i="55"/>
  <c r="AK207" i="55"/>
  <c r="AE207" i="55"/>
  <c r="AB207" i="55"/>
  <c r="W207" i="55"/>
  <c r="U207" i="55"/>
  <c r="T207" i="55"/>
  <c r="R207" i="55"/>
  <c r="Q207" i="55"/>
  <c r="N207" i="55"/>
  <c r="AP206" i="55"/>
  <c r="AK206" i="55"/>
  <c r="AE206" i="55"/>
  <c r="AB206" i="55"/>
  <c r="W206" i="55"/>
  <c r="U206" i="55"/>
  <c r="T206" i="55"/>
  <c r="R206" i="55"/>
  <c r="Q206" i="55"/>
  <c r="N206" i="55"/>
  <c r="AP205" i="55"/>
  <c r="AK205" i="55"/>
  <c r="AE205" i="55"/>
  <c r="AB205" i="55"/>
  <c r="W205" i="55"/>
  <c r="U205" i="55"/>
  <c r="T205" i="55"/>
  <c r="R205" i="55"/>
  <c r="Q205" i="55"/>
  <c r="N205" i="55"/>
  <c r="AP204" i="55"/>
  <c r="AK204" i="55"/>
  <c r="AE204" i="55"/>
  <c r="AB204" i="55"/>
  <c r="W204" i="55"/>
  <c r="U204" i="55"/>
  <c r="T204" i="55"/>
  <c r="R204" i="55"/>
  <c r="Q204" i="55"/>
  <c r="N204" i="55"/>
  <c r="AP203" i="55"/>
  <c r="AK203" i="55"/>
  <c r="AE203" i="55"/>
  <c r="AB203" i="55"/>
  <c r="W203" i="55"/>
  <c r="U203" i="55"/>
  <c r="T203" i="55"/>
  <c r="R203" i="55"/>
  <c r="Q203" i="55"/>
  <c r="N203" i="55"/>
  <c r="AP202" i="55"/>
  <c r="AK202" i="55"/>
  <c r="AE202" i="55"/>
  <c r="AB202" i="55"/>
  <c r="W202" i="55"/>
  <c r="U202" i="55"/>
  <c r="T202" i="55"/>
  <c r="R202" i="55"/>
  <c r="Q202" i="55"/>
  <c r="N202" i="55"/>
  <c r="AP201" i="55"/>
  <c r="AK201" i="55"/>
  <c r="AE201" i="55"/>
  <c r="AB201" i="55"/>
  <c r="W201" i="55"/>
  <c r="U201" i="55"/>
  <c r="T201" i="55"/>
  <c r="R201" i="55"/>
  <c r="Q201" i="55"/>
  <c r="N201" i="55"/>
  <c r="AP200" i="55"/>
  <c r="AK200" i="55"/>
  <c r="AE200" i="55"/>
  <c r="AB200" i="55"/>
  <c r="W200" i="55"/>
  <c r="U200" i="55"/>
  <c r="T200" i="55"/>
  <c r="R200" i="55"/>
  <c r="Q200" i="55"/>
  <c r="N200" i="55"/>
  <c r="AP199" i="55"/>
  <c r="AK199" i="55"/>
  <c r="AE199" i="55"/>
  <c r="AB199" i="55"/>
  <c r="W199" i="55"/>
  <c r="U199" i="55"/>
  <c r="T199" i="55"/>
  <c r="R199" i="55"/>
  <c r="Q199" i="55"/>
  <c r="N199" i="55"/>
  <c r="AP198" i="55"/>
  <c r="AK198" i="55"/>
  <c r="AE198" i="55"/>
  <c r="AB198" i="55"/>
  <c r="W198" i="55"/>
  <c r="U198" i="55"/>
  <c r="T198" i="55"/>
  <c r="R198" i="55"/>
  <c r="Q198" i="55"/>
  <c r="N198" i="55"/>
  <c r="AP197" i="55"/>
  <c r="AK197" i="55"/>
  <c r="AE197" i="55"/>
  <c r="AB197" i="55"/>
  <c r="W197" i="55"/>
  <c r="U197" i="55"/>
  <c r="T197" i="55"/>
  <c r="R197" i="55"/>
  <c r="Q197" i="55"/>
  <c r="N197" i="55"/>
  <c r="AP196" i="55"/>
  <c r="AK196" i="55"/>
  <c r="AE196" i="55"/>
  <c r="AB196" i="55"/>
  <c r="W196" i="55"/>
  <c r="U196" i="55"/>
  <c r="T196" i="55"/>
  <c r="R196" i="55"/>
  <c r="Q196" i="55"/>
  <c r="N196" i="55"/>
  <c r="AP195" i="55"/>
  <c r="AK195" i="55"/>
  <c r="AE195" i="55"/>
  <c r="AB195" i="55"/>
  <c r="W195" i="55"/>
  <c r="U195" i="55"/>
  <c r="T195" i="55"/>
  <c r="R195" i="55"/>
  <c r="Q195" i="55"/>
  <c r="N195" i="55"/>
  <c r="AP194" i="55"/>
  <c r="AK194" i="55"/>
  <c r="AE194" i="55"/>
  <c r="AB194" i="55"/>
  <c r="W194" i="55"/>
  <c r="U194" i="55"/>
  <c r="T194" i="55"/>
  <c r="R194" i="55"/>
  <c r="Q194" i="55"/>
  <c r="N194" i="55"/>
  <c r="AP193" i="55"/>
  <c r="AK193" i="55"/>
  <c r="AE193" i="55"/>
  <c r="AB193" i="55"/>
  <c r="W193" i="55"/>
  <c r="U193" i="55"/>
  <c r="T193" i="55"/>
  <c r="R193" i="55"/>
  <c r="Q193" i="55"/>
  <c r="N193" i="55"/>
  <c r="AP192" i="55"/>
  <c r="AK192" i="55"/>
  <c r="AE192" i="55"/>
  <c r="AB192" i="55"/>
  <c r="W192" i="55"/>
  <c r="U192" i="55"/>
  <c r="T192" i="55"/>
  <c r="R192" i="55"/>
  <c r="Q192" i="55"/>
  <c r="N192" i="55"/>
  <c r="AP191" i="55"/>
  <c r="AK191" i="55"/>
  <c r="AE191" i="55"/>
  <c r="AB191" i="55"/>
  <c r="W191" i="55"/>
  <c r="U191" i="55"/>
  <c r="T191" i="55"/>
  <c r="R191" i="55"/>
  <c r="Q191" i="55"/>
  <c r="N191" i="55"/>
  <c r="AP190" i="55"/>
  <c r="AK190" i="55"/>
  <c r="AE190" i="55"/>
  <c r="AB190" i="55"/>
  <c r="W190" i="55"/>
  <c r="U190" i="55"/>
  <c r="T190" i="55"/>
  <c r="R190" i="55"/>
  <c r="Q190" i="55"/>
  <c r="N190" i="55"/>
  <c r="AP189" i="55"/>
  <c r="AK189" i="55"/>
  <c r="AE189" i="55"/>
  <c r="AB189" i="55"/>
  <c r="W189" i="55"/>
  <c r="U189" i="55"/>
  <c r="T189" i="55"/>
  <c r="R189" i="55"/>
  <c r="Q189" i="55"/>
  <c r="N189" i="55"/>
  <c r="AP188" i="55"/>
  <c r="AK188" i="55"/>
  <c r="AE188" i="55"/>
  <c r="AB188" i="55"/>
  <c r="W188" i="55"/>
  <c r="U188" i="55"/>
  <c r="T188" i="55"/>
  <c r="R188" i="55"/>
  <c r="Q188" i="55"/>
  <c r="N188" i="55"/>
  <c r="AP187" i="55"/>
  <c r="AK187" i="55"/>
  <c r="AE187" i="55"/>
  <c r="AB187" i="55"/>
  <c r="W187" i="55"/>
  <c r="U187" i="55"/>
  <c r="T187" i="55"/>
  <c r="R187" i="55"/>
  <c r="Q187" i="55"/>
  <c r="N187" i="55"/>
  <c r="AP186" i="55"/>
  <c r="AK186" i="55"/>
  <c r="AE186" i="55"/>
  <c r="AB186" i="55"/>
  <c r="W186" i="55"/>
  <c r="U186" i="55"/>
  <c r="T186" i="55"/>
  <c r="R186" i="55"/>
  <c r="Q186" i="55"/>
  <c r="N186" i="55"/>
  <c r="AP185" i="55"/>
  <c r="AK185" i="55"/>
  <c r="AE185" i="55"/>
  <c r="AB185" i="55"/>
  <c r="W185" i="55"/>
  <c r="U185" i="55"/>
  <c r="T185" i="55"/>
  <c r="R185" i="55"/>
  <c r="Q185" i="55"/>
  <c r="N185" i="55"/>
  <c r="AP184" i="55"/>
  <c r="AK184" i="55"/>
  <c r="AE184" i="55"/>
  <c r="AB184" i="55"/>
  <c r="W184" i="55"/>
  <c r="U184" i="55"/>
  <c r="T184" i="55"/>
  <c r="R184" i="55"/>
  <c r="Q184" i="55"/>
  <c r="N184" i="55"/>
  <c r="AP183" i="55"/>
  <c r="AK183" i="55"/>
  <c r="AE183" i="55"/>
  <c r="AB183" i="55"/>
  <c r="W183" i="55"/>
  <c r="U183" i="55"/>
  <c r="T183" i="55"/>
  <c r="R183" i="55"/>
  <c r="Q183" i="55"/>
  <c r="N183" i="55"/>
  <c r="AP182" i="55"/>
  <c r="AK182" i="55"/>
  <c r="AE182" i="55"/>
  <c r="AB182" i="55"/>
  <c r="W182" i="55"/>
  <c r="U182" i="55"/>
  <c r="T182" i="55"/>
  <c r="R182" i="55"/>
  <c r="Q182" i="55"/>
  <c r="N182" i="55"/>
  <c r="AP181" i="55"/>
  <c r="AK181" i="55"/>
  <c r="AE181" i="55"/>
  <c r="AB181" i="55"/>
  <c r="W181" i="55"/>
  <c r="U181" i="55"/>
  <c r="T181" i="55"/>
  <c r="R181" i="55"/>
  <c r="Q181" i="55"/>
  <c r="N181" i="55"/>
  <c r="AP180" i="55"/>
  <c r="AK180" i="55"/>
  <c r="AE180" i="55"/>
  <c r="AB180" i="55"/>
  <c r="W180" i="55"/>
  <c r="U180" i="55"/>
  <c r="T180" i="55"/>
  <c r="R180" i="55"/>
  <c r="Q180" i="55"/>
  <c r="N180" i="55"/>
  <c r="AP179" i="55"/>
  <c r="AK179" i="55"/>
  <c r="AE179" i="55"/>
  <c r="AB179" i="55"/>
  <c r="W179" i="55"/>
  <c r="U179" i="55"/>
  <c r="T179" i="55"/>
  <c r="R179" i="55"/>
  <c r="Q179" i="55"/>
  <c r="N179" i="55"/>
  <c r="AP178" i="55"/>
  <c r="AK178" i="55"/>
  <c r="AE178" i="55"/>
  <c r="AB178" i="55"/>
  <c r="W178" i="55"/>
  <c r="U178" i="55"/>
  <c r="T178" i="55"/>
  <c r="R178" i="55"/>
  <c r="Q178" i="55"/>
  <c r="N178" i="55"/>
  <c r="AP177" i="55"/>
  <c r="AK177" i="55"/>
  <c r="AE177" i="55"/>
  <c r="AB177" i="55"/>
  <c r="W177" i="55"/>
  <c r="U177" i="55"/>
  <c r="T177" i="55"/>
  <c r="R177" i="55"/>
  <c r="Q177" i="55"/>
  <c r="N177" i="55"/>
  <c r="AP176" i="55"/>
  <c r="AK176" i="55"/>
  <c r="AE176" i="55"/>
  <c r="AB176" i="55"/>
  <c r="W176" i="55"/>
  <c r="U176" i="55"/>
  <c r="T176" i="55"/>
  <c r="R176" i="55"/>
  <c r="Q176" i="55"/>
  <c r="N176" i="55"/>
  <c r="AP175" i="55"/>
  <c r="AK175" i="55"/>
  <c r="AE175" i="55"/>
  <c r="AB175" i="55"/>
  <c r="W175" i="55"/>
  <c r="U175" i="55"/>
  <c r="T175" i="55"/>
  <c r="R175" i="55"/>
  <c r="Q175" i="55"/>
  <c r="N175" i="55"/>
  <c r="AP174" i="55"/>
  <c r="AK174" i="55"/>
  <c r="AE174" i="55"/>
  <c r="AB174" i="55"/>
  <c r="W174" i="55"/>
  <c r="U174" i="55"/>
  <c r="T174" i="55"/>
  <c r="R174" i="55"/>
  <c r="Q174" i="55"/>
  <c r="N174" i="55"/>
  <c r="AP173" i="55"/>
  <c r="AK173" i="55"/>
  <c r="AE173" i="55"/>
  <c r="AB173" i="55"/>
  <c r="W173" i="55"/>
  <c r="U173" i="55"/>
  <c r="T173" i="55"/>
  <c r="R173" i="55"/>
  <c r="Q173" i="55"/>
  <c r="N173" i="55"/>
  <c r="AP172" i="55"/>
  <c r="AK172" i="55"/>
  <c r="AE172" i="55"/>
  <c r="AB172" i="55"/>
  <c r="W172" i="55"/>
  <c r="U172" i="55"/>
  <c r="T172" i="55"/>
  <c r="R172" i="55"/>
  <c r="Q172" i="55"/>
  <c r="N172" i="55"/>
  <c r="AP171" i="55"/>
  <c r="AK171" i="55"/>
  <c r="AE171" i="55"/>
  <c r="AB171" i="55"/>
  <c r="W171" i="55"/>
  <c r="U171" i="55"/>
  <c r="T171" i="55"/>
  <c r="R171" i="55"/>
  <c r="Q171" i="55"/>
  <c r="N171" i="55"/>
  <c r="AP170" i="55"/>
  <c r="AK170" i="55"/>
  <c r="AE170" i="55"/>
  <c r="AB170" i="55"/>
  <c r="W170" i="55"/>
  <c r="U170" i="55"/>
  <c r="T170" i="55"/>
  <c r="R170" i="55"/>
  <c r="Q170" i="55"/>
  <c r="N170" i="55"/>
  <c r="AP169" i="55"/>
  <c r="AK169" i="55"/>
  <c r="AE169" i="55"/>
  <c r="AB169" i="55"/>
  <c r="W169" i="55"/>
  <c r="U169" i="55"/>
  <c r="T169" i="55"/>
  <c r="R169" i="55"/>
  <c r="Q169" i="55"/>
  <c r="N169" i="55"/>
  <c r="AP168" i="55"/>
  <c r="AK168" i="55"/>
  <c r="AE168" i="55"/>
  <c r="AB168" i="55"/>
  <c r="W168" i="55"/>
  <c r="U168" i="55"/>
  <c r="T168" i="55"/>
  <c r="R168" i="55"/>
  <c r="Q168" i="55"/>
  <c r="N168" i="55"/>
  <c r="AP167" i="55"/>
  <c r="AK167" i="55"/>
  <c r="AE167" i="55"/>
  <c r="AB167" i="55"/>
  <c r="W167" i="55"/>
  <c r="U167" i="55"/>
  <c r="T167" i="55"/>
  <c r="R167" i="55"/>
  <c r="Q167" i="55"/>
  <c r="N167" i="55"/>
  <c r="AP166" i="55"/>
  <c r="AK166" i="55"/>
  <c r="AE166" i="55"/>
  <c r="AB166" i="55"/>
  <c r="W166" i="55"/>
  <c r="U166" i="55"/>
  <c r="T166" i="55"/>
  <c r="R166" i="55"/>
  <c r="Q166" i="55"/>
  <c r="N166" i="55"/>
  <c r="AP165" i="55"/>
  <c r="AK165" i="55"/>
  <c r="AE165" i="55"/>
  <c r="AB165" i="55"/>
  <c r="W165" i="55"/>
  <c r="U165" i="55"/>
  <c r="T165" i="55"/>
  <c r="R165" i="55"/>
  <c r="Q165" i="55"/>
  <c r="N165" i="55"/>
  <c r="AP164" i="55"/>
  <c r="AK164" i="55"/>
  <c r="AE164" i="55"/>
  <c r="AB164" i="55"/>
  <c r="W164" i="55"/>
  <c r="U164" i="55"/>
  <c r="T164" i="55"/>
  <c r="R164" i="55"/>
  <c r="Q164" i="55"/>
  <c r="N164" i="55"/>
  <c r="AP163" i="55"/>
  <c r="AK163" i="55"/>
  <c r="AE163" i="55"/>
  <c r="AB163" i="55"/>
  <c r="W163" i="55"/>
  <c r="U163" i="55"/>
  <c r="T163" i="55"/>
  <c r="R163" i="55"/>
  <c r="Q163" i="55"/>
  <c r="N163" i="55"/>
  <c r="AP162" i="55"/>
  <c r="AK162" i="55"/>
  <c r="AE162" i="55"/>
  <c r="AB162" i="55"/>
  <c r="W162" i="55"/>
  <c r="U162" i="55"/>
  <c r="T162" i="55"/>
  <c r="R162" i="55"/>
  <c r="Q162" i="55"/>
  <c r="N162" i="55"/>
  <c r="AP161" i="55"/>
  <c r="AK161" i="55"/>
  <c r="AE161" i="55"/>
  <c r="AB161" i="55"/>
  <c r="W161" i="55"/>
  <c r="U161" i="55"/>
  <c r="T161" i="55"/>
  <c r="R161" i="55"/>
  <c r="Q161" i="55"/>
  <c r="N161" i="55"/>
  <c r="AP160" i="55"/>
  <c r="AK160" i="55"/>
  <c r="AE160" i="55"/>
  <c r="AB160" i="55"/>
  <c r="W160" i="55"/>
  <c r="U160" i="55"/>
  <c r="T160" i="55"/>
  <c r="R160" i="55"/>
  <c r="Q160" i="55"/>
  <c r="N160" i="55"/>
  <c r="AP159" i="55"/>
  <c r="AK159" i="55"/>
  <c r="AE159" i="55"/>
  <c r="AB159" i="55"/>
  <c r="W159" i="55"/>
  <c r="U159" i="55"/>
  <c r="T159" i="55"/>
  <c r="R159" i="55"/>
  <c r="Q159" i="55"/>
  <c r="N159" i="55"/>
  <c r="AP158" i="55"/>
  <c r="AK158" i="55"/>
  <c r="AE158" i="55"/>
  <c r="AB158" i="55"/>
  <c r="W158" i="55"/>
  <c r="U158" i="55"/>
  <c r="T158" i="55"/>
  <c r="R158" i="55"/>
  <c r="Q158" i="55"/>
  <c r="N158" i="55"/>
  <c r="AP157" i="55"/>
  <c r="AK157" i="55"/>
  <c r="AE157" i="55"/>
  <c r="AB157" i="55"/>
  <c r="W157" i="55"/>
  <c r="U157" i="55"/>
  <c r="T157" i="55"/>
  <c r="R157" i="55"/>
  <c r="Q157" i="55"/>
  <c r="N157" i="55"/>
  <c r="AP156" i="55"/>
  <c r="AK156" i="55"/>
  <c r="AE156" i="55"/>
  <c r="AB156" i="55"/>
  <c r="W156" i="55"/>
  <c r="U156" i="55"/>
  <c r="T156" i="55"/>
  <c r="R156" i="55"/>
  <c r="Q156" i="55"/>
  <c r="N156" i="55"/>
  <c r="AP155" i="55"/>
  <c r="AK155" i="55"/>
  <c r="AE155" i="55"/>
  <c r="AB155" i="55"/>
  <c r="W155" i="55"/>
  <c r="U155" i="55"/>
  <c r="T155" i="55"/>
  <c r="R155" i="55"/>
  <c r="Q155" i="55"/>
  <c r="N155" i="55"/>
  <c r="AP154" i="55"/>
  <c r="AK154" i="55"/>
  <c r="AE154" i="55"/>
  <c r="AB154" i="55"/>
  <c r="W154" i="55"/>
  <c r="U154" i="55"/>
  <c r="T154" i="55"/>
  <c r="R154" i="55"/>
  <c r="Q154" i="55"/>
  <c r="N154" i="55"/>
  <c r="AP153" i="55"/>
  <c r="AK153" i="55"/>
  <c r="AE153" i="55"/>
  <c r="AB153" i="55"/>
  <c r="W153" i="55"/>
  <c r="U153" i="55"/>
  <c r="T153" i="55"/>
  <c r="R153" i="55"/>
  <c r="Q153" i="55"/>
  <c r="N153" i="55"/>
  <c r="AP152" i="55"/>
  <c r="AK152" i="55"/>
  <c r="AE152" i="55"/>
  <c r="AB152" i="55"/>
  <c r="W152" i="55"/>
  <c r="U152" i="55"/>
  <c r="T152" i="55"/>
  <c r="R152" i="55"/>
  <c r="Q152" i="55"/>
  <c r="N152" i="55"/>
  <c r="AP151" i="55"/>
  <c r="AK151" i="55"/>
  <c r="AE151" i="55"/>
  <c r="AB151" i="55"/>
  <c r="W151" i="55"/>
  <c r="U151" i="55"/>
  <c r="T151" i="55"/>
  <c r="R151" i="55"/>
  <c r="Q151" i="55"/>
  <c r="N151" i="55"/>
  <c r="AP150" i="55"/>
  <c r="AK150" i="55"/>
  <c r="AE150" i="55"/>
  <c r="AB150" i="55"/>
  <c r="W150" i="55"/>
  <c r="U150" i="55"/>
  <c r="T150" i="55"/>
  <c r="R150" i="55"/>
  <c r="Q150" i="55"/>
  <c r="N150" i="55"/>
  <c r="AP149" i="55"/>
  <c r="AK149" i="55"/>
  <c r="AE149" i="55"/>
  <c r="AB149" i="55"/>
  <c r="W149" i="55"/>
  <c r="U149" i="55"/>
  <c r="T149" i="55"/>
  <c r="R149" i="55"/>
  <c r="Q149" i="55"/>
  <c r="N149" i="55"/>
  <c r="AP148" i="55"/>
  <c r="AK148" i="55"/>
  <c r="AE148" i="55"/>
  <c r="AB148" i="55"/>
  <c r="W148" i="55"/>
  <c r="U148" i="55"/>
  <c r="T148" i="55"/>
  <c r="R148" i="55"/>
  <c r="Q148" i="55"/>
  <c r="N148" i="55"/>
  <c r="AP147" i="55"/>
  <c r="AK147" i="55"/>
  <c r="AE147" i="55"/>
  <c r="AB147" i="55"/>
  <c r="W147" i="55"/>
  <c r="U147" i="55"/>
  <c r="T147" i="55"/>
  <c r="R147" i="55"/>
  <c r="Q147" i="55"/>
  <c r="N147" i="55"/>
  <c r="AP146" i="55"/>
  <c r="AK146" i="55"/>
  <c r="AE146" i="55"/>
  <c r="AB146" i="55"/>
  <c r="W146" i="55"/>
  <c r="U146" i="55"/>
  <c r="T146" i="55"/>
  <c r="R146" i="55"/>
  <c r="Q146" i="55"/>
  <c r="N146" i="55"/>
  <c r="AP145" i="55"/>
  <c r="AK145" i="55"/>
  <c r="AE145" i="55"/>
  <c r="AB145" i="55"/>
  <c r="W145" i="55"/>
  <c r="U145" i="55"/>
  <c r="T145" i="55"/>
  <c r="R145" i="55"/>
  <c r="Q145" i="55"/>
  <c r="N145" i="55"/>
  <c r="AP144" i="55"/>
  <c r="AK144" i="55"/>
  <c r="AE144" i="55"/>
  <c r="AB144" i="55"/>
  <c r="W144" i="55"/>
  <c r="U144" i="55"/>
  <c r="T144" i="55"/>
  <c r="R144" i="55"/>
  <c r="Q144" i="55"/>
  <c r="N144" i="55"/>
  <c r="AP143" i="55"/>
  <c r="AK143" i="55"/>
  <c r="AE143" i="55"/>
  <c r="AB143" i="55"/>
  <c r="W143" i="55"/>
  <c r="U143" i="55"/>
  <c r="T143" i="55"/>
  <c r="R143" i="55"/>
  <c r="Q143" i="55"/>
  <c r="N143" i="55"/>
  <c r="AP142" i="55"/>
  <c r="AK142" i="55"/>
  <c r="AE142" i="55"/>
  <c r="AB142" i="55"/>
  <c r="W142" i="55"/>
  <c r="U142" i="55"/>
  <c r="T142" i="55"/>
  <c r="R142" i="55"/>
  <c r="Q142" i="55"/>
  <c r="N142" i="55"/>
  <c r="AP141" i="55"/>
  <c r="AK141" i="55"/>
  <c r="AE141" i="55"/>
  <c r="AB141" i="55"/>
  <c r="W141" i="55"/>
  <c r="U141" i="55"/>
  <c r="T141" i="55"/>
  <c r="R141" i="55"/>
  <c r="Q141" i="55"/>
  <c r="N141" i="55"/>
  <c r="AP140" i="55"/>
  <c r="AK140" i="55"/>
  <c r="AE140" i="55"/>
  <c r="AB140" i="55"/>
  <c r="W140" i="55"/>
  <c r="U140" i="55"/>
  <c r="T140" i="55"/>
  <c r="R140" i="55"/>
  <c r="Q140" i="55"/>
  <c r="N140" i="55"/>
  <c r="AP139" i="55"/>
  <c r="AK139" i="55"/>
  <c r="AE139" i="55"/>
  <c r="AB139" i="55"/>
  <c r="W139" i="55"/>
  <c r="U139" i="55"/>
  <c r="T139" i="55"/>
  <c r="R139" i="55"/>
  <c r="Q139" i="55"/>
  <c r="N139" i="55"/>
  <c r="AP138" i="55"/>
  <c r="AK138" i="55"/>
  <c r="AE138" i="55"/>
  <c r="AB138" i="55"/>
  <c r="W138" i="55"/>
  <c r="U138" i="55"/>
  <c r="T138" i="55"/>
  <c r="R138" i="55"/>
  <c r="Q138" i="55"/>
  <c r="N138" i="55"/>
  <c r="AP137" i="55"/>
  <c r="AK137" i="55"/>
  <c r="AE137" i="55"/>
  <c r="AB137" i="55"/>
  <c r="W137" i="55"/>
  <c r="U137" i="55"/>
  <c r="T137" i="55"/>
  <c r="R137" i="55"/>
  <c r="Q137" i="55"/>
  <c r="N137" i="55"/>
  <c r="AP136" i="55"/>
  <c r="AK136" i="55"/>
  <c r="AE136" i="55"/>
  <c r="AB136" i="55"/>
  <c r="W136" i="55"/>
  <c r="U136" i="55"/>
  <c r="T136" i="55"/>
  <c r="R136" i="55"/>
  <c r="Q136" i="55"/>
  <c r="N136" i="55"/>
  <c r="AP135" i="55"/>
  <c r="AK135" i="55"/>
  <c r="AE135" i="55"/>
  <c r="AB135" i="55"/>
  <c r="W135" i="55"/>
  <c r="U135" i="55"/>
  <c r="T135" i="55"/>
  <c r="R135" i="55"/>
  <c r="Q135" i="55"/>
  <c r="N135" i="55"/>
  <c r="AP134" i="55"/>
  <c r="AK134" i="55"/>
  <c r="AE134" i="55"/>
  <c r="AB134" i="55"/>
  <c r="W134" i="55"/>
  <c r="U134" i="55"/>
  <c r="T134" i="55"/>
  <c r="R134" i="55"/>
  <c r="Q134" i="55"/>
  <c r="N134" i="55"/>
  <c r="AP133" i="55"/>
  <c r="AK133" i="55"/>
  <c r="AE133" i="55"/>
  <c r="AB133" i="55"/>
  <c r="W133" i="55"/>
  <c r="U133" i="55"/>
  <c r="T133" i="55"/>
  <c r="R133" i="55"/>
  <c r="Q133" i="55"/>
  <c r="N133" i="55"/>
  <c r="AP132" i="55"/>
  <c r="AK132" i="55"/>
  <c r="AE132" i="55"/>
  <c r="AB132" i="55"/>
  <c r="W132" i="55"/>
  <c r="U132" i="55"/>
  <c r="T132" i="55"/>
  <c r="R132" i="55"/>
  <c r="Q132" i="55"/>
  <c r="N132" i="55"/>
  <c r="AP131" i="55"/>
  <c r="AK131" i="55"/>
  <c r="AE131" i="55"/>
  <c r="AB131" i="55"/>
  <c r="W131" i="55"/>
  <c r="U131" i="55"/>
  <c r="T131" i="55"/>
  <c r="R131" i="55"/>
  <c r="Q131" i="55"/>
  <c r="N131" i="55"/>
  <c r="AP130" i="55"/>
  <c r="AK130" i="55"/>
  <c r="AE130" i="55"/>
  <c r="AB130" i="55"/>
  <c r="W130" i="55"/>
  <c r="U130" i="55"/>
  <c r="T130" i="55"/>
  <c r="R130" i="55"/>
  <c r="Q130" i="55"/>
  <c r="N130" i="55"/>
  <c r="AP129" i="55"/>
  <c r="AK129" i="55"/>
  <c r="AE129" i="55"/>
  <c r="AB129" i="55"/>
  <c r="W129" i="55"/>
  <c r="U129" i="55"/>
  <c r="T129" i="55"/>
  <c r="R129" i="55"/>
  <c r="Q129" i="55"/>
  <c r="N129" i="55"/>
  <c r="AP128" i="55"/>
  <c r="AK128" i="55"/>
  <c r="AE128" i="55"/>
  <c r="AB128" i="55"/>
  <c r="W128" i="55"/>
  <c r="U128" i="55"/>
  <c r="T128" i="55"/>
  <c r="R128" i="55"/>
  <c r="Q128" i="55"/>
  <c r="N128" i="55"/>
  <c r="AP127" i="55"/>
  <c r="AK127" i="55"/>
  <c r="AE127" i="55"/>
  <c r="AB127" i="55"/>
  <c r="W127" i="55"/>
  <c r="U127" i="55"/>
  <c r="T127" i="55"/>
  <c r="R127" i="55"/>
  <c r="Q127" i="55"/>
  <c r="N127" i="55"/>
  <c r="AP126" i="55"/>
  <c r="AK126" i="55"/>
  <c r="AE126" i="55"/>
  <c r="AB126" i="55"/>
  <c r="W126" i="55"/>
  <c r="U126" i="55"/>
  <c r="T126" i="55"/>
  <c r="R126" i="55"/>
  <c r="Q126" i="55"/>
  <c r="N126" i="55"/>
  <c r="AP125" i="55"/>
  <c r="AK125" i="55"/>
  <c r="AE125" i="55"/>
  <c r="AB125" i="55"/>
  <c r="W125" i="55"/>
  <c r="U125" i="55"/>
  <c r="T125" i="55"/>
  <c r="R125" i="55"/>
  <c r="Q125" i="55"/>
  <c r="N125" i="55"/>
  <c r="AP124" i="55"/>
  <c r="AK124" i="55"/>
  <c r="AE124" i="55"/>
  <c r="AB124" i="55"/>
  <c r="W124" i="55"/>
  <c r="U124" i="55"/>
  <c r="T124" i="55"/>
  <c r="R124" i="55"/>
  <c r="Q124" i="55"/>
  <c r="N124" i="55"/>
  <c r="AP123" i="55"/>
  <c r="AK123" i="55"/>
  <c r="AE123" i="55"/>
  <c r="AB123" i="55"/>
  <c r="W123" i="55"/>
  <c r="U123" i="55"/>
  <c r="T123" i="55"/>
  <c r="R123" i="55"/>
  <c r="Q123" i="55"/>
  <c r="N123" i="55"/>
  <c r="AP122" i="55"/>
  <c r="AK122" i="55"/>
  <c r="AE122" i="55"/>
  <c r="AB122" i="55"/>
  <c r="W122" i="55"/>
  <c r="U122" i="55"/>
  <c r="T122" i="55"/>
  <c r="R122" i="55"/>
  <c r="Q122" i="55"/>
  <c r="N122" i="55"/>
  <c r="AP121" i="55"/>
  <c r="AK121" i="55"/>
  <c r="AE121" i="55"/>
  <c r="AB121" i="55"/>
  <c r="W121" i="55"/>
  <c r="U121" i="55"/>
  <c r="T121" i="55"/>
  <c r="R121" i="55"/>
  <c r="Q121" i="55"/>
  <c r="N121" i="55"/>
  <c r="AP120" i="55"/>
  <c r="AK120" i="55"/>
  <c r="AE120" i="55"/>
  <c r="AB120" i="55"/>
  <c r="W120" i="55"/>
  <c r="U120" i="55"/>
  <c r="T120" i="55"/>
  <c r="R120" i="55"/>
  <c r="Q120" i="55"/>
  <c r="N120" i="55"/>
  <c r="AP119" i="55"/>
  <c r="AK119" i="55"/>
  <c r="AE119" i="55"/>
  <c r="AB119" i="55"/>
  <c r="W119" i="55"/>
  <c r="U119" i="55"/>
  <c r="T119" i="55"/>
  <c r="R119" i="55"/>
  <c r="Q119" i="55"/>
  <c r="N119" i="55"/>
  <c r="AP118" i="55"/>
  <c r="AK118" i="55"/>
  <c r="AE118" i="55"/>
  <c r="AB118" i="55"/>
  <c r="W118" i="55"/>
  <c r="U118" i="55"/>
  <c r="T118" i="55"/>
  <c r="R118" i="55"/>
  <c r="Q118" i="55"/>
  <c r="N118" i="55"/>
  <c r="AP117" i="55"/>
  <c r="AK117" i="55"/>
  <c r="AE117" i="55"/>
  <c r="AB117" i="55"/>
  <c r="W117" i="55"/>
  <c r="U117" i="55"/>
  <c r="T117" i="55"/>
  <c r="R117" i="55"/>
  <c r="Q117" i="55"/>
  <c r="N117" i="55"/>
  <c r="AP116" i="55"/>
  <c r="AK116" i="55"/>
  <c r="AE116" i="55"/>
  <c r="AB116" i="55"/>
  <c r="W116" i="55"/>
  <c r="U116" i="55"/>
  <c r="T116" i="55"/>
  <c r="R116" i="55"/>
  <c r="Q116" i="55"/>
  <c r="N116" i="55"/>
  <c r="AP115" i="55"/>
  <c r="AK115" i="55"/>
  <c r="AE115" i="55"/>
  <c r="AB115" i="55"/>
  <c r="W115" i="55"/>
  <c r="U115" i="55"/>
  <c r="T115" i="55"/>
  <c r="R115" i="55"/>
  <c r="Q115" i="55"/>
  <c r="N115" i="55"/>
  <c r="AP114" i="55"/>
  <c r="AK114" i="55"/>
  <c r="AE114" i="55"/>
  <c r="AB114" i="55"/>
  <c r="W114" i="55"/>
  <c r="U114" i="55"/>
  <c r="T114" i="55"/>
  <c r="R114" i="55"/>
  <c r="Q114" i="55"/>
  <c r="N114" i="55"/>
  <c r="AP113" i="55"/>
  <c r="AK113" i="55"/>
  <c r="AE113" i="55"/>
  <c r="AB113" i="55"/>
  <c r="W113" i="55"/>
  <c r="U113" i="55"/>
  <c r="T113" i="55"/>
  <c r="R113" i="55"/>
  <c r="Q113" i="55"/>
  <c r="N113" i="55"/>
  <c r="AP112" i="55"/>
  <c r="AK112" i="55"/>
  <c r="AE112" i="55"/>
  <c r="AB112" i="55"/>
  <c r="W112" i="55"/>
  <c r="U112" i="55"/>
  <c r="T112" i="55"/>
  <c r="R112" i="55"/>
  <c r="Q112" i="55"/>
  <c r="N112" i="55"/>
  <c r="AP111" i="55"/>
  <c r="AK111" i="55"/>
  <c r="AE111" i="55"/>
  <c r="AB111" i="55"/>
  <c r="W111" i="55"/>
  <c r="U111" i="55"/>
  <c r="T111" i="55"/>
  <c r="R111" i="55"/>
  <c r="Q111" i="55"/>
  <c r="N111" i="55"/>
  <c r="AP110" i="55"/>
  <c r="AK110" i="55"/>
  <c r="AE110" i="55"/>
  <c r="AB110" i="55"/>
  <c r="W110" i="55"/>
  <c r="U110" i="55"/>
  <c r="T110" i="55"/>
  <c r="R110" i="55"/>
  <c r="Q110" i="55"/>
  <c r="N110" i="55"/>
  <c r="AP109" i="55"/>
  <c r="AK109" i="55"/>
  <c r="AE109" i="55"/>
  <c r="AB109" i="55"/>
  <c r="W109" i="55"/>
  <c r="U109" i="55"/>
  <c r="T109" i="55"/>
  <c r="R109" i="55"/>
  <c r="Q109" i="55"/>
  <c r="N109" i="55"/>
  <c r="AP108" i="55"/>
  <c r="AK108" i="55"/>
  <c r="AE108" i="55"/>
  <c r="AB108" i="55"/>
  <c r="W108" i="55"/>
  <c r="U108" i="55"/>
  <c r="T108" i="55"/>
  <c r="R108" i="55"/>
  <c r="Q108" i="55"/>
  <c r="N108" i="55"/>
  <c r="AP107" i="55"/>
  <c r="AK107" i="55"/>
  <c r="AE107" i="55"/>
  <c r="AB107" i="55"/>
  <c r="W107" i="55"/>
  <c r="U107" i="55"/>
  <c r="T107" i="55"/>
  <c r="R107" i="55"/>
  <c r="Q107" i="55"/>
  <c r="N107" i="55"/>
  <c r="AP106" i="55"/>
  <c r="AK106" i="55"/>
  <c r="AE106" i="55"/>
  <c r="AB106" i="55"/>
  <c r="W106" i="55"/>
  <c r="U106" i="55"/>
  <c r="T106" i="55"/>
  <c r="R106" i="55"/>
  <c r="Q106" i="55"/>
  <c r="N106" i="55"/>
  <c r="AP105" i="55"/>
  <c r="AK105" i="55"/>
  <c r="AE105" i="55"/>
  <c r="AB105" i="55"/>
  <c r="W105" i="55"/>
  <c r="U105" i="55"/>
  <c r="T105" i="55"/>
  <c r="R105" i="55"/>
  <c r="Q105" i="55"/>
  <c r="N105" i="55"/>
  <c r="AP104" i="55"/>
  <c r="AK104" i="55"/>
  <c r="AE104" i="55"/>
  <c r="AB104" i="55"/>
  <c r="W104" i="55"/>
  <c r="U104" i="55"/>
  <c r="T104" i="55"/>
  <c r="R104" i="55"/>
  <c r="Q104" i="55"/>
  <c r="N104" i="55"/>
  <c r="AP103" i="55"/>
  <c r="AK103" i="55"/>
  <c r="AE103" i="55"/>
  <c r="AB103" i="55"/>
  <c r="W103" i="55"/>
  <c r="U103" i="55"/>
  <c r="T103" i="55"/>
  <c r="R103" i="55"/>
  <c r="Q103" i="55"/>
  <c r="N103" i="55"/>
  <c r="AP102" i="55"/>
  <c r="AK102" i="55"/>
  <c r="AE102" i="55"/>
  <c r="AB102" i="55"/>
  <c r="W102" i="55"/>
  <c r="U102" i="55"/>
  <c r="T102" i="55"/>
  <c r="R102" i="55"/>
  <c r="Q102" i="55"/>
  <c r="N102" i="55"/>
  <c r="AP101" i="55"/>
  <c r="AK101" i="55"/>
  <c r="AE101" i="55"/>
  <c r="AB101" i="55"/>
  <c r="W101" i="55"/>
  <c r="U101" i="55"/>
  <c r="T101" i="55"/>
  <c r="R101" i="55"/>
  <c r="Q101" i="55"/>
  <c r="N101" i="55"/>
  <c r="AP100" i="55"/>
  <c r="AK100" i="55"/>
  <c r="AE100" i="55"/>
  <c r="AB100" i="55"/>
  <c r="W100" i="55"/>
  <c r="U100" i="55"/>
  <c r="T100" i="55"/>
  <c r="R100" i="55"/>
  <c r="Q100" i="55"/>
  <c r="N100" i="55"/>
  <c r="AP99" i="55"/>
  <c r="AK99" i="55"/>
  <c r="AE99" i="55"/>
  <c r="AB99" i="55"/>
  <c r="W99" i="55"/>
  <c r="U99" i="55"/>
  <c r="T99" i="55"/>
  <c r="R99" i="55"/>
  <c r="Q99" i="55"/>
  <c r="N99" i="55"/>
  <c r="AP98" i="55"/>
  <c r="AK98" i="55"/>
  <c r="AE98" i="55"/>
  <c r="AB98" i="55"/>
  <c r="W98" i="55"/>
  <c r="U98" i="55"/>
  <c r="T98" i="55"/>
  <c r="R98" i="55"/>
  <c r="Q98" i="55"/>
  <c r="N98" i="55"/>
  <c r="AP97" i="55"/>
  <c r="AK97" i="55"/>
  <c r="AE97" i="55"/>
  <c r="AB97" i="55"/>
  <c r="W97" i="55"/>
  <c r="U97" i="55"/>
  <c r="T97" i="55"/>
  <c r="R97" i="55"/>
  <c r="Q97" i="55"/>
  <c r="N97" i="55"/>
  <c r="AP96" i="55"/>
  <c r="AK96" i="55"/>
  <c r="AE96" i="55"/>
  <c r="AB96" i="55"/>
  <c r="W96" i="55"/>
  <c r="U96" i="55"/>
  <c r="T96" i="55"/>
  <c r="R96" i="55"/>
  <c r="Q96" i="55"/>
  <c r="N96" i="55"/>
  <c r="AP95" i="55"/>
  <c r="AK95" i="55"/>
  <c r="AE95" i="55"/>
  <c r="AB95" i="55"/>
  <c r="W95" i="55"/>
  <c r="U95" i="55"/>
  <c r="T95" i="55"/>
  <c r="R95" i="55"/>
  <c r="Q95" i="55"/>
  <c r="N95" i="55"/>
  <c r="AP94" i="55"/>
  <c r="AK94" i="55"/>
  <c r="AE94" i="55"/>
  <c r="AB94" i="55"/>
  <c r="W94" i="55"/>
  <c r="U94" i="55"/>
  <c r="T94" i="55"/>
  <c r="R94" i="55"/>
  <c r="Q94" i="55"/>
  <c r="N94" i="55"/>
  <c r="AP93" i="55"/>
  <c r="AK93" i="55"/>
  <c r="AE93" i="55"/>
  <c r="AB93" i="55"/>
  <c r="W93" i="55"/>
  <c r="U93" i="55"/>
  <c r="T93" i="55"/>
  <c r="R93" i="55"/>
  <c r="Q93" i="55"/>
  <c r="N93" i="55"/>
  <c r="AP92" i="55"/>
  <c r="AK92" i="55"/>
  <c r="AE92" i="55"/>
  <c r="AB92" i="55"/>
  <c r="W92" i="55"/>
  <c r="U92" i="55"/>
  <c r="T92" i="55"/>
  <c r="R92" i="55"/>
  <c r="Q92" i="55"/>
  <c r="N92" i="55"/>
  <c r="AP91" i="55"/>
  <c r="AK91" i="55"/>
  <c r="AE91" i="55"/>
  <c r="AB91" i="55"/>
  <c r="W91" i="55"/>
  <c r="U91" i="55"/>
  <c r="T91" i="55"/>
  <c r="R91" i="55"/>
  <c r="Q91" i="55"/>
  <c r="N91" i="55"/>
  <c r="AP90" i="55"/>
  <c r="AK90" i="55"/>
  <c r="AE90" i="55"/>
  <c r="AB90" i="55"/>
  <c r="W90" i="55"/>
  <c r="U90" i="55"/>
  <c r="T90" i="55"/>
  <c r="R90" i="55"/>
  <c r="Q90" i="55"/>
  <c r="N90" i="55"/>
  <c r="AP89" i="55"/>
  <c r="AK89" i="55"/>
  <c r="AE89" i="55"/>
  <c r="AB89" i="55"/>
  <c r="W89" i="55"/>
  <c r="U89" i="55"/>
  <c r="T89" i="55"/>
  <c r="R89" i="55"/>
  <c r="Q89" i="55"/>
  <c r="N89" i="55"/>
  <c r="AP88" i="55"/>
  <c r="AK88" i="55"/>
  <c r="AE88" i="55"/>
  <c r="AB88" i="55"/>
  <c r="W88" i="55"/>
  <c r="U88" i="55"/>
  <c r="T88" i="55"/>
  <c r="R88" i="55"/>
  <c r="Q88" i="55"/>
  <c r="N88" i="55"/>
  <c r="AP87" i="55"/>
  <c r="AK87" i="55"/>
  <c r="AE87" i="55"/>
  <c r="AB87" i="55"/>
  <c r="W87" i="55"/>
  <c r="U87" i="55"/>
  <c r="T87" i="55"/>
  <c r="R87" i="55"/>
  <c r="Q87" i="55"/>
  <c r="N87" i="55"/>
  <c r="AP86" i="55"/>
  <c r="AK86" i="55"/>
  <c r="AE86" i="55"/>
  <c r="AB86" i="55"/>
  <c r="W86" i="55"/>
  <c r="U86" i="55"/>
  <c r="T86" i="55"/>
  <c r="R86" i="55"/>
  <c r="Q86" i="55"/>
  <c r="N86" i="55"/>
  <c r="AP85" i="55"/>
  <c r="AK85" i="55"/>
  <c r="AE85" i="55"/>
  <c r="AB85" i="55"/>
  <c r="W85" i="55"/>
  <c r="U85" i="55"/>
  <c r="T85" i="55"/>
  <c r="R85" i="55"/>
  <c r="Q85" i="55"/>
  <c r="N85" i="55"/>
  <c r="AP84" i="55"/>
  <c r="AK84" i="55"/>
  <c r="AE84" i="55"/>
  <c r="AB84" i="55"/>
  <c r="W84" i="55"/>
  <c r="U84" i="55"/>
  <c r="T84" i="55"/>
  <c r="R84" i="55"/>
  <c r="Q84" i="55"/>
  <c r="N84" i="55"/>
  <c r="AP83" i="55"/>
  <c r="AK83" i="55"/>
  <c r="AE83" i="55"/>
  <c r="AB83" i="55"/>
  <c r="W83" i="55"/>
  <c r="U83" i="55"/>
  <c r="T83" i="55"/>
  <c r="R83" i="55"/>
  <c r="Q83" i="55"/>
  <c r="N83" i="55"/>
  <c r="AP82" i="55"/>
  <c r="AK82" i="55"/>
  <c r="AE82" i="55"/>
  <c r="AB82" i="55"/>
  <c r="W82" i="55"/>
  <c r="U82" i="55"/>
  <c r="T82" i="55"/>
  <c r="R82" i="55"/>
  <c r="Q82" i="55"/>
  <c r="N82" i="55"/>
  <c r="AP81" i="55"/>
  <c r="AK81" i="55"/>
  <c r="AE81" i="55"/>
  <c r="AB81" i="55"/>
  <c r="W81" i="55"/>
  <c r="U81" i="55"/>
  <c r="T81" i="55"/>
  <c r="R81" i="55"/>
  <c r="Q81" i="55"/>
  <c r="N81" i="55"/>
  <c r="AP80" i="55"/>
  <c r="AK80" i="55"/>
  <c r="AE80" i="55"/>
  <c r="AB80" i="55"/>
  <c r="W80" i="55"/>
  <c r="U80" i="55"/>
  <c r="T80" i="55"/>
  <c r="R80" i="55"/>
  <c r="Q80" i="55"/>
  <c r="N80" i="55"/>
  <c r="AP79" i="55"/>
  <c r="AK79" i="55"/>
  <c r="AE79" i="55"/>
  <c r="AB79" i="55"/>
  <c r="W79" i="55"/>
  <c r="U79" i="55"/>
  <c r="T79" i="55"/>
  <c r="R79" i="55"/>
  <c r="Q79" i="55"/>
  <c r="N79" i="55"/>
  <c r="AP78" i="55"/>
  <c r="AK78" i="55"/>
  <c r="AE78" i="55"/>
  <c r="AB78" i="55"/>
  <c r="W78" i="55"/>
  <c r="U78" i="55"/>
  <c r="T78" i="55"/>
  <c r="R78" i="55"/>
  <c r="Q78" i="55"/>
  <c r="N78" i="55"/>
  <c r="AP77" i="55"/>
  <c r="AK77" i="55"/>
  <c r="AE77" i="55"/>
  <c r="AB77" i="55"/>
  <c r="W77" i="55"/>
  <c r="U77" i="55"/>
  <c r="T77" i="55"/>
  <c r="R77" i="55"/>
  <c r="Q77" i="55"/>
  <c r="N77" i="55"/>
  <c r="AP76" i="55"/>
  <c r="AK76" i="55"/>
  <c r="AE76" i="55"/>
  <c r="AB76" i="55"/>
  <c r="W76" i="55"/>
  <c r="U76" i="55"/>
  <c r="T76" i="55"/>
  <c r="R76" i="55"/>
  <c r="Q76" i="55"/>
  <c r="N76" i="55"/>
  <c r="AP75" i="55"/>
  <c r="AK75" i="55"/>
  <c r="AE75" i="55"/>
  <c r="AB75" i="55"/>
  <c r="W75" i="55"/>
  <c r="U75" i="55"/>
  <c r="T75" i="55"/>
  <c r="R75" i="55"/>
  <c r="Q75" i="55"/>
  <c r="N75" i="55"/>
  <c r="AP74" i="55"/>
  <c r="AK74" i="55"/>
  <c r="AE74" i="55"/>
  <c r="AB74" i="55"/>
  <c r="W74" i="55"/>
  <c r="U74" i="55"/>
  <c r="T74" i="55"/>
  <c r="R74" i="55"/>
  <c r="Q74" i="55"/>
  <c r="N74" i="55"/>
  <c r="AP73" i="55"/>
  <c r="AK73" i="55"/>
  <c r="AE73" i="55"/>
  <c r="AB73" i="55"/>
  <c r="W73" i="55"/>
  <c r="U73" i="55"/>
  <c r="T73" i="55"/>
  <c r="R73" i="55"/>
  <c r="Q73" i="55"/>
  <c r="N73" i="55"/>
  <c r="AP72" i="55"/>
  <c r="AK72" i="55"/>
  <c r="AE72" i="55"/>
  <c r="AB72" i="55"/>
  <c r="W72" i="55"/>
  <c r="U72" i="55"/>
  <c r="T72" i="55"/>
  <c r="R72" i="55"/>
  <c r="Q72" i="55"/>
  <c r="N72" i="55"/>
  <c r="AP71" i="55"/>
  <c r="AK71" i="55"/>
  <c r="AE71" i="55"/>
  <c r="AB71" i="55"/>
  <c r="W71" i="55"/>
  <c r="U71" i="55"/>
  <c r="T71" i="55"/>
  <c r="R71" i="55"/>
  <c r="Q71" i="55"/>
  <c r="N71" i="55"/>
  <c r="AP70" i="55"/>
  <c r="AK70" i="55"/>
  <c r="AE70" i="55"/>
  <c r="AB70" i="55"/>
  <c r="W70" i="55"/>
  <c r="U70" i="55"/>
  <c r="T70" i="55"/>
  <c r="R70" i="55"/>
  <c r="Q70" i="55"/>
  <c r="N70" i="55"/>
  <c r="AP69" i="55"/>
  <c r="AK69" i="55"/>
  <c r="AE69" i="55"/>
  <c r="AB69" i="55"/>
  <c r="W69" i="55"/>
  <c r="U69" i="55"/>
  <c r="T69" i="55"/>
  <c r="R69" i="55"/>
  <c r="Q69" i="55"/>
  <c r="N69" i="55"/>
  <c r="AP68" i="55"/>
  <c r="AK68" i="55"/>
  <c r="AE68" i="55"/>
  <c r="AB68" i="55"/>
  <c r="W68" i="55"/>
  <c r="U68" i="55"/>
  <c r="T68" i="55"/>
  <c r="R68" i="55"/>
  <c r="Q68" i="55"/>
  <c r="N68" i="55"/>
  <c r="AP67" i="55"/>
  <c r="AK67" i="55"/>
  <c r="AE67" i="55"/>
  <c r="AB67" i="55"/>
  <c r="W67" i="55"/>
  <c r="U67" i="55"/>
  <c r="T67" i="55"/>
  <c r="R67" i="55"/>
  <c r="Q67" i="55"/>
  <c r="N67" i="55"/>
  <c r="AP66" i="55"/>
  <c r="AK66" i="55"/>
  <c r="AE66" i="55"/>
  <c r="AB66" i="55"/>
  <c r="W66" i="55"/>
  <c r="U66" i="55"/>
  <c r="T66" i="55"/>
  <c r="R66" i="55"/>
  <c r="Q66" i="55"/>
  <c r="N66" i="55"/>
  <c r="AP65" i="55"/>
  <c r="AK65" i="55"/>
  <c r="AE65" i="55"/>
  <c r="AB65" i="55"/>
  <c r="W65" i="55"/>
  <c r="U65" i="55"/>
  <c r="T65" i="55"/>
  <c r="R65" i="55"/>
  <c r="Q65" i="55"/>
  <c r="N65" i="55"/>
  <c r="AP64" i="55"/>
  <c r="AK64" i="55"/>
  <c r="AE64" i="55"/>
  <c r="AB64" i="55"/>
  <c r="W64" i="55"/>
  <c r="U64" i="55"/>
  <c r="T64" i="55"/>
  <c r="R64" i="55"/>
  <c r="Q64" i="55"/>
  <c r="N64" i="55"/>
  <c r="AP63" i="55"/>
  <c r="AK63" i="55"/>
  <c r="AE63" i="55"/>
  <c r="AB63" i="55"/>
  <c r="W63" i="55"/>
  <c r="U63" i="55"/>
  <c r="T63" i="55"/>
  <c r="R63" i="55"/>
  <c r="Q63" i="55"/>
  <c r="N63" i="55"/>
  <c r="AP62" i="55"/>
  <c r="AK62" i="55"/>
  <c r="AE62" i="55"/>
  <c r="AB62" i="55"/>
  <c r="W62" i="55"/>
  <c r="U62" i="55"/>
  <c r="T62" i="55"/>
  <c r="R62" i="55"/>
  <c r="Q62" i="55"/>
  <c r="N62" i="55"/>
  <c r="AP61" i="55"/>
  <c r="AK61" i="55"/>
  <c r="AE61" i="55"/>
  <c r="AB61" i="55"/>
  <c r="W61" i="55"/>
  <c r="U61" i="55"/>
  <c r="T61" i="55"/>
  <c r="R61" i="55"/>
  <c r="Q61" i="55"/>
  <c r="N61" i="55"/>
  <c r="AP60" i="55"/>
  <c r="AK60" i="55"/>
  <c r="AE60" i="55"/>
  <c r="AB60" i="55"/>
  <c r="W60" i="55"/>
  <c r="U60" i="55"/>
  <c r="T60" i="55"/>
  <c r="R60" i="55"/>
  <c r="Q60" i="55"/>
  <c r="N60" i="55"/>
  <c r="AP59" i="55"/>
  <c r="AK59" i="55"/>
  <c r="AE59" i="55"/>
  <c r="AB59" i="55"/>
  <c r="W59" i="55"/>
  <c r="U59" i="55"/>
  <c r="T59" i="55"/>
  <c r="R59" i="55"/>
  <c r="Q59" i="55"/>
  <c r="N59" i="55"/>
  <c r="AP58" i="55"/>
  <c r="AK58" i="55"/>
  <c r="AE58" i="55"/>
  <c r="AB58" i="55"/>
  <c r="W58" i="55"/>
  <c r="U58" i="55"/>
  <c r="T58" i="55"/>
  <c r="R58" i="55"/>
  <c r="Q58" i="55"/>
  <c r="N58" i="55"/>
  <c r="AP57" i="55"/>
  <c r="AK57" i="55"/>
  <c r="AE57" i="55"/>
  <c r="AB57" i="55"/>
  <c r="W57" i="55"/>
  <c r="U57" i="55"/>
  <c r="T57" i="55"/>
  <c r="R57" i="55"/>
  <c r="Q57" i="55"/>
  <c r="N57" i="55"/>
  <c r="AP56" i="55"/>
  <c r="AK56" i="55"/>
  <c r="AE56" i="55"/>
  <c r="AB56" i="55"/>
  <c r="W56" i="55"/>
  <c r="U56" i="55"/>
  <c r="T56" i="55"/>
  <c r="R56" i="55"/>
  <c r="Q56" i="55"/>
  <c r="N56" i="55"/>
  <c r="AP55" i="55"/>
  <c r="AK55" i="55"/>
  <c r="AE55" i="55"/>
  <c r="AB55" i="55"/>
  <c r="W55" i="55"/>
  <c r="U55" i="55"/>
  <c r="T55" i="55"/>
  <c r="R55" i="55"/>
  <c r="Q55" i="55"/>
  <c r="N55" i="55"/>
  <c r="AP54" i="55"/>
  <c r="AK54" i="55"/>
  <c r="AE54" i="55"/>
  <c r="AB54" i="55"/>
  <c r="W54" i="55"/>
  <c r="U54" i="55"/>
  <c r="T54" i="55"/>
  <c r="R54" i="55"/>
  <c r="Q54" i="55"/>
  <c r="N54" i="55"/>
  <c r="AP53" i="55"/>
  <c r="AK53" i="55"/>
  <c r="AE53" i="55"/>
  <c r="AB53" i="55"/>
  <c r="W53" i="55"/>
  <c r="U53" i="55"/>
  <c r="T53" i="55"/>
  <c r="R53" i="55"/>
  <c r="Q53" i="55"/>
  <c r="N53" i="55"/>
  <c r="AP52" i="55"/>
  <c r="AK52" i="55"/>
  <c r="AE52" i="55"/>
  <c r="AB52" i="55"/>
  <c r="W52" i="55"/>
  <c r="U52" i="55"/>
  <c r="T52" i="55"/>
  <c r="R52" i="55"/>
  <c r="Q52" i="55"/>
  <c r="N52" i="55"/>
  <c r="AP51" i="55"/>
  <c r="AK51" i="55"/>
  <c r="AE51" i="55"/>
  <c r="AB51" i="55"/>
  <c r="W51" i="55"/>
  <c r="U51" i="55"/>
  <c r="T51" i="55"/>
  <c r="R51" i="55"/>
  <c r="Q51" i="55"/>
  <c r="N51" i="55"/>
  <c r="AP50" i="55"/>
  <c r="AK50" i="55"/>
  <c r="AE50" i="55"/>
  <c r="AB50" i="55"/>
  <c r="W50" i="55"/>
  <c r="U50" i="55"/>
  <c r="T50" i="55"/>
  <c r="R50" i="55"/>
  <c r="Q50" i="55"/>
  <c r="N50" i="55"/>
  <c r="AP49" i="55"/>
  <c r="AK49" i="55"/>
  <c r="AE49" i="55"/>
  <c r="AB49" i="55"/>
  <c r="W49" i="55"/>
  <c r="U49" i="55"/>
  <c r="T49" i="55"/>
  <c r="R49" i="55"/>
  <c r="Q49" i="55"/>
  <c r="N49" i="55"/>
  <c r="AP48" i="55"/>
  <c r="AK48" i="55"/>
  <c r="AE48" i="55"/>
  <c r="AB48" i="55"/>
  <c r="W48" i="55"/>
  <c r="U48" i="55"/>
  <c r="T48" i="55"/>
  <c r="R48" i="55"/>
  <c r="Q48" i="55"/>
  <c r="N48" i="55"/>
  <c r="AP47" i="55"/>
  <c r="AK47" i="55"/>
  <c r="AE47" i="55"/>
  <c r="AB47" i="55"/>
  <c r="W47" i="55"/>
  <c r="U47" i="55"/>
  <c r="T47" i="55"/>
  <c r="R47" i="55"/>
  <c r="Q47" i="55"/>
  <c r="N47" i="55"/>
  <c r="AP46" i="55"/>
  <c r="AK46" i="55"/>
  <c r="AE46" i="55"/>
  <c r="AB46" i="55"/>
  <c r="W46" i="55"/>
  <c r="U46" i="55"/>
  <c r="T46" i="55"/>
  <c r="R46" i="55"/>
  <c r="Q46" i="55"/>
  <c r="N46" i="55"/>
  <c r="AP45" i="55"/>
  <c r="AK45" i="55"/>
  <c r="AE45" i="55"/>
  <c r="AB45" i="55"/>
  <c r="W45" i="55"/>
  <c r="U45" i="55"/>
  <c r="T45" i="55"/>
  <c r="R45" i="55"/>
  <c r="Q45" i="55"/>
  <c r="N45" i="55"/>
  <c r="AP44" i="55"/>
  <c r="AK44" i="55"/>
  <c r="AE44" i="55"/>
  <c r="AB44" i="55"/>
  <c r="W44" i="55"/>
  <c r="U44" i="55"/>
  <c r="T44" i="55"/>
  <c r="R44" i="55"/>
  <c r="Q44" i="55"/>
  <c r="N44" i="55"/>
  <c r="AP43" i="55"/>
  <c r="AK43" i="55"/>
  <c r="AE43" i="55"/>
  <c r="AB43" i="55"/>
  <c r="W43" i="55"/>
  <c r="U43" i="55"/>
  <c r="T43" i="55"/>
  <c r="R43" i="55"/>
  <c r="Q43" i="55"/>
  <c r="N43" i="55"/>
  <c r="AP42" i="55"/>
  <c r="AK42" i="55"/>
  <c r="AE42" i="55"/>
  <c r="AB42" i="55"/>
  <c r="W42" i="55"/>
  <c r="U42" i="55"/>
  <c r="T42" i="55"/>
  <c r="R42" i="55"/>
  <c r="Q42" i="55"/>
  <c r="N42" i="55"/>
  <c r="AP41" i="55"/>
  <c r="AK41" i="55"/>
  <c r="AE41" i="55"/>
  <c r="AB41" i="55"/>
  <c r="W41" i="55"/>
  <c r="U41" i="55"/>
  <c r="T41" i="55"/>
  <c r="R41" i="55"/>
  <c r="Q41" i="55"/>
  <c r="N41" i="55"/>
  <c r="AP40" i="55"/>
  <c r="AK40" i="55"/>
  <c r="AE40" i="55"/>
  <c r="AB40" i="55"/>
  <c r="W40" i="55"/>
  <c r="U40" i="55"/>
  <c r="T40" i="55"/>
  <c r="R40" i="55"/>
  <c r="Q40" i="55"/>
  <c r="N40" i="55"/>
  <c r="AP39" i="55"/>
  <c r="AK39" i="55"/>
  <c r="AE39" i="55"/>
  <c r="AB39" i="55"/>
  <c r="W39" i="55"/>
  <c r="U39" i="55"/>
  <c r="T39" i="55"/>
  <c r="R39" i="55"/>
  <c r="Q39" i="55"/>
  <c r="N39" i="55"/>
  <c r="AP38" i="55"/>
  <c r="AK38" i="55"/>
  <c r="AE38" i="55"/>
  <c r="AB38" i="55"/>
  <c r="W38" i="55"/>
  <c r="U38" i="55"/>
  <c r="T38" i="55"/>
  <c r="R38" i="55"/>
  <c r="Q38" i="55"/>
  <c r="N38" i="55"/>
  <c r="AP37" i="55"/>
  <c r="AK37" i="55"/>
  <c r="AE37" i="55"/>
  <c r="AB37" i="55"/>
  <c r="W37" i="55"/>
  <c r="U37" i="55"/>
  <c r="T37" i="55"/>
  <c r="R37" i="55"/>
  <c r="Q37" i="55"/>
  <c r="N37" i="55"/>
  <c r="AP36" i="55"/>
  <c r="AK36" i="55"/>
  <c r="AE36" i="55"/>
  <c r="AB36" i="55"/>
  <c r="W36" i="55"/>
  <c r="U36" i="55"/>
  <c r="T36" i="55"/>
  <c r="R36" i="55"/>
  <c r="Q36" i="55"/>
  <c r="N36" i="55"/>
  <c r="AP35" i="55"/>
  <c r="AK35" i="55"/>
  <c r="AE35" i="55"/>
  <c r="AB35" i="55"/>
  <c r="W35" i="55"/>
  <c r="U35" i="55"/>
  <c r="T35" i="55"/>
  <c r="R35" i="55"/>
  <c r="Q35" i="55"/>
  <c r="N35" i="55"/>
  <c r="AP34" i="55"/>
  <c r="AK34" i="55"/>
  <c r="AE34" i="55"/>
  <c r="AB34" i="55"/>
  <c r="W34" i="55"/>
  <c r="U34" i="55"/>
  <c r="T34" i="55"/>
  <c r="R34" i="55"/>
  <c r="Q34" i="55"/>
  <c r="N34" i="55"/>
  <c r="AP33" i="55"/>
  <c r="AK33" i="55"/>
  <c r="AE33" i="55"/>
  <c r="AB33" i="55"/>
  <c r="W33" i="55"/>
  <c r="U33" i="55"/>
  <c r="T33" i="55"/>
  <c r="R33" i="55"/>
  <c r="Q33" i="55"/>
  <c r="N33" i="55"/>
  <c r="AP32" i="55"/>
  <c r="AK32" i="55"/>
  <c r="AE32" i="55"/>
  <c r="AB32" i="55"/>
  <c r="W32" i="55"/>
  <c r="U32" i="55"/>
  <c r="T32" i="55"/>
  <c r="R32" i="55"/>
  <c r="Q32" i="55"/>
  <c r="N32" i="55"/>
  <c r="AP31" i="55"/>
  <c r="AK31" i="55"/>
  <c r="AE31" i="55"/>
  <c r="AB31" i="55"/>
  <c r="W31" i="55"/>
  <c r="U31" i="55"/>
  <c r="T31" i="55"/>
  <c r="R31" i="55"/>
  <c r="Q31" i="55"/>
  <c r="N31" i="55"/>
  <c r="AP30" i="55"/>
  <c r="AK30" i="55"/>
  <c r="AE30" i="55"/>
  <c r="AB30" i="55"/>
  <c r="W30" i="55"/>
  <c r="U30" i="55"/>
  <c r="T30" i="55"/>
  <c r="R30" i="55"/>
  <c r="Q30" i="55"/>
  <c r="N6" i="55"/>
  <c r="AP29" i="55"/>
  <c r="AK29" i="55"/>
  <c r="AE29" i="55"/>
  <c r="AB29" i="55"/>
  <c r="W29" i="55"/>
  <c r="U29" i="55"/>
  <c r="T29" i="55"/>
  <c r="R29" i="55"/>
  <c r="Q29" i="55"/>
  <c r="N13" i="55"/>
  <c r="AP28" i="55"/>
  <c r="AK28" i="55"/>
  <c r="AE28" i="55"/>
  <c r="AB28" i="55"/>
  <c r="W28" i="55"/>
  <c r="U28" i="55"/>
  <c r="T28" i="55"/>
  <c r="R28" i="55"/>
  <c r="Q28" i="55"/>
  <c r="N2" i="55"/>
  <c r="AP27" i="55"/>
  <c r="AK27" i="55"/>
  <c r="AE27" i="55"/>
  <c r="AB27" i="55"/>
  <c r="W27" i="55"/>
  <c r="U27" i="55"/>
  <c r="T27" i="55"/>
  <c r="R27" i="55"/>
  <c r="Q27" i="55"/>
  <c r="N19" i="55"/>
  <c r="AP26" i="55"/>
  <c r="AK26" i="55"/>
  <c r="AE26" i="55"/>
  <c r="AB26" i="55"/>
  <c r="W26" i="55"/>
  <c r="U26" i="55"/>
  <c r="T26" i="55"/>
  <c r="R26" i="55"/>
  <c r="Q26" i="55"/>
  <c r="N18" i="55"/>
  <c r="AP25" i="55"/>
  <c r="AK25" i="55"/>
  <c r="AE25" i="55"/>
  <c r="AB25" i="55"/>
  <c r="W25" i="55"/>
  <c r="U25" i="55"/>
  <c r="T25" i="55"/>
  <c r="R25" i="55"/>
  <c r="Q25" i="55"/>
  <c r="N14" i="55"/>
  <c r="AP24" i="55"/>
  <c r="AK24" i="55"/>
  <c r="AE24" i="55"/>
  <c r="AB24" i="55"/>
  <c r="W24" i="55"/>
  <c r="U24" i="55"/>
  <c r="T24" i="55"/>
  <c r="R24" i="55"/>
  <c r="Q24" i="55"/>
  <c r="N29" i="55"/>
  <c r="AP23" i="55"/>
  <c r="AK23" i="55"/>
  <c r="AE23" i="55"/>
  <c r="AB23" i="55"/>
  <c r="W23" i="55"/>
  <c r="U23" i="55"/>
  <c r="T23" i="55"/>
  <c r="R23" i="55"/>
  <c r="Q23" i="55"/>
  <c r="N15" i="55"/>
  <c r="AP22" i="55"/>
  <c r="AK22" i="55"/>
  <c r="AE22" i="55"/>
  <c r="AB22" i="55"/>
  <c r="W22" i="55"/>
  <c r="U22" i="55"/>
  <c r="T22" i="55"/>
  <c r="R22" i="55"/>
  <c r="Q22" i="55"/>
  <c r="N10" i="55"/>
  <c r="AP21" i="55"/>
  <c r="AK21" i="55"/>
  <c r="AE21" i="55"/>
  <c r="AB21" i="55"/>
  <c r="W21" i="55"/>
  <c r="U21" i="55"/>
  <c r="T21" i="55"/>
  <c r="R21" i="55"/>
  <c r="Q21" i="55"/>
  <c r="N8" i="55"/>
  <c r="AP20" i="55"/>
  <c r="AK20" i="55"/>
  <c r="AE20" i="55"/>
  <c r="AB20" i="55"/>
  <c r="W20" i="55"/>
  <c r="U20" i="55"/>
  <c r="T20" i="55"/>
  <c r="R20" i="55"/>
  <c r="Q20" i="55"/>
  <c r="N22" i="55"/>
  <c r="AP19" i="55"/>
  <c r="AK19" i="55"/>
  <c r="AE19" i="55"/>
  <c r="AB19" i="55"/>
  <c r="W19" i="55"/>
  <c r="U19" i="55"/>
  <c r="T19" i="55"/>
  <c r="R19" i="55"/>
  <c r="Q19" i="55"/>
  <c r="N23" i="55"/>
  <c r="AP18" i="55"/>
  <c r="AK18" i="55"/>
  <c r="AE18" i="55"/>
  <c r="AB18" i="55"/>
  <c r="W18" i="55"/>
  <c r="U18" i="55"/>
  <c r="T18" i="55"/>
  <c r="R18" i="55"/>
  <c r="Q18" i="55"/>
  <c r="N25" i="55"/>
  <c r="AP17" i="55"/>
  <c r="AK17" i="55"/>
  <c r="AE17" i="55"/>
  <c r="AB17" i="55"/>
  <c r="W17" i="55"/>
  <c r="U17" i="55"/>
  <c r="T17" i="55"/>
  <c r="R17" i="55"/>
  <c r="Q17" i="55"/>
  <c r="N20" i="55"/>
  <c r="AP16" i="55"/>
  <c r="AK16" i="55"/>
  <c r="AE16" i="55"/>
  <c r="AB16" i="55"/>
  <c r="W16" i="55"/>
  <c r="U16" i="55"/>
  <c r="T16" i="55"/>
  <c r="R16" i="55"/>
  <c r="Q16" i="55"/>
  <c r="N11" i="55"/>
  <c r="AP15" i="55"/>
  <c r="AK15" i="55"/>
  <c r="AE15" i="55"/>
  <c r="AB15" i="55"/>
  <c r="W15" i="55"/>
  <c r="U15" i="55"/>
  <c r="T15" i="55"/>
  <c r="R15" i="55"/>
  <c r="Q15" i="55"/>
  <c r="N21" i="55"/>
  <c r="AP14" i="55"/>
  <c r="AK14" i="55"/>
  <c r="AE14" i="55"/>
  <c r="AB14" i="55"/>
  <c r="W14" i="55"/>
  <c r="U14" i="55"/>
  <c r="T14" i="55"/>
  <c r="R14" i="55"/>
  <c r="Q14" i="55"/>
  <c r="N3" i="55"/>
  <c r="AP13" i="55"/>
  <c r="AK13" i="55"/>
  <c r="AE13" i="55"/>
  <c r="AB13" i="55"/>
  <c r="W13" i="55"/>
  <c r="U13" i="55"/>
  <c r="T13" i="55"/>
  <c r="R13" i="55"/>
  <c r="Q13" i="55"/>
  <c r="N16" i="55"/>
  <c r="AP12" i="55"/>
  <c r="AK12" i="55"/>
  <c r="AE12" i="55"/>
  <c r="AB12" i="55"/>
  <c r="W12" i="55"/>
  <c r="U12" i="55"/>
  <c r="T12" i="55"/>
  <c r="R12" i="55"/>
  <c r="Q12" i="55"/>
  <c r="N4" i="55"/>
  <c r="AP11" i="55"/>
  <c r="AK11" i="55"/>
  <c r="AE11" i="55"/>
  <c r="AB11" i="55"/>
  <c r="W11" i="55"/>
  <c r="U11" i="55"/>
  <c r="T11" i="55"/>
  <c r="R11" i="55"/>
  <c r="Q11" i="55"/>
  <c r="N30" i="55"/>
  <c r="AP10" i="55"/>
  <c r="AK10" i="55"/>
  <c r="AE10" i="55"/>
  <c r="AB10" i="55"/>
  <c r="W10" i="55"/>
  <c r="U10" i="55"/>
  <c r="T10" i="55"/>
  <c r="R10" i="55"/>
  <c r="Q10" i="55"/>
  <c r="N28" i="55"/>
  <c r="AP9" i="55"/>
  <c r="AK9" i="55"/>
  <c r="AE9" i="55"/>
  <c r="AB9" i="55"/>
  <c r="W9" i="55"/>
  <c r="U9" i="55"/>
  <c r="T9" i="55"/>
  <c r="R9" i="55"/>
  <c r="Q9" i="55"/>
  <c r="N9" i="55"/>
  <c r="AP8" i="55"/>
  <c r="AK8" i="55"/>
  <c r="AE8" i="55"/>
  <c r="AB8" i="55"/>
  <c r="W8" i="55"/>
  <c r="U8" i="55"/>
  <c r="T8" i="55"/>
  <c r="R8" i="55"/>
  <c r="Q8" i="55"/>
  <c r="N12" i="55"/>
  <c r="AP7" i="55"/>
  <c r="AK7" i="55"/>
  <c r="AE7" i="55"/>
  <c r="AB7" i="55"/>
  <c r="W7" i="55"/>
  <c r="U7" i="55"/>
  <c r="T7" i="55"/>
  <c r="R7" i="55"/>
  <c r="Q7" i="55"/>
  <c r="N7" i="55"/>
  <c r="AP6" i="55"/>
  <c r="AK6" i="55"/>
  <c r="AE6" i="55"/>
  <c r="AB6" i="55"/>
  <c r="W6" i="55"/>
  <c r="U6" i="55"/>
  <c r="T6" i="55"/>
  <c r="R6" i="55"/>
  <c r="Q6" i="55"/>
  <c r="N17" i="55"/>
  <c r="AP5" i="55"/>
  <c r="AK5" i="55"/>
  <c r="AE5" i="55"/>
  <c r="AB5" i="55"/>
  <c r="W5" i="55"/>
  <c r="U5" i="55"/>
  <c r="T5" i="55"/>
  <c r="R5" i="55"/>
  <c r="Q5" i="55"/>
  <c r="N5" i="55"/>
  <c r="AP4" i="55"/>
  <c r="AK4" i="55"/>
  <c r="AE4" i="55"/>
  <c r="AB4" i="55"/>
  <c r="W4" i="55"/>
  <c r="U4" i="55"/>
  <c r="T4" i="55"/>
  <c r="R4" i="55"/>
  <c r="Q4" i="55"/>
  <c r="N27" i="55"/>
  <c r="AP3" i="55"/>
  <c r="AK3" i="55"/>
  <c r="AE3" i="55"/>
  <c r="AB3" i="55"/>
  <c r="W3" i="55"/>
  <c r="U3" i="55"/>
  <c r="T3" i="55"/>
  <c r="R3" i="55"/>
  <c r="Q3" i="55"/>
  <c r="N26" i="55"/>
  <c r="AP2" i="55"/>
  <c r="AK2" i="55"/>
  <c r="AE2" i="55"/>
  <c r="AB2" i="55"/>
  <c r="W2" i="55"/>
  <c r="U2" i="55"/>
  <c r="T2" i="55"/>
  <c r="R2" i="55"/>
  <c r="Q2" i="55"/>
  <c r="N24" i="55"/>
  <c r="AP500" i="54"/>
  <c r="AK500" i="54"/>
  <c r="AE500" i="54"/>
  <c r="AB500" i="54"/>
  <c r="W500" i="54"/>
  <c r="U500" i="54"/>
  <c r="T500" i="54"/>
  <c r="R500" i="54"/>
  <c r="Q500" i="54"/>
  <c r="N500" i="54"/>
  <c r="AP499" i="54"/>
  <c r="AK499" i="54"/>
  <c r="AE499" i="54"/>
  <c r="AB499" i="54"/>
  <c r="W499" i="54"/>
  <c r="U499" i="54"/>
  <c r="T499" i="54"/>
  <c r="R499" i="54"/>
  <c r="Q499" i="54"/>
  <c r="N499" i="54"/>
  <c r="AP498" i="54"/>
  <c r="AK498" i="54"/>
  <c r="AE498" i="54"/>
  <c r="AB498" i="54"/>
  <c r="W498" i="54"/>
  <c r="U498" i="54"/>
  <c r="T498" i="54"/>
  <c r="R498" i="54"/>
  <c r="Q498" i="54"/>
  <c r="N498" i="54"/>
  <c r="AP497" i="54"/>
  <c r="AK497" i="54"/>
  <c r="AE497" i="54"/>
  <c r="AB497" i="54"/>
  <c r="W497" i="54"/>
  <c r="U497" i="54"/>
  <c r="T497" i="54"/>
  <c r="R497" i="54"/>
  <c r="Q497" i="54"/>
  <c r="N497" i="54"/>
  <c r="AP496" i="54"/>
  <c r="AK496" i="54"/>
  <c r="AE496" i="54"/>
  <c r="AB496" i="54"/>
  <c r="W496" i="54"/>
  <c r="U496" i="54"/>
  <c r="T496" i="54"/>
  <c r="R496" i="54"/>
  <c r="Q496" i="54"/>
  <c r="N496" i="54"/>
  <c r="AP495" i="54"/>
  <c r="AK495" i="54"/>
  <c r="AE495" i="54"/>
  <c r="AB495" i="54"/>
  <c r="W495" i="54"/>
  <c r="U495" i="54"/>
  <c r="T495" i="54"/>
  <c r="R495" i="54"/>
  <c r="Q495" i="54"/>
  <c r="N495" i="54"/>
  <c r="AP494" i="54"/>
  <c r="AK494" i="54"/>
  <c r="AE494" i="54"/>
  <c r="AB494" i="54"/>
  <c r="W494" i="54"/>
  <c r="U494" i="54"/>
  <c r="T494" i="54"/>
  <c r="R494" i="54"/>
  <c r="Q494" i="54"/>
  <c r="N494" i="54"/>
  <c r="AP493" i="54"/>
  <c r="AK493" i="54"/>
  <c r="AE493" i="54"/>
  <c r="AB493" i="54"/>
  <c r="W493" i="54"/>
  <c r="U493" i="54"/>
  <c r="T493" i="54"/>
  <c r="R493" i="54"/>
  <c r="Q493" i="54"/>
  <c r="N493" i="54"/>
  <c r="AP492" i="54"/>
  <c r="AK492" i="54"/>
  <c r="AE492" i="54"/>
  <c r="AB492" i="54"/>
  <c r="W492" i="54"/>
  <c r="U492" i="54"/>
  <c r="T492" i="54"/>
  <c r="R492" i="54"/>
  <c r="Q492" i="54"/>
  <c r="N492" i="54"/>
  <c r="AP491" i="54"/>
  <c r="AK491" i="54"/>
  <c r="AE491" i="54"/>
  <c r="AB491" i="54"/>
  <c r="W491" i="54"/>
  <c r="U491" i="54"/>
  <c r="T491" i="54"/>
  <c r="R491" i="54"/>
  <c r="Q491" i="54"/>
  <c r="N491" i="54"/>
  <c r="AP490" i="54"/>
  <c r="AK490" i="54"/>
  <c r="AE490" i="54"/>
  <c r="AB490" i="54"/>
  <c r="W490" i="54"/>
  <c r="U490" i="54"/>
  <c r="T490" i="54"/>
  <c r="R490" i="54"/>
  <c r="Q490" i="54"/>
  <c r="N490" i="54"/>
  <c r="AP489" i="54"/>
  <c r="AK489" i="54"/>
  <c r="AE489" i="54"/>
  <c r="AB489" i="54"/>
  <c r="W489" i="54"/>
  <c r="U489" i="54"/>
  <c r="T489" i="54"/>
  <c r="R489" i="54"/>
  <c r="Q489" i="54"/>
  <c r="N489" i="54"/>
  <c r="AP488" i="54"/>
  <c r="AK488" i="54"/>
  <c r="AE488" i="54"/>
  <c r="AB488" i="54"/>
  <c r="W488" i="54"/>
  <c r="U488" i="54"/>
  <c r="T488" i="54"/>
  <c r="R488" i="54"/>
  <c r="Q488" i="54"/>
  <c r="N488" i="54"/>
  <c r="AP487" i="54"/>
  <c r="AK487" i="54"/>
  <c r="AE487" i="54"/>
  <c r="AB487" i="54"/>
  <c r="W487" i="54"/>
  <c r="U487" i="54"/>
  <c r="T487" i="54"/>
  <c r="R487" i="54"/>
  <c r="Q487" i="54"/>
  <c r="N487" i="54"/>
  <c r="AP486" i="54"/>
  <c r="AK486" i="54"/>
  <c r="AE486" i="54"/>
  <c r="AB486" i="54"/>
  <c r="W486" i="54"/>
  <c r="U486" i="54"/>
  <c r="T486" i="54"/>
  <c r="R486" i="54"/>
  <c r="Q486" i="54"/>
  <c r="N486" i="54"/>
  <c r="AP485" i="54"/>
  <c r="AK485" i="54"/>
  <c r="AE485" i="54"/>
  <c r="AB485" i="54"/>
  <c r="W485" i="54"/>
  <c r="U485" i="54"/>
  <c r="T485" i="54"/>
  <c r="R485" i="54"/>
  <c r="Q485" i="54"/>
  <c r="N485" i="54"/>
  <c r="AP484" i="54"/>
  <c r="AK484" i="54"/>
  <c r="AE484" i="54"/>
  <c r="AB484" i="54"/>
  <c r="W484" i="54"/>
  <c r="U484" i="54"/>
  <c r="T484" i="54"/>
  <c r="R484" i="54"/>
  <c r="Q484" i="54"/>
  <c r="N484" i="54"/>
  <c r="AP483" i="54"/>
  <c r="AK483" i="54"/>
  <c r="AE483" i="54"/>
  <c r="AB483" i="54"/>
  <c r="W483" i="54"/>
  <c r="U483" i="54"/>
  <c r="T483" i="54"/>
  <c r="R483" i="54"/>
  <c r="Q483" i="54"/>
  <c r="N483" i="54"/>
  <c r="AP482" i="54"/>
  <c r="AK482" i="54"/>
  <c r="AE482" i="54"/>
  <c r="AB482" i="54"/>
  <c r="W482" i="54"/>
  <c r="U482" i="54"/>
  <c r="T482" i="54"/>
  <c r="R482" i="54"/>
  <c r="Q482" i="54"/>
  <c r="N482" i="54"/>
  <c r="AP481" i="54"/>
  <c r="AK481" i="54"/>
  <c r="AE481" i="54"/>
  <c r="AB481" i="54"/>
  <c r="W481" i="54"/>
  <c r="U481" i="54"/>
  <c r="T481" i="54"/>
  <c r="R481" i="54"/>
  <c r="Q481" i="54"/>
  <c r="N481" i="54"/>
  <c r="AP480" i="54"/>
  <c r="AK480" i="54"/>
  <c r="AE480" i="54"/>
  <c r="AB480" i="54"/>
  <c r="W480" i="54"/>
  <c r="U480" i="54"/>
  <c r="T480" i="54"/>
  <c r="R480" i="54"/>
  <c r="Q480" i="54"/>
  <c r="N480" i="54"/>
  <c r="AP479" i="54"/>
  <c r="AK479" i="54"/>
  <c r="AE479" i="54"/>
  <c r="AB479" i="54"/>
  <c r="W479" i="54"/>
  <c r="U479" i="54"/>
  <c r="T479" i="54"/>
  <c r="R479" i="54"/>
  <c r="Q479" i="54"/>
  <c r="N479" i="54"/>
  <c r="AP478" i="54"/>
  <c r="AK478" i="54"/>
  <c r="AE478" i="54"/>
  <c r="AB478" i="54"/>
  <c r="W478" i="54"/>
  <c r="U478" i="54"/>
  <c r="T478" i="54"/>
  <c r="R478" i="54"/>
  <c r="Q478" i="54"/>
  <c r="N478" i="54"/>
  <c r="AP477" i="54"/>
  <c r="AK477" i="54"/>
  <c r="AE477" i="54"/>
  <c r="AB477" i="54"/>
  <c r="W477" i="54"/>
  <c r="U477" i="54"/>
  <c r="T477" i="54"/>
  <c r="R477" i="54"/>
  <c r="Q477" i="54"/>
  <c r="N477" i="54"/>
  <c r="AP476" i="54"/>
  <c r="AK476" i="54"/>
  <c r="AE476" i="54"/>
  <c r="AB476" i="54"/>
  <c r="W476" i="54"/>
  <c r="U476" i="54"/>
  <c r="T476" i="54"/>
  <c r="R476" i="54"/>
  <c r="Q476" i="54"/>
  <c r="N476" i="54"/>
  <c r="AP475" i="54"/>
  <c r="AK475" i="54"/>
  <c r="AE475" i="54"/>
  <c r="AB475" i="54"/>
  <c r="W475" i="54"/>
  <c r="U475" i="54"/>
  <c r="T475" i="54"/>
  <c r="R475" i="54"/>
  <c r="Q475" i="54"/>
  <c r="N475" i="54"/>
  <c r="AP474" i="54"/>
  <c r="AK474" i="54"/>
  <c r="AE474" i="54"/>
  <c r="AB474" i="54"/>
  <c r="W474" i="54"/>
  <c r="U474" i="54"/>
  <c r="T474" i="54"/>
  <c r="R474" i="54"/>
  <c r="Q474" i="54"/>
  <c r="N474" i="54"/>
  <c r="AP473" i="54"/>
  <c r="AK473" i="54"/>
  <c r="AE473" i="54"/>
  <c r="AB473" i="54"/>
  <c r="W473" i="54"/>
  <c r="U473" i="54"/>
  <c r="T473" i="54"/>
  <c r="R473" i="54"/>
  <c r="Q473" i="54"/>
  <c r="N473" i="54"/>
  <c r="AP472" i="54"/>
  <c r="AK472" i="54"/>
  <c r="AE472" i="54"/>
  <c r="AB472" i="54"/>
  <c r="W472" i="54"/>
  <c r="U472" i="54"/>
  <c r="T472" i="54"/>
  <c r="R472" i="54"/>
  <c r="Q472" i="54"/>
  <c r="N472" i="54"/>
  <c r="AP471" i="54"/>
  <c r="AK471" i="54"/>
  <c r="AE471" i="54"/>
  <c r="AB471" i="54"/>
  <c r="W471" i="54"/>
  <c r="U471" i="54"/>
  <c r="T471" i="54"/>
  <c r="R471" i="54"/>
  <c r="Q471" i="54"/>
  <c r="N471" i="54"/>
  <c r="AP470" i="54"/>
  <c r="AK470" i="54"/>
  <c r="AE470" i="54"/>
  <c r="AB470" i="54"/>
  <c r="W470" i="54"/>
  <c r="U470" i="54"/>
  <c r="T470" i="54"/>
  <c r="R470" i="54"/>
  <c r="Q470" i="54"/>
  <c r="N470" i="54"/>
  <c r="AP469" i="54"/>
  <c r="AK469" i="54"/>
  <c r="AE469" i="54"/>
  <c r="AB469" i="54"/>
  <c r="W469" i="54"/>
  <c r="U469" i="54"/>
  <c r="T469" i="54"/>
  <c r="R469" i="54"/>
  <c r="Q469" i="54"/>
  <c r="N469" i="54"/>
  <c r="AP468" i="54"/>
  <c r="AK468" i="54"/>
  <c r="AE468" i="54"/>
  <c r="AB468" i="54"/>
  <c r="W468" i="54"/>
  <c r="U468" i="54"/>
  <c r="T468" i="54"/>
  <c r="R468" i="54"/>
  <c r="Q468" i="54"/>
  <c r="N468" i="54"/>
  <c r="AP467" i="54"/>
  <c r="AK467" i="54"/>
  <c r="AE467" i="54"/>
  <c r="AB467" i="54"/>
  <c r="W467" i="54"/>
  <c r="U467" i="54"/>
  <c r="T467" i="54"/>
  <c r="R467" i="54"/>
  <c r="Q467" i="54"/>
  <c r="N467" i="54"/>
  <c r="AP466" i="54"/>
  <c r="AK466" i="54"/>
  <c r="AE466" i="54"/>
  <c r="AB466" i="54"/>
  <c r="W466" i="54"/>
  <c r="U466" i="54"/>
  <c r="T466" i="54"/>
  <c r="R466" i="54"/>
  <c r="Q466" i="54"/>
  <c r="N466" i="54"/>
  <c r="AP465" i="54"/>
  <c r="AK465" i="54"/>
  <c r="AE465" i="54"/>
  <c r="AB465" i="54"/>
  <c r="W465" i="54"/>
  <c r="U465" i="54"/>
  <c r="T465" i="54"/>
  <c r="R465" i="54"/>
  <c r="Q465" i="54"/>
  <c r="N465" i="54"/>
  <c r="AP464" i="54"/>
  <c r="AK464" i="54"/>
  <c r="AE464" i="54"/>
  <c r="AB464" i="54"/>
  <c r="W464" i="54"/>
  <c r="U464" i="54"/>
  <c r="T464" i="54"/>
  <c r="R464" i="54"/>
  <c r="Q464" i="54"/>
  <c r="N464" i="54"/>
  <c r="AP463" i="54"/>
  <c r="AK463" i="54"/>
  <c r="AE463" i="54"/>
  <c r="AB463" i="54"/>
  <c r="W463" i="54"/>
  <c r="U463" i="54"/>
  <c r="T463" i="54"/>
  <c r="R463" i="54"/>
  <c r="Q463" i="54"/>
  <c r="N463" i="54"/>
  <c r="AP462" i="54"/>
  <c r="AK462" i="54"/>
  <c r="AE462" i="54"/>
  <c r="AB462" i="54"/>
  <c r="W462" i="54"/>
  <c r="U462" i="54"/>
  <c r="T462" i="54"/>
  <c r="R462" i="54"/>
  <c r="Q462" i="54"/>
  <c r="N462" i="54"/>
  <c r="AP461" i="54"/>
  <c r="AK461" i="54"/>
  <c r="AE461" i="54"/>
  <c r="AB461" i="54"/>
  <c r="W461" i="54"/>
  <c r="U461" i="54"/>
  <c r="T461" i="54"/>
  <c r="R461" i="54"/>
  <c r="Q461" i="54"/>
  <c r="N461" i="54"/>
  <c r="AP460" i="54"/>
  <c r="AK460" i="54"/>
  <c r="AE460" i="54"/>
  <c r="AB460" i="54"/>
  <c r="W460" i="54"/>
  <c r="U460" i="54"/>
  <c r="T460" i="54"/>
  <c r="R460" i="54"/>
  <c r="Q460" i="54"/>
  <c r="N460" i="54"/>
  <c r="AP459" i="54"/>
  <c r="AK459" i="54"/>
  <c r="AE459" i="54"/>
  <c r="AB459" i="54"/>
  <c r="W459" i="54"/>
  <c r="U459" i="54"/>
  <c r="T459" i="54"/>
  <c r="R459" i="54"/>
  <c r="Q459" i="54"/>
  <c r="N459" i="54"/>
  <c r="AP458" i="54"/>
  <c r="AK458" i="54"/>
  <c r="AE458" i="54"/>
  <c r="AB458" i="54"/>
  <c r="W458" i="54"/>
  <c r="U458" i="54"/>
  <c r="T458" i="54"/>
  <c r="R458" i="54"/>
  <c r="Q458" i="54"/>
  <c r="N458" i="54"/>
  <c r="AP457" i="54"/>
  <c r="AK457" i="54"/>
  <c r="AE457" i="54"/>
  <c r="AB457" i="54"/>
  <c r="W457" i="54"/>
  <c r="U457" i="54"/>
  <c r="T457" i="54"/>
  <c r="R457" i="54"/>
  <c r="Q457" i="54"/>
  <c r="N457" i="54"/>
  <c r="AP456" i="54"/>
  <c r="AK456" i="54"/>
  <c r="AE456" i="54"/>
  <c r="AB456" i="54"/>
  <c r="W456" i="54"/>
  <c r="U456" i="54"/>
  <c r="T456" i="54"/>
  <c r="R456" i="54"/>
  <c r="Q456" i="54"/>
  <c r="N456" i="54"/>
  <c r="AP455" i="54"/>
  <c r="AK455" i="54"/>
  <c r="AE455" i="54"/>
  <c r="AB455" i="54"/>
  <c r="W455" i="54"/>
  <c r="U455" i="54"/>
  <c r="T455" i="54"/>
  <c r="R455" i="54"/>
  <c r="Q455" i="54"/>
  <c r="N455" i="54"/>
  <c r="AP454" i="54"/>
  <c r="AK454" i="54"/>
  <c r="AE454" i="54"/>
  <c r="AB454" i="54"/>
  <c r="W454" i="54"/>
  <c r="U454" i="54"/>
  <c r="T454" i="54"/>
  <c r="R454" i="54"/>
  <c r="Q454" i="54"/>
  <c r="N454" i="54"/>
  <c r="AP453" i="54"/>
  <c r="AK453" i="54"/>
  <c r="AE453" i="54"/>
  <c r="AB453" i="54"/>
  <c r="W453" i="54"/>
  <c r="U453" i="54"/>
  <c r="T453" i="54"/>
  <c r="R453" i="54"/>
  <c r="Q453" i="54"/>
  <c r="N453" i="54"/>
  <c r="AP452" i="54"/>
  <c r="AK452" i="54"/>
  <c r="AE452" i="54"/>
  <c r="AB452" i="54"/>
  <c r="W452" i="54"/>
  <c r="U452" i="54"/>
  <c r="T452" i="54"/>
  <c r="R452" i="54"/>
  <c r="Q452" i="54"/>
  <c r="N452" i="54"/>
  <c r="AP451" i="54"/>
  <c r="AK451" i="54"/>
  <c r="AE451" i="54"/>
  <c r="AB451" i="54"/>
  <c r="W451" i="54"/>
  <c r="U451" i="54"/>
  <c r="T451" i="54"/>
  <c r="R451" i="54"/>
  <c r="Q451" i="54"/>
  <c r="N451" i="54"/>
  <c r="AP450" i="54"/>
  <c r="AK450" i="54"/>
  <c r="AE450" i="54"/>
  <c r="AB450" i="54"/>
  <c r="W450" i="54"/>
  <c r="U450" i="54"/>
  <c r="T450" i="54"/>
  <c r="R450" i="54"/>
  <c r="Q450" i="54"/>
  <c r="N450" i="54"/>
  <c r="AP449" i="54"/>
  <c r="AK449" i="54"/>
  <c r="AE449" i="54"/>
  <c r="AB449" i="54"/>
  <c r="W449" i="54"/>
  <c r="U449" i="54"/>
  <c r="T449" i="54"/>
  <c r="R449" i="54"/>
  <c r="Q449" i="54"/>
  <c r="N449" i="54"/>
  <c r="AP448" i="54"/>
  <c r="AK448" i="54"/>
  <c r="AE448" i="54"/>
  <c r="AB448" i="54"/>
  <c r="W448" i="54"/>
  <c r="U448" i="54"/>
  <c r="T448" i="54"/>
  <c r="R448" i="54"/>
  <c r="Q448" i="54"/>
  <c r="N448" i="54"/>
  <c r="AP447" i="54"/>
  <c r="AK447" i="54"/>
  <c r="AE447" i="54"/>
  <c r="AB447" i="54"/>
  <c r="W447" i="54"/>
  <c r="U447" i="54"/>
  <c r="T447" i="54"/>
  <c r="R447" i="54"/>
  <c r="Q447" i="54"/>
  <c r="N447" i="54"/>
  <c r="AP446" i="54"/>
  <c r="AK446" i="54"/>
  <c r="AE446" i="54"/>
  <c r="AB446" i="54"/>
  <c r="W446" i="54"/>
  <c r="U446" i="54"/>
  <c r="T446" i="54"/>
  <c r="R446" i="54"/>
  <c r="Q446" i="54"/>
  <c r="N446" i="54"/>
  <c r="AP445" i="54"/>
  <c r="AK445" i="54"/>
  <c r="AE445" i="54"/>
  <c r="AB445" i="54"/>
  <c r="W445" i="54"/>
  <c r="U445" i="54"/>
  <c r="T445" i="54"/>
  <c r="R445" i="54"/>
  <c r="Q445" i="54"/>
  <c r="N445" i="54"/>
  <c r="AP444" i="54"/>
  <c r="AK444" i="54"/>
  <c r="AE444" i="54"/>
  <c r="AB444" i="54"/>
  <c r="W444" i="54"/>
  <c r="U444" i="54"/>
  <c r="T444" i="54"/>
  <c r="R444" i="54"/>
  <c r="Q444" i="54"/>
  <c r="N444" i="54"/>
  <c r="AP443" i="54"/>
  <c r="AK443" i="54"/>
  <c r="AE443" i="54"/>
  <c r="AB443" i="54"/>
  <c r="W443" i="54"/>
  <c r="U443" i="54"/>
  <c r="T443" i="54"/>
  <c r="R443" i="54"/>
  <c r="Q443" i="54"/>
  <c r="N443" i="54"/>
  <c r="AP442" i="54"/>
  <c r="AK442" i="54"/>
  <c r="AE442" i="54"/>
  <c r="AB442" i="54"/>
  <c r="W442" i="54"/>
  <c r="U442" i="54"/>
  <c r="T442" i="54"/>
  <c r="R442" i="54"/>
  <c r="Q442" i="54"/>
  <c r="N442" i="54"/>
  <c r="AP441" i="54"/>
  <c r="AK441" i="54"/>
  <c r="AE441" i="54"/>
  <c r="AB441" i="54"/>
  <c r="W441" i="54"/>
  <c r="U441" i="54"/>
  <c r="T441" i="54"/>
  <c r="R441" i="54"/>
  <c r="Q441" i="54"/>
  <c r="N441" i="54"/>
  <c r="AP440" i="54"/>
  <c r="AK440" i="54"/>
  <c r="AE440" i="54"/>
  <c r="AB440" i="54"/>
  <c r="W440" i="54"/>
  <c r="U440" i="54"/>
  <c r="T440" i="54"/>
  <c r="R440" i="54"/>
  <c r="Q440" i="54"/>
  <c r="N440" i="54"/>
  <c r="AP439" i="54"/>
  <c r="AK439" i="54"/>
  <c r="AE439" i="54"/>
  <c r="AB439" i="54"/>
  <c r="W439" i="54"/>
  <c r="U439" i="54"/>
  <c r="T439" i="54"/>
  <c r="R439" i="54"/>
  <c r="Q439" i="54"/>
  <c r="N439" i="54"/>
  <c r="AP438" i="54"/>
  <c r="AK438" i="54"/>
  <c r="AE438" i="54"/>
  <c r="AB438" i="54"/>
  <c r="W438" i="54"/>
  <c r="U438" i="54"/>
  <c r="T438" i="54"/>
  <c r="R438" i="54"/>
  <c r="Q438" i="54"/>
  <c r="N438" i="54"/>
  <c r="AP437" i="54"/>
  <c r="AK437" i="54"/>
  <c r="AE437" i="54"/>
  <c r="AB437" i="54"/>
  <c r="W437" i="54"/>
  <c r="U437" i="54"/>
  <c r="T437" i="54"/>
  <c r="R437" i="54"/>
  <c r="Q437" i="54"/>
  <c r="N437" i="54"/>
  <c r="AP436" i="54"/>
  <c r="AK436" i="54"/>
  <c r="AE436" i="54"/>
  <c r="AB436" i="54"/>
  <c r="W436" i="54"/>
  <c r="U436" i="54"/>
  <c r="T436" i="54"/>
  <c r="R436" i="54"/>
  <c r="Q436" i="54"/>
  <c r="N436" i="54"/>
  <c r="AP435" i="54"/>
  <c r="AK435" i="54"/>
  <c r="AE435" i="54"/>
  <c r="AB435" i="54"/>
  <c r="W435" i="54"/>
  <c r="U435" i="54"/>
  <c r="T435" i="54"/>
  <c r="R435" i="54"/>
  <c r="Q435" i="54"/>
  <c r="N435" i="54"/>
  <c r="AP434" i="54"/>
  <c r="AK434" i="54"/>
  <c r="AE434" i="54"/>
  <c r="AB434" i="54"/>
  <c r="W434" i="54"/>
  <c r="U434" i="54"/>
  <c r="T434" i="54"/>
  <c r="R434" i="54"/>
  <c r="Q434" i="54"/>
  <c r="N434" i="54"/>
  <c r="AP433" i="54"/>
  <c r="AK433" i="54"/>
  <c r="AE433" i="54"/>
  <c r="AB433" i="54"/>
  <c r="W433" i="54"/>
  <c r="U433" i="54"/>
  <c r="T433" i="54"/>
  <c r="R433" i="54"/>
  <c r="Q433" i="54"/>
  <c r="N433" i="54"/>
  <c r="AP432" i="54"/>
  <c r="AK432" i="54"/>
  <c r="AE432" i="54"/>
  <c r="AB432" i="54"/>
  <c r="W432" i="54"/>
  <c r="U432" i="54"/>
  <c r="T432" i="54"/>
  <c r="R432" i="54"/>
  <c r="Q432" i="54"/>
  <c r="N432" i="54"/>
  <c r="AP431" i="54"/>
  <c r="AK431" i="54"/>
  <c r="AE431" i="54"/>
  <c r="AB431" i="54"/>
  <c r="W431" i="54"/>
  <c r="U431" i="54"/>
  <c r="T431" i="54"/>
  <c r="R431" i="54"/>
  <c r="Q431" i="54"/>
  <c r="N431" i="54"/>
  <c r="AP430" i="54"/>
  <c r="AK430" i="54"/>
  <c r="AE430" i="54"/>
  <c r="AB430" i="54"/>
  <c r="W430" i="54"/>
  <c r="U430" i="54"/>
  <c r="T430" i="54"/>
  <c r="R430" i="54"/>
  <c r="Q430" i="54"/>
  <c r="N430" i="54"/>
  <c r="AP429" i="54"/>
  <c r="AK429" i="54"/>
  <c r="AE429" i="54"/>
  <c r="AB429" i="54"/>
  <c r="W429" i="54"/>
  <c r="U429" i="54"/>
  <c r="T429" i="54"/>
  <c r="R429" i="54"/>
  <c r="Q429" i="54"/>
  <c r="N429" i="54"/>
  <c r="AP428" i="54"/>
  <c r="AK428" i="54"/>
  <c r="AE428" i="54"/>
  <c r="AB428" i="54"/>
  <c r="W428" i="54"/>
  <c r="U428" i="54"/>
  <c r="T428" i="54"/>
  <c r="R428" i="54"/>
  <c r="Q428" i="54"/>
  <c r="N428" i="54"/>
  <c r="AP427" i="54"/>
  <c r="AK427" i="54"/>
  <c r="AE427" i="54"/>
  <c r="AB427" i="54"/>
  <c r="W427" i="54"/>
  <c r="U427" i="54"/>
  <c r="T427" i="54"/>
  <c r="R427" i="54"/>
  <c r="Q427" i="54"/>
  <c r="N427" i="54"/>
  <c r="AP426" i="54"/>
  <c r="AK426" i="54"/>
  <c r="AE426" i="54"/>
  <c r="AB426" i="54"/>
  <c r="W426" i="54"/>
  <c r="U426" i="54"/>
  <c r="T426" i="54"/>
  <c r="R426" i="54"/>
  <c r="Q426" i="54"/>
  <c r="N426" i="54"/>
  <c r="AP425" i="54"/>
  <c r="AK425" i="54"/>
  <c r="AE425" i="54"/>
  <c r="AB425" i="54"/>
  <c r="W425" i="54"/>
  <c r="U425" i="54"/>
  <c r="T425" i="54"/>
  <c r="R425" i="54"/>
  <c r="Q425" i="54"/>
  <c r="N425" i="54"/>
  <c r="AP424" i="54"/>
  <c r="AK424" i="54"/>
  <c r="AE424" i="54"/>
  <c r="AB424" i="54"/>
  <c r="W424" i="54"/>
  <c r="U424" i="54"/>
  <c r="T424" i="54"/>
  <c r="R424" i="54"/>
  <c r="Q424" i="54"/>
  <c r="N424" i="54"/>
  <c r="AP423" i="54"/>
  <c r="AK423" i="54"/>
  <c r="AE423" i="54"/>
  <c r="AB423" i="54"/>
  <c r="W423" i="54"/>
  <c r="U423" i="54"/>
  <c r="T423" i="54"/>
  <c r="R423" i="54"/>
  <c r="Q423" i="54"/>
  <c r="N423" i="54"/>
  <c r="AP422" i="54"/>
  <c r="AK422" i="54"/>
  <c r="AE422" i="54"/>
  <c r="AB422" i="54"/>
  <c r="W422" i="54"/>
  <c r="U422" i="54"/>
  <c r="T422" i="54"/>
  <c r="R422" i="54"/>
  <c r="Q422" i="54"/>
  <c r="N422" i="54"/>
  <c r="AP421" i="54"/>
  <c r="AK421" i="54"/>
  <c r="AE421" i="54"/>
  <c r="AB421" i="54"/>
  <c r="W421" i="54"/>
  <c r="U421" i="54"/>
  <c r="T421" i="54"/>
  <c r="R421" i="54"/>
  <c r="Q421" i="54"/>
  <c r="N421" i="54"/>
  <c r="AP420" i="54"/>
  <c r="AK420" i="54"/>
  <c r="AE420" i="54"/>
  <c r="AB420" i="54"/>
  <c r="W420" i="54"/>
  <c r="U420" i="54"/>
  <c r="T420" i="54"/>
  <c r="R420" i="54"/>
  <c r="Q420" i="54"/>
  <c r="N420" i="54"/>
  <c r="AP419" i="54"/>
  <c r="AK419" i="54"/>
  <c r="AE419" i="54"/>
  <c r="AB419" i="54"/>
  <c r="W419" i="54"/>
  <c r="U419" i="54"/>
  <c r="T419" i="54"/>
  <c r="R419" i="54"/>
  <c r="Q419" i="54"/>
  <c r="N419" i="54"/>
  <c r="AP418" i="54"/>
  <c r="AK418" i="54"/>
  <c r="AE418" i="54"/>
  <c r="AB418" i="54"/>
  <c r="W418" i="54"/>
  <c r="U418" i="54"/>
  <c r="T418" i="54"/>
  <c r="R418" i="54"/>
  <c r="Q418" i="54"/>
  <c r="N418" i="54"/>
  <c r="AP417" i="54"/>
  <c r="AK417" i="54"/>
  <c r="AE417" i="54"/>
  <c r="AB417" i="54"/>
  <c r="W417" i="54"/>
  <c r="U417" i="54"/>
  <c r="T417" i="54"/>
  <c r="R417" i="54"/>
  <c r="Q417" i="54"/>
  <c r="N417" i="54"/>
  <c r="AP416" i="54"/>
  <c r="AK416" i="54"/>
  <c r="AE416" i="54"/>
  <c r="AB416" i="54"/>
  <c r="W416" i="54"/>
  <c r="U416" i="54"/>
  <c r="T416" i="54"/>
  <c r="R416" i="54"/>
  <c r="Q416" i="54"/>
  <c r="N416" i="54"/>
  <c r="AP415" i="54"/>
  <c r="AK415" i="54"/>
  <c r="AE415" i="54"/>
  <c r="AB415" i="54"/>
  <c r="W415" i="54"/>
  <c r="U415" i="54"/>
  <c r="T415" i="54"/>
  <c r="R415" i="54"/>
  <c r="Q415" i="54"/>
  <c r="N415" i="54"/>
  <c r="AP414" i="54"/>
  <c r="AK414" i="54"/>
  <c r="AE414" i="54"/>
  <c r="AB414" i="54"/>
  <c r="W414" i="54"/>
  <c r="U414" i="54"/>
  <c r="T414" i="54"/>
  <c r="R414" i="54"/>
  <c r="Q414" i="54"/>
  <c r="N414" i="54"/>
  <c r="AP413" i="54"/>
  <c r="AK413" i="54"/>
  <c r="AE413" i="54"/>
  <c r="AB413" i="54"/>
  <c r="W413" i="54"/>
  <c r="U413" i="54"/>
  <c r="T413" i="54"/>
  <c r="R413" i="54"/>
  <c r="Q413" i="54"/>
  <c r="N413" i="54"/>
  <c r="AP412" i="54"/>
  <c r="AK412" i="54"/>
  <c r="AE412" i="54"/>
  <c r="AB412" i="54"/>
  <c r="W412" i="54"/>
  <c r="U412" i="54"/>
  <c r="T412" i="54"/>
  <c r="R412" i="54"/>
  <c r="Q412" i="54"/>
  <c r="N412" i="54"/>
  <c r="AP411" i="54"/>
  <c r="AK411" i="54"/>
  <c r="AE411" i="54"/>
  <c r="AB411" i="54"/>
  <c r="W411" i="54"/>
  <c r="U411" i="54"/>
  <c r="T411" i="54"/>
  <c r="R411" i="54"/>
  <c r="Q411" i="54"/>
  <c r="N411" i="54"/>
  <c r="AP410" i="54"/>
  <c r="AK410" i="54"/>
  <c r="AE410" i="54"/>
  <c r="AB410" i="54"/>
  <c r="W410" i="54"/>
  <c r="U410" i="54"/>
  <c r="T410" i="54"/>
  <c r="R410" i="54"/>
  <c r="Q410" i="54"/>
  <c r="N410" i="54"/>
  <c r="AP409" i="54"/>
  <c r="AK409" i="54"/>
  <c r="AE409" i="54"/>
  <c r="AB409" i="54"/>
  <c r="W409" i="54"/>
  <c r="U409" i="54"/>
  <c r="T409" i="54"/>
  <c r="R409" i="54"/>
  <c r="Q409" i="54"/>
  <c r="N409" i="54"/>
  <c r="AP408" i="54"/>
  <c r="AK408" i="54"/>
  <c r="AE408" i="54"/>
  <c r="AB408" i="54"/>
  <c r="W408" i="54"/>
  <c r="U408" i="54"/>
  <c r="T408" i="54"/>
  <c r="R408" i="54"/>
  <c r="Q408" i="54"/>
  <c r="N408" i="54"/>
  <c r="AP407" i="54"/>
  <c r="AK407" i="54"/>
  <c r="AE407" i="54"/>
  <c r="AB407" i="54"/>
  <c r="W407" i="54"/>
  <c r="U407" i="54"/>
  <c r="T407" i="54"/>
  <c r="R407" i="54"/>
  <c r="Q407" i="54"/>
  <c r="N407" i="54"/>
  <c r="AP406" i="54"/>
  <c r="AK406" i="54"/>
  <c r="AE406" i="54"/>
  <c r="AB406" i="54"/>
  <c r="W406" i="54"/>
  <c r="U406" i="54"/>
  <c r="T406" i="54"/>
  <c r="R406" i="54"/>
  <c r="Q406" i="54"/>
  <c r="N406" i="54"/>
  <c r="AP405" i="54"/>
  <c r="AK405" i="54"/>
  <c r="AE405" i="54"/>
  <c r="AB405" i="54"/>
  <c r="W405" i="54"/>
  <c r="U405" i="54"/>
  <c r="T405" i="54"/>
  <c r="R405" i="54"/>
  <c r="Q405" i="54"/>
  <c r="N405" i="54"/>
  <c r="AP404" i="54"/>
  <c r="AK404" i="54"/>
  <c r="AE404" i="54"/>
  <c r="AB404" i="54"/>
  <c r="W404" i="54"/>
  <c r="U404" i="54"/>
  <c r="T404" i="54"/>
  <c r="R404" i="54"/>
  <c r="Q404" i="54"/>
  <c r="N404" i="54"/>
  <c r="AP403" i="54"/>
  <c r="AK403" i="54"/>
  <c r="AE403" i="54"/>
  <c r="AB403" i="54"/>
  <c r="W403" i="54"/>
  <c r="U403" i="54"/>
  <c r="T403" i="54"/>
  <c r="R403" i="54"/>
  <c r="Q403" i="54"/>
  <c r="N403" i="54"/>
  <c r="AP402" i="54"/>
  <c r="AK402" i="54"/>
  <c r="AE402" i="54"/>
  <c r="AB402" i="54"/>
  <c r="W402" i="54"/>
  <c r="U402" i="54"/>
  <c r="T402" i="54"/>
  <c r="R402" i="54"/>
  <c r="Q402" i="54"/>
  <c r="N402" i="54"/>
  <c r="AP401" i="54"/>
  <c r="AK401" i="54"/>
  <c r="AE401" i="54"/>
  <c r="AB401" i="54"/>
  <c r="W401" i="54"/>
  <c r="U401" i="54"/>
  <c r="T401" i="54"/>
  <c r="R401" i="54"/>
  <c r="Q401" i="54"/>
  <c r="N401" i="54"/>
  <c r="AP400" i="54"/>
  <c r="AK400" i="54"/>
  <c r="AE400" i="54"/>
  <c r="AB400" i="54"/>
  <c r="W400" i="54"/>
  <c r="U400" i="54"/>
  <c r="T400" i="54"/>
  <c r="R400" i="54"/>
  <c r="Q400" i="54"/>
  <c r="N400" i="54"/>
  <c r="AP399" i="54"/>
  <c r="AK399" i="54"/>
  <c r="AE399" i="54"/>
  <c r="AB399" i="54"/>
  <c r="W399" i="54"/>
  <c r="U399" i="54"/>
  <c r="T399" i="54"/>
  <c r="R399" i="54"/>
  <c r="Q399" i="54"/>
  <c r="N399" i="54"/>
  <c r="AP398" i="54"/>
  <c r="AK398" i="54"/>
  <c r="AE398" i="54"/>
  <c r="AB398" i="54"/>
  <c r="W398" i="54"/>
  <c r="U398" i="54"/>
  <c r="T398" i="54"/>
  <c r="R398" i="54"/>
  <c r="Q398" i="54"/>
  <c r="N398" i="54"/>
  <c r="AP397" i="54"/>
  <c r="AK397" i="54"/>
  <c r="AE397" i="54"/>
  <c r="AB397" i="54"/>
  <c r="W397" i="54"/>
  <c r="U397" i="54"/>
  <c r="T397" i="54"/>
  <c r="R397" i="54"/>
  <c r="Q397" i="54"/>
  <c r="N397" i="54"/>
  <c r="AP396" i="54"/>
  <c r="AK396" i="54"/>
  <c r="AE396" i="54"/>
  <c r="AB396" i="54"/>
  <c r="W396" i="54"/>
  <c r="U396" i="54"/>
  <c r="T396" i="54"/>
  <c r="R396" i="54"/>
  <c r="Q396" i="54"/>
  <c r="N396" i="54"/>
  <c r="AP395" i="54"/>
  <c r="AK395" i="54"/>
  <c r="AE395" i="54"/>
  <c r="AB395" i="54"/>
  <c r="W395" i="54"/>
  <c r="U395" i="54"/>
  <c r="T395" i="54"/>
  <c r="R395" i="54"/>
  <c r="Q395" i="54"/>
  <c r="N395" i="54"/>
  <c r="AP394" i="54"/>
  <c r="AK394" i="54"/>
  <c r="AE394" i="54"/>
  <c r="AB394" i="54"/>
  <c r="W394" i="54"/>
  <c r="U394" i="54"/>
  <c r="T394" i="54"/>
  <c r="R394" i="54"/>
  <c r="Q394" i="54"/>
  <c r="N394" i="54"/>
  <c r="AP393" i="54"/>
  <c r="AK393" i="54"/>
  <c r="AE393" i="54"/>
  <c r="AB393" i="54"/>
  <c r="W393" i="54"/>
  <c r="U393" i="54"/>
  <c r="T393" i="54"/>
  <c r="R393" i="54"/>
  <c r="Q393" i="54"/>
  <c r="N393" i="54"/>
  <c r="AP392" i="54"/>
  <c r="AK392" i="54"/>
  <c r="AE392" i="54"/>
  <c r="AB392" i="54"/>
  <c r="W392" i="54"/>
  <c r="U392" i="54"/>
  <c r="T392" i="54"/>
  <c r="R392" i="54"/>
  <c r="Q392" i="54"/>
  <c r="N392" i="54"/>
  <c r="AP391" i="54"/>
  <c r="AK391" i="54"/>
  <c r="AE391" i="54"/>
  <c r="AB391" i="54"/>
  <c r="W391" i="54"/>
  <c r="U391" i="54"/>
  <c r="T391" i="54"/>
  <c r="R391" i="54"/>
  <c r="Q391" i="54"/>
  <c r="N391" i="54"/>
  <c r="AP390" i="54"/>
  <c r="AK390" i="54"/>
  <c r="AE390" i="54"/>
  <c r="AB390" i="54"/>
  <c r="W390" i="54"/>
  <c r="U390" i="54"/>
  <c r="T390" i="54"/>
  <c r="R390" i="54"/>
  <c r="Q390" i="54"/>
  <c r="N390" i="54"/>
  <c r="AP389" i="54"/>
  <c r="AK389" i="54"/>
  <c r="AE389" i="54"/>
  <c r="AB389" i="54"/>
  <c r="W389" i="54"/>
  <c r="U389" i="54"/>
  <c r="T389" i="54"/>
  <c r="R389" i="54"/>
  <c r="Q389" i="54"/>
  <c r="N389" i="54"/>
  <c r="AP388" i="54"/>
  <c r="AK388" i="54"/>
  <c r="AE388" i="54"/>
  <c r="AB388" i="54"/>
  <c r="W388" i="54"/>
  <c r="U388" i="54"/>
  <c r="T388" i="54"/>
  <c r="R388" i="54"/>
  <c r="Q388" i="54"/>
  <c r="N388" i="54"/>
  <c r="AP387" i="54"/>
  <c r="AK387" i="54"/>
  <c r="AE387" i="54"/>
  <c r="AB387" i="54"/>
  <c r="W387" i="54"/>
  <c r="U387" i="54"/>
  <c r="T387" i="54"/>
  <c r="R387" i="54"/>
  <c r="Q387" i="54"/>
  <c r="N387" i="54"/>
  <c r="AP386" i="54"/>
  <c r="AK386" i="54"/>
  <c r="AE386" i="54"/>
  <c r="AB386" i="54"/>
  <c r="W386" i="54"/>
  <c r="U386" i="54"/>
  <c r="T386" i="54"/>
  <c r="R386" i="54"/>
  <c r="Q386" i="54"/>
  <c r="N386" i="54"/>
  <c r="AP385" i="54"/>
  <c r="AK385" i="54"/>
  <c r="AE385" i="54"/>
  <c r="AB385" i="54"/>
  <c r="W385" i="54"/>
  <c r="U385" i="54"/>
  <c r="T385" i="54"/>
  <c r="R385" i="54"/>
  <c r="Q385" i="54"/>
  <c r="N385" i="54"/>
  <c r="AP384" i="54"/>
  <c r="AK384" i="54"/>
  <c r="AE384" i="54"/>
  <c r="AB384" i="54"/>
  <c r="W384" i="54"/>
  <c r="U384" i="54"/>
  <c r="T384" i="54"/>
  <c r="R384" i="54"/>
  <c r="Q384" i="54"/>
  <c r="N384" i="54"/>
  <c r="AP383" i="54"/>
  <c r="AK383" i="54"/>
  <c r="AE383" i="54"/>
  <c r="AB383" i="54"/>
  <c r="W383" i="54"/>
  <c r="U383" i="54"/>
  <c r="T383" i="54"/>
  <c r="R383" i="54"/>
  <c r="Q383" i="54"/>
  <c r="N383" i="54"/>
  <c r="AP382" i="54"/>
  <c r="AK382" i="54"/>
  <c r="AE382" i="54"/>
  <c r="AB382" i="54"/>
  <c r="W382" i="54"/>
  <c r="U382" i="54"/>
  <c r="T382" i="54"/>
  <c r="R382" i="54"/>
  <c r="Q382" i="54"/>
  <c r="N382" i="54"/>
  <c r="AP381" i="54"/>
  <c r="AK381" i="54"/>
  <c r="AE381" i="54"/>
  <c r="AB381" i="54"/>
  <c r="W381" i="54"/>
  <c r="U381" i="54"/>
  <c r="T381" i="54"/>
  <c r="R381" i="54"/>
  <c r="Q381" i="54"/>
  <c r="N381" i="54"/>
  <c r="AP380" i="54"/>
  <c r="AK380" i="54"/>
  <c r="AE380" i="54"/>
  <c r="AB380" i="54"/>
  <c r="W380" i="54"/>
  <c r="U380" i="54"/>
  <c r="T380" i="54"/>
  <c r="R380" i="54"/>
  <c r="Q380" i="54"/>
  <c r="N380" i="54"/>
  <c r="AP379" i="54"/>
  <c r="AK379" i="54"/>
  <c r="AE379" i="54"/>
  <c r="AB379" i="54"/>
  <c r="W379" i="54"/>
  <c r="U379" i="54"/>
  <c r="T379" i="54"/>
  <c r="R379" i="54"/>
  <c r="Q379" i="54"/>
  <c r="N379" i="54"/>
  <c r="AP378" i="54"/>
  <c r="AK378" i="54"/>
  <c r="AE378" i="54"/>
  <c r="AB378" i="54"/>
  <c r="W378" i="54"/>
  <c r="U378" i="54"/>
  <c r="T378" i="54"/>
  <c r="R378" i="54"/>
  <c r="Q378" i="54"/>
  <c r="N378" i="54"/>
  <c r="AP377" i="54"/>
  <c r="AK377" i="54"/>
  <c r="AE377" i="54"/>
  <c r="AB377" i="54"/>
  <c r="W377" i="54"/>
  <c r="U377" i="54"/>
  <c r="T377" i="54"/>
  <c r="R377" i="54"/>
  <c r="Q377" i="54"/>
  <c r="N377" i="54"/>
  <c r="AP376" i="54"/>
  <c r="AK376" i="54"/>
  <c r="AE376" i="54"/>
  <c r="AB376" i="54"/>
  <c r="W376" i="54"/>
  <c r="U376" i="54"/>
  <c r="T376" i="54"/>
  <c r="R376" i="54"/>
  <c r="Q376" i="54"/>
  <c r="N376" i="54"/>
  <c r="AP375" i="54"/>
  <c r="AK375" i="54"/>
  <c r="AE375" i="54"/>
  <c r="AB375" i="54"/>
  <c r="W375" i="54"/>
  <c r="U375" i="54"/>
  <c r="T375" i="54"/>
  <c r="R375" i="54"/>
  <c r="Q375" i="54"/>
  <c r="N375" i="54"/>
  <c r="AP374" i="54"/>
  <c r="AK374" i="54"/>
  <c r="AE374" i="54"/>
  <c r="AB374" i="54"/>
  <c r="W374" i="54"/>
  <c r="U374" i="54"/>
  <c r="T374" i="54"/>
  <c r="R374" i="54"/>
  <c r="Q374" i="54"/>
  <c r="N374" i="54"/>
  <c r="AP373" i="54"/>
  <c r="AK373" i="54"/>
  <c r="AE373" i="54"/>
  <c r="AB373" i="54"/>
  <c r="W373" i="54"/>
  <c r="U373" i="54"/>
  <c r="T373" i="54"/>
  <c r="R373" i="54"/>
  <c r="Q373" i="54"/>
  <c r="N373" i="54"/>
  <c r="AP372" i="54"/>
  <c r="AK372" i="54"/>
  <c r="AE372" i="54"/>
  <c r="AB372" i="54"/>
  <c r="W372" i="54"/>
  <c r="U372" i="54"/>
  <c r="T372" i="54"/>
  <c r="R372" i="54"/>
  <c r="Q372" i="54"/>
  <c r="N372" i="54"/>
  <c r="AP371" i="54"/>
  <c r="AK371" i="54"/>
  <c r="AE371" i="54"/>
  <c r="AB371" i="54"/>
  <c r="W371" i="54"/>
  <c r="U371" i="54"/>
  <c r="T371" i="54"/>
  <c r="R371" i="54"/>
  <c r="Q371" i="54"/>
  <c r="N371" i="54"/>
  <c r="AP370" i="54"/>
  <c r="AK370" i="54"/>
  <c r="AE370" i="54"/>
  <c r="AB370" i="54"/>
  <c r="W370" i="54"/>
  <c r="U370" i="54"/>
  <c r="T370" i="54"/>
  <c r="R370" i="54"/>
  <c r="Q370" i="54"/>
  <c r="N370" i="54"/>
  <c r="AP369" i="54"/>
  <c r="AK369" i="54"/>
  <c r="AE369" i="54"/>
  <c r="AB369" i="54"/>
  <c r="W369" i="54"/>
  <c r="U369" i="54"/>
  <c r="T369" i="54"/>
  <c r="R369" i="54"/>
  <c r="Q369" i="54"/>
  <c r="N369" i="54"/>
  <c r="AP368" i="54"/>
  <c r="AK368" i="54"/>
  <c r="AE368" i="54"/>
  <c r="AB368" i="54"/>
  <c r="W368" i="54"/>
  <c r="U368" i="54"/>
  <c r="T368" i="54"/>
  <c r="R368" i="54"/>
  <c r="Q368" i="54"/>
  <c r="N368" i="54"/>
  <c r="AP367" i="54"/>
  <c r="AK367" i="54"/>
  <c r="AE367" i="54"/>
  <c r="AB367" i="54"/>
  <c r="W367" i="54"/>
  <c r="U367" i="54"/>
  <c r="T367" i="54"/>
  <c r="R367" i="54"/>
  <c r="Q367" i="54"/>
  <c r="N367" i="54"/>
  <c r="AP366" i="54"/>
  <c r="AK366" i="54"/>
  <c r="AE366" i="54"/>
  <c r="AB366" i="54"/>
  <c r="W366" i="54"/>
  <c r="U366" i="54"/>
  <c r="T366" i="54"/>
  <c r="R366" i="54"/>
  <c r="Q366" i="54"/>
  <c r="N366" i="54"/>
  <c r="AP365" i="54"/>
  <c r="AK365" i="54"/>
  <c r="AE365" i="54"/>
  <c r="AB365" i="54"/>
  <c r="W365" i="54"/>
  <c r="U365" i="54"/>
  <c r="T365" i="54"/>
  <c r="R365" i="54"/>
  <c r="Q365" i="54"/>
  <c r="N365" i="54"/>
  <c r="AP364" i="54"/>
  <c r="AK364" i="54"/>
  <c r="AE364" i="54"/>
  <c r="AB364" i="54"/>
  <c r="W364" i="54"/>
  <c r="U364" i="54"/>
  <c r="T364" i="54"/>
  <c r="R364" i="54"/>
  <c r="Q364" i="54"/>
  <c r="N364" i="54"/>
  <c r="AP363" i="54"/>
  <c r="AK363" i="54"/>
  <c r="AE363" i="54"/>
  <c r="AB363" i="54"/>
  <c r="W363" i="54"/>
  <c r="U363" i="54"/>
  <c r="T363" i="54"/>
  <c r="R363" i="54"/>
  <c r="Q363" i="54"/>
  <c r="N363" i="54"/>
  <c r="AP362" i="54"/>
  <c r="AK362" i="54"/>
  <c r="AE362" i="54"/>
  <c r="AB362" i="54"/>
  <c r="W362" i="54"/>
  <c r="U362" i="54"/>
  <c r="T362" i="54"/>
  <c r="R362" i="54"/>
  <c r="Q362" i="54"/>
  <c r="N362" i="54"/>
  <c r="AP361" i="54"/>
  <c r="AK361" i="54"/>
  <c r="AE361" i="54"/>
  <c r="AB361" i="54"/>
  <c r="W361" i="54"/>
  <c r="U361" i="54"/>
  <c r="T361" i="54"/>
  <c r="R361" i="54"/>
  <c r="Q361" i="54"/>
  <c r="N361" i="54"/>
  <c r="AP360" i="54"/>
  <c r="AK360" i="54"/>
  <c r="AE360" i="54"/>
  <c r="AB360" i="54"/>
  <c r="W360" i="54"/>
  <c r="U360" i="54"/>
  <c r="T360" i="54"/>
  <c r="R360" i="54"/>
  <c r="Q360" i="54"/>
  <c r="N360" i="54"/>
  <c r="AP359" i="54"/>
  <c r="AK359" i="54"/>
  <c r="AE359" i="54"/>
  <c r="AB359" i="54"/>
  <c r="W359" i="54"/>
  <c r="U359" i="54"/>
  <c r="T359" i="54"/>
  <c r="R359" i="54"/>
  <c r="Q359" i="54"/>
  <c r="N359" i="54"/>
  <c r="AP358" i="54"/>
  <c r="AK358" i="54"/>
  <c r="AE358" i="54"/>
  <c r="AB358" i="54"/>
  <c r="W358" i="54"/>
  <c r="U358" i="54"/>
  <c r="T358" i="54"/>
  <c r="R358" i="54"/>
  <c r="Q358" i="54"/>
  <c r="N358" i="54"/>
  <c r="AP357" i="54"/>
  <c r="AK357" i="54"/>
  <c r="AE357" i="54"/>
  <c r="AB357" i="54"/>
  <c r="W357" i="54"/>
  <c r="U357" i="54"/>
  <c r="T357" i="54"/>
  <c r="R357" i="54"/>
  <c r="Q357" i="54"/>
  <c r="N357" i="54"/>
  <c r="AP356" i="54"/>
  <c r="AK356" i="54"/>
  <c r="AE356" i="54"/>
  <c r="AB356" i="54"/>
  <c r="W356" i="54"/>
  <c r="U356" i="54"/>
  <c r="T356" i="54"/>
  <c r="R356" i="54"/>
  <c r="Q356" i="54"/>
  <c r="N356" i="54"/>
  <c r="AP355" i="54"/>
  <c r="AK355" i="54"/>
  <c r="AE355" i="54"/>
  <c r="AB355" i="54"/>
  <c r="W355" i="54"/>
  <c r="U355" i="54"/>
  <c r="T355" i="54"/>
  <c r="R355" i="54"/>
  <c r="Q355" i="54"/>
  <c r="N355" i="54"/>
  <c r="AP354" i="54"/>
  <c r="AK354" i="54"/>
  <c r="AE354" i="54"/>
  <c r="AB354" i="54"/>
  <c r="W354" i="54"/>
  <c r="U354" i="54"/>
  <c r="T354" i="54"/>
  <c r="R354" i="54"/>
  <c r="Q354" i="54"/>
  <c r="N354" i="54"/>
  <c r="AP353" i="54"/>
  <c r="AK353" i="54"/>
  <c r="AE353" i="54"/>
  <c r="AB353" i="54"/>
  <c r="W353" i="54"/>
  <c r="U353" i="54"/>
  <c r="T353" i="54"/>
  <c r="R353" i="54"/>
  <c r="Q353" i="54"/>
  <c r="N353" i="54"/>
  <c r="AP352" i="54"/>
  <c r="AK352" i="54"/>
  <c r="AE352" i="54"/>
  <c r="AB352" i="54"/>
  <c r="W352" i="54"/>
  <c r="U352" i="54"/>
  <c r="T352" i="54"/>
  <c r="R352" i="54"/>
  <c r="Q352" i="54"/>
  <c r="N352" i="54"/>
  <c r="AP351" i="54"/>
  <c r="AK351" i="54"/>
  <c r="AE351" i="54"/>
  <c r="AB351" i="54"/>
  <c r="W351" i="54"/>
  <c r="U351" i="54"/>
  <c r="T351" i="54"/>
  <c r="R351" i="54"/>
  <c r="Q351" i="54"/>
  <c r="N351" i="54"/>
  <c r="AP350" i="54"/>
  <c r="AK350" i="54"/>
  <c r="AE350" i="54"/>
  <c r="AB350" i="54"/>
  <c r="W350" i="54"/>
  <c r="U350" i="54"/>
  <c r="T350" i="54"/>
  <c r="R350" i="54"/>
  <c r="Q350" i="54"/>
  <c r="N350" i="54"/>
  <c r="AP349" i="54"/>
  <c r="AK349" i="54"/>
  <c r="AE349" i="54"/>
  <c r="AB349" i="54"/>
  <c r="W349" i="54"/>
  <c r="U349" i="54"/>
  <c r="T349" i="54"/>
  <c r="R349" i="54"/>
  <c r="Q349" i="54"/>
  <c r="N349" i="54"/>
  <c r="AP348" i="54"/>
  <c r="AK348" i="54"/>
  <c r="AE348" i="54"/>
  <c r="AB348" i="54"/>
  <c r="W348" i="54"/>
  <c r="U348" i="54"/>
  <c r="T348" i="54"/>
  <c r="R348" i="54"/>
  <c r="Q348" i="54"/>
  <c r="N348" i="54"/>
  <c r="AP347" i="54"/>
  <c r="AK347" i="54"/>
  <c r="AE347" i="54"/>
  <c r="AB347" i="54"/>
  <c r="W347" i="54"/>
  <c r="U347" i="54"/>
  <c r="T347" i="54"/>
  <c r="R347" i="54"/>
  <c r="Q347" i="54"/>
  <c r="N347" i="54"/>
  <c r="AP346" i="54"/>
  <c r="AK346" i="54"/>
  <c r="AE346" i="54"/>
  <c r="AB346" i="54"/>
  <c r="W346" i="54"/>
  <c r="U346" i="54"/>
  <c r="T346" i="54"/>
  <c r="R346" i="54"/>
  <c r="Q346" i="54"/>
  <c r="N346" i="54"/>
  <c r="AP345" i="54"/>
  <c r="AK345" i="54"/>
  <c r="AE345" i="54"/>
  <c r="AB345" i="54"/>
  <c r="W345" i="54"/>
  <c r="U345" i="54"/>
  <c r="T345" i="54"/>
  <c r="R345" i="54"/>
  <c r="Q345" i="54"/>
  <c r="N345" i="54"/>
  <c r="AP344" i="54"/>
  <c r="AK344" i="54"/>
  <c r="AE344" i="54"/>
  <c r="AB344" i="54"/>
  <c r="W344" i="54"/>
  <c r="U344" i="54"/>
  <c r="T344" i="54"/>
  <c r="R344" i="54"/>
  <c r="Q344" i="54"/>
  <c r="N344" i="54"/>
  <c r="AP343" i="54"/>
  <c r="AK343" i="54"/>
  <c r="AE343" i="54"/>
  <c r="AB343" i="54"/>
  <c r="W343" i="54"/>
  <c r="U343" i="54"/>
  <c r="T343" i="54"/>
  <c r="R343" i="54"/>
  <c r="Q343" i="54"/>
  <c r="N343" i="54"/>
  <c r="AP342" i="54"/>
  <c r="AK342" i="54"/>
  <c r="AE342" i="54"/>
  <c r="AB342" i="54"/>
  <c r="W342" i="54"/>
  <c r="U342" i="54"/>
  <c r="T342" i="54"/>
  <c r="R342" i="54"/>
  <c r="Q342" i="54"/>
  <c r="N342" i="54"/>
  <c r="AP341" i="54"/>
  <c r="AK341" i="54"/>
  <c r="AE341" i="54"/>
  <c r="AB341" i="54"/>
  <c r="W341" i="54"/>
  <c r="U341" i="54"/>
  <c r="T341" i="54"/>
  <c r="R341" i="54"/>
  <c r="Q341" i="54"/>
  <c r="N341" i="54"/>
  <c r="AP340" i="54"/>
  <c r="AK340" i="54"/>
  <c r="AE340" i="54"/>
  <c r="AB340" i="54"/>
  <c r="W340" i="54"/>
  <c r="U340" i="54"/>
  <c r="T340" i="54"/>
  <c r="R340" i="54"/>
  <c r="Q340" i="54"/>
  <c r="N340" i="54"/>
  <c r="AP339" i="54"/>
  <c r="AK339" i="54"/>
  <c r="AE339" i="54"/>
  <c r="AB339" i="54"/>
  <c r="W339" i="54"/>
  <c r="U339" i="54"/>
  <c r="T339" i="54"/>
  <c r="R339" i="54"/>
  <c r="Q339" i="54"/>
  <c r="N339" i="54"/>
  <c r="AP338" i="54"/>
  <c r="AK338" i="54"/>
  <c r="AE338" i="54"/>
  <c r="AB338" i="54"/>
  <c r="W338" i="54"/>
  <c r="U338" i="54"/>
  <c r="T338" i="54"/>
  <c r="R338" i="54"/>
  <c r="Q338" i="54"/>
  <c r="N338" i="54"/>
  <c r="AP337" i="54"/>
  <c r="AK337" i="54"/>
  <c r="AE337" i="54"/>
  <c r="AB337" i="54"/>
  <c r="W337" i="54"/>
  <c r="U337" i="54"/>
  <c r="T337" i="54"/>
  <c r="R337" i="54"/>
  <c r="Q337" i="54"/>
  <c r="N337" i="54"/>
  <c r="AP336" i="54"/>
  <c r="AK336" i="54"/>
  <c r="AE336" i="54"/>
  <c r="AB336" i="54"/>
  <c r="W336" i="54"/>
  <c r="U336" i="54"/>
  <c r="T336" i="54"/>
  <c r="R336" i="54"/>
  <c r="Q336" i="54"/>
  <c r="N336" i="54"/>
  <c r="AP335" i="54"/>
  <c r="AK335" i="54"/>
  <c r="AE335" i="54"/>
  <c r="AB335" i="54"/>
  <c r="W335" i="54"/>
  <c r="U335" i="54"/>
  <c r="T335" i="54"/>
  <c r="R335" i="54"/>
  <c r="Q335" i="54"/>
  <c r="N335" i="54"/>
  <c r="AP334" i="54"/>
  <c r="AK334" i="54"/>
  <c r="AE334" i="54"/>
  <c r="AB334" i="54"/>
  <c r="W334" i="54"/>
  <c r="U334" i="54"/>
  <c r="T334" i="54"/>
  <c r="R334" i="54"/>
  <c r="Q334" i="54"/>
  <c r="N334" i="54"/>
  <c r="AP333" i="54"/>
  <c r="AK333" i="54"/>
  <c r="AE333" i="54"/>
  <c r="AB333" i="54"/>
  <c r="W333" i="54"/>
  <c r="U333" i="54"/>
  <c r="T333" i="54"/>
  <c r="R333" i="54"/>
  <c r="Q333" i="54"/>
  <c r="N333" i="54"/>
  <c r="AP332" i="54"/>
  <c r="AK332" i="54"/>
  <c r="AE332" i="54"/>
  <c r="AB332" i="54"/>
  <c r="W332" i="54"/>
  <c r="U332" i="54"/>
  <c r="T332" i="54"/>
  <c r="R332" i="54"/>
  <c r="Q332" i="54"/>
  <c r="N332" i="54"/>
  <c r="AP331" i="54"/>
  <c r="AK331" i="54"/>
  <c r="AE331" i="54"/>
  <c r="AB331" i="54"/>
  <c r="W331" i="54"/>
  <c r="U331" i="54"/>
  <c r="T331" i="54"/>
  <c r="R331" i="54"/>
  <c r="Q331" i="54"/>
  <c r="N331" i="54"/>
  <c r="AP330" i="54"/>
  <c r="AK330" i="54"/>
  <c r="AE330" i="54"/>
  <c r="AB330" i="54"/>
  <c r="W330" i="54"/>
  <c r="U330" i="54"/>
  <c r="T330" i="54"/>
  <c r="R330" i="54"/>
  <c r="Q330" i="54"/>
  <c r="N330" i="54"/>
  <c r="AP329" i="54"/>
  <c r="AK329" i="54"/>
  <c r="AE329" i="54"/>
  <c r="AB329" i="54"/>
  <c r="W329" i="54"/>
  <c r="U329" i="54"/>
  <c r="T329" i="54"/>
  <c r="R329" i="54"/>
  <c r="Q329" i="54"/>
  <c r="N329" i="54"/>
  <c r="AP328" i="54"/>
  <c r="AK328" i="54"/>
  <c r="AE328" i="54"/>
  <c r="AB328" i="54"/>
  <c r="W328" i="54"/>
  <c r="U328" i="54"/>
  <c r="T328" i="54"/>
  <c r="R328" i="54"/>
  <c r="Q328" i="54"/>
  <c r="N328" i="54"/>
  <c r="AP327" i="54"/>
  <c r="AK327" i="54"/>
  <c r="AE327" i="54"/>
  <c r="AB327" i="54"/>
  <c r="W327" i="54"/>
  <c r="U327" i="54"/>
  <c r="T327" i="54"/>
  <c r="R327" i="54"/>
  <c r="Q327" i="54"/>
  <c r="N327" i="54"/>
  <c r="AP326" i="54"/>
  <c r="AK326" i="54"/>
  <c r="AE326" i="54"/>
  <c r="AB326" i="54"/>
  <c r="W326" i="54"/>
  <c r="U326" i="54"/>
  <c r="T326" i="54"/>
  <c r="R326" i="54"/>
  <c r="Q326" i="54"/>
  <c r="N326" i="54"/>
  <c r="AP325" i="54"/>
  <c r="AK325" i="54"/>
  <c r="AE325" i="54"/>
  <c r="AB325" i="54"/>
  <c r="W325" i="54"/>
  <c r="U325" i="54"/>
  <c r="T325" i="54"/>
  <c r="R325" i="54"/>
  <c r="Q325" i="54"/>
  <c r="N325" i="54"/>
  <c r="AP324" i="54"/>
  <c r="AK324" i="54"/>
  <c r="AE324" i="54"/>
  <c r="AB324" i="54"/>
  <c r="W324" i="54"/>
  <c r="U324" i="54"/>
  <c r="T324" i="54"/>
  <c r="R324" i="54"/>
  <c r="Q324" i="54"/>
  <c r="N324" i="54"/>
  <c r="AP323" i="54"/>
  <c r="AK323" i="54"/>
  <c r="AE323" i="54"/>
  <c r="AB323" i="54"/>
  <c r="W323" i="54"/>
  <c r="U323" i="54"/>
  <c r="T323" i="54"/>
  <c r="R323" i="54"/>
  <c r="Q323" i="54"/>
  <c r="N323" i="54"/>
  <c r="AP322" i="54"/>
  <c r="AK322" i="54"/>
  <c r="AE322" i="54"/>
  <c r="AB322" i="54"/>
  <c r="W322" i="54"/>
  <c r="U322" i="54"/>
  <c r="T322" i="54"/>
  <c r="R322" i="54"/>
  <c r="Q322" i="54"/>
  <c r="N322" i="54"/>
  <c r="AP321" i="54"/>
  <c r="AK321" i="54"/>
  <c r="AE321" i="54"/>
  <c r="AB321" i="54"/>
  <c r="W321" i="54"/>
  <c r="U321" i="54"/>
  <c r="T321" i="54"/>
  <c r="R321" i="54"/>
  <c r="Q321" i="54"/>
  <c r="N321" i="54"/>
  <c r="AP320" i="54"/>
  <c r="AK320" i="54"/>
  <c r="AE320" i="54"/>
  <c r="AB320" i="54"/>
  <c r="W320" i="54"/>
  <c r="U320" i="54"/>
  <c r="T320" i="54"/>
  <c r="R320" i="54"/>
  <c r="Q320" i="54"/>
  <c r="N320" i="54"/>
  <c r="AP319" i="54"/>
  <c r="AK319" i="54"/>
  <c r="AE319" i="54"/>
  <c r="AB319" i="54"/>
  <c r="W319" i="54"/>
  <c r="U319" i="54"/>
  <c r="T319" i="54"/>
  <c r="R319" i="54"/>
  <c r="Q319" i="54"/>
  <c r="N319" i="54"/>
  <c r="AP318" i="54"/>
  <c r="AK318" i="54"/>
  <c r="AE318" i="54"/>
  <c r="AB318" i="54"/>
  <c r="W318" i="54"/>
  <c r="U318" i="54"/>
  <c r="T318" i="54"/>
  <c r="R318" i="54"/>
  <c r="Q318" i="54"/>
  <c r="N318" i="54"/>
  <c r="AP317" i="54"/>
  <c r="AK317" i="54"/>
  <c r="AE317" i="54"/>
  <c r="AB317" i="54"/>
  <c r="W317" i="54"/>
  <c r="U317" i="54"/>
  <c r="T317" i="54"/>
  <c r="R317" i="54"/>
  <c r="Q317" i="54"/>
  <c r="N317" i="54"/>
  <c r="AP316" i="54"/>
  <c r="AK316" i="54"/>
  <c r="AE316" i="54"/>
  <c r="AB316" i="54"/>
  <c r="W316" i="54"/>
  <c r="U316" i="54"/>
  <c r="T316" i="54"/>
  <c r="R316" i="54"/>
  <c r="Q316" i="54"/>
  <c r="N316" i="54"/>
  <c r="AP315" i="54"/>
  <c r="AK315" i="54"/>
  <c r="AE315" i="54"/>
  <c r="AB315" i="54"/>
  <c r="W315" i="54"/>
  <c r="U315" i="54"/>
  <c r="T315" i="54"/>
  <c r="R315" i="54"/>
  <c r="Q315" i="54"/>
  <c r="N315" i="54"/>
  <c r="AP314" i="54"/>
  <c r="AK314" i="54"/>
  <c r="AE314" i="54"/>
  <c r="AB314" i="54"/>
  <c r="W314" i="54"/>
  <c r="U314" i="54"/>
  <c r="T314" i="54"/>
  <c r="R314" i="54"/>
  <c r="Q314" i="54"/>
  <c r="N314" i="54"/>
  <c r="AP313" i="54"/>
  <c r="AK313" i="54"/>
  <c r="AE313" i="54"/>
  <c r="AB313" i="54"/>
  <c r="W313" i="54"/>
  <c r="U313" i="54"/>
  <c r="T313" i="54"/>
  <c r="R313" i="54"/>
  <c r="Q313" i="54"/>
  <c r="N313" i="54"/>
  <c r="AP312" i="54"/>
  <c r="AK312" i="54"/>
  <c r="AE312" i="54"/>
  <c r="AB312" i="54"/>
  <c r="W312" i="54"/>
  <c r="U312" i="54"/>
  <c r="T312" i="54"/>
  <c r="R312" i="54"/>
  <c r="Q312" i="54"/>
  <c r="N312" i="54"/>
  <c r="AP311" i="54"/>
  <c r="AK311" i="54"/>
  <c r="AE311" i="54"/>
  <c r="AB311" i="54"/>
  <c r="W311" i="54"/>
  <c r="U311" i="54"/>
  <c r="T311" i="54"/>
  <c r="R311" i="54"/>
  <c r="Q311" i="54"/>
  <c r="N311" i="54"/>
  <c r="AP310" i="54"/>
  <c r="AK310" i="54"/>
  <c r="AE310" i="54"/>
  <c r="AB310" i="54"/>
  <c r="W310" i="54"/>
  <c r="U310" i="54"/>
  <c r="T310" i="54"/>
  <c r="R310" i="54"/>
  <c r="Q310" i="54"/>
  <c r="N310" i="54"/>
  <c r="AP309" i="54"/>
  <c r="AK309" i="54"/>
  <c r="AE309" i="54"/>
  <c r="AB309" i="54"/>
  <c r="W309" i="54"/>
  <c r="U309" i="54"/>
  <c r="T309" i="54"/>
  <c r="R309" i="54"/>
  <c r="Q309" i="54"/>
  <c r="N309" i="54"/>
  <c r="AP308" i="54"/>
  <c r="AK308" i="54"/>
  <c r="AE308" i="54"/>
  <c r="AB308" i="54"/>
  <c r="W308" i="54"/>
  <c r="U308" i="54"/>
  <c r="T308" i="54"/>
  <c r="R308" i="54"/>
  <c r="Q308" i="54"/>
  <c r="N308" i="54"/>
  <c r="AP307" i="54"/>
  <c r="AK307" i="54"/>
  <c r="AE307" i="54"/>
  <c r="AB307" i="54"/>
  <c r="W307" i="54"/>
  <c r="U307" i="54"/>
  <c r="T307" i="54"/>
  <c r="R307" i="54"/>
  <c r="Q307" i="54"/>
  <c r="N307" i="54"/>
  <c r="AP306" i="54"/>
  <c r="AK306" i="54"/>
  <c r="AE306" i="54"/>
  <c r="AB306" i="54"/>
  <c r="W306" i="54"/>
  <c r="U306" i="54"/>
  <c r="T306" i="54"/>
  <c r="R306" i="54"/>
  <c r="Q306" i="54"/>
  <c r="N306" i="54"/>
  <c r="AP305" i="54"/>
  <c r="AK305" i="54"/>
  <c r="AE305" i="54"/>
  <c r="AB305" i="54"/>
  <c r="W305" i="54"/>
  <c r="U305" i="54"/>
  <c r="T305" i="54"/>
  <c r="R305" i="54"/>
  <c r="Q305" i="54"/>
  <c r="N305" i="54"/>
  <c r="AP304" i="54"/>
  <c r="AK304" i="54"/>
  <c r="AE304" i="54"/>
  <c r="AB304" i="54"/>
  <c r="W304" i="54"/>
  <c r="U304" i="54"/>
  <c r="T304" i="54"/>
  <c r="R304" i="54"/>
  <c r="Q304" i="54"/>
  <c r="N304" i="54"/>
  <c r="AP303" i="54"/>
  <c r="AK303" i="54"/>
  <c r="AE303" i="54"/>
  <c r="AB303" i="54"/>
  <c r="W303" i="54"/>
  <c r="U303" i="54"/>
  <c r="T303" i="54"/>
  <c r="R303" i="54"/>
  <c r="Q303" i="54"/>
  <c r="N303" i="54"/>
  <c r="AP302" i="54"/>
  <c r="AK302" i="54"/>
  <c r="AE302" i="54"/>
  <c r="AB302" i="54"/>
  <c r="W302" i="54"/>
  <c r="U302" i="54"/>
  <c r="T302" i="54"/>
  <c r="R302" i="54"/>
  <c r="Q302" i="54"/>
  <c r="N302" i="54"/>
  <c r="AP301" i="54"/>
  <c r="AK301" i="54"/>
  <c r="AE301" i="54"/>
  <c r="AB301" i="54"/>
  <c r="W301" i="54"/>
  <c r="U301" i="54"/>
  <c r="T301" i="54"/>
  <c r="R301" i="54"/>
  <c r="Q301" i="54"/>
  <c r="N301" i="54"/>
  <c r="AP300" i="54"/>
  <c r="AK300" i="54"/>
  <c r="AE300" i="54"/>
  <c r="AB300" i="54"/>
  <c r="W300" i="54"/>
  <c r="U300" i="54"/>
  <c r="T300" i="54"/>
  <c r="R300" i="54"/>
  <c r="Q300" i="54"/>
  <c r="N300" i="54"/>
  <c r="AP299" i="54"/>
  <c r="AK299" i="54"/>
  <c r="AE299" i="54"/>
  <c r="AB299" i="54"/>
  <c r="W299" i="54"/>
  <c r="U299" i="54"/>
  <c r="T299" i="54"/>
  <c r="R299" i="54"/>
  <c r="Q299" i="54"/>
  <c r="N299" i="54"/>
  <c r="AP298" i="54"/>
  <c r="AK298" i="54"/>
  <c r="AE298" i="54"/>
  <c r="AB298" i="54"/>
  <c r="W298" i="54"/>
  <c r="U298" i="54"/>
  <c r="T298" i="54"/>
  <c r="R298" i="54"/>
  <c r="Q298" i="54"/>
  <c r="N298" i="54"/>
  <c r="AP297" i="54"/>
  <c r="AK297" i="54"/>
  <c r="AE297" i="54"/>
  <c r="AB297" i="54"/>
  <c r="W297" i="54"/>
  <c r="U297" i="54"/>
  <c r="T297" i="54"/>
  <c r="R297" i="54"/>
  <c r="Q297" i="54"/>
  <c r="N297" i="54"/>
  <c r="AP296" i="54"/>
  <c r="AK296" i="54"/>
  <c r="AE296" i="54"/>
  <c r="AB296" i="54"/>
  <c r="W296" i="54"/>
  <c r="U296" i="54"/>
  <c r="T296" i="54"/>
  <c r="R296" i="54"/>
  <c r="Q296" i="54"/>
  <c r="N296" i="54"/>
  <c r="AP295" i="54"/>
  <c r="AK295" i="54"/>
  <c r="AE295" i="54"/>
  <c r="AB295" i="54"/>
  <c r="W295" i="54"/>
  <c r="U295" i="54"/>
  <c r="T295" i="54"/>
  <c r="R295" i="54"/>
  <c r="Q295" i="54"/>
  <c r="N295" i="54"/>
  <c r="AP294" i="54"/>
  <c r="AK294" i="54"/>
  <c r="AE294" i="54"/>
  <c r="AB294" i="54"/>
  <c r="W294" i="54"/>
  <c r="U294" i="54"/>
  <c r="T294" i="54"/>
  <c r="R294" i="54"/>
  <c r="Q294" i="54"/>
  <c r="N294" i="54"/>
  <c r="AP293" i="54"/>
  <c r="AK293" i="54"/>
  <c r="AE293" i="54"/>
  <c r="AB293" i="54"/>
  <c r="W293" i="54"/>
  <c r="U293" i="54"/>
  <c r="T293" i="54"/>
  <c r="R293" i="54"/>
  <c r="Q293" i="54"/>
  <c r="N293" i="54"/>
  <c r="AP292" i="54"/>
  <c r="AK292" i="54"/>
  <c r="AE292" i="54"/>
  <c r="AB292" i="54"/>
  <c r="W292" i="54"/>
  <c r="U292" i="54"/>
  <c r="T292" i="54"/>
  <c r="R292" i="54"/>
  <c r="Q292" i="54"/>
  <c r="N292" i="54"/>
  <c r="AP291" i="54"/>
  <c r="AK291" i="54"/>
  <c r="AE291" i="54"/>
  <c r="AB291" i="54"/>
  <c r="W291" i="54"/>
  <c r="U291" i="54"/>
  <c r="T291" i="54"/>
  <c r="R291" i="54"/>
  <c r="Q291" i="54"/>
  <c r="N291" i="54"/>
  <c r="AP290" i="54"/>
  <c r="AK290" i="54"/>
  <c r="AE290" i="54"/>
  <c r="AB290" i="54"/>
  <c r="W290" i="54"/>
  <c r="U290" i="54"/>
  <c r="T290" i="54"/>
  <c r="R290" i="54"/>
  <c r="Q290" i="54"/>
  <c r="N290" i="54"/>
  <c r="AP289" i="54"/>
  <c r="AK289" i="54"/>
  <c r="AE289" i="54"/>
  <c r="AB289" i="54"/>
  <c r="W289" i="54"/>
  <c r="U289" i="54"/>
  <c r="T289" i="54"/>
  <c r="R289" i="54"/>
  <c r="Q289" i="54"/>
  <c r="N289" i="54"/>
  <c r="AP288" i="54"/>
  <c r="AK288" i="54"/>
  <c r="AE288" i="54"/>
  <c r="AB288" i="54"/>
  <c r="W288" i="54"/>
  <c r="U288" i="54"/>
  <c r="T288" i="54"/>
  <c r="R288" i="54"/>
  <c r="Q288" i="54"/>
  <c r="N288" i="54"/>
  <c r="AP287" i="54"/>
  <c r="AK287" i="54"/>
  <c r="AE287" i="54"/>
  <c r="AB287" i="54"/>
  <c r="W287" i="54"/>
  <c r="U287" i="54"/>
  <c r="T287" i="54"/>
  <c r="R287" i="54"/>
  <c r="Q287" i="54"/>
  <c r="N287" i="54"/>
  <c r="AP286" i="54"/>
  <c r="AK286" i="54"/>
  <c r="AE286" i="54"/>
  <c r="AB286" i="54"/>
  <c r="W286" i="54"/>
  <c r="U286" i="54"/>
  <c r="T286" i="54"/>
  <c r="R286" i="54"/>
  <c r="Q286" i="54"/>
  <c r="N286" i="54"/>
  <c r="AP285" i="54"/>
  <c r="AK285" i="54"/>
  <c r="AE285" i="54"/>
  <c r="AB285" i="54"/>
  <c r="W285" i="54"/>
  <c r="U285" i="54"/>
  <c r="T285" i="54"/>
  <c r="R285" i="54"/>
  <c r="Q285" i="54"/>
  <c r="N285" i="54"/>
  <c r="AP284" i="54"/>
  <c r="AK284" i="54"/>
  <c r="AE284" i="54"/>
  <c r="AB284" i="54"/>
  <c r="W284" i="54"/>
  <c r="U284" i="54"/>
  <c r="T284" i="54"/>
  <c r="R284" i="54"/>
  <c r="Q284" i="54"/>
  <c r="N284" i="54"/>
  <c r="AP283" i="54"/>
  <c r="AK283" i="54"/>
  <c r="AE283" i="54"/>
  <c r="AB283" i="54"/>
  <c r="W283" i="54"/>
  <c r="U283" i="54"/>
  <c r="T283" i="54"/>
  <c r="R283" i="54"/>
  <c r="Q283" i="54"/>
  <c r="N283" i="54"/>
  <c r="AP282" i="54"/>
  <c r="AK282" i="54"/>
  <c r="AE282" i="54"/>
  <c r="AB282" i="54"/>
  <c r="W282" i="54"/>
  <c r="U282" i="54"/>
  <c r="T282" i="54"/>
  <c r="R282" i="54"/>
  <c r="Q282" i="54"/>
  <c r="N282" i="54"/>
  <c r="AP281" i="54"/>
  <c r="AK281" i="54"/>
  <c r="AE281" i="54"/>
  <c r="AB281" i="54"/>
  <c r="W281" i="54"/>
  <c r="U281" i="54"/>
  <c r="T281" i="54"/>
  <c r="R281" i="54"/>
  <c r="Q281" i="54"/>
  <c r="N281" i="54"/>
  <c r="AP280" i="54"/>
  <c r="AK280" i="54"/>
  <c r="AE280" i="54"/>
  <c r="AB280" i="54"/>
  <c r="W280" i="54"/>
  <c r="U280" i="54"/>
  <c r="T280" i="54"/>
  <c r="R280" i="54"/>
  <c r="Q280" i="54"/>
  <c r="N280" i="54"/>
  <c r="AP279" i="54"/>
  <c r="AK279" i="54"/>
  <c r="AE279" i="54"/>
  <c r="AB279" i="54"/>
  <c r="W279" i="54"/>
  <c r="U279" i="54"/>
  <c r="T279" i="54"/>
  <c r="R279" i="54"/>
  <c r="Q279" i="54"/>
  <c r="N279" i="54"/>
  <c r="AP278" i="54"/>
  <c r="AK278" i="54"/>
  <c r="AE278" i="54"/>
  <c r="AB278" i="54"/>
  <c r="W278" i="54"/>
  <c r="U278" i="54"/>
  <c r="T278" i="54"/>
  <c r="R278" i="54"/>
  <c r="Q278" i="54"/>
  <c r="N278" i="54"/>
  <c r="AP277" i="54"/>
  <c r="AK277" i="54"/>
  <c r="AE277" i="54"/>
  <c r="AB277" i="54"/>
  <c r="W277" i="54"/>
  <c r="U277" i="54"/>
  <c r="T277" i="54"/>
  <c r="R277" i="54"/>
  <c r="Q277" i="54"/>
  <c r="N277" i="54"/>
  <c r="AP276" i="54"/>
  <c r="AK276" i="54"/>
  <c r="AE276" i="54"/>
  <c r="AB276" i="54"/>
  <c r="W276" i="54"/>
  <c r="U276" i="54"/>
  <c r="T276" i="54"/>
  <c r="R276" i="54"/>
  <c r="Q276" i="54"/>
  <c r="N276" i="54"/>
  <c r="AP275" i="54"/>
  <c r="AK275" i="54"/>
  <c r="AE275" i="54"/>
  <c r="AB275" i="54"/>
  <c r="W275" i="54"/>
  <c r="U275" i="54"/>
  <c r="T275" i="54"/>
  <c r="R275" i="54"/>
  <c r="Q275" i="54"/>
  <c r="N275" i="54"/>
  <c r="AP274" i="54"/>
  <c r="AK274" i="54"/>
  <c r="AE274" i="54"/>
  <c r="AB274" i="54"/>
  <c r="W274" i="54"/>
  <c r="U274" i="54"/>
  <c r="T274" i="54"/>
  <c r="R274" i="54"/>
  <c r="Q274" i="54"/>
  <c r="N274" i="54"/>
  <c r="AP273" i="54"/>
  <c r="AK273" i="54"/>
  <c r="AE273" i="54"/>
  <c r="AB273" i="54"/>
  <c r="W273" i="54"/>
  <c r="U273" i="54"/>
  <c r="T273" i="54"/>
  <c r="R273" i="54"/>
  <c r="Q273" i="54"/>
  <c r="N273" i="54"/>
  <c r="AP272" i="54"/>
  <c r="AK272" i="54"/>
  <c r="AE272" i="54"/>
  <c r="AB272" i="54"/>
  <c r="W272" i="54"/>
  <c r="U272" i="54"/>
  <c r="T272" i="54"/>
  <c r="R272" i="54"/>
  <c r="Q272" i="54"/>
  <c r="N272" i="54"/>
  <c r="AP271" i="54"/>
  <c r="AK271" i="54"/>
  <c r="AE271" i="54"/>
  <c r="AB271" i="54"/>
  <c r="W271" i="54"/>
  <c r="U271" i="54"/>
  <c r="T271" i="54"/>
  <c r="R271" i="54"/>
  <c r="Q271" i="54"/>
  <c r="N271" i="54"/>
  <c r="AP270" i="54"/>
  <c r="AK270" i="54"/>
  <c r="AE270" i="54"/>
  <c r="AB270" i="54"/>
  <c r="W270" i="54"/>
  <c r="U270" i="54"/>
  <c r="T270" i="54"/>
  <c r="R270" i="54"/>
  <c r="Q270" i="54"/>
  <c r="N270" i="54"/>
  <c r="AP269" i="54"/>
  <c r="AK269" i="54"/>
  <c r="AE269" i="54"/>
  <c r="AB269" i="54"/>
  <c r="W269" i="54"/>
  <c r="U269" i="54"/>
  <c r="T269" i="54"/>
  <c r="R269" i="54"/>
  <c r="Q269" i="54"/>
  <c r="N269" i="54"/>
  <c r="AP268" i="54"/>
  <c r="AK268" i="54"/>
  <c r="AE268" i="54"/>
  <c r="AB268" i="54"/>
  <c r="W268" i="54"/>
  <c r="U268" i="54"/>
  <c r="T268" i="54"/>
  <c r="R268" i="54"/>
  <c r="Q268" i="54"/>
  <c r="N268" i="54"/>
  <c r="AP267" i="54"/>
  <c r="AK267" i="54"/>
  <c r="AE267" i="54"/>
  <c r="AB267" i="54"/>
  <c r="W267" i="54"/>
  <c r="U267" i="54"/>
  <c r="T267" i="54"/>
  <c r="R267" i="54"/>
  <c r="Q267" i="54"/>
  <c r="N267" i="54"/>
  <c r="AP266" i="54"/>
  <c r="AK266" i="54"/>
  <c r="AE266" i="54"/>
  <c r="AB266" i="54"/>
  <c r="W266" i="54"/>
  <c r="U266" i="54"/>
  <c r="T266" i="54"/>
  <c r="R266" i="54"/>
  <c r="Q266" i="54"/>
  <c r="N266" i="54"/>
  <c r="AP265" i="54"/>
  <c r="AK265" i="54"/>
  <c r="AE265" i="54"/>
  <c r="AB265" i="54"/>
  <c r="W265" i="54"/>
  <c r="U265" i="54"/>
  <c r="T265" i="54"/>
  <c r="R265" i="54"/>
  <c r="Q265" i="54"/>
  <c r="N265" i="54"/>
  <c r="AP264" i="54"/>
  <c r="AK264" i="54"/>
  <c r="AE264" i="54"/>
  <c r="AB264" i="54"/>
  <c r="W264" i="54"/>
  <c r="U264" i="54"/>
  <c r="T264" i="54"/>
  <c r="R264" i="54"/>
  <c r="Q264" i="54"/>
  <c r="N264" i="54"/>
  <c r="AP263" i="54"/>
  <c r="AK263" i="54"/>
  <c r="AE263" i="54"/>
  <c r="AB263" i="54"/>
  <c r="W263" i="54"/>
  <c r="U263" i="54"/>
  <c r="T263" i="54"/>
  <c r="R263" i="54"/>
  <c r="Q263" i="54"/>
  <c r="N263" i="54"/>
  <c r="AP262" i="54"/>
  <c r="AK262" i="54"/>
  <c r="AE262" i="54"/>
  <c r="AB262" i="54"/>
  <c r="W262" i="54"/>
  <c r="U262" i="54"/>
  <c r="T262" i="54"/>
  <c r="R262" i="54"/>
  <c r="Q262" i="54"/>
  <c r="N262" i="54"/>
  <c r="AP261" i="54"/>
  <c r="AK261" i="54"/>
  <c r="AE261" i="54"/>
  <c r="AB261" i="54"/>
  <c r="W261" i="54"/>
  <c r="U261" i="54"/>
  <c r="T261" i="54"/>
  <c r="R261" i="54"/>
  <c r="Q261" i="54"/>
  <c r="N261" i="54"/>
  <c r="AP260" i="54"/>
  <c r="AK260" i="54"/>
  <c r="AE260" i="54"/>
  <c r="AB260" i="54"/>
  <c r="W260" i="54"/>
  <c r="U260" i="54"/>
  <c r="T260" i="54"/>
  <c r="R260" i="54"/>
  <c r="Q260" i="54"/>
  <c r="N260" i="54"/>
  <c r="AP259" i="54"/>
  <c r="AK259" i="54"/>
  <c r="AE259" i="54"/>
  <c r="AB259" i="54"/>
  <c r="W259" i="54"/>
  <c r="U259" i="54"/>
  <c r="T259" i="54"/>
  <c r="R259" i="54"/>
  <c r="Q259" i="54"/>
  <c r="N259" i="54"/>
  <c r="AP258" i="54"/>
  <c r="AK258" i="54"/>
  <c r="AE258" i="54"/>
  <c r="AB258" i="54"/>
  <c r="W258" i="54"/>
  <c r="U258" i="54"/>
  <c r="T258" i="54"/>
  <c r="R258" i="54"/>
  <c r="Q258" i="54"/>
  <c r="N258" i="54"/>
  <c r="AP257" i="54"/>
  <c r="AK257" i="54"/>
  <c r="AE257" i="54"/>
  <c r="AB257" i="54"/>
  <c r="W257" i="54"/>
  <c r="U257" i="54"/>
  <c r="T257" i="54"/>
  <c r="R257" i="54"/>
  <c r="Q257" i="54"/>
  <c r="N257" i="54"/>
  <c r="AP256" i="54"/>
  <c r="AK256" i="54"/>
  <c r="AE256" i="54"/>
  <c r="AB256" i="54"/>
  <c r="W256" i="54"/>
  <c r="U256" i="54"/>
  <c r="T256" i="54"/>
  <c r="R256" i="54"/>
  <c r="Q256" i="54"/>
  <c r="N256" i="54"/>
  <c r="AP255" i="54"/>
  <c r="AK255" i="54"/>
  <c r="AE255" i="54"/>
  <c r="AB255" i="54"/>
  <c r="W255" i="54"/>
  <c r="U255" i="54"/>
  <c r="T255" i="54"/>
  <c r="R255" i="54"/>
  <c r="Q255" i="54"/>
  <c r="N255" i="54"/>
  <c r="AP254" i="54"/>
  <c r="AK254" i="54"/>
  <c r="AE254" i="54"/>
  <c r="AB254" i="54"/>
  <c r="W254" i="54"/>
  <c r="U254" i="54"/>
  <c r="T254" i="54"/>
  <c r="R254" i="54"/>
  <c r="Q254" i="54"/>
  <c r="N254" i="54"/>
  <c r="AP253" i="54"/>
  <c r="AK253" i="54"/>
  <c r="AE253" i="54"/>
  <c r="AB253" i="54"/>
  <c r="W253" i="54"/>
  <c r="U253" i="54"/>
  <c r="T253" i="54"/>
  <c r="R253" i="54"/>
  <c r="Q253" i="54"/>
  <c r="N253" i="54"/>
  <c r="AP252" i="54"/>
  <c r="AK252" i="54"/>
  <c r="AE252" i="54"/>
  <c r="AB252" i="54"/>
  <c r="W252" i="54"/>
  <c r="U252" i="54"/>
  <c r="T252" i="54"/>
  <c r="R252" i="54"/>
  <c r="Q252" i="54"/>
  <c r="N252" i="54"/>
  <c r="AP251" i="54"/>
  <c r="AK251" i="54"/>
  <c r="AE251" i="54"/>
  <c r="AB251" i="54"/>
  <c r="W251" i="54"/>
  <c r="U251" i="54"/>
  <c r="T251" i="54"/>
  <c r="R251" i="54"/>
  <c r="Q251" i="54"/>
  <c r="N251" i="54"/>
  <c r="AP250" i="54"/>
  <c r="AK250" i="54"/>
  <c r="AE250" i="54"/>
  <c r="AB250" i="54"/>
  <c r="W250" i="54"/>
  <c r="U250" i="54"/>
  <c r="T250" i="54"/>
  <c r="R250" i="54"/>
  <c r="Q250" i="54"/>
  <c r="N250" i="54"/>
  <c r="AP249" i="54"/>
  <c r="AK249" i="54"/>
  <c r="AE249" i="54"/>
  <c r="AB249" i="54"/>
  <c r="W249" i="54"/>
  <c r="U249" i="54"/>
  <c r="T249" i="54"/>
  <c r="R249" i="54"/>
  <c r="Q249" i="54"/>
  <c r="N249" i="54"/>
  <c r="AP248" i="54"/>
  <c r="AK248" i="54"/>
  <c r="AE248" i="54"/>
  <c r="AB248" i="54"/>
  <c r="W248" i="54"/>
  <c r="U248" i="54"/>
  <c r="T248" i="54"/>
  <c r="R248" i="54"/>
  <c r="Q248" i="54"/>
  <c r="N248" i="54"/>
  <c r="AP247" i="54"/>
  <c r="AK247" i="54"/>
  <c r="AE247" i="54"/>
  <c r="AB247" i="54"/>
  <c r="W247" i="54"/>
  <c r="U247" i="54"/>
  <c r="T247" i="54"/>
  <c r="R247" i="54"/>
  <c r="Q247" i="54"/>
  <c r="N247" i="54"/>
  <c r="AP246" i="54"/>
  <c r="AK246" i="54"/>
  <c r="AE246" i="54"/>
  <c r="AB246" i="54"/>
  <c r="W246" i="54"/>
  <c r="U246" i="54"/>
  <c r="T246" i="54"/>
  <c r="R246" i="54"/>
  <c r="Q246" i="54"/>
  <c r="N246" i="54"/>
  <c r="AP245" i="54"/>
  <c r="AK245" i="54"/>
  <c r="AE245" i="54"/>
  <c r="AB245" i="54"/>
  <c r="W245" i="54"/>
  <c r="U245" i="54"/>
  <c r="T245" i="54"/>
  <c r="R245" i="54"/>
  <c r="Q245" i="54"/>
  <c r="N245" i="54"/>
  <c r="AP244" i="54"/>
  <c r="AK244" i="54"/>
  <c r="AE244" i="54"/>
  <c r="AB244" i="54"/>
  <c r="W244" i="54"/>
  <c r="U244" i="54"/>
  <c r="T244" i="54"/>
  <c r="R244" i="54"/>
  <c r="Q244" i="54"/>
  <c r="N244" i="54"/>
  <c r="AP243" i="54"/>
  <c r="AK243" i="54"/>
  <c r="AE243" i="54"/>
  <c r="AB243" i="54"/>
  <c r="W243" i="54"/>
  <c r="U243" i="54"/>
  <c r="T243" i="54"/>
  <c r="R243" i="54"/>
  <c r="Q243" i="54"/>
  <c r="N243" i="54"/>
  <c r="AP242" i="54"/>
  <c r="AK242" i="54"/>
  <c r="AE242" i="54"/>
  <c r="AB242" i="54"/>
  <c r="W242" i="54"/>
  <c r="U242" i="54"/>
  <c r="T242" i="54"/>
  <c r="R242" i="54"/>
  <c r="Q242" i="54"/>
  <c r="N242" i="54"/>
  <c r="AP241" i="54"/>
  <c r="AK241" i="54"/>
  <c r="AE241" i="54"/>
  <c r="AB241" i="54"/>
  <c r="W241" i="54"/>
  <c r="U241" i="54"/>
  <c r="T241" i="54"/>
  <c r="R241" i="54"/>
  <c r="Q241" i="54"/>
  <c r="N241" i="54"/>
  <c r="AP240" i="54"/>
  <c r="AK240" i="54"/>
  <c r="AE240" i="54"/>
  <c r="AB240" i="54"/>
  <c r="W240" i="54"/>
  <c r="U240" i="54"/>
  <c r="T240" i="54"/>
  <c r="R240" i="54"/>
  <c r="Q240" i="54"/>
  <c r="N240" i="54"/>
  <c r="AP239" i="54"/>
  <c r="AK239" i="54"/>
  <c r="AE239" i="54"/>
  <c r="AB239" i="54"/>
  <c r="W239" i="54"/>
  <c r="U239" i="54"/>
  <c r="T239" i="54"/>
  <c r="R239" i="54"/>
  <c r="Q239" i="54"/>
  <c r="N239" i="54"/>
  <c r="AP238" i="54"/>
  <c r="AK238" i="54"/>
  <c r="AE238" i="54"/>
  <c r="AB238" i="54"/>
  <c r="W238" i="54"/>
  <c r="U238" i="54"/>
  <c r="T238" i="54"/>
  <c r="R238" i="54"/>
  <c r="Q238" i="54"/>
  <c r="N238" i="54"/>
  <c r="AP237" i="54"/>
  <c r="AK237" i="54"/>
  <c r="AE237" i="54"/>
  <c r="AB237" i="54"/>
  <c r="W237" i="54"/>
  <c r="U237" i="54"/>
  <c r="T237" i="54"/>
  <c r="R237" i="54"/>
  <c r="Q237" i="54"/>
  <c r="N237" i="54"/>
  <c r="AP236" i="54"/>
  <c r="AK236" i="54"/>
  <c r="AE236" i="54"/>
  <c r="AB236" i="54"/>
  <c r="W236" i="54"/>
  <c r="U236" i="54"/>
  <c r="T236" i="54"/>
  <c r="R236" i="54"/>
  <c r="Q236" i="54"/>
  <c r="N236" i="54"/>
  <c r="AP235" i="54"/>
  <c r="AK235" i="54"/>
  <c r="AE235" i="54"/>
  <c r="AB235" i="54"/>
  <c r="W235" i="54"/>
  <c r="U235" i="54"/>
  <c r="T235" i="54"/>
  <c r="R235" i="54"/>
  <c r="Q235" i="54"/>
  <c r="N235" i="54"/>
  <c r="AP234" i="54"/>
  <c r="AK234" i="54"/>
  <c r="AE234" i="54"/>
  <c r="AB234" i="54"/>
  <c r="W234" i="54"/>
  <c r="U234" i="54"/>
  <c r="T234" i="54"/>
  <c r="R234" i="54"/>
  <c r="Q234" i="54"/>
  <c r="N234" i="54"/>
  <c r="AP233" i="54"/>
  <c r="AK233" i="54"/>
  <c r="AE233" i="54"/>
  <c r="AB233" i="54"/>
  <c r="W233" i="54"/>
  <c r="U233" i="54"/>
  <c r="T233" i="54"/>
  <c r="R233" i="54"/>
  <c r="Q233" i="54"/>
  <c r="N233" i="54"/>
  <c r="AP232" i="54"/>
  <c r="AK232" i="54"/>
  <c r="AE232" i="54"/>
  <c r="AB232" i="54"/>
  <c r="W232" i="54"/>
  <c r="U232" i="54"/>
  <c r="T232" i="54"/>
  <c r="R232" i="54"/>
  <c r="Q232" i="54"/>
  <c r="N232" i="54"/>
  <c r="AP231" i="54"/>
  <c r="AK231" i="54"/>
  <c r="AE231" i="54"/>
  <c r="AB231" i="54"/>
  <c r="W231" i="54"/>
  <c r="U231" i="54"/>
  <c r="T231" i="54"/>
  <c r="R231" i="54"/>
  <c r="Q231" i="54"/>
  <c r="N231" i="54"/>
  <c r="AP230" i="54"/>
  <c r="AK230" i="54"/>
  <c r="AE230" i="54"/>
  <c r="AB230" i="54"/>
  <c r="W230" i="54"/>
  <c r="U230" i="54"/>
  <c r="T230" i="54"/>
  <c r="R230" i="54"/>
  <c r="Q230" i="54"/>
  <c r="N230" i="54"/>
  <c r="AP229" i="54"/>
  <c r="AK229" i="54"/>
  <c r="AE229" i="54"/>
  <c r="AB229" i="54"/>
  <c r="W229" i="54"/>
  <c r="U229" i="54"/>
  <c r="T229" i="54"/>
  <c r="R229" i="54"/>
  <c r="Q229" i="54"/>
  <c r="N229" i="54"/>
  <c r="AP228" i="54"/>
  <c r="AK228" i="54"/>
  <c r="AE228" i="54"/>
  <c r="AB228" i="54"/>
  <c r="W228" i="54"/>
  <c r="U228" i="54"/>
  <c r="T228" i="54"/>
  <c r="R228" i="54"/>
  <c r="Q228" i="54"/>
  <c r="N228" i="54"/>
  <c r="AP227" i="54"/>
  <c r="AK227" i="54"/>
  <c r="AE227" i="54"/>
  <c r="AB227" i="54"/>
  <c r="W227" i="54"/>
  <c r="U227" i="54"/>
  <c r="T227" i="54"/>
  <c r="R227" i="54"/>
  <c r="Q227" i="54"/>
  <c r="N227" i="54"/>
  <c r="AP226" i="54"/>
  <c r="AK226" i="54"/>
  <c r="AE226" i="54"/>
  <c r="AB226" i="54"/>
  <c r="W226" i="54"/>
  <c r="U226" i="54"/>
  <c r="T226" i="54"/>
  <c r="R226" i="54"/>
  <c r="Q226" i="54"/>
  <c r="N226" i="54"/>
  <c r="AP225" i="54"/>
  <c r="AK225" i="54"/>
  <c r="AE225" i="54"/>
  <c r="AB225" i="54"/>
  <c r="W225" i="54"/>
  <c r="U225" i="54"/>
  <c r="T225" i="54"/>
  <c r="R225" i="54"/>
  <c r="Q225" i="54"/>
  <c r="N225" i="54"/>
  <c r="AP224" i="54"/>
  <c r="AK224" i="54"/>
  <c r="AE224" i="54"/>
  <c r="AB224" i="54"/>
  <c r="W224" i="54"/>
  <c r="U224" i="54"/>
  <c r="T224" i="54"/>
  <c r="R224" i="54"/>
  <c r="Q224" i="54"/>
  <c r="N224" i="54"/>
  <c r="AP223" i="54"/>
  <c r="AK223" i="54"/>
  <c r="AE223" i="54"/>
  <c r="AB223" i="54"/>
  <c r="W223" i="54"/>
  <c r="U223" i="54"/>
  <c r="T223" i="54"/>
  <c r="R223" i="54"/>
  <c r="Q223" i="54"/>
  <c r="N223" i="54"/>
  <c r="AP222" i="54"/>
  <c r="AK222" i="54"/>
  <c r="AE222" i="54"/>
  <c r="AB222" i="54"/>
  <c r="W222" i="54"/>
  <c r="U222" i="54"/>
  <c r="T222" i="54"/>
  <c r="R222" i="54"/>
  <c r="Q222" i="54"/>
  <c r="N222" i="54"/>
  <c r="AP221" i="54"/>
  <c r="AK221" i="54"/>
  <c r="AE221" i="54"/>
  <c r="AB221" i="54"/>
  <c r="W221" i="54"/>
  <c r="U221" i="54"/>
  <c r="T221" i="54"/>
  <c r="R221" i="54"/>
  <c r="Q221" i="54"/>
  <c r="N221" i="54"/>
  <c r="AP220" i="54"/>
  <c r="AK220" i="54"/>
  <c r="AE220" i="54"/>
  <c r="AB220" i="54"/>
  <c r="W220" i="54"/>
  <c r="U220" i="54"/>
  <c r="T220" i="54"/>
  <c r="R220" i="54"/>
  <c r="Q220" i="54"/>
  <c r="N220" i="54"/>
  <c r="AP219" i="54"/>
  <c r="AK219" i="54"/>
  <c r="AE219" i="54"/>
  <c r="AB219" i="54"/>
  <c r="W219" i="54"/>
  <c r="U219" i="54"/>
  <c r="T219" i="54"/>
  <c r="R219" i="54"/>
  <c r="Q219" i="54"/>
  <c r="N219" i="54"/>
  <c r="AP218" i="54"/>
  <c r="AK218" i="54"/>
  <c r="AE218" i="54"/>
  <c r="AB218" i="54"/>
  <c r="W218" i="54"/>
  <c r="U218" i="54"/>
  <c r="T218" i="54"/>
  <c r="R218" i="54"/>
  <c r="Q218" i="54"/>
  <c r="N218" i="54"/>
  <c r="AP217" i="54"/>
  <c r="AK217" i="54"/>
  <c r="AE217" i="54"/>
  <c r="AB217" i="54"/>
  <c r="W217" i="54"/>
  <c r="U217" i="54"/>
  <c r="T217" i="54"/>
  <c r="R217" i="54"/>
  <c r="Q217" i="54"/>
  <c r="N217" i="54"/>
  <c r="AP216" i="54"/>
  <c r="AK216" i="54"/>
  <c r="AE216" i="54"/>
  <c r="AB216" i="54"/>
  <c r="W216" i="54"/>
  <c r="U216" i="54"/>
  <c r="T216" i="54"/>
  <c r="R216" i="54"/>
  <c r="Q216" i="54"/>
  <c r="N216" i="54"/>
  <c r="AP215" i="54"/>
  <c r="AK215" i="54"/>
  <c r="AE215" i="54"/>
  <c r="AB215" i="54"/>
  <c r="W215" i="54"/>
  <c r="U215" i="54"/>
  <c r="T215" i="54"/>
  <c r="R215" i="54"/>
  <c r="Q215" i="54"/>
  <c r="N215" i="54"/>
  <c r="AP214" i="54"/>
  <c r="AK214" i="54"/>
  <c r="AE214" i="54"/>
  <c r="AB214" i="54"/>
  <c r="W214" i="54"/>
  <c r="U214" i="54"/>
  <c r="T214" i="54"/>
  <c r="R214" i="54"/>
  <c r="Q214" i="54"/>
  <c r="N214" i="54"/>
  <c r="AP213" i="54"/>
  <c r="AK213" i="54"/>
  <c r="AE213" i="54"/>
  <c r="AB213" i="54"/>
  <c r="W213" i="54"/>
  <c r="U213" i="54"/>
  <c r="T213" i="54"/>
  <c r="R213" i="54"/>
  <c r="Q213" i="54"/>
  <c r="N213" i="54"/>
  <c r="AP212" i="54"/>
  <c r="AK212" i="54"/>
  <c r="AE212" i="54"/>
  <c r="AB212" i="54"/>
  <c r="W212" i="54"/>
  <c r="U212" i="54"/>
  <c r="T212" i="54"/>
  <c r="R212" i="54"/>
  <c r="Q212" i="54"/>
  <c r="N212" i="54"/>
  <c r="AP211" i="54"/>
  <c r="AK211" i="54"/>
  <c r="AE211" i="54"/>
  <c r="AB211" i="54"/>
  <c r="W211" i="54"/>
  <c r="U211" i="54"/>
  <c r="T211" i="54"/>
  <c r="R211" i="54"/>
  <c r="Q211" i="54"/>
  <c r="N211" i="54"/>
  <c r="AP210" i="54"/>
  <c r="AK210" i="54"/>
  <c r="AE210" i="54"/>
  <c r="AB210" i="54"/>
  <c r="W210" i="54"/>
  <c r="U210" i="54"/>
  <c r="T210" i="54"/>
  <c r="R210" i="54"/>
  <c r="Q210" i="54"/>
  <c r="N210" i="54"/>
  <c r="AP209" i="54"/>
  <c r="AK209" i="54"/>
  <c r="AE209" i="54"/>
  <c r="AB209" i="54"/>
  <c r="W209" i="54"/>
  <c r="U209" i="54"/>
  <c r="T209" i="54"/>
  <c r="R209" i="54"/>
  <c r="Q209" i="54"/>
  <c r="N209" i="54"/>
  <c r="AP208" i="54"/>
  <c r="AK208" i="54"/>
  <c r="AE208" i="54"/>
  <c r="AB208" i="54"/>
  <c r="W208" i="54"/>
  <c r="U208" i="54"/>
  <c r="T208" i="54"/>
  <c r="R208" i="54"/>
  <c r="Q208" i="54"/>
  <c r="N208" i="54"/>
  <c r="AP207" i="54"/>
  <c r="AK207" i="54"/>
  <c r="AE207" i="54"/>
  <c r="AB207" i="54"/>
  <c r="W207" i="54"/>
  <c r="U207" i="54"/>
  <c r="T207" i="54"/>
  <c r="R207" i="54"/>
  <c r="Q207" i="54"/>
  <c r="N207" i="54"/>
  <c r="AP206" i="54"/>
  <c r="AK206" i="54"/>
  <c r="AE206" i="54"/>
  <c r="AB206" i="54"/>
  <c r="W206" i="54"/>
  <c r="U206" i="54"/>
  <c r="T206" i="54"/>
  <c r="R206" i="54"/>
  <c r="Q206" i="54"/>
  <c r="N206" i="54"/>
  <c r="AP205" i="54"/>
  <c r="AK205" i="54"/>
  <c r="AE205" i="54"/>
  <c r="AB205" i="54"/>
  <c r="W205" i="54"/>
  <c r="U205" i="54"/>
  <c r="T205" i="54"/>
  <c r="R205" i="54"/>
  <c r="Q205" i="54"/>
  <c r="N205" i="54"/>
  <c r="AP204" i="54"/>
  <c r="AK204" i="54"/>
  <c r="AE204" i="54"/>
  <c r="AB204" i="54"/>
  <c r="W204" i="54"/>
  <c r="U204" i="54"/>
  <c r="T204" i="54"/>
  <c r="R204" i="54"/>
  <c r="Q204" i="54"/>
  <c r="N204" i="54"/>
  <c r="AP203" i="54"/>
  <c r="AK203" i="54"/>
  <c r="AE203" i="54"/>
  <c r="AB203" i="54"/>
  <c r="W203" i="54"/>
  <c r="U203" i="54"/>
  <c r="T203" i="54"/>
  <c r="R203" i="54"/>
  <c r="Q203" i="54"/>
  <c r="N203" i="54"/>
  <c r="AP202" i="54"/>
  <c r="AK202" i="54"/>
  <c r="AE202" i="54"/>
  <c r="AB202" i="54"/>
  <c r="W202" i="54"/>
  <c r="U202" i="54"/>
  <c r="T202" i="54"/>
  <c r="R202" i="54"/>
  <c r="Q202" i="54"/>
  <c r="N202" i="54"/>
  <c r="AP201" i="54"/>
  <c r="AK201" i="54"/>
  <c r="AE201" i="54"/>
  <c r="AB201" i="54"/>
  <c r="W201" i="54"/>
  <c r="U201" i="54"/>
  <c r="T201" i="54"/>
  <c r="R201" i="54"/>
  <c r="Q201" i="54"/>
  <c r="N201" i="54"/>
  <c r="AP200" i="54"/>
  <c r="AK200" i="54"/>
  <c r="AE200" i="54"/>
  <c r="AB200" i="54"/>
  <c r="W200" i="54"/>
  <c r="U200" i="54"/>
  <c r="T200" i="54"/>
  <c r="R200" i="54"/>
  <c r="Q200" i="54"/>
  <c r="N200" i="54"/>
  <c r="AP199" i="54"/>
  <c r="AK199" i="54"/>
  <c r="AE199" i="54"/>
  <c r="AB199" i="54"/>
  <c r="W199" i="54"/>
  <c r="U199" i="54"/>
  <c r="T199" i="54"/>
  <c r="R199" i="54"/>
  <c r="Q199" i="54"/>
  <c r="N199" i="54"/>
  <c r="AP198" i="54"/>
  <c r="AK198" i="54"/>
  <c r="AE198" i="54"/>
  <c r="AB198" i="54"/>
  <c r="W198" i="54"/>
  <c r="U198" i="54"/>
  <c r="T198" i="54"/>
  <c r="R198" i="54"/>
  <c r="Q198" i="54"/>
  <c r="N198" i="54"/>
  <c r="AP197" i="54"/>
  <c r="AK197" i="54"/>
  <c r="AE197" i="54"/>
  <c r="AB197" i="54"/>
  <c r="W197" i="54"/>
  <c r="U197" i="54"/>
  <c r="T197" i="54"/>
  <c r="R197" i="54"/>
  <c r="Q197" i="54"/>
  <c r="N197" i="54"/>
  <c r="AP196" i="54"/>
  <c r="AK196" i="54"/>
  <c r="AE196" i="54"/>
  <c r="AB196" i="54"/>
  <c r="W196" i="54"/>
  <c r="U196" i="54"/>
  <c r="T196" i="54"/>
  <c r="R196" i="54"/>
  <c r="Q196" i="54"/>
  <c r="N196" i="54"/>
  <c r="AP195" i="54"/>
  <c r="AK195" i="54"/>
  <c r="AE195" i="54"/>
  <c r="AB195" i="54"/>
  <c r="W195" i="54"/>
  <c r="U195" i="54"/>
  <c r="T195" i="54"/>
  <c r="R195" i="54"/>
  <c r="Q195" i="54"/>
  <c r="N195" i="54"/>
  <c r="AP194" i="54"/>
  <c r="AK194" i="54"/>
  <c r="AE194" i="54"/>
  <c r="AB194" i="54"/>
  <c r="W194" i="54"/>
  <c r="U194" i="54"/>
  <c r="T194" i="54"/>
  <c r="R194" i="54"/>
  <c r="Q194" i="54"/>
  <c r="N194" i="54"/>
  <c r="AP193" i="54"/>
  <c r="AK193" i="54"/>
  <c r="AE193" i="54"/>
  <c r="AB193" i="54"/>
  <c r="W193" i="54"/>
  <c r="U193" i="54"/>
  <c r="T193" i="54"/>
  <c r="R193" i="54"/>
  <c r="Q193" i="54"/>
  <c r="N193" i="54"/>
  <c r="AP192" i="54"/>
  <c r="AK192" i="54"/>
  <c r="AE192" i="54"/>
  <c r="AB192" i="54"/>
  <c r="W192" i="54"/>
  <c r="U192" i="54"/>
  <c r="T192" i="54"/>
  <c r="R192" i="54"/>
  <c r="Q192" i="54"/>
  <c r="N192" i="54"/>
  <c r="AP191" i="54"/>
  <c r="AK191" i="54"/>
  <c r="AE191" i="54"/>
  <c r="AB191" i="54"/>
  <c r="W191" i="54"/>
  <c r="U191" i="54"/>
  <c r="T191" i="54"/>
  <c r="R191" i="54"/>
  <c r="Q191" i="54"/>
  <c r="N191" i="54"/>
  <c r="AP190" i="54"/>
  <c r="AK190" i="54"/>
  <c r="AE190" i="54"/>
  <c r="AB190" i="54"/>
  <c r="W190" i="54"/>
  <c r="U190" i="54"/>
  <c r="T190" i="54"/>
  <c r="R190" i="54"/>
  <c r="Q190" i="54"/>
  <c r="N190" i="54"/>
  <c r="AP189" i="54"/>
  <c r="AK189" i="54"/>
  <c r="AE189" i="54"/>
  <c r="AB189" i="54"/>
  <c r="W189" i="54"/>
  <c r="U189" i="54"/>
  <c r="T189" i="54"/>
  <c r="R189" i="54"/>
  <c r="Q189" i="54"/>
  <c r="N189" i="54"/>
  <c r="AP188" i="54"/>
  <c r="AK188" i="54"/>
  <c r="AE188" i="54"/>
  <c r="AB188" i="54"/>
  <c r="W188" i="54"/>
  <c r="U188" i="54"/>
  <c r="T188" i="54"/>
  <c r="R188" i="54"/>
  <c r="Q188" i="54"/>
  <c r="N188" i="54"/>
  <c r="AP187" i="54"/>
  <c r="AK187" i="54"/>
  <c r="AE187" i="54"/>
  <c r="AB187" i="54"/>
  <c r="W187" i="54"/>
  <c r="U187" i="54"/>
  <c r="T187" i="54"/>
  <c r="R187" i="54"/>
  <c r="Q187" i="54"/>
  <c r="N187" i="54"/>
  <c r="AP186" i="54"/>
  <c r="AK186" i="54"/>
  <c r="AE186" i="54"/>
  <c r="AB186" i="54"/>
  <c r="W186" i="54"/>
  <c r="U186" i="54"/>
  <c r="T186" i="54"/>
  <c r="R186" i="54"/>
  <c r="Q186" i="54"/>
  <c r="N186" i="54"/>
  <c r="AP185" i="54"/>
  <c r="AK185" i="54"/>
  <c r="AE185" i="54"/>
  <c r="AB185" i="54"/>
  <c r="W185" i="54"/>
  <c r="U185" i="54"/>
  <c r="T185" i="54"/>
  <c r="R185" i="54"/>
  <c r="Q185" i="54"/>
  <c r="N185" i="54"/>
  <c r="AP184" i="54"/>
  <c r="AK184" i="54"/>
  <c r="AE184" i="54"/>
  <c r="AB184" i="54"/>
  <c r="W184" i="54"/>
  <c r="U184" i="54"/>
  <c r="T184" i="54"/>
  <c r="R184" i="54"/>
  <c r="Q184" i="54"/>
  <c r="N184" i="54"/>
  <c r="AP183" i="54"/>
  <c r="AK183" i="54"/>
  <c r="AE183" i="54"/>
  <c r="AB183" i="54"/>
  <c r="W183" i="54"/>
  <c r="U183" i="54"/>
  <c r="T183" i="54"/>
  <c r="R183" i="54"/>
  <c r="Q183" i="54"/>
  <c r="N183" i="54"/>
  <c r="AP182" i="54"/>
  <c r="AK182" i="54"/>
  <c r="AE182" i="54"/>
  <c r="AB182" i="54"/>
  <c r="W182" i="54"/>
  <c r="U182" i="54"/>
  <c r="T182" i="54"/>
  <c r="R182" i="54"/>
  <c r="Q182" i="54"/>
  <c r="N182" i="54"/>
  <c r="AP181" i="54"/>
  <c r="AK181" i="54"/>
  <c r="AE181" i="54"/>
  <c r="AB181" i="54"/>
  <c r="W181" i="54"/>
  <c r="U181" i="54"/>
  <c r="T181" i="54"/>
  <c r="R181" i="54"/>
  <c r="Q181" i="54"/>
  <c r="N181" i="54"/>
  <c r="AP180" i="54"/>
  <c r="AK180" i="54"/>
  <c r="AE180" i="54"/>
  <c r="AB180" i="54"/>
  <c r="W180" i="54"/>
  <c r="U180" i="54"/>
  <c r="T180" i="54"/>
  <c r="R180" i="54"/>
  <c r="Q180" i="54"/>
  <c r="N180" i="54"/>
  <c r="AP179" i="54"/>
  <c r="AK179" i="54"/>
  <c r="AE179" i="54"/>
  <c r="AB179" i="54"/>
  <c r="W179" i="54"/>
  <c r="U179" i="54"/>
  <c r="T179" i="54"/>
  <c r="R179" i="54"/>
  <c r="Q179" i="54"/>
  <c r="N179" i="54"/>
  <c r="AP178" i="54"/>
  <c r="AK178" i="54"/>
  <c r="AE178" i="54"/>
  <c r="AB178" i="54"/>
  <c r="W178" i="54"/>
  <c r="U178" i="54"/>
  <c r="T178" i="54"/>
  <c r="R178" i="54"/>
  <c r="Q178" i="54"/>
  <c r="N178" i="54"/>
  <c r="AP177" i="54"/>
  <c r="AK177" i="54"/>
  <c r="AE177" i="54"/>
  <c r="AB177" i="54"/>
  <c r="W177" i="54"/>
  <c r="U177" i="54"/>
  <c r="T177" i="54"/>
  <c r="R177" i="54"/>
  <c r="Q177" i="54"/>
  <c r="N177" i="54"/>
  <c r="AP176" i="54"/>
  <c r="AK176" i="54"/>
  <c r="AE176" i="54"/>
  <c r="AB176" i="54"/>
  <c r="W176" i="54"/>
  <c r="U176" i="54"/>
  <c r="T176" i="54"/>
  <c r="R176" i="54"/>
  <c r="Q176" i="54"/>
  <c r="N176" i="54"/>
  <c r="AP175" i="54"/>
  <c r="AK175" i="54"/>
  <c r="AE175" i="54"/>
  <c r="AB175" i="54"/>
  <c r="W175" i="54"/>
  <c r="U175" i="54"/>
  <c r="T175" i="54"/>
  <c r="R175" i="54"/>
  <c r="Q175" i="54"/>
  <c r="N175" i="54"/>
  <c r="AP174" i="54"/>
  <c r="AK174" i="54"/>
  <c r="AE174" i="54"/>
  <c r="AB174" i="54"/>
  <c r="W174" i="54"/>
  <c r="U174" i="54"/>
  <c r="T174" i="54"/>
  <c r="R174" i="54"/>
  <c r="Q174" i="54"/>
  <c r="N174" i="54"/>
  <c r="AP173" i="54"/>
  <c r="AK173" i="54"/>
  <c r="AE173" i="54"/>
  <c r="AB173" i="54"/>
  <c r="W173" i="54"/>
  <c r="U173" i="54"/>
  <c r="T173" i="54"/>
  <c r="R173" i="54"/>
  <c r="Q173" i="54"/>
  <c r="N173" i="54"/>
  <c r="AP172" i="54"/>
  <c r="AK172" i="54"/>
  <c r="AE172" i="54"/>
  <c r="AB172" i="54"/>
  <c r="W172" i="54"/>
  <c r="U172" i="54"/>
  <c r="T172" i="54"/>
  <c r="R172" i="54"/>
  <c r="Q172" i="54"/>
  <c r="N172" i="54"/>
  <c r="AP171" i="54"/>
  <c r="AK171" i="54"/>
  <c r="AE171" i="54"/>
  <c r="AB171" i="54"/>
  <c r="W171" i="54"/>
  <c r="U171" i="54"/>
  <c r="T171" i="54"/>
  <c r="R171" i="54"/>
  <c r="Q171" i="54"/>
  <c r="N171" i="54"/>
  <c r="AP170" i="54"/>
  <c r="AK170" i="54"/>
  <c r="AE170" i="54"/>
  <c r="AB170" i="54"/>
  <c r="W170" i="54"/>
  <c r="U170" i="54"/>
  <c r="T170" i="54"/>
  <c r="R170" i="54"/>
  <c r="Q170" i="54"/>
  <c r="N170" i="54"/>
  <c r="AP169" i="54"/>
  <c r="AK169" i="54"/>
  <c r="AE169" i="54"/>
  <c r="AB169" i="54"/>
  <c r="W169" i="54"/>
  <c r="U169" i="54"/>
  <c r="T169" i="54"/>
  <c r="R169" i="54"/>
  <c r="Q169" i="54"/>
  <c r="N169" i="54"/>
  <c r="AP168" i="54"/>
  <c r="AK168" i="54"/>
  <c r="AE168" i="54"/>
  <c r="AB168" i="54"/>
  <c r="W168" i="54"/>
  <c r="U168" i="54"/>
  <c r="T168" i="54"/>
  <c r="R168" i="54"/>
  <c r="Q168" i="54"/>
  <c r="N168" i="54"/>
  <c r="AP167" i="54"/>
  <c r="AK167" i="54"/>
  <c r="AE167" i="54"/>
  <c r="AB167" i="54"/>
  <c r="W167" i="54"/>
  <c r="U167" i="54"/>
  <c r="T167" i="54"/>
  <c r="R167" i="54"/>
  <c r="Q167" i="54"/>
  <c r="N167" i="54"/>
  <c r="AP166" i="54"/>
  <c r="AK166" i="54"/>
  <c r="AE166" i="54"/>
  <c r="AB166" i="54"/>
  <c r="W166" i="54"/>
  <c r="U166" i="54"/>
  <c r="T166" i="54"/>
  <c r="R166" i="54"/>
  <c r="Q166" i="54"/>
  <c r="N166" i="54"/>
  <c r="AP165" i="54"/>
  <c r="AK165" i="54"/>
  <c r="AE165" i="54"/>
  <c r="AB165" i="54"/>
  <c r="W165" i="54"/>
  <c r="U165" i="54"/>
  <c r="T165" i="54"/>
  <c r="R165" i="54"/>
  <c r="Q165" i="54"/>
  <c r="N165" i="54"/>
  <c r="AP164" i="54"/>
  <c r="AK164" i="54"/>
  <c r="AE164" i="54"/>
  <c r="AB164" i="54"/>
  <c r="W164" i="54"/>
  <c r="U164" i="54"/>
  <c r="T164" i="54"/>
  <c r="R164" i="54"/>
  <c r="Q164" i="54"/>
  <c r="N164" i="54"/>
  <c r="AP163" i="54"/>
  <c r="AK163" i="54"/>
  <c r="AE163" i="54"/>
  <c r="AB163" i="54"/>
  <c r="W163" i="54"/>
  <c r="U163" i="54"/>
  <c r="T163" i="54"/>
  <c r="R163" i="54"/>
  <c r="Q163" i="54"/>
  <c r="N163" i="54"/>
  <c r="AP162" i="54"/>
  <c r="AK162" i="54"/>
  <c r="AE162" i="54"/>
  <c r="AB162" i="54"/>
  <c r="W162" i="54"/>
  <c r="U162" i="54"/>
  <c r="T162" i="54"/>
  <c r="R162" i="54"/>
  <c r="Q162" i="54"/>
  <c r="N162" i="54"/>
  <c r="AP161" i="54"/>
  <c r="AK161" i="54"/>
  <c r="AE161" i="54"/>
  <c r="AB161" i="54"/>
  <c r="W161" i="54"/>
  <c r="U161" i="54"/>
  <c r="T161" i="54"/>
  <c r="R161" i="54"/>
  <c r="Q161" i="54"/>
  <c r="N161" i="54"/>
  <c r="AP160" i="54"/>
  <c r="AK160" i="54"/>
  <c r="AE160" i="54"/>
  <c r="AB160" i="54"/>
  <c r="W160" i="54"/>
  <c r="U160" i="54"/>
  <c r="T160" i="54"/>
  <c r="R160" i="54"/>
  <c r="Q160" i="54"/>
  <c r="N160" i="54"/>
  <c r="AP159" i="54"/>
  <c r="AK159" i="54"/>
  <c r="AE159" i="54"/>
  <c r="AB159" i="54"/>
  <c r="W159" i="54"/>
  <c r="U159" i="54"/>
  <c r="T159" i="54"/>
  <c r="R159" i="54"/>
  <c r="Q159" i="54"/>
  <c r="N159" i="54"/>
  <c r="AP158" i="54"/>
  <c r="AK158" i="54"/>
  <c r="AE158" i="54"/>
  <c r="AB158" i="54"/>
  <c r="W158" i="54"/>
  <c r="U158" i="54"/>
  <c r="T158" i="54"/>
  <c r="R158" i="54"/>
  <c r="Q158" i="54"/>
  <c r="N158" i="54"/>
  <c r="AP157" i="54"/>
  <c r="AK157" i="54"/>
  <c r="AE157" i="54"/>
  <c r="AB157" i="54"/>
  <c r="W157" i="54"/>
  <c r="U157" i="54"/>
  <c r="T157" i="54"/>
  <c r="R157" i="54"/>
  <c r="Q157" i="54"/>
  <c r="N157" i="54"/>
  <c r="AP156" i="54"/>
  <c r="AK156" i="54"/>
  <c r="AE156" i="54"/>
  <c r="AB156" i="54"/>
  <c r="W156" i="54"/>
  <c r="U156" i="54"/>
  <c r="T156" i="54"/>
  <c r="R156" i="54"/>
  <c r="Q156" i="54"/>
  <c r="N156" i="54"/>
  <c r="AP155" i="54"/>
  <c r="AK155" i="54"/>
  <c r="AE155" i="54"/>
  <c r="AB155" i="54"/>
  <c r="W155" i="54"/>
  <c r="U155" i="54"/>
  <c r="T155" i="54"/>
  <c r="R155" i="54"/>
  <c r="Q155" i="54"/>
  <c r="N155" i="54"/>
  <c r="AP154" i="54"/>
  <c r="AK154" i="54"/>
  <c r="AE154" i="54"/>
  <c r="AB154" i="54"/>
  <c r="W154" i="54"/>
  <c r="U154" i="54"/>
  <c r="T154" i="54"/>
  <c r="R154" i="54"/>
  <c r="Q154" i="54"/>
  <c r="N154" i="54"/>
  <c r="AP153" i="54"/>
  <c r="AK153" i="54"/>
  <c r="AE153" i="54"/>
  <c r="AB153" i="54"/>
  <c r="W153" i="54"/>
  <c r="U153" i="54"/>
  <c r="T153" i="54"/>
  <c r="R153" i="54"/>
  <c r="Q153" i="54"/>
  <c r="N153" i="54"/>
  <c r="AP152" i="54"/>
  <c r="AK152" i="54"/>
  <c r="AE152" i="54"/>
  <c r="AB152" i="54"/>
  <c r="W152" i="54"/>
  <c r="U152" i="54"/>
  <c r="T152" i="54"/>
  <c r="R152" i="54"/>
  <c r="Q152" i="54"/>
  <c r="N152" i="54"/>
  <c r="AP151" i="54"/>
  <c r="AK151" i="54"/>
  <c r="AE151" i="54"/>
  <c r="AB151" i="54"/>
  <c r="W151" i="54"/>
  <c r="U151" i="54"/>
  <c r="T151" i="54"/>
  <c r="R151" i="54"/>
  <c r="Q151" i="54"/>
  <c r="N151" i="54"/>
  <c r="AP150" i="54"/>
  <c r="AK150" i="54"/>
  <c r="AE150" i="54"/>
  <c r="AB150" i="54"/>
  <c r="W150" i="54"/>
  <c r="U150" i="54"/>
  <c r="T150" i="54"/>
  <c r="R150" i="54"/>
  <c r="Q150" i="54"/>
  <c r="N150" i="54"/>
  <c r="AP149" i="54"/>
  <c r="AK149" i="54"/>
  <c r="AE149" i="54"/>
  <c r="AB149" i="54"/>
  <c r="W149" i="54"/>
  <c r="U149" i="54"/>
  <c r="T149" i="54"/>
  <c r="R149" i="54"/>
  <c r="Q149" i="54"/>
  <c r="N149" i="54"/>
  <c r="AP148" i="54"/>
  <c r="AK148" i="54"/>
  <c r="AE148" i="54"/>
  <c r="AB148" i="54"/>
  <c r="W148" i="54"/>
  <c r="U148" i="54"/>
  <c r="T148" i="54"/>
  <c r="R148" i="54"/>
  <c r="Q148" i="54"/>
  <c r="N148" i="54"/>
  <c r="AP147" i="54"/>
  <c r="AK147" i="54"/>
  <c r="AE147" i="54"/>
  <c r="AB147" i="54"/>
  <c r="W147" i="54"/>
  <c r="U147" i="54"/>
  <c r="T147" i="54"/>
  <c r="R147" i="54"/>
  <c r="Q147" i="54"/>
  <c r="N147" i="54"/>
  <c r="AP146" i="54"/>
  <c r="AK146" i="54"/>
  <c r="AE146" i="54"/>
  <c r="AB146" i="54"/>
  <c r="W146" i="54"/>
  <c r="U146" i="54"/>
  <c r="T146" i="54"/>
  <c r="R146" i="54"/>
  <c r="Q146" i="54"/>
  <c r="N146" i="54"/>
  <c r="AP145" i="54"/>
  <c r="AK145" i="54"/>
  <c r="AE145" i="54"/>
  <c r="AB145" i="54"/>
  <c r="W145" i="54"/>
  <c r="U145" i="54"/>
  <c r="T145" i="54"/>
  <c r="R145" i="54"/>
  <c r="Q145" i="54"/>
  <c r="N145" i="54"/>
  <c r="AP144" i="54"/>
  <c r="AK144" i="54"/>
  <c r="AE144" i="54"/>
  <c r="AB144" i="54"/>
  <c r="W144" i="54"/>
  <c r="U144" i="54"/>
  <c r="T144" i="54"/>
  <c r="R144" i="54"/>
  <c r="Q144" i="54"/>
  <c r="N144" i="54"/>
  <c r="AP143" i="54"/>
  <c r="AK143" i="54"/>
  <c r="AE143" i="54"/>
  <c r="AB143" i="54"/>
  <c r="W143" i="54"/>
  <c r="U143" i="54"/>
  <c r="T143" i="54"/>
  <c r="R143" i="54"/>
  <c r="Q143" i="54"/>
  <c r="N143" i="54"/>
  <c r="AP142" i="54"/>
  <c r="AK142" i="54"/>
  <c r="AE142" i="54"/>
  <c r="AB142" i="54"/>
  <c r="W142" i="54"/>
  <c r="U142" i="54"/>
  <c r="T142" i="54"/>
  <c r="R142" i="54"/>
  <c r="Q142" i="54"/>
  <c r="N142" i="54"/>
  <c r="AP141" i="54"/>
  <c r="AK141" i="54"/>
  <c r="AE141" i="54"/>
  <c r="AB141" i="54"/>
  <c r="W141" i="54"/>
  <c r="U141" i="54"/>
  <c r="T141" i="54"/>
  <c r="R141" i="54"/>
  <c r="Q141" i="54"/>
  <c r="N141" i="54"/>
  <c r="AP140" i="54"/>
  <c r="AK140" i="54"/>
  <c r="AE140" i="54"/>
  <c r="AB140" i="54"/>
  <c r="W140" i="54"/>
  <c r="U140" i="54"/>
  <c r="T140" i="54"/>
  <c r="R140" i="54"/>
  <c r="Q140" i="54"/>
  <c r="N140" i="54"/>
  <c r="AP139" i="54"/>
  <c r="AK139" i="54"/>
  <c r="AE139" i="54"/>
  <c r="AB139" i="54"/>
  <c r="W139" i="54"/>
  <c r="U139" i="54"/>
  <c r="T139" i="54"/>
  <c r="R139" i="54"/>
  <c r="Q139" i="54"/>
  <c r="N139" i="54"/>
  <c r="AP138" i="54"/>
  <c r="AK138" i="54"/>
  <c r="AE138" i="54"/>
  <c r="AB138" i="54"/>
  <c r="W138" i="54"/>
  <c r="U138" i="54"/>
  <c r="T138" i="54"/>
  <c r="R138" i="54"/>
  <c r="Q138" i="54"/>
  <c r="N138" i="54"/>
  <c r="AP137" i="54"/>
  <c r="AK137" i="54"/>
  <c r="AE137" i="54"/>
  <c r="AB137" i="54"/>
  <c r="W137" i="54"/>
  <c r="U137" i="54"/>
  <c r="T137" i="54"/>
  <c r="R137" i="54"/>
  <c r="N137" i="54"/>
  <c r="AP136" i="54"/>
  <c r="AK136" i="54"/>
  <c r="AE136" i="54"/>
  <c r="AB136" i="54"/>
  <c r="W136" i="54"/>
  <c r="U136" i="54"/>
  <c r="T136" i="54"/>
  <c r="R136" i="54"/>
  <c r="N136" i="54"/>
  <c r="AP135" i="54"/>
  <c r="AK135" i="54"/>
  <c r="AE135" i="54"/>
  <c r="AB135" i="54"/>
  <c r="W135" i="54"/>
  <c r="U135" i="54"/>
  <c r="T135" i="54"/>
  <c r="R135" i="54"/>
  <c r="N135" i="54"/>
  <c r="AP134" i="54"/>
  <c r="AK134" i="54"/>
  <c r="AE134" i="54"/>
  <c r="AB134" i="54"/>
  <c r="W134" i="54"/>
  <c r="U134" i="54"/>
  <c r="T134" i="54"/>
  <c r="R134" i="54"/>
  <c r="N134" i="54"/>
  <c r="AP133" i="54"/>
  <c r="AK133" i="54"/>
  <c r="AE133" i="54"/>
  <c r="AB133" i="54"/>
  <c r="W133" i="54"/>
  <c r="U133" i="54"/>
  <c r="T133" i="54"/>
  <c r="R133" i="54"/>
  <c r="N133" i="54"/>
  <c r="AP132" i="54"/>
  <c r="AK132" i="54"/>
  <c r="AE132" i="54"/>
  <c r="AB132" i="54"/>
  <c r="W132" i="54"/>
  <c r="U132" i="54"/>
  <c r="T132" i="54"/>
  <c r="R132" i="54"/>
  <c r="N132" i="54"/>
  <c r="AP131" i="54"/>
  <c r="AK131" i="54"/>
  <c r="AE131" i="54"/>
  <c r="AB131" i="54"/>
  <c r="W131" i="54"/>
  <c r="U131" i="54"/>
  <c r="T131" i="54"/>
  <c r="R131" i="54"/>
  <c r="N131" i="54"/>
  <c r="AP130" i="54"/>
  <c r="AK130" i="54"/>
  <c r="AE130" i="54"/>
  <c r="AB130" i="54"/>
  <c r="W130" i="54"/>
  <c r="U130" i="54"/>
  <c r="T130" i="54"/>
  <c r="R130" i="54"/>
  <c r="N130" i="54"/>
  <c r="AP129" i="54"/>
  <c r="AK129" i="54"/>
  <c r="AE129" i="54"/>
  <c r="AB129" i="54"/>
  <c r="W129" i="54"/>
  <c r="U129" i="54"/>
  <c r="T129" i="54"/>
  <c r="R129" i="54"/>
  <c r="N129" i="54"/>
  <c r="AP128" i="54"/>
  <c r="AK128" i="54"/>
  <c r="AE128" i="54"/>
  <c r="AB128" i="54"/>
  <c r="W128" i="54"/>
  <c r="U128" i="54"/>
  <c r="T128" i="54"/>
  <c r="R128" i="54"/>
  <c r="N128" i="54"/>
  <c r="AP127" i="54"/>
  <c r="AK127" i="54"/>
  <c r="AE127" i="54"/>
  <c r="AB127" i="54"/>
  <c r="W127" i="54"/>
  <c r="U127" i="54"/>
  <c r="T127" i="54"/>
  <c r="R127" i="54"/>
  <c r="N127" i="54"/>
  <c r="AP126" i="54"/>
  <c r="AK126" i="54"/>
  <c r="AE126" i="54"/>
  <c r="AB126" i="54"/>
  <c r="W126" i="54"/>
  <c r="U126" i="54"/>
  <c r="T126" i="54"/>
  <c r="R126" i="54"/>
  <c r="N126" i="54"/>
  <c r="AP125" i="54"/>
  <c r="AK125" i="54"/>
  <c r="AE125" i="54"/>
  <c r="AB125" i="54"/>
  <c r="W125" i="54"/>
  <c r="U125" i="54"/>
  <c r="T125" i="54"/>
  <c r="R125" i="54"/>
  <c r="N125" i="54"/>
  <c r="AP124" i="54"/>
  <c r="AK124" i="54"/>
  <c r="AE124" i="54"/>
  <c r="AB124" i="54"/>
  <c r="W124" i="54"/>
  <c r="U124" i="54"/>
  <c r="T124" i="54"/>
  <c r="R124" i="54"/>
  <c r="N124" i="54"/>
  <c r="AP123" i="54"/>
  <c r="AK123" i="54"/>
  <c r="AE123" i="54"/>
  <c r="AB123" i="54"/>
  <c r="W123" i="54"/>
  <c r="U123" i="54"/>
  <c r="T123" i="54"/>
  <c r="R123" i="54"/>
  <c r="N123" i="54"/>
  <c r="AP122" i="54"/>
  <c r="AK122" i="54"/>
  <c r="AE122" i="54"/>
  <c r="AB122" i="54"/>
  <c r="W122" i="54"/>
  <c r="U122" i="54"/>
  <c r="T122" i="54"/>
  <c r="R122" i="54"/>
  <c r="N122" i="54"/>
  <c r="AP121" i="54"/>
  <c r="AK121" i="54"/>
  <c r="AE121" i="54"/>
  <c r="AB121" i="54"/>
  <c r="W121" i="54"/>
  <c r="U121" i="54"/>
  <c r="T121" i="54"/>
  <c r="R121" i="54"/>
  <c r="N121" i="54"/>
  <c r="AP120" i="54"/>
  <c r="AK120" i="54"/>
  <c r="AE120" i="54"/>
  <c r="AB120" i="54"/>
  <c r="W120" i="54"/>
  <c r="U120" i="54"/>
  <c r="T120" i="54"/>
  <c r="R120" i="54"/>
  <c r="N120" i="54"/>
  <c r="AP119" i="54"/>
  <c r="AK119" i="54"/>
  <c r="AE119" i="54"/>
  <c r="AB119" i="54"/>
  <c r="W119" i="54"/>
  <c r="U119" i="54"/>
  <c r="T119" i="54"/>
  <c r="R119" i="54"/>
  <c r="N119" i="54"/>
  <c r="AP118" i="54"/>
  <c r="AK118" i="54"/>
  <c r="AE118" i="54"/>
  <c r="AB118" i="54"/>
  <c r="W118" i="54"/>
  <c r="U118" i="54"/>
  <c r="T118" i="54"/>
  <c r="R118" i="54"/>
  <c r="N118" i="54"/>
  <c r="AP117" i="54"/>
  <c r="AK117" i="54"/>
  <c r="AE117" i="54"/>
  <c r="AB117" i="54"/>
  <c r="W117" i="54"/>
  <c r="U117" i="54"/>
  <c r="T117" i="54"/>
  <c r="R117" i="54"/>
  <c r="N117" i="54"/>
  <c r="AP116" i="54"/>
  <c r="AK116" i="54"/>
  <c r="AE116" i="54"/>
  <c r="AB116" i="54"/>
  <c r="W116" i="54"/>
  <c r="U116" i="54"/>
  <c r="T116" i="54"/>
  <c r="R116" i="54"/>
  <c r="N116" i="54"/>
  <c r="AP115" i="54"/>
  <c r="AK115" i="54"/>
  <c r="AE115" i="54"/>
  <c r="AB115" i="54"/>
  <c r="W115" i="54"/>
  <c r="U115" i="54"/>
  <c r="T115" i="54"/>
  <c r="R115" i="54"/>
  <c r="N115" i="54"/>
  <c r="AP114" i="54"/>
  <c r="AK114" i="54"/>
  <c r="AE114" i="54"/>
  <c r="AB114" i="54"/>
  <c r="W114" i="54"/>
  <c r="U114" i="54"/>
  <c r="T114" i="54"/>
  <c r="R114" i="54"/>
  <c r="N114" i="54"/>
  <c r="AP113" i="54"/>
  <c r="AK113" i="54"/>
  <c r="AE113" i="54"/>
  <c r="AB113" i="54"/>
  <c r="W113" i="54"/>
  <c r="U113" i="54"/>
  <c r="T113" i="54"/>
  <c r="R113" i="54"/>
  <c r="N113" i="54"/>
  <c r="AP112" i="54"/>
  <c r="AK112" i="54"/>
  <c r="AE112" i="54"/>
  <c r="AB112" i="54"/>
  <c r="W112" i="54"/>
  <c r="U112" i="54"/>
  <c r="T112" i="54"/>
  <c r="R112" i="54"/>
  <c r="N112" i="54"/>
  <c r="AP111" i="54"/>
  <c r="AK111" i="54"/>
  <c r="AE111" i="54"/>
  <c r="AB111" i="54"/>
  <c r="W111" i="54"/>
  <c r="U111" i="54"/>
  <c r="T111" i="54"/>
  <c r="R111" i="54"/>
  <c r="N111" i="54"/>
  <c r="AP110" i="54"/>
  <c r="AK110" i="54"/>
  <c r="AE110" i="54"/>
  <c r="AB110" i="54"/>
  <c r="W110" i="54"/>
  <c r="U110" i="54"/>
  <c r="T110" i="54"/>
  <c r="R110" i="54"/>
  <c r="Q110" i="54"/>
  <c r="N110" i="54"/>
  <c r="AP109" i="54"/>
  <c r="AK109" i="54"/>
  <c r="AE109" i="54"/>
  <c r="AB109" i="54"/>
  <c r="W109" i="54"/>
  <c r="U109" i="54"/>
  <c r="T109" i="54"/>
  <c r="R109" i="54"/>
  <c r="Q109" i="54"/>
  <c r="N109" i="54"/>
  <c r="AP108" i="54"/>
  <c r="AK108" i="54"/>
  <c r="AE108" i="54"/>
  <c r="AB108" i="54"/>
  <c r="W108" i="54"/>
  <c r="U108" i="54"/>
  <c r="T108" i="54"/>
  <c r="R108" i="54"/>
  <c r="Q108" i="54"/>
  <c r="N108" i="54"/>
  <c r="AP107" i="54"/>
  <c r="AK107" i="54"/>
  <c r="AE107" i="54"/>
  <c r="AB107" i="54"/>
  <c r="W107" i="54"/>
  <c r="U107" i="54"/>
  <c r="T107" i="54"/>
  <c r="R107" i="54"/>
  <c r="Q107" i="54"/>
  <c r="N107" i="54"/>
  <c r="AP106" i="54"/>
  <c r="AK106" i="54"/>
  <c r="AE106" i="54"/>
  <c r="AB106" i="54"/>
  <c r="W106" i="54"/>
  <c r="U106" i="54"/>
  <c r="T106" i="54"/>
  <c r="R106" i="54"/>
  <c r="Q106" i="54"/>
  <c r="N106" i="54"/>
  <c r="AP105" i="54"/>
  <c r="AK105" i="54"/>
  <c r="AE105" i="54"/>
  <c r="AB105" i="54"/>
  <c r="W105" i="54"/>
  <c r="U105" i="54"/>
  <c r="T105" i="54"/>
  <c r="R105" i="54"/>
  <c r="Q105" i="54"/>
  <c r="N105" i="54"/>
  <c r="AP104" i="54"/>
  <c r="AK104" i="54"/>
  <c r="AE104" i="54"/>
  <c r="AB104" i="54"/>
  <c r="W104" i="54"/>
  <c r="U104" i="54"/>
  <c r="T104" i="54"/>
  <c r="R104" i="54"/>
  <c r="Q104" i="54"/>
  <c r="N104" i="54"/>
  <c r="AP103" i="54"/>
  <c r="AK103" i="54"/>
  <c r="AE103" i="54"/>
  <c r="AB103" i="54"/>
  <c r="W103" i="54"/>
  <c r="U103" i="54"/>
  <c r="T103" i="54"/>
  <c r="R103" i="54"/>
  <c r="Q103" i="54"/>
  <c r="N103" i="54"/>
  <c r="AP102" i="54"/>
  <c r="AK102" i="54"/>
  <c r="AE102" i="54"/>
  <c r="AB102" i="54"/>
  <c r="W102" i="54"/>
  <c r="U102" i="54"/>
  <c r="T102" i="54"/>
  <c r="R102" i="54"/>
  <c r="Q102" i="54"/>
  <c r="N59" i="54"/>
  <c r="AP101" i="54"/>
  <c r="AK101" i="54"/>
  <c r="AE101" i="54"/>
  <c r="AB101" i="54"/>
  <c r="W101" i="54"/>
  <c r="U101" i="54"/>
  <c r="T101" i="54"/>
  <c r="R101" i="54"/>
  <c r="Q101" i="54"/>
  <c r="N45" i="54"/>
  <c r="AP100" i="54"/>
  <c r="AK100" i="54"/>
  <c r="AE100" i="54"/>
  <c r="AB100" i="54"/>
  <c r="W100" i="54"/>
  <c r="U100" i="54"/>
  <c r="T100" i="54"/>
  <c r="R100" i="54"/>
  <c r="Q100" i="54"/>
  <c r="N34" i="54"/>
  <c r="AP99" i="54"/>
  <c r="AK99" i="54"/>
  <c r="AE99" i="54"/>
  <c r="AB99" i="54"/>
  <c r="W99" i="54"/>
  <c r="U99" i="54"/>
  <c r="T99" i="54"/>
  <c r="R99" i="54"/>
  <c r="Q99" i="54"/>
  <c r="N53" i="54"/>
  <c r="AP98" i="54"/>
  <c r="AK98" i="54"/>
  <c r="AE98" i="54"/>
  <c r="AB98" i="54"/>
  <c r="W98" i="54"/>
  <c r="U98" i="54"/>
  <c r="T98" i="54"/>
  <c r="R98" i="54"/>
  <c r="Q98" i="54"/>
  <c r="N33" i="54"/>
  <c r="AP97" i="54"/>
  <c r="AK97" i="54"/>
  <c r="AE97" i="54"/>
  <c r="AB97" i="54"/>
  <c r="W97" i="54"/>
  <c r="U97" i="54"/>
  <c r="T97" i="54"/>
  <c r="R97" i="54"/>
  <c r="Q97" i="54"/>
  <c r="N79" i="54"/>
  <c r="AP96" i="54"/>
  <c r="AK96" i="54"/>
  <c r="AE96" i="54"/>
  <c r="AB96" i="54"/>
  <c r="W96" i="54"/>
  <c r="U96" i="54"/>
  <c r="T96" i="54"/>
  <c r="R96" i="54"/>
  <c r="Q96" i="54"/>
  <c r="N27" i="54"/>
  <c r="AP95" i="54"/>
  <c r="AK95" i="54"/>
  <c r="AE95" i="54"/>
  <c r="AB95" i="54"/>
  <c r="W95" i="54"/>
  <c r="U95" i="54"/>
  <c r="T95" i="54"/>
  <c r="R95" i="54"/>
  <c r="Q95" i="54"/>
  <c r="N21" i="54"/>
  <c r="AP94" i="54"/>
  <c r="AK94" i="54"/>
  <c r="AE94" i="54"/>
  <c r="AB94" i="54"/>
  <c r="W94" i="54"/>
  <c r="U94" i="54"/>
  <c r="T94" i="54"/>
  <c r="R94" i="54"/>
  <c r="Q94" i="54"/>
  <c r="N28" i="54"/>
  <c r="AP93" i="54"/>
  <c r="AK93" i="54"/>
  <c r="AE93" i="54"/>
  <c r="AB93" i="54"/>
  <c r="W93" i="54"/>
  <c r="U93" i="54"/>
  <c r="T93" i="54"/>
  <c r="R93" i="54"/>
  <c r="Q93" i="54"/>
  <c r="N9" i="54"/>
  <c r="AP92" i="54"/>
  <c r="AK92" i="54"/>
  <c r="AE92" i="54"/>
  <c r="AB92" i="54"/>
  <c r="W92" i="54"/>
  <c r="U92" i="54"/>
  <c r="T92" i="54"/>
  <c r="R92" i="54"/>
  <c r="Q92" i="54"/>
  <c r="N49" i="54"/>
  <c r="AP91" i="54"/>
  <c r="AK91" i="54"/>
  <c r="AE91" i="54"/>
  <c r="AB91" i="54"/>
  <c r="W91" i="54"/>
  <c r="U91" i="54"/>
  <c r="T91" i="54"/>
  <c r="R91" i="54"/>
  <c r="Q91" i="54"/>
  <c r="N13" i="54"/>
  <c r="AP90" i="54"/>
  <c r="AK90" i="54"/>
  <c r="AE90" i="54"/>
  <c r="AB90" i="54"/>
  <c r="W90" i="54"/>
  <c r="U90" i="54"/>
  <c r="T90" i="54"/>
  <c r="R90" i="54"/>
  <c r="Q90" i="54"/>
  <c r="N2" i="54"/>
  <c r="AP89" i="54"/>
  <c r="AK89" i="54"/>
  <c r="AE89" i="54"/>
  <c r="AB89" i="54"/>
  <c r="W89" i="54"/>
  <c r="U89" i="54"/>
  <c r="T89" i="54"/>
  <c r="R89" i="54"/>
  <c r="Q89" i="54"/>
  <c r="N91" i="54"/>
  <c r="AP88" i="54"/>
  <c r="AK88" i="54"/>
  <c r="AE88" i="54"/>
  <c r="AB88" i="54"/>
  <c r="W88" i="54"/>
  <c r="U88" i="54"/>
  <c r="T88" i="54"/>
  <c r="R88" i="54"/>
  <c r="Q88" i="54"/>
  <c r="N70" i="54"/>
  <c r="AP87" i="54"/>
  <c r="AK87" i="54"/>
  <c r="AE87" i="54"/>
  <c r="AB87" i="54"/>
  <c r="W87" i="54"/>
  <c r="U87" i="54"/>
  <c r="T87" i="54"/>
  <c r="R87" i="54"/>
  <c r="Q87" i="54"/>
  <c r="N90" i="54"/>
  <c r="AP86" i="54"/>
  <c r="AK86" i="54"/>
  <c r="AE86" i="54"/>
  <c r="AB86" i="54"/>
  <c r="W86" i="54"/>
  <c r="U86" i="54"/>
  <c r="T86" i="54"/>
  <c r="R86" i="54"/>
  <c r="Q86" i="54"/>
  <c r="N20" i="54"/>
  <c r="AP85" i="54"/>
  <c r="AK85" i="54"/>
  <c r="AE85" i="54"/>
  <c r="AB85" i="54"/>
  <c r="W85" i="54"/>
  <c r="U85" i="54"/>
  <c r="T85" i="54"/>
  <c r="R85" i="54"/>
  <c r="Q85" i="54"/>
  <c r="N25" i="54"/>
  <c r="AP84" i="54"/>
  <c r="AK84" i="54"/>
  <c r="AE84" i="54"/>
  <c r="AB84" i="54"/>
  <c r="W84" i="54"/>
  <c r="U84" i="54"/>
  <c r="T84" i="54"/>
  <c r="R84" i="54"/>
  <c r="Q84" i="54"/>
  <c r="N54" i="54"/>
  <c r="AP83" i="54"/>
  <c r="AK83" i="54"/>
  <c r="AE83" i="54"/>
  <c r="AB83" i="54"/>
  <c r="W83" i="54"/>
  <c r="U83" i="54"/>
  <c r="T83" i="54"/>
  <c r="R83" i="54"/>
  <c r="Q83" i="54"/>
  <c r="N16" i="54"/>
  <c r="AP82" i="54"/>
  <c r="AK82" i="54"/>
  <c r="AE82" i="54"/>
  <c r="AB82" i="54"/>
  <c r="W82" i="54"/>
  <c r="U82" i="54"/>
  <c r="T82" i="54"/>
  <c r="R82" i="54"/>
  <c r="Q82" i="54"/>
  <c r="N80" i="54"/>
  <c r="AP81" i="54"/>
  <c r="AK81" i="54"/>
  <c r="AE81" i="54"/>
  <c r="AB81" i="54"/>
  <c r="W81" i="54"/>
  <c r="U81" i="54"/>
  <c r="T81" i="54"/>
  <c r="R81" i="54"/>
  <c r="Q81" i="54"/>
  <c r="N63" i="54"/>
  <c r="AP80" i="54"/>
  <c r="AK80" i="54"/>
  <c r="AE80" i="54"/>
  <c r="AB80" i="54"/>
  <c r="W80" i="54"/>
  <c r="U80" i="54"/>
  <c r="T80" i="54"/>
  <c r="R80" i="54"/>
  <c r="Q80" i="54"/>
  <c r="N98" i="54"/>
  <c r="AP79" i="54"/>
  <c r="AK79" i="54"/>
  <c r="AE79" i="54"/>
  <c r="AB79" i="54"/>
  <c r="W79" i="54"/>
  <c r="U79" i="54"/>
  <c r="T79" i="54"/>
  <c r="R79" i="54"/>
  <c r="Q79" i="54"/>
  <c r="N51" i="54"/>
  <c r="AP78" i="54"/>
  <c r="AK78" i="54"/>
  <c r="AE78" i="54"/>
  <c r="AB78" i="54"/>
  <c r="W78" i="54"/>
  <c r="U78" i="54"/>
  <c r="T78" i="54"/>
  <c r="R78" i="54"/>
  <c r="Q78" i="54"/>
  <c r="N48" i="54"/>
  <c r="AP77" i="54"/>
  <c r="AK77" i="54"/>
  <c r="AE77" i="54"/>
  <c r="AB77" i="54"/>
  <c r="W77" i="54"/>
  <c r="U77" i="54"/>
  <c r="T77" i="54"/>
  <c r="R77" i="54"/>
  <c r="Q77" i="54"/>
  <c r="N29" i="54"/>
  <c r="AP76" i="54"/>
  <c r="AK76" i="54"/>
  <c r="AE76" i="54"/>
  <c r="AB76" i="54"/>
  <c r="W76" i="54"/>
  <c r="U76" i="54"/>
  <c r="T76" i="54"/>
  <c r="R76" i="54"/>
  <c r="Q76" i="54"/>
  <c r="N5" i="54"/>
  <c r="AP75" i="54"/>
  <c r="AK75" i="54"/>
  <c r="AE75" i="54"/>
  <c r="AB75" i="54"/>
  <c r="W75" i="54"/>
  <c r="U75" i="54"/>
  <c r="T75" i="54"/>
  <c r="R75" i="54"/>
  <c r="Q75" i="54"/>
  <c r="N36" i="54"/>
  <c r="AP74" i="54"/>
  <c r="AK74" i="54"/>
  <c r="AE74" i="54"/>
  <c r="AB74" i="54"/>
  <c r="W74" i="54"/>
  <c r="U74" i="54"/>
  <c r="T74" i="54"/>
  <c r="R74" i="54"/>
  <c r="Q74" i="54"/>
  <c r="N14" i="54"/>
  <c r="AP73" i="54"/>
  <c r="AK73" i="54"/>
  <c r="AE73" i="54"/>
  <c r="AB73" i="54"/>
  <c r="W73" i="54"/>
  <c r="U73" i="54"/>
  <c r="T73" i="54"/>
  <c r="R73" i="54"/>
  <c r="Q73" i="54"/>
  <c r="N39" i="54"/>
  <c r="AP72" i="54"/>
  <c r="AK72" i="54"/>
  <c r="AE72" i="54"/>
  <c r="AB72" i="54"/>
  <c r="W72" i="54"/>
  <c r="T72" i="54"/>
  <c r="R72" i="54"/>
  <c r="Q72" i="54"/>
  <c r="N15" i="54"/>
  <c r="AP71" i="54"/>
  <c r="AK71" i="54"/>
  <c r="AE71" i="54"/>
  <c r="AB71" i="54"/>
  <c r="W71" i="54"/>
  <c r="U71" i="54"/>
  <c r="T71" i="54"/>
  <c r="R71" i="54"/>
  <c r="Q71" i="54"/>
  <c r="N83" i="54"/>
  <c r="AP70" i="54"/>
  <c r="AK70" i="54"/>
  <c r="AE70" i="54"/>
  <c r="AB70" i="54"/>
  <c r="W70" i="54"/>
  <c r="U70" i="54"/>
  <c r="T70" i="54"/>
  <c r="R70" i="54"/>
  <c r="Q70" i="54"/>
  <c r="N94" i="54"/>
  <c r="AP69" i="54"/>
  <c r="AK69" i="54"/>
  <c r="AE69" i="54"/>
  <c r="AB69" i="54"/>
  <c r="W69" i="54"/>
  <c r="U69" i="54"/>
  <c r="T69" i="54"/>
  <c r="R69" i="54"/>
  <c r="Q69" i="54"/>
  <c r="N40" i="54"/>
  <c r="AP68" i="54"/>
  <c r="AK68" i="54"/>
  <c r="AE68" i="54"/>
  <c r="AB68" i="54"/>
  <c r="W68" i="54"/>
  <c r="U68" i="54"/>
  <c r="T68" i="54"/>
  <c r="R68" i="54"/>
  <c r="Q68" i="54"/>
  <c r="N17" i="54"/>
  <c r="AP67" i="54"/>
  <c r="AK67" i="54"/>
  <c r="AE67" i="54"/>
  <c r="AB67" i="54"/>
  <c r="W67" i="54"/>
  <c r="U67" i="54"/>
  <c r="T67" i="54"/>
  <c r="R67" i="54"/>
  <c r="Q67" i="54"/>
  <c r="N57" i="54"/>
  <c r="AP66" i="54"/>
  <c r="AK66" i="54"/>
  <c r="AE66" i="54"/>
  <c r="AB66" i="54"/>
  <c r="W66" i="54"/>
  <c r="U66" i="54"/>
  <c r="T66" i="54"/>
  <c r="R66" i="54"/>
  <c r="Q66" i="54"/>
  <c r="N60" i="54"/>
  <c r="AP65" i="54"/>
  <c r="AK65" i="54"/>
  <c r="AE65" i="54"/>
  <c r="AB65" i="54"/>
  <c r="W65" i="54"/>
  <c r="U65" i="54"/>
  <c r="T65" i="54"/>
  <c r="R65" i="54"/>
  <c r="Q65" i="54"/>
  <c r="N92" i="54"/>
  <c r="AP64" i="54"/>
  <c r="AK64" i="54"/>
  <c r="AE64" i="54"/>
  <c r="AB64" i="54"/>
  <c r="W64" i="54"/>
  <c r="U64" i="54"/>
  <c r="T64" i="54"/>
  <c r="R64" i="54"/>
  <c r="Q64" i="54"/>
  <c r="N22" i="54"/>
  <c r="AP63" i="54"/>
  <c r="AK63" i="54"/>
  <c r="AE63" i="54"/>
  <c r="AB63" i="54"/>
  <c r="W63" i="54"/>
  <c r="U63" i="54"/>
  <c r="T63" i="54"/>
  <c r="R63" i="54"/>
  <c r="Q63" i="54"/>
  <c r="N8" i="54"/>
  <c r="AP62" i="54"/>
  <c r="AK62" i="54"/>
  <c r="AE62" i="54"/>
  <c r="AB62" i="54"/>
  <c r="W62" i="54"/>
  <c r="U62" i="54"/>
  <c r="T62" i="54"/>
  <c r="R62" i="54"/>
  <c r="Q62" i="54"/>
  <c r="N61" i="54"/>
  <c r="AP61" i="54"/>
  <c r="AK61" i="54"/>
  <c r="AE61" i="54"/>
  <c r="AB61" i="54"/>
  <c r="W61" i="54"/>
  <c r="U61" i="54"/>
  <c r="T61" i="54"/>
  <c r="R61" i="54"/>
  <c r="Q61" i="54"/>
  <c r="N88" i="54"/>
  <c r="AP60" i="54"/>
  <c r="AK60" i="54"/>
  <c r="AE60" i="54"/>
  <c r="AB60" i="54"/>
  <c r="W60" i="54"/>
  <c r="U60" i="54"/>
  <c r="T60" i="54"/>
  <c r="R60" i="54"/>
  <c r="Q60" i="54"/>
  <c r="N77" i="54"/>
  <c r="AP59" i="54"/>
  <c r="AK59" i="54"/>
  <c r="AE59" i="54"/>
  <c r="AB59" i="54"/>
  <c r="W59" i="54"/>
  <c r="U59" i="54"/>
  <c r="T59" i="54"/>
  <c r="R59" i="54"/>
  <c r="Q59" i="54"/>
  <c r="N47" i="54"/>
  <c r="AP58" i="54"/>
  <c r="AK58" i="54"/>
  <c r="AE58" i="54"/>
  <c r="AB58" i="54"/>
  <c r="W58" i="54"/>
  <c r="U58" i="54"/>
  <c r="T58" i="54"/>
  <c r="R58" i="54"/>
  <c r="Q58" i="54"/>
  <c r="N43" i="54"/>
  <c r="AP57" i="54"/>
  <c r="AK57" i="54"/>
  <c r="AE57" i="54"/>
  <c r="AB57" i="54"/>
  <c r="W57" i="54"/>
  <c r="U57" i="54"/>
  <c r="T57" i="54"/>
  <c r="R57" i="54"/>
  <c r="Q57" i="54"/>
  <c r="N102" i="54"/>
  <c r="AP56" i="54"/>
  <c r="AK56" i="54"/>
  <c r="AE56" i="54"/>
  <c r="AB56" i="54"/>
  <c r="W56" i="54"/>
  <c r="U56" i="54"/>
  <c r="T56" i="54"/>
  <c r="R56" i="54"/>
  <c r="Q56" i="54"/>
  <c r="N73" i="54"/>
  <c r="AP55" i="54"/>
  <c r="AK55" i="54"/>
  <c r="AE55" i="54"/>
  <c r="AB55" i="54"/>
  <c r="W55" i="54"/>
  <c r="U55" i="54"/>
  <c r="T55" i="54"/>
  <c r="R55" i="54"/>
  <c r="Q55" i="54"/>
  <c r="N65" i="54"/>
  <c r="AP54" i="54"/>
  <c r="AK54" i="54"/>
  <c r="AE54" i="54"/>
  <c r="AB54" i="54"/>
  <c r="W54" i="54"/>
  <c r="U54" i="54"/>
  <c r="T54" i="54"/>
  <c r="R54" i="54"/>
  <c r="Q54" i="54"/>
  <c r="N64" i="54"/>
  <c r="AP53" i="54"/>
  <c r="AK53" i="54"/>
  <c r="AE53" i="54"/>
  <c r="AB53" i="54"/>
  <c r="W53" i="54"/>
  <c r="U53" i="54"/>
  <c r="T53" i="54"/>
  <c r="R53" i="54"/>
  <c r="Q53" i="54"/>
  <c r="N101" i="54"/>
  <c r="AP52" i="54"/>
  <c r="AK52" i="54"/>
  <c r="AE52" i="54"/>
  <c r="AB52" i="54"/>
  <c r="W52" i="54"/>
  <c r="U52" i="54"/>
  <c r="T52" i="54"/>
  <c r="R52" i="54"/>
  <c r="Q52" i="54"/>
  <c r="N93" i="54"/>
  <c r="AP51" i="54"/>
  <c r="AK51" i="54"/>
  <c r="AE51" i="54"/>
  <c r="AB51" i="54"/>
  <c r="W51" i="54"/>
  <c r="U51" i="54"/>
  <c r="T51" i="54"/>
  <c r="R51" i="54"/>
  <c r="Q51" i="54"/>
  <c r="N37" i="54"/>
  <c r="AP50" i="54"/>
  <c r="AK50" i="54"/>
  <c r="AE50" i="54"/>
  <c r="AB50" i="54"/>
  <c r="W50" i="54"/>
  <c r="U50" i="54"/>
  <c r="T50" i="54"/>
  <c r="R50" i="54"/>
  <c r="Q50" i="54"/>
  <c r="N50" i="54"/>
  <c r="AP49" i="54"/>
  <c r="AK49" i="54"/>
  <c r="AE49" i="54"/>
  <c r="AB49" i="54"/>
  <c r="W49" i="54"/>
  <c r="U49" i="54"/>
  <c r="T49" i="54"/>
  <c r="R49" i="54"/>
  <c r="Q49" i="54"/>
  <c r="N10" i="54"/>
  <c r="AP48" i="54"/>
  <c r="AK48" i="54"/>
  <c r="AE48" i="54"/>
  <c r="AB48" i="54"/>
  <c r="W48" i="54"/>
  <c r="U48" i="54"/>
  <c r="T48" i="54"/>
  <c r="R48" i="54"/>
  <c r="Q48" i="54"/>
  <c r="N78" i="54"/>
  <c r="AP47" i="54"/>
  <c r="AK47" i="54"/>
  <c r="AE47" i="54"/>
  <c r="AB47" i="54"/>
  <c r="W47" i="54"/>
  <c r="U47" i="54"/>
  <c r="T47" i="54"/>
  <c r="R47" i="54"/>
  <c r="Q47" i="54"/>
  <c r="N67" i="54"/>
  <c r="AP46" i="54"/>
  <c r="AK46" i="54"/>
  <c r="AE46" i="54"/>
  <c r="AB46" i="54"/>
  <c r="W46" i="54"/>
  <c r="U46" i="54"/>
  <c r="T46" i="54"/>
  <c r="R46" i="54"/>
  <c r="Q46" i="54"/>
  <c r="N38" i="54"/>
  <c r="AP45" i="54"/>
  <c r="AK45" i="54"/>
  <c r="AE45" i="54"/>
  <c r="AB45" i="54"/>
  <c r="W45" i="54"/>
  <c r="U45" i="54"/>
  <c r="T45" i="54"/>
  <c r="R45" i="54"/>
  <c r="Q45" i="54"/>
  <c r="N99" i="54"/>
  <c r="AP44" i="54"/>
  <c r="AK44" i="54"/>
  <c r="AE44" i="54"/>
  <c r="AB44" i="54"/>
  <c r="W44" i="54"/>
  <c r="U44" i="54"/>
  <c r="T44" i="54"/>
  <c r="R44" i="54"/>
  <c r="Q44" i="54"/>
  <c r="N18" i="54"/>
  <c r="AP43" i="54"/>
  <c r="AK43" i="54"/>
  <c r="AE43" i="54"/>
  <c r="AB43" i="54"/>
  <c r="W43" i="54"/>
  <c r="U43" i="54"/>
  <c r="T43" i="54"/>
  <c r="R43" i="54"/>
  <c r="Q43" i="54"/>
  <c r="N74" i="54"/>
  <c r="AP42" i="54"/>
  <c r="AK42" i="54"/>
  <c r="AE42" i="54"/>
  <c r="AB42" i="54"/>
  <c r="W42" i="54"/>
  <c r="U42" i="54"/>
  <c r="T42" i="54"/>
  <c r="R42" i="54"/>
  <c r="Q42" i="54"/>
  <c r="N24" i="54"/>
  <c r="AP41" i="54"/>
  <c r="AK41" i="54"/>
  <c r="AE41" i="54"/>
  <c r="AB41" i="54"/>
  <c r="W41" i="54"/>
  <c r="U41" i="54"/>
  <c r="T41" i="54"/>
  <c r="R41" i="54"/>
  <c r="Q41" i="54"/>
  <c r="N81" i="54"/>
  <c r="AP40" i="54"/>
  <c r="AK40" i="54"/>
  <c r="AE40" i="54"/>
  <c r="AB40" i="54"/>
  <c r="W40" i="54"/>
  <c r="U40" i="54"/>
  <c r="T40" i="54"/>
  <c r="R40" i="54"/>
  <c r="Q40" i="54"/>
  <c r="N6" i="54"/>
  <c r="AP39" i="54"/>
  <c r="AK39" i="54"/>
  <c r="AE39" i="54"/>
  <c r="AB39" i="54"/>
  <c r="W39" i="54"/>
  <c r="U39" i="54"/>
  <c r="T39" i="54"/>
  <c r="R39" i="54"/>
  <c r="Q39" i="54"/>
  <c r="N82" i="54"/>
  <c r="AP38" i="54"/>
  <c r="AK38" i="54"/>
  <c r="AE38" i="54"/>
  <c r="AB38" i="54"/>
  <c r="W38" i="54"/>
  <c r="U38" i="54"/>
  <c r="T38" i="54"/>
  <c r="R38" i="54"/>
  <c r="Q38" i="54"/>
  <c r="N32" i="54"/>
  <c r="AP37" i="54"/>
  <c r="AK37" i="54"/>
  <c r="AE37" i="54"/>
  <c r="AB37" i="54"/>
  <c r="W37" i="54"/>
  <c r="U37" i="54"/>
  <c r="T37" i="54"/>
  <c r="R37" i="54"/>
  <c r="Q37" i="54"/>
  <c r="N11" i="54"/>
  <c r="AP36" i="54"/>
  <c r="AK36" i="54"/>
  <c r="AE36" i="54"/>
  <c r="AB36" i="54"/>
  <c r="W36" i="54"/>
  <c r="U36" i="54"/>
  <c r="T36" i="54"/>
  <c r="R36" i="54"/>
  <c r="Q36" i="54"/>
  <c r="N23" i="54"/>
  <c r="AP35" i="54"/>
  <c r="AK35" i="54"/>
  <c r="AE35" i="54"/>
  <c r="AB35" i="54"/>
  <c r="W35" i="54"/>
  <c r="U35" i="54"/>
  <c r="T35" i="54"/>
  <c r="R35" i="54"/>
  <c r="Q35" i="54"/>
  <c r="N58" i="54"/>
  <c r="AP34" i="54"/>
  <c r="AK34" i="54"/>
  <c r="AE34" i="54"/>
  <c r="AB34" i="54"/>
  <c r="W34" i="54"/>
  <c r="U34" i="54"/>
  <c r="T34" i="54"/>
  <c r="R34" i="54"/>
  <c r="Q34" i="54"/>
  <c r="N42" i="54"/>
  <c r="AP33" i="54"/>
  <c r="AK33" i="54"/>
  <c r="AE33" i="54"/>
  <c r="AB33" i="54"/>
  <c r="W33" i="54"/>
  <c r="U33" i="54"/>
  <c r="T33" i="54"/>
  <c r="R33" i="54"/>
  <c r="Q33" i="54"/>
  <c r="N86" i="54"/>
  <c r="AP32" i="54"/>
  <c r="AK32" i="54"/>
  <c r="AE32" i="54"/>
  <c r="AB32" i="54"/>
  <c r="W32" i="54"/>
  <c r="U32" i="54"/>
  <c r="T32" i="54"/>
  <c r="R32" i="54"/>
  <c r="Q32" i="54"/>
  <c r="N84" i="54"/>
  <c r="AP31" i="54"/>
  <c r="AK31" i="54"/>
  <c r="AE31" i="54"/>
  <c r="AB31" i="54"/>
  <c r="W31" i="54"/>
  <c r="U31" i="54"/>
  <c r="T31" i="54"/>
  <c r="R31" i="54"/>
  <c r="Q31" i="54"/>
  <c r="N3" i="54"/>
  <c r="AP30" i="54"/>
  <c r="AK30" i="54"/>
  <c r="AE30" i="54"/>
  <c r="AB30" i="54"/>
  <c r="W30" i="54"/>
  <c r="U30" i="54"/>
  <c r="T30" i="54"/>
  <c r="R30" i="54"/>
  <c r="Q30" i="54"/>
  <c r="N72" i="54"/>
  <c r="AP29" i="54"/>
  <c r="AK29" i="54"/>
  <c r="AE29" i="54"/>
  <c r="AB29" i="54"/>
  <c r="W29" i="54"/>
  <c r="U29" i="54"/>
  <c r="T29" i="54"/>
  <c r="R29" i="54"/>
  <c r="Q29" i="54"/>
  <c r="N62" i="54"/>
  <c r="AP28" i="54"/>
  <c r="AK28" i="54"/>
  <c r="AE28" i="54"/>
  <c r="AB28" i="54"/>
  <c r="W28" i="54"/>
  <c r="U28" i="54"/>
  <c r="T28" i="54"/>
  <c r="R28" i="54"/>
  <c r="Q28" i="54"/>
  <c r="N76" i="54"/>
  <c r="AP27" i="54"/>
  <c r="AK27" i="54"/>
  <c r="AE27" i="54"/>
  <c r="AB27" i="54"/>
  <c r="W27" i="54"/>
  <c r="U27" i="54"/>
  <c r="T27" i="54"/>
  <c r="R27" i="54"/>
  <c r="Q27" i="54"/>
  <c r="N69" i="54"/>
  <c r="AP26" i="54"/>
  <c r="AK26" i="54"/>
  <c r="AE26" i="54"/>
  <c r="AB26" i="54"/>
  <c r="W26" i="54"/>
  <c r="U26" i="54"/>
  <c r="T26" i="54"/>
  <c r="R26" i="54"/>
  <c r="Q26" i="54"/>
  <c r="N100" i="54"/>
  <c r="AP25" i="54"/>
  <c r="AK25" i="54"/>
  <c r="AE25" i="54"/>
  <c r="AB25" i="54"/>
  <c r="W25" i="54"/>
  <c r="U25" i="54"/>
  <c r="T25" i="54"/>
  <c r="R25" i="54"/>
  <c r="Q25" i="54"/>
  <c r="N96" i="54"/>
  <c r="AP24" i="54"/>
  <c r="AK24" i="54"/>
  <c r="AE24" i="54"/>
  <c r="AB24" i="54"/>
  <c r="W24" i="54"/>
  <c r="U24" i="54"/>
  <c r="T24" i="54"/>
  <c r="R24" i="54"/>
  <c r="Q24" i="54"/>
  <c r="N46" i="54"/>
  <c r="AP23" i="54"/>
  <c r="AK23" i="54"/>
  <c r="AE23" i="54"/>
  <c r="AB23" i="54"/>
  <c r="W23" i="54"/>
  <c r="U23" i="54"/>
  <c r="T23" i="54"/>
  <c r="R23" i="54"/>
  <c r="Q23" i="54"/>
  <c r="N56" i="54"/>
  <c r="AP22" i="54"/>
  <c r="AK22" i="54"/>
  <c r="AE22" i="54"/>
  <c r="AB22" i="54"/>
  <c r="W22" i="54"/>
  <c r="U22" i="54"/>
  <c r="T22" i="54"/>
  <c r="R22" i="54"/>
  <c r="Q22" i="54"/>
  <c r="N31" i="54"/>
  <c r="AP21" i="54"/>
  <c r="AK21" i="54"/>
  <c r="AE21" i="54"/>
  <c r="AB21" i="54"/>
  <c r="W21" i="54"/>
  <c r="U21" i="54"/>
  <c r="T21" i="54"/>
  <c r="R21" i="54"/>
  <c r="Q21" i="54"/>
  <c r="N19" i="54"/>
  <c r="AP20" i="54"/>
  <c r="AK20" i="54"/>
  <c r="AE20" i="54"/>
  <c r="AB20" i="54"/>
  <c r="W20" i="54"/>
  <c r="U20" i="54"/>
  <c r="T20" i="54"/>
  <c r="R20" i="54"/>
  <c r="Q20" i="54"/>
  <c r="N4" i="54"/>
  <c r="AP19" i="54"/>
  <c r="AK19" i="54"/>
  <c r="AE19" i="54"/>
  <c r="AB19" i="54"/>
  <c r="W19" i="54"/>
  <c r="U19" i="54"/>
  <c r="T19" i="54"/>
  <c r="R19" i="54"/>
  <c r="Q19" i="54"/>
  <c r="N55" i="54"/>
  <c r="AP18" i="54"/>
  <c r="AK18" i="54"/>
  <c r="AE18" i="54"/>
  <c r="AB18" i="54"/>
  <c r="W18" i="54"/>
  <c r="U18" i="54"/>
  <c r="T18" i="54"/>
  <c r="R18" i="54"/>
  <c r="Q18" i="54"/>
  <c r="N35" i="54"/>
  <c r="AP17" i="54"/>
  <c r="AK17" i="54"/>
  <c r="AE17" i="54"/>
  <c r="AB17" i="54"/>
  <c r="W17" i="54"/>
  <c r="U17" i="54"/>
  <c r="T17" i="54"/>
  <c r="R17" i="54"/>
  <c r="Q17" i="54"/>
  <c r="N41" i="54"/>
  <c r="AP16" i="54"/>
  <c r="AK16" i="54"/>
  <c r="AE16" i="54"/>
  <c r="AB16" i="54"/>
  <c r="W16" i="54"/>
  <c r="U16" i="54"/>
  <c r="T16" i="54"/>
  <c r="R16" i="54"/>
  <c r="Q16" i="54"/>
  <c r="N89" i="54"/>
  <c r="AP15" i="54"/>
  <c r="AK15" i="54"/>
  <c r="AE15" i="54"/>
  <c r="AB15" i="54"/>
  <c r="W15" i="54"/>
  <c r="U15" i="54"/>
  <c r="T15" i="54"/>
  <c r="R15" i="54"/>
  <c r="Q15" i="54"/>
  <c r="N75" i="54"/>
  <c r="AP14" i="54"/>
  <c r="AK14" i="54"/>
  <c r="AE14" i="54"/>
  <c r="AB14" i="54"/>
  <c r="W14" i="54"/>
  <c r="U14" i="54"/>
  <c r="T14" i="54"/>
  <c r="R14" i="54"/>
  <c r="Q14" i="54"/>
  <c r="N71" i="54"/>
  <c r="AP13" i="54"/>
  <c r="AK13" i="54"/>
  <c r="AE13" i="54"/>
  <c r="AB13" i="54"/>
  <c r="W13" i="54"/>
  <c r="U13" i="54"/>
  <c r="T13" i="54"/>
  <c r="R13" i="54"/>
  <c r="Q13" i="54"/>
  <c r="N66" i="54"/>
  <c r="AP12" i="54"/>
  <c r="AK12" i="54"/>
  <c r="AE12" i="54"/>
  <c r="AB12" i="54"/>
  <c r="W12" i="54"/>
  <c r="U12" i="54"/>
  <c r="T12" i="54"/>
  <c r="R12" i="54"/>
  <c r="Q12" i="54"/>
  <c r="N97" i="54"/>
  <c r="AP11" i="54"/>
  <c r="AK11" i="54"/>
  <c r="AE11" i="54"/>
  <c r="AB11" i="54"/>
  <c r="W11" i="54"/>
  <c r="U11" i="54"/>
  <c r="T11" i="54"/>
  <c r="R11" i="54"/>
  <c r="Q11" i="54"/>
  <c r="N95" i="54"/>
  <c r="AP10" i="54"/>
  <c r="AK10" i="54"/>
  <c r="AE10" i="54"/>
  <c r="AB10" i="54"/>
  <c r="W10" i="54"/>
  <c r="U10" i="54"/>
  <c r="T10" i="54"/>
  <c r="R10" i="54"/>
  <c r="Q10" i="54"/>
  <c r="N30" i="54"/>
  <c r="AP9" i="54"/>
  <c r="AK9" i="54"/>
  <c r="AE9" i="54"/>
  <c r="AB9" i="54"/>
  <c r="W9" i="54"/>
  <c r="U9" i="54"/>
  <c r="T9" i="54"/>
  <c r="R9" i="54"/>
  <c r="Q9" i="54"/>
  <c r="N12" i="54"/>
  <c r="AP8" i="54"/>
  <c r="AK8" i="54"/>
  <c r="AE8" i="54"/>
  <c r="AB8" i="54"/>
  <c r="W8" i="54"/>
  <c r="U8" i="54"/>
  <c r="T8" i="54"/>
  <c r="R8" i="54"/>
  <c r="Q8" i="54"/>
  <c r="N44" i="54"/>
  <c r="AP7" i="54"/>
  <c r="AK7" i="54"/>
  <c r="AE7" i="54"/>
  <c r="AB7" i="54"/>
  <c r="W7" i="54"/>
  <c r="U7" i="54"/>
  <c r="T7" i="54"/>
  <c r="R7" i="54"/>
  <c r="Q7" i="54"/>
  <c r="N7" i="54"/>
  <c r="AP6" i="54"/>
  <c r="AK6" i="54"/>
  <c r="AE6" i="54"/>
  <c r="AB6" i="54"/>
  <c r="W6" i="54"/>
  <c r="U6" i="54"/>
  <c r="T6" i="54"/>
  <c r="R6" i="54"/>
  <c r="Q6" i="54"/>
  <c r="N87" i="54"/>
  <c r="AP5" i="54"/>
  <c r="AK5" i="54"/>
  <c r="AE5" i="54"/>
  <c r="AB5" i="54"/>
  <c r="W5" i="54"/>
  <c r="U5" i="54"/>
  <c r="T5" i="54"/>
  <c r="R5" i="54"/>
  <c r="Q5" i="54"/>
  <c r="N68" i="54"/>
  <c r="AP4" i="54"/>
  <c r="AK4" i="54"/>
  <c r="AE4" i="54"/>
  <c r="AB4" i="54"/>
  <c r="W4" i="54"/>
  <c r="U4" i="54"/>
  <c r="T4" i="54"/>
  <c r="R4" i="54"/>
  <c r="Q4" i="54"/>
  <c r="N26" i="54"/>
  <c r="AP3" i="54"/>
  <c r="AK3" i="54"/>
  <c r="AE3" i="54"/>
  <c r="AB3" i="54"/>
  <c r="W3" i="54"/>
  <c r="U3" i="54"/>
  <c r="T3" i="54"/>
  <c r="R3" i="54"/>
  <c r="Q3" i="54"/>
  <c r="N85" i="54"/>
  <c r="AP2" i="54"/>
  <c r="AK2" i="54"/>
  <c r="AE2" i="54"/>
  <c r="AB2" i="54"/>
  <c r="W2" i="54"/>
  <c r="U2" i="54"/>
  <c r="T2" i="54"/>
  <c r="R2" i="54"/>
  <c r="Q2" i="54"/>
  <c r="N52" i="54"/>
  <c r="N5" i="40"/>
  <c r="N7" i="40"/>
  <c r="N11" i="40"/>
  <c r="N8" i="40"/>
  <c r="N2" i="40"/>
  <c r="N18" i="40"/>
  <c r="N13" i="40"/>
  <c r="N29" i="40"/>
  <c r="N26" i="40"/>
  <c r="N6" i="40"/>
  <c r="N30" i="40"/>
  <c r="N22" i="40"/>
  <c r="B12" i="53"/>
  <c r="B13" i="53"/>
  <c r="B14" i="53"/>
  <c r="B15" i="53"/>
  <c r="B16" i="53"/>
  <c r="B17" i="53"/>
  <c r="B18" i="53"/>
  <c r="B19" i="53"/>
  <c r="B20" i="53"/>
  <c r="B21" i="53"/>
  <c r="B22" i="53"/>
  <c r="G12" i="53"/>
  <c r="G13" i="53"/>
  <c r="G14" i="53"/>
  <c r="G15" i="53"/>
  <c r="G16" i="53"/>
  <c r="G17" i="53"/>
  <c r="G18" i="53"/>
  <c r="G19" i="53"/>
  <c r="G20" i="53"/>
  <c r="G21" i="53"/>
  <c r="K12" i="53"/>
  <c r="K13" i="53"/>
  <c r="K14" i="53"/>
  <c r="K15" i="53"/>
  <c r="K16" i="53"/>
  <c r="K17" i="53"/>
  <c r="K18" i="53"/>
  <c r="K19" i="53"/>
  <c r="K20" i="53"/>
  <c r="K21" i="53"/>
  <c r="K22" i="53"/>
  <c r="K23" i="53"/>
  <c r="K11" i="53"/>
  <c r="G11" i="53"/>
  <c r="B11" i="53"/>
  <c r="Q3" i="40"/>
  <c r="Q2" i="40"/>
  <c r="W2" i="40"/>
  <c r="U2" i="40"/>
  <c r="U3" i="40"/>
  <c r="U4" i="40"/>
  <c r="U5" i="40"/>
  <c r="U6" i="40"/>
  <c r="U7" i="40"/>
  <c r="U8" i="40"/>
  <c r="U9" i="40"/>
  <c r="U10" i="40"/>
  <c r="U11" i="40"/>
  <c r="U12" i="40"/>
  <c r="U13" i="40"/>
  <c r="U14" i="40"/>
  <c r="U15" i="40"/>
  <c r="U16" i="40"/>
  <c r="U17" i="40"/>
  <c r="U18" i="40"/>
  <c r="U19" i="40"/>
  <c r="U20" i="40"/>
  <c r="U21" i="40"/>
  <c r="U22" i="40"/>
  <c r="U23" i="40"/>
  <c r="U24" i="40"/>
  <c r="U25" i="40"/>
  <c r="U26" i="40"/>
  <c r="U27" i="40"/>
  <c r="U28" i="40"/>
  <c r="U29" i="40"/>
  <c r="U30" i="40"/>
  <c r="U31" i="40"/>
  <c r="U32" i="40"/>
  <c r="U33" i="40"/>
  <c r="U34" i="40"/>
  <c r="U35" i="40"/>
  <c r="U36" i="40"/>
  <c r="U37" i="40"/>
  <c r="U38" i="40"/>
  <c r="U39" i="40"/>
  <c r="U40" i="40"/>
  <c r="U41" i="40"/>
  <c r="U42" i="40"/>
  <c r="U43" i="40"/>
  <c r="U44" i="40"/>
  <c r="U45" i="40"/>
  <c r="U46" i="40"/>
  <c r="U47" i="40"/>
  <c r="U48" i="40"/>
  <c r="U49" i="40"/>
  <c r="U50" i="40"/>
  <c r="U51" i="40"/>
  <c r="U52" i="40"/>
  <c r="U53" i="40"/>
  <c r="U54" i="40"/>
  <c r="U55" i="40"/>
  <c r="U56" i="40"/>
  <c r="U57" i="40"/>
  <c r="U58" i="40"/>
  <c r="U59" i="40"/>
  <c r="U60" i="40"/>
  <c r="U61" i="40"/>
  <c r="U62" i="40"/>
  <c r="U63" i="40"/>
  <c r="U64" i="40"/>
  <c r="U65" i="40"/>
  <c r="U66" i="40"/>
  <c r="U67" i="40"/>
  <c r="U68" i="40"/>
  <c r="U69" i="40"/>
  <c r="U70" i="40"/>
  <c r="U71" i="40"/>
  <c r="U72" i="40"/>
  <c r="U73" i="40"/>
  <c r="U74" i="40"/>
  <c r="U75" i="40"/>
  <c r="U76" i="40"/>
  <c r="U77" i="40"/>
  <c r="U78" i="40"/>
  <c r="U79" i="40"/>
  <c r="U80" i="40"/>
  <c r="U81" i="40"/>
  <c r="U82" i="40"/>
  <c r="U83" i="40"/>
  <c r="U84" i="40"/>
  <c r="U85" i="40"/>
  <c r="U86" i="40"/>
  <c r="U87" i="40"/>
  <c r="U88" i="40"/>
  <c r="U89" i="40"/>
  <c r="U90" i="40"/>
  <c r="U91" i="40"/>
  <c r="U92" i="40"/>
  <c r="U93" i="40"/>
  <c r="U94" i="40"/>
  <c r="U95" i="40"/>
  <c r="U96" i="40"/>
  <c r="U97" i="40"/>
  <c r="U98" i="40"/>
  <c r="U99" i="40"/>
  <c r="U100" i="40"/>
  <c r="U101" i="40"/>
  <c r="U102" i="40"/>
  <c r="U103" i="40"/>
  <c r="U104" i="40"/>
  <c r="U105" i="40"/>
  <c r="U106" i="40"/>
  <c r="U107" i="40"/>
  <c r="U108" i="40"/>
  <c r="U109" i="40"/>
  <c r="U110" i="40"/>
  <c r="U111" i="40"/>
  <c r="U112" i="40"/>
  <c r="U113" i="40"/>
  <c r="U114" i="40"/>
  <c r="U115" i="40"/>
  <c r="U116" i="40"/>
  <c r="U117" i="40"/>
  <c r="U118" i="40"/>
  <c r="U119" i="40"/>
  <c r="U120" i="40"/>
  <c r="U121" i="40"/>
  <c r="U122" i="40"/>
  <c r="U123" i="40"/>
  <c r="U124" i="40"/>
  <c r="U125" i="40"/>
  <c r="U126" i="40"/>
  <c r="U127" i="40"/>
  <c r="U128" i="40"/>
  <c r="U129" i="40"/>
  <c r="U130" i="40"/>
  <c r="U131" i="40"/>
  <c r="U132" i="40"/>
  <c r="U133" i="40"/>
  <c r="U134" i="40"/>
  <c r="U135" i="40"/>
  <c r="U136" i="40"/>
  <c r="U137" i="40"/>
  <c r="U138" i="40"/>
  <c r="U139" i="40"/>
  <c r="U140" i="40"/>
  <c r="U141" i="40"/>
  <c r="U142" i="40"/>
  <c r="U143" i="40"/>
  <c r="U144" i="40"/>
  <c r="U145" i="40"/>
  <c r="U146" i="40"/>
  <c r="U147" i="40"/>
  <c r="U148" i="40"/>
  <c r="U149" i="40"/>
  <c r="U150" i="40"/>
  <c r="U151" i="40"/>
  <c r="U152" i="40"/>
  <c r="U153" i="40"/>
  <c r="U154" i="40"/>
  <c r="U155" i="40"/>
  <c r="U156" i="40"/>
  <c r="U157" i="40"/>
  <c r="U158" i="40"/>
  <c r="U159" i="40"/>
  <c r="U160" i="40"/>
  <c r="U161" i="40"/>
  <c r="U162" i="40"/>
  <c r="U163" i="40"/>
  <c r="U164" i="40"/>
  <c r="U165" i="40"/>
  <c r="U166" i="40"/>
  <c r="U167" i="40"/>
  <c r="U168" i="40"/>
  <c r="U169" i="40"/>
  <c r="U170" i="40"/>
  <c r="U171" i="40"/>
  <c r="U172" i="40"/>
  <c r="U173" i="40"/>
  <c r="U174" i="40"/>
  <c r="U175" i="40"/>
  <c r="U176" i="40"/>
  <c r="U177" i="40"/>
  <c r="U178" i="40"/>
  <c r="U179" i="40"/>
  <c r="U180" i="40"/>
  <c r="U181" i="40"/>
  <c r="U182" i="40"/>
  <c r="U183" i="40"/>
  <c r="U184" i="40"/>
  <c r="U185" i="40"/>
  <c r="U186" i="40"/>
  <c r="U187" i="40"/>
  <c r="U188" i="40"/>
  <c r="U189" i="40"/>
  <c r="U190" i="40"/>
  <c r="U191" i="40"/>
  <c r="U192" i="40"/>
  <c r="U193" i="40"/>
  <c r="U194" i="40"/>
  <c r="U195" i="40"/>
  <c r="U196" i="40"/>
  <c r="U197" i="40"/>
  <c r="U198" i="40"/>
  <c r="U199" i="40"/>
  <c r="U200" i="40"/>
  <c r="U201" i="40"/>
  <c r="U202" i="40"/>
  <c r="U203" i="40"/>
  <c r="U204" i="40"/>
  <c r="U205" i="40"/>
  <c r="U206" i="40"/>
  <c r="U207" i="40"/>
  <c r="U208" i="40"/>
  <c r="U209" i="40"/>
  <c r="U210" i="40"/>
  <c r="U211" i="40"/>
  <c r="U212" i="40"/>
  <c r="U213" i="40"/>
  <c r="U214" i="40"/>
  <c r="U215" i="40"/>
  <c r="U216" i="40"/>
  <c r="U217" i="40"/>
  <c r="U218" i="40"/>
  <c r="U219" i="40"/>
  <c r="U220" i="40"/>
  <c r="U221" i="40"/>
  <c r="U222" i="40"/>
  <c r="U223" i="40"/>
  <c r="U224" i="40"/>
  <c r="U225" i="40"/>
  <c r="U226" i="40"/>
  <c r="U227" i="40"/>
  <c r="U228" i="40"/>
  <c r="U229" i="40"/>
  <c r="U230" i="40"/>
  <c r="U231" i="40"/>
  <c r="U232" i="40"/>
  <c r="U233" i="40"/>
  <c r="U234" i="40"/>
  <c r="U235" i="40"/>
  <c r="U236" i="40"/>
  <c r="U237" i="40"/>
  <c r="U238" i="40"/>
  <c r="U239" i="40"/>
  <c r="U240" i="40"/>
  <c r="U241" i="40"/>
  <c r="U242" i="40"/>
  <c r="U243" i="40"/>
  <c r="U244" i="40"/>
  <c r="U245" i="40"/>
  <c r="U246" i="40"/>
  <c r="U247" i="40"/>
  <c r="U248" i="40"/>
  <c r="U249" i="40"/>
  <c r="U250" i="40"/>
  <c r="U251" i="40"/>
  <c r="U252" i="40"/>
  <c r="U253" i="40"/>
  <c r="U254" i="40"/>
  <c r="U255" i="40"/>
  <c r="U256" i="40"/>
  <c r="U257" i="40"/>
  <c r="U258" i="40"/>
  <c r="U259" i="40"/>
  <c r="U260" i="40"/>
  <c r="U261" i="40"/>
  <c r="U262" i="40"/>
  <c r="U263" i="40"/>
  <c r="U264" i="40"/>
  <c r="U265" i="40"/>
  <c r="U266" i="40"/>
  <c r="U267" i="40"/>
  <c r="U268" i="40"/>
  <c r="U269" i="40"/>
  <c r="U270" i="40"/>
  <c r="U271" i="40"/>
  <c r="U272" i="40"/>
  <c r="U273" i="40"/>
  <c r="U274" i="40"/>
  <c r="U275" i="40"/>
  <c r="U276" i="40"/>
  <c r="U277" i="40"/>
  <c r="U278" i="40"/>
  <c r="U279" i="40"/>
  <c r="U280" i="40"/>
  <c r="U281" i="40"/>
  <c r="U282" i="40"/>
  <c r="U283" i="40"/>
  <c r="U284" i="40"/>
  <c r="U285" i="40"/>
  <c r="U286" i="40"/>
  <c r="U287" i="40"/>
  <c r="U288" i="40"/>
  <c r="U289" i="40"/>
  <c r="U290" i="40"/>
  <c r="U291" i="40"/>
  <c r="U292" i="40"/>
  <c r="U293" i="40"/>
  <c r="U294" i="40"/>
  <c r="U295" i="40"/>
  <c r="U296" i="40"/>
  <c r="U297" i="40"/>
  <c r="U298" i="40"/>
  <c r="U299" i="40"/>
  <c r="U300" i="40"/>
  <c r="U301" i="40"/>
  <c r="U302" i="40"/>
  <c r="U303" i="40"/>
  <c r="U304" i="40"/>
  <c r="U305" i="40"/>
  <c r="U306" i="40"/>
  <c r="U307" i="40"/>
  <c r="U308" i="40"/>
  <c r="U309" i="40"/>
  <c r="U310" i="40"/>
  <c r="U311" i="40"/>
  <c r="U312" i="40"/>
  <c r="U313" i="40"/>
  <c r="U314" i="40"/>
  <c r="U315" i="40"/>
  <c r="U316" i="40"/>
  <c r="U317" i="40"/>
  <c r="U318" i="40"/>
  <c r="U319" i="40"/>
  <c r="U320" i="40"/>
  <c r="U321" i="40"/>
  <c r="U322" i="40"/>
  <c r="U323" i="40"/>
  <c r="U324" i="40"/>
  <c r="U325" i="40"/>
  <c r="U326" i="40"/>
  <c r="U327" i="40"/>
  <c r="U328" i="40"/>
  <c r="U329" i="40"/>
  <c r="U330" i="40"/>
  <c r="U331" i="40"/>
  <c r="U332" i="40"/>
  <c r="U333" i="40"/>
  <c r="U334" i="40"/>
  <c r="U335" i="40"/>
  <c r="U336" i="40"/>
  <c r="U337" i="40"/>
  <c r="U338" i="40"/>
  <c r="U339" i="40"/>
  <c r="U340" i="40"/>
  <c r="U341" i="40"/>
  <c r="U342" i="40"/>
  <c r="U343" i="40"/>
  <c r="U344" i="40"/>
  <c r="U345" i="40"/>
  <c r="U346" i="40"/>
  <c r="U347" i="40"/>
  <c r="U348" i="40"/>
  <c r="U349" i="40"/>
  <c r="U350" i="40"/>
  <c r="U351" i="40"/>
  <c r="U352" i="40"/>
  <c r="U353" i="40"/>
  <c r="U354" i="40"/>
  <c r="U355" i="40"/>
  <c r="U356" i="40"/>
  <c r="U357" i="40"/>
  <c r="U358" i="40"/>
  <c r="U359" i="40"/>
  <c r="U360" i="40"/>
  <c r="U361" i="40"/>
  <c r="U362" i="40"/>
  <c r="U363" i="40"/>
  <c r="U364" i="40"/>
  <c r="U365" i="40"/>
  <c r="U366" i="40"/>
  <c r="U367" i="40"/>
  <c r="U368" i="40"/>
  <c r="U369" i="40"/>
  <c r="U370" i="40"/>
  <c r="U371" i="40"/>
  <c r="U372" i="40"/>
  <c r="U373" i="40"/>
  <c r="U374" i="40"/>
  <c r="U375" i="40"/>
  <c r="U376" i="40"/>
  <c r="U377" i="40"/>
  <c r="U378" i="40"/>
  <c r="U379" i="40"/>
  <c r="U380" i="40"/>
  <c r="U381" i="40"/>
  <c r="U382" i="40"/>
  <c r="U383" i="40"/>
  <c r="U384" i="40"/>
  <c r="U385" i="40"/>
  <c r="U386" i="40"/>
  <c r="U387" i="40"/>
  <c r="U388" i="40"/>
  <c r="U389" i="40"/>
  <c r="U390" i="40"/>
  <c r="U391" i="40"/>
  <c r="U392" i="40"/>
  <c r="U393" i="40"/>
  <c r="U394" i="40"/>
  <c r="U395" i="40"/>
  <c r="U396" i="40"/>
  <c r="U397" i="40"/>
  <c r="U398" i="40"/>
  <c r="U399" i="40"/>
  <c r="U400" i="40"/>
  <c r="U401" i="40"/>
  <c r="U402" i="40"/>
  <c r="U403" i="40"/>
  <c r="U404" i="40"/>
  <c r="U405" i="40"/>
  <c r="U406" i="40"/>
  <c r="U407" i="40"/>
  <c r="U408" i="40"/>
  <c r="U409" i="40"/>
  <c r="U410" i="40"/>
  <c r="U411" i="40"/>
  <c r="U412" i="40"/>
  <c r="U413" i="40"/>
  <c r="U414" i="40"/>
  <c r="U415" i="40"/>
  <c r="U416" i="40"/>
  <c r="U417" i="40"/>
  <c r="U418" i="40"/>
  <c r="U419" i="40"/>
  <c r="U420" i="40"/>
  <c r="U421" i="40"/>
  <c r="U422" i="40"/>
  <c r="U423" i="40"/>
  <c r="U424" i="40"/>
  <c r="U425" i="40"/>
  <c r="U426" i="40"/>
  <c r="U427" i="40"/>
  <c r="U428" i="40"/>
  <c r="U429" i="40"/>
  <c r="U430" i="40"/>
  <c r="U431" i="40"/>
  <c r="U432" i="40"/>
  <c r="U433" i="40"/>
  <c r="U434" i="40"/>
  <c r="U435" i="40"/>
  <c r="U436" i="40"/>
  <c r="U437" i="40"/>
  <c r="U438" i="40"/>
  <c r="U439" i="40"/>
  <c r="U440" i="40"/>
  <c r="U441" i="40"/>
  <c r="U442" i="40"/>
  <c r="U443" i="40"/>
  <c r="U444" i="40"/>
  <c r="U445" i="40"/>
  <c r="U446" i="40"/>
  <c r="U447" i="40"/>
  <c r="U448" i="40"/>
  <c r="U449" i="40"/>
  <c r="U450" i="40"/>
  <c r="U451" i="40"/>
  <c r="U452" i="40"/>
  <c r="U453" i="40"/>
  <c r="U454" i="40"/>
  <c r="U455" i="40"/>
  <c r="U456" i="40"/>
  <c r="U457" i="40"/>
  <c r="U458" i="40"/>
  <c r="U459" i="40"/>
  <c r="U460" i="40"/>
  <c r="U461" i="40"/>
  <c r="U462" i="40"/>
  <c r="U463" i="40"/>
  <c r="U464" i="40"/>
  <c r="U465" i="40"/>
  <c r="U466" i="40"/>
  <c r="U467" i="40"/>
  <c r="U468" i="40"/>
  <c r="U469" i="40"/>
  <c r="U470" i="40"/>
  <c r="U471" i="40"/>
  <c r="U472" i="40"/>
  <c r="U473" i="40"/>
  <c r="U474" i="40"/>
  <c r="U475" i="40"/>
  <c r="U476" i="40"/>
  <c r="U477" i="40"/>
  <c r="U478" i="40"/>
  <c r="U479" i="40"/>
  <c r="U480" i="40"/>
  <c r="U481" i="40"/>
  <c r="U482" i="40"/>
  <c r="U483" i="40"/>
  <c r="U484" i="40"/>
  <c r="U485" i="40"/>
  <c r="U486" i="40"/>
  <c r="U487" i="40"/>
  <c r="U488" i="40"/>
  <c r="U489" i="40"/>
  <c r="U490" i="40"/>
  <c r="U491" i="40"/>
  <c r="U492" i="40"/>
  <c r="U493" i="40"/>
  <c r="U494" i="40"/>
  <c r="U495" i="40"/>
  <c r="U496" i="40"/>
  <c r="U497" i="40"/>
  <c r="U498" i="40"/>
  <c r="U499" i="40"/>
  <c r="U500" i="40"/>
  <c r="T2" i="40"/>
  <c r="T3" i="40"/>
  <c r="T4" i="40"/>
  <c r="T5" i="40"/>
  <c r="T6" i="40"/>
  <c r="T7" i="40"/>
  <c r="T8" i="40"/>
  <c r="T9" i="40"/>
  <c r="T10" i="40"/>
  <c r="T11" i="40"/>
  <c r="T12" i="40"/>
  <c r="T13" i="40"/>
  <c r="T14" i="40"/>
  <c r="T15" i="40"/>
  <c r="T16" i="40"/>
  <c r="T17" i="40"/>
  <c r="T18" i="40"/>
  <c r="T19" i="40"/>
  <c r="T20" i="40"/>
  <c r="T21" i="40"/>
  <c r="T22" i="40"/>
  <c r="T23" i="40"/>
  <c r="T24" i="40"/>
  <c r="T25" i="40"/>
  <c r="T26" i="40"/>
  <c r="T27" i="40"/>
  <c r="T28" i="40"/>
  <c r="T29" i="40"/>
  <c r="T30" i="40"/>
  <c r="T31" i="40"/>
  <c r="T32" i="40"/>
  <c r="T33" i="40"/>
  <c r="T34" i="40"/>
  <c r="T35" i="40"/>
  <c r="T36" i="40"/>
  <c r="T37" i="40"/>
  <c r="T38" i="40"/>
  <c r="T39" i="40"/>
  <c r="T40" i="40"/>
  <c r="T41" i="40"/>
  <c r="T42" i="40"/>
  <c r="T43" i="40"/>
  <c r="T44" i="40"/>
  <c r="T45" i="40"/>
  <c r="T46" i="40"/>
  <c r="T47" i="40"/>
  <c r="T48" i="40"/>
  <c r="T49" i="40"/>
  <c r="T50" i="40"/>
  <c r="T51" i="40"/>
  <c r="T52" i="40"/>
  <c r="T53" i="40"/>
  <c r="T54" i="40"/>
  <c r="T55" i="40"/>
  <c r="T56" i="40"/>
  <c r="T57" i="40"/>
  <c r="T58" i="40"/>
  <c r="T59" i="40"/>
  <c r="T60" i="40"/>
  <c r="T61" i="40"/>
  <c r="T62" i="40"/>
  <c r="T63" i="40"/>
  <c r="T64" i="40"/>
  <c r="T65" i="40"/>
  <c r="T66" i="40"/>
  <c r="T67" i="40"/>
  <c r="T68" i="40"/>
  <c r="T69" i="40"/>
  <c r="T70" i="40"/>
  <c r="T71" i="40"/>
  <c r="T72" i="40"/>
  <c r="T73" i="40"/>
  <c r="T74" i="40"/>
  <c r="T75" i="40"/>
  <c r="T76" i="40"/>
  <c r="T77" i="40"/>
  <c r="T78" i="40"/>
  <c r="T79" i="40"/>
  <c r="T80" i="40"/>
  <c r="T81" i="40"/>
  <c r="T82" i="40"/>
  <c r="T83" i="40"/>
  <c r="T84" i="40"/>
  <c r="T85" i="40"/>
  <c r="T86" i="40"/>
  <c r="T87" i="40"/>
  <c r="T88" i="40"/>
  <c r="T89" i="40"/>
  <c r="T90" i="40"/>
  <c r="T91" i="40"/>
  <c r="T92" i="40"/>
  <c r="T93" i="40"/>
  <c r="T94" i="40"/>
  <c r="T95" i="40"/>
  <c r="T96" i="40"/>
  <c r="T97" i="40"/>
  <c r="T98" i="40"/>
  <c r="T99" i="40"/>
  <c r="T100" i="40"/>
  <c r="T101" i="40"/>
  <c r="T102" i="40"/>
  <c r="T103" i="40"/>
  <c r="T104" i="40"/>
  <c r="T105" i="40"/>
  <c r="T106" i="40"/>
  <c r="T107" i="40"/>
  <c r="T108" i="40"/>
  <c r="T109" i="40"/>
  <c r="T110" i="40"/>
  <c r="T111" i="40"/>
  <c r="T112" i="40"/>
  <c r="T113" i="40"/>
  <c r="T114" i="40"/>
  <c r="T115" i="40"/>
  <c r="T116" i="40"/>
  <c r="T117" i="40"/>
  <c r="T118" i="40"/>
  <c r="T119" i="40"/>
  <c r="T120" i="40"/>
  <c r="T121" i="40"/>
  <c r="T122" i="40"/>
  <c r="T123" i="40"/>
  <c r="T124" i="40"/>
  <c r="T125" i="40"/>
  <c r="T126" i="40"/>
  <c r="T127" i="40"/>
  <c r="T128" i="40"/>
  <c r="T129" i="40"/>
  <c r="T130" i="40"/>
  <c r="T131" i="40"/>
  <c r="T132" i="40"/>
  <c r="T133" i="40"/>
  <c r="T134" i="40"/>
  <c r="T135" i="40"/>
  <c r="T136" i="40"/>
  <c r="T137" i="40"/>
  <c r="T138" i="40"/>
  <c r="T139" i="40"/>
  <c r="T140" i="40"/>
  <c r="T141" i="40"/>
  <c r="T142" i="40"/>
  <c r="T143" i="40"/>
  <c r="T144" i="40"/>
  <c r="T145" i="40"/>
  <c r="T146" i="40"/>
  <c r="T147" i="40"/>
  <c r="T148" i="40"/>
  <c r="T149" i="40"/>
  <c r="T150" i="40"/>
  <c r="T151" i="40"/>
  <c r="T152" i="40"/>
  <c r="T153" i="40"/>
  <c r="T154" i="40"/>
  <c r="T155" i="40"/>
  <c r="T156" i="40"/>
  <c r="T157" i="40"/>
  <c r="T158" i="40"/>
  <c r="T159" i="40"/>
  <c r="T160" i="40"/>
  <c r="T161" i="40"/>
  <c r="T162" i="40"/>
  <c r="T163" i="40"/>
  <c r="T164" i="40"/>
  <c r="T165" i="40"/>
  <c r="T166" i="40"/>
  <c r="T167" i="40"/>
  <c r="T168" i="40"/>
  <c r="T169" i="40"/>
  <c r="T170" i="40"/>
  <c r="T171" i="40"/>
  <c r="T172" i="40"/>
  <c r="T173" i="40"/>
  <c r="T174" i="40"/>
  <c r="T175" i="40"/>
  <c r="T176" i="40"/>
  <c r="T177" i="40"/>
  <c r="T178" i="40"/>
  <c r="T179" i="40"/>
  <c r="T180" i="40"/>
  <c r="T181" i="40"/>
  <c r="T182" i="40"/>
  <c r="T183" i="40"/>
  <c r="T184" i="40"/>
  <c r="T185" i="40"/>
  <c r="T186" i="40"/>
  <c r="T187" i="40"/>
  <c r="T188" i="40"/>
  <c r="T189" i="40"/>
  <c r="T190" i="40"/>
  <c r="T191" i="40"/>
  <c r="T192" i="40"/>
  <c r="T193" i="40"/>
  <c r="T194" i="40"/>
  <c r="T195" i="40"/>
  <c r="T196" i="40"/>
  <c r="T197" i="40"/>
  <c r="T198" i="40"/>
  <c r="T199" i="40"/>
  <c r="T200" i="40"/>
  <c r="T201" i="40"/>
  <c r="T202" i="40"/>
  <c r="T203" i="40"/>
  <c r="T204" i="40"/>
  <c r="T205" i="40"/>
  <c r="T206" i="40"/>
  <c r="T207" i="40"/>
  <c r="T208" i="40"/>
  <c r="T209" i="40"/>
  <c r="T210" i="40"/>
  <c r="T211" i="40"/>
  <c r="T212" i="40"/>
  <c r="T213" i="40"/>
  <c r="T214" i="40"/>
  <c r="T215" i="40"/>
  <c r="T216" i="40"/>
  <c r="T217" i="40"/>
  <c r="T218" i="40"/>
  <c r="T219" i="40"/>
  <c r="T220" i="40"/>
  <c r="T221" i="40"/>
  <c r="T222" i="40"/>
  <c r="T223" i="40"/>
  <c r="T224" i="40"/>
  <c r="T225" i="40"/>
  <c r="T226" i="40"/>
  <c r="T227" i="40"/>
  <c r="T228" i="40"/>
  <c r="T229" i="40"/>
  <c r="T230" i="40"/>
  <c r="T231" i="40"/>
  <c r="T232" i="40"/>
  <c r="T233" i="40"/>
  <c r="T234" i="40"/>
  <c r="T235" i="40"/>
  <c r="T236" i="40"/>
  <c r="T237" i="40"/>
  <c r="T238" i="40"/>
  <c r="T239" i="40"/>
  <c r="T240" i="40"/>
  <c r="T241" i="40"/>
  <c r="T242" i="40"/>
  <c r="T243" i="40"/>
  <c r="T244" i="40"/>
  <c r="T245" i="40"/>
  <c r="T246" i="40"/>
  <c r="T247" i="40"/>
  <c r="T248" i="40"/>
  <c r="T249" i="40"/>
  <c r="T250" i="40"/>
  <c r="T251" i="40"/>
  <c r="T252" i="40"/>
  <c r="T253" i="40"/>
  <c r="T254" i="40"/>
  <c r="T255" i="40"/>
  <c r="T256" i="40"/>
  <c r="T257" i="40"/>
  <c r="T258" i="40"/>
  <c r="T259" i="40"/>
  <c r="T260" i="40"/>
  <c r="T261" i="40"/>
  <c r="T262" i="40"/>
  <c r="T263" i="40"/>
  <c r="T264" i="40"/>
  <c r="T265" i="40"/>
  <c r="T266" i="40"/>
  <c r="T267" i="40"/>
  <c r="T268" i="40"/>
  <c r="T269" i="40"/>
  <c r="T270" i="40"/>
  <c r="T271" i="40"/>
  <c r="T272" i="40"/>
  <c r="T273" i="40"/>
  <c r="T274" i="40"/>
  <c r="T275" i="40"/>
  <c r="T276" i="40"/>
  <c r="T277" i="40"/>
  <c r="T278" i="40"/>
  <c r="T279" i="40"/>
  <c r="T280" i="40"/>
  <c r="T281" i="40"/>
  <c r="T282" i="40"/>
  <c r="T283" i="40"/>
  <c r="T284" i="40"/>
  <c r="T285" i="40"/>
  <c r="T286" i="40"/>
  <c r="T287" i="40"/>
  <c r="T288" i="40"/>
  <c r="T289" i="40"/>
  <c r="T290" i="40"/>
  <c r="T291" i="40"/>
  <c r="T292" i="40"/>
  <c r="T293" i="40"/>
  <c r="T294" i="40"/>
  <c r="T295" i="40"/>
  <c r="T296" i="40"/>
  <c r="T297" i="40"/>
  <c r="T298" i="40"/>
  <c r="T299" i="40"/>
  <c r="T300" i="40"/>
  <c r="T301" i="40"/>
  <c r="T302" i="40"/>
  <c r="T303" i="40"/>
  <c r="T304" i="40"/>
  <c r="T305" i="40"/>
  <c r="T306" i="40"/>
  <c r="T307" i="40"/>
  <c r="T308" i="40"/>
  <c r="T309" i="40"/>
  <c r="T310" i="40"/>
  <c r="T311" i="40"/>
  <c r="T312" i="40"/>
  <c r="T313" i="40"/>
  <c r="T314" i="40"/>
  <c r="T315" i="40"/>
  <c r="T316" i="40"/>
  <c r="T317" i="40"/>
  <c r="T318" i="40"/>
  <c r="T319" i="40"/>
  <c r="T320" i="40"/>
  <c r="T321" i="40"/>
  <c r="T322" i="40"/>
  <c r="T323" i="40"/>
  <c r="T324" i="40"/>
  <c r="T325" i="40"/>
  <c r="T326" i="40"/>
  <c r="T327" i="40"/>
  <c r="T328" i="40"/>
  <c r="T329" i="40"/>
  <c r="T330" i="40"/>
  <c r="T331" i="40"/>
  <c r="T332" i="40"/>
  <c r="T333" i="40"/>
  <c r="T334" i="40"/>
  <c r="T335" i="40"/>
  <c r="T336" i="40"/>
  <c r="T337" i="40"/>
  <c r="T338" i="40"/>
  <c r="T339" i="40"/>
  <c r="T340" i="40"/>
  <c r="T341" i="40"/>
  <c r="T342" i="40"/>
  <c r="T343" i="40"/>
  <c r="T344" i="40"/>
  <c r="T345" i="40"/>
  <c r="T346" i="40"/>
  <c r="T347" i="40"/>
  <c r="T348" i="40"/>
  <c r="T349" i="40"/>
  <c r="T350" i="40"/>
  <c r="T351" i="40"/>
  <c r="T352" i="40"/>
  <c r="T353" i="40"/>
  <c r="T354" i="40"/>
  <c r="T355" i="40"/>
  <c r="T356" i="40"/>
  <c r="T357" i="40"/>
  <c r="T358" i="40"/>
  <c r="T359" i="40"/>
  <c r="T360" i="40"/>
  <c r="T361" i="40"/>
  <c r="T362" i="40"/>
  <c r="T363" i="40"/>
  <c r="T364" i="40"/>
  <c r="T365" i="40"/>
  <c r="T366" i="40"/>
  <c r="T367" i="40"/>
  <c r="T368" i="40"/>
  <c r="T369" i="40"/>
  <c r="T370" i="40"/>
  <c r="T371" i="40"/>
  <c r="T372" i="40"/>
  <c r="T373" i="40"/>
  <c r="T374" i="40"/>
  <c r="T375" i="40"/>
  <c r="T376" i="40"/>
  <c r="T377" i="40"/>
  <c r="T378" i="40"/>
  <c r="T379" i="40"/>
  <c r="T380" i="40"/>
  <c r="T381" i="40"/>
  <c r="T382" i="40"/>
  <c r="T383" i="40"/>
  <c r="T384" i="40"/>
  <c r="T385" i="40"/>
  <c r="T386" i="40"/>
  <c r="T387" i="40"/>
  <c r="T388" i="40"/>
  <c r="T389" i="40"/>
  <c r="T390" i="40"/>
  <c r="T391" i="40"/>
  <c r="T392" i="40"/>
  <c r="T393" i="40"/>
  <c r="T394" i="40"/>
  <c r="T395" i="40"/>
  <c r="T396" i="40"/>
  <c r="T397" i="40"/>
  <c r="T398" i="40"/>
  <c r="T399" i="40"/>
  <c r="T400" i="40"/>
  <c r="T401" i="40"/>
  <c r="T402" i="40"/>
  <c r="T403" i="40"/>
  <c r="T404" i="40"/>
  <c r="T405" i="40"/>
  <c r="T406" i="40"/>
  <c r="T407" i="40"/>
  <c r="T408" i="40"/>
  <c r="T409" i="40"/>
  <c r="T410" i="40"/>
  <c r="T411" i="40"/>
  <c r="T412" i="40"/>
  <c r="T413" i="40"/>
  <c r="T414" i="40"/>
  <c r="T415" i="40"/>
  <c r="T416" i="40"/>
  <c r="T417" i="40"/>
  <c r="T418" i="40"/>
  <c r="T419" i="40"/>
  <c r="T420" i="40"/>
  <c r="T421" i="40"/>
  <c r="T422" i="40"/>
  <c r="T423" i="40"/>
  <c r="T424" i="40"/>
  <c r="T425" i="40"/>
  <c r="T426" i="40"/>
  <c r="T427" i="40"/>
  <c r="T428" i="40"/>
  <c r="T429" i="40"/>
  <c r="T430" i="40"/>
  <c r="T431" i="40"/>
  <c r="T432" i="40"/>
  <c r="T433" i="40"/>
  <c r="T434" i="40"/>
  <c r="T435" i="40"/>
  <c r="T436" i="40"/>
  <c r="T437" i="40"/>
  <c r="T438" i="40"/>
  <c r="T439" i="40"/>
  <c r="T440" i="40"/>
  <c r="T441" i="40"/>
  <c r="T442" i="40"/>
  <c r="T443" i="40"/>
  <c r="T444" i="40"/>
  <c r="T445" i="40"/>
  <c r="T446" i="40"/>
  <c r="T447" i="40"/>
  <c r="T448" i="40"/>
  <c r="T449" i="40"/>
  <c r="T450" i="40"/>
  <c r="T451" i="40"/>
  <c r="T452" i="40"/>
  <c r="T453" i="40"/>
  <c r="T454" i="40"/>
  <c r="T455" i="40"/>
  <c r="T456" i="40"/>
  <c r="T457" i="40"/>
  <c r="T458" i="40"/>
  <c r="T459" i="40"/>
  <c r="T460" i="40"/>
  <c r="T461" i="40"/>
  <c r="T462" i="40"/>
  <c r="T463" i="40"/>
  <c r="T464" i="40"/>
  <c r="T465" i="40"/>
  <c r="T466" i="40"/>
  <c r="T467" i="40"/>
  <c r="T468" i="40"/>
  <c r="T469" i="40"/>
  <c r="T470" i="40"/>
  <c r="T471" i="40"/>
  <c r="T472" i="40"/>
  <c r="T473" i="40"/>
  <c r="T474" i="40"/>
  <c r="T475" i="40"/>
  <c r="T476" i="40"/>
  <c r="T477" i="40"/>
  <c r="T478" i="40"/>
  <c r="T479" i="40"/>
  <c r="T480" i="40"/>
  <c r="T481" i="40"/>
  <c r="T482" i="40"/>
  <c r="T483" i="40"/>
  <c r="T484" i="40"/>
  <c r="T485" i="40"/>
  <c r="T486" i="40"/>
  <c r="T487" i="40"/>
  <c r="T488" i="40"/>
  <c r="T489" i="40"/>
  <c r="T490" i="40"/>
  <c r="T491" i="40"/>
  <c r="T492" i="40"/>
  <c r="T493" i="40"/>
  <c r="T494" i="40"/>
  <c r="T495" i="40"/>
  <c r="T496" i="40"/>
  <c r="T497" i="40"/>
  <c r="T498" i="40"/>
  <c r="T499" i="40"/>
  <c r="T500" i="40"/>
  <c r="R2" i="40"/>
  <c r="R3" i="40"/>
  <c r="R4" i="40"/>
  <c r="R5" i="40"/>
  <c r="R6" i="40"/>
  <c r="R7" i="40"/>
  <c r="R8" i="40"/>
  <c r="R9" i="40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123" i="40"/>
  <c r="R124" i="40"/>
  <c r="R125" i="40"/>
  <c r="R126" i="40"/>
  <c r="R127" i="40"/>
  <c r="R128" i="40"/>
  <c r="R129" i="40"/>
  <c r="R130" i="40"/>
  <c r="R131" i="40"/>
  <c r="R132" i="40"/>
  <c r="R133" i="40"/>
  <c r="R134" i="40"/>
  <c r="R135" i="40"/>
  <c r="R136" i="40"/>
  <c r="R137" i="40"/>
  <c r="R138" i="40"/>
  <c r="R139" i="40"/>
  <c r="R140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3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R220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7" i="40"/>
  <c r="R278" i="40"/>
  <c r="R279" i="40"/>
  <c r="R280" i="40"/>
  <c r="R281" i="40"/>
  <c r="R282" i="40"/>
  <c r="R283" i="40"/>
  <c r="R284" i="40"/>
  <c r="R285" i="40"/>
  <c r="R286" i="40"/>
  <c r="R287" i="40"/>
  <c r="R288" i="40"/>
  <c r="R289" i="40"/>
  <c r="R290" i="40"/>
  <c r="R291" i="40"/>
  <c r="R292" i="40"/>
  <c r="R293" i="40"/>
  <c r="R294" i="40"/>
  <c r="R295" i="40"/>
  <c r="R296" i="40"/>
  <c r="R297" i="40"/>
  <c r="R298" i="40"/>
  <c r="R299" i="40"/>
  <c r="R300" i="40"/>
  <c r="R301" i="40"/>
  <c r="R302" i="40"/>
  <c r="R303" i="40"/>
  <c r="R304" i="40"/>
  <c r="R305" i="40"/>
  <c r="R306" i="40"/>
  <c r="R307" i="40"/>
  <c r="R308" i="40"/>
  <c r="R309" i="40"/>
  <c r="R310" i="40"/>
  <c r="R311" i="40"/>
  <c r="R312" i="40"/>
  <c r="R313" i="40"/>
  <c r="R314" i="40"/>
  <c r="R315" i="40"/>
  <c r="R316" i="40"/>
  <c r="R317" i="40"/>
  <c r="R318" i="40"/>
  <c r="R319" i="40"/>
  <c r="R320" i="40"/>
  <c r="R321" i="40"/>
  <c r="R322" i="40"/>
  <c r="R323" i="40"/>
  <c r="R324" i="40"/>
  <c r="R325" i="40"/>
  <c r="R326" i="40"/>
  <c r="R327" i="40"/>
  <c r="R328" i="40"/>
  <c r="R329" i="40"/>
  <c r="R330" i="40"/>
  <c r="R331" i="40"/>
  <c r="R332" i="40"/>
  <c r="R333" i="40"/>
  <c r="R334" i="40"/>
  <c r="R335" i="40"/>
  <c r="R336" i="40"/>
  <c r="R337" i="40"/>
  <c r="R338" i="40"/>
  <c r="R339" i="40"/>
  <c r="R340" i="40"/>
  <c r="R341" i="40"/>
  <c r="R342" i="40"/>
  <c r="R343" i="40"/>
  <c r="R344" i="40"/>
  <c r="R345" i="40"/>
  <c r="R346" i="40"/>
  <c r="R347" i="40"/>
  <c r="R348" i="40"/>
  <c r="R349" i="40"/>
  <c r="R350" i="40"/>
  <c r="R351" i="40"/>
  <c r="R352" i="40"/>
  <c r="R353" i="40"/>
  <c r="R354" i="40"/>
  <c r="R355" i="40"/>
  <c r="R356" i="40"/>
  <c r="R357" i="40"/>
  <c r="R358" i="40"/>
  <c r="R359" i="40"/>
  <c r="R360" i="40"/>
  <c r="R361" i="40"/>
  <c r="R362" i="40"/>
  <c r="R363" i="40"/>
  <c r="R364" i="40"/>
  <c r="R365" i="40"/>
  <c r="R366" i="40"/>
  <c r="R367" i="40"/>
  <c r="R368" i="40"/>
  <c r="R369" i="40"/>
  <c r="R370" i="40"/>
  <c r="R371" i="40"/>
  <c r="R372" i="40"/>
  <c r="R373" i="40"/>
  <c r="R374" i="40"/>
  <c r="R375" i="40"/>
  <c r="R376" i="40"/>
  <c r="R377" i="40"/>
  <c r="R378" i="40"/>
  <c r="R379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400" i="40"/>
  <c r="R401" i="40"/>
  <c r="R402" i="40"/>
  <c r="R403" i="40"/>
  <c r="R404" i="40"/>
  <c r="R405" i="40"/>
  <c r="R406" i="40"/>
  <c r="R407" i="40"/>
  <c r="R408" i="40"/>
  <c r="R409" i="40"/>
  <c r="R410" i="40"/>
  <c r="R411" i="40"/>
  <c r="R412" i="40"/>
  <c r="R413" i="40"/>
  <c r="R414" i="40"/>
  <c r="R415" i="40"/>
  <c r="R416" i="40"/>
  <c r="R417" i="40"/>
  <c r="R418" i="40"/>
  <c r="R419" i="40"/>
  <c r="R420" i="40"/>
  <c r="R421" i="40"/>
  <c r="R422" i="40"/>
  <c r="R423" i="40"/>
  <c r="R424" i="40"/>
  <c r="R425" i="40"/>
  <c r="R426" i="40"/>
  <c r="R427" i="40"/>
  <c r="R428" i="40"/>
  <c r="R429" i="40"/>
  <c r="R430" i="40"/>
  <c r="R431" i="40"/>
  <c r="R432" i="40"/>
  <c r="R433" i="40"/>
  <c r="R434" i="40"/>
  <c r="R435" i="40"/>
  <c r="R436" i="40"/>
  <c r="R437" i="40"/>
  <c r="R438" i="40"/>
  <c r="R439" i="40"/>
  <c r="R440" i="40"/>
  <c r="R441" i="40"/>
  <c r="R442" i="40"/>
  <c r="R443" i="40"/>
  <c r="R444" i="40"/>
  <c r="R445" i="40"/>
  <c r="R446" i="40"/>
  <c r="R447" i="40"/>
  <c r="R448" i="40"/>
  <c r="R449" i="40"/>
  <c r="R450" i="40"/>
  <c r="R451" i="40"/>
  <c r="R452" i="40"/>
  <c r="R453" i="40"/>
  <c r="R454" i="40"/>
  <c r="R455" i="40"/>
  <c r="R456" i="40"/>
  <c r="R457" i="40"/>
  <c r="R458" i="40"/>
  <c r="R459" i="40"/>
  <c r="R460" i="40"/>
  <c r="R461" i="40"/>
  <c r="R462" i="40"/>
  <c r="R463" i="40"/>
  <c r="R464" i="40"/>
  <c r="R465" i="40"/>
  <c r="R466" i="40"/>
  <c r="R467" i="40"/>
  <c r="R468" i="40"/>
  <c r="R469" i="40"/>
  <c r="R470" i="40"/>
  <c r="R471" i="40"/>
  <c r="R472" i="40"/>
  <c r="R473" i="40"/>
  <c r="R474" i="40"/>
  <c r="R475" i="40"/>
  <c r="R476" i="40"/>
  <c r="R477" i="40"/>
  <c r="R478" i="40"/>
  <c r="R479" i="40"/>
  <c r="R480" i="40"/>
  <c r="R481" i="40"/>
  <c r="R482" i="40"/>
  <c r="R483" i="40"/>
  <c r="R484" i="40"/>
  <c r="R485" i="40"/>
  <c r="R486" i="40"/>
  <c r="R487" i="40"/>
  <c r="R488" i="40"/>
  <c r="R489" i="40"/>
  <c r="R490" i="40"/>
  <c r="R491" i="40"/>
  <c r="R492" i="40"/>
  <c r="R493" i="40"/>
  <c r="R494" i="40"/>
  <c r="R495" i="40"/>
  <c r="R496" i="40"/>
  <c r="R497" i="40"/>
  <c r="R498" i="40"/>
  <c r="R499" i="40"/>
  <c r="R500" i="40"/>
  <c r="Q4" i="40"/>
  <c r="Q5" i="40"/>
  <c r="Q6" i="40"/>
  <c r="Q7" i="40"/>
  <c r="Q8" i="40"/>
  <c r="Q9" i="40"/>
  <c r="Q10" i="40"/>
  <c r="Q11" i="40"/>
  <c r="Q12" i="40"/>
  <c r="Q13" i="40"/>
  <c r="Q14" i="40"/>
  <c r="Q15" i="40"/>
  <c r="Q16" i="40"/>
  <c r="Q17" i="40"/>
  <c r="Q18" i="40"/>
  <c r="Q19" i="40"/>
  <c r="Q20" i="40"/>
  <c r="Q21" i="40"/>
  <c r="Q22" i="40"/>
  <c r="Q23" i="40"/>
  <c r="Q24" i="40"/>
  <c r="Q25" i="40"/>
  <c r="Q26" i="40"/>
  <c r="Q27" i="40"/>
  <c r="Q28" i="40"/>
  <c r="Q29" i="40"/>
  <c r="Q30" i="40"/>
  <c r="Q31" i="40"/>
  <c r="Q32" i="40"/>
  <c r="Q33" i="40"/>
  <c r="Q34" i="40"/>
  <c r="Q35" i="40"/>
  <c r="Q36" i="40"/>
  <c r="Q37" i="40"/>
  <c r="Q38" i="40"/>
  <c r="Q39" i="40"/>
  <c r="Q40" i="40"/>
  <c r="Q41" i="40"/>
  <c r="Q42" i="40"/>
  <c r="Q43" i="40"/>
  <c r="Q44" i="40"/>
  <c r="Q45" i="40"/>
  <c r="Q46" i="40"/>
  <c r="Q47" i="40"/>
  <c r="Q48" i="40"/>
  <c r="Q49" i="40"/>
  <c r="Q50" i="40"/>
  <c r="Q51" i="40"/>
  <c r="Q52" i="40"/>
  <c r="Q53" i="40"/>
  <c r="Q54" i="40"/>
  <c r="Q55" i="40"/>
  <c r="Q56" i="40"/>
  <c r="Q57" i="40"/>
  <c r="Q58" i="40"/>
  <c r="Q59" i="40"/>
  <c r="Q60" i="40"/>
  <c r="Q61" i="40"/>
  <c r="Q62" i="40"/>
  <c r="Q63" i="40"/>
  <c r="Q64" i="40"/>
  <c r="Q65" i="40"/>
  <c r="Q66" i="40"/>
  <c r="Q67" i="40"/>
  <c r="Q68" i="40"/>
  <c r="Q69" i="40"/>
  <c r="Q70" i="40"/>
  <c r="Q71" i="40"/>
  <c r="Q72" i="40"/>
  <c r="Q73" i="40"/>
  <c r="Q74" i="40"/>
  <c r="Q75" i="40"/>
  <c r="Q76" i="40"/>
  <c r="Q77" i="40"/>
  <c r="Q78" i="40"/>
  <c r="Q79" i="40"/>
  <c r="Q80" i="40"/>
  <c r="Q81" i="40"/>
  <c r="Q82" i="40"/>
  <c r="Q83" i="40"/>
  <c r="Q84" i="40"/>
  <c r="Q85" i="40"/>
  <c r="Q86" i="40"/>
  <c r="Q87" i="40"/>
  <c r="Q88" i="40"/>
  <c r="Q89" i="40"/>
  <c r="Q90" i="40"/>
  <c r="Q91" i="40"/>
  <c r="Q92" i="40"/>
  <c r="Q93" i="40"/>
  <c r="Q94" i="40"/>
  <c r="Q95" i="40"/>
  <c r="Q96" i="40"/>
  <c r="Q97" i="40"/>
  <c r="Q98" i="40"/>
  <c r="Q99" i="40"/>
  <c r="Q100" i="40"/>
  <c r="Q101" i="40"/>
  <c r="Q102" i="40"/>
  <c r="Q103" i="40"/>
  <c r="Q104" i="40"/>
  <c r="Q105" i="40"/>
  <c r="Q106" i="40"/>
  <c r="Q107" i="40"/>
  <c r="Q108" i="40"/>
  <c r="Q109" i="40"/>
  <c r="Q110" i="40"/>
  <c r="Q111" i="40"/>
  <c r="Q112" i="40"/>
  <c r="Q113" i="40"/>
  <c r="Q114" i="40"/>
  <c r="Q115" i="40"/>
  <c r="Q116" i="40"/>
  <c r="Q117" i="40"/>
  <c r="Q118" i="40"/>
  <c r="Q119" i="40"/>
  <c r="Q120" i="40"/>
  <c r="Q121" i="40"/>
  <c r="Q122" i="40"/>
  <c r="Q123" i="40"/>
  <c r="Q124" i="40"/>
  <c r="Q125" i="40"/>
  <c r="Q126" i="40"/>
  <c r="Q127" i="40"/>
  <c r="Q128" i="40"/>
  <c r="Q129" i="40"/>
  <c r="Q130" i="40"/>
  <c r="Q131" i="40"/>
  <c r="Q132" i="40"/>
  <c r="Q133" i="40"/>
  <c r="Q134" i="40"/>
  <c r="Q135" i="40"/>
  <c r="Q136" i="40"/>
  <c r="Q137" i="40"/>
  <c r="Q138" i="40"/>
  <c r="Q139" i="40"/>
  <c r="Q140" i="40"/>
  <c r="Q141" i="40"/>
  <c r="Q142" i="40"/>
  <c r="Q143" i="40"/>
  <c r="Q144" i="40"/>
  <c r="Q145" i="40"/>
  <c r="Q146" i="40"/>
  <c r="Q147" i="40"/>
  <c r="Q148" i="40"/>
  <c r="Q149" i="40"/>
  <c r="Q150" i="40"/>
  <c r="Q151" i="40"/>
  <c r="Q152" i="40"/>
  <c r="Q153" i="40"/>
  <c r="Q154" i="40"/>
  <c r="Q155" i="40"/>
  <c r="Q156" i="40"/>
  <c r="Q157" i="40"/>
  <c r="Q158" i="40"/>
  <c r="Q159" i="40"/>
  <c r="Q160" i="40"/>
  <c r="Q161" i="40"/>
  <c r="Q162" i="40"/>
  <c r="Q163" i="40"/>
  <c r="Q164" i="40"/>
  <c r="Q165" i="40"/>
  <c r="Q166" i="40"/>
  <c r="Q167" i="40"/>
  <c r="Q168" i="40"/>
  <c r="Q169" i="40"/>
  <c r="Q170" i="40"/>
  <c r="Q171" i="40"/>
  <c r="Q172" i="40"/>
  <c r="Q173" i="40"/>
  <c r="Q174" i="40"/>
  <c r="Q175" i="40"/>
  <c r="Q176" i="40"/>
  <c r="Q177" i="40"/>
  <c r="Q178" i="40"/>
  <c r="Q179" i="40"/>
  <c r="Q180" i="40"/>
  <c r="Q181" i="40"/>
  <c r="Q182" i="40"/>
  <c r="Q183" i="40"/>
  <c r="Q184" i="40"/>
  <c r="Q185" i="40"/>
  <c r="Q186" i="40"/>
  <c r="Q187" i="40"/>
  <c r="Q188" i="40"/>
  <c r="Q189" i="40"/>
  <c r="Q190" i="40"/>
  <c r="Q191" i="40"/>
  <c r="Q192" i="40"/>
  <c r="Q193" i="40"/>
  <c r="Q194" i="40"/>
  <c r="Q195" i="40"/>
  <c r="Q196" i="40"/>
  <c r="Q197" i="40"/>
  <c r="Q198" i="40"/>
  <c r="Q199" i="40"/>
  <c r="Q200" i="40"/>
  <c r="Q201" i="40"/>
  <c r="Q202" i="40"/>
  <c r="Q203" i="40"/>
  <c r="Q204" i="40"/>
  <c r="Q205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21" i="40"/>
  <c r="Q222" i="40"/>
  <c r="Q223" i="40"/>
  <c r="Q224" i="40"/>
  <c r="Q225" i="40"/>
  <c r="Q226" i="40"/>
  <c r="Q227" i="40"/>
  <c r="Q228" i="40"/>
  <c r="Q229" i="40"/>
  <c r="Q230" i="40"/>
  <c r="Q231" i="40"/>
  <c r="Q232" i="40"/>
  <c r="Q233" i="40"/>
  <c r="Q234" i="40"/>
  <c r="Q235" i="40"/>
  <c r="Q236" i="40"/>
  <c r="Q237" i="40"/>
  <c r="Q238" i="40"/>
  <c r="Q239" i="40"/>
  <c r="Q240" i="40"/>
  <c r="Q241" i="40"/>
  <c r="Q242" i="40"/>
  <c r="Q243" i="40"/>
  <c r="Q244" i="40"/>
  <c r="Q245" i="40"/>
  <c r="Q246" i="40"/>
  <c r="Q247" i="40"/>
  <c r="Q248" i="40"/>
  <c r="Q249" i="40"/>
  <c r="Q250" i="40"/>
  <c r="Q251" i="40"/>
  <c r="Q252" i="40"/>
  <c r="Q253" i="40"/>
  <c r="Q254" i="40"/>
  <c r="Q255" i="40"/>
  <c r="Q256" i="40"/>
  <c r="Q257" i="40"/>
  <c r="Q258" i="40"/>
  <c r="Q259" i="40"/>
  <c r="Q260" i="40"/>
  <c r="Q261" i="40"/>
  <c r="Q262" i="40"/>
  <c r="Q263" i="40"/>
  <c r="Q264" i="40"/>
  <c r="Q265" i="40"/>
  <c r="Q266" i="40"/>
  <c r="Q267" i="40"/>
  <c r="Q268" i="40"/>
  <c r="Q269" i="40"/>
  <c r="Q270" i="40"/>
  <c r="Q271" i="40"/>
  <c r="Q272" i="40"/>
  <c r="Q273" i="40"/>
  <c r="Q274" i="40"/>
  <c r="Q275" i="40"/>
  <c r="Q276" i="40"/>
  <c r="Q277" i="40"/>
  <c r="Q278" i="40"/>
  <c r="Q279" i="40"/>
  <c r="Q280" i="40"/>
  <c r="Q281" i="40"/>
  <c r="Q282" i="40"/>
  <c r="Q283" i="40"/>
  <c r="Q284" i="40"/>
  <c r="Q285" i="40"/>
  <c r="Q286" i="40"/>
  <c r="Q287" i="40"/>
  <c r="Q288" i="40"/>
  <c r="Q289" i="40"/>
  <c r="Q290" i="40"/>
  <c r="Q291" i="40"/>
  <c r="Q292" i="40"/>
  <c r="Q293" i="40"/>
  <c r="Q294" i="40"/>
  <c r="Q295" i="40"/>
  <c r="Q296" i="40"/>
  <c r="Q297" i="40"/>
  <c r="Q298" i="40"/>
  <c r="Q299" i="40"/>
  <c r="Q300" i="40"/>
  <c r="Q301" i="40"/>
  <c r="Q302" i="40"/>
  <c r="Q303" i="40"/>
  <c r="Q304" i="40"/>
  <c r="Q305" i="40"/>
  <c r="Q306" i="40"/>
  <c r="Q307" i="40"/>
  <c r="Q308" i="40"/>
  <c r="Q309" i="40"/>
  <c r="Q310" i="40"/>
  <c r="Q311" i="40"/>
  <c r="Q312" i="40"/>
  <c r="Q313" i="40"/>
  <c r="Q314" i="40"/>
  <c r="Q315" i="40"/>
  <c r="Q316" i="40"/>
  <c r="Q317" i="40"/>
  <c r="Q318" i="40"/>
  <c r="Q319" i="40"/>
  <c r="Q320" i="40"/>
  <c r="Q321" i="40"/>
  <c r="Q322" i="40"/>
  <c r="Q323" i="40"/>
  <c r="Q324" i="40"/>
  <c r="Q325" i="40"/>
  <c r="Q326" i="40"/>
  <c r="Q327" i="40"/>
  <c r="Q328" i="40"/>
  <c r="Q329" i="40"/>
  <c r="Q330" i="40"/>
  <c r="Q331" i="40"/>
  <c r="Q332" i="40"/>
  <c r="Q333" i="40"/>
  <c r="Q334" i="40"/>
  <c r="Q335" i="40"/>
  <c r="Q336" i="40"/>
  <c r="Q337" i="40"/>
  <c r="Q338" i="40"/>
  <c r="Q339" i="40"/>
  <c r="Q340" i="40"/>
  <c r="Q341" i="40"/>
  <c r="Q342" i="40"/>
  <c r="Q343" i="40"/>
  <c r="Q344" i="40"/>
  <c r="Q345" i="40"/>
  <c r="Q346" i="40"/>
  <c r="Q347" i="40"/>
  <c r="Q348" i="40"/>
  <c r="Q349" i="40"/>
  <c r="Q350" i="40"/>
  <c r="Q351" i="40"/>
  <c r="Q352" i="40"/>
  <c r="Q353" i="40"/>
  <c r="Q354" i="40"/>
  <c r="Q355" i="40"/>
  <c r="Q356" i="40"/>
  <c r="Q357" i="40"/>
  <c r="Q358" i="40"/>
  <c r="Q359" i="40"/>
  <c r="Q360" i="40"/>
  <c r="Q361" i="40"/>
  <c r="Q362" i="40"/>
  <c r="Q363" i="40"/>
  <c r="Q364" i="40"/>
  <c r="Q365" i="40"/>
  <c r="Q366" i="40"/>
  <c r="Q367" i="40"/>
  <c r="Q368" i="40"/>
  <c r="Q369" i="40"/>
  <c r="Q370" i="40"/>
  <c r="Q371" i="40"/>
  <c r="Q372" i="40"/>
  <c r="Q373" i="40"/>
  <c r="Q374" i="40"/>
  <c r="Q375" i="40"/>
  <c r="Q376" i="40"/>
  <c r="Q377" i="40"/>
  <c r="Q378" i="40"/>
  <c r="Q379" i="40"/>
  <c r="Q380" i="40"/>
  <c r="Q381" i="40"/>
  <c r="Q382" i="40"/>
  <c r="Q383" i="40"/>
  <c r="Q384" i="40"/>
  <c r="Q385" i="40"/>
  <c r="Q386" i="40"/>
  <c r="Q387" i="40"/>
  <c r="Q388" i="40"/>
  <c r="Q389" i="40"/>
  <c r="Q390" i="40"/>
  <c r="Q391" i="40"/>
  <c r="Q392" i="40"/>
  <c r="Q393" i="40"/>
  <c r="Q394" i="40"/>
  <c r="Q395" i="40"/>
  <c r="Q396" i="40"/>
  <c r="Q397" i="40"/>
  <c r="Q398" i="40"/>
  <c r="Q399" i="40"/>
  <c r="Q400" i="40"/>
  <c r="Q401" i="40"/>
  <c r="Q402" i="40"/>
  <c r="Q403" i="40"/>
  <c r="Q404" i="40"/>
  <c r="Q405" i="40"/>
  <c r="Q406" i="40"/>
  <c r="Q407" i="40"/>
  <c r="Q408" i="40"/>
  <c r="Q409" i="40"/>
  <c r="Q410" i="40"/>
  <c r="Q411" i="40"/>
  <c r="Q412" i="40"/>
  <c r="Q413" i="40"/>
  <c r="Q414" i="40"/>
  <c r="Q415" i="40"/>
  <c r="Q416" i="40"/>
  <c r="Q417" i="40"/>
  <c r="Q418" i="40"/>
  <c r="Q419" i="40"/>
  <c r="Q420" i="40"/>
  <c r="Q421" i="40"/>
  <c r="Q422" i="40"/>
  <c r="Q423" i="40"/>
  <c r="Q424" i="40"/>
  <c r="Q425" i="40"/>
  <c r="Q426" i="40"/>
  <c r="Q427" i="40"/>
  <c r="Q428" i="40"/>
  <c r="Q429" i="40"/>
  <c r="Q430" i="40"/>
  <c r="Q431" i="40"/>
  <c r="Q432" i="40"/>
  <c r="Q433" i="40"/>
  <c r="Q434" i="40"/>
  <c r="Q435" i="40"/>
  <c r="Q436" i="40"/>
  <c r="Q437" i="40"/>
  <c r="Q438" i="40"/>
  <c r="Q439" i="40"/>
  <c r="Q440" i="40"/>
  <c r="Q441" i="40"/>
  <c r="Q442" i="40"/>
  <c r="Q443" i="40"/>
  <c r="Q444" i="40"/>
  <c r="Q445" i="40"/>
  <c r="Q446" i="40"/>
  <c r="Q447" i="40"/>
  <c r="Q448" i="40"/>
  <c r="Q449" i="40"/>
  <c r="Q450" i="40"/>
  <c r="Q451" i="40"/>
  <c r="Q452" i="40"/>
  <c r="Q453" i="40"/>
  <c r="Q454" i="40"/>
  <c r="Q455" i="40"/>
  <c r="Q456" i="40"/>
  <c r="Q457" i="40"/>
  <c r="Q458" i="40"/>
  <c r="Q459" i="40"/>
  <c r="Q460" i="40"/>
  <c r="Q461" i="40"/>
  <c r="Q462" i="40"/>
  <c r="Q463" i="40"/>
  <c r="Q464" i="40"/>
  <c r="Q465" i="40"/>
  <c r="Q466" i="40"/>
  <c r="Q467" i="40"/>
  <c r="Q468" i="40"/>
  <c r="Q469" i="40"/>
  <c r="Q470" i="40"/>
  <c r="Q471" i="40"/>
  <c r="Q472" i="40"/>
  <c r="Q473" i="40"/>
  <c r="Q474" i="40"/>
  <c r="Q475" i="40"/>
  <c r="Q476" i="40"/>
  <c r="Q477" i="40"/>
  <c r="Q478" i="40"/>
  <c r="Q479" i="40"/>
  <c r="Q480" i="40"/>
  <c r="Q481" i="40"/>
  <c r="Q482" i="40"/>
  <c r="Q483" i="40"/>
  <c r="Q484" i="40"/>
  <c r="Q485" i="40"/>
  <c r="Q486" i="40"/>
  <c r="Q487" i="40"/>
  <c r="Q488" i="40"/>
  <c r="Q489" i="40"/>
  <c r="Q490" i="40"/>
  <c r="Q491" i="40"/>
  <c r="Q492" i="40"/>
  <c r="Q493" i="40"/>
  <c r="Q494" i="40"/>
  <c r="Q495" i="40"/>
  <c r="Q496" i="40"/>
  <c r="Q497" i="40"/>
  <c r="Q498" i="40"/>
  <c r="Q499" i="40"/>
  <c r="Q500" i="40"/>
  <c r="AK2" i="40"/>
  <c r="AK3" i="40"/>
  <c r="AK4" i="40"/>
  <c r="AK5" i="40"/>
  <c r="AK6" i="40"/>
  <c r="AK7" i="40"/>
  <c r="AK8" i="40"/>
  <c r="AK9" i="40"/>
  <c r="AK10" i="40"/>
  <c r="AK11" i="40"/>
  <c r="AK12" i="40"/>
  <c r="AK13" i="40"/>
  <c r="AK14" i="40"/>
  <c r="AK15" i="40"/>
  <c r="AK16" i="40"/>
  <c r="AK17" i="40"/>
  <c r="AK18" i="40"/>
  <c r="AK19" i="40"/>
  <c r="AK20" i="40"/>
  <c r="AK21" i="40"/>
  <c r="AK22" i="40"/>
  <c r="AK23" i="40"/>
  <c r="AK24" i="40"/>
  <c r="AK25" i="40"/>
  <c r="AK26" i="40"/>
  <c r="AK27" i="40"/>
  <c r="AK28" i="40"/>
  <c r="AK29" i="40"/>
  <c r="AK30" i="40"/>
  <c r="AK31" i="40"/>
  <c r="AK32" i="40"/>
  <c r="AK33" i="40"/>
  <c r="AK34" i="40"/>
  <c r="AK35" i="40"/>
  <c r="AK36" i="40"/>
  <c r="AK37" i="40"/>
  <c r="AK38" i="40"/>
  <c r="AK39" i="40"/>
  <c r="AK40" i="40"/>
  <c r="AK41" i="40"/>
  <c r="AK42" i="40"/>
  <c r="AK43" i="40"/>
  <c r="AK44" i="40"/>
  <c r="AK45" i="40"/>
  <c r="AK46" i="40"/>
  <c r="AK47" i="40"/>
  <c r="AK48" i="40"/>
  <c r="AK49" i="40"/>
  <c r="AK50" i="40"/>
  <c r="AK51" i="40"/>
  <c r="AK52" i="40"/>
  <c r="AK53" i="40"/>
  <c r="AK54" i="40"/>
  <c r="AK55" i="40"/>
  <c r="AK56" i="40"/>
  <c r="AK57" i="40"/>
  <c r="AK58" i="40"/>
  <c r="AK59" i="40"/>
  <c r="AK60" i="40"/>
  <c r="AK61" i="40"/>
  <c r="AK62" i="40"/>
  <c r="AK63" i="40"/>
  <c r="AK64" i="40"/>
  <c r="AK65" i="40"/>
  <c r="AK66" i="40"/>
  <c r="AK67" i="40"/>
  <c r="AK68" i="40"/>
  <c r="AK69" i="40"/>
  <c r="AK70" i="40"/>
  <c r="AK71" i="40"/>
  <c r="AK72" i="40"/>
  <c r="AK73" i="40"/>
  <c r="AK74" i="40"/>
  <c r="AK75" i="40"/>
  <c r="AK76" i="40"/>
  <c r="AK77" i="40"/>
  <c r="AK78" i="40"/>
  <c r="AK79" i="40"/>
  <c r="AK80" i="40"/>
  <c r="AK81" i="40"/>
  <c r="AK82" i="40"/>
  <c r="AK83" i="40"/>
  <c r="AK84" i="40"/>
  <c r="AK85" i="40"/>
  <c r="AK86" i="40"/>
  <c r="AK87" i="40"/>
  <c r="AK88" i="40"/>
  <c r="AK89" i="40"/>
  <c r="AK90" i="40"/>
  <c r="AK91" i="40"/>
  <c r="AK92" i="40"/>
  <c r="AK93" i="40"/>
  <c r="AK94" i="40"/>
  <c r="AK95" i="40"/>
  <c r="AK96" i="40"/>
  <c r="AK97" i="40"/>
  <c r="AK98" i="40"/>
  <c r="AK99" i="40"/>
  <c r="AK100" i="40"/>
  <c r="AK101" i="40"/>
  <c r="AK102" i="40"/>
  <c r="AK103" i="40"/>
  <c r="AK104" i="40"/>
  <c r="AK105" i="40"/>
  <c r="AK106" i="40"/>
  <c r="AK107" i="40"/>
  <c r="AK108" i="40"/>
  <c r="AK109" i="40"/>
  <c r="AK110" i="40"/>
  <c r="AK111" i="40"/>
  <c r="AK112" i="40"/>
  <c r="AK113" i="40"/>
  <c r="AK114" i="40"/>
  <c r="AK115" i="40"/>
  <c r="AK116" i="40"/>
  <c r="AK117" i="40"/>
  <c r="AK118" i="40"/>
  <c r="AK119" i="40"/>
  <c r="AK120" i="40"/>
  <c r="AK121" i="40"/>
  <c r="AK122" i="40"/>
  <c r="AK123" i="40"/>
  <c r="AK124" i="40"/>
  <c r="AK125" i="40"/>
  <c r="AK126" i="40"/>
  <c r="AK127" i="40"/>
  <c r="AK128" i="40"/>
  <c r="AK129" i="40"/>
  <c r="AK130" i="40"/>
  <c r="AK131" i="40"/>
  <c r="AK132" i="40"/>
  <c r="AK133" i="40"/>
  <c r="AK134" i="40"/>
  <c r="AK135" i="40"/>
  <c r="AK136" i="40"/>
  <c r="AK137" i="40"/>
  <c r="AK138" i="40"/>
  <c r="AK139" i="40"/>
  <c r="AK140" i="40"/>
  <c r="AK141" i="40"/>
  <c r="AK142" i="40"/>
  <c r="AK143" i="40"/>
  <c r="AK144" i="40"/>
  <c r="AK145" i="40"/>
  <c r="AK146" i="40"/>
  <c r="AK147" i="40"/>
  <c r="AK148" i="40"/>
  <c r="AK149" i="40"/>
  <c r="AK150" i="40"/>
  <c r="AK151" i="40"/>
  <c r="AK152" i="40"/>
  <c r="AK153" i="40"/>
  <c r="AK154" i="40"/>
  <c r="AK155" i="40"/>
  <c r="AK156" i="40"/>
  <c r="AK157" i="40"/>
  <c r="AK158" i="40"/>
  <c r="AK159" i="40"/>
  <c r="AK160" i="40"/>
  <c r="AK161" i="40"/>
  <c r="AK162" i="40"/>
  <c r="AK163" i="40"/>
  <c r="AK164" i="40"/>
  <c r="AK165" i="40"/>
  <c r="AK166" i="40"/>
  <c r="AK167" i="40"/>
  <c r="AK168" i="40"/>
  <c r="AK169" i="40"/>
  <c r="AK170" i="40"/>
  <c r="AK171" i="40"/>
  <c r="AK172" i="40"/>
  <c r="AK173" i="40"/>
  <c r="AK174" i="40"/>
  <c r="AK175" i="40"/>
  <c r="AK176" i="40"/>
  <c r="AK177" i="40"/>
  <c r="AK178" i="40"/>
  <c r="AK179" i="40"/>
  <c r="AK180" i="40"/>
  <c r="AK181" i="40"/>
  <c r="AK182" i="40"/>
  <c r="AK183" i="40"/>
  <c r="AK184" i="40"/>
  <c r="AK185" i="40"/>
  <c r="AK186" i="40"/>
  <c r="AK187" i="40"/>
  <c r="AK188" i="40"/>
  <c r="AK189" i="40"/>
  <c r="AK190" i="40"/>
  <c r="AK191" i="40"/>
  <c r="AK192" i="40"/>
  <c r="AK193" i="40"/>
  <c r="AK194" i="40"/>
  <c r="AK195" i="40"/>
  <c r="AK196" i="40"/>
  <c r="AK197" i="40"/>
  <c r="AK198" i="40"/>
  <c r="AK199" i="40"/>
  <c r="AK200" i="40"/>
  <c r="AK201" i="40"/>
  <c r="AK202" i="40"/>
  <c r="AK203" i="40"/>
  <c r="AK204" i="40"/>
  <c r="AK205" i="40"/>
  <c r="AK206" i="40"/>
  <c r="AK207" i="40"/>
  <c r="AK208" i="40"/>
  <c r="AK209" i="40"/>
  <c r="AK210" i="40"/>
  <c r="AK211" i="40"/>
  <c r="AK212" i="40"/>
  <c r="AK213" i="40"/>
  <c r="AK214" i="40"/>
  <c r="AK215" i="40"/>
  <c r="AK216" i="40"/>
  <c r="AK217" i="40"/>
  <c r="AK218" i="40"/>
  <c r="AK219" i="40"/>
  <c r="AK220" i="40"/>
  <c r="AK221" i="40"/>
  <c r="AK222" i="40"/>
  <c r="AK223" i="40"/>
  <c r="AK224" i="40"/>
  <c r="AK225" i="40"/>
  <c r="AK226" i="40"/>
  <c r="AK227" i="40"/>
  <c r="AK228" i="40"/>
  <c r="AK229" i="40"/>
  <c r="AK230" i="40"/>
  <c r="AK231" i="40"/>
  <c r="AK232" i="40"/>
  <c r="AK233" i="40"/>
  <c r="AK234" i="40"/>
  <c r="AK235" i="40"/>
  <c r="AK236" i="40"/>
  <c r="AK237" i="40"/>
  <c r="AK238" i="40"/>
  <c r="AK239" i="40"/>
  <c r="AK240" i="40"/>
  <c r="AK241" i="40"/>
  <c r="AK242" i="40"/>
  <c r="AK243" i="40"/>
  <c r="AK244" i="40"/>
  <c r="AK245" i="40"/>
  <c r="AK246" i="40"/>
  <c r="AK247" i="40"/>
  <c r="AK248" i="40"/>
  <c r="AK249" i="40"/>
  <c r="AK250" i="40"/>
  <c r="AK251" i="40"/>
  <c r="AK252" i="40"/>
  <c r="AK253" i="40"/>
  <c r="AK254" i="40"/>
  <c r="AK255" i="40"/>
  <c r="AK256" i="40"/>
  <c r="AK257" i="40"/>
  <c r="AK258" i="40"/>
  <c r="AK259" i="40"/>
  <c r="AK260" i="40"/>
  <c r="AK261" i="40"/>
  <c r="AK262" i="40"/>
  <c r="AK263" i="40"/>
  <c r="AK264" i="40"/>
  <c r="AK265" i="40"/>
  <c r="AK266" i="40"/>
  <c r="AK267" i="40"/>
  <c r="AK268" i="40"/>
  <c r="AK269" i="40"/>
  <c r="AK270" i="40"/>
  <c r="AK271" i="40"/>
  <c r="AK272" i="40"/>
  <c r="AK273" i="40"/>
  <c r="AK274" i="40"/>
  <c r="AK275" i="40"/>
  <c r="AK276" i="40"/>
  <c r="AK277" i="40"/>
  <c r="AK278" i="40"/>
  <c r="AK279" i="40"/>
  <c r="AK280" i="40"/>
  <c r="AK281" i="40"/>
  <c r="AK282" i="40"/>
  <c r="AK283" i="40"/>
  <c r="AK284" i="40"/>
  <c r="AK285" i="40"/>
  <c r="AK286" i="40"/>
  <c r="AK287" i="40"/>
  <c r="AK288" i="40"/>
  <c r="AK289" i="40"/>
  <c r="AK290" i="40"/>
  <c r="AK291" i="40"/>
  <c r="AK292" i="40"/>
  <c r="AK293" i="40"/>
  <c r="AK294" i="40"/>
  <c r="AK295" i="40"/>
  <c r="AK296" i="40"/>
  <c r="AK297" i="40"/>
  <c r="AK298" i="40"/>
  <c r="AK299" i="40"/>
  <c r="AK300" i="40"/>
  <c r="AK301" i="40"/>
  <c r="AK302" i="40"/>
  <c r="AK303" i="40"/>
  <c r="AK304" i="40"/>
  <c r="AK305" i="40"/>
  <c r="AK306" i="40"/>
  <c r="AK307" i="40"/>
  <c r="AK308" i="40"/>
  <c r="AK309" i="40"/>
  <c r="AK310" i="40"/>
  <c r="AK311" i="40"/>
  <c r="AK312" i="40"/>
  <c r="AK313" i="40"/>
  <c r="AK314" i="40"/>
  <c r="AK315" i="40"/>
  <c r="AK316" i="40"/>
  <c r="AK317" i="40"/>
  <c r="AK318" i="40"/>
  <c r="AK319" i="40"/>
  <c r="AK320" i="40"/>
  <c r="AK321" i="40"/>
  <c r="AK322" i="40"/>
  <c r="AK323" i="40"/>
  <c r="AK324" i="40"/>
  <c r="AK325" i="40"/>
  <c r="AK326" i="40"/>
  <c r="AK327" i="40"/>
  <c r="AK328" i="40"/>
  <c r="AK329" i="40"/>
  <c r="AK330" i="40"/>
  <c r="AK331" i="40"/>
  <c r="AK332" i="40"/>
  <c r="AK333" i="40"/>
  <c r="AK334" i="40"/>
  <c r="AK335" i="40"/>
  <c r="AK336" i="40"/>
  <c r="AK337" i="40"/>
  <c r="AK338" i="40"/>
  <c r="AK339" i="40"/>
  <c r="AK340" i="40"/>
  <c r="AK341" i="40"/>
  <c r="AK342" i="40"/>
  <c r="AK343" i="40"/>
  <c r="AK344" i="40"/>
  <c r="AK345" i="40"/>
  <c r="AK346" i="40"/>
  <c r="AK347" i="40"/>
  <c r="AK348" i="40"/>
  <c r="AK349" i="40"/>
  <c r="AK350" i="40"/>
  <c r="AK351" i="40"/>
  <c r="AK352" i="40"/>
  <c r="AK353" i="40"/>
  <c r="AK354" i="40"/>
  <c r="AK355" i="40"/>
  <c r="AK356" i="40"/>
  <c r="AK357" i="40"/>
  <c r="AK358" i="40"/>
  <c r="AK359" i="40"/>
  <c r="AK360" i="40"/>
  <c r="AK361" i="40"/>
  <c r="AK362" i="40"/>
  <c r="AK363" i="40"/>
  <c r="AK364" i="40"/>
  <c r="AK365" i="40"/>
  <c r="AK366" i="40"/>
  <c r="AK367" i="40"/>
  <c r="AK368" i="40"/>
  <c r="AK369" i="40"/>
  <c r="AK370" i="40"/>
  <c r="AK371" i="40"/>
  <c r="AK372" i="40"/>
  <c r="AK373" i="40"/>
  <c r="AK374" i="40"/>
  <c r="AK375" i="40"/>
  <c r="AK376" i="40"/>
  <c r="AK377" i="40"/>
  <c r="AK378" i="40"/>
  <c r="AK379" i="40"/>
  <c r="AK380" i="40"/>
  <c r="AK381" i="40"/>
  <c r="AK382" i="40"/>
  <c r="AK383" i="40"/>
  <c r="AK384" i="40"/>
  <c r="AK385" i="40"/>
  <c r="AK386" i="40"/>
  <c r="AK387" i="40"/>
  <c r="AK388" i="40"/>
  <c r="AK389" i="40"/>
  <c r="AK390" i="40"/>
  <c r="AK391" i="40"/>
  <c r="AK392" i="40"/>
  <c r="AK393" i="40"/>
  <c r="AK394" i="40"/>
  <c r="AK395" i="40"/>
  <c r="AK396" i="40"/>
  <c r="AK397" i="40"/>
  <c r="AK398" i="40"/>
  <c r="AK399" i="40"/>
  <c r="AK400" i="40"/>
  <c r="AK401" i="40"/>
  <c r="AK402" i="40"/>
  <c r="AK403" i="40"/>
  <c r="AK404" i="40"/>
  <c r="AK405" i="40"/>
  <c r="AK406" i="40"/>
  <c r="AK407" i="40"/>
  <c r="AK408" i="40"/>
  <c r="AK409" i="40"/>
  <c r="AK410" i="40"/>
  <c r="AK411" i="40"/>
  <c r="AK412" i="40"/>
  <c r="AK413" i="40"/>
  <c r="AK414" i="40"/>
  <c r="AK415" i="40"/>
  <c r="AK416" i="40"/>
  <c r="AK417" i="40"/>
  <c r="AK418" i="40"/>
  <c r="AK419" i="40"/>
  <c r="AK420" i="40"/>
  <c r="AK421" i="40"/>
  <c r="AK422" i="40"/>
  <c r="AK423" i="40"/>
  <c r="AK424" i="40"/>
  <c r="AK425" i="40"/>
  <c r="AK426" i="40"/>
  <c r="AK427" i="40"/>
  <c r="AK428" i="40"/>
  <c r="AK429" i="40"/>
  <c r="AK430" i="40"/>
  <c r="AK431" i="40"/>
  <c r="AK432" i="40"/>
  <c r="AK433" i="40"/>
  <c r="AK434" i="40"/>
  <c r="AK435" i="40"/>
  <c r="AK436" i="40"/>
  <c r="AK437" i="40"/>
  <c r="AK438" i="40"/>
  <c r="AK439" i="40"/>
  <c r="AK440" i="40"/>
  <c r="AK441" i="40"/>
  <c r="AK442" i="40"/>
  <c r="AK443" i="40"/>
  <c r="AK444" i="40"/>
  <c r="AK445" i="40"/>
  <c r="AK446" i="40"/>
  <c r="AK447" i="40"/>
  <c r="AK448" i="40"/>
  <c r="AK449" i="40"/>
  <c r="AK450" i="40"/>
  <c r="AK451" i="40"/>
  <c r="AK452" i="40"/>
  <c r="AK453" i="40"/>
  <c r="AK454" i="40"/>
  <c r="AK455" i="40"/>
  <c r="AK456" i="40"/>
  <c r="AK457" i="40"/>
  <c r="AK458" i="40"/>
  <c r="AK459" i="40"/>
  <c r="AK460" i="40"/>
  <c r="AK461" i="40"/>
  <c r="AK462" i="40"/>
  <c r="AK463" i="40"/>
  <c r="AK464" i="40"/>
  <c r="AK465" i="40"/>
  <c r="AK466" i="40"/>
  <c r="AK467" i="40"/>
  <c r="AK468" i="40"/>
  <c r="AK469" i="40"/>
  <c r="AK470" i="40"/>
  <c r="AK471" i="40"/>
  <c r="AK472" i="40"/>
  <c r="AK473" i="40"/>
  <c r="AK474" i="40"/>
  <c r="AK475" i="40"/>
  <c r="AK476" i="40"/>
  <c r="AK477" i="40"/>
  <c r="AK478" i="40"/>
  <c r="AK479" i="40"/>
  <c r="AK480" i="40"/>
  <c r="AK481" i="40"/>
  <c r="AK482" i="40"/>
  <c r="AK483" i="40"/>
  <c r="AK484" i="40"/>
  <c r="AK485" i="40"/>
  <c r="AK486" i="40"/>
  <c r="AK487" i="40"/>
  <c r="AK488" i="40"/>
  <c r="AK489" i="40"/>
  <c r="AK490" i="40"/>
  <c r="AK491" i="40"/>
  <c r="AK492" i="40"/>
  <c r="AK493" i="40"/>
  <c r="AK494" i="40"/>
  <c r="AK495" i="40"/>
  <c r="AK496" i="40"/>
  <c r="AK497" i="40"/>
  <c r="AK498" i="40"/>
  <c r="AK499" i="40"/>
  <c r="AK500" i="40"/>
  <c r="W3" i="40"/>
  <c r="W4" i="40"/>
  <c r="W5" i="40"/>
  <c r="W6" i="40"/>
  <c r="W7" i="40"/>
  <c r="W8" i="40"/>
  <c r="W9" i="40"/>
  <c r="W10" i="40"/>
  <c r="W11" i="40"/>
  <c r="W12" i="40"/>
  <c r="W13" i="40"/>
  <c r="W14" i="40"/>
  <c r="W15" i="40"/>
  <c r="W16" i="40"/>
  <c r="W17" i="40"/>
  <c r="W18" i="40"/>
  <c r="W19" i="40"/>
  <c r="W20" i="40"/>
  <c r="W21" i="40"/>
  <c r="W22" i="40"/>
  <c r="W23" i="40"/>
  <c r="W24" i="40"/>
  <c r="W25" i="40"/>
  <c r="W26" i="40"/>
  <c r="W27" i="40"/>
  <c r="W28" i="40"/>
  <c r="W29" i="40"/>
  <c r="W30" i="40"/>
  <c r="W31" i="40"/>
  <c r="W32" i="40"/>
  <c r="W33" i="40"/>
  <c r="W34" i="40"/>
  <c r="W35" i="40"/>
  <c r="W36" i="40"/>
  <c r="W37" i="40"/>
  <c r="W38" i="40"/>
  <c r="W39" i="40"/>
  <c r="W40" i="40"/>
  <c r="W41" i="40"/>
  <c r="W42" i="40"/>
  <c r="W43" i="40"/>
  <c r="W44" i="40"/>
  <c r="W45" i="40"/>
  <c r="W46" i="40"/>
  <c r="W47" i="40"/>
  <c r="W48" i="40"/>
  <c r="W49" i="40"/>
  <c r="W50" i="40"/>
  <c r="W51" i="40"/>
  <c r="W52" i="40"/>
  <c r="W53" i="40"/>
  <c r="W54" i="40"/>
  <c r="W55" i="40"/>
  <c r="W56" i="40"/>
  <c r="W57" i="40"/>
  <c r="W58" i="40"/>
  <c r="W59" i="40"/>
  <c r="W60" i="40"/>
  <c r="W61" i="40"/>
  <c r="W62" i="40"/>
  <c r="W63" i="40"/>
  <c r="W64" i="40"/>
  <c r="W65" i="40"/>
  <c r="W66" i="40"/>
  <c r="W67" i="40"/>
  <c r="W68" i="40"/>
  <c r="W69" i="40"/>
  <c r="W70" i="40"/>
  <c r="W71" i="40"/>
  <c r="W72" i="40"/>
  <c r="W73" i="40"/>
  <c r="W74" i="40"/>
  <c r="W75" i="40"/>
  <c r="W76" i="40"/>
  <c r="W77" i="40"/>
  <c r="W78" i="40"/>
  <c r="W79" i="40"/>
  <c r="W80" i="40"/>
  <c r="W81" i="40"/>
  <c r="W82" i="40"/>
  <c r="W83" i="40"/>
  <c r="W84" i="40"/>
  <c r="W85" i="40"/>
  <c r="W86" i="40"/>
  <c r="W87" i="40"/>
  <c r="W88" i="40"/>
  <c r="W89" i="40"/>
  <c r="W90" i="40"/>
  <c r="W91" i="40"/>
  <c r="W92" i="40"/>
  <c r="W93" i="40"/>
  <c r="W94" i="40"/>
  <c r="W95" i="40"/>
  <c r="W96" i="40"/>
  <c r="W97" i="40"/>
  <c r="W98" i="40"/>
  <c r="W99" i="40"/>
  <c r="W100" i="40"/>
  <c r="W101" i="40"/>
  <c r="W102" i="40"/>
  <c r="W103" i="40"/>
  <c r="W104" i="40"/>
  <c r="W105" i="40"/>
  <c r="W106" i="40"/>
  <c r="W107" i="40"/>
  <c r="W108" i="40"/>
  <c r="W109" i="40"/>
  <c r="W110" i="40"/>
  <c r="W111" i="40"/>
  <c r="W112" i="40"/>
  <c r="W113" i="40"/>
  <c r="W114" i="40"/>
  <c r="W115" i="40"/>
  <c r="W116" i="40"/>
  <c r="W117" i="40"/>
  <c r="W118" i="40"/>
  <c r="W119" i="40"/>
  <c r="W120" i="40"/>
  <c r="W121" i="40"/>
  <c r="W122" i="40"/>
  <c r="W123" i="40"/>
  <c r="W124" i="40"/>
  <c r="W125" i="40"/>
  <c r="W126" i="40"/>
  <c r="W127" i="40"/>
  <c r="W128" i="40"/>
  <c r="W129" i="40"/>
  <c r="W130" i="40"/>
  <c r="W131" i="40"/>
  <c r="W132" i="40"/>
  <c r="W133" i="40"/>
  <c r="W134" i="40"/>
  <c r="W135" i="40"/>
  <c r="W136" i="40"/>
  <c r="W137" i="40"/>
  <c r="W138" i="40"/>
  <c r="W139" i="40"/>
  <c r="W140" i="40"/>
  <c r="W141" i="40"/>
  <c r="W142" i="40"/>
  <c r="W143" i="40"/>
  <c r="W144" i="40"/>
  <c r="W145" i="40"/>
  <c r="W146" i="40"/>
  <c r="W147" i="40"/>
  <c r="W148" i="40"/>
  <c r="W149" i="40"/>
  <c r="W150" i="40"/>
  <c r="W151" i="40"/>
  <c r="W152" i="40"/>
  <c r="W153" i="40"/>
  <c r="W154" i="40"/>
  <c r="W155" i="40"/>
  <c r="W156" i="40"/>
  <c r="W157" i="40"/>
  <c r="W158" i="40"/>
  <c r="W159" i="40"/>
  <c r="W160" i="40"/>
  <c r="W161" i="40"/>
  <c r="W162" i="40"/>
  <c r="W163" i="40"/>
  <c r="W164" i="40"/>
  <c r="W165" i="40"/>
  <c r="W166" i="40"/>
  <c r="W167" i="40"/>
  <c r="W168" i="40"/>
  <c r="W169" i="40"/>
  <c r="W170" i="40"/>
  <c r="W171" i="40"/>
  <c r="W172" i="40"/>
  <c r="W173" i="40"/>
  <c r="W174" i="40"/>
  <c r="W175" i="40"/>
  <c r="W176" i="40"/>
  <c r="W177" i="40"/>
  <c r="W178" i="40"/>
  <c r="W179" i="40"/>
  <c r="W180" i="40"/>
  <c r="W181" i="40"/>
  <c r="W182" i="40"/>
  <c r="W183" i="40"/>
  <c r="W184" i="40"/>
  <c r="W185" i="40"/>
  <c r="W186" i="40"/>
  <c r="W187" i="40"/>
  <c r="W188" i="40"/>
  <c r="W189" i="40"/>
  <c r="W190" i="40"/>
  <c r="W191" i="40"/>
  <c r="W192" i="40"/>
  <c r="W193" i="40"/>
  <c r="W194" i="40"/>
  <c r="W195" i="40"/>
  <c r="W196" i="40"/>
  <c r="W197" i="40"/>
  <c r="W198" i="40"/>
  <c r="W199" i="40"/>
  <c r="W200" i="40"/>
  <c r="W201" i="40"/>
  <c r="W202" i="40"/>
  <c r="W203" i="40"/>
  <c r="W204" i="40"/>
  <c r="W205" i="40"/>
  <c r="W206" i="40"/>
  <c r="W207" i="40"/>
  <c r="W208" i="40"/>
  <c r="W209" i="40"/>
  <c r="W210" i="40"/>
  <c r="W211" i="40"/>
  <c r="W212" i="40"/>
  <c r="W213" i="40"/>
  <c r="W214" i="40"/>
  <c r="W215" i="40"/>
  <c r="W216" i="40"/>
  <c r="W217" i="40"/>
  <c r="W218" i="40"/>
  <c r="W219" i="40"/>
  <c r="W220" i="40"/>
  <c r="W221" i="40"/>
  <c r="W222" i="40"/>
  <c r="W223" i="40"/>
  <c r="W224" i="40"/>
  <c r="W225" i="40"/>
  <c r="W226" i="40"/>
  <c r="W227" i="40"/>
  <c r="W228" i="40"/>
  <c r="W229" i="40"/>
  <c r="W230" i="40"/>
  <c r="W231" i="40"/>
  <c r="W232" i="40"/>
  <c r="W233" i="40"/>
  <c r="W234" i="40"/>
  <c r="W235" i="40"/>
  <c r="W236" i="40"/>
  <c r="W237" i="40"/>
  <c r="W238" i="40"/>
  <c r="W239" i="40"/>
  <c r="W240" i="40"/>
  <c r="W241" i="40"/>
  <c r="W242" i="40"/>
  <c r="W243" i="40"/>
  <c r="W244" i="40"/>
  <c r="W245" i="40"/>
  <c r="W246" i="40"/>
  <c r="W247" i="40"/>
  <c r="W248" i="40"/>
  <c r="W249" i="40"/>
  <c r="W250" i="40"/>
  <c r="W251" i="40"/>
  <c r="W252" i="40"/>
  <c r="W253" i="40"/>
  <c r="W254" i="40"/>
  <c r="W255" i="40"/>
  <c r="W256" i="40"/>
  <c r="W257" i="40"/>
  <c r="W258" i="40"/>
  <c r="W259" i="40"/>
  <c r="W260" i="40"/>
  <c r="W261" i="40"/>
  <c r="W262" i="40"/>
  <c r="W263" i="40"/>
  <c r="W264" i="40"/>
  <c r="W265" i="40"/>
  <c r="W266" i="40"/>
  <c r="W267" i="40"/>
  <c r="W268" i="40"/>
  <c r="W269" i="40"/>
  <c r="W270" i="40"/>
  <c r="W271" i="40"/>
  <c r="W272" i="40"/>
  <c r="W273" i="40"/>
  <c r="W274" i="40"/>
  <c r="W275" i="40"/>
  <c r="W276" i="40"/>
  <c r="W277" i="40"/>
  <c r="W278" i="40"/>
  <c r="W279" i="40"/>
  <c r="W280" i="40"/>
  <c r="W281" i="40"/>
  <c r="W282" i="40"/>
  <c r="W283" i="40"/>
  <c r="W284" i="40"/>
  <c r="W285" i="40"/>
  <c r="W286" i="40"/>
  <c r="W287" i="40"/>
  <c r="W288" i="40"/>
  <c r="W289" i="40"/>
  <c r="W290" i="40"/>
  <c r="W291" i="40"/>
  <c r="W292" i="40"/>
  <c r="W293" i="40"/>
  <c r="W294" i="40"/>
  <c r="W295" i="40"/>
  <c r="W296" i="40"/>
  <c r="W297" i="40"/>
  <c r="W298" i="40"/>
  <c r="W299" i="40"/>
  <c r="W300" i="40"/>
  <c r="W301" i="40"/>
  <c r="W302" i="40"/>
  <c r="W303" i="40"/>
  <c r="W304" i="40"/>
  <c r="W305" i="40"/>
  <c r="W306" i="40"/>
  <c r="W307" i="40"/>
  <c r="W308" i="40"/>
  <c r="W309" i="40"/>
  <c r="W310" i="40"/>
  <c r="W311" i="40"/>
  <c r="W312" i="40"/>
  <c r="W313" i="40"/>
  <c r="W314" i="40"/>
  <c r="W315" i="40"/>
  <c r="W316" i="40"/>
  <c r="W317" i="40"/>
  <c r="W318" i="40"/>
  <c r="W319" i="40"/>
  <c r="W320" i="40"/>
  <c r="W321" i="40"/>
  <c r="W322" i="40"/>
  <c r="W323" i="40"/>
  <c r="W324" i="40"/>
  <c r="W325" i="40"/>
  <c r="W326" i="40"/>
  <c r="W327" i="40"/>
  <c r="W328" i="40"/>
  <c r="W329" i="40"/>
  <c r="W330" i="40"/>
  <c r="W331" i="40"/>
  <c r="W332" i="40"/>
  <c r="W333" i="40"/>
  <c r="W334" i="40"/>
  <c r="W335" i="40"/>
  <c r="W336" i="40"/>
  <c r="W337" i="40"/>
  <c r="W338" i="40"/>
  <c r="W339" i="40"/>
  <c r="W340" i="40"/>
  <c r="W341" i="40"/>
  <c r="W342" i="40"/>
  <c r="W343" i="40"/>
  <c r="W344" i="40"/>
  <c r="W345" i="40"/>
  <c r="W346" i="40"/>
  <c r="W347" i="40"/>
  <c r="W348" i="40"/>
  <c r="W349" i="40"/>
  <c r="W350" i="40"/>
  <c r="W351" i="40"/>
  <c r="W352" i="40"/>
  <c r="W353" i="40"/>
  <c r="W354" i="40"/>
  <c r="W355" i="40"/>
  <c r="W356" i="40"/>
  <c r="W357" i="40"/>
  <c r="W358" i="40"/>
  <c r="W359" i="40"/>
  <c r="W360" i="40"/>
  <c r="W361" i="40"/>
  <c r="W362" i="40"/>
  <c r="W363" i="40"/>
  <c r="W364" i="40"/>
  <c r="W365" i="40"/>
  <c r="W366" i="40"/>
  <c r="W367" i="40"/>
  <c r="W368" i="40"/>
  <c r="W369" i="40"/>
  <c r="W370" i="40"/>
  <c r="W371" i="40"/>
  <c r="W372" i="40"/>
  <c r="W373" i="40"/>
  <c r="W374" i="40"/>
  <c r="W375" i="40"/>
  <c r="W376" i="40"/>
  <c r="W377" i="40"/>
  <c r="W378" i="40"/>
  <c r="W379" i="40"/>
  <c r="W380" i="40"/>
  <c r="W381" i="40"/>
  <c r="W382" i="40"/>
  <c r="W383" i="40"/>
  <c r="W384" i="40"/>
  <c r="W385" i="40"/>
  <c r="W386" i="40"/>
  <c r="W387" i="40"/>
  <c r="W388" i="40"/>
  <c r="W389" i="40"/>
  <c r="W390" i="40"/>
  <c r="W391" i="40"/>
  <c r="W392" i="40"/>
  <c r="W393" i="40"/>
  <c r="W394" i="40"/>
  <c r="W395" i="40"/>
  <c r="W396" i="40"/>
  <c r="W397" i="40"/>
  <c r="W398" i="40"/>
  <c r="W399" i="40"/>
  <c r="W400" i="40"/>
  <c r="W401" i="40"/>
  <c r="W402" i="40"/>
  <c r="W403" i="40"/>
  <c r="W404" i="40"/>
  <c r="W405" i="40"/>
  <c r="W406" i="40"/>
  <c r="W407" i="40"/>
  <c r="W408" i="40"/>
  <c r="W409" i="40"/>
  <c r="W410" i="40"/>
  <c r="W411" i="40"/>
  <c r="W412" i="40"/>
  <c r="W413" i="40"/>
  <c r="W414" i="40"/>
  <c r="W415" i="40"/>
  <c r="W416" i="40"/>
  <c r="W417" i="40"/>
  <c r="W418" i="40"/>
  <c r="W419" i="40"/>
  <c r="W420" i="40"/>
  <c r="W421" i="40"/>
  <c r="W422" i="40"/>
  <c r="W423" i="40"/>
  <c r="W424" i="40"/>
  <c r="W425" i="40"/>
  <c r="W426" i="40"/>
  <c r="W427" i="40"/>
  <c r="W428" i="40"/>
  <c r="W429" i="40"/>
  <c r="W430" i="40"/>
  <c r="W431" i="40"/>
  <c r="W432" i="40"/>
  <c r="W433" i="40"/>
  <c r="W434" i="40"/>
  <c r="W435" i="40"/>
  <c r="W436" i="40"/>
  <c r="W437" i="40"/>
  <c r="W438" i="40"/>
  <c r="W439" i="40"/>
  <c r="W440" i="40"/>
  <c r="W441" i="40"/>
  <c r="W442" i="40"/>
  <c r="W443" i="40"/>
  <c r="W444" i="40"/>
  <c r="W445" i="40"/>
  <c r="W446" i="40"/>
  <c r="W447" i="40"/>
  <c r="W448" i="40"/>
  <c r="W449" i="40"/>
  <c r="W450" i="40"/>
  <c r="W451" i="40"/>
  <c r="W452" i="40"/>
  <c r="W453" i="40"/>
  <c r="W454" i="40"/>
  <c r="W455" i="40"/>
  <c r="W456" i="40"/>
  <c r="W457" i="40"/>
  <c r="W458" i="40"/>
  <c r="W459" i="40"/>
  <c r="W460" i="40"/>
  <c r="W461" i="40"/>
  <c r="W462" i="40"/>
  <c r="W463" i="40"/>
  <c r="W464" i="40"/>
  <c r="W465" i="40"/>
  <c r="W466" i="40"/>
  <c r="W467" i="40"/>
  <c r="W468" i="40"/>
  <c r="W469" i="40"/>
  <c r="W470" i="40"/>
  <c r="W471" i="40"/>
  <c r="W472" i="40"/>
  <c r="W473" i="40"/>
  <c r="W474" i="40"/>
  <c r="W475" i="40"/>
  <c r="W476" i="40"/>
  <c r="W477" i="40"/>
  <c r="W478" i="40"/>
  <c r="W479" i="40"/>
  <c r="W480" i="40"/>
  <c r="W481" i="40"/>
  <c r="W482" i="40"/>
  <c r="W483" i="40"/>
  <c r="W484" i="40"/>
  <c r="W485" i="40"/>
  <c r="W486" i="40"/>
  <c r="W487" i="40"/>
  <c r="W488" i="40"/>
  <c r="W489" i="40"/>
  <c r="W490" i="40"/>
  <c r="W491" i="40"/>
  <c r="W492" i="40"/>
  <c r="W493" i="40"/>
  <c r="W494" i="40"/>
  <c r="W495" i="40"/>
  <c r="W496" i="40"/>
  <c r="W497" i="40"/>
  <c r="W498" i="40"/>
  <c r="W499" i="40"/>
  <c r="W500" i="40"/>
  <c r="AE2" i="40"/>
  <c r="AE3" i="40"/>
  <c r="AE4" i="40"/>
  <c r="AE5" i="40"/>
  <c r="AE6" i="40"/>
  <c r="AE7" i="40"/>
  <c r="AE8" i="40"/>
  <c r="AE9" i="40"/>
  <c r="AE10" i="40"/>
  <c r="AE11" i="40"/>
  <c r="AE12" i="40"/>
  <c r="AE13" i="40"/>
  <c r="AE14" i="40"/>
  <c r="AE15" i="40"/>
  <c r="AE16" i="40"/>
  <c r="AE17" i="40"/>
  <c r="AE18" i="40"/>
  <c r="AE19" i="40"/>
  <c r="AE20" i="40"/>
  <c r="AE21" i="40"/>
  <c r="AE22" i="40"/>
  <c r="AE23" i="40"/>
  <c r="AE24" i="40"/>
  <c r="AE25" i="40"/>
  <c r="AE26" i="40"/>
  <c r="AE27" i="40"/>
  <c r="AE28" i="40"/>
  <c r="AE29" i="40"/>
  <c r="AE30" i="40"/>
  <c r="AE31" i="40"/>
  <c r="AE32" i="40"/>
  <c r="AE33" i="40"/>
  <c r="AE34" i="40"/>
  <c r="AE35" i="40"/>
  <c r="AE36" i="40"/>
  <c r="AE37" i="40"/>
  <c r="AE38" i="40"/>
  <c r="AE39" i="40"/>
  <c r="AE40" i="40"/>
  <c r="AE41" i="40"/>
  <c r="AE42" i="40"/>
  <c r="AE43" i="40"/>
  <c r="AE44" i="40"/>
  <c r="AE45" i="40"/>
  <c r="AE46" i="40"/>
  <c r="AE47" i="40"/>
  <c r="AE48" i="40"/>
  <c r="AE49" i="40"/>
  <c r="AE50" i="40"/>
  <c r="AE51" i="40"/>
  <c r="AE52" i="40"/>
  <c r="AE53" i="40"/>
  <c r="AE54" i="40"/>
  <c r="AE55" i="40"/>
  <c r="AE56" i="40"/>
  <c r="AE57" i="40"/>
  <c r="AE58" i="40"/>
  <c r="AE59" i="40"/>
  <c r="AE60" i="40"/>
  <c r="AE61" i="40"/>
  <c r="AE62" i="40"/>
  <c r="AE63" i="40"/>
  <c r="AE64" i="40"/>
  <c r="AE65" i="40"/>
  <c r="AE66" i="40"/>
  <c r="AE67" i="40"/>
  <c r="AE68" i="40"/>
  <c r="AE69" i="40"/>
  <c r="AE70" i="40"/>
  <c r="AE71" i="40"/>
  <c r="AE72" i="40"/>
  <c r="AE73" i="40"/>
  <c r="AE74" i="40"/>
  <c r="AE75" i="40"/>
  <c r="AE76" i="40"/>
  <c r="AE77" i="40"/>
  <c r="AE78" i="40"/>
  <c r="AE79" i="40"/>
  <c r="AE80" i="40"/>
  <c r="AE81" i="40"/>
  <c r="AE82" i="40"/>
  <c r="AE83" i="40"/>
  <c r="AE84" i="40"/>
  <c r="AE85" i="40"/>
  <c r="AE86" i="40"/>
  <c r="AE87" i="40"/>
  <c r="AE88" i="40"/>
  <c r="AE89" i="40"/>
  <c r="AE90" i="40"/>
  <c r="AE91" i="40"/>
  <c r="AE92" i="40"/>
  <c r="AE93" i="40"/>
  <c r="AE94" i="40"/>
  <c r="AE95" i="40"/>
  <c r="AE96" i="40"/>
  <c r="AE97" i="40"/>
  <c r="AE98" i="40"/>
  <c r="AE99" i="40"/>
  <c r="AE100" i="40"/>
  <c r="AE101" i="40"/>
  <c r="AE102" i="40"/>
  <c r="AE103" i="40"/>
  <c r="AE104" i="40"/>
  <c r="AE105" i="40"/>
  <c r="AE106" i="40"/>
  <c r="AE107" i="40"/>
  <c r="AE108" i="40"/>
  <c r="AE109" i="40"/>
  <c r="AE110" i="40"/>
  <c r="AE111" i="40"/>
  <c r="AE112" i="40"/>
  <c r="AE113" i="40"/>
  <c r="AE114" i="40"/>
  <c r="AE115" i="40"/>
  <c r="AE116" i="40"/>
  <c r="AE117" i="40"/>
  <c r="AE118" i="40"/>
  <c r="AE119" i="40"/>
  <c r="AE120" i="40"/>
  <c r="AE121" i="40"/>
  <c r="AE122" i="40"/>
  <c r="AE123" i="40"/>
  <c r="AE124" i="40"/>
  <c r="AE125" i="40"/>
  <c r="AE126" i="40"/>
  <c r="AE127" i="40"/>
  <c r="AE128" i="40"/>
  <c r="AE129" i="40"/>
  <c r="AE130" i="40"/>
  <c r="AE131" i="40"/>
  <c r="AE132" i="40"/>
  <c r="AE133" i="40"/>
  <c r="AE134" i="40"/>
  <c r="AE135" i="40"/>
  <c r="AE136" i="40"/>
  <c r="AE137" i="40"/>
  <c r="AE138" i="40"/>
  <c r="AE139" i="40"/>
  <c r="AE140" i="40"/>
  <c r="AE141" i="40"/>
  <c r="AE142" i="40"/>
  <c r="AE143" i="40"/>
  <c r="AE144" i="40"/>
  <c r="AE145" i="40"/>
  <c r="AE146" i="40"/>
  <c r="AE147" i="40"/>
  <c r="AE148" i="40"/>
  <c r="AE149" i="40"/>
  <c r="AE150" i="40"/>
  <c r="AE151" i="40"/>
  <c r="AE152" i="40"/>
  <c r="AE153" i="40"/>
  <c r="AE154" i="40"/>
  <c r="AE155" i="40"/>
  <c r="AE156" i="40"/>
  <c r="AE157" i="40"/>
  <c r="AE158" i="40"/>
  <c r="AE159" i="40"/>
  <c r="AE160" i="40"/>
  <c r="AE161" i="40"/>
  <c r="AE162" i="40"/>
  <c r="AE163" i="40"/>
  <c r="AE164" i="40"/>
  <c r="AE165" i="40"/>
  <c r="AE166" i="40"/>
  <c r="AE167" i="40"/>
  <c r="AE168" i="40"/>
  <c r="AE169" i="40"/>
  <c r="AE170" i="40"/>
  <c r="AE171" i="40"/>
  <c r="AE172" i="40"/>
  <c r="AE173" i="40"/>
  <c r="AE174" i="40"/>
  <c r="AE175" i="40"/>
  <c r="AE176" i="40"/>
  <c r="AE177" i="40"/>
  <c r="AE178" i="40"/>
  <c r="AE179" i="40"/>
  <c r="AE180" i="40"/>
  <c r="AE181" i="40"/>
  <c r="AE182" i="40"/>
  <c r="AE183" i="40"/>
  <c r="AE184" i="40"/>
  <c r="AE185" i="40"/>
  <c r="AE186" i="40"/>
  <c r="AE187" i="40"/>
  <c r="AE188" i="40"/>
  <c r="AE189" i="40"/>
  <c r="AE190" i="40"/>
  <c r="AE191" i="40"/>
  <c r="AE192" i="40"/>
  <c r="AE193" i="40"/>
  <c r="AE194" i="40"/>
  <c r="AE195" i="40"/>
  <c r="AE196" i="40"/>
  <c r="AE197" i="40"/>
  <c r="AE198" i="40"/>
  <c r="AE199" i="40"/>
  <c r="AE200" i="40"/>
  <c r="AE201" i="40"/>
  <c r="AE202" i="40"/>
  <c r="AE203" i="40"/>
  <c r="AE204" i="40"/>
  <c r="AE205" i="40"/>
  <c r="AE206" i="40"/>
  <c r="AE207" i="40"/>
  <c r="AE208" i="40"/>
  <c r="AE209" i="40"/>
  <c r="AE210" i="40"/>
  <c r="AE211" i="40"/>
  <c r="AE212" i="40"/>
  <c r="AE213" i="40"/>
  <c r="AE214" i="40"/>
  <c r="AE215" i="40"/>
  <c r="AE216" i="40"/>
  <c r="AE217" i="40"/>
  <c r="AE218" i="40"/>
  <c r="AE219" i="40"/>
  <c r="AE220" i="40"/>
  <c r="AE221" i="40"/>
  <c r="AE222" i="40"/>
  <c r="AE223" i="40"/>
  <c r="AE224" i="40"/>
  <c r="AE225" i="40"/>
  <c r="AE226" i="40"/>
  <c r="AE227" i="40"/>
  <c r="AE228" i="40"/>
  <c r="AE229" i="40"/>
  <c r="AE230" i="40"/>
  <c r="AE231" i="40"/>
  <c r="AE232" i="40"/>
  <c r="AE233" i="40"/>
  <c r="AE234" i="40"/>
  <c r="AE235" i="40"/>
  <c r="AE236" i="40"/>
  <c r="AE237" i="40"/>
  <c r="AE238" i="40"/>
  <c r="AE239" i="40"/>
  <c r="AE240" i="40"/>
  <c r="AE241" i="40"/>
  <c r="AE242" i="40"/>
  <c r="AE243" i="40"/>
  <c r="AE244" i="40"/>
  <c r="AE245" i="40"/>
  <c r="AE246" i="40"/>
  <c r="AE247" i="40"/>
  <c r="AE248" i="40"/>
  <c r="AE249" i="40"/>
  <c r="AE250" i="40"/>
  <c r="AE251" i="40"/>
  <c r="AE252" i="40"/>
  <c r="AE253" i="40"/>
  <c r="AE254" i="40"/>
  <c r="AE255" i="40"/>
  <c r="AE256" i="40"/>
  <c r="AE257" i="40"/>
  <c r="AE258" i="40"/>
  <c r="AE259" i="40"/>
  <c r="AE260" i="40"/>
  <c r="AE261" i="40"/>
  <c r="AE262" i="40"/>
  <c r="AE263" i="40"/>
  <c r="AE264" i="40"/>
  <c r="AE265" i="40"/>
  <c r="AE266" i="40"/>
  <c r="AE267" i="40"/>
  <c r="AE268" i="40"/>
  <c r="AE269" i="40"/>
  <c r="AE270" i="40"/>
  <c r="AE271" i="40"/>
  <c r="AE272" i="40"/>
  <c r="AE273" i="40"/>
  <c r="AE274" i="40"/>
  <c r="AE275" i="40"/>
  <c r="AE276" i="40"/>
  <c r="AE277" i="40"/>
  <c r="AE278" i="40"/>
  <c r="AE279" i="40"/>
  <c r="AE280" i="40"/>
  <c r="AE281" i="40"/>
  <c r="AE282" i="40"/>
  <c r="AE283" i="40"/>
  <c r="AE284" i="40"/>
  <c r="AE285" i="40"/>
  <c r="AE286" i="40"/>
  <c r="AE287" i="40"/>
  <c r="AE288" i="40"/>
  <c r="AE289" i="40"/>
  <c r="AE290" i="40"/>
  <c r="AE291" i="40"/>
  <c r="AE292" i="40"/>
  <c r="AE293" i="40"/>
  <c r="AE294" i="40"/>
  <c r="AE295" i="40"/>
  <c r="AE296" i="40"/>
  <c r="AE297" i="40"/>
  <c r="AE298" i="40"/>
  <c r="AE299" i="40"/>
  <c r="AE300" i="40"/>
  <c r="AE301" i="40"/>
  <c r="AE302" i="40"/>
  <c r="AE303" i="40"/>
  <c r="AE304" i="40"/>
  <c r="AE305" i="40"/>
  <c r="AE306" i="40"/>
  <c r="AE307" i="40"/>
  <c r="AE308" i="40"/>
  <c r="AE309" i="40"/>
  <c r="AE310" i="40"/>
  <c r="AE311" i="40"/>
  <c r="AE312" i="40"/>
  <c r="AE313" i="40"/>
  <c r="AE314" i="40"/>
  <c r="AE315" i="40"/>
  <c r="AE316" i="40"/>
  <c r="AE317" i="40"/>
  <c r="AE318" i="40"/>
  <c r="AE319" i="40"/>
  <c r="AE320" i="40"/>
  <c r="AE321" i="40"/>
  <c r="AE322" i="40"/>
  <c r="AE323" i="40"/>
  <c r="AE324" i="40"/>
  <c r="AE325" i="40"/>
  <c r="AE326" i="40"/>
  <c r="AE327" i="40"/>
  <c r="AE328" i="40"/>
  <c r="AE329" i="40"/>
  <c r="AE330" i="40"/>
  <c r="AE331" i="40"/>
  <c r="AE332" i="40"/>
  <c r="AE333" i="40"/>
  <c r="AE334" i="40"/>
  <c r="AE335" i="40"/>
  <c r="AE336" i="40"/>
  <c r="AE337" i="40"/>
  <c r="AE338" i="40"/>
  <c r="AE339" i="40"/>
  <c r="AE340" i="40"/>
  <c r="AE341" i="40"/>
  <c r="AE342" i="40"/>
  <c r="AE343" i="40"/>
  <c r="AE344" i="40"/>
  <c r="AE345" i="40"/>
  <c r="AE346" i="40"/>
  <c r="AE347" i="40"/>
  <c r="AE348" i="40"/>
  <c r="AE349" i="40"/>
  <c r="AE350" i="40"/>
  <c r="AE351" i="40"/>
  <c r="AE352" i="40"/>
  <c r="AE353" i="40"/>
  <c r="AE354" i="40"/>
  <c r="AE355" i="40"/>
  <c r="AE356" i="40"/>
  <c r="AE357" i="40"/>
  <c r="AE358" i="40"/>
  <c r="AE359" i="40"/>
  <c r="AE360" i="40"/>
  <c r="AE361" i="40"/>
  <c r="AE362" i="40"/>
  <c r="AE363" i="40"/>
  <c r="AE364" i="40"/>
  <c r="AE365" i="40"/>
  <c r="AE366" i="40"/>
  <c r="AE367" i="40"/>
  <c r="AE368" i="40"/>
  <c r="AE369" i="40"/>
  <c r="AE370" i="40"/>
  <c r="AE371" i="40"/>
  <c r="AE372" i="40"/>
  <c r="AE373" i="40"/>
  <c r="AE374" i="40"/>
  <c r="AE375" i="40"/>
  <c r="AE376" i="40"/>
  <c r="AE377" i="40"/>
  <c r="AE378" i="40"/>
  <c r="AE379" i="40"/>
  <c r="AE380" i="40"/>
  <c r="AE381" i="40"/>
  <c r="AE382" i="40"/>
  <c r="AE383" i="40"/>
  <c r="AE384" i="40"/>
  <c r="AE385" i="40"/>
  <c r="AE386" i="40"/>
  <c r="AE387" i="40"/>
  <c r="AE388" i="40"/>
  <c r="AE389" i="40"/>
  <c r="AE390" i="40"/>
  <c r="AE391" i="40"/>
  <c r="AE392" i="40"/>
  <c r="AE393" i="40"/>
  <c r="AE394" i="40"/>
  <c r="AE395" i="40"/>
  <c r="AE396" i="40"/>
  <c r="AE397" i="40"/>
  <c r="AE398" i="40"/>
  <c r="AE399" i="40"/>
  <c r="AE400" i="40"/>
  <c r="AE401" i="40"/>
  <c r="AE402" i="40"/>
  <c r="AE403" i="40"/>
  <c r="AE404" i="40"/>
  <c r="AE405" i="40"/>
  <c r="AE406" i="40"/>
  <c r="AE407" i="40"/>
  <c r="AE408" i="40"/>
  <c r="AE409" i="40"/>
  <c r="AE410" i="40"/>
  <c r="AE411" i="40"/>
  <c r="AE412" i="40"/>
  <c r="AE413" i="40"/>
  <c r="AE414" i="40"/>
  <c r="AE415" i="40"/>
  <c r="AE416" i="40"/>
  <c r="AE417" i="40"/>
  <c r="AE418" i="40"/>
  <c r="AE419" i="40"/>
  <c r="AE420" i="40"/>
  <c r="AE421" i="40"/>
  <c r="AE422" i="40"/>
  <c r="AE423" i="40"/>
  <c r="AE424" i="40"/>
  <c r="AE425" i="40"/>
  <c r="AE426" i="40"/>
  <c r="AE427" i="40"/>
  <c r="AE428" i="40"/>
  <c r="AE429" i="40"/>
  <c r="AE430" i="40"/>
  <c r="AE431" i="40"/>
  <c r="AE432" i="40"/>
  <c r="AE433" i="40"/>
  <c r="AE434" i="40"/>
  <c r="AE435" i="40"/>
  <c r="AE436" i="40"/>
  <c r="AE437" i="40"/>
  <c r="AE438" i="40"/>
  <c r="AE439" i="40"/>
  <c r="AE440" i="40"/>
  <c r="AE441" i="40"/>
  <c r="AE442" i="40"/>
  <c r="AE443" i="40"/>
  <c r="AE444" i="40"/>
  <c r="AE445" i="40"/>
  <c r="AE446" i="40"/>
  <c r="AE447" i="40"/>
  <c r="AE448" i="40"/>
  <c r="AE449" i="40"/>
  <c r="AE450" i="40"/>
  <c r="AE451" i="40"/>
  <c r="AE452" i="40"/>
  <c r="AE453" i="40"/>
  <c r="AE454" i="40"/>
  <c r="AE455" i="40"/>
  <c r="AE456" i="40"/>
  <c r="AE457" i="40"/>
  <c r="AE458" i="40"/>
  <c r="AE459" i="40"/>
  <c r="AE460" i="40"/>
  <c r="AE461" i="40"/>
  <c r="AE462" i="40"/>
  <c r="AE463" i="40"/>
  <c r="AE464" i="40"/>
  <c r="AE465" i="40"/>
  <c r="AE466" i="40"/>
  <c r="AE467" i="40"/>
  <c r="AE468" i="40"/>
  <c r="AE469" i="40"/>
  <c r="AE470" i="40"/>
  <c r="AE471" i="40"/>
  <c r="AE472" i="40"/>
  <c r="AE473" i="40"/>
  <c r="AE474" i="40"/>
  <c r="AE475" i="40"/>
  <c r="AE476" i="40"/>
  <c r="AE477" i="40"/>
  <c r="AE478" i="40"/>
  <c r="AE479" i="40"/>
  <c r="AE480" i="40"/>
  <c r="AE481" i="40"/>
  <c r="AE482" i="40"/>
  <c r="AE483" i="40"/>
  <c r="AE484" i="40"/>
  <c r="AE485" i="40"/>
  <c r="AE486" i="40"/>
  <c r="AE487" i="40"/>
  <c r="AE488" i="40"/>
  <c r="AE489" i="40"/>
  <c r="AE490" i="40"/>
  <c r="AE491" i="40"/>
  <c r="AE492" i="40"/>
  <c r="AE493" i="40"/>
  <c r="AE494" i="40"/>
  <c r="AE495" i="40"/>
  <c r="AE496" i="40"/>
  <c r="AE497" i="40"/>
  <c r="AE498" i="40"/>
  <c r="AE499" i="40"/>
  <c r="AE500" i="40"/>
  <c r="B23" i="53" l="1"/>
  <c r="B24" i="53"/>
  <c r="B25" i="53"/>
  <c r="B26" i="53"/>
  <c r="B27" i="53"/>
  <c r="B28" i="53"/>
  <c r="B29" i="53"/>
  <c r="B30" i="53"/>
  <c r="B31" i="53"/>
  <c r="B32" i="53"/>
  <c r="B33" i="53"/>
  <c r="B34" i="53"/>
  <c r="B35" i="53"/>
  <c r="B36" i="53"/>
  <c r="B37" i="53"/>
  <c r="B38" i="53"/>
  <c r="B39" i="53"/>
  <c r="B40" i="53"/>
  <c r="B41" i="53"/>
  <c r="B42" i="53"/>
  <c r="B43" i="53"/>
  <c r="B44" i="53"/>
  <c r="B45" i="53"/>
  <c r="B46" i="53"/>
  <c r="B47" i="53"/>
  <c r="B48" i="53"/>
  <c r="B49" i="53"/>
  <c r="B50" i="53"/>
  <c r="B51" i="53"/>
  <c r="B52" i="53"/>
  <c r="B53" i="53"/>
  <c r="B54" i="53"/>
  <c r="B55" i="53"/>
  <c r="B56" i="53"/>
  <c r="B57" i="53"/>
  <c r="B58" i="53"/>
  <c r="B59" i="53"/>
  <c r="B60" i="53"/>
  <c r="B61" i="53"/>
  <c r="B62" i="53"/>
  <c r="B63" i="53"/>
  <c r="B64" i="53"/>
  <c r="B65" i="53"/>
  <c r="B66" i="53"/>
  <c r="B67" i="53"/>
  <c r="B68" i="53"/>
  <c r="B69" i="53"/>
  <c r="B70" i="53"/>
  <c r="B71" i="53"/>
  <c r="B72" i="53"/>
  <c r="B73" i="53"/>
  <c r="B74" i="53"/>
  <c r="B75" i="53"/>
  <c r="B76" i="53"/>
  <c r="B77" i="53"/>
  <c r="B78" i="53"/>
  <c r="B79" i="53"/>
  <c r="B80" i="53"/>
  <c r="B81" i="53"/>
  <c r="B82" i="53"/>
  <c r="B83" i="53"/>
  <c r="B84" i="53"/>
  <c r="B85" i="53"/>
  <c r="B86" i="53"/>
  <c r="B87" i="53"/>
  <c r="B88" i="53"/>
  <c r="B89" i="53"/>
  <c r="B90" i="53"/>
  <c r="B91" i="53"/>
  <c r="B92" i="53"/>
  <c r="B93" i="53"/>
  <c r="B94" i="53"/>
  <c r="B95" i="53"/>
  <c r="B96" i="53"/>
  <c r="B97" i="53"/>
  <c r="B98" i="53"/>
  <c r="B99" i="53"/>
  <c r="B100" i="53"/>
  <c r="B101" i="53"/>
  <c r="B102" i="53"/>
  <c r="B103" i="53"/>
  <c r="B104" i="53"/>
  <c r="B105" i="53"/>
  <c r="B106" i="53"/>
  <c r="B107" i="53"/>
  <c r="B108" i="53"/>
  <c r="B109" i="53"/>
  <c r="B110" i="53"/>
  <c r="B111" i="53"/>
  <c r="B112" i="53"/>
  <c r="B113" i="53"/>
  <c r="B114" i="53"/>
  <c r="B115" i="53"/>
  <c r="B116" i="53"/>
  <c r="B117" i="53"/>
  <c r="B118" i="53"/>
  <c r="B119" i="53"/>
  <c r="B120" i="53"/>
  <c r="B121" i="53"/>
  <c r="B122" i="53"/>
  <c r="B123" i="53"/>
  <c r="B124" i="53"/>
  <c r="B125" i="53"/>
  <c r="B126" i="53"/>
  <c r="B127" i="53"/>
  <c r="B128" i="53"/>
  <c r="B129" i="53"/>
  <c r="B130" i="53"/>
  <c r="B131" i="53"/>
  <c r="B132" i="53"/>
  <c r="B133" i="53"/>
  <c r="B134" i="53"/>
  <c r="B135" i="53"/>
  <c r="B136" i="53"/>
  <c r="B137" i="53"/>
  <c r="B138" i="53"/>
  <c r="B139" i="53"/>
  <c r="B140" i="53"/>
  <c r="B141" i="53"/>
  <c r="B142" i="53"/>
  <c r="B143" i="53"/>
  <c r="B144" i="53"/>
  <c r="B145" i="53"/>
  <c r="B146" i="53"/>
  <c r="B147" i="53"/>
  <c r="B148" i="53"/>
  <c r="B149" i="53"/>
  <c r="B150" i="53"/>
  <c r="B151" i="53"/>
  <c r="B152" i="53"/>
  <c r="B153" i="53"/>
  <c r="B154" i="53"/>
  <c r="B155" i="53"/>
  <c r="B156" i="53"/>
  <c r="B157" i="53"/>
  <c r="B158" i="53"/>
  <c r="B159" i="53"/>
  <c r="B160" i="53"/>
  <c r="B161" i="53"/>
  <c r="B162" i="53"/>
  <c r="B163" i="53"/>
  <c r="B164" i="53"/>
  <c r="B165" i="53"/>
  <c r="B166" i="53"/>
  <c r="B167" i="53"/>
  <c r="B168" i="53"/>
  <c r="B169" i="53"/>
  <c r="B170" i="53"/>
  <c r="B171" i="53"/>
  <c r="B172" i="53"/>
  <c r="B173" i="53"/>
  <c r="B174" i="53"/>
  <c r="B175" i="53"/>
  <c r="B176" i="53"/>
  <c r="B177" i="53"/>
  <c r="B178" i="53"/>
  <c r="B179" i="53"/>
  <c r="B180" i="53"/>
  <c r="B181" i="53"/>
  <c r="B182" i="53"/>
  <c r="B183" i="53"/>
  <c r="B184" i="53"/>
  <c r="B185" i="53"/>
  <c r="B186" i="53"/>
  <c r="B187" i="53"/>
  <c r="B188" i="53"/>
  <c r="B189" i="53"/>
  <c r="B190" i="53"/>
  <c r="B191" i="53"/>
  <c r="B192" i="53"/>
  <c r="B193" i="53"/>
  <c r="B194" i="53"/>
  <c r="B195" i="53"/>
  <c r="B196" i="53"/>
  <c r="B197" i="53"/>
  <c r="B198" i="53"/>
  <c r="B199" i="53"/>
  <c r="B200" i="53"/>
  <c r="B201" i="53"/>
  <c r="B202" i="53"/>
  <c r="B203" i="53"/>
  <c r="B204" i="53"/>
  <c r="B205" i="53"/>
  <c r="B206" i="53"/>
  <c r="B207" i="53"/>
  <c r="B208" i="53"/>
  <c r="B209" i="53"/>
  <c r="B210" i="53"/>
  <c r="B211" i="53"/>
  <c r="B212" i="53"/>
  <c r="B213" i="53"/>
  <c r="B214" i="53"/>
  <c r="B215" i="53"/>
  <c r="B216" i="53"/>
  <c r="B217" i="53"/>
  <c r="B218" i="53"/>
  <c r="B219" i="53"/>
  <c r="B220" i="53"/>
  <c r="B221" i="53"/>
  <c r="B222" i="53"/>
  <c r="B223" i="53"/>
  <c r="B224" i="53"/>
  <c r="B225" i="53"/>
  <c r="B226" i="53"/>
  <c r="B227" i="53"/>
  <c r="B228" i="53"/>
  <c r="B229" i="53"/>
  <c r="B230" i="53"/>
  <c r="B231" i="53"/>
  <c r="B232" i="53"/>
  <c r="B233" i="53"/>
  <c r="B234" i="53"/>
  <c r="B235" i="53"/>
  <c r="B236" i="53"/>
  <c r="B237" i="53"/>
  <c r="B238" i="53"/>
  <c r="B239" i="53"/>
  <c r="B240" i="53"/>
  <c r="B241" i="53"/>
  <c r="B242" i="53"/>
  <c r="B243" i="53"/>
  <c r="B244" i="53"/>
  <c r="B245" i="53"/>
  <c r="B246" i="53"/>
  <c r="B247" i="53"/>
  <c r="B248" i="53"/>
  <c r="B249" i="53"/>
  <c r="B250" i="53"/>
  <c r="B251" i="53"/>
  <c r="B252" i="53"/>
  <c r="B253" i="53"/>
  <c r="B254" i="53"/>
  <c r="B255" i="53"/>
  <c r="B256" i="53"/>
  <c r="B257" i="53"/>
  <c r="B258" i="53"/>
  <c r="B259" i="53"/>
  <c r="B260" i="53"/>
  <c r="B261" i="53"/>
  <c r="B262" i="53"/>
  <c r="B263" i="53"/>
  <c r="B264" i="53"/>
  <c r="B265" i="53"/>
  <c r="B266" i="53"/>
  <c r="B267" i="53"/>
  <c r="B268" i="53"/>
  <c r="B269" i="53"/>
  <c r="B270" i="53"/>
  <c r="B271" i="53"/>
  <c r="B272" i="53"/>
  <c r="B273" i="53"/>
  <c r="B274" i="53"/>
  <c r="B275" i="53"/>
  <c r="B276" i="53"/>
  <c r="B277" i="53"/>
  <c r="B278" i="53"/>
  <c r="B279" i="53"/>
  <c r="B280" i="53"/>
  <c r="B281" i="53"/>
  <c r="B282" i="53"/>
  <c r="B283" i="53"/>
  <c r="B284" i="53"/>
  <c r="B285" i="53"/>
  <c r="B286" i="53"/>
  <c r="B287" i="53"/>
  <c r="B288" i="53"/>
  <c r="B289" i="53"/>
  <c r="B290" i="53"/>
  <c r="B291" i="53"/>
  <c r="B292" i="53"/>
  <c r="B293" i="53"/>
  <c r="B294" i="53"/>
  <c r="B295" i="53"/>
  <c r="B296" i="53"/>
  <c r="B297" i="53"/>
  <c r="B298" i="53"/>
  <c r="B299" i="53"/>
  <c r="B300" i="53"/>
  <c r="B301" i="53"/>
  <c r="B302" i="53"/>
  <c r="B303" i="53"/>
  <c r="B304" i="53"/>
  <c r="B305" i="53"/>
  <c r="B306" i="53"/>
  <c r="B307" i="53"/>
  <c r="B308" i="53"/>
  <c r="B309" i="53"/>
  <c r="B310" i="53"/>
  <c r="B311" i="53"/>
  <c r="B312" i="53"/>
  <c r="B313" i="53"/>
  <c r="B314" i="53"/>
  <c r="B315" i="53"/>
  <c r="B316" i="53"/>
  <c r="B317" i="53"/>
  <c r="B318" i="53"/>
  <c r="B319" i="53"/>
  <c r="B320" i="53"/>
  <c r="B321" i="53"/>
  <c r="B322" i="53"/>
  <c r="B323" i="53"/>
  <c r="B324" i="53"/>
  <c r="B325" i="53"/>
  <c r="B326" i="53"/>
  <c r="B327" i="53"/>
  <c r="B328" i="53"/>
  <c r="B329" i="53"/>
  <c r="B330" i="53"/>
  <c r="B331" i="53"/>
  <c r="B332" i="53"/>
  <c r="B333" i="53"/>
  <c r="B334" i="53"/>
  <c r="B335" i="53"/>
  <c r="B336" i="53"/>
  <c r="B337" i="53"/>
  <c r="B338" i="53"/>
  <c r="B339" i="53"/>
  <c r="B340" i="53"/>
  <c r="B341" i="53"/>
  <c r="B342" i="53"/>
  <c r="B343" i="53"/>
  <c r="B344" i="53"/>
  <c r="B345" i="53"/>
  <c r="B346" i="53"/>
  <c r="B347" i="53"/>
  <c r="B348" i="53"/>
  <c r="B349" i="53"/>
  <c r="B350" i="53"/>
  <c r="B351" i="53"/>
  <c r="B352" i="53"/>
  <c r="B353" i="53"/>
  <c r="B354" i="53"/>
  <c r="B355" i="53"/>
  <c r="B356" i="53"/>
  <c r="B357" i="53"/>
  <c r="B358" i="53"/>
  <c r="B359" i="53"/>
  <c r="B360" i="53"/>
  <c r="B361" i="53"/>
  <c r="B362" i="53"/>
  <c r="B363" i="53"/>
  <c r="B364" i="53"/>
  <c r="B365" i="53"/>
  <c r="B366" i="53"/>
  <c r="B367" i="53"/>
  <c r="B368" i="53"/>
  <c r="B369" i="53"/>
  <c r="B370" i="53"/>
  <c r="B371" i="53"/>
  <c r="B372" i="53"/>
  <c r="B373" i="53"/>
  <c r="B374" i="53"/>
  <c r="B375" i="53"/>
  <c r="B376" i="53"/>
  <c r="B377" i="53"/>
  <c r="B378" i="53"/>
  <c r="B379" i="53"/>
  <c r="B380" i="53"/>
  <c r="B381" i="53"/>
  <c r="B382" i="53"/>
  <c r="B383" i="53"/>
  <c r="B384" i="53"/>
  <c r="B385" i="53"/>
  <c r="B386" i="53"/>
  <c r="B387" i="53"/>
  <c r="B388" i="53"/>
  <c r="B389" i="53"/>
  <c r="B390" i="53"/>
  <c r="B391" i="53"/>
  <c r="B392" i="53"/>
  <c r="B393" i="53"/>
  <c r="B394" i="53"/>
  <c r="B395" i="53"/>
  <c r="B396" i="53"/>
  <c r="B397" i="53"/>
  <c r="B398" i="53"/>
  <c r="B399" i="53"/>
  <c r="B400" i="53"/>
  <c r="B401" i="53"/>
  <c r="B402" i="53"/>
  <c r="B403" i="53"/>
  <c r="B404" i="53"/>
  <c r="B405" i="53"/>
  <c r="B406" i="53"/>
  <c r="B407" i="53"/>
  <c r="B408" i="53"/>
  <c r="B409" i="53"/>
  <c r="B410" i="53"/>
  <c r="B411" i="53"/>
  <c r="AP500" i="40" l="1"/>
  <c r="AP499" i="40"/>
  <c r="AP498" i="40"/>
  <c r="AP497" i="40"/>
  <c r="AP496" i="40"/>
  <c r="AP495" i="40"/>
  <c r="AP494" i="40"/>
  <c r="AP493" i="40"/>
  <c r="AP492" i="40"/>
  <c r="AP491" i="40"/>
  <c r="AP490" i="40"/>
  <c r="AP489" i="40"/>
  <c r="AP488" i="40"/>
  <c r="AP487" i="40"/>
  <c r="AP486" i="40"/>
  <c r="AP485" i="40"/>
  <c r="AP484" i="40"/>
  <c r="AP483" i="40"/>
  <c r="AP482" i="40"/>
  <c r="AP481" i="40"/>
  <c r="AP480" i="40"/>
  <c r="AP479" i="40"/>
  <c r="AP478" i="40"/>
  <c r="AP477" i="40"/>
  <c r="AP476" i="40"/>
  <c r="AP475" i="40"/>
  <c r="AP474" i="40"/>
  <c r="AP473" i="40"/>
  <c r="AP472" i="40"/>
  <c r="AP471" i="40"/>
  <c r="AP470" i="40"/>
  <c r="AP469" i="40"/>
  <c r="AP468" i="40"/>
  <c r="AP467" i="40"/>
  <c r="AP466" i="40"/>
  <c r="AP465" i="40"/>
  <c r="AP464" i="40"/>
  <c r="AP463" i="40"/>
  <c r="AP462" i="40"/>
  <c r="AP461" i="40"/>
  <c r="AP460" i="40"/>
  <c r="AP459" i="40"/>
  <c r="AP458" i="40"/>
  <c r="AP457" i="40"/>
  <c r="AP456" i="40"/>
  <c r="AP455" i="40"/>
  <c r="AP454" i="40"/>
  <c r="AP453" i="40"/>
  <c r="AP452" i="40"/>
  <c r="AP451" i="40"/>
  <c r="AP450" i="40"/>
  <c r="AP449" i="40"/>
  <c r="AP448" i="40"/>
  <c r="AP447" i="40"/>
  <c r="AP446" i="40"/>
  <c r="AP445" i="40"/>
  <c r="AP444" i="40"/>
  <c r="AP443" i="40"/>
  <c r="AP442" i="40"/>
  <c r="AP441" i="40"/>
  <c r="AP440" i="40"/>
  <c r="AP439" i="40"/>
  <c r="AP438" i="40"/>
  <c r="AP437" i="40"/>
  <c r="AP436" i="40"/>
  <c r="AP435" i="40"/>
  <c r="AP434" i="40"/>
  <c r="AP433" i="40"/>
  <c r="AP432" i="40"/>
  <c r="AP431" i="40"/>
  <c r="AP430" i="40"/>
  <c r="AP429" i="40"/>
  <c r="AP428" i="40"/>
  <c r="AP427" i="40"/>
  <c r="AP426" i="40"/>
  <c r="AP425" i="40"/>
  <c r="AP424" i="40"/>
  <c r="AP423" i="40"/>
  <c r="AP422" i="40"/>
  <c r="AP421" i="40"/>
  <c r="AP420" i="40"/>
  <c r="AP419" i="40"/>
  <c r="AP418" i="40"/>
  <c r="AP417" i="40"/>
  <c r="AP416" i="40"/>
  <c r="AP415" i="40"/>
  <c r="AP414" i="40"/>
  <c r="AP413" i="40"/>
  <c r="AP412" i="40"/>
  <c r="AP411" i="40"/>
  <c r="AP410" i="40"/>
  <c r="AP409" i="40"/>
  <c r="AP408" i="40"/>
  <c r="AP407" i="40"/>
  <c r="AP406" i="40"/>
  <c r="AP405" i="40"/>
  <c r="AP404" i="40"/>
  <c r="AP403" i="40"/>
  <c r="AP402" i="40"/>
  <c r="AP401" i="40"/>
  <c r="AP400" i="40"/>
  <c r="AP399" i="40"/>
  <c r="AP398" i="40"/>
  <c r="AP397" i="40"/>
  <c r="AP396" i="40"/>
  <c r="AP395" i="40"/>
  <c r="AP394" i="40"/>
  <c r="AP393" i="40"/>
  <c r="AP392" i="40"/>
  <c r="AP391" i="40"/>
  <c r="AP390" i="40"/>
  <c r="AP389" i="40"/>
  <c r="AP388" i="40"/>
  <c r="AP387" i="40"/>
  <c r="AP386" i="40"/>
  <c r="AP385" i="40"/>
  <c r="AP384" i="40"/>
  <c r="AP383" i="40"/>
  <c r="AP382" i="40"/>
  <c r="AP381" i="40"/>
  <c r="AP380" i="40"/>
  <c r="AP379" i="40"/>
  <c r="AP378" i="40"/>
  <c r="AP377" i="40"/>
  <c r="AP376" i="40"/>
  <c r="AP375" i="40"/>
  <c r="AP374" i="40"/>
  <c r="AP373" i="40"/>
  <c r="AP372" i="40"/>
  <c r="AP371" i="40"/>
  <c r="AP370" i="40"/>
  <c r="AP369" i="40"/>
  <c r="AP368" i="40"/>
  <c r="AP367" i="40"/>
  <c r="AP366" i="40"/>
  <c r="AP365" i="40"/>
  <c r="AP364" i="40"/>
  <c r="AP363" i="40"/>
  <c r="AP362" i="40"/>
  <c r="AP361" i="40"/>
  <c r="AP360" i="40"/>
  <c r="AP359" i="40"/>
  <c r="AP358" i="40"/>
  <c r="AP357" i="40"/>
  <c r="AP356" i="40"/>
  <c r="AP355" i="40"/>
  <c r="AP354" i="40"/>
  <c r="AP353" i="40"/>
  <c r="AP352" i="40"/>
  <c r="AP351" i="40"/>
  <c r="AP350" i="40"/>
  <c r="AP349" i="40"/>
  <c r="AP348" i="40"/>
  <c r="AP347" i="40"/>
  <c r="AP346" i="40"/>
  <c r="AP345" i="40"/>
  <c r="AP344" i="40"/>
  <c r="AP343" i="40"/>
  <c r="AP342" i="40"/>
  <c r="AP341" i="40"/>
  <c r="AP340" i="40"/>
  <c r="AP339" i="40"/>
  <c r="AP338" i="40"/>
  <c r="AP337" i="40"/>
  <c r="AP336" i="40"/>
  <c r="AP335" i="40"/>
  <c r="AP334" i="40"/>
  <c r="AP333" i="40"/>
  <c r="AP332" i="40"/>
  <c r="AP331" i="40"/>
  <c r="AP330" i="40"/>
  <c r="AP329" i="40"/>
  <c r="AP328" i="40"/>
  <c r="AP327" i="40"/>
  <c r="AP326" i="40"/>
  <c r="AP325" i="40"/>
  <c r="AP324" i="40"/>
  <c r="AP323" i="40"/>
  <c r="AP322" i="40"/>
  <c r="AP321" i="40"/>
  <c r="AP320" i="40"/>
  <c r="AP319" i="40"/>
  <c r="AP318" i="40"/>
  <c r="AP317" i="40"/>
  <c r="AP316" i="40"/>
  <c r="AP315" i="40"/>
  <c r="AP314" i="40"/>
  <c r="AP313" i="40"/>
  <c r="AP312" i="40"/>
  <c r="AP311" i="40"/>
  <c r="AP310" i="40"/>
  <c r="AP309" i="40"/>
  <c r="AP308" i="40"/>
  <c r="AP307" i="40"/>
  <c r="AP306" i="40"/>
  <c r="AP305" i="40"/>
  <c r="AP304" i="40"/>
  <c r="AP303" i="40"/>
  <c r="AP302" i="40"/>
  <c r="AP301" i="40"/>
  <c r="AP300" i="40"/>
  <c r="AP299" i="40"/>
  <c r="AP298" i="40"/>
  <c r="AP297" i="40"/>
  <c r="AP296" i="40"/>
  <c r="AP295" i="40"/>
  <c r="AP294" i="40"/>
  <c r="AP293" i="40"/>
  <c r="AP292" i="40"/>
  <c r="AP291" i="40"/>
  <c r="AP290" i="40"/>
  <c r="AP289" i="40"/>
  <c r="AP288" i="40"/>
  <c r="AP287" i="40"/>
  <c r="AP286" i="40"/>
  <c r="AP285" i="40"/>
  <c r="AP284" i="40"/>
  <c r="AP283" i="40"/>
  <c r="AP282" i="40"/>
  <c r="AP281" i="40"/>
  <c r="AP280" i="40"/>
  <c r="AP279" i="40"/>
  <c r="AP278" i="40"/>
  <c r="AP277" i="40"/>
  <c r="AP276" i="40"/>
  <c r="AP275" i="40"/>
  <c r="AP274" i="40"/>
  <c r="AP273" i="40"/>
  <c r="AP272" i="40"/>
  <c r="AP271" i="40"/>
  <c r="AP270" i="40"/>
  <c r="AP269" i="40"/>
  <c r="AP268" i="40"/>
  <c r="AP267" i="40"/>
  <c r="AP266" i="40"/>
  <c r="AP265" i="40"/>
  <c r="AP264" i="40"/>
  <c r="AP263" i="40"/>
  <c r="AP262" i="40"/>
  <c r="AP261" i="40"/>
  <c r="AP260" i="40"/>
  <c r="AP259" i="40"/>
  <c r="AP258" i="40"/>
  <c r="AP257" i="40"/>
  <c r="AP256" i="40"/>
  <c r="AP255" i="40"/>
  <c r="AP254" i="40"/>
  <c r="AP253" i="40"/>
  <c r="AP252" i="40"/>
  <c r="AP251" i="40"/>
  <c r="AP250" i="40"/>
  <c r="AP249" i="40"/>
  <c r="AP248" i="40"/>
  <c r="AP247" i="40"/>
  <c r="AP246" i="40"/>
  <c r="AP245" i="40"/>
  <c r="AP244" i="40"/>
  <c r="AP243" i="40"/>
  <c r="AP242" i="40"/>
  <c r="AP241" i="40"/>
  <c r="AP240" i="40"/>
  <c r="AP239" i="40"/>
  <c r="AP238" i="40"/>
  <c r="AP237" i="40"/>
  <c r="AP236" i="40"/>
  <c r="AP235" i="40"/>
  <c r="AP234" i="40"/>
  <c r="AP233" i="40"/>
  <c r="AP232" i="40"/>
  <c r="AP231" i="40"/>
  <c r="AP230" i="40"/>
  <c r="AP229" i="40"/>
  <c r="AP228" i="40"/>
  <c r="AP227" i="40"/>
  <c r="AP226" i="40"/>
  <c r="AP225" i="40"/>
  <c r="AP224" i="40"/>
  <c r="AP223" i="40"/>
  <c r="AP222" i="40"/>
  <c r="AP221" i="40"/>
  <c r="AP220" i="40"/>
  <c r="AP219" i="40"/>
  <c r="AP218" i="40"/>
  <c r="AP217" i="40"/>
  <c r="AP216" i="40"/>
  <c r="AP215" i="40"/>
  <c r="AP214" i="40"/>
  <c r="AP213" i="40"/>
  <c r="AP212" i="40"/>
  <c r="AP211" i="40"/>
  <c r="AP210" i="40"/>
  <c r="AP209" i="40"/>
  <c r="AP208" i="40"/>
  <c r="AP207" i="40"/>
  <c r="AP206" i="40"/>
  <c r="AP205" i="40"/>
  <c r="AP204" i="40"/>
  <c r="AP203" i="40"/>
  <c r="AP202" i="40"/>
  <c r="AP201" i="40"/>
  <c r="AP200" i="40"/>
  <c r="AP199" i="40"/>
  <c r="AP198" i="40"/>
  <c r="AP197" i="40"/>
  <c r="AP196" i="40"/>
  <c r="AP195" i="40"/>
  <c r="AP194" i="40"/>
  <c r="AP193" i="40"/>
  <c r="AP192" i="40"/>
  <c r="AP191" i="40"/>
  <c r="AP190" i="40"/>
  <c r="AP189" i="40"/>
  <c r="AP188" i="40"/>
  <c r="AP187" i="40"/>
  <c r="AP186" i="40"/>
  <c r="AP185" i="40"/>
  <c r="AP184" i="40"/>
  <c r="AP183" i="40"/>
  <c r="AP182" i="40"/>
  <c r="AP181" i="40"/>
  <c r="AP180" i="40"/>
  <c r="AP179" i="40"/>
  <c r="AP178" i="40"/>
  <c r="AP177" i="40"/>
  <c r="AP176" i="40"/>
  <c r="AP175" i="40"/>
  <c r="AP174" i="40"/>
  <c r="AP173" i="40"/>
  <c r="AP172" i="40"/>
  <c r="AP171" i="40"/>
  <c r="AP170" i="40"/>
  <c r="AP169" i="40"/>
  <c r="AP168" i="40"/>
  <c r="AP167" i="40"/>
  <c r="AP166" i="40"/>
  <c r="AP165" i="40"/>
  <c r="AP164" i="40"/>
  <c r="AP163" i="40"/>
  <c r="AP162" i="40"/>
  <c r="AP161" i="40"/>
  <c r="AP160" i="40"/>
  <c r="AP159" i="40"/>
  <c r="AP158" i="40"/>
  <c r="AP157" i="40"/>
  <c r="AP156" i="40"/>
  <c r="AP155" i="40"/>
  <c r="AP154" i="40"/>
  <c r="AP153" i="40"/>
  <c r="AP152" i="40"/>
  <c r="AP151" i="40"/>
  <c r="AP150" i="40"/>
  <c r="AP149" i="40"/>
  <c r="AP148" i="40"/>
  <c r="AP147" i="40"/>
  <c r="AP146" i="40"/>
  <c r="AP145" i="40"/>
  <c r="AP144" i="40"/>
  <c r="AP143" i="40"/>
  <c r="AP142" i="40"/>
  <c r="AP141" i="40"/>
  <c r="AP140" i="40"/>
  <c r="AP139" i="40"/>
  <c r="AP138" i="40"/>
  <c r="AP137" i="40"/>
  <c r="AP136" i="40"/>
  <c r="AP135" i="40"/>
  <c r="AP134" i="40"/>
  <c r="AP133" i="40"/>
  <c r="AP132" i="40"/>
  <c r="AP131" i="40"/>
  <c r="AP130" i="40"/>
  <c r="AP129" i="40"/>
  <c r="AP128" i="40"/>
  <c r="AP127" i="40"/>
  <c r="AP126" i="40"/>
  <c r="AP125" i="40"/>
  <c r="AP124" i="40"/>
  <c r="AP123" i="40"/>
  <c r="AP122" i="40"/>
  <c r="AP121" i="40"/>
  <c r="AP120" i="40"/>
  <c r="AP119" i="40"/>
  <c r="AP118" i="40"/>
  <c r="AP117" i="40"/>
  <c r="AP116" i="40"/>
  <c r="AP115" i="40"/>
  <c r="AP114" i="40"/>
  <c r="AP113" i="40"/>
  <c r="AP112" i="40"/>
  <c r="AP111" i="40"/>
  <c r="AP110" i="40"/>
  <c r="AP109" i="40"/>
  <c r="AP108" i="40"/>
  <c r="AP107" i="40"/>
  <c r="AP106" i="40"/>
  <c r="AP105" i="40"/>
  <c r="AP104" i="40"/>
  <c r="AP103" i="40"/>
  <c r="AP102" i="40"/>
  <c r="AP101" i="40"/>
  <c r="AP100" i="40"/>
  <c r="AP99" i="40"/>
  <c r="AP98" i="40"/>
  <c r="AP97" i="40"/>
  <c r="AP96" i="40"/>
  <c r="AP95" i="40"/>
  <c r="AP94" i="40"/>
  <c r="AP93" i="40"/>
  <c r="AP92" i="40"/>
  <c r="AP91" i="40"/>
  <c r="AP90" i="40"/>
  <c r="AP89" i="40"/>
  <c r="AP88" i="40"/>
  <c r="AP87" i="40"/>
  <c r="AP86" i="40"/>
  <c r="AP85" i="40"/>
  <c r="AP84" i="40"/>
  <c r="AP83" i="40"/>
  <c r="AP82" i="40"/>
  <c r="AP81" i="40"/>
  <c r="AP80" i="40"/>
  <c r="AP79" i="40"/>
  <c r="AP78" i="40"/>
  <c r="AP77" i="40"/>
  <c r="AP76" i="40"/>
  <c r="AP75" i="40"/>
  <c r="AP74" i="40"/>
  <c r="AP73" i="40"/>
  <c r="AP72" i="40"/>
  <c r="AP71" i="40"/>
  <c r="AP70" i="40"/>
  <c r="AP69" i="40"/>
  <c r="AP68" i="40"/>
  <c r="AP67" i="40"/>
  <c r="AP66" i="40"/>
  <c r="AP65" i="40"/>
  <c r="AP64" i="40"/>
  <c r="AP63" i="40"/>
  <c r="AP62" i="40"/>
  <c r="AP61" i="40"/>
  <c r="AP60" i="40"/>
  <c r="AP59" i="40"/>
  <c r="AP58" i="40"/>
  <c r="AP57" i="40"/>
  <c r="AP56" i="40"/>
  <c r="AP55" i="40"/>
  <c r="AP54" i="40"/>
  <c r="AP53" i="40"/>
  <c r="AP52" i="40"/>
  <c r="AP51" i="40"/>
  <c r="AP50" i="40"/>
  <c r="AP49" i="40"/>
  <c r="AP48" i="40"/>
  <c r="AP47" i="40"/>
  <c r="AP46" i="40"/>
  <c r="AP45" i="40"/>
  <c r="AP44" i="40"/>
  <c r="AP43" i="40"/>
  <c r="AP42" i="40"/>
  <c r="AP41" i="40"/>
  <c r="AP40" i="40"/>
  <c r="AP39" i="40"/>
  <c r="AP38" i="40"/>
  <c r="AP37" i="40"/>
  <c r="AP36" i="40"/>
  <c r="AP35" i="40"/>
  <c r="AP34" i="40"/>
  <c r="AP33" i="40"/>
  <c r="AP32" i="40"/>
  <c r="AP31" i="40"/>
  <c r="AP30" i="40"/>
  <c r="AP29" i="40"/>
  <c r="AP28" i="40"/>
  <c r="AP27" i="40"/>
  <c r="AP26" i="40"/>
  <c r="AP25" i="40"/>
  <c r="AP24" i="40"/>
  <c r="AP23" i="40"/>
  <c r="AP22" i="40"/>
  <c r="AP21" i="40"/>
  <c r="AP20" i="40"/>
  <c r="AP19" i="40"/>
  <c r="AP18" i="40"/>
  <c r="AP17" i="40"/>
  <c r="AP16" i="40"/>
  <c r="AP15" i="40"/>
  <c r="AP14" i="40"/>
  <c r="AP13" i="40"/>
  <c r="AP12" i="40"/>
  <c r="AP11" i="40"/>
  <c r="AP10" i="40"/>
  <c r="AP9" i="40"/>
  <c r="AP8" i="40"/>
  <c r="AP7" i="40"/>
  <c r="AP6" i="40"/>
  <c r="AP5" i="40"/>
  <c r="AP4" i="40"/>
  <c r="AP3" i="40"/>
  <c r="AP2" i="40"/>
  <c r="AB500" i="40"/>
  <c r="AB499" i="40"/>
  <c r="AB498" i="40"/>
  <c r="AB497" i="40"/>
  <c r="AB496" i="40"/>
  <c r="AB495" i="40"/>
  <c r="AB494" i="40"/>
  <c r="AB493" i="40"/>
  <c r="AB492" i="40"/>
  <c r="AB491" i="40"/>
  <c r="AB490" i="40"/>
  <c r="AB489" i="40"/>
  <c r="AB488" i="40"/>
  <c r="AB487" i="40"/>
  <c r="AB486" i="40"/>
  <c r="AB485" i="40"/>
  <c r="AB484" i="40"/>
  <c r="AB483" i="40"/>
  <c r="AB482" i="40"/>
  <c r="AB481" i="40"/>
  <c r="AB480" i="40"/>
  <c r="AB479" i="40"/>
  <c r="AB478" i="40"/>
  <c r="AB477" i="40"/>
  <c r="AB476" i="40"/>
  <c r="AB475" i="40"/>
  <c r="AB474" i="40"/>
  <c r="AB473" i="40"/>
  <c r="AB472" i="40"/>
  <c r="AB471" i="40"/>
  <c r="AB470" i="40"/>
  <c r="AB469" i="40"/>
  <c r="AB468" i="40"/>
  <c r="AB467" i="40"/>
  <c r="AB466" i="40"/>
  <c r="AB465" i="40"/>
  <c r="AB464" i="40"/>
  <c r="AB463" i="40"/>
  <c r="AB462" i="40"/>
  <c r="AB461" i="40"/>
  <c r="AB460" i="40"/>
  <c r="AB459" i="40"/>
  <c r="AB458" i="40"/>
  <c r="AB457" i="40"/>
  <c r="AB456" i="40"/>
  <c r="AB455" i="40"/>
  <c r="AB454" i="40"/>
  <c r="AB453" i="40"/>
  <c r="AB452" i="40"/>
  <c r="AB451" i="40"/>
  <c r="AB450" i="40"/>
  <c r="AB449" i="40"/>
  <c r="AB448" i="40"/>
  <c r="AB447" i="40"/>
  <c r="AB446" i="40"/>
  <c r="AB445" i="40"/>
  <c r="AB444" i="40"/>
  <c r="AB443" i="40"/>
  <c r="AB442" i="40"/>
  <c r="AB441" i="40"/>
  <c r="AB440" i="40"/>
  <c r="AB439" i="40"/>
  <c r="AB438" i="40"/>
  <c r="AB437" i="40"/>
  <c r="AB436" i="40"/>
  <c r="AB435" i="40"/>
  <c r="AB434" i="40"/>
  <c r="AB433" i="40"/>
  <c r="AB432" i="40"/>
  <c r="AB431" i="40"/>
  <c r="AB430" i="40"/>
  <c r="AB429" i="40"/>
  <c r="AB428" i="40"/>
  <c r="AB427" i="40"/>
  <c r="AB426" i="40"/>
  <c r="AB425" i="40"/>
  <c r="AB424" i="40"/>
  <c r="AB423" i="40"/>
  <c r="AB422" i="40"/>
  <c r="AB421" i="40"/>
  <c r="AB420" i="40"/>
  <c r="AB419" i="40"/>
  <c r="AB418" i="40"/>
  <c r="AB417" i="40"/>
  <c r="AB416" i="40"/>
  <c r="AB415" i="40"/>
  <c r="AB414" i="40"/>
  <c r="AB413" i="40"/>
  <c r="AB412" i="40"/>
  <c r="AB411" i="40"/>
  <c r="AB410" i="40"/>
  <c r="AB409" i="40"/>
  <c r="AB408" i="40"/>
  <c r="AB407" i="40"/>
  <c r="AB406" i="40"/>
  <c r="AB405" i="40"/>
  <c r="AB404" i="40"/>
  <c r="AB403" i="40"/>
  <c r="AB402" i="40"/>
  <c r="AB401" i="40"/>
  <c r="AB400" i="40"/>
  <c r="AB399" i="40"/>
  <c r="AB398" i="40"/>
  <c r="AB397" i="40"/>
  <c r="AB396" i="40"/>
  <c r="AB395" i="40"/>
  <c r="AB394" i="40"/>
  <c r="AB393" i="40"/>
  <c r="AB392" i="40"/>
  <c r="AB391" i="40"/>
  <c r="AB390" i="40"/>
  <c r="AB389" i="40"/>
  <c r="AB388" i="40"/>
  <c r="AB387" i="40"/>
  <c r="AB386" i="40"/>
  <c r="AB385" i="40"/>
  <c r="AB384" i="40"/>
  <c r="AB383" i="40"/>
  <c r="AB382" i="40"/>
  <c r="AB381" i="40"/>
  <c r="AB380" i="40"/>
  <c r="AB379" i="40"/>
  <c r="AB378" i="40"/>
  <c r="AB377" i="40"/>
  <c r="AB376" i="40"/>
  <c r="AB375" i="40"/>
  <c r="AB374" i="40"/>
  <c r="AB373" i="40"/>
  <c r="AB372" i="40"/>
  <c r="AB371" i="40"/>
  <c r="AB370" i="40"/>
  <c r="AB369" i="40"/>
  <c r="AB368" i="40"/>
  <c r="AB367" i="40"/>
  <c r="AB366" i="40"/>
  <c r="AB365" i="40"/>
  <c r="AB364" i="40"/>
  <c r="AB363" i="40"/>
  <c r="AB362" i="40"/>
  <c r="AB361" i="40"/>
  <c r="AB360" i="40"/>
  <c r="AB359" i="40"/>
  <c r="AB358" i="40"/>
  <c r="AB357" i="40"/>
  <c r="AB356" i="40"/>
  <c r="AB355" i="40"/>
  <c r="AB354" i="40"/>
  <c r="AB353" i="40"/>
  <c r="AB352" i="40"/>
  <c r="AB351" i="40"/>
  <c r="AB350" i="40"/>
  <c r="AB349" i="40"/>
  <c r="AB348" i="40"/>
  <c r="AB347" i="40"/>
  <c r="AB346" i="40"/>
  <c r="AB345" i="40"/>
  <c r="AB344" i="40"/>
  <c r="AB343" i="40"/>
  <c r="AB342" i="40"/>
  <c r="AB341" i="40"/>
  <c r="AB340" i="40"/>
  <c r="AB339" i="40"/>
  <c r="AB338" i="40"/>
  <c r="AB337" i="40"/>
  <c r="AB336" i="40"/>
  <c r="AB335" i="40"/>
  <c r="AB334" i="40"/>
  <c r="AB333" i="40"/>
  <c r="AB332" i="40"/>
  <c r="AB331" i="40"/>
  <c r="AB330" i="40"/>
  <c r="AB329" i="40"/>
  <c r="AB328" i="40"/>
  <c r="AB327" i="40"/>
  <c r="AB326" i="40"/>
  <c r="AB325" i="40"/>
  <c r="AB324" i="40"/>
  <c r="AB323" i="40"/>
  <c r="AB322" i="40"/>
  <c r="AB321" i="40"/>
  <c r="AB320" i="40"/>
  <c r="AB319" i="40"/>
  <c r="AB318" i="40"/>
  <c r="AB317" i="40"/>
  <c r="AB316" i="40"/>
  <c r="AB315" i="40"/>
  <c r="AB314" i="40"/>
  <c r="AB313" i="40"/>
  <c r="AB312" i="40"/>
  <c r="AB311" i="40"/>
  <c r="AB310" i="40"/>
  <c r="AB309" i="40"/>
  <c r="AB308" i="40"/>
  <c r="AB307" i="40"/>
  <c r="AB306" i="40"/>
  <c r="AB305" i="40"/>
  <c r="AB304" i="40"/>
  <c r="AB303" i="40"/>
  <c r="AB302" i="40"/>
  <c r="AB301" i="40"/>
  <c r="AB300" i="40"/>
  <c r="AB299" i="40"/>
  <c r="AB298" i="40"/>
  <c r="AB297" i="40"/>
  <c r="AB296" i="40"/>
  <c r="AB295" i="40"/>
  <c r="AB294" i="40"/>
  <c r="AB293" i="40"/>
  <c r="AB292" i="40"/>
  <c r="AB291" i="40"/>
  <c r="AB290" i="40"/>
  <c r="AB289" i="40"/>
  <c r="AB288" i="40"/>
  <c r="AB287" i="40"/>
  <c r="AB286" i="40"/>
  <c r="AB285" i="40"/>
  <c r="AB284" i="40"/>
  <c r="AB283" i="40"/>
  <c r="AB282" i="40"/>
  <c r="AB281" i="40"/>
  <c r="AB280" i="40"/>
  <c r="AB279" i="40"/>
  <c r="AB278" i="40"/>
  <c r="AB277" i="40"/>
  <c r="AB276" i="40"/>
  <c r="AB275" i="40"/>
  <c r="AB274" i="40"/>
  <c r="AB273" i="40"/>
  <c r="AB272" i="40"/>
  <c r="AB271" i="40"/>
  <c r="AB270" i="40"/>
  <c r="AB269" i="40"/>
  <c r="AB268" i="40"/>
  <c r="AB267" i="40"/>
  <c r="AB266" i="40"/>
  <c r="AB265" i="40"/>
  <c r="AB264" i="40"/>
  <c r="AB263" i="40"/>
  <c r="AB262" i="40"/>
  <c r="AB261" i="40"/>
  <c r="AB260" i="40"/>
  <c r="AB259" i="40"/>
  <c r="AB258" i="40"/>
  <c r="AB257" i="40"/>
  <c r="AB256" i="40"/>
  <c r="AB255" i="40"/>
  <c r="AB254" i="40"/>
  <c r="AB253" i="40"/>
  <c r="AB252" i="40"/>
  <c r="AB251" i="40"/>
  <c r="AB250" i="40"/>
  <c r="AB249" i="40"/>
  <c r="AB248" i="40"/>
  <c r="AB247" i="40"/>
  <c r="AB246" i="40"/>
  <c r="AB245" i="40"/>
  <c r="AB244" i="40"/>
  <c r="AB243" i="40"/>
  <c r="AB242" i="40"/>
  <c r="AB241" i="40"/>
  <c r="AB240" i="40"/>
  <c r="AB239" i="40"/>
  <c r="AB238" i="40"/>
  <c r="AB237" i="40"/>
  <c r="AB236" i="40"/>
  <c r="AB235" i="40"/>
  <c r="AB234" i="40"/>
  <c r="AB233" i="40"/>
  <c r="AB232" i="40"/>
  <c r="AB231" i="40"/>
  <c r="AB230" i="40"/>
  <c r="AB229" i="40"/>
  <c r="AB228" i="40"/>
  <c r="AB227" i="40"/>
  <c r="AB226" i="40"/>
  <c r="AB225" i="40"/>
  <c r="AB224" i="40"/>
  <c r="AB223" i="40"/>
  <c r="AB222" i="40"/>
  <c r="AB221" i="40"/>
  <c r="AB220" i="40"/>
  <c r="AB219" i="40"/>
  <c r="AB218" i="40"/>
  <c r="AB217" i="40"/>
  <c r="AB216" i="40"/>
  <c r="AB215" i="40"/>
  <c r="AB214" i="40"/>
  <c r="AB213" i="40"/>
  <c r="AB212" i="40"/>
  <c r="AB211" i="40"/>
  <c r="AB210" i="40"/>
  <c r="AB209" i="40"/>
  <c r="AB208" i="40"/>
  <c r="AB207" i="40"/>
  <c r="AB206" i="40"/>
  <c r="AB205" i="40"/>
  <c r="AB204" i="40"/>
  <c r="AB203" i="40"/>
  <c r="AB202" i="40"/>
  <c r="AB201" i="40"/>
  <c r="AB200" i="40"/>
  <c r="AB199" i="40"/>
  <c r="AB198" i="40"/>
  <c r="AB197" i="40"/>
  <c r="AB196" i="40"/>
  <c r="AB195" i="40"/>
  <c r="AB194" i="40"/>
  <c r="AB193" i="40"/>
  <c r="AB192" i="40"/>
  <c r="AB191" i="40"/>
  <c r="AB190" i="40"/>
  <c r="AB189" i="40"/>
  <c r="AB188" i="40"/>
  <c r="AB187" i="40"/>
  <c r="AB186" i="40"/>
  <c r="AB185" i="40"/>
  <c r="AB184" i="40"/>
  <c r="AB183" i="40"/>
  <c r="AB182" i="40"/>
  <c r="AB181" i="40"/>
  <c r="AB180" i="40"/>
  <c r="AB179" i="40"/>
  <c r="AB178" i="40"/>
  <c r="AB177" i="40"/>
  <c r="AB176" i="40"/>
  <c r="AB175" i="40"/>
  <c r="AB174" i="40"/>
  <c r="AB173" i="40"/>
  <c r="AB172" i="40"/>
  <c r="AB171" i="40"/>
  <c r="AB170" i="40"/>
  <c r="AB169" i="40"/>
  <c r="AB168" i="40"/>
  <c r="AB167" i="40"/>
  <c r="AB166" i="40"/>
  <c r="AB165" i="40"/>
  <c r="AB164" i="40"/>
  <c r="AB163" i="40"/>
  <c r="AB162" i="40"/>
  <c r="AB161" i="40"/>
  <c r="AB160" i="40"/>
  <c r="AB159" i="40"/>
  <c r="AB158" i="40"/>
  <c r="AB157" i="40"/>
  <c r="AB156" i="40"/>
  <c r="AB155" i="40"/>
  <c r="AB154" i="40"/>
  <c r="AB153" i="40"/>
  <c r="AB152" i="40"/>
  <c r="AB151" i="40"/>
  <c r="AB150" i="40"/>
  <c r="AB149" i="40"/>
  <c r="AB148" i="40"/>
  <c r="AB147" i="40"/>
  <c r="AB146" i="40"/>
  <c r="AB145" i="40"/>
  <c r="AB144" i="40"/>
  <c r="AB143" i="40"/>
  <c r="AB142" i="40"/>
  <c r="AB141" i="40"/>
  <c r="AB140" i="40"/>
  <c r="AB139" i="40"/>
  <c r="AB138" i="40"/>
  <c r="AB137" i="40"/>
  <c r="AB136" i="40"/>
  <c r="AB135" i="40"/>
  <c r="AB134" i="40"/>
  <c r="AB133" i="40"/>
  <c r="AB132" i="40"/>
  <c r="AB131" i="40"/>
  <c r="AB130" i="40"/>
  <c r="AB129" i="40"/>
  <c r="AB128" i="40"/>
  <c r="AB127" i="40"/>
  <c r="AB126" i="40"/>
  <c r="AB125" i="40"/>
  <c r="AB124" i="40"/>
  <c r="AB123" i="40"/>
  <c r="AB122" i="40"/>
  <c r="AB121" i="40"/>
  <c r="AB120" i="40"/>
  <c r="AB119" i="40"/>
  <c r="AB118" i="40"/>
  <c r="AB117" i="40"/>
  <c r="AB116" i="40"/>
  <c r="AB115" i="40"/>
  <c r="AB114" i="40"/>
  <c r="AB113" i="40"/>
  <c r="AB112" i="40"/>
  <c r="AB111" i="40"/>
  <c r="AB110" i="40"/>
  <c r="AB109" i="40"/>
  <c r="AB108" i="40"/>
  <c r="AB107" i="40"/>
  <c r="AB106" i="40"/>
  <c r="AB105" i="40"/>
  <c r="AB104" i="40"/>
  <c r="AB103" i="40"/>
  <c r="AB102" i="40"/>
  <c r="AB101" i="40"/>
  <c r="AB100" i="40"/>
  <c r="AB99" i="40"/>
  <c r="AB98" i="40"/>
  <c r="AB97" i="40"/>
  <c r="AB96" i="40"/>
  <c r="AB95" i="40"/>
  <c r="AB94" i="40"/>
  <c r="AB93" i="40"/>
  <c r="AB92" i="40"/>
  <c r="AB91" i="40"/>
  <c r="AB90" i="40"/>
  <c r="AB89" i="40"/>
  <c r="AB88" i="40"/>
  <c r="AB87" i="40"/>
  <c r="AB86" i="40"/>
  <c r="AB85" i="40"/>
  <c r="AB84" i="40"/>
  <c r="AB83" i="40"/>
  <c r="AB82" i="40"/>
  <c r="AB81" i="40"/>
  <c r="AB80" i="40"/>
  <c r="AB79" i="40"/>
  <c r="AB78" i="40"/>
  <c r="AB77" i="40"/>
  <c r="AB76" i="40"/>
  <c r="AB75" i="40"/>
  <c r="AB74" i="40"/>
  <c r="AB73" i="40"/>
  <c r="AB72" i="40"/>
  <c r="AB71" i="40"/>
  <c r="AB70" i="40"/>
  <c r="AB69" i="40"/>
  <c r="AB68" i="40"/>
  <c r="AB67" i="40"/>
  <c r="AB66" i="40"/>
  <c r="AB65" i="40"/>
  <c r="AB64" i="40"/>
  <c r="AB63" i="40"/>
  <c r="AB62" i="40"/>
  <c r="AB61" i="40"/>
  <c r="AB60" i="40"/>
  <c r="AB59" i="40"/>
  <c r="AB58" i="40"/>
  <c r="AB57" i="40"/>
  <c r="AB56" i="40"/>
  <c r="AB55" i="40"/>
  <c r="AB54" i="40"/>
  <c r="AB53" i="40"/>
  <c r="AB52" i="40"/>
  <c r="AB51" i="40"/>
  <c r="AB50" i="40"/>
  <c r="AB49" i="40"/>
  <c r="AB48" i="40"/>
  <c r="AB47" i="40"/>
  <c r="AB46" i="40"/>
  <c r="AB45" i="40"/>
  <c r="AB44" i="40"/>
  <c r="AB43" i="40"/>
  <c r="AB42" i="40"/>
  <c r="AB41" i="40"/>
  <c r="AB40" i="40"/>
  <c r="AB39" i="40"/>
  <c r="AB38" i="40"/>
  <c r="AB37" i="40"/>
  <c r="AB36" i="40"/>
  <c r="AB35" i="40"/>
  <c r="AB34" i="40"/>
  <c r="AB33" i="40"/>
  <c r="AB32" i="40"/>
  <c r="AB31" i="40"/>
  <c r="AB30" i="40"/>
  <c r="AB29" i="40"/>
  <c r="AB28" i="40"/>
  <c r="AB27" i="40"/>
  <c r="AB26" i="40"/>
  <c r="AB25" i="40"/>
  <c r="AB24" i="40"/>
  <c r="AB23" i="40"/>
  <c r="AB22" i="40"/>
  <c r="AB21" i="40"/>
  <c r="AB20" i="40"/>
  <c r="AB19" i="40"/>
  <c r="AB18" i="40"/>
  <c r="AB17" i="40"/>
  <c r="AB16" i="40"/>
  <c r="AB15" i="40"/>
  <c r="AB14" i="40"/>
  <c r="AB13" i="40"/>
  <c r="AB12" i="40"/>
  <c r="AB11" i="40"/>
  <c r="AB10" i="40"/>
  <c r="AB9" i="40"/>
  <c r="AB8" i="40"/>
  <c r="AB7" i="40"/>
  <c r="AB6" i="40"/>
  <c r="AB5" i="40"/>
  <c r="AB4" i="40"/>
  <c r="AB3" i="40"/>
  <c r="AB2" i="40"/>
  <c r="N25" i="40" l="1"/>
  <c r="N27" i="40" l="1"/>
  <c r="N12" i="40"/>
  <c r="N10" i="40"/>
  <c r="N17" i="40"/>
  <c r="N15" i="40"/>
  <c r="N20" i="40"/>
  <c r="N3" i="40"/>
  <c r="N21" i="40"/>
  <c r="N28" i="40"/>
  <c r="N4" i="40"/>
  <c r="N19" i="40"/>
  <c r="N9" i="40"/>
  <c r="N24" i="40"/>
  <c r="N16" i="40"/>
  <c r="N14" i="40"/>
  <c r="N23" i="40"/>
  <c r="N31" i="40"/>
  <c r="N32" i="40"/>
  <c r="N33" i="40"/>
  <c r="N34" i="40"/>
  <c r="N35" i="40"/>
  <c r="N36" i="40"/>
  <c r="N37" i="40"/>
  <c r="N38" i="40"/>
  <c r="N39" i="40"/>
  <c r="N40" i="40"/>
  <c r="N41" i="40"/>
  <c r="N42" i="40"/>
  <c r="N43" i="40"/>
  <c r="N44" i="40"/>
  <c r="N45" i="40"/>
  <c r="N46" i="40"/>
  <c r="N47" i="40"/>
  <c r="N48" i="40"/>
  <c r="N49" i="40"/>
  <c r="N50" i="40"/>
  <c r="N51" i="40"/>
  <c r="N52" i="40"/>
  <c r="N53" i="40"/>
  <c r="N54" i="40"/>
  <c r="N55" i="40"/>
  <c r="N56" i="40"/>
  <c r="N57" i="40"/>
  <c r="N58" i="40"/>
  <c r="N59" i="40"/>
  <c r="N60" i="40"/>
  <c r="N61" i="40"/>
  <c r="N62" i="40"/>
  <c r="N63" i="40"/>
  <c r="N64" i="40"/>
  <c r="N65" i="40"/>
  <c r="N66" i="40"/>
  <c r="N67" i="40"/>
  <c r="N68" i="40"/>
  <c r="N69" i="40"/>
  <c r="N70" i="40"/>
  <c r="N71" i="40"/>
  <c r="N72" i="40"/>
  <c r="N73" i="40"/>
  <c r="N74" i="40"/>
  <c r="N75" i="40"/>
  <c r="N76" i="40"/>
  <c r="N77" i="40"/>
  <c r="N78" i="40"/>
  <c r="N79" i="40"/>
  <c r="N80" i="40"/>
  <c r="N81" i="40"/>
  <c r="N82" i="40"/>
  <c r="N83" i="40"/>
  <c r="N84" i="40"/>
  <c r="N85" i="40"/>
  <c r="N86" i="40"/>
  <c r="N87" i="40"/>
  <c r="N88" i="40"/>
  <c r="N89" i="40"/>
  <c r="N90" i="40"/>
  <c r="N91" i="40"/>
  <c r="N92" i="40"/>
  <c r="N93" i="40"/>
  <c r="N94" i="40"/>
  <c r="N95" i="40"/>
  <c r="N96" i="40"/>
  <c r="N97" i="40"/>
  <c r="N98" i="40"/>
  <c r="N99" i="40"/>
  <c r="N100" i="40"/>
  <c r="N101" i="40"/>
  <c r="N102" i="40"/>
  <c r="N103" i="40"/>
  <c r="N104" i="40"/>
  <c r="N105" i="40"/>
  <c r="N106" i="40"/>
  <c r="N107" i="40"/>
  <c r="N108" i="40"/>
  <c r="N109" i="40"/>
  <c r="N110" i="40"/>
  <c r="N111" i="40"/>
  <c r="N112" i="40"/>
  <c r="N113" i="40"/>
  <c r="N114" i="40"/>
  <c r="N115" i="40"/>
  <c r="N116" i="40"/>
  <c r="N117" i="40"/>
  <c r="N118" i="40"/>
  <c r="N119" i="40"/>
  <c r="N120" i="40"/>
  <c r="N121" i="40"/>
  <c r="N122" i="40"/>
  <c r="N123" i="40"/>
  <c r="N124" i="40"/>
  <c r="N125" i="40"/>
  <c r="N126" i="40"/>
  <c r="N127" i="40"/>
  <c r="N128" i="40"/>
  <c r="N129" i="40"/>
  <c r="N130" i="40"/>
  <c r="N131" i="40"/>
  <c r="N132" i="40"/>
  <c r="N133" i="40"/>
  <c r="N134" i="40"/>
  <c r="N135" i="40"/>
  <c r="N136" i="40"/>
  <c r="N137" i="40"/>
  <c r="N138" i="40"/>
  <c r="N139" i="40"/>
  <c r="N140" i="40"/>
  <c r="N141" i="40"/>
  <c r="N142" i="40"/>
  <c r="N143" i="40"/>
  <c r="N144" i="40"/>
  <c r="N145" i="40"/>
  <c r="N146" i="40"/>
  <c r="N147" i="40"/>
  <c r="N148" i="40"/>
  <c r="N149" i="40"/>
  <c r="N150" i="40"/>
  <c r="N151" i="40"/>
  <c r="N152" i="40"/>
  <c r="N153" i="40"/>
  <c r="N154" i="40"/>
  <c r="N155" i="40"/>
  <c r="N156" i="40"/>
  <c r="N157" i="40"/>
  <c r="N158" i="40"/>
  <c r="N159" i="40"/>
  <c r="N160" i="40"/>
  <c r="N161" i="40"/>
  <c r="N162" i="40"/>
  <c r="N163" i="40"/>
  <c r="N164" i="40"/>
  <c r="N165" i="40"/>
  <c r="N166" i="40"/>
  <c r="N167" i="40"/>
  <c r="N168" i="40"/>
  <c r="N169" i="40"/>
  <c r="N170" i="40"/>
  <c r="N171" i="40"/>
  <c r="N172" i="40"/>
  <c r="N173" i="40"/>
  <c r="N174" i="40"/>
  <c r="N175" i="40"/>
  <c r="N176" i="40"/>
  <c r="N177" i="40"/>
  <c r="N178" i="40"/>
  <c r="N179" i="40"/>
  <c r="N180" i="40"/>
  <c r="N181" i="40"/>
  <c r="N182" i="40"/>
  <c r="N183" i="40"/>
  <c r="N184" i="40"/>
  <c r="N185" i="40"/>
  <c r="N186" i="40"/>
  <c r="N187" i="40"/>
  <c r="N188" i="40"/>
  <c r="N189" i="40"/>
  <c r="N190" i="40"/>
  <c r="N191" i="40"/>
  <c r="N192" i="40"/>
  <c r="N193" i="40"/>
  <c r="N194" i="40"/>
  <c r="N195" i="40"/>
  <c r="N196" i="40"/>
  <c r="N197" i="40"/>
  <c r="N198" i="40"/>
  <c r="N199" i="40"/>
  <c r="N200" i="40"/>
  <c r="N201" i="40"/>
  <c r="N202" i="40"/>
  <c r="N203" i="40"/>
  <c r="N204" i="40"/>
  <c r="N205" i="40"/>
  <c r="N206" i="40"/>
  <c r="N207" i="40"/>
  <c r="N208" i="40"/>
  <c r="N209" i="40"/>
  <c r="N210" i="40"/>
  <c r="N211" i="40"/>
  <c r="N212" i="40"/>
  <c r="N213" i="40"/>
  <c r="N214" i="40"/>
  <c r="N215" i="40"/>
  <c r="N216" i="40"/>
  <c r="N217" i="40"/>
  <c r="N218" i="40"/>
  <c r="N219" i="40"/>
  <c r="N220" i="40"/>
  <c r="N221" i="40"/>
  <c r="N222" i="40"/>
  <c r="N223" i="40"/>
  <c r="N224" i="40"/>
  <c r="N225" i="40"/>
  <c r="N226" i="40"/>
  <c r="N227" i="40"/>
  <c r="N228" i="40"/>
  <c r="N229" i="40"/>
  <c r="N230" i="40"/>
  <c r="N231" i="40"/>
  <c r="N232" i="40"/>
  <c r="N233" i="40"/>
  <c r="N234" i="40"/>
  <c r="N235" i="40"/>
  <c r="N236" i="40"/>
  <c r="N237" i="40"/>
  <c r="N238" i="40"/>
  <c r="N239" i="40"/>
  <c r="N240" i="40"/>
  <c r="N241" i="40"/>
  <c r="N242" i="40"/>
  <c r="N243" i="40"/>
  <c r="N244" i="40"/>
  <c r="N245" i="40"/>
  <c r="N246" i="40"/>
  <c r="N247" i="40"/>
  <c r="N248" i="40"/>
  <c r="N249" i="40"/>
  <c r="N250" i="40"/>
  <c r="N251" i="40"/>
  <c r="N252" i="40"/>
  <c r="N253" i="40"/>
  <c r="N254" i="40"/>
  <c r="N255" i="40"/>
  <c r="N256" i="40"/>
  <c r="N257" i="40"/>
  <c r="N258" i="40"/>
  <c r="N259" i="40"/>
  <c r="N260" i="40"/>
  <c r="N261" i="40"/>
  <c r="N262" i="40"/>
  <c r="N263" i="40"/>
  <c r="N264" i="40"/>
  <c r="N265" i="40"/>
  <c r="N266" i="40"/>
  <c r="N267" i="40"/>
  <c r="N268" i="40"/>
  <c r="N269" i="40"/>
  <c r="N270" i="40"/>
  <c r="N271" i="40"/>
  <c r="N272" i="40"/>
  <c r="N273" i="40"/>
  <c r="N274" i="40"/>
  <c r="N275" i="40"/>
  <c r="N276" i="40"/>
  <c r="N277" i="40"/>
  <c r="N278" i="40"/>
  <c r="N279" i="40"/>
  <c r="N280" i="40"/>
  <c r="N281" i="40"/>
  <c r="N282" i="40"/>
  <c r="N283" i="40"/>
  <c r="N284" i="40"/>
  <c r="N285" i="40"/>
  <c r="N286" i="40"/>
  <c r="N287" i="40"/>
  <c r="N288" i="40"/>
  <c r="N289" i="40"/>
  <c r="N290" i="40"/>
  <c r="N291" i="40"/>
  <c r="N292" i="40"/>
  <c r="N293" i="40"/>
  <c r="N294" i="40"/>
  <c r="N295" i="40"/>
  <c r="N296" i="40"/>
  <c r="N297" i="40"/>
  <c r="N298" i="40"/>
  <c r="N299" i="40"/>
  <c r="N300" i="40"/>
  <c r="N301" i="40"/>
  <c r="N302" i="40"/>
  <c r="N303" i="40"/>
  <c r="N304" i="40"/>
  <c r="N305" i="40"/>
  <c r="N306" i="40"/>
  <c r="N307" i="40"/>
  <c r="N308" i="40"/>
  <c r="N309" i="40"/>
  <c r="N310" i="40"/>
  <c r="N311" i="40"/>
  <c r="N312" i="40"/>
  <c r="N313" i="40"/>
  <c r="N314" i="40"/>
  <c r="N315" i="40"/>
  <c r="N316" i="40"/>
  <c r="N317" i="40"/>
  <c r="N318" i="40"/>
  <c r="N319" i="40"/>
  <c r="N320" i="40"/>
  <c r="N321" i="40"/>
  <c r="N322" i="40"/>
  <c r="N323" i="40"/>
  <c r="N324" i="40"/>
  <c r="N325" i="40"/>
  <c r="N326" i="40"/>
  <c r="N327" i="40"/>
  <c r="N328" i="40"/>
  <c r="N329" i="40"/>
  <c r="N330" i="40"/>
  <c r="N331" i="40"/>
  <c r="N332" i="40"/>
  <c r="N333" i="40"/>
  <c r="N334" i="40"/>
  <c r="N335" i="40"/>
  <c r="N336" i="40"/>
  <c r="N337" i="40"/>
  <c r="N338" i="40"/>
  <c r="N339" i="40"/>
  <c r="N340" i="40"/>
  <c r="N341" i="40"/>
  <c r="N342" i="40"/>
  <c r="N343" i="40"/>
  <c r="N344" i="40"/>
  <c r="N345" i="40"/>
  <c r="N346" i="40"/>
  <c r="N347" i="40"/>
  <c r="N348" i="40"/>
  <c r="N349" i="40"/>
  <c r="N350" i="40"/>
  <c r="N351" i="40"/>
  <c r="N352" i="40"/>
  <c r="N353" i="40"/>
  <c r="N354" i="40"/>
  <c r="N355" i="40"/>
  <c r="N356" i="40"/>
  <c r="N357" i="40"/>
  <c r="N358" i="40"/>
  <c r="N359" i="40"/>
  <c r="N360" i="40"/>
  <c r="N361" i="40"/>
  <c r="N362" i="40"/>
  <c r="N363" i="40"/>
  <c r="N364" i="40"/>
  <c r="N365" i="40"/>
  <c r="N366" i="40"/>
  <c r="N367" i="40"/>
  <c r="N368" i="40"/>
  <c r="N369" i="40"/>
  <c r="N370" i="40"/>
  <c r="N371" i="40"/>
  <c r="N372" i="40"/>
  <c r="N373" i="40"/>
  <c r="N374" i="40"/>
  <c r="N375" i="40"/>
  <c r="N376" i="40"/>
  <c r="N377" i="40"/>
  <c r="N378" i="40"/>
  <c r="N379" i="40"/>
  <c r="N380" i="40"/>
  <c r="N381" i="40"/>
  <c r="N382" i="40"/>
  <c r="N383" i="40"/>
  <c r="N384" i="40"/>
  <c r="N385" i="40"/>
  <c r="N386" i="40"/>
  <c r="N387" i="40"/>
  <c r="N388" i="40"/>
  <c r="N389" i="40"/>
  <c r="N390" i="40"/>
  <c r="N391" i="40"/>
  <c r="N392" i="40"/>
  <c r="N393" i="40"/>
  <c r="N394" i="40"/>
  <c r="N395" i="40"/>
  <c r="N396" i="40"/>
  <c r="N397" i="40"/>
  <c r="N398" i="40"/>
  <c r="N399" i="40"/>
  <c r="N400" i="40"/>
  <c r="N401" i="40"/>
  <c r="N402" i="40"/>
  <c r="N403" i="40"/>
  <c r="N404" i="40"/>
  <c r="N405" i="40"/>
  <c r="N406" i="40"/>
  <c r="N407" i="40"/>
  <c r="N408" i="40"/>
  <c r="N409" i="40"/>
  <c r="N410" i="40"/>
  <c r="N411" i="40"/>
  <c r="N412" i="40"/>
  <c r="N413" i="40"/>
  <c r="N414" i="40"/>
  <c r="N415" i="40"/>
  <c r="N416" i="40"/>
  <c r="N417" i="40"/>
  <c r="N418" i="40"/>
  <c r="N419" i="40"/>
  <c r="N420" i="40"/>
  <c r="N421" i="40"/>
  <c r="N422" i="40"/>
  <c r="N423" i="40"/>
  <c r="N424" i="40"/>
  <c r="N425" i="40"/>
  <c r="N426" i="40"/>
  <c r="N427" i="40"/>
  <c r="N428" i="40"/>
  <c r="N429" i="40"/>
  <c r="N430" i="40"/>
  <c r="N431" i="40"/>
  <c r="N432" i="40"/>
  <c r="N433" i="40"/>
  <c r="N434" i="40"/>
  <c r="N435" i="40"/>
  <c r="N436" i="40"/>
  <c r="N437" i="40"/>
  <c r="N438" i="40"/>
  <c r="N439" i="40"/>
  <c r="N440" i="40"/>
  <c r="N441" i="40"/>
  <c r="N442" i="40"/>
  <c r="N443" i="40"/>
  <c r="N444" i="40"/>
  <c r="N445" i="40"/>
  <c r="N446" i="40"/>
  <c r="N447" i="40"/>
  <c r="N448" i="40"/>
  <c r="N449" i="40"/>
  <c r="N450" i="40"/>
  <c r="N451" i="40"/>
  <c r="N452" i="40"/>
  <c r="N453" i="40"/>
  <c r="N454" i="40"/>
  <c r="N455" i="40"/>
  <c r="N456" i="40"/>
  <c r="N457" i="40"/>
  <c r="N458" i="40"/>
  <c r="N459" i="40"/>
  <c r="N460" i="40"/>
  <c r="N461" i="40"/>
  <c r="N462" i="40"/>
  <c r="N463" i="40"/>
  <c r="N464" i="40"/>
  <c r="N465" i="40"/>
  <c r="N466" i="40"/>
  <c r="N467" i="40"/>
  <c r="N468" i="40"/>
  <c r="N469" i="40"/>
  <c r="N470" i="40"/>
  <c r="N471" i="40"/>
  <c r="N472" i="40"/>
  <c r="N473" i="40"/>
  <c r="N474" i="40"/>
  <c r="N475" i="40"/>
  <c r="N476" i="40"/>
  <c r="N477" i="40"/>
  <c r="N478" i="40"/>
  <c r="N479" i="40"/>
  <c r="N480" i="40"/>
  <c r="N481" i="40"/>
  <c r="N482" i="40"/>
  <c r="N483" i="40"/>
  <c r="N484" i="40"/>
  <c r="N485" i="40"/>
  <c r="N486" i="40"/>
  <c r="N487" i="40"/>
  <c r="N488" i="40"/>
  <c r="N489" i="40"/>
  <c r="N490" i="40"/>
  <c r="N491" i="40"/>
  <c r="N492" i="40"/>
  <c r="N493" i="40"/>
  <c r="N494" i="40"/>
  <c r="N495" i="40"/>
  <c r="N496" i="40"/>
  <c r="N497" i="40"/>
  <c r="N498" i="40"/>
  <c r="N499" i="40"/>
  <c r="N500" i="40"/>
  <c r="R8" i="1" l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7" i="1"/>
  <c r="P5" i="31" l="1"/>
  <c r="G8" i="38" l="1"/>
  <c r="G7" i="38"/>
  <c r="G6" i="38"/>
  <c r="E8" i="38"/>
  <c r="E7" i="38"/>
  <c r="E9" i="38"/>
  <c r="E10" i="38"/>
  <c r="E6" i="38"/>
  <c r="I10" i="38"/>
  <c r="G10" i="38"/>
  <c r="I9" i="38"/>
  <c r="G9" i="38"/>
  <c r="G8" i="37"/>
  <c r="G7" i="37"/>
  <c r="E8" i="37"/>
  <c r="E7" i="37"/>
  <c r="I10" i="37"/>
  <c r="G10" i="37"/>
  <c r="E10" i="37"/>
  <c r="I9" i="37"/>
  <c r="G9" i="37"/>
  <c r="E9" i="37"/>
  <c r="G8" i="34"/>
  <c r="G7" i="34"/>
  <c r="E8" i="34"/>
  <c r="G11" i="38" l="1"/>
  <c r="I8" i="38"/>
  <c r="I7" i="38"/>
  <c r="I6" i="38"/>
  <c r="I11" i="38" s="1"/>
  <c r="E11" i="38"/>
  <c r="K6" i="38" s="1"/>
  <c r="I8" i="37"/>
  <c r="G11" i="37"/>
  <c r="I7" i="37"/>
  <c r="E11" i="37"/>
  <c r="K8" i="37" s="1"/>
  <c r="I6" i="37"/>
  <c r="K7" i="38" l="1"/>
  <c r="K8" i="38"/>
  <c r="I11" i="37"/>
  <c r="K6" i="37"/>
  <c r="K7" i="37"/>
  <c r="I6" i="34" l="1"/>
  <c r="I7" i="34"/>
  <c r="I8" i="34"/>
  <c r="I10" i="34"/>
  <c r="G10" i="34"/>
  <c r="E10" i="34"/>
  <c r="I9" i="34"/>
  <c r="G9" i="34"/>
  <c r="E9" i="34"/>
  <c r="E11" i="34" s="1"/>
  <c r="K8" i="34" s="1"/>
  <c r="M6" i="33"/>
  <c r="M10" i="33"/>
  <c r="M9" i="33"/>
  <c r="M8" i="33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K6" i="34" l="1"/>
  <c r="I11" i="34"/>
  <c r="K7" i="34"/>
  <c r="G11" i="34"/>
  <c r="U8" i="1" l="1"/>
  <c r="U7" i="1"/>
  <c r="F104" i="6" l="1"/>
  <c r="E104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104" i="6" l="1"/>
  <c r="G94" i="5"/>
  <c r="D94" i="5"/>
  <c r="H7" i="5"/>
  <c r="H6" i="5"/>
  <c r="H5" i="5"/>
  <c r="H94" i="5" l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28" i="1" l="1"/>
  <c r="U26" i="1" l="1"/>
  <c r="U27" i="1"/>
  <c r="U20" i="1" l="1"/>
  <c r="U21" i="1"/>
  <c r="U22" i="1"/>
  <c r="U23" i="1"/>
  <c r="U24" i="1"/>
  <c r="U25" i="1"/>
  <c r="U19" i="1"/>
  <c r="U16" i="1" l="1"/>
  <c r="U17" i="1"/>
  <c r="U18" i="1"/>
  <c r="U15" i="1"/>
  <c r="L50" i="1"/>
  <c r="P45" i="1"/>
  <c r="U10" i="1"/>
  <c r="U11" i="1"/>
  <c r="U12" i="1"/>
  <c r="U13" i="1"/>
  <c r="U14" i="1"/>
  <c r="U9" i="1"/>
  <c r="D45" i="1" l="1"/>
  <c r="I5" i="31" s="1"/>
  <c r="N45" i="1" l="1"/>
  <c r="L45" i="1"/>
  <c r="L46" i="1" l="1"/>
  <c r="F45" i="1" l="1"/>
  <c r="H45" i="1"/>
  <c r="J45" i="1" l="1"/>
  <c r="K11" i="38"/>
  <c r="K11" i="37"/>
  <c r="K11" i="34"/>
</calcChain>
</file>

<file path=xl/sharedStrings.xml><?xml version="1.0" encoding="utf-8"?>
<sst xmlns="http://schemas.openxmlformats.org/spreadsheetml/2006/main" count="2762" uniqueCount="1180">
  <si>
    <t>LOTES</t>
  </si>
  <si>
    <t>IMPLANTE - D0</t>
  </si>
  <si>
    <t>MEDICAÇÃO - D7</t>
  </si>
  <si>
    <t>RETIRADA - D8</t>
  </si>
  <si>
    <t>RETIRADA - D9</t>
  </si>
  <si>
    <t>IA - 10</t>
  </si>
  <si>
    <t>IA - 11</t>
  </si>
  <si>
    <t>OBSERVAÇÃO</t>
  </si>
  <si>
    <t>DATA</t>
  </si>
  <si>
    <t>QTIDADE</t>
  </si>
  <si>
    <t>TOTAL</t>
  </si>
  <si>
    <t>DG</t>
  </si>
  <si>
    <t>DATA - US</t>
  </si>
  <si>
    <t>IA - D10</t>
  </si>
  <si>
    <t>IA - D11</t>
  </si>
  <si>
    <t>H. INICIAL</t>
  </si>
  <si>
    <t>H. FINAL</t>
  </si>
  <si>
    <t>D0 - IMPLANTE</t>
  </si>
  <si>
    <t>D7 - MEDICAÇÃO</t>
  </si>
  <si>
    <t>D8 - RETIRADA</t>
  </si>
  <si>
    <t>D9 - RETIRADA</t>
  </si>
  <si>
    <t>IMPLANTE</t>
  </si>
  <si>
    <t>USO</t>
  </si>
  <si>
    <t>BENZOATO</t>
  </si>
  <si>
    <t>DOSE</t>
  </si>
  <si>
    <t>PGF</t>
  </si>
  <si>
    <t>ESTROGINO</t>
  </si>
  <si>
    <t>ECG</t>
  </si>
  <si>
    <t>RESPONSSAVEL</t>
  </si>
  <si>
    <t>QUANTIDADE</t>
  </si>
  <si>
    <t>EMPRESA</t>
  </si>
  <si>
    <t>CATEGORIA</t>
  </si>
  <si>
    <t>PERDA</t>
  </si>
  <si>
    <t>% PERDA</t>
  </si>
  <si>
    <t>LOTE</t>
  </si>
  <si>
    <t>TOURO</t>
  </si>
  <si>
    <t>QUANTIDADE TOTAL</t>
  </si>
  <si>
    <t>%</t>
  </si>
  <si>
    <t>OBS.:</t>
  </si>
  <si>
    <t>MATRIZES</t>
  </si>
  <si>
    <t>Qtde. matrizes na EM</t>
  </si>
  <si>
    <t>Qtde. lotes relacionados a EM</t>
  </si>
  <si>
    <t>ANÁLISE</t>
  </si>
  <si>
    <t>PROTOCOLO</t>
  </si>
  <si>
    <t>SEMÊN</t>
  </si>
  <si>
    <t xml:space="preserve">                                                   HISTORICO</t>
  </si>
  <si>
    <t xml:space="preserve">                                  VACINA REPRODUTIVA</t>
  </si>
  <si>
    <t>Gestão de Lotes</t>
  </si>
  <si>
    <t>Gestão de Horário</t>
  </si>
  <si>
    <t>Análise da IATF</t>
  </si>
  <si>
    <t>ANIMAIS TRABALHADOS</t>
  </si>
  <si>
    <t>DISPOSITIVO</t>
  </si>
  <si>
    <t>HORÁRIO</t>
  </si>
  <si>
    <t>Gestão Protocolo</t>
  </si>
  <si>
    <t>Gestão de Semên</t>
  </si>
  <si>
    <t>Gestão de Implante</t>
  </si>
  <si>
    <t>Quantidade de Animais Trabalhados por Manejo</t>
  </si>
  <si>
    <t>MANEJO</t>
  </si>
  <si>
    <t>1º IATF</t>
  </si>
  <si>
    <t>2º IATF</t>
  </si>
  <si>
    <t>3º IATF</t>
  </si>
  <si>
    <t>APLICAÇÃO MEDICAMENTO</t>
  </si>
  <si>
    <t>RETIRADA</t>
  </si>
  <si>
    <t>INSEMINAÇÃO</t>
  </si>
  <si>
    <t>DIAGNÓSTICO</t>
  </si>
  <si>
    <t>Análise por Dispositivo (Usos)</t>
  </si>
  <si>
    <t>DISTRIBUIÇÃO</t>
  </si>
  <si>
    <t>PRIMEIRO USO</t>
  </si>
  <si>
    <t>SEGUNDO USO</t>
  </si>
  <si>
    <t>TERCEIRO USO</t>
  </si>
  <si>
    <t xml:space="preserve"> </t>
  </si>
  <si>
    <t>IMPLANTADA</t>
  </si>
  <si>
    <t>TAXA DE PERCA</t>
  </si>
  <si>
    <t>INSEMINADA</t>
  </si>
  <si>
    <t>Análise Semên (Responsável)</t>
  </si>
  <si>
    <t>DISPOSITIVO (PESPONSÁVEL)</t>
  </si>
  <si>
    <t>DISPOSITIVO (USO)</t>
  </si>
  <si>
    <t>SEMÊN (RESPONSÁVEL)</t>
  </si>
  <si>
    <t>Análise por Dispositivo (Responsável)</t>
  </si>
  <si>
    <t>PRENHES</t>
  </si>
  <si>
    <t>ÍNDICE</t>
  </si>
  <si>
    <t>Estação de Monta de 2019/20</t>
  </si>
  <si>
    <t>Touro</t>
  </si>
  <si>
    <t>Previsão de Parto</t>
  </si>
  <si>
    <t>Observação</t>
  </si>
  <si>
    <t>Inseminador</t>
  </si>
  <si>
    <t>Partida</t>
  </si>
  <si>
    <t>Categoria</t>
  </si>
  <si>
    <t>CIO</t>
  </si>
  <si>
    <t>Raça IA</t>
  </si>
  <si>
    <t>E.C.C. IA</t>
  </si>
  <si>
    <t>Diagnóstico</t>
  </si>
  <si>
    <t>E.C.C DG</t>
  </si>
  <si>
    <t>Vaca</t>
  </si>
  <si>
    <t>Data IA</t>
  </si>
  <si>
    <t>Lote</t>
  </si>
  <si>
    <t>Lotes</t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</si>
  <si>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</si>
  <si>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</si>
  <si>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</si>
  <si>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</si>
  <si>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</si>
  <si>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</si>
  <si>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</si>
  <si>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</si>
  <si>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</si>
  <si>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</si>
  <si>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Data: 22/03/2020</t>
  </si>
  <si>
    <t>Hora início:</t>
  </si>
  <si>
    <t>Hora término:</t>
  </si>
  <si>
    <t>Observações:</t>
  </si>
  <si>
    <t>Os lotes foram feitos diagnosticos com 30 dias.</t>
  </si>
  <si>
    <t>Seq.</t>
  </si>
  <si>
    <t>Número da fêmea</t>
  </si>
  <si>
    <t xml:space="preserve">CATEGORIA </t>
  </si>
  <si>
    <t>RETIRO</t>
  </si>
  <si>
    <t>RAÇA</t>
  </si>
  <si>
    <t>DATA I.A</t>
  </si>
  <si>
    <t>DATA D.G</t>
  </si>
  <si>
    <t>MÊS P.P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</si>
  <si>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</si>
  <si>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</si>
  <si>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</si>
  <si>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</si>
  <si>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</si>
  <si>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</si>
  <si>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</si>
  <si>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</si>
  <si>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</si>
  <si>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</si>
  <si>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</si>
  <si>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</si>
  <si>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</si>
  <si>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</si>
  <si>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</si>
  <si>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</si>
  <si>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</si>
  <si>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</si>
  <si>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</si>
  <si>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</si>
  <si>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</si>
  <si>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</si>
  <si>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</si>
  <si>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</si>
  <si>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</si>
  <si>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</si>
  <si>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</si>
  <si>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</si>
  <si>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</si>
  <si>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</si>
  <si>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</si>
  <si>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</si>
  <si>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</si>
  <si>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</si>
  <si>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</si>
  <si>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</si>
  <si>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</si>
  <si>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</si>
  <si>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</si>
  <si>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</si>
  <si>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</si>
  <si>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</si>
  <si>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</si>
  <si>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</si>
  <si>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</si>
  <si>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</si>
  <si>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</si>
  <si>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</si>
  <si>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</si>
  <si>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</si>
  <si>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</si>
  <si>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</si>
  <si>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</si>
  <si>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</si>
  <si>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</si>
  <si>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</si>
  <si>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</si>
  <si>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</si>
  <si>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</si>
  <si>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</si>
  <si>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</si>
  <si>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</si>
  <si>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</si>
  <si>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</si>
  <si>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</si>
  <si>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</si>
  <si>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</si>
  <si>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</si>
  <si>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</si>
  <si>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</si>
  <si>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</si>
  <si>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</si>
  <si>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</si>
  <si>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</si>
  <si>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</si>
  <si>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</si>
  <si>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</si>
  <si>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</si>
  <si>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</si>
  <si>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</si>
  <si>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</si>
  <si>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</si>
  <si>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</si>
  <si>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</si>
  <si>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</si>
  <si>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</si>
  <si>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</si>
  <si>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</si>
  <si>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</si>
  <si>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</si>
  <si>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</si>
  <si>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</si>
  <si>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</si>
  <si>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</si>
  <si>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</si>
  <si>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</si>
  <si>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</si>
  <si>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</si>
  <si>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</si>
  <si>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</si>
  <si>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</si>
  <si>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</si>
  <si>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</si>
  <si>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</si>
  <si>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</si>
  <si>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</si>
  <si>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</si>
  <si>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</si>
  <si>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</si>
  <si>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</si>
  <si>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</si>
  <si>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</si>
  <si>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</si>
  <si>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</si>
  <si>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</si>
  <si>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</si>
  <si>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</si>
  <si>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</si>
  <si>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</si>
  <si>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</si>
  <si>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</si>
  <si>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</si>
  <si>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</si>
  <si>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</si>
  <si>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</si>
  <si>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</si>
  <si>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</si>
  <si>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</si>
  <si>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</si>
  <si>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</si>
  <si>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</si>
  <si>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</si>
  <si>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</si>
  <si>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</si>
  <si>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</si>
  <si>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</si>
  <si>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</si>
  <si>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</si>
  <si>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</si>
  <si>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</si>
  <si>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</si>
  <si>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</si>
  <si>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</si>
  <si>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</si>
  <si>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</si>
  <si>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</si>
  <si>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</si>
  <si>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</si>
  <si>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</si>
  <si>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</si>
  <si>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</si>
  <si>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</si>
  <si>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</si>
  <si>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</si>
  <si>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</si>
  <si>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</si>
  <si>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</si>
  <si>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</si>
  <si>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</si>
  <si>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</si>
  <si>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</si>
  <si>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</si>
  <si>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</si>
  <si>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</si>
  <si>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</si>
  <si>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</si>
  <si>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Ficha Relatório.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</si>
  <si>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</si>
  <si>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</si>
  <si>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</si>
  <si>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</si>
  <si>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</si>
  <si>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</si>
  <si>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</si>
  <si>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</si>
  <si>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</si>
  <si>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</si>
  <si>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</si>
  <si>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</si>
  <si>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</si>
  <si>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</si>
  <si>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</si>
  <si>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</si>
  <si>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</si>
  <si>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</si>
  <si>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</si>
  <si>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</si>
  <si>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</si>
  <si>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</si>
  <si>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</si>
  <si>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</si>
  <si>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</si>
  <si>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</si>
  <si>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</si>
  <si>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</si>
  <si>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</si>
  <si>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</si>
  <si>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</si>
  <si>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</si>
  <si>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</si>
  <si>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</si>
  <si>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</si>
  <si>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</si>
  <si>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</si>
  <si>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</si>
  <si>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</si>
  <si>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</si>
  <si>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</si>
  <si>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</si>
  <si>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</si>
  <si>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</si>
  <si>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</si>
  <si>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</si>
  <si>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</si>
  <si>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</si>
  <si>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</si>
  <si>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</si>
  <si>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</si>
  <si>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</si>
  <si>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</si>
  <si>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</si>
  <si>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</si>
  <si>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</si>
  <si>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</si>
  <si>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</si>
  <si>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</si>
  <si>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</si>
  <si>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</si>
  <si>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</si>
  <si>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</si>
  <si>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</si>
  <si>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</si>
  <si>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</si>
  <si>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</si>
  <si>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</si>
  <si>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</si>
  <si>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</si>
  <si>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</si>
  <si>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</si>
  <si>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</si>
  <si>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</si>
  <si>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</si>
  <si>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</si>
  <si>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</si>
  <si>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</si>
  <si>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</si>
  <si>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</si>
  <si>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</si>
  <si>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</si>
  <si>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</si>
  <si>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</si>
  <si>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</si>
  <si>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</si>
  <si>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</si>
  <si>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</si>
  <si>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</si>
  <si>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</si>
  <si>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</si>
  <si>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</si>
  <si>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</si>
  <si>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</si>
  <si>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</si>
  <si>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</si>
  <si>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</si>
  <si>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</si>
  <si>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</si>
  <si>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</si>
  <si>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</si>
  <si>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</si>
  <si>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</si>
  <si>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</si>
  <si>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</si>
  <si>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</si>
  <si>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</si>
  <si>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</si>
  <si>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</si>
  <si>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</si>
  <si>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</si>
  <si>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</si>
  <si>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</si>
  <si>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</si>
  <si>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</si>
  <si>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</si>
  <si>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</si>
  <si>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</si>
  <si>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</si>
  <si>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</si>
  <si>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</si>
  <si>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</si>
  <si>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</si>
  <si>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</si>
  <si>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</si>
  <si>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</si>
  <si>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</si>
  <si>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</si>
  <si>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</si>
  <si>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</si>
  <si>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</si>
  <si>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</si>
  <si>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</si>
  <si>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</si>
  <si>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</si>
  <si>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</si>
  <si>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</si>
  <si>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</si>
  <si>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</si>
  <si>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</si>
  <si>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</si>
  <si>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</si>
  <si>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</si>
  <si>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</si>
  <si>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</si>
  <si>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</si>
  <si>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</si>
  <si>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</si>
  <si>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</si>
  <si>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</si>
  <si>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</si>
  <si>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</si>
  <si>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</si>
  <si>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</si>
  <si>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</si>
  <si>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</si>
  <si>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</si>
  <si>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</si>
  <si>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</si>
  <si>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</si>
  <si>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</si>
  <si>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</si>
  <si>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</si>
  <si>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</si>
  <si>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</si>
  <si>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</si>
  <si>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</si>
  <si>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</si>
  <si>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</si>
  <si>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</si>
  <si>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</si>
  <si>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</si>
  <si>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</si>
  <si>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</si>
  <si>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</si>
  <si>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</si>
  <si>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</si>
  <si>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</si>
  <si>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</si>
  <si>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</si>
  <si>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</si>
  <si>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</si>
  <si>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</si>
  <si>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</si>
  <si>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</si>
  <si>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</si>
  <si>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</si>
  <si>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</si>
  <si>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</si>
  <si>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</si>
  <si>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</si>
  <si>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</si>
  <si>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</si>
  <si>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</si>
  <si>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</si>
  <si>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</si>
  <si>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</si>
  <si>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</si>
  <si>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</si>
  <si>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</si>
  <si>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</si>
  <si>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</si>
  <si>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</si>
  <si>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</si>
  <si>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</si>
  <si>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</si>
  <si>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</si>
  <si>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</si>
  <si>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</si>
  <si>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</si>
  <si>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</si>
  <si>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</si>
  <si>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</si>
  <si>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</si>
  <si>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</si>
  <si>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</si>
  <si>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</si>
  <si>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</si>
  <si>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</si>
  <si>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</si>
  <si>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</si>
  <si>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</si>
  <si>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</si>
  <si>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</si>
  <si>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</si>
  <si>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</si>
  <si>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</si>
  <si>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</si>
  <si>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</si>
  <si>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</si>
  <si>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</si>
  <si>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</si>
  <si>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</si>
  <si>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</si>
  <si>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</si>
  <si>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</si>
  <si>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</si>
  <si>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</si>
  <si>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</si>
  <si>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</si>
  <si>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</si>
  <si>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</si>
  <si>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</si>
  <si>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</si>
  <si>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</si>
  <si>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</si>
  <si>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</si>
  <si>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</si>
  <si>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</si>
  <si>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</si>
  <si>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</si>
  <si>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</si>
  <si>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</si>
  <si>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</si>
  <si>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</si>
  <si>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</si>
  <si>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</si>
  <si>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</si>
  <si>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</si>
  <si>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</si>
  <si>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</si>
  <si>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</si>
  <si>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</si>
  <si>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</si>
  <si>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</si>
  <si>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</si>
  <si>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</si>
  <si>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</si>
  <si>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</si>
  <si>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</si>
  <si>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</si>
  <si>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</si>
  <si>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</si>
  <si>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</si>
  <si>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</si>
  <si>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</si>
  <si>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</si>
  <si>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</si>
  <si>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</si>
  <si>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</si>
  <si>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</si>
  <si>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</si>
  <si>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</si>
  <si>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</si>
  <si>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</si>
  <si>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</si>
  <si>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</si>
  <si>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</si>
  <si>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</si>
  <si>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</si>
  <si>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</si>
  <si>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</si>
  <si>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</si>
  <si>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</si>
  <si>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</si>
  <si>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</si>
  <si>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</si>
  <si>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</si>
  <si>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</si>
  <si>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</si>
  <si>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</si>
  <si>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</si>
  <si>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</si>
  <si>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</si>
  <si>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</si>
  <si>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</si>
  <si>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</si>
  <si>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</si>
  <si>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</si>
  <si>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</si>
  <si>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</si>
  <si>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</si>
  <si>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</si>
  <si>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</si>
  <si>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</si>
  <si>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</si>
  <si>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</si>
  <si>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</si>
  <si>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</si>
  <si>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</si>
  <si>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</si>
  <si>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</si>
  <si>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</si>
  <si>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</si>
  <si>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</si>
  <si>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</si>
  <si>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</si>
  <si>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</si>
  <si>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</si>
  <si>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</si>
  <si>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</si>
  <si>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</si>
  <si>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</si>
  <si>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</si>
  <si>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</si>
  <si>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</si>
  <si>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</si>
  <si>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</si>
  <si>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</si>
  <si>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</si>
  <si>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</si>
  <si>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</si>
  <si>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</si>
  <si>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</si>
  <si>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</si>
  <si>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</si>
  <si>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</si>
  <si>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</si>
  <si>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</si>
  <si>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</si>
  <si>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</si>
  <si>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</si>
  <si>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</si>
  <si>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</si>
  <si>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</si>
  <si>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</si>
  <si>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</si>
  <si>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</si>
  <si>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</si>
  <si>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</si>
  <si>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</si>
  <si>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</si>
  <si>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</si>
  <si>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</si>
  <si>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</si>
  <si>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</si>
  <si>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</si>
  <si>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</si>
  <si>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</si>
  <si>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</si>
  <si>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</si>
  <si>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</si>
  <si>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</si>
  <si>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</si>
  <si>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</si>
  <si>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</si>
  <si>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</si>
  <si>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</si>
  <si>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</si>
  <si>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</si>
  <si>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</si>
  <si>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</si>
  <si>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</si>
  <si>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</si>
  <si>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</si>
  <si>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</si>
  <si>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</si>
  <si>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</si>
  <si>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</si>
  <si>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</si>
  <si>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</si>
  <si>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</si>
  <si>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</si>
  <si>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</si>
  <si>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</si>
  <si>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</si>
  <si>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</si>
  <si>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</si>
  <si>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</si>
  <si>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</si>
  <si>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</si>
  <si>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</si>
  <si>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</si>
  <si>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</si>
  <si>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</si>
  <si>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</si>
  <si>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</si>
  <si>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</si>
  <si>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</si>
  <si>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</si>
  <si>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</si>
  <si>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</si>
  <si>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</si>
  <si>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</si>
  <si>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</si>
  <si>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</si>
  <si>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</si>
  <si>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</si>
  <si>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</si>
  <si>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</si>
  <si>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</si>
  <si>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</si>
  <si>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</si>
  <si>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</si>
  <si>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</si>
  <si>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</si>
  <si>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</si>
  <si>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</si>
  <si>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</si>
  <si>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</si>
  <si>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</si>
  <si>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</si>
  <si>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</si>
  <si>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</si>
  <si>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</si>
  <si>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</si>
  <si>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</si>
  <si>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</si>
  <si>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</si>
  <si>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</si>
  <si>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</si>
  <si>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</si>
  <si>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</si>
  <si>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</si>
  <si>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</si>
  <si>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</si>
  <si>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</si>
  <si>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</si>
  <si>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</si>
  <si>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</si>
  <si>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</si>
  <si>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</si>
  <si>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</si>
  <si>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</si>
  <si>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</si>
  <si>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</si>
  <si>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</si>
  <si>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</si>
  <si>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</si>
  <si>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</si>
  <si>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</si>
  <si>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</si>
  <si>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</si>
  <si>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</si>
  <si>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</si>
  <si>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</si>
  <si>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</si>
  <si>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</si>
  <si>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</si>
  <si>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</si>
  <si>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</si>
  <si>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</si>
  <si>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</si>
  <si>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</si>
  <si>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</si>
  <si>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</si>
  <si>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</si>
  <si>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</si>
  <si>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</si>
  <si>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</si>
  <si>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</si>
  <si>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</si>
  <si>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</si>
  <si>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</si>
  <si>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</si>
  <si>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</si>
  <si>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</si>
  <si>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</si>
  <si>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</si>
  <si>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</si>
  <si>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</si>
  <si>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</si>
  <si>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</si>
  <si>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</si>
  <si>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</si>
  <si>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</si>
  <si>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</si>
  <si>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</si>
  <si>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</si>
  <si>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</si>
  <si>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</si>
  <si>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</si>
  <si>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</si>
  <si>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</si>
  <si>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</si>
  <si>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</si>
  <si>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</si>
  <si>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</si>
  <si>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</si>
  <si>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</si>
  <si>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</si>
  <si>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</si>
  <si>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</si>
  <si>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</si>
  <si>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</si>
  <si>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</si>
  <si>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</si>
  <si>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</si>
  <si>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</si>
  <si>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</si>
  <si>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</si>
  <si>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</si>
  <si>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</si>
  <si>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</si>
  <si>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</si>
  <si>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</si>
  <si>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</si>
  <si>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</si>
  <si>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</si>
  <si>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</si>
  <si>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</si>
  <si>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</si>
  <si>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</si>
  <si>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</si>
  <si>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</si>
  <si>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</si>
  <si>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</si>
  <si>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</si>
  <si>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</si>
  <si>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</si>
  <si>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</si>
  <si>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</si>
  <si>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</si>
  <si>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</si>
  <si>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</si>
  <si>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</si>
  <si>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</si>
  <si>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</si>
  <si>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</si>
  <si>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</si>
  <si>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</si>
  <si>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</si>
  <si>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</si>
  <si>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</si>
  <si>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</si>
  <si>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</si>
  <si>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</si>
  <si>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</si>
  <si>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</si>
  <si>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</si>
  <si>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</si>
  <si>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</si>
  <si>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</si>
  <si>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</si>
  <si>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</si>
  <si>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</si>
  <si>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</si>
  <si>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</si>
  <si>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</si>
  <si>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</si>
  <si>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</si>
  <si>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</si>
  <si>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</si>
  <si>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</si>
  <si>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</si>
  <si>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</si>
  <si>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</si>
  <si>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</si>
  <si>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</si>
  <si>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</si>
  <si>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</si>
  <si>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</si>
  <si>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</si>
  <si>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</si>
  <si>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</si>
  <si>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</si>
  <si>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</si>
  <si>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</si>
  <si>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</si>
  <si>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</si>
  <si>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</si>
  <si>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</si>
  <si>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</si>
  <si>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</si>
  <si>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</si>
  <si>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</si>
  <si>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</si>
  <si>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</si>
  <si>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</si>
  <si>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</si>
  <si>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</si>
  <si>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</si>
  <si>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</si>
  <si>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</si>
  <si>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</si>
  <si>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</si>
  <si>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</si>
  <si>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</si>
  <si>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</si>
  <si>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</si>
  <si>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</si>
  <si>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</si>
  <si>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</si>
  <si>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</si>
  <si>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</si>
  <si>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</si>
  <si>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</si>
  <si>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</si>
  <si>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</si>
  <si>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</si>
  <si>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</si>
  <si>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</si>
  <si>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</si>
  <si>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</si>
  <si>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</si>
  <si>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</si>
  <si>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</si>
  <si>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</si>
  <si>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</si>
  <si>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</si>
  <si>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</si>
  <si>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</si>
  <si>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</si>
  <si>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</si>
  <si>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</si>
  <si>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</si>
  <si>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</si>
  <si>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</si>
  <si>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</si>
  <si>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</si>
  <si>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</si>
  <si>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</si>
  <si>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</si>
  <si>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</si>
  <si>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</si>
  <si>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</si>
  <si>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</si>
  <si>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</si>
  <si>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</si>
  <si>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</si>
  <si>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</si>
  <si>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</si>
  <si>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</si>
  <si>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</si>
  <si>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</si>
  <si>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</si>
  <si>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</si>
  <si>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</si>
  <si>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</si>
  <si>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</si>
  <si>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</si>
  <si>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</si>
  <si>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</si>
  <si>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</si>
  <si>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</si>
  <si>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</si>
  <si>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</si>
  <si>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</si>
  <si>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</si>
  <si>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</si>
  <si>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</si>
  <si>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</si>
  <si>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</si>
  <si>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</si>
  <si>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</si>
  <si>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</si>
  <si>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</si>
  <si>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</si>
  <si>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</si>
  <si>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</si>
  <si>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</si>
  <si>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</si>
  <si>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</si>
  <si>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</si>
  <si>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</si>
  <si>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</si>
  <si>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</si>
  <si>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</si>
  <si>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</si>
  <si>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</si>
  <si>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</si>
  <si>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</si>
  <si>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</si>
  <si>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</si>
  <si>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</si>
  <si>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</si>
  <si>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</si>
  <si>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</si>
  <si>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</si>
  <si>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</si>
  <si>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</si>
  <si>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</si>
  <si>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</si>
  <si>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</si>
  <si>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</si>
  <si>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</si>
  <si>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</si>
  <si>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</si>
  <si>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</si>
  <si>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</si>
  <si>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</si>
  <si>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</si>
  <si>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</si>
  <si>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</si>
  <si>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</si>
  <si>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</si>
  <si>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</si>
  <si>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</si>
  <si>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</si>
  <si>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</si>
  <si>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</si>
  <si>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</si>
  <si>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</si>
  <si>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</si>
  <si>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</si>
  <si>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</si>
  <si>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</si>
  <si>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</si>
  <si>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</si>
  <si>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</si>
  <si>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</si>
  <si>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</si>
  <si>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</si>
  <si>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</si>
  <si>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</si>
  <si>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</si>
  <si>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</si>
  <si>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</si>
  <si>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</si>
  <si>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</si>
  <si>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</si>
  <si>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</si>
  <si>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</si>
  <si>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</si>
  <si>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</si>
  <si>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</si>
  <si>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</si>
  <si>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</si>
  <si>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</si>
  <si>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</si>
  <si>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</si>
  <si>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</si>
  <si>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</si>
  <si>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</si>
  <si>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</si>
  <si>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</si>
  <si>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</si>
  <si>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</si>
  <si>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</si>
  <si>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</si>
  <si>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</si>
  <si>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</si>
  <si>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</si>
  <si>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</si>
  <si>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</si>
  <si>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</si>
  <si>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</si>
  <si>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</si>
  <si>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</si>
  <si>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</si>
  <si>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</si>
  <si>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</si>
  <si>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</si>
  <si>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</si>
  <si>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</si>
  <si>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</si>
  <si>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</si>
  <si>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</si>
  <si>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</si>
  <si>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</si>
  <si>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</si>
  <si>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</si>
  <si>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</si>
  <si>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</si>
  <si>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</si>
  <si>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</si>
  <si>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</si>
  <si>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</si>
  <si>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</si>
  <si>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</si>
  <si>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</si>
  <si>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</si>
  <si>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</si>
  <si>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</si>
  <si>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</si>
  <si>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</si>
  <si>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</si>
  <si>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</si>
  <si>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</si>
  <si>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</si>
  <si>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</si>
  <si>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</si>
  <si>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</si>
  <si>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</si>
  <si>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</si>
  <si>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</si>
  <si>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</si>
  <si>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</si>
  <si>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</si>
  <si>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</si>
  <si>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</si>
  <si>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</si>
  <si>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</si>
  <si>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</si>
  <si>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</si>
  <si>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</si>
  <si>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</si>
  <si>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</si>
  <si>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</si>
  <si>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</si>
  <si>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</si>
  <si>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</si>
  <si>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</si>
  <si>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</si>
  <si>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</si>
  <si>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</si>
  <si>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</si>
  <si>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</si>
  <si>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</si>
  <si>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</si>
  <si>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</si>
  <si>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</si>
  <si>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</si>
  <si>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</si>
  <si>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 xml:space="preserve">Produtor:                                    - Propriedade: </t>
  </si>
  <si>
    <t>S/N</t>
  </si>
  <si>
    <t>Vacas Par. Mês 09</t>
  </si>
  <si>
    <t>cl</t>
  </si>
  <si>
    <t>fl</t>
  </si>
  <si>
    <t>na/fl</t>
  </si>
  <si>
    <t>Novilhas</t>
  </si>
  <si>
    <t>Repro Neo</t>
  </si>
  <si>
    <t>Syncrogem</t>
  </si>
  <si>
    <t>Inducio</t>
  </si>
  <si>
    <t>Cezar</t>
  </si>
  <si>
    <t>Globalgem</t>
  </si>
  <si>
    <t xml:space="preserve">Multípara </t>
  </si>
  <si>
    <t>ReproNeo</t>
  </si>
  <si>
    <t>Prenha</t>
  </si>
  <si>
    <t>Pgf</t>
  </si>
  <si>
    <t xml:space="preserve">Solteiras </t>
  </si>
  <si>
    <t xml:space="preserve">parte lote pgf, vermif, fos </t>
  </si>
  <si>
    <t xml:space="preserve">vermifugo e fos </t>
  </si>
  <si>
    <t>Cipion</t>
  </si>
  <si>
    <t>Ecgem</t>
  </si>
  <si>
    <t>João V. Mazetto</t>
  </si>
  <si>
    <t>SM</t>
  </si>
  <si>
    <t>Guapo</t>
  </si>
  <si>
    <t xml:space="preserve">Vagalume </t>
  </si>
  <si>
    <t>Raimundo</t>
  </si>
  <si>
    <t>Vagalume</t>
  </si>
  <si>
    <t>3g</t>
  </si>
  <si>
    <t xml:space="preserve">Marcos </t>
  </si>
  <si>
    <t>inf</t>
  </si>
  <si>
    <t>sn</t>
  </si>
  <si>
    <t>Vacas Par. Mês 10</t>
  </si>
  <si>
    <t xml:space="preserve">Novilhas </t>
  </si>
  <si>
    <t>Não Prenha</t>
  </si>
  <si>
    <t>s/n</t>
  </si>
  <si>
    <t>uso 1</t>
  </si>
  <si>
    <t>cl/ uso 1</t>
  </si>
  <si>
    <t>fl/uso 1</t>
  </si>
  <si>
    <t>VAGALUME</t>
  </si>
  <si>
    <t>GUAPO</t>
  </si>
  <si>
    <t>RAIMUNDO</t>
  </si>
  <si>
    <t xml:space="preserve"> VAGALUME</t>
  </si>
  <si>
    <t>23/02/201</t>
  </si>
  <si>
    <t xml:space="preserve">GUAPO </t>
  </si>
  <si>
    <t>SN</t>
  </si>
  <si>
    <t>Vacas Par. Mês 11</t>
  </si>
  <si>
    <t>1A</t>
  </si>
  <si>
    <t>2A</t>
  </si>
  <si>
    <t>3A</t>
  </si>
  <si>
    <t xml:space="preserve">Luana </t>
  </si>
  <si>
    <t>Guapo Zurita</t>
  </si>
  <si>
    <t/>
  </si>
  <si>
    <t>Coluna1</t>
  </si>
  <si>
    <t xml:space="preserve">Marcela </t>
  </si>
  <si>
    <t>1.A</t>
  </si>
  <si>
    <t>2.A</t>
  </si>
  <si>
    <t>3.A</t>
  </si>
  <si>
    <t>Cesar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</si>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</sst>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h:mm;@"/>
    <numFmt numFmtId="167" formatCode="0.0%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0E5A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6" tint="-0.499984740745262"/>
      <name val="Calibri"/>
      <family val="2"/>
      <scheme val="minor"/>
    </font>
    <font>
      <b/>
      <sz val="28"/>
      <color theme="1" tint="0.499984740745262"/>
      <name val="Calibri"/>
      <family val="2"/>
      <scheme val="minor"/>
    </font>
    <font>
      <b/>
      <sz val="20"/>
      <color theme="0"/>
      <name val="Calibri"/>
      <family val="2"/>
    </font>
    <font>
      <b/>
      <sz val="20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26"/>
      <color theme="1" tint="0.499984740745262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b/>
      <u/>
      <sz val="14"/>
      <color theme="6" tint="-0.499984740745262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u/>
      <sz val="18"/>
      <color theme="6" tint="-0.499984740745262"/>
      <name val="Calibri"/>
      <family val="2"/>
      <scheme val="minor"/>
    </font>
    <font>
      <sz val="11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Tahoma"/>
      <family val="2"/>
    </font>
    <font>
      <b/>
      <i/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24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2942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6A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22942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363">
    <xf numFmtId="0" fontId="0" fillId="0" borderId="0" xfId="0"/>
    <xf numFmtId="0" fontId="3" fillId="0" borderId="0" xfId="0" applyFont="1"/>
    <xf numFmtId="16" fontId="6" fillId="0" borderId="4" xfId="0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10" fontId="6" fillId="0" borderId="2" xfId="2" applyNumberFormat="1" applyFont="1" applyBorder="1"/>
    <xf numFmtId="164" fontId="7" fillId="0" borderId="4" xfId="1" applyNumberFormat="1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/>
    </xf>
    <xf numFmtId="1" fontId="0" fillId="0" borderId="0" xfId="0" applyNumberFormat="1"/>
    <xf numFmtId="16" fontId="8" fillId="0" borderId="4" xfId="0" applyNumberFormat="1" applyFont="1" applyBorder="1" applyAlignment="1">
      <alignment horizontal="center" vertical="center"/>
    </xf>
    <xf numFmtId="0" fontId="0" fillId="2" borderId="0" xfId="0" applyFill="1"/>
    <xf numFmtId="1" fontId="0" fillId="2" borderId="0" xfId="0" applyNumberFormat="1" applyFill="1"/>
    <xf numFmtId="164" fontId="8" fillId="0" borderId="4" xfId="1" applyNumberFormat="1" applyFont="1" applyBorder="1" applyAlignment="1">
      <alignment horizontal="center" vertical="center"/>
    </xf>
    <xf numFmtId="10" fontId="8" fillId="0" borderId="2" xfId="2" applyNumberFormat="1" applyFont="1" applyBorder="1"/>
    <xf numFmtId="164" fontId="6" fillId="0" borderId="4" xfId="1" applyNumberFormat="1" applyFont="1" applyFill="1" applyBorder="1" applyAlignment="1">
      <alignment horizontal="center" vertical="center"/>
    </xf>
    <xf numFmtId="16" fontId="7" fillId="0" borderId="4" xfId="0" applyNumberFormat="1" applyFont="1" applyBorder="1" applyAlignment="1">
      <alignment horizontal="center"/>
    </xf>
    <xf numFmtId="10" fontId="6" fillId="0" borderId="2" xfId="2" applyNumberFormat="1" applyFont="1" applyFill="1" applyBorder="1"/>
    <xf numFmtId="164" fontId="7" fillId="0" borderId="4" xfId="1" applyNumberFormat="1" applyFont="1" applyFill="1" applyBorder="1" applyAlignment="1">
      <alignment horizontal="center" vertical="center"/>
    </xf>
    <xf numFmtId="16" fontId="7" fillId="0" borderId="4" xfId="0" applyNumberFormat="1" applyFont="1" applyBorder="1" applyAlignment="1">
      <alignment horizontal="center" vertical="center"/>
    </xf>
    <xf numFmtId="164" fontId="8" fillId="0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" fontId="9" fillId="0" borderId="4" xfId="0" applyNumberFormat="1" applyFont="1" applyBorder="1" applyAlignment="1">
      <alignment horizontal="center"/>
    </xf>
    <xf numFmtId="16" fontId="0" fillId="0" borderId="0" xfId="0" applyNumberFormat="1"/>
    <xf numFmtId="0" fontId="2" fillId="0" borderId="0" xfId="0" applyFont="1"/>
    <xf numFmtId="0" fontId="6" fillId="0" borderId="20" xfId="0" applyFont="1" applyBorder="1" applyAlignment="1">
      <alignment horizontal="center"/>
    </xf>
    <xf numFmtId="20" fontId="6" fillId="0" borderId="16" xfId="0" applyNumberFormat="1" applyFont="1" applyBorder="1" applyAlignment="1">
      <alignment horizontal="center" vertical="center"/>
    </xf>
    <xf numFmtId="20" fontId="6" fillId="0" borderId="17" xfId="0" applyNumberFormat="1" applyFont="1" applyBorder="1" applyAlignment="1">
      <alignment horizontal="center" vertical="center"/>
    </xf>
    <xf numFmtId="20" fontId="7" fillId="0" borderId="16" xfId="0" applyNumberFormat="1" applyFont="1" applyBorder="1" applyAlignment="1">
      <alignment horizontal="center" vertical="center"/>
    </xf>
    <xf numFmtId="20" fontId="7" fillId="0" borderId="17" xfId="0" applyNumberFormat="1" applyFont="1" applyBorder="1" applyAlignment="1">
      <alignment horizontal="center" vertical="center"/>
    </xf>
    <xf numFmtId="20" fontId="8" fillId="0" borderId="16" xfId="0" applyNumberFormat="1" applyFont="1" applyBorder="1" applyAlignment="1">
      <alignment horizontal="center" vertical="center"/>
    </xf>
    <xf numFmtId="20" fontId="8" fillId="0" borderId="17" xfId="0" applyNumberFormat="1" applyFont="1" applyBorder="1" applyAlignment="1">
      <alignment horizontal="center" vertical="center"/>
    </xf>
    <xf numFmtId="18" fontId="6" fillId="0" borderId="20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20" fontId="6" fillId="0" borderId="25" xfId="0" applyNumberFormat="1" applyFont="1" applyBorder="1" applyAlignment="1">
      <alignment horizontal="center" vertical="center"/>
    </xf>
    <xf numFmtId="20" fontId="6" fillId="0" borderId="26" xfId="0" applyNumberFormat="1" applyFont="1" applyBorder="1" applyAlignment="1">
      <alignment horizontal="center" vertical="center"/>
    </xf>
    <xf numFmtId="20" fontId="7" fillId="0" borderId="25" xfId="0" applyNumberFormat="1" applyFont="1" applyBorder="1" applyAlignment="1">
      <alignment horizontal="center" vertical="center"/>
    </xf>
    <xf numFmtId="20" fontId="7" fillId="0" borderId="26" xfId="0" applyNumberFormat="1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20" fontId="7" fillId="0" borderId="27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1" fillId="3" borderId="29" xfId="0" applyFont="1" applyFill="1" applyBorder="1" applyAlignment="1">
      <alignment vertical="center"/>
    </xf>
    <xf numFmtId="0" fontId="11" fillId="3" borderId="35" xfId="0" applyFont="1" applyFill="1" applyBorder="1" applyAlignment="1">
      <alignment vertical="center"/>
    </xf>
    <xf numFmtId="0" fontId="11" fillId="3" borderId="35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vertical="center" wrapText="1"/>
    </xf>
    <xf numFmtId="164" fontId="6" fillId="3" borderId="25" xfId="1" applyNumberFormat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/>
    </xf>
    <xf numFmtId="164" fontId="7" fillId="3" borderId="26" xfId="1" applyNumberFormat="1" applyFont="1" applyFill="1" applyBorder="1" applyAlignment="1">
      <alignment horizontal="center"/>
    </xf>
    <xf numFmtId="164" fontId="7" fillId="4" borderId="37" xfId="1" applyNumberFormat="1" applyFont="1" applyFill="1" applyBorder="1" applyAlignment="1">
      <alignment horizontal="center" vertical="center"/>
    </xf>
    <xf numFmtId="165" fontId="7" fillId="4" borderId="38" xfId="1" applyNumberFormat="1" applyFont="1" applyFill="1" applyBorder="1" applyAlignment="1">
      <alignment horizontal="center" vertical="center"/>
    </xf>
    <xf numFmtId="164" fontId="7" fillId="3" borderId="16" xfId="1" applyNumberFormat="1" applyFont="1" applyFill="1" applyBorder="1" applyAlignment="1">
      <alignment horizontal="center" vertical="center"/>
    </xf>
    <xf numFmtId="165" fontId="7" fillId="3" borderId="4" xfId="1" applyNumberFormat="1" applyFont="1" applyFill="1" applyBorder="1" applyAlignment="1">
      <alignment horizontal="center" vertical="center"/>
    </xf>
    <xf numFmtId="164" fontId="7" fillId="3" borderId="4" xfId="1" applyNumberFormat="1" applyFont="1" applyFill="1" applyBorder="1" applyAlignment="1">
      <alignment horizontal="center" vertical="center"/>
    </xf>
    <xf numFmtId="165" fontId="7" fillId="3" borderId="17" xfId="1" applyNumberFormat="1" applyFont="1" applyFill="1" applyBorder="1" applyAlignment="1">
      <alignment horizontal="center" vertical="center"/>
    </xf>
    <xf numFmtId="164" fontId="7" fillId="4" borderId="16" xfId="1" applyNumberFormat="1" applyFont="1" applyFill="1" applyBorder="1" applyAlignment="1">
      <alignment horizontal="center" vertical="center"/>
    </xf>
    <xf numFmtId="165" fontId="7" fillId="4" borderId="4" xfId="1" applyNumberFormat="1" applyFont="1" applyFill="1" applyBorder="1" applyAlignment="1">
      <alignment horizontal="center" vertical="center"/>
    </xf>
    <xf numFmtId="164" fontId="7" fillId="4" borderId="4" xfId="1" applyNumberFormat="1" applyFont="1" applyFill="1" applyBorder="1" applyAlignment="1">
      <alignment horizontal="center" vertical="center"/>
    </xf>
    <xf numFmtId="165" fontId="7" fillId="4" borderId="17" xfId="1" applyNumberFormat="1" applyFont="1" applyFill="1" applyBorder="1" applyAlignment="1">
      <alignment horizontal="center" vertical="center"/>
    </xf>
    <xf numFmtId="164" fontId="7" fillId="3" borderId="21" xfId="1" applyNumberFormat="1" applyFont="1" applyFill="1" applyBorder="1" applyAlignment="1">
      <alignment horizontal="center" vertical="center"/>
    </xf>
    <xf numFmtId="10" fontId="6" fillId="3" borderId="4" xfId="2" applyNumberFormat="1" applyFont="1" applyFill="1" applyBorder="1" applyAlignment="1">
      <alignment horizontal="center" vertical="center"/>
    </xf>
    <xf numFmtId="164" fontId="6" fillId="3" borderId="4" xfId="1" applyNumberFormat="1" applyFont="1" applyFill="1" applyBorder="1" applyAlignment="1">
      <alignment horizontal="center" vertical="center"/>
    </xf>
    <xf numFmtId="165" fontId="6" fillId="3" borderId="17" xfId="1" applyNumberFormat="1" applyFont="1" applyFill="1" applyBorder="1" applyAlignment="1">
      <alignment horizontal="center" vertical="center"/>
    </xf>
    <xf numFmtId="164" fontId="7" fillId="4" borderId="16" xfId="1" applyNumberFormat="1" applyFont="1" applyFill="1" applyBorder="1" applyAlignment="1">
      <alignment horizontal="center"/>
    </xf>
    <xf numFmtId="165" fontId="8" fillId="4" borderId="4" xfId="1" applyNumberFormat="1" applyFont="1" applyFill="1" applyBorder="1" applyAlignment="1">
      <alignment horizontal="center" vertical="center"/>
    </xf>
    <xf numFmtId="164" fontId="7" fillId="3" borderId="36" xfId="1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0" fontId="6" fillId="3" borderId="1" xfId="2" applyNumberFormat="1" applyFont="1" applyFill="1" applyBorder="1" applyAlignment="1">
      <alignment horizontal="center" vertical="center"/>
    </xf>
    <xf numFmtId="1" fontId="5" fillId="3" borderId="40" xfId="0" applyNumberFormat="1" applyFont="1" applyFill="1" applyBorder="1" applyAlignment="1">
      <alignment vertical="center"/>
    </xf>
    <xf numFmtId="1" fontId="5" fillId="3" borderId="43" xfId="0" applyNumberFormat="1" applyFont="1" applyFill="1" applyBorder="1" applyAlignment="1">
      <alignment vertical="center"/>
    </xf>
    <xf numFmtId="10" fontId="5" fillId="3" borderId="44" xfId="2" applyNumberFormat="1" applyFont="1" applyFill="1" applyBorder="1" applyAlignment="1">
      <alignment vertical="center"/>
    </xf>
    <xf numFmtId="10" fontId="5" fillId="3" borderId="41" xfId="2" applyNumberFormat="1" applyFont="1" applyFill="1" applyBorder="1" applyAlignment="1">
      <alignment vertical="center"/>
    </xf>
    <xf numFmtId="10" fontId="5" fillId="3" borderId="42" xfId="2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16" fontId="6" fillId="0" borderId="2" xfId="0" applyNumberFormat="1" applyFont="1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164" fontId="7" fillId="0" borderId="23" xfId="1" applyNumberFormat="1" applyFont="1" applyBorder="1" applyAlignment="1">
      <alignment horizontal="center" vertical="center"/>
    </xf>
    <xf numFmtId="164" fontId="7" fillId="0" borderId="2" xfId="1" applyNumberFormat="1" applyFont="1" applyBorder="1" applyAlignment="1">
      <alignment horizontal="center"/>
    </xf>
    <xf numFmtId="164" fontId="6" fillId="0" borderId="2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3" fillId="0" borderId="4" xfId="2" applyNumberFormat="1" applyFont="1" applyBorder="1" applyAlignment="1">
      <alignment vertical="center"/>
    </xf>
    <xf numFmtId="0" fontId="0" fillId="0" borderId="4" xfId="0" applyBorder="1"/>
    <xf numFmtId="0" fontId="6" fillId="0" borderId="0" xfId="0" applyFont="1"/>
    <xf numFmtId="166" fontId="6" fillId="0" borderId="16" xfId="0" applyNumberFormat="1" applyFont="1" applyBorder="1" applyAlignment="1">
      <alignment horizontal="center" vertical="center"/>
    </xf>
    <xf numFmtId="166" fontId="6" fillId="0" borderId="17" xfId="0" applyNumberFormat="1" applyFont="1" applyBorder="1" applyAlignment="1">
      <alignment horizontal="center" vertical="center"/>
    </xf>
    <xf numFmtId="164" fontId="7" fillId="3" borderId="37" xfId="1" applyNumberFormat="1" applyFont="1" applyFill="1" applyBorder="1" applyAlignment="1">
      <alignment horizontal="center" vertical="center"/>
    </xf>
    <xf numFmtId="165" fontId="7" fillId="3" borderId="7" xfId="1" applyNumberFormat="1" applyFont="1" applyFill="1" applyBorder="1" applyAlignment="1">
      <alignment horizontal="center" vertical="center"/>
    </xf>
    <xf numFmtId="164" fontId="7" fillId="3" borderId="7" xfId="1" applyNumberFormat="1" applyFont="1" applyFill="1" applyBorder="1" applyAlignment="1">
      <alignment horizontal="center" vertical="center"/>
    </xf>
    <xf numFmtId="165" fontId="7" fillId="3" borderId="38" xfId="1" applyNumberFormat="1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165" fontId="7" fillId="4" borderId="7" xfId="1" applyNumberFormat="1" applyFont="1" applyFill="1" applyBorder="1" applyAlignment="1">
      <alignment horizontal="center" vertical="center"/>
    </xf>
    <xf numFmtId="164" fontId="7" fillId="4" borderId="7" xfId="1" applyNumberFormat="1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vertical="center" wrapText="1"/>
    </xf>
    <xf numFmtId="0" fontId="11" fillId="4" borderId="35" xfId="0" applyFont="1" applyFill="1" applyBorder="1" applyAlignment="1">
      <alignment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7" fillId="0" borderId="45" xfId="0" applyFont="1" applyBorder="1" applyAlignment="1">
      <alignment horizontal="left" vertical="center"/>
    </xf>
    <xf numFmtId="0" fontId="13" fillId="0" borderId="0" xfId="4" applyFont="1" applyFill="1" applyAlignment="1">
      <alignment vertical="center" wrapText="1"/>
    </xf>
    <xf numFmtId="0" fontId="13" fillId="0" borderId="0" xfId="4" applyFont="1" applyFill="1" applyAlignment="1">
      <alignment horizontal="center" vertical="center" wrapText="1"/>
    </xf>
    <xf numFmtId="0" fontId="19" fillId="0" borderId="0" xfId="3" applyFont="1" applyFill="1" applyAlignment="1" applyProtection="1">
      <alignment horizontal="center" vertical="center" wrapText="1"/>
    </xf>
    <xf numFmtId="0" fontId="15" fillId="0" borderId="0" xfId="0" applyFont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1" fontId="5" fillId="9" borderId="4" xfId="0" applyNumberFormat="1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3" fillId="0" borderId="45" xfId="0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0" fontId="4" fillId="9" borderId="4" xfId="0" applyFont="1" applyFill="1" applyBorder="1" applyAlignment="1">
      <alignment horizontal="center" vertical="center"/>
    </xf>
    <xf numFmtId="164" fontId="4" fillId="9" borderId="4" xfId="0" applyNumberFormat="1" applyFont="1" applyFill="1" applyBorder="1" applyAlignment="1">
      <alignment horizontal="center" vertical="center"/>
    </xf>
    <xf numFmtId="10" fontId="4" fillId="9" borderId="4" xfId="2" applyNumberFormat="1" applyFont="1" applyFill="1" applyBorder="1" applyAlignment="1">
      <alignment horizontal="center" vertical="center"/>
    </xf>
    <xf numFmtId="9" fontId="4" fillId="9" borderId="4" xfId="2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2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horizontal="center"/>
    </xf>
    <xf numFmtId="16" fontId="6" fillId="9" borderId="2" xfId="0" applyNumberFormat="1" applyFont="1" applyFill="1" applyBorder="1" applyAlignment="1">
      <alignment horizontal="center"/>
    </xf>
    <xf numFmtId="164" fontId="7" fillId="9" borderId="2" xfId="1" applyNumberFormat="1" applyFont="1" applyFill="1" applyBorder="1" applyAlignment="1">
      <alignment horizontal="center"/>
    </xf>
    <xf numFmtId="164" fontId="7" fillId="9" borderId="23" xfId="1" applyNumberFormat="1" applyFont="1" applyFill="1" applyBorder="1" applyAlignment="1">
      <alignment horizontal="center" vertical="center"/>
    </xf>
    <xf numFmtId="164" fontId="7" fillId="9" borderId="4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0" fontId="11" fillId="11" borderId="59" xfId="0" applyFont="1" applyFill="1" applyBorder="1" applyAlignment="1">
      <alignment horizontal="center" vertical="center"/>
    </xf>
    <xf numFmtId="167" fontId="0" fillId="0" borderId="59" xfId="2" applyNumberFormat="1" applyFont="1" applyFill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167" fontId="11" fillId="11" borderId="59" xfId="2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4" fontId="31" fillId="0" borderId="4" xfId="0" applyNumberFormat="1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14" fontId="30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3" fillId="0" borderId="7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5" fillId="0" borderId="0" xfId="0" applyFont="1" applyAlignment="1">
      <alignment horizontal="left" vertical="top"/>
    </xf>
    <xf numFmtId="0" fontId="38" fillId="0" borderId="4" xfId="0" applyFont="1" applyBorder="1" applyAlignment="1">
      <alignment horizontal="center" vertical="center" wrapText="1" shrinkToFit="1"/>
    </xf>
    <xf numFmtId="0" fontId="38" fillId="0" borderId="3" xfId="0" applyFont="1" applyBorder="1" applyAlignment="1">
      <alignment vertical="center" wrapText="1" shrinkToFit="1"/>
    </xf>
    <xf numFmtId="0" fontId="38" fillId="0" borderId="3" xfId="0" applyFont="1" applyBorder="1" applyAlignment="1">
      <alignment horizontal="center" vertical="center" wrapText="1" shrinkToFit="1"/>
    </xf>
    <xf numFmtId="0" fontId="38" fillId="0" borderId="0" xfId="0" applyFont="1"/>
    <xf numFmtId="49" fontId="38" fillId="0" borderId="7" xfId="0" applyNumberFormat="1" applyFont="1" applyBorder="1" applyAlignment="1">
      <alignment horizontal="center" vertical="center" wrapText="1" shrinkToFit="1"/>
    </xf>
    <xf numFmtId="0" fontId="38" fillId="0" borderId="9" xfId="0" applyFont="1" applyBorder="1" applyAlignment="1">
      <alignment horizontal="center" vertical="center" wrapText="1" shrinkToFit="1"/>
    </xf>
    <xf numFmtId="14" fontId="38" fillId="0" borderId="23" xfId="0" applyNumberFormat="1" applyFont="1" applyBorder="1" applyAlignment="1" applyProtection="1">
      <alignment vertical="center" wrapText="1" shrinkToFit="1"/>
      <protection hidden="1"/>
    </xf>
    <xf numFmtId="14" fontId="38" fillId="0" borderId="3" xfId="0" applyNumberFormat="1" applyFont="1" applyBorder="1" applyAlignment="1" applyProtection="1">
      <alignment vertical="center" wrapText="1" shrinkToFit="1"/>
      <protection hidden="1"/>
    </xf>
    <xf numFmtId="17" fontId="38" fillId="0" borderId="9" xfId="0" applyNumberFormat="1" applyFont="1" applyBorder="1" applyAlignment="1">
      <alignment vertical="center" wrapText="1" shrinkToFit="1"/>
    </xf>
    <xf numFmtId="0" fontId="38" fillId="0" borderId="9" xfId="0" applyFont="1" applyBorder="1" applyAlignment="1">
      <alignment vertical="center" wrapText="1" shrinkToFit="1"/>
    </xf>
    <xf numFmtId="14" fontId="38" fillId="0" borderId="4" xfId="0" applyNumberFormat="1" applyFont="1" applyBorder="1" applyAlignment="1" applyProtection="1">
      <alignment vertical="center" wrapText="1" shrinkToFit="1"/>
      <protection hidden="1"/>
    </xf>
    <xf numFmtId="0" fontId="38" fillId="0" borderId="4" xfId="0" applyFont="1" applyBorder="1" applyAlignment="1">
      <alignment vertical="center" wrapText="1" shrinkToFit="1"/>
    </xf>
    <xf numFmtId="0" fontId="39" fillId="0" borderId="0" xfId="0" applyFont="1" applyAlignment="1">
      <alignment vertical="center" wrapText="1" shrinkToFit="1"/>
    </xf>
    <xf numFmtId="0" fontId="39" fillId="0" borderId="57" xfId="0" applyFont="1" applyBorder="1" applyAlignment="1">
      <alignment vertical="center" wrapText="1" shrinkToFit="1"/>
    </xf>
    <xf numFmtId="2" fontId="31" fillId="0" borderId="60" xfId="0" applyNumberFormat="1" applyFont="1" applyBorder="1" applyAlignment="1">
      <alignment horizontal="center"/>
    </xf>
    <xf numFmtId="0" fontId="31" fillId="0" borderId="60" xfId="0" applyFont="1" applyBorder="1" applyAlignment="1">
      <alignment horizontal="center"/>
    </xf>
    <xf numFmtId="1" fontId="31" fillId="0" borderId="60" xfId="0" applyNumberFormat="1" applyFont="1" applyBorder="1" applyAlignment="1">
      <alignment horizontal="center"/>
    </xf>
    <xf numFmtId="14" fontId="31" fillId="0" borderId="6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41" fillId="0" borderId="5" xfId="0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43" fillId="0" borderId="4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3" fillId="12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22" fillId="0" borderId="58" xfId="0" applyFont="1" applyBorder="1" applyAlignment="1">
      <alignment horizontal="left"/>
    </xf>
    <xf numFmtId="0" fontId="4" fillId="9" borderId="1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19" fillId="6" borderId="0" xfId="3" applyFont="1" applyFill="1" applyAlignment="1" applyProtection="1">
      <alignment horizontal="center" vertical="center" wrapText="1"/>
    </xf>
    <xf numFmtId="0" fontId="13" fillId="5" borderId="47" xfId="0" applyFont="1" applyFill="1" applyBorder="1" applyAlignment="1">
      <alignment horizontal="center" vertical="center"/>
    </xf>
    <xf numFmtId="0" fontId="13" fillId="5" borderId="48" xfId="0" applyFont="1" applyFill="1" applyBorder="1" applyAlignment="1">
      <alignment horizontal="center" vertical="center"/>
    </xf>
    <xf numFmtId="0" fontId="13" fillId="5" borderId="49" xfId="0" applyFont="1" applyFill="1" applyBorder="1" applyAlignment="1">
      <alignment horizontal="center" vertical="center"/>
    </xf>
    <xf numFmtId="0" fontId="13" fillId="5" borderId="51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52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5" borderId="55" xfId="0" applyFont="1" applyFill="1" applyBorder="1" applyAlignment="1">
      <alignment horizontal="center" vertical="center"/>
    </xf>
    <xf numFmtId="0" fontId="13" fillId="5" borderId="56" xfId="0" applyFont="1" applyFill="1" applyBorder="1" applyAlignment="1">
      <alignment horizontal="center" vertical="center"/>
    </xf>
    <xf numFmtId="0" fontId="13" fillId="10" borderId="47" xfId="0" applyFont="1" applyFill="1" applyBorder="1" applyAlignment="1">
      <alignment horizontal="center" vertical="center"/>
    </xf>
    <xf numFmtId="0" fontId="13" fillId="10" borderId="48" xfId="0" applyFont="1" applyFill="1" applyBorder="1" applyAlignment="1">
      <alignment horizontal="center" vertical="center"/>
    </xf>
    <xf numFmtId="0" fontId="13" fillId="10" borderId="49" xfId="0" applyFont="1" applyFill="1" applyBorder="1" applyAlignment="1">
      <alignment horizontal="center" vertical="center"/>
    </xf>
    <xf numFmtId="0" fontId="13" fillId="10" borderId="51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0" borderId="52" xfId="0" applyFont="1" applyFill="1" applyBorder="1" applyAlignment="1">
      <alignment horizontal="center" vertical="center"/>
    </xf>
    <xf numFmtId="0" fontId="13" fillId="10" borderId="54" xfId="0" applyFont="1" applyFill="1" applyBorder="1" applyAlignment="1">
      <alignment horizontal="center" vertical="center"/>
    </xf>
    <xf numFmtId="0" fontId="13" fillId="10" borderId="55" xfId="0" applyFont="1" applyFill="1" applyBorder="1" applyAlignment="1">
      <alignment horizontal="center" vertical="center"/>
    </xf>
    <xf numFmtId="0" fontId="13" fillId="10" borderId="56" xfId="0" applyFont="1" applyFill="1" applyBorder="1" applyAlignment="1">
      <alignment horizontal="center" vertical="center"/>
    </xf>
    <xf numFmtId="0" fontId="29" fillId="6" borderId="0" xfId="3" applyFont="1" applyFill="1" applyAlignment="1" applyProtection="1">
      <alignment horizontal="center" vertical="center" wrapText="1"/>
    </xf>
    <xf numFmtId="0" fontId="21" fillId="8" borderId="54" xfId="0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horizontal="center" vertical="center"/>
    </xf>
    <xf numFmtId="0" fontId="21" fillId="8" borderId="56" xfId="0" applyFont="1" applyFill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5" fillId="7" borderId="46" xfId="0" applyFont="1" applyFill="1" applyBorder="1" applyAlignment="1">
      <alignment horizontal="center" vertical="center"/>
    </xf>
    <xf numFmtId="0" fontId="15" fillId="7" borderId="50" xfId="0" applyFont="1" applyFill="1" applyBorder="1" applyAlignment="1">
      <alignment horizontal="center" vertical="center"/>
    </xf>
    <xf numFmtId="0" fontId="15" fillId="7" borderId="53" xfId="0" applyFont="1" applyFill="1" applyBorder="1" applyAlignment="1">
      <alignment horizontal="center" vertical="center"/>
    </xf>
    <xf numFmtId="0" fontId="5" fillId="7" borderId="47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15" fillId="8" borderId="46" xfId="0" applyFont="1" applyFill="1" applyBorder="1" applyAlignment="1">
      <alignment horizontal="center" vertical="center"/>
    </xf>
    <xf numFmtId="0" fontId="15" fillId="8" borderId="50" xfId="0" applyFont="1" applyFill="1" applyBorder="1" applyAlignment="1">
      <alignment horizontal="center" vertical="center"/>
    </xf>
    <xf numFmtId="0" fontId="15" fillId="8" borderId="53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5" fillId="8" borderId="48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/>
    </xf>
    <xf numFmtId="0" fontId="5" fillId="8" borderId="51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3" fontId="20" fillId="7" borderId="51" xfId="0" quotePrefix="1" applyNumberFormat="1" applyFont="1" applyFill="1" applyBorder="1" applyAlignment="1">
      <alignment horizontal="center" vertical="center"/>
    </xf>
    <xf numFmtId="3" fontId="20" fillId="7" borderId="0" xfId="0" applyNumberFormat="1" applyFont="1" applyFill="1" applyAlignment="1">
      <alignment horizontal="center" vertical="center"/>
    </xf>
    <xf numFmtId="3" fontId="20" fillId="7" borderId="52" xfId="0" applyNumberFormat="1" applyFont="1" applyFill="1" applyBorder="1" applyAlignment="1">
      <alignment horizontal="center" vertical="center"/>
    </xf>
    <xf numFmtId="3" fontId="20" fillId="7" borderId="51" xfId="0" applyNumberFormat="1" applyFont="1" applyFill="1" applyBorder="1" applyAlignment="1">
      <alignment horizontal="center" vertical="center"/>
    </xf>
    <xf numFmtId="3" fontId="20" fillId="8" borderId="51" xfId="0" applyNumberFormat="1" applyFont="1" applyFill="1" applyBorder="1" applyAlignment="1">
      <alignment horizontal="center" vertical="center"/>
    </xf>
    <xf numFmtId="3" fontId="20" fillId="8" borderId="0" xfId="0" applyNumberFormat="1" applyFont="1" applyFill="1" applyAlignment="1">
      <alignment horizontal="center" vertical="center"/>
    </xf>
    <xf numFmtId="3" fontId="20" fillId="8" borderId="52" xfId="0" applyNumberFormat="1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7" borderId="55" xfId="0" applyFont="1" applyFill="1" applyBorder="1" applyAlignment="1">
      <alignment horizontal="center" vertical="center"/>
    </xf>
    <xf numFmtId="0" fontId="21" fillId="7" borderId="5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57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5" fillId="9" borderId="31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horizontal="center" vertical="center"/>
    </xf>
    <xf numFmtId="1" fontId="5" fillId="3" borderId="40" xfId="0" applyNumberFormat="1" applyFont="1" applyFill="1" applyBorder="1" applyAlignment="1">
      <alignment horizontal="center" vertical="center"/>
    </xf>
    <xf numFmtId="1" fontId="5" fillId="3" borderId="41" xfId="0" applyNumberFormat="1" applyFont="1" applyFill="1" applyBorder="1" applyAlignment="1">
      <alignment horizontal="center" vertical="center"/>
    </xf>
    <xf numFmtId="1" fontId="5" fillId="3" borderId="42" xfId="0" applyNumberFormat="1" applyFont="1" applyFill="1" applyBorder="1" applyAlignment="1">
      <alignment horizontal="center" vertical="center"/>
    </xf>
    <xf numFmtId="1" fontId="5" fillId="4" borderId="40" xfId="0" applyNumberFormat="1" applyFont="1" applyFill="1" applyBorder="1" applyAlignment="1">
      <alignment horizontal="center" vertical="center"/>
    </xf>
    <xf numFmtId="1" fontId="5" fillId="4" borderId="42" xfId="0" applyNumberFormat="1" applyFont="1" applyFill="1" applyBorder="1" applyAlignment="1">
      <alignment horizontal="center" vertical="center"/>
    </xf>
    <xf numFmtId="0" fontId="0" fillId="4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/>
    </xf>
    <xf numFmtId="10" fontId="6" fillId="0" borderId="3" xfId="2" applyNumberFormat="1" applyFont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10" fontId="6" fillId="9" borderId="2" xfId="2" applyNumberFormat="1" applyFont="1" applyFill="1" applyBorder="1" applyAlignment="1">
      <alignment horizontal="center"/>
    </xf>
    <xf numFmtId="10" fontId="6" fillId="9" borderId="3" xfId="2" applyNumberFormat="1" applyFont="1" applyFill="1" applyBorder="1" applyAlignment="1">
      <alignment horizontal="center"/>
    </xf>
    <xf numFmtId="0" fontId="26" fillId="6" borderId="0" xfId="3" applyFont="1" applyFill="1" applyBorder="1" applyAlignment="1" applyProtection="1">
      <alignment horizontal="center" vertical="center"/>
    </xf>
    <xf numFmtId="0" fontId="22" fillId="0" borderId="45" xfId="0" applyFont="1" applyBorder="1" applyAlignment="1">
      <alignment horizontal="left"/>
    </xf>
    <xf numFmtId="0" fontId="16" fillId="0" borderId="4" xfId="0" applyFont="1" applyBorder="1" applyAlignment="1">
      <alignment horizontal="left" vertical="center"/>
    </xf>
    <xf numFmtId="3" fontId="0" fillId="0" borderId="4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 wrapText="1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/>
    </xf>
    <xf numFmtId="3" fontId="11" fillId="11" borderId="4" xfId="0" applyNumberFormat="1" applyFont="1" applyFill="1" applyBorder="1" applyAlignment="1">
      <alignment horizontal="center" vertical="center"/>
    </xf>
    <xf numFmtId="3" fontId="11" fillId="11" borderId="2" xfId="0" applyNumberFormat="1" applyFont="1" applyFill="1" applyBorder="1" applyAlignment="1">
      <alignment horizontal="center" vertical="center"/>
    </xf>
    <xf numFmtId="3" fontId="11" fillId="11" borderId="3" xfId="0" applyNumberFormat="1" applyFont="1" applyFill="1" applyBorder="1" applyAlignment="1">
      <alignment horizontal="center" vertical="center"/>
    </xf>
    <xf numFmtId="167" fontId="11" fillId="11" borderId="2" xfId="2" applyNumberFormat="1" applyFont="1" applyFill="1" applyBorder="1" applyAlignment="1">
      <alignment horizontal="center" vertical="center"/>
    </xf>
    <xf numFmtId="167" fontId="11" fillId="11" borderId="23" xfId="2" applyNumberFormat="1" applyFont="1" applyFill="1" applyBorder="1" applyAlignment="1">
      <alignment horizontal="center" vertical="center"/>
    </xf>
    <xf numFmtId="0" fontId="12" fillId="0" borderId="4" xfId="0" applyFont="1" applyBorder="1" applyAlignment="1" applyProtection="1">
      <alignment horizontal="left" vertical="center"/>
      <protection locked="0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0" fontId="16" fillId="0" borderId="4" xfId="0" applyFont="1" applyBorder="1" applyAlignment="1" applyProtection="1">
      <alignment horizontal="left" vertical="center"/>
      <protection locked="0"/>
    </xf>
    <xf numFmtId="167" fontId="0" fillId="0" borderId="5" xfId="2" applyNumberFormat="1" applyFont="1" applyFill="1" applyBorder="1" applyAlignment="1">
      <alignment horizontal="center" vertical="center"/>
    </xf>
    <xf numFmtId="167" fontId="0" fillId="0" borderId="27" xfId="2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 shrinkToFit="1"/>
    </xf>
    <xf numFmtId="0" fontId="38" fillId="0" borderId="23" xfId="0" applyFont="1" applyBorder="1" applyAlignment="1">
      <alignment horizontal="center" vertical="center" wrapText="1" shrinkToFit="1"/>
    </xf>
    <xf numFmtId="0" fontId="38" fillId="0" borderId="3" xfId="0" applyFont="1" applyBorder="1" applyAlignment="1">
      <alignment horizontal="center" vertical="center" wrapText="1" shrinkToFit="1"/>
    </xf>
    <xf numFmtId="0" fontId="36" fillId="0" borderId="2" xfId="0" applyFont="1" applyBorder="1" applyAlignment="1">
      <alignment horizontal="center" vertical="center" wrapText="1" shrinkToFit="1"/>
    </xf>
    <xf numFmtId="0" fontId="37" fillId="0" borderId="23" xfId="0" applyFont="1" applyBorder="1" applyAlignment="1">
      <alignment horizontal="center" vertical="center" wrapText="1" shrinkToFit="1"/>
    </xf>
    <xf numFmtId="0" fontId="37" fillId="0" borderId="3" xfId="0" applyFont="1" applyBorder="1" applyAlignment="1">
      <alignment horizontal="center" vertical="center" wrapText="1" shrinkToFit="1"/>
    </xf>
    <xf numFmtId="0" fontId="38" fillId="0" borderId="7" xfId="0" applyFont="1" applyBorder="1" applyAlignment="1">
      <alignment horizontal="left" vertical="center" wrapText="1" shrinkToFit="1"/>
    </xf>
    <xf numFmtId="0" fontId="38" fillId="0" borderId="9" xfId="0" applyFont="1" applyBorder="1" applyAlignment="1">
      <alignment horizontal="left" vertical="center" wrapText="1" shrinkToFit="1"/>
    </xf>
    <xf numFmtId="0" fontId="39" fillId="0" borderId="0" xfId="0" applyFont="1" applyAlignment="1">
      <alignment horizontal="center" vertical="center" wrapText="1" shrinkToFit="1"/>
    </xf>
    <xf numFmtId="0" fontId="38" fillId="0" borderId="0" xfId="0" applyFont="1" applyAlignment="1">
      <alignment horizontal="left" vertical="center" wrapText="1" shrinkToFit="1"/>
    </xf>
    <xf numFmtId="0" fontId="38" fillId="0" borderId="2" xfId="0" applyFont="1" applyBorder="1" applyAlignment="1">
      <alignment horizontal="left" vertical="center" wrapText="1" shrinkToFit="1"/>
    </xf>
    <xf numFmtId="0" fontId="38" fillId="0" borderId="23" xfId="0" applyFont="1" applyBorder="1" applyAlignment="1">
      <alignment horizontal="left" vertical="center" wrapText="1" shrinkToFit="1"/>
    </xf>
    <xf numFmtId="0" fontId="38" fillId="0" borderId="3" xfId="0" applyFont="1" applyBorder="1" applyAlignment="1">
      <alignment horizontal="left" vertical="center" wrapText="1" shrinkToFit="1"/>
    </xf>
    <xf numFmtId="0" fontId="35" fillId="0" borderId="2" xfId="0" applyFont="1" applyBorder="1" applyAlignment="1">
      <alignment horizontal="center" vertical="top"/>
    </xf>
    <xf numFmtId="0" fontId="35" fillId="0" borderId="23" xfId="0" applyFont="1" applyBorder="1" applyAlignment="1">
      <alignment horizontal="center" vertical="top"/>
    </xf>
    <xf numFmtId="0" fontId="35" fillId="0" borderId="3" xfId="0" applyFont="1" applyBorder="1" applyAlignment="1">
      <alignment horizontal="center" vertical="top"/>
    </xf>
    <xf numFmtId="0" fontId="4" fillId="6" borderId="0" xfId="3" quotePrefix="1" applyFont="1" applyFill="1" applyBorder="1" applyAlignment="1" applyProtection="1">
      <alignment horizontal="center" vertical="center"/>
    </xf>
    <xf numFmtId="0" fontId="4" fillId="6" borderId="0" xfId="3" applyFont="1" applyFill="1" applyBorder="1" applyAlignment="1" applyProtection="1">
      <alignment horizontal="center" vertical="center"/>
    </xf>
  </cellXfs>
  <cellStyles count="5">
    <cellStyle name="Hiperlink" xfId="3" builtinId="8"/>
    <cellStyle name="Hiperlink 2" xfId="4" xr:uid="{00000000-0005-0000-0000-000001000000}"/>
    <cellStyle name="Normal" xfId="0" builtinId="0"/>
    <cellStyle name="Porcentagem" xfId="2" builtinId="5"/>
    <cellStyle name="Vírgula" xfId="1" builtinId="3"/>
  </cellStyles>
  <dxfs count="6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99"/>
      <color rgb="FFDEA900"/>
      <color rgb="FFD6A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trabalhado'!$E$6:$E$10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A22-4B83-BA91-B3894C1F0174}"/>
            </c:ext>
          </c:extLst>
        </c:ser>
        <c:ser>
          <c:idx val="2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trabalhado'!$F$6:$F$10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A22-4B83-BA91-B3894C1F0174}"/>
            </c:ext>
          </c:extLst>
        </c:ser>
        <c:ser>
          <c:idx val="3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trabalhado'!$G$6:$G$10</c:f>
              <c:numCache>
                <c:formatCode>#,##0</c:formatCode>
                <c:ptCount val="5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2-4B83-BA91-B3894C1F0174}"/>
            </c:ext>
          </c:extLst>
        </c:ser>
        <c:ser>
          <c:idx val="1"/>
          <c:order val="3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trabalhado'!$H$6:$H$10</c:f>
              <c:numCache>
                <c:formatCode>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DA22-4B83-BA91-B3894C1F0174}"/>
            </c:ext>
          </c:extLst>
        </c:ser>
        <c:ser>
          <c:idx val="4"/>
          <c:order val="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trabalhado'!$I$6:$I$10</c:f>
              <c:numCache>
                <c:formatCode>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9-DA22-4B83-BA91-B3894C1F0174}"/>
            </c:ext>
          </c:extLst>
        </c:ser>
        <c:ser>
          <c:idx val="5"/>
          <c:order val="5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trabalhado'!$J$6:$J$10</c:f>
              <c:numCache>
                <c:formatCode>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A22-4B83-BA91-B3894C1F0174}"/>
            </c:ext>
          </c:extLst>
        </c:ser>
        <c:ser>
          <c:idx val="6"/>
          <c:order val="6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trabalhado'!$K$6:$K$10</c:f>
              <c:numCache>
                <c:formatCode>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DA22-4B83-BA91-B3894C1F0174}"/>
            </c:ext>
          </c:extLst>
        </c:ser>
        <c:ser>
          <c:idx val="7"/>
          <c:order val="7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trabalhado'!$L$6:$L$10</c:f>
              <c:numCache>
                <c:formatCode>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C-DA22-4B83-BA91-B3894C1F0174}"/>
            </c:ext>
          </c:extLst>
        </c:ser>
        <c:ser>
          <c:idx val="8"/>
          <c:order val="8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trabalhado'!$M$6:$M$10</c:f>
              <c:numCache>
                <c:formatCode>#,##0</c:formatCode>
                <c:ptCount val="5"/>
                <c:pt idx="0">
                  <c:v>210</c:v>
                </c:pt>
                <c:pt idx="2">
                  <c:v>210</c:v>
                </c:pt>
                <c:pt idx="3">
                  <c:v>146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A22-4B83-BA91-B3894C1F0174}"/>
            </c:ext>
          </c:extLst>
        </c:ser>
        <c:ser>
          <c:idx val="9"/>
          <c:order val="9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trabalhado'!$N$6:$N$10</c:f>
              <c:numCache>
                <c:formatCode>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E-DA22-4B83-BA91-B3894C1F0174}"/>
            </c:ext>
          </c:extLst>
        </c:ser>
        <c:ser>
          <c:idx val="10"/>
          <c:order val="1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'Animais trabalhado'!$D$6:$D$10</c:f>
              <c:strCache>
                <c:ptCount val="5"/>
                <c:pt idx="0">
                  <c:v>IMPLANTE</c:v>
                </c:pt>
                <c:pt idx="1">
                  <c:v>APLICAÇÃO MEDICAMENTO</c:v>
                </c:pt>
                <c:pt idx="2">
                  <c:v>RETIRADA</c:v>
                </c:pt>
                <c:pt idx="3">
                  <c:v>INSEMINAÇÃO</c:v>
                </c:pt>
                <c:pt idx="4">
                  <c:v>DIAGNÓSTICO</c:v>
                </c:pt>
              </c:strCache>
            </c:strRef>
          </c:cat>
          <c:val>
            <c:numRef>
              <c:f>'Animais trabalhado'!$O$6:$O$10</c:f>
              <c:numCache>
                <c:formatCode>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F-DA22-4B83-BA91-B3894C1F01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0"/>
        <c:axId val="-860940368"/>
        <c:axId val="-860952880"/>
      </c:barChart>
      <c:catAx>
        <c:axId val="-86094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860952880"/>
        <c:crosses val="autoZero"/>
        <c:auto val="1"/>
        <c:lblAlgn val="ctr"/>
        <c:lblOffset val="100"/>
        <c:noMultiLvlLbl val="0"/>
      </c:catAx>
      <c:valAx>
        <c:axId val="-8609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86094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>
      <c:oddHeader>&amp;L
&amp;G&amp;C&amp;16
&amp;28Quantidade de Animais Trabalhados por Manejo</c:oddHeader>
    </c:headerFooter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 de Perda por Uso do Dispositivo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27-4846-9027-7789C60D5174}"/>
              </c:ext>
            </c:extLst>
          </c:dPt>
          <c:dPt>
            <c:idx val="1"/>
            <c:invertIfNegative val="0"/>
            <c:bubble3D val="0"/>
            <c:spPr>
              <a:solidFill>
                <a:srgbClr val="DEA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27-4846-9027-7789C60D5174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27-4846-9027-7789C60D5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por dispositivo (perca)'!$C$6:$C$11</c:f>
              <c:strCache>
                <c:ptCount val="4"/>
                <c:pt idx="0">
                  <c:v>PRIMEIRO USO</c:v>
                </c:pt>
                <c:pt idx="1">
                  <c:v>SEGUNDO USO</c:v>
                </c:pt>
                <c:pt idx="2">
                  <c:v>TERCEIRO USO</c:v>
                </c:pt>
                <c:pt idx="3">
                  <c:v>TOTAL</c:v>
                </c:pt>
              </c:strCache>
            </c:strRef>
          </c:cat>
          <c:val>
            <c:numRef>
              <c:f>'Analise por dispositivo (perca)'!$I$6:$I$11</c:f>
              <c:numCache>
                <c:formatCode>0.0%</c:formatCode>
                <c:ptCount val="4"/>
                <c:pt idx="0">
                  <c:v>6.8493150684931503E-3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7-4846-9027-7789C60D51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779156080"/>
        <c:axId val="-7791528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'Analise por dispositivo (perca)'!$C$6:$C$11</c15:sqref>
                        </c15:formulaRef>
                      </c:ext>
                    </c:extLst>
                    <c:strCache>
                      <c:ptCount val="4"/>
                      <c:pt idx="0">
                        <c:v>PRIMEIRO USO</c:v>
                      </c:pt>
                      <c:pt idx="1">
                        <c:v>SEGUNDO USO</c:v>
                      </c:pt>
                      <c:pt idx="2">
                        <c:v>TERCEIRO USO</c:v>
                      </c:pt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'Analise por dispositivo (perca)'!$D$6:$D$11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427-4846-9027-7789C60D5174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'Analise por dispositivo (perca)'!$C$6:$C$11</c15:sqref>
                        </c15:formulaRef>
                      </c:ext>
                    </c:extLst>
                    <c:strCache>
                      <c:ptCount val="4"/>
                      <c:pt idx="0">
                        <c:v>PRIMEIRO USO</c:v>
                      </c:pt>
                      <c:pt idx="1">
                        <c:v>SEGUNDO USO</c:v>
                      </c:pt>
                      <c:pt idx="2">
                        <c:v>TERCEIRO USO</c:v>
                      </c:pt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'Analise por dispositivo (perca)'!$J$6:$J$11</c15:sqref>
                        </c15:formulaRef>
                      </c:ext>
                    </c:extLst>
                    <c:numCache>
                      <c:formatCode>0.0%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27-4846-9027-7789C60D5174}"/>
                  </c:ext>
                </c:extLst>
              </c15:ser>
            </c15:filteredBarSeries>
          </c:ext>
        </c:extLst>
      </c:barChart>
      <c:catAx>
        <c:axId val="-77915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79152816"/>
        <c:crosses val="autoZero"/>
        <c:auto val="1"/>
        <c:lblAlgn val="ctr"/>
        <c:lblOffset val="100"/>
        <c:noMultiLvlLbl val="0"/>
      </c:catAx>
      <c:valAx>
        <c:axId val="-77915281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Concepção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crossAx val="-77915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Distribuição por Uso do</a:t>
            </a:r>
            <a:r>
              <a:rPr lang="pt-BR" b="1" baseline="0"/>
              <a:t> Dispositivo</a:t>
            </a:r>
            <a:endParaRPr lang="pt-BR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173517707173759"/>
          <c:y val="0.18771063394549858"/>
          <c:w val="0.36992609386861663"/>
          <c:h val="0.58968908986165613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39-469F-8E30-D265C30918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9-469F-8E30-D265C30918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39-469F-8E30-D265C30918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39-469F-8E30-D265C30918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739-469F-8E30-D265C30918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39-469F-8E30-D265C30918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739-469F-8E30-D265C30918F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739-469F-8E30-D265C30918F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739-469F-8E30-D265C30918F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739-469F-8E30-D265C30918F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739-469F-8E30-D265C30918F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739-469F-8E30-D265C3091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por dispositivo (perca)'!$C$6:$C$8</c:f>
              <c:strCache>
                <c:ptCount val="3"/>
                <c:pt idx="0">
                  <c:v>PRIMEIRO USO</c:v>
                </c:pt>
                <c:pt idx="1">
                  <c:v>SEGUNDO USO</c:v>
                </c:pt>
                <c:pt idx="2">
                  <c:v>TERCEIRO USO</c:v>
                </c:pt>
              </c:strCache>
            </c:strRef>
          </c:cat>
          <c:val>
            <c:numRef>
              <c:f>'Analise por dispositivo (perca)'!$D$6:$D$8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D739-469F-8E30-D265C30918F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758-4D38-B299-10A7377B1C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758-4D38-B299-10A7377B1C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758-4D38-B299-10A7377B1C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por dispositivo (perca)'!$C$6:$C$8</c:f>
              <c:strCache>
                <c:ptCount val="3"/>
                <c:pt idx="0">
                  <c:v>PRIMEIRO USO</c:v>
                </c:pt>
                <c:pt idx="1">
                  <c:v>SEGUNDO USO</c:v>
                </c:pt>
                <c:pt idx="2">
                  <c:v>TERCEIRO USO</c:v>
                </c:pt>
              </c:strCache>
            </c:strRef>
          </c:cat>
          <c:val>
            <c:numRef>
              <c:f>'Analise por dispositivo (perca)'!$K$6:$K$8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39-469F-8E30-D265C30918F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68620362143457"/>
          <c:y val="0.19083288943647023"/>
          <c:w val="0.22552850198611615"/>
          <c:h val="0.2435404024928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 de Perda por Uso do Dispositivo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BB-474C-8F41-22026601E4DB}"/>
              </c:ext>
            </c:extLst>
          </c:dPt>
          <c:dPt>
            <c:idx val="1"/>
            <c:invertIfNegative val="0"/>
            <c:bubble3D val="0"/>
            <c:spPr>
              <a:solidFill>
                <a:srgbClr val="DEA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BB-474C-8F41-22026601E4D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BB-474C-8F41-22026601E4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por dispositivo (resp)'!$C$6:$C$11</c:f>
              <c:strCache>
                <c:ptCount val="4"/>
                <c:pt idx="0">
                  <c:v>ReproNeo</c:v>
                </c:pt>
                <c:pt idx="3">
                  <c:v>TOTAL</c:v>
                </c:pt>
              </c:strCache>
            </c:strRef>
          </c:cat>
          <c:val>
            <c:numRef>
              <c:f>'Analise por dispositivo (resp)'!$I$6:$I$11</c:f>
              <c:numCache>
                <c:formatCode>0.0%</c:formatCode>
                <c:ptCount val="4"/>
                <c:pt idx="0">
                  <c:v>4.7619047619047623E-3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BB-474C-8F41-22026601E4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779146832"/>
        <c:axId val="-7791517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'Analise por dispositivo (resp)'!$C$6:$C$11</c15:sqref>
                        </c15:formulaRef>
                      </c:ext>
                    </c:extLst>
                    <c:strCache>
                      <c:ptCount val="4"/>
                      <c:pt idx="0">
                        <c:v>ReproNeo</c:v>
                      </c:pt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'Analise por dispositivo (resp)'!$D$6:$D$11</c15:sqref>
                        </c15:formulaRef>
                      </c:ext>
                    </c:extLst>
                    <c:numCache>
                      <c:formatCode>#,##0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3DBB-474C-8F41-22026601E4DB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'Analise por dispositivo (resp)'!$C$6:$C$11</c15:sqref>
                        </c15:formulaRef>
                      </c:ext>
                    </c:extLst>
                    <c:strCache>
                      <c:ptCount val="4"/>
                      <c:pt idx="0">
                        <c:v>ReproNeo</c:v>
                      </c:pt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'Analise por dispositivo (resp)'!$J$6:$J$11</c15:sqref>
                        </c15:formulaRef>
                      </c:ext>
                    </c:extLst>
                    <c:numCache>
                      <c:formatCode>0.0%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BB-474C-8F41-22026601E4DB}"/>
                  </c:ext>
                </c:extLst>
              </c15:ser>
            </c15:filteredBarSeries>
          </c:ext>
        </c:extLst>
      </c:barChart>
      <c:catAx>
        <c:axId val="-77914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79151728"/>
        <c:crosses val="autoZero"/>
        <c:auto val="1"/>
        <c:lblAlgn val="ctr"/>
        <c:lblOffset val="100"/>
        <c:noMultiLvlLbl val="0"/>
      </c:catAx>
      <c:valAx>
        <c:axId val="-77915172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Concepção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crossAx val="-77914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Distribuição por Uso do</a:t>
            </a:r>
            <a:r>
              <a:rPr lang="pt-BR" b="1" baseline="0"/>
              <a:t> Dispositivo</a:t>
            </a:r>
            <a:endParaRPr lang="pt-BR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173517707173759"/>
          <c:y val="0.18771063394549858"/>
          <c:w val="0.36992609386861663"/>
          <c:h val="0.58968908986165613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1B-472D-90EB-87401581BD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1B-472D-90EB-87401581BD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1B-472D-90EB-87401581BD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A1B-472D-90EB-87401581BD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A1B-472D-90EB-87401581BD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1B-472D-90EB-87401581BD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A1B-472D-90EB-87401581BD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A1B-472D-90EB-87401581BD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A1B-472D-90EB-87401581BD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A1B-472D-90EB-87401581BD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A1B-472D-90EB-87401581BD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A1B-472D-90EB-87401581B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por dispositivo (resp)'!$C$6:$C$8</c:f>
              <c:strCache>
                <c:ptCount val="1"/>
                <c:pt idx="0">
                  <c:v>ReproNeo</c:v>
                </c:pt>
              </c:strCache>
            </c:strRef>
          </c:cat>
          <c:val>
            <c:numRef>
              <c:f>'Analise por dispositivo (resp)'!$D$6:$D$8</c:f>
              <c:numCache>
                <c:formatCode>#,##0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8-7A1B-472D-90EB-87401581BDD5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A1B-472D-90EB-87401581BD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7A1B-472D-90EB-87401581BD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7A1B-472D-90EB-87401581B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por dispositivo (resp)'!$C$6:$C$8</c:f>
              <c:strCache>
                <c:ptCount val="1"/>
                <c:pt idx="0">
                  <c:v>ReproNeo</c:v>
                </c:pt>
              </c:strCache>
            </c:strRef>
          </c:cat>
          <c:val>
            <c:numRef>
              <c:f>'Analise por dispositivo (resp)'!$K$6:$K$8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A1B-472D-90EB-87401581BD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68620362143457"/>
          <c:y val="0.19083288943647023"/>
          <c:w val="0.22552850198611615"/>
          <c:h val="0.2435404024928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 de Perda por Uso do Dispositivo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77-4B0E-9196-DB69E876997F}"/>
              </c:ext>
            </c:extLst>
          </c:dPt>
          <c:dPt>
            <c:idx val="1"/>
            <c:invertIfNegative val="0"/>
            <c:bubble3D val="0"/>
            <c:spPr>
              <a:solidFill>
                <a:srgbClr val="DEA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77-4B0E-9196-DB69E876997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77-4B0E-9196-DB69E8769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por semen (resp)'!$C$6:$C$11</c:f>
              <c:strCache>
                <c:ptCount val="4"/>
                <c:pt idx="3">
                  <c:v>TOTAL</c:v>
                </c:pt>
              </c:strCache>
            </c:strRef>
          </c:cat>
          <c:val>
            <c:numRef>
              <c:f>'Analise por semen (resp)'!$I$6:$I$11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77-4B0E-9196-DB69E87699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779146288"/>
        <c:axId val="-7791479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'Analise por semen (resp)'!$C$6:$C$11</c15:sqref>
                        </c15:formulaRef>
                      </c:ext>
                    </c:extLst>
                    <c:strCache>
                      <c:ptCount val="4"/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'Analise por semen (resp)'!$D$6:$D$11</c15:sqref>
                        </c15:formulaRef>
                      </c:ext>
                    </c:extLst>
                    <c:numCache>
                      <c:formatCode>#,##0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EC77-4B0E-9196-DB69E876997F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'Analise por semen (resp)'!$C$6:$C$11</c15:sqref>
                        </c15:formulaRef>
                      </c:ext>
                    </c:extLst>
                    <c:strCache>
                      <c:ptCount val="4"/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'Analise por semen (resp)'!$J$6:$J$11</c15:sqref>
                        </c15:formulaRef>
                      </c:ext>
                    </c:extLst>
                    <c:numCache>
                      <c:formatCode>0.0%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C77-4B0E-9196-DB69E876997F}"/>
                  </c:ext>
                </c:extLst>
              </c15:ser>
            </c15:filteredBarSeries>
          </c:ext>
        </c:extLst>
      </c:barChart>
      <c:catAx>
        <c:axId val="-77914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79147920"/>
        <c:crosses val="autoZero"/>
        <c:auto val="1"/>
        <c:lblAlgn val="ctr"/>
        <c:lblOffset val="100"/>
        <c:noMultiLvlLbl val="0"/>
      </c:catAx>
      <c:valAx>
        <c:axId val="-77914792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Concepção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crossAx val="-77914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Distribuição por Uso do</a:t>
            </a:r>
            <a:r>
              <a:rPr lang="pt-BR" b="1" baseline="0"/>
              <a:t> Dispositivo</a:t>
            </a:r>
            <a:endParaRPr lang="pt-BR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173517707173759"/>
          <c:y val="0.18771063394549858"/>
          <c:w val="0.36992609386861663"/>
          <c:h val="0.58968908986165613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1F-46AB-8E96-819144EFF2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1F-46AB-8E96-819144EFF2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1F-46AB-8E96-819144EFF2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11F-46AB-8E96-819144EFF2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11F-46AB-8E96-819144EFF2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11F-46AB-8E96-819144EFF2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11F-46AB-8E96-819144EFF2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11F-46AB-8E96-819144EFF23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11F-46AB-8E96-819144EFF2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11F-46AB-8E96-819144EFF23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11F-46AB-8E96-819144EFF23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11F-46AB-8E96-819144EFF2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'Analise por semen (resp)'!$C$6:$C$8</c:f>
              <c:numCache>
                <c:formatCode>#,##0</c:formatCode>
                <c:ptCount val="3"/>
              </c:numCache>
            </c:numRef>
          </c:cat>
          <c:val>
            <c:numRef>
              <c:f>'Analise por semen (resp)'!$D$6:$D$8</c:f>
              <c:numCache>
                <c:formatCode>#,##0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8-111F-46AB-8E96-819144EFF23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111F-46AB-8E96-819144EFF2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11F-46AB-8E96-819144EFF2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111F-46AB-8E96-819144EFF2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'Analise por semen (resp)'!$C$6:$C$8</c:f>
              <c:numCache>
                <c:formatCode>#,##0</c:formatCode>
                <c:ptCount val="3"/>
              </c:numCache>
            </c:numRef>
          </c:cat>
          <c:val>
            <c:numRef>
              <c:f>'Analise por semen (resp)'!$K$6:$K$8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11F-46AB-8E96-819144EFF2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68620362143457"/>
          <c:y val="0.19083288943647023"/>
          <c:w val="0.22552850198611615"/>
          <c:h val="0.2435404024928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Lotes!A1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ANALISE!A1"/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ANALISE!A1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ANALISE!A1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ANALISE!A1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119063</xdr:colOff>
      <xdr:row>5</xdr:row>
      <xdr:rowOff>48947</xdr:rowOff>
    </xdr:from>
    <xdr:to>
      <xdr:col>2</xdr:col>
      <xdr:colOff>57151</xdr:colOff>
      <xdr:row>6</xdr:row>
      <xdr:rowOff>265774</xdr:rowOff>
    </xdr:to>
    <xdr:pic>
      <xdr:nvPicPr>
        <xdr:cNvPr id="3" name="Imagem 2" descr="http://www.imuneasy.com.br/content/img/icon-organizaca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21A49C"/>
            </a:clrFrom>
            <a:clrTo>
              <a:srgbClr val="21A49C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185" t="28388" r="6721" b="25824"/>
        <a:stretch/>
      </xdr:blipFill>
      <xdr:spPr bwMode="auto">
        <a:xfrm>
          <a:off x="588963" y="1826947"/>
          <a:ext cx="547688" cy="388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230188</xdr:colOff>
      <xdr:row>8</xdr:row>
      <xdr:rowOff>103187</xdr:rowOff>
    </xdr:from>
    <xdr:to>
      <xdr:col>1</xdr:col>
      <xdr:colOff>495299</xdr:colOff>
      <xdr:row>9</xdr:row>
      <xdr:rowOff>155267</xdr:rowOff>
    </xdr:to>
    <xdr:pic>
      <xdr:nvPicPr>
        <xdr:cNvPr id="4" name="Imagem 3" descr="http://versa.art.br/icone_lupa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788" y="3786187"/>
          <a:ext cx="265111" cy="388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380999</xdr:colOff>
      <xdr:row>8</xdr:row>
      <xdr:rowOff>165764</xdr:rowOff>
    </xdr:from>
    <xdr:to>
      <xdr:col>14</xdr:col>
      <xdr:colOff>576261</xdr:colOff>
      <xdr:row>11</xdr:row>
      <xdr:rowOff>117475</xdr:rowOff>
    </xdr:to>
    <xdr:pic>
      <xdr:nvPicPr>
        <xdr:cNvPr id="5" name="Imagem 4" descr="http://sistema.conceptoiatf.com.br/concepto/imagem/dashboard_gestacao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399" y="2578764"/>
          <a:ext cx="804862" cy="796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190497</xdr:colOff>
      <xdr:row>2</xdr:row>
      <xdr:rowOff>29042</xdr:rowOff>
    </xdr:from>
    <xdr:to>
      <xdr:col>1</xdr:col>
      <xdr:colOff>587375</xdr:colOff>
      <xdr:row>3</xdr:row>
      <xdr:rowOff>98862</xdr:rowOff>
    </xdr:to>
    <xdr:pic>
      <xdr:nvPicPr>
        <xdr:cNvPr id="6" name="Imagem 5" descr="http://sistema.conceptoiatf.com.br/concepto/imagem/dashboard_lotes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397" y="1172042"/>
          <a:ext cx="396878" cy="40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404813</xdr:colOff>
      <xdr:row>2</xdr:row>
      <xdr:rowOff>206375</xdr:rowOff>
    </xdr:from>
    <xdr:to>
      <xdr:col>14</xdr:col>
      <xdr:colOff>493143</xdr:colOff>
      <xdr:row>5</xdr:row>
      <xdr:rowOff>51238</xdr:rowOff>
    </xdr:to>
    <xdr:pic>
      <xdr:nvPicPr>
        <xdr:cNvPr id="8" name="Imagem 7" descr="http://sistema.conceptoiatf.com.br/concepto/imagem/dashboard_lotes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0213" y="1349375"/>
          <a:ext cx="697930" cy="689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325437</xdr:colOff>
      <xdr:row>2</xdr:row>
      <xdr:rowOff>142875</xdr:rowOff>
    </xdr:from>
    <xdr:to>
      <xdr:col>7</xdr:col>
      <xdr:colOff>549407</xdr:colOff>
      <xdr:row>5</xdr:row>
      <xdr:rowOff>203333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lum bright="70000" contrast="-70000"/>
        </a:blip>
        <a:stretch>
          <a:fillRect/>
        </a:stretch>
      </xdr:blipFill>
      <xdr:spPr>
        <a:xfrm>
          <a:off x="4681537" y="1285875"/>
          <a:ext cx="833570" cy="822458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166688</xdr:colOff>
      <xdr:row>11</xdr:row>
      <xdr:rowOff>95250</xdr:rowOff>
    </xdr:from>
    <xdr:to>
      <xdr:col>1</xdr:col>
      <xdr:colOff>520287</xdr:colOff>
      <xdr:row>12</xdr:row>
      <xdr:rowOff>120237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lum bright="70000" contrast="-70000"/>
        </a:blip>
        <a:stretch>
          <a:fillRect/>
        </a:stretch>
      </xdr:blipFill>
      <xdr:spPr>
        <a:xfrm>
          <a:off x="636588" y="3143250"/>
          <a:ext cx="353599" cy="36153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14</xdr:row>
      <xdr:rowOff>82551</xdr:rowOff>
    </xdr:from>
    <xdr:to>
      <xdr:col>1</xdr:col>
      <xdr:colOff>514350</xdr:colOff>
      <xdr:row>15</xdr:row>
      <xdr:rowOff>319299</xdr:rowOff>
    </xdr:to>
    <xdr:pic>
      <xdr:nvPicPr>
        <xdr:cNvPr id="13" name="Imagem 12" descr="http://sistema.conceptoiatf.com.br/concepto/imagem/dashboard_concepcao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48351"/>
          <a:ext cx="361950" cy="465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317500</xdr:colOff>
      <xdr:row>9</xdr:row>
      <xdr:rowOff>31750</xdr:rowOff>
    </xdr:from>
    <xdr:to>
      <xdr:col>7</xdr:col>
      <xdr:colOff>400050</xdr:colOff>
      <xdr:row>11</xdr:row>
      <xdr:rowOff>66338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lum bright="70000" contrast="-70000"/>
        </a:blip>
        <a:stretch>
          <a:fillRect/>
        </a:stretch>
      </xdr:blipFill>
      <xdr:spPr>
        <a:xfrm>
          <a:off x="4191000" y="4051300"/>
          <a:ext cx="692150" cy="707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</xdr:row>
      <xdr:rowOff>342900</xdr:rowOff>
    </xdr:from>
    <xdr:to>
      <xdr:col>20</xdr:col>
      <xdr:colOff>812800</xdr:colOff>
      <xdr:row>3</xdr:row>
      <xdr:rowOff>38100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V="1">
          <a:off x="635000" y="723900"/>
          <a:ext cx="12731750" cy="6350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</xdr:row>
      <xdr:rowOff>114300</xdr:rowOff>
    </xdr:from>
    <xdr:to>
      <xdr:col>8</xdr:col>
      <xdr:colOff>101600</xdr:colOff>
      <xdr:row>2</xdr:row>
      <xdr:rowOff>315383</xdr:rowOff>
    </xdr:to>
    <xdr:sp macro="" textlink="">
      <xdr:nvSpPr>
        <xdr:cNvPr id="5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29050" y="304800"/>
          <a:ext cx="1238250" cy="391583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</xdr:row>
      <xdr:rowOff>19050</xdr:rowOff>
    </xdr:from>
    <xdr:to>
      <xdr:col>15</xdr:col>
      <xdr:colOff>1784350</xdr:colOff>
      <xdr:row>2</xdr:row>
      <xdr:rowOff>38100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317500" y="603250"/>
          <a:ext cx="11283950" cy="1905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0</xdr:row>
      <xdr:rowOff>114300</xdr:rowOff>
    </xdr:from>
    <xdr:to>
      <xdr:col>8</xdr:col>
      <xdr:colOff>101600</xdr:colOff>
      <xdr:row>1</xdr:row>
      <xdr:rowOff>315383</xdr:rowOff>
    </xdr:to>
    <xdr:sp macro="" textlink="">
      <xdr:nvSpPr>
        <xdr:cNvPr id="6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829050" y="304800"/>
          <a:ext cx="1238250" cy="391583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243417</xdr:colOff>
      <xdr:row>1</xdr:row>
      <xdr:rowOff>66675</xdr:rowOff>
    </xdr:from>
    <xdr:to>
      <xdr:col>16</xdr:col>
      <xdr:colOff>0</xdr:colOff>
      <xdr:row>2</xdr:row>
      <xdr:rowOff>200025</xdr:rowOff>
    </xdr:to>
    <xdr:sp macro="" textlink="">
      <xdr:nvSpPr>
        <xdr:cNvPr id="7" name="Retângulo de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0924117" y="320675"/>
          <a:ext cx="1255183" cy="387350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1803400</xdr:colOff>
      <xdr:row>0</xdr:row>
      <xdr:rowOff>0</xdr:rowOff>
    </xdr:from>
    <xdr:to>
      <xdr:col>7</xdr:col>
      <xdr:colOff>2664883</xdr:colOff>
      <xdr:row>1</xdr:row>
      <xdr:rowOff>69850</xdr:rowOff>
    </xdr:to>
    <xdr:sp macro="" textlink="">
      <xdr:nvSpPr>
        <xdr:cNvPr id="7" name="Retângulo de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32750" y="120650"/>
          <a:ext cx="861483" cy="323850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  <xdr:twoCellAnchor>
    <xdr:from>
      <xdr:col>9</xdr:col>
      <xdr:colOff>431800</xdr:colOff>
      <xdr:row>0</xdr:row>
      <xdr:rowOff>171450</xdr:rowOff>
    </xdr:from>
    <xdr:to>
      <xdr:col>9</xdr:col>
      <xdr:colOff>1293283</xdr:colOff>
      <xdr:row>1</xdr:row>
      <xdr:rowOff>101600</xdr:rowOff>
    </xdr:to>
    <xdr:sp macro="" textlink="">
      <xdr:nvSpPr>
        <xdr:cNvPr id="8" name="Retângulo de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7994650" y="171450"/>
          <a:ext cx="861483" cy="323850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1803400</xdr:colOff>
      <xdr:row>0</xdr:row>
      <xdr:rowOff>120650</xdr:rowOff>
    </xdr:from>
    <xdr:to>
      <xdr:col>7</xdr:col>
      <xdr:colOff>2664883</xdr:colOff>
      <xdr:row>2</xdr:row>
      <xdr:rowOff>69850</xdr:rowOff>
    </xdr:to>
    <xdr:sp macro="" textlink="">
      <xdr:nvSpPr>
        <xdr:cNvPr id="11" name="Retângulo de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8032750" y="120650"/>
          <a:ext cx="861483" cy="323850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243417</xdr:colOff>
      <xdr:row>1</xdr:row>
      <xdr:rowOff>66675</xdr:rowOff>
    </xdr:from>
    <xdr:to>
      <xdr:col>13</xdr:col>
      <xdr:colOff>0</xdr:colOff>
      <xdr:row>2</xdr:row>
      <xdr:rowOff>200025</xdr:rowOff>
    </xdr:to>
    <xdr:sp macro="" textlink="">
      <xdr:nvSpPr>
        <xdr:cNvPr id="2" name="Retângulo de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0924117" y="320675"/>
          <a:ext cx="1255183" cy="387350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11</xdr:row>
      <xdr:rowOff>95250</xdr:rowOff>
    </xdr:from>
    <xdr:to>
      <xdr:col>15</xdr:col>
      <xdr:colOff>0</xdr:colOff>
      <xdr:row>28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342900</xdr:colOff>
      <xdr:row>1</xdr:row>
      <xdr:rowOff>152400</xdr:rowOff>
    </xdr:from>
    <xdr:to>
      <xdr:col>16</xdr:col>
      <xdr:colOff>709083</xdr:colOff>
      <xdr:row>2</xdr:row>
      <xdr:rowOff>203201</xdr:rowOff>
    </xdr:to>
    <xdr:sp macro="" textlink="">
      <xdr:nvSpPr>
        <xdr:cNvPr id="3" name="Retângulo de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023600" y="406400"/>
          <a:ext cx="1115483" cy="304801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11</xdr:row>
      <xdr:rowOff>152400</xdr:rowOff>
    </xdr:from>
    <xdr:to>
      <xdr:col>10</xdr:col>
      <xdr:colOff>476250</xdr:colOff>
      <xdr:row>24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485775</xdr:colOff>
      <xdr:row>26</xdr:row>
      <xdr:rowOff>53974</xdr:rowOff>
    </xdr:from>
    <xdr:to>
      <xdr:col>10</xdr:col>
      <xdr:colOff>222250</xdr:colOff>
      <xdr:row>42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165100</xdr:rowOff>
    </xdr:from>
    <xdr:to>
      <xdr:col>10</xdr:col>
      <xdr:colOff>946150</xdr:colOff>
      <xdr:row>2</xdr:row>
      <xdr:rowOff>212726</xdr:rowOff>
    </xdr:to>
    <xdr:sp macro="" textlink="">
      <xdr:nvSpPr>
        <xdr:cNvPr id="4" name="Retângulo de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096000" y="349250"/>
          <a:ext cx="946150" cy="244476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11</xdr:row>
      <xdr:rowOff>152400</xdr:rowOff>
    </xdr:from>
    <xdr:to>
      <xdr:col>10</xdr:col>
      <xdr:colOff>476250</xdr:colOff>
      <xdr:row>24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485775</xdr:colOff>
      <xdr:row>26</xdr:row>
      <xdr:rowOff>53974</xdr:rowOff>
    </xdr:from>
    <xdr:to>
      <xdr:col>10</xdr:col>
      <xdr:colOff>222250</xdr:colOff>
      <xdr:row>42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165100</xdr:rowOff>
    </xdr:from>
    <xdr:to>
      <xdr:col>10</xdr:col>
      <xdr:colOff>946150</xdr:colOff>
      <xdr:row>2</xdr:row>
      <xdr:rowOff>212726</xdr:rowOff>
    </xdr:to>
    <xdr:sp macro="" textlink="">
      <xdr:nvSpPr>
        <xdr:cNvPr id="4" name="Retângulo de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096000" y="349250"/>
          <a:ext cx="946150" cy="244476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85725</xdr:rowOff>
    </xdr:from>
    <xdr:to>
      <xdr:col>8</xdr:col>
      <xdr:colOff>428625</xdr:colOff>
      <xdr:row>31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485775</xdr:colOff>
      <xdr:row>26</xdr:row>
      <xdr:rowOff>53974</xdr:rowOff>
    </xdr:from>
    <xdr:to>
      <xdr:col>10</xdr:col>
      <xdr:colOff>222250</xdr:colOff>
      <xdr:row>42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165100</xdr:rowOff>
    </xdr:from>
    <xdr:to>
      <xdr:col>10</xdr:col>
      <xdr:colOff>946150</xdr:colOff>
      <xdr:row>2</xdr:row>
      <xdr:rowOff>212726</xdr:rowOff>
    </xdr:to>
    <xdr:sp macro="" textlink="">
      <xdr:nvSpPr>
        <xdr:cNvPr id="4" name="Retângulo de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096000" y="349250"/>
          <a:ext cx="946150" cy="244476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243417</xdr:colOff>
      <xdr:row>1</xdr:row>
      <xdr:rowOff>66675</xdr:rowOff>
    </xdr:from>
    <xdr:to>
      <xdr:col>13</xdr:col>
      <xdr:colOff>0</xdr:colOff>
      <xdr:row>2</xdr:row>
      <xdr:rowOff>200025</xdr:rowOff>
    </xdr:to>
    <xdr:sp macro="" textlink="">
      <xdr:nvSpPr>
        <xdr:cNvPr id="2" name="Retângulo de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6949017" y="428625"/>
          <a:ext cx="975783" cy="333375"/>
        </a:xfrm>
        <a:prstGeom prst="roundRect">
          <a:avLst/>
        </a:prstGeom>
        <a:solidFill>
          <a:srgbClr val="2294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cos\Desktop\master%20cria\PLANILHAS\Planilha%20de%20IATF%202.4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Tapiraguaia%20-%20Relat&#243;rio%20Reprodutivo%202018-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ne\Dropbox\PC\Desktop\master%20cria\PLANILHAS\Planilha%20de%20IATF%202.4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e 01 "/>
      <sheetName val="Cadastro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CADASTRO"/>
      <sheetName val="LOTES"/>
      <sheetName val="LOTES 1º IA"/>
      <sheetName val="LOTES 2º IA"/>
      <sheetName val="LOTES 3º IA"/>
      <sheetName val="GERAL"/>
      <sheetName val="SINTÉTICO"/>
      <sheetName val="ANALÍTICO"/>
      <sheetName val="ANÁLISE"/>
      <sheetName val="ATIVIDADES"/>
      <sheetName val="PRENHEZ FINAL"/>
      <sheetName val="LOTE"/>
      <sheetName val="CATEGORIA"/>
      <sheetName val="RAÇA"/>
      <sheetName val="ESCORE"/>
      <sheetName val="REPRODUTOR"/>
      <sheetName val="PARTIDA"/>
      <sheetName val="DISPOSITIVO"/>
      <sheetName val="INSEMINADOR"/>
      <sheetName val="MÊS DE PARIÇÃO"/>
      <sheetName val="MÊS IATF"/>
      <sheetName val="PREVISÃO DE PARTOS"/>
      <sheetName val="CUSTO DA PRENHEZ"/>
      <sheetName val="DADOS DA IATF"/>
      <sheetName val="DADOS FINAIS"/>
      <sheetName val="LOTE 1 - GERAL"/>
      <sheetName val="LOTE 1A"/>
      <sheetName val="LOTE 1B"/>
      <sheetName val="LOTE 2 - GERAL"/>
      <sheetName val="LOTE 2A"/>
      <sheetName val="LOTE 2B"/>
      <sheetName val="LOTE 3 - GERAL"/>
      <sheetName val="LOTE 3 - 1º IATF"/>
      <sheetName val="LOTE 3 - 2º IATF"/>
      <sheetName val="LOTE 4 - GERAL"/>
      <sheetName val="LOTE 4 - 1º IATF"/>
      <sheetName val="LOTE 4 - 2º IATF"/>
      <sheetName val="LOTE 5 - GERAL"/>
      <sheetName val="LOTE 5 - 1º IATF"/>
      <sheetName val="LOTE 5 - 2º IATF"/>
      <sheetName val="LOTE 5 - 3º IATF"/>
      <sheetName val="LOTE 6 - GERAL"/>
      <sheetName val="LOTE 6 - 1º IATF"/>
      <sheetName val="LOTE 6 - 2º IATF"/>
      <sheetName val="LOTE 7 - GERAL"/>
      <sheetName val="LOTE 7 - 1º IATF"/>
      <sheetName val="LOTE 7 - 2º IATF"/>
      <sheetName val="LOTE 8 - GERAL"/>
      <sheetName val="LOTE 8 - 1º IATF"/>
      <sheetName val="LOTE 8 - 2º IATF"/>
      <sheetName val="LOTE 9 - GERAL"/>
      <sheetName val="LOTE 9 - 1º IATF"/>
      <sheetName val="LOTE 9 - 2º IATF"/>
      <sheetName val="LOTE 10 - GERAL"/>
      <sheetName val="LOTE 10 - 1º IATF"/>
      <sheetName val="LOTE 10 - 2º IATF"/>
      <sheetName val="LOTE 11 - GERAL"/>
      <sheetName val="LOTE 11 - 1º IATF"/>
      <sheetName val="LOTE 11 - 2º IATF"/>
      <sheetName val="LOTE 12 - GERAL"/>
      <sheetName val="LOTE 12 - 1º IATF"/>
      <sheetName val="LOTE 12 - 2º IATF"/>
      <sheetName val="LOTE 13 - GERAL"/>
      <sheetName val="LOTE 13 - 1º IATF"/>
      <sheetName val="LOTE 13 - 2º IATF"/>
      <sheetName val="LOTE 14 - GERAL"/>
      <sheetName val="LOTE 14 - 1º IATF"/>
      <sheetName val="LOTE 14 - 2º IATF"/>
      <sheetName val="LOTE 15 - GERAL"/>
      <sheetName val="LOTE 15 - 1º IATF"/>
      <sheetName val="LOTE 15 - 2º IATF"/>
      <sheetName val="LOTE 16 - GERAL"/>
      <sheetName val="LOTE 16 - 1º IATF"/>
      <sheetName val="LOTE 16 - 2º IATF"/>
      <sheetName val="LOTE 17 - GERAL"/>
      <sheetName val="LOTE 17 - 1º IATF"/>
      <sheetName val="LOTE 17 - 2º IATF"/>
      <sheetName val="LOTE 18 - GERAL"/>
      <sheetName val="LOTE 18 - 1º IATF"/>
      <sheetName val="LOTE 18 - 2º IATF"/>
      <sheetName val="LOTE 19 - GERAL"/>
      <sheetName val="LOTE 19 - 1º IATF"/>
      <sheetName val="LOTE 19 - 2º IATF"/>
      <sheetName val="LOTE 20 - GERAL"/>
      <sheetName val="LOTE 20 - 1º IATF"/>
      <sheetName val="LOTE 20 - 2º IA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">
          <cell r="E7" t="str">
            <v>PRIMEIRO USO</v>
          </cell>
          <cell r="G7" t="str">
            <v>X</v>
          </cell>
          <cell r="K7" t="str">
            <v>VAZIA</v>
          </cell>
          <cell r="R7" t="str">
            <v>X</v>
          </cell>
        </row>
        <row r="8">
          <cell r="E8">
            <v>0</v>
          </cell>
          <cell r="G8">
            <v>0</v>
          </cell>
          <cell r="K8">
            <v>0</v>
          </cell>
          <cell r="R8" t="str">
            <v>X</v>
          </cell>
        </row>
        <row r="9">
          <cell r="E9">
            <v>0</v>
          </cell>
          <cell r="G9">
            <v>0</v>
          </cell>
          <cell r="K9">
            <v>0</v>
          </cell>
          <cell r="R9" t="str">
            <v>X</v>
          </cell>
        </row>
        <row r="10">
          <cell r="E10" t="str">
            <v>PRIMEIRO USO</v>
          </cell>
          <cell r="G10" t="str">
            <v>X</v>
          </cell>
          <cell r="K10" t="str">
            <v>VAZIA</v>
          </cell>
          <cell r="R10" t="str">
            <v>X</v>
          </cell>
        </row>
        <row r="11">
          <cell r="E11" t="str">
            <v>PRIMEIRO USO</v>
          </cell>
          <cell r="G11" t="str">
            <v>X</v>
          </cell>
          <cell r="K11" t="str">
            <v>VAZIA</v>
          </cell>
          <cell r="R11" t="str">
            <v>X</v>
          </cell>
        </row>
        <row r="12">
          <cell r="E12" t="str">
            <v>PRIMEIRO USO</v>
          </cell>
          <cell r="G12" t="str">
            <v>X</v>
          </cell>
          <cell r="K12" t="str">
            <v>VAZIA</v>
          </cell>
          <cell r="R12" t="str">
            <v>X</v>
          </cell>
        </row>
        <row r="13">
          <cell r="E13" t="str">
            <v>PRIMEIRO USO</v>
          </cell>
          <cell r="G13" t="str">
            <v>X</v>
          </cell>
          <cell r="K13" t="str">
            <v>VAZIA</v>
          </cell>
          <cell r="R13" t="str">
            <v>X</v>
          </cell>
        </row>
        <row r="14">
          <cell r="E14">
            <v>0</v>
          </cell>
          <cell r="G14">
            <v>0</v>
          </cell>
          <cell r="K14">
            <v>0</v>
          </cell>
          <cell r="R14" t="str">
            <v>X</v>
          </cell>
        </row>
        <row r="15">
          <cell r="E15">
            <v>0</v>
          </cell>
          <cell r="G15">
            <v>0</v>
          </cell>
          <cell r="K15">
            <v>0</v>
          </cell>
          <cell r="R15" t="str">
            <v>X</v>
          </cell>
        </row>
        <row r="16">
          <cell r="E16" t="str">
            <v>PRIMEIRO USO</v>
          </cell>
          <cell r="G16" t="str">
            <v>X</v>
          </cell>
          <cell r="K16" t="str">
            <v>VAZIA</v>
          </cell>
          <cell r="R16" t="str">
            <v>X</v>
          </cell>
        </row>
        <row r="17">
          <cell r="E17">
            <v>0</v>
          </cell>
          <cell r="G17">
            <v>0</v>
          </cell>
          <cell r="K17">
            <v>0</v>
          </cell>
          <cell r="R17" t="str">
            <v>X</v>
          </cell>
        </row>
        <row r="18">
          <cell r="E18">
            <v>0</v>
          </cell>
          <cell r="G18">
            <v>0</v>
          </cell>
          <cell r="K18">
            <v>0</v>
          </cell>
          <cell r="R18" t="str">
            <v>X</v>
          </cell>
        </row>
        <row r="19">
          <cell r="E19" t="str">
            <v>PRIMEIRO USO</v>
          </cell>
          <cell r="G19" t="str">
            <v>X</v>
          </cell>
          <cell r="K19" t="str">
            <v>VAZIA</v>
          </cell>
          <cell r="R19" t="str">
            <v>X</v>
          </cell>
        </row>
        <row r="20">
          <cell r="E20">
            <v>0</v>
          </cell>
          <cell r="G20">
            <v>0</v>
          </cell>
          <cell r="K20">
            <v>0</v>
          </cell>
          <cell r="R20" t="str">
            <v>X</v>
          </cell>
        </row>
        <row r="21">
          <cell r="E21">
            <v>0</v>
          </cell>
          <cell r="G21">
            <v>0</v>
          </cell>
          <cell r="K21">
            <v>0</v>
          </cell>
          <cell r="R21" t="str">
            <v>X</v>
          </cell>
        </row>
        <row r="22">
          <cell r="E22" t="str">
            <v>PRIMEIRO USO</v>
          </cell>
          <cell r="G22" t="str">
            <v>X</v>
          </cell>
          <cell r="K22" t="str">
            <v>VAZIA</v>
          </cell>
          <cell r="R22" t="str">
            <v>X</v>
          </cell>
        </row>
        <row r="23">
          <cell r="E23">
            <v>0</v>
          </cell>
          <cell r="G23">
            <v>0</v>
          </cell>
          <cell r="K23">
            <v>0</v>
          </cell>
          <cell r="R23" t="str">
            <v>X</v>
          </cell>
        </row>
        <row r="24">
          <cell r="E24" t="str">
            <v>PRIMEIRO USO</v>
          </cell>
          <cell r="G24" t="str">
            <v>X</v>
          </cell>
          <cell r="K24" t="str">
            <v>VAZIA</v>
          </cell>
          <cell r="R24" t="str">
            <v>X</v>
          </cell>
        </row>
        <row r="25">
          <cell r="E25" t="str">
            <v>PRIMEIRO USO</v>
          </cell>
          <cell r="G25" t="str">
            <v>X</v>
          </cell>
          <cell r="K25" t="str">
            <v>VAZIA</v>
          </cell>
          <cell r="R25" t="str">
            <v>X</v>
          </cell>
        </row>
        <row r="26">
          <cell r="E26">
            <v>0</v>
          </cell>
          <cell r="G26">
            <v>0</v>
          </cell>
          <cell r="K26">
            <v>0</v>
          </cell>
          <cell r="R26" t="str">
            <v>X</v>
          </cell>
        </row>
        <row r="27">
          <cell r="E27">
            <v>0</v>
          </cell>
          <cell r="G27">
            <v>0</v>
          </cell>
          <cell r="K27">
            <v>0</v>
          </cell>
          <cell r="R27" t="str">
            <v>X</v>
          </cell>
        </row>
        <row r="28">
          <cell r="E28" t="str">
            <v>PRIMEIRO USO</v>
          </cell>
          <cell r="G28" t="str">
            <v>X</v>
          </cell>
          <cell r="K28" t="str">
            <v>VAZIA</v>
          </cell>
          <cell r="R28" t="str">
            <v>X</v>
          </cell>
        </row>
        <row r="29">
          <cell r="E29">
            <v>0</v>
          </cell>
          <cell r="G29">
            <v>0</v>
          </cell>
          <cell r="K29">
            <v>0</v>
          </cell>
          <cell r="R29" t="str">
            <v>X</v>
          </cell>
        </row>
        <row r="30">
          <cell r="E30" t="str">
            <v>PRIMEIRO USO</v>
          </cell>
          <cell r="G30" t="str">
            <v>X</v>
          </cell>
          <cell r="K30" t="str">
            <v>VAZIA</v>
          </cell>
          <cell r="R30" t="str">
            <v>X</v>
          </cell>
        </row>
        <row r="31">
          <cell r="E31">
            <v>0</v>
          </cell>
          <cell r="G31">
            <v>0</v>
          </cell>
          <cell r="K31">
            <v>0</v>
          </cell>
          <cell r="R31" t="str">
            <v>X</v>
          </cell>
        </row>
        <row r="32">
          <cell r="E32" t="str">
            <v>PRIMEIRO USO</v>
          </cell>
          <cell r="G32" t="str">
            <v>X</v>
          </cell>
          <cell r="K32" t="str">
            <v>VAZIA</v>
          </cell>
          <cell r="R32" t="str">
            <v>X</v>
          </cell>
        </row>
        <row r="33">
          <cell r="E33">
            <v>0</v>
          </cell>
          <cell r="G33">
            <v>0</v>
          </cell>
          <cell r="K33">
            <v>0</v>
          </cell>
          <cell r="R33" t="str">
            <v>X</v>
          </cell>
        </row>
        <row r="34">
          <cell r="E34" t="str">
            <v>PRIMEIRO USO</v>
          </cell>
          <cell r="G34" t="str">
            <v>X</v>
          </cell>
          <cell r="K34" t="str">
            <v>VAZIA</v>
          </cell>
          <cell r="R34" t="str">
            <v>X</v>
          </cell>
        </row>
        <row r="35">
          <cell r="E35">
            <v>0</v>
          </cell>
          <cell r="G35">
            <v>0</v>
          </cell>
          <cell r="K35">
            <v>0</v>
          </cell>
          <cell r="R35" t="str">
            <v>X</v>
          </cell>
        </row>
        <row r="36">
          <cell r="E36" t="str">
            <v>PRIMEIRO USO</v>
          </cell>
          <cell r="G36" t="str">
            <v>X</v>
          </cell>
          <cell r="K36" t="str">
            <v>VAZIA</v>
          </cell>
          <cell r="R36" t="str">
            <v>X</v>
          </cell>
        </row>
        <row r="37">
          <cell r="E37">
            <v>0</v>
          </cell>
          <cell r="G37">
            <v>0</v>
          </cell>
          <cell r="K37">
            <v>0</v>
          </cell>
          <cell r="R37" t="str">
            <v>X</v>
          </cell>
        </row>
        <row r="38">
          <cell r="E38">
            <v>0</v>
          </cell>
          <cell r="G38">
            <v>0</v>
          </cell>
          <cell r="K38">
            <v>0</v>
          </cell>
          <cell r="R38" t="str">
            <v>X</v>
          </cell>
        </row>
        <row r="39">
          <cell r="E39">
            <v>0</v>
          </cell>
          <cell r="G39">
            <v>0</v>
          </cell>
          <cell r="K39">
            <v>0</v>
          </cell>
          <cell r="R39" t="str">
            <v>X</v>
          </cell>
        </row>
        <row r="40">
          <cell r="E40" t="str">
            <v>PRIMEIRO USO</v>
          </cell>
          <cell r="G40" t="str">
            <v>X</v>
          </cell>
          <cell r="K40" t="str">
            <v>VAZIA</v>
          </cell>
          <cell r="R40" t="str">
            <v>X</v>
          </cell>
        </row>
        <row r="41">
          <cell r="E41">
            <v>0</v>
          </cell>
          <cell r="G41">
            <v>0</v>
          </cell>
          <cell r="K41">
            <v>0</v>
          </cell>
          <cell r="R41" t="str">
            <v>X</v>
          </cell>
        </row>
        <row r="42">
          <cell r="E42">
            <v>0</v>
          </cell>
          <cell r="G42">
            <v>0</v>
          </cell>
          <cell r="K42">
            <v>0</v>
          </cell>
          <cell r="R42" t="str">
            <v>X</v>
          </cell>
        </row>
        <row r="43">
          <cell r="E43">
            <v>0</v>
          </cell>
          <cell r="G43">
            <v>0</v>
          </cell>
          <cell r="K43">
            <v>0</v>
          </cell>
          <cell r="R43" t="str">
            <v>X</v>
          </cell>
        </row>
        <row r="44">
          <cell r="E44">
            <v>0</v>
          </cell>
          <cell r="G44">
            <v>0</v>
          </cell>
          <cell r="K44">
            <v>0</v>
          </cell>
          <cell r="R44" t="str">
            <v>X</v>
          </cell>
        </row>
        <row r="45">
          <cell r="E45">
            <v>0</v>
          </cell>
          <cell r="G45">
            <v>0</v>
          </cell>
          <cell r="K45">
            <v>0</v>
          </cell>
          <cell r="R45" t="str">
            <v>X</v>
          </cell>
        </row>
        <row r="46">
          <cell r="E46">
            <v>0</v>
          </cell>
          <cell r="G46">
            <v>0</v>
          </cell>
          <cell r="K46">
            <v>0</v>
          </cell>
          <cell r="R46" t="str">
            <v>X</v>
          </cell>
        </row>
        <row r="47">
          <cell r="E47">
            <v>0</v>
          </cell>
          <cell r="G47">
            <v>0</v>
          </cell>
          <cell r="K47">
            <v>0</v>
          </cell>
          <cell r="R47" t="str">
            <v>X</v>
          </cell>
        </row>
        <row r="48">
          <cell r="E48">
            <v>0</v>
          </cell>
          <cell r="G48">
            <v>0</v>
          </cell>
          <cell r="K48">
            <v>0</v>
          </cell>
          <cell r="R48" t="str">
            <v>X</v>
          </cell>
        </row>
        <row r="49">
          <cell r="E49">
            <v>0</v>
          </cell>
          <cell r="G49">
            <v>0</v>
          </cell>
          <cell r="K49">
            <v>0</v>
          </cell>
          <cell r="R49" t="str">
            <v>X</v>
          </cell>
        </row>
        <row r="50">
          <cell r="E50" t="str">
            <v>PRIMEIRO USO</v>
          </cell>
          <cell r="G50" t="str">
            <v>X</v>
          </cell>
          <cell r="K50" t="str">
            <v>VAZIA</v>
          </cell>
          <cell r="R50" t="str">
            <v>X</v>
          </cell>
        </row>
        <row r="51">
          <cell r="E51" t="str">
            <v>PRIMEIRO USO</v>
          </cell>
          <cell r="G51" t="str">
            <v>X</v>
          </cell>
          <cell r="K51" t="str">
            <v>VAZIA</v>
          </cell>
          <cell r="R51" t="str">
            <v>X</v>
          </cell>
        </row>
        <row r="52">
          <cell r="E52">
            <v>0</v>
          </cell>
          <cell r="G52">
            <v>0</v>
          </cell>
          <cell r="K52">
            <v>0</v>
          </cell>
          <cell r="R52" t="str">
            <v>X</v>
          </cell>
        </row>
        <row r="53">
          <cell r="E53" t="str">
            <v>PRIMEIRO USO</v>
          </cell>
          <cell r="G53" t="str">
            <v>X</v>
          </cell>
          <cell r="K53" t="str">
            <v>VAZIA</v>
          </cell>
          <cell r="R53" t="str">
            <v>X</v>
          </cell>
        </row>
        <row r="54">
          <cell r="E54" t="str">
            <v>PRIMEIRO USO</v>
          </cell>
          <cell r="G54" t="str">
            <v>X</v>
          </cell>
          <cell r="K54" t="str">
            <v>VAZIA</v>
          </cell>
          <cell r="R54" t="str">
            <v>X</v>
          </cell>
        </row>
        <row r="55">
          <cell r="E55">
            <v>0</v>
          </cell>
          <cell r="G55">
            <v>0</v>
          </cell>
          <cell r="K55">
            <v>0</v>
          </cell>
          <cell r="R55" t="str">
            <v>X</v>
          </cell>
        </row>
        <row r="56">
          <cell r="E56">
            <v>0</v>
          </cell>
          <cell r="G56">
            <v>0</v>
          </cell>
          <cell r="K56">
            <v>0</v>
          </cell>
          <cell r="R56" t="str">
            <v>X</v>
          </cell>
        </row>
        <row r="57">
          <cell r="E57">
            <v>0</v>
          </cell>
          <cell r="G57">
            <v>0</v>
          </cell>
          <cell r="K57">
            <v>0</v>
          </cell>
          <cell r="R57" t="str">
            <v>X</v>
          </cell>
        </row>
        <row r="58">
          <cell r="E58" t="str">
            <v>PRIMEIRO USO</v>
          </cell>
          <cell r="G58" t="str">
            <v>X</v>
          </cell>
          <cell r="K58" t="str">
            <v>VAZIA</v>
          </cell>
          <cell r="R58" t="str">
            <v>X</v>
          </cell>
        </row>
        <row r="59">
          <cell r="E59">
            <v>0</v>
          </cell>
          <cell r="G59">
            <v>0</v>
          </cell>
          <cell r="K59">
            <v>0</v>
          </cell>
          <cell r="R59" t="str">
            <v>X</v>
          </cell>
        </row>
        <row r="60">
          <cell r="E60" t="str">
            <v>PRIMEIRO USO</v>
          </cell>
          <cell r="G60" t="str">
            <v>X</v>
          </cell>
          <cell r="K60" t="str">
            <v>VAZIA</v>
          </cell>
          <cell r="R60" t="str">
            <v>X</v>
          </cell>
        </row>
        <row r="61">
          <cell r="E61" t="str">
            <v>PRIMEIRO USO</v>
          </cell>
          <cell r="G61" t="str">
            <v>X</v>
          </cell>
          <cell r="K61" t="str">
            <v>VAZIA</v>
          </cell>
          <cell r="R61" t="str">
            <v>X</v>
          </cell>
        </row>
        <row r="62">
          <cell r="E62" t="str">
            <v>PRIMEIRO USO</v>
          </cell>
          <cell r="G62" t="str">
            <v>X</v>
          </cell>
          <cell r="K62" t="str">
            <v>VAZIA</v>
          </cell>
          <cell r="R62" t="str">
            <v>X</v>
          </cell>
        </row>
        <row r="63">
          <cell r="E63" t="str">
            <v>PRIMEIRO USO</v>
          </cell>
          <cell r="G63" t="str">
            <v>X</v>
          </cell>
          <cell r="K63" t="str">
            <v>VAZIA</v>
          </cell>
          <cell r="R63" t="str">
            <v>X</v>
          </cell>
        </row>
        <row r="64">
          <cell r="E64">
            <v>0</v>
          </cell>
          <cell r="G64">
            <v>0</v>
          </cell>
          <cell r="K64">
            <v>0</v>
          </cell>
          <cell r="R64" t="str">
            <v>X</v>
          </cell>
        </row>
        <row r="65">
          <cell r="E65">
            <v>0</v>
          </cell>
          <cell r="G65">
            <v>0</v>
          </cell>
          <cell r="K65">
            <v>0</v>
          </cell>
          <cell r="R65" t="str">
            <v>X</v>
          </cell>
        </row>
        <row r="66">
          <cell r="E66">
            <v>0</v>
          </cell>
          <cell r="G66">
            <v>0</v>
          </cell>
          <cell r="K66">
            <v>0</v>
          </cell>
          <cell r="R66" t="str">
            <v>X</v>
          </cell>
        </row>
        <row r="67">
          <cell r="E67">
            <v>0</v>
          </cell>
          <cell r="G67">
            <v>0</v>
          </cell>
          <cell r="K67">
            <v>0</v>
          </cell>
          <cell r="R67" t="str">
            <v>X</v>
          </cell>
        </row>
        <row r="68">
          <cell r="E68">
            <v>0</v>
          </cell>
          <cell r="G68">
            <v>0</v>
          </cell>
          <cell r="K68">
            <v>0</v>
          </cell>
          <cell r="R68" t="str">
            <v>X</v>
          </cell>
        </row>
        <row r="69">
          <cell r="E69" t="str">
            <v>PRIMEIRO USO</v>
          </cell>
          <cell r="G69" t="str">
            <v>X</v>
          </cell>
          <cell r="K69" t="str">
            <v>VAZIA</v>
          </cell>
          <cell r="R69" t="str">
            <v>X</v>
          </cell>
        </row>
        <row r="70">
          <cell r="E70" t="str">
            <v>PRIMEIRO USO</v>
          </cell>
          <cell r="G70" t="str">
            <v>X</v>
          </cell>
          <cell r="K70" t="str">
            <v>VAZIA</v>
          </cell>
          <cell r="R70" t="str">
            <v>X</v>
          </cell>
        </row>
        <row r="71">
          <cell r="E71">
            <v>0</v>
          </cell>
          <cell r="G71">
            <v>0</v>
          </cell>
          <cell r="K71">
            <v>0</v>
          </cell>
          <cell r="R71" t="str">
            <v>X</v>
          </cell>
        </row>
        <row r="72">
          <cell r="E72" t="str">
            <v>PRIMEIRO USO</v>
          </cell>
          <cell r="G72" t="str">
            <v>X</v>
          </cell>
          <cell r="K72" t="str">
            <v>VAZIA</v>
          </cell>
          <cell r="R72" t="str">
            <v>X</v>
          </cell>
        </row>
        <row r="73">
          <cell r="E73" t="str">
            <v>PRIMEIRO USO</v>
          </cell>
          <cell r="G73" t="str">
            <v>X</v>
          </cell>
          <cell r="K73" t="str">
            <v>VAZIA</v>
          </cell>
          <cell r="R73" t="str">
            <v>X</v>
          </cell>
        </row>
        <row r="74">
          <cell r="E74">
            <v>0</v>
          </cell>
          <cell r="G74">
            <v>0</v>
          </cell>
          <cell r="K74">
            <v>0</v>
          </cell>
          <cell r="R74" t="str">
            <v>X</v>
          </cell>
        </row>
        <row r="75">
          <cell r="E75" t="str">
            <v>PRIMEIRO USO</v>
          </cell>
          <cell r="G75" t="str">
            <v>X</v>
          </cell>
          <cell r="K75" t="str">
            <v>VAZIA</v>
          </cell>
          <cell r="R75" t="str">
            <v>X</v>
          </cell>
        </row>
        <row r="76">
          <cell r="E76">
            <v>0</v>
          </cell>
          <cell r="G76">
            <v>0</v>
          </cell>
          <cell r="K76">
            <v>0</v>
          </cell>
          <cell r="R76" t="str">
            <v>X</v>
          </cell>
        </row>
        <row r="77">
          <cell r="E77">
            <v>0</v>
          </cell>
          <cell r="G77">
            <v>0</v>
          </cell>
          <cell r="K77">
            <v>0</v>
          </cell>
          <cell r="R77" t="str">
            <v>X</v>
          </cell>
        </row>
        <row r="78">
          <cell r="E78">
            <v>0</v>
          </cell>
          <cell r="G78">
            <v>0</v>
          </cell>
          <cell r="K78">
            <v>0</v>
          </cell>
          <cell r="R78" t="str">
            <v>X</v>
          </cell>
        </row>
        <row r="79">
          <cell r="E79" t="str">
            <v>PRIMEIRO USO</v>
          </cell>
          <cell r="G79" t="str">
            <v>X</v>
          </cell>
          <cell r="K79" t="str">
            <v>VAZIA</v>
          </cell>
          <cell r="R79" t="str">
            <v>X</v>
          </cell>
        </row>
        <row r="80">
          <cell r="E80" t="str">
            <v>PRIMEIRO USO</v>
          </cell>
          <cell r="G80" t="str">
            <v>X</v>
          </cell>
          <cell r="K80" t="str">
            <v>VAZIA</v>
          </cell>
          <cell r="R80" t="str">
            <v>X</v>
          </cell>
        </row>
        <row r="81">
          <cell r="E81" t="str">
            <v>PRIMEIRO USO</v>
          </cell>
          <cell r="G81" t="str">
            <v>X</v>
          </cell>
          <cell r="K81" t="str">
            <v>VAZIA</v>
          </cell>
          <cell r="R81" t="str">
            <v>X</v>
          </cell>
        </row>
        <row r="82">
          <cell r="E82">
            <v>0</v>
          </cell>
          <cell r="G82">
            <v>0</v>
          </cell>
          <cell r="K82">
            <v>0</v>
          </cell>
          <cell r="R82" t="str">
            <v>X</v>
          </cell>
        </row>
        <row r="83">
          <cell r="E83">
            <v>0</v>
          </cell>
          <cell r="G83">
            <v>0</v>
          </cell>
          <cell r="K83">
            <v>0</v>
          </cell>
          <cell r="R83" t="str">
            <v>X</v>
          </cell>
        </row>
        <row r="84">
          <cell r="E84">
            <v>0</v>
          </cell>
          <cell r="G84">
            <v>0</v>
          </cell>
          <cell r="K84">
            <v>0</v>
          </cell>
          <cell r="R84" t="str">
            <v>X</v>
          </cell>
        </row>
        <row r="85">
          <cell r="E85" t="str">
            <v>PRIMEIRO USO</v>
          </cell>
          <cell r="G85" t="str">
            <v>X</v>
          </cell>
          <cell r="K85" t="str">
            <v>VAZIA</v>
          </cell>
          <cell r="R85" t="str">
            <v>X</v>
          </cell>
        </row>
        <row r="86">
          <cell r="E86" t="str">
            <v>PRIMEIRO USO</v>
          </cell>
          <cell r="G86" t="str">
            <v>X</v>
          </cell>
          <cell r="K86" t="str">
            <v>VAZIA</v>
          </cell>
          <cell r="R86" t="str">
            <v>X</v>
          </cell>
        </row>
        <row r="87">
          <cell r="E87">
            <v>0</v>
          </cell>
          <cell r="G87">
            <v>0</v>
          </cell>
          <cell r="K87">
            <v>0</v>
          </cell>
          <cell r="R87" t="str">
            <v>X</v>
          </cell>
        </row>
        <row r="88">
          <cell r="E88">
            <v>0</v>
          </cell>
          <cell r="G88">
            <v>0</v>
          </cell>
          <cell r="K88">
            <v>0</v>
          </cell>
          <cell r="R88" t="str">
            <v>X</v>
          </cell>
        </row>
        <row r="89">
          <cell r="E89">
            <v>0</v>
          </cell>
          <cell r="G89">
            <v>0</v>
          </cell>
          <cell r="K89">
            <v>0</v>
          </cell>
          <cell r="R89" t="str">
            <v>X</v>
          </cell>
        </row>
        <row r="90">
          <cell r="E90">
            <v>0</v>
          </cell>
          <cell r="G90">
            <v>0</v>
          </cell>
          <cell r="K90">
            <v>0</v>
          </cell>
          <cell r="R90" t="str">
            <v>X</v>
          </cell>
        </row>
        <row r="91">
          <cell r="E91">
            <v>0</v>
          </cell>
          <cell r="G91">
            <v>0</v>
          </cell>
          <cell r="K91">
            <v>0</v>
          </cell>
          <cell r="R91" t="str">
            <v>X</v>
          </cell>
        </row>
        <row r="92">
          <cell r="E92">
            <v>0</v>
          </cell>
          <cell r="G92">
            <v>0</v>
          </cell>
          <cell r="K92">
            <v>0</v>
          </cell>
          <cell r="R92" t="str">
            <v>X</v>
          </cell>
        </row>
        <row r="93">
          <cell r="E93">
            <v>0</v>
          </cell>
          <cell r="G93">
            <v>0</v>
          </cell>
          <cell r="K93">
            <v>0</v>
          </cell>
          <cell r="R93" t="str">
            <v>X</v>
          </cell>
        </row>
        <row r="94">
          <cell r="E94">
            <v>0</v>
          </cell>
          <cell r="G94">
            <v>0</v>
          </cell>
          <cell r="K94">
            <v>0</v>
          </cell>
          <cell r="R94" t="str">
            <v>X</v>
          </cell>
        </row>
        <row r="95">
          <cell r="E95" t="str">
            <v>PRIMEIRO USO</v>
          </cell>
          <cell r="G95" t="str">
            <v>X</v>
          </cell>
          <cell r="K95" t="str">
            <v>VAZIA</v>
          </cell>
          <cell r="R95" t="str">
            <v>X</v>
          </cell>
        </row>
        <row r="96">
          <cell r="E96">
            <v>0</v>
          </cell>
          <cell r="G96">
            <v>0</v>
          </cell>
          <cell r="K96">
            <v>0</v>
          </cell>
          <cell r="R96" t="str">
            <v>X</v>
          </cell>
        </row>
        <row r="97">
          <cell r="E97">
            <v>0</v>
          </cell>
          <cell r="G97">
            <v>0</v>
          </cell>
          <cell r="K97">
            <v>0</v>
          </cell>
          <cell r="R97" t="str">
            <v>X</v>
          </cell>
        </row>
        <row r="98">
          <cell r="E98" t="str">
            <v>PRIMEIRO USO</v>
          </cell>
          <cell r="G98" t="str">
            <v>X</v>
          </cell>
          <cell r="K98" t="str">
            <v>VAZIA</v>
          </cell>
          <cell r="R98" t="str">
            <v>X</v>
          </cell>
        </row>
        <row r="99">
          <cell r="E99" t="str">
            <v>PRIMEIRO USO</v>
          </cell>
          <cell r="G99" t="str">
            <v>X</v>
          </cell>
          <cell r="K99" t="str">
            <v>VAZIA</v>
          </cell>
          <cell r="R99" t="str">
            <v>X</v>
          </cell>
        </row>
        <row r="100">
          <cell r="E100">
            <v>0</v>
          </cell>
          <cell r="G100">
            <v>0</v>
          </cell>
          <cell r="K100">
            <v>0</v>
          </cell>
          <cell r="R100" t="str">
            <v>X</v>
          </cell>
        </row>
        <row r="101">
          <cell r="E101" t="str">
            <v>PRIMEIRO USO</v>
          </cell>
          <cell r="G101" t="str">
            <v>X</v>
          </cell>
          <cell r="K101" t="str">
            <v>VAZIA</v>
          </cell>
          <cell r="R101" t="str">
            <v>X</v>
          </cell>
        </row>
        <row r="102">
          <cell r="E102" t="str">
            <v>PRIMEIRO USO</v>
          </cell>
          <cell r="G102" t="str">
            <v>X</v>
          </cell>
          <cell r="K102" t="str">
            <v>VAZIA</v>
          </cell>
          <cell r="R102" t="str">
            <v>X</v>
          </cell>
        </row>
        <row r="103">
          <cell r="E103">
            <v>0</v>
          </cell>
          <cell r="G103">
            <v>0</v>
          </cell>
          <cell r="K103">
            <v>0</v>
          </cell>
          <cell r="R103" t="str">
            <v>X</v>
          </cell>
        </row>
        <row r="104">
          <cell r="E104" t="str">
            <v>PRIMEIRO USO</v>
          </cell>
          <cell r="G104" t="str">
            <v>X</v>
          </cell>
          <cell r="K104" t="str">
            <v>VAZIA</v>
          </cell>
          <cell r="R104" t="str">
            <v>X</v>
          </cell>
        </row>
        <row r="105">
          <cell r="E105">
            <v>0</v>
          </cell>
          <cell r="G105">
            <v>0</v>
          </cell>
          <cell r="K105">
            <v>0</v>
          </cell>
          <cell r="R105" t="str">
            <v>X</v>
          </cell>
        </row>
        <row r="106">
          <cell r="E106">
            <v>0</v>
          </cell>
          <cell r="G106">
            <v>0</v>
          </cell>
          <cell r="K106">
            <v>0</v>
          </cell>
          <cell r="R106" t="str">
            <v>X</v>
          </cell>
        </row>
        <row r="107">
          <cell r="E107" t="str">
            <v>PRIMEIRO USO</v>
          </cell>
          <cell r="G107" t="str">
            <v>X</v>
          </cell>
          <cell r="K107" t="str">
            <v>VAZIA</v>
          </cell>
          <cell r="R107" t="str">
            <v>X</v>
          </cell>
        </row>
        <row r="108">
          <cell r="E108" t="str">
            <v>PRIMEIRO USO</v>
          </cell>
          <cell r="G108" t="str">
            <v>X</v>
          </cell>
          <cell r="K108" t="str">
            <v>VAZIA</v>
          </cell>
          <cell r="R108" t="str">
            <v>X</v>
          </cell>
        </row>
        <row r="109">
          <cell r="E109" t="str">
            <v>PRIMEIRO USO</v>
          </cell>
          <cell r="G109" t="str">
            <v>X</v>
          </cell>
          <cell r="K109" t="str">
            <v>VAZIA</v>
          </cell>
          <cell r="R109" t="str">
            <v>X</v>
          </cell>
        </row>
        <row r="110">
          <cell r="E110">
            <v>0</v>
          </cell>
          <cell r="G110">
            <v>0</v>
          </cell>
          <cell r="K110">
            <v>0</v>
          </cell>
          <cell r="R110" t="str">
            <v>X</v>
          </cell>
        </row>
        <row r="111">
          <cell r="E111" t="str">
            <v>PRIMEIRO USO</v>
          </cell>
          <cell r="G111" t="str">
            <v>X</v>
          </cell>
          <cell r="K111" t="str">
            <v>VAZIA</v>
          </cell>
          <cell r="R111" t="str">
            <v>X</v>
          </cell>
        </row>
        <row r="112">
          <cell r="E112" t="str">
            <v>PRIMEIRO USO</v>
          </cell>
          <cell r="G112" t="str">
            <v>X</v>
          </cell>
          <cell r="K112" t="str">
            <v>VAZIA</v>
          </cell>
          <cell r="R112" t="str">
            <v>X</v>
          </cell>
        </row>
        <row r="113">
          <cell r="E113">
            <v>0</v>
          </cell>
          <cell r="G113">
            <v>0</v>
          </cell>
          <cell r="K113">
            <v>0</v>
          </cell>
          <cell r="R113" t="str">
            <v>X</v>
          </cell>
        </row>
        <row r="114">
          <cell r="E114" t="str">
            <v>PRIMEIRO USO</v>
          </cell>
          <cell r="G114" t="str">
            <v>X</v>
          </cell>
          <cell r="K114" t="str">
            <v>VAZIA</v>
          </cell>
          <cell r="R114" t="str">
            <v>X</v>
          </cell>
        </row>
        <row r="115">
          <cell r="E115" t="str">
            <v>PRIMEIRO USO</v>
          </cell>
          <cell r="G115" t="str">
            <v>X</v>
          </cell>
          <cell r="K115" t="str">
            <v>VAZIA</v>
          </cell>
          <cell r="R115" t="str">
            <v>X</v>
          </cell>
        </row>
        <row r="116">
          <cell r="E116" t="str">
            <v>PRIMEIRO USO</v>
          </cell>
          <cell r="G116" t="str">
            <v>X</v>
          </cell>
          <cell r="K116" t="str">
            <v>VAZIA</v>
          </cell>
          <cell r="R116" t="str">
            <v>X</v>
          </cell>
        </row>
        <row r="117">
          <cell r="E117" t="str">
            <v>PRIMEIRO USO</v>
          </cell>
          <cell r="G117" t="str">
            <v>X</v>
          </cell>
          <cell r="K117" t="str">
            <v>VAZIA</v>
          </cell>
          <cell r="R117" t="str">
            <v>X</v>
          </cell>
        </row>
        <row r="118">
          <cell r="E118" t="str">
            <v>PRIMEIRO USO</v>
          </cell>
          <cell r="G118" t="str">
            <v>X</v>
          </cell>
          <cell r="K118" t="str">
            <v>VAZIA</v>
          </cell>
          <cell r="R118" t="str">
            <v>X</v>
          </cell>
        </row>
        <row r="119">
          <cell r="E119">
            <v>0</v>
          </cell>
          <cell r="G119">
            <v>0</v>
          </cell>
          <cell r="K119">
            <v>0</v>
          </cell>
          <cell r="R119" t="str">
            <v>X</v>
          </cell>
        </row>
        <row r="120">
          <cell r="E120">
            <v>0</v>
          </cell>
          <cell r="G120">
            <v>0</v>
          </cell>
          <cell r="K120">
            <v>0</v>
          </cell>
          <cell r="R120" t="str">
            <v>X</v>
          </cell>
        </row>
        <row r="121">
          <cell r="E121" t="str">
            <v>PRIMEIRO USO</v>
          </cell>
          <cell r="G121" t="str">
            <v>X</v>
          </cell>
          <cell r="K121" t="str">
            <v>VAZIA</v>
          </cell>
          <cell r="R121" t="str">
            <v>X</v>
          </cell>
        </row>
        <row r="122">
          <cell r="E122">
            <v>0</v>
          </cell>
          <cell r="G122">
            <v>0</v>
          </cell>
          <cell r="K122">
            <v>0</v>
          </cell>
          <cell r="R122" t="str">
            <v>X</v>
          </cell>
        </row>
        <row r="123">
          <cell r="E123" t="str">
            <v>PRIMEIRO USO</v>
          </cell>
          <cell r="G123" t="str">
            <v>X</v>
          </cell>
          <cell r="K123" t="str">
            <v>VAZIA</v>
          </cell>
          <cell r="R123" t="str">
            <v>X</v>
          </cell>
        </row>
        <row r="124">
          <cell r="E124" t="str">
            <v>PRIMEIRO USO</v>
          </cell>
          <cell r="G124" t="str">
            <v>X</v>
          </cell>
          <cell r="K124" t="str">
            <v>VAZIA</v>
          </cell>
          <cell r="R124" t="str">
            <v>X</v>
          </cell>
        </row>
        <row r="125">
          <cell r="E125" t="str">
            <v>PRIMEIRO USO</v>
          </cell>
          <cell r="G125" t="str">
            <v>X</v>
          </cell>
          <cell r="K125" t="str">
            <v>VAZIA</v>
          </cell>
          <cell r="R125" t="str">
            <v>X</v>
          </cell>
        </row>
        <row r="126">
          <cell r="E126" t="str">
            <v>PRIMEIRO USO</v>
          </cell>
          <cell r="G126" t="str">
            <v>X</v>
          </cell>
          <cell r="K126" t="str">
            <v>VAZIA</v>
          </cell>
          <cell r="R126" t="str">
            <v>X</v>
          </cell>
        </row>
        <row r="127">
          <cell r="E127" t="str">
            <v>PRIMEIRO USO</v>
          </cell>
          <cell r="G127" t="str">
            <v>X</v>
          </cell>
          <cell r="K127" t="str">
            <v>VAZIA</v>
          </cell>
          <cell r="R127" t="str">
            <v>X</v>
          </cell>
        </row>
        <row r="128">
          <cell r="E128" t="str">
            <v>PRIMEIRO USO</v>
          </cell>
          <cell r="G128" t="str">
            <v>X</v>
          </cell>
          <cell r="K128" t="str">
            <v>VAZIA</v>
          </cell>
          <cell r="R128" t="str">
            <v>X</v>
          </cell>
        </row>
        <row r="129">
          <cell r="E129">
            <v>0</v>
          </cell>
          <cell r="G129">
            <v>0</v>
          </cell>
          <cell r="K129">
            <v>0</v>
          </cell>
          <cell r="R129" t="str">
            <v>X</v>
          </cell>
        </row>
        <row r="130">
          <cell r="E130">
            <v>0</v>
          </cell>
          <cell r="G130">
            <v>0</v>
          </cell>
          <cell r="K130">
            <v>0</v>
          </cell>
          <cell r="R130" t="str">
            <v>X</v>
          </cell>
        </row>
        <row r="131">
          <cell r="E131" t="str">
            <v>PRIMEIRO USO</v>
          </cell>
          <cell r="G131" t="str">
            <v>X</v>
          </cell>
          <cell r="K131" t="str">
            <v>VAZIA</v>
          </cell>
          <cell r="R131" t="str">
            <v>X</v>
          </cell>
        </row>
        <row r="132">
          <cell r="E132">
            <v>0</v>
          </cell>
          <cell r="G132">
            <v>0</v>
          </cell>
          <cell r="K132">
            <v>0</v>
          </cell>
          <cell r="R132">
            <v>0</v>
          </cell>
        </row>
        <row r="133">
          <cell r="E133">
            <v>0</v>
          </cell>
          <cell r="G133">
            <v>0</v>
          </cell>
          <cell r="K133">
            <v>0</v>
          </cell>
          <cell r="R133">
            <v>0</v>
          </cell>
        </row>
        <row r="134">
          <cell r="E134">
            <v>0</v>
          </cell>
          <cell r="G134">
            <v>0</v>
          </cell>
          <cell r="K134">
            <v>0</v>
          </cell>
          <cell r="R134">
            <v>0</v>
          </cell>
        </row>
        <row r="135">
          <cell r="E135">
            <v>0</v>
          </cell>
          <cell r="G135">
            <v>0</v>
          </cell>
          <cell r="K135">
            <v>0</v>
          </cell>
          <cell r="R135">
            <v>0</v>
          </cell>
        </row>
        <row r="136">
          <cell r="E136">
            <v>0</v>
          </cell>
          <cell r="G136">
            <v>0</v>
          </cell>
          <cell r="K136">
            <v>0</v>
          </cell>
          <cell r="R136">
            <v>0</v>
          </cell>
        </row>
        <row r="137">
          <cell r="E137">
            <v>0</v>
          </cell>
          <cell r="G137">
            <v>0</v>
          </cell>
          <cell r="K137">
            <v>0</v>
          </cell>
          <cell r="R137">
            <v>0</v>
          </cell>
        </row>
        <row r="138">
          <cell r="E138">
            <v>0</v>
          </cell>
          <cell r="G138">
            <v>0</v>
          </cell>
          <cell r="K138">
            <v>0</v>
          </cell>
          <cell r="R138">
            <v>0</v>
          </cell>
        </row>
        <row r="139">
          <cell r="E139">
            <v>0</v>
          </cell>
          <cell r="G139">
            <v>0</v>
          </cell>
          <cell r="K139">
            <v>0</v>
          </cell>
          <cell r="R139">
            <v>0</v>
          </cell>
        </row>
        <row r="140">
          <cell r="E140">
            <v>0</v>
          </cell>
          <cell r="G140">
            <v>0</v>
          </cell>
          <cell r="K140">
            <v>0</v>
          </cell>
          <cell r="R140">
            <v>0</v>
          </cell>
        </row>
        <row r="141">
          <cell r="E141">
            <v>0</v>
          </cell>
          <cell r="G141">
            <v>0</v>
          </cell>
          <cell r="K141">
            <v>0</v>
          </cell>
          <cell r="R141">
            <v>0</v>
          </cell>
        </row>
        <row r="142">
          <cell r="E142">
            <v>0</v>
          </cell>
          <cell r="G142">
            <v>0</v>
          </cell>
          <cell r="K142">
            <v>0</v>
          </cell>
          <cell r="R142">
            <v>0</v>
          </cell>
        </row>
        <row r="143">
          <cell r="E143">
            <v>0</v>
          </cell>
          <cell r="G143">
            <v>0</v>
          </cell>
          <cell r="K143">
            <v>0</v>
          </cell>
          <cell r="R143">
            <v>0</v>
          </cell>
        </row>
        <row r="144">
          <cell r="E144">
            <v>0</v>
          </cell>
          <cell r="G144">
            <v>0</v>
          </cell>
          <cell r="K144">
            <v>0</v>
          </cell>
          <cell r="R144">
            <v>0</v>
          </cell>
        </row>
        <row r="145">
          <cell r="E145">
            <v>0</v>
          </cell>
          <cell r="G145">
            <v>0</v>
          </cell>
          <cell r="K145">
            <v>0</v>
          </cell>
          <cell r="R145">
            <v>0</v>
          </cell>
        </row>
        <row r="146">
          <cell r="E146">
            <v>0</v>
          </cell>
          <cell r="G146">
            <v>0</v>
          </cell>
          <cell r="K146">
            <v>0</v>
          </cell>
          <cell r="R146">
            <v>0</v>
          </cell>
        </row>
        <row r="147">
          <cell r="E147">
            <v>0</v>
          </cell>
          <cell r="G147">
            <v>0</v>
          </cell>
          <cell r="K147">
            <v>0</v>
          </cell>
          <cell r="R147">
            <v>0</v>
          </cell>
        </row>
        <row r="148">
          <cell r="E148">
            <v>0</v>
          </cell>
          <cell r="G148">
            <v>0</v>
          </cell>
          <cell r="K148">
            <v>0</v>
          </cell>
          <cell r="R148">
            <v>0</v>
          </cell>
        </row>
        <row r="149">
          <cell r="E149">
            <v>0</v>
          </cell>
          <cell r="G149">
            <v>0</v>
          </cell>
          <cell r="K149">
            <v>0</v>
          </cell>
          <cell r="R149">
            <v>0</v>
          </cell>
        </row>
        <row r="150">
          <cell r="E150">
            <v>0</v>
          </cell>
          <cell r="G150">
            <v>0</v>
          </cell>
          <cell r="K150">
            <v>0</v>
          </cell>
          <cell r="R150">
            <v>0</v>
          </cell>
        </row>
        <row r="151">
          <cell r="E151">
            <v>0</v>
          </cell>
          <cell r="G151">
            <v>0</v>
          </cell>
          <cell r="K151">
            <v>0</v>
          </cell>
          <cell r="R151">
            <v>0</v>
          </cell>
        </row>
        <row r="152">
          <cell r="E152">
            <v>0</v>
          </cell>
          <cell r="G152">
            <v>0</v>
          </cell>
          <cell r="K152">
            <v>0</v>
          </cell>
          <cell r="R152">
            <v>0</v>
          </cell>
        </row>
        <row r="153">
          <cell r="E153">
            <v>0</v>
          </cell>
          <cell r="G153">
            <v>0</v>
          </cell>
          <cell r="K153">
            <v>0</v>
          </cell>
          <cell r="R153">
            <v>0</v>
          </cell>
        </row>
        <row r="154">
          <cell r="E154">
            <v>0</v>
          </cell>
          <cell r="G154">
            <v>0</v>
          </cell>
          <cell r="K154">
            <v>0</v>
          </cell>
          <cell r="R154">
            <v>0</v>
          </cell>
        </row>
        <row r="155">
          <cell r="E155">
            <v>0</v>
          </cell>
          <cell r="G155">
            <v>0</v>
          </cell>
          <cell r="K155">
            <v>0</v>
          </cell>
          <cell r="R155">
            <v>0</v>
          </cell>
        </row>
        <row r="156">
          <cell r="E156">
            <v>0</v>
          </cell>
          <cell r="G156">
            <v>0</v>
          </cell>
          <cell r="K156">
            <v>0</v>
          </cell>
          <cell r="R156">
            <v>0</v>
          </cell>
        </row>
        <row r="157">
          <cell r="E157">
            <v>0</v>
          </cell>
          <cell r="G157">
            <v>0</v>
          </cell>
          <cell r="K157">
            <v>0</v>
          </cell>
          <cell r="R157">
            <v>0</v>
          </cell>
        </row>
        <row r="158">
          <cell r="E158">
            <v>0</v>
          </cell>
          <cell r="G158">
            <v>0</v>
          </cell>
          <cell r="K158">
            <v>0</v>
          </cell>
          <cell r="R158">
            <v>0</v>
          </cell>
        </row>
        <row r="159">
          <cell r="E159">
            <v>0</v>
          </cell>
          <cell r="G159">
            <v>0</v>
          </cell>
          <cell r="K159">
            <v>0</v>
          </cell>
          <cell r="R159">
            <v>0</v>
          </cell>
        </row>
        <row r="160">
          <cell r="E160">
            <v>0</v>
          </cell>
          <cell r="G160">
            <v>0</v>
          </cell>
          <cell r="K160">
            <v>0</v>
          </cell>
          <cell r="R160">
            <v>0</v>
          </cell>
        </row>
        <row r="161">
          <cell r="E161">
            <v>0</v>
          </cell>
          <cell r="G161">
            <v>0</v>
          </cell>
          <cell r="K161">
            <v>0</v>
          </cell>
          <cell r="R161">
            <v>0</v>
          </cell>
        </row>
        <row r="162">
          <cell r="E162">
            <v>0</v>
          </cell>
          <cell r="G162">
            <v>0</v>
          </cell>
          <cell r="K162">
            <v>0</v>
          </cell>
          <cell r="R162">
            <v>0</v>
          </cell>
        </row>
        <row r="163">
          <cell r="E163">
            <v>0</v>
          </cell>
          <cell r="G163">
            <v>0</v>
          </cell>
          <cell r="K163">
            <v>0</v>
          </cell>
          <cell r="R163">
            <v>0</v>
          </cell>
        </row>
        <row r="164">
          <cell r="E164">
            <v>0</v>
          </cell>
          <cell r="G164">
            <v>0</v>
          </cell>
          <cell r="K164">
            <v>0</v>
          </cell>
          <cell r="R164">
            <v>0</v>
          </cell>
        </row>
        <row r="165">
          <cell r="E165">
            <v>0</v>
          </cell>
          <cell r="G165">
            <v>0</v>
          </cell>
          <cell r="K165">
            <v>0</v>
          </cell>
          <cell r="R165">
            <v>0</v>
          </cell>
        </row>
        <row r="166">
          <cell r="E166">
            <v>0</v>
          </cell>
          <cell r="G166">
            <v>0</v>
          </cell>
          <cell r="K166">
            <v>0</v>
          </cell>
          <cell r="R166">
            <v>0</v>
          </cell>
        </row>
        <row r="167">
          <cell r="E167">
            <v>0</v>
          </cell>
          <cell r="G167">
            <v>0</v>
          </cell>
          <cell r="K167">
            <v>0</v>
          </cell>
          <cell r="R167">
            <v>0</v>
          </cell>
        </row>
        <row r="168">
          <cell r="E168">
            <v>0</v>
          </cell>
          <cell r="G168">
            <v>0</v>
          </cell>
          <cell r="K168">
            <v>0</v>
          </cell>
          <cell r="R168">
            <v>0</v>
          </cell>
        </row>
        <row r="169">
          <cell r="E169">
            <v>0</v>
          </cell>
          <cell r="G169">
            <v>0</v>
          </cell>
          <cell r="K169">
            <v>0</v>
          </cell>
          <cell r="R169">
            <v>0</v>
          </cell>
        </row>
        <row r="170">
          <cell r="E170">
            <v>0</v>
          </cell>
          <cell r="G170">
            <v>0</v>
          </cell>
          <cell r="K170">
            <v>0</v>
          </cell>
          <cell r="R170">
            <v>0</v>
          </cell>
        </row>
        <row r="171">
          <cell r="E171">
            <v>0</v>
          </cell>
          <cell r="G171">
            <v>0</v>
          </cell>
          <cell r="K171">
            <v>0</v>
          </cell>
          <cell r="R171">
            <v>0</v>
          </cell>
        </row>
        <row r="172">
          <cell r="E172">
            <v>0</v>
          </cell>
          <cell r="G172">
            <v>0</v>
          </cell>
          <cell r="K172">
            <v>0</v>
          </cell>
          <cell r="R172">
            <v>0</v>
          </cell>
        </row>
        <row r="173">
          <cell r="E173">
            <v>0</v>
          </cell>
          <cell r="G173">
            <v>0</v>
          </cell>
          <cell r="K173">
            <v>0</v>
          </cell>
          <cell r="R173">
            <v>0</v>
          </cell>
        </row>
        <row r="174">
          <cell r="E174">
            <v>0</v>
          </cell>
          <cell r="G174">
            <v>0</v>
          </cell>
          <cell r="K174">
            <v>0</v>
          </cell>
          <cell r="R174">
            <v>0</v>
          </cell>
        </row>
        <row r="175">
          <cell r="E175">
            <v>0</v>
          </cell>
          <cell r="G175">
            <v>0</v>
          </cell>
          <cell r="K175">
            <v>0</v>
          </cell>
          <cell r="R175">
            <v>0</v>
          </cell>
        </row>
        <row r="176">
          <cell r="E176">
            <v>0</v>
          </cell>
          <cell r="G176">
            <v>0</v>
          </cell>
          <cell r="K176">
            <v>0</v>
          </cell>
          <cell r="R176">
            <v>0</v>
          </cell>
        </row>
        <row r="177">
          <cell r="E177">
            <v>0</v>
          </cell>
          <cell r="G177">
            <v>0</v>
          </cell>
          <cell r="K177">
            <v>0</v>
          </cell>
          <cell r="R177">
            <v>0</v>
          </cell>
        </row>
        <row r="178">
          <cell r="E178">
            <v>0</v>
          </cell>
          <cell r="G178">
            <v>0</v>
          </cell>
          <cell r="K178">
            <v>0</v>
          </cell>
          <cell r="R178">
            <v>0</v>
          </cell>
        </row>
        <row r="179">
          <cell r="E179">
            <v>0</v>
          </cell>
          <cell r="G179">
            <v>0</v>
          </cell>
          <cell r="K179">
            <v>0</v>
          </cell>
          <cell r="R179">
            <v>0</v>
          </cell>
        </row>
        <row r="180">
          <cell r="E180">
            <v>0</v>
          </cell>
          <cell r="G180">
            <v>0</v>
          </cell>
          <cell r="K180">
            <v>0</v>
          </cell>
          <cell r="R180">
            <v>0</v>
          </cell>
        </row>
        <row r="181">
          <cell r="E181">
            <v>0</v>
          </cell>
          <cell r="G181">
            <v>0</v>
          </cell>
          <cell r="K181">
            <v>0</v>
          </cell>
          <cell r="R181">
            <v>0</v>
          </cell>
        </row>
        <row r="182">
          <cell r="E182">
            <v>0</v>
          </cell>
          <cell r="G182">
            <v>0</v>
          </cell>
          <cell r="K182">
            <v>0</v>
          </cell>
          <cell r="R182">
            <v>0</v>
          </cell>
        </row>
        <row r="183">
          <cell r="E183">
            <v>0</v>
          </cell>
          <cell r="G183">
            <v>0</v>
          </cell>
          <cell r="K183">
            <v>0</v>
          </cell>
          <cell r="R183">
            <v>0</v>
          </cell>
        </row>
        <row r="184">
          <cell r="E184">
            <v>0</v>
          </cell>
          <cell r="G184">
            <v>0</v>
          </cell>
          <cell r="K184">
            <v>0</v>
          </cell>
          <cell r="R184">
            <v>0</v>
          </cell>
        </row>
        <row r="185">
          <cell r="E185">
            <v>0</v>
          </cell>
          <cell r="G185">
            <v>0</v>
          </cell>
          <cell r="K185">
            <v>0</v>
          </cell>
          <cell r="R185">
            <v>0</v>
          </cell>
        </row>
        <row r="186">
          <cell r="E186">
            <v>0</v>
          </cell>
          <cell r="G186">
            <v>0</v>
          </cell>
          <cell r="K186">
            <v>0</v>
          </cell>
          <cell r="R186">
            <v>0</v>
          </cell>
        </row>
        <row r="187">
          <cell r="E187">
            <v>0</v>
          </cell>
          <cell r="G187">
            <v>0</v>
          </cell>
          <cell r="K187">
            <v>0</v>
          </cell>
          <cell r="R187">
            <v>0</v>
          </cell>
        </row>
        <row r="188">
          <cell r="E188">
            <v>0</v>
          </cell>
          <cell r="G188">
            <v>0</v>
          </cell>
          <cell r="K188">
            <v>0</v>
          </cell>
          <cell r="R188">
            <v>0</v>
          </cell>
        </row>
        <row r="189">
          <cell r="E189">
            <v>0</v>
          </cell>
          <cell r="G189">
            <v>0</v>
          </cell>
          <cell r="K189">
            <v>0</v>
          </cell>
          <cell r="R189">
            <v>0</v>
          </cell>
        </row>
        <row r="190">
          <cell r="E190">
            <v>0</v>
          </cell>
          <cell r="G190">
            <v>0</v>
          </cell>
          <cell r="K190">
            <v>0</v>
          </cell>
          <cell r="R190">
            <v>0</v>
          </cell>
        </row>
        <row r="191">
          <cell r="E191">
            <v>0</v>
          </cell>
          <cell r="G191">
            <v>0</v>
          </cell>
          <cell r="K191">
            <v>0</v>
          </cell>
          <cell r="R191">
            <v>0</v>
          </cell>
        </row>
        <row r="192">
          <cell r="E192">
            <v>0</v>
          </cell>
          <cell r="G192">
            <v>0</v>
          </cell>
          <cell r="K192">
            <v>0</v>
          </cell>
          <cell r="R192">
            <v>0</v>
          </cell>
        </row>
        <row r="193">
          <cell r="E193">
            <v>0</v>
          </cell>
          <cell r="G193">
            <v>0</v>
          </cell>
          <cell r="K193">
            <v>0</v>
          </cell>
          <cell r="R193">
            <v>0</v>
          </cell>
        </row>
        <row r="194">
          <cell r="E194">
            <v>0</v>
          </cell>
          <cell r="G194">
            <v>0</v>
          </cell>
          <cell r="K194">
            <v>0</v>
          </cell>
          <cell r="R194">
            <v>0</v>
          </cell>
        </row>
        <row r="195">
          <cell r="E195">
            <v>0</v>
          </cell>
          <cell r="G195">
            <v>0</v>
          </cell>
          <cell r="K195">
            <v>0</v>
          </cell>
          <cell r="R195">
            <v>0</v>
          </cell>
        </row>
        <row r="196">
          <cell r="E196">
            <v>0</v>
          </cell>
          <cell r="G196">
            <v>0</v>
          </cell>
          <cell r="K196">
            <v>0</v>
          </cell>
          <cell r="R196">
            <v>0</v>
          </cell>
        </row>
        <row r="197">
          <cell r="E197">
            <v>0</v>
          </cell>
          <cell r="G197">
            <v>0</v>
          </cell>
          <cell r="K197">
            <v>0</v>
          </cell>
          <cell r="R197">
            <v>0</v>
          </cell>
        </row>
        <row r="198">
          <cell r="E198">
            <v>0</v>
          </cell>
          <cell r="G198">
            <v>0</v>
          </cell>
          <cell r="K198">
            <v>0</v>
          </cell>
          <cell r="R198">
            <v>0</v>
          </cell>
        </row>
        <row r="199">
          <cell r="E199">
            <v>0</v>
          </cell>
          <cell r="G199">
            <v>0</v>
          </cell>
          <cell r="K199">
            <v>0</v>
          </cell>
          <cell r="R199">
            <v>0</v>
          </cell>
        </row>
        <row r="200">
          <cell r="E200">
            <v>0</v>
          </cell>
          <cell r="G200">
            <v>0</v>
          </cell>
          <cell r="K200">
            <v>0</v>
          </cell>
          <cell r="R200">
            <v>0</v>
          </cell>
        </row>
        <row r="201">
          <cell r="E201">
            <v>0</v>
          </cell>
          <cell r="G201">
            <v>0</v>
          </cell>
          <cell r="K201">
            <v>0</v>
          </cell>
          <cell r="R201">
            <v>0</v>
          </cell>
        </row>
        <row r="202">
          <cell r="E202">
            <v>0</v>
          </cell>
          <cell r="G202">
            <v>0</v>
          </cell>
          <cell r="K202">
            <v>0</v>
          </cell>
          <cell r="R202">
            <v>0</v>
          </cell>
        </row>
        <row r="203">
          <cell r="E203">
            <v>0</v>
          </cell>
          <cell r="G203">
            <v>0</v>
          </cell>
          <cell r="K203">
            <v>0</v>
          </cell>
          <cell r="R203">
            <v>0</v>
          </cell>
        </row>
        <row r="204">
          <cell r="E204">
            <v>0</v>
          </cell>
          <cell r="G204">
            <v>0</v>
          </cell>
          <cell r="K204">
            <v>0</v>
          </cell>
          <cell r="R204">
            <v>0</v>
          </cell>
        </row>
        <row r="205">
          <cell r="E205">
            <v>0</v>
          </cell>
          <cell r="G205">
            <v>0</v>
          </cell>
          <cell r="K205">
            <v>0</v>
          </cell>
          <cell r="R205">
            <v>0</v>
          </cell>
        </row>
        <row r="206">
          <cell r="E206">
            <v>0</v>
          </cell>
          <cell r="G206">
            <v>0</v>
          </cell>
          <cell r="K206">
            <v>0</v>
          </cell>
          <cell r="R206">
            <v>0</v>
          </cell>
        </row>
        <row r="207">
          <cell r="E207">
            <v>0</v>
          </cell>
          <cell r="G207">
            <v>0</v>
          </cell>
          <cell r="K207">
            <v>0</v>
          </cell>
          <cell r="R207">
            <v>0</v>
          </cell>
        </row>
        <row r="208">
          <cell r="E208">
            <v>0</v>
          </cell>
          <cell r="G208">
            <v>0</v>
          </cell>
          <cell r="K208">
            <v>0</v>
          </cell>
          <cell r="R208">
            <v>0</v>
          </cell>
        </row>
        <row r="209">
          <cell r="E209">
            <v>0</v>
          </cell>
          <cell r="G209">
            <v>0</v>
          </cell>
          <cell r="K209">
            <v>0</v>
          </cell>
          <cell r="R209">
            <v>0</v>
          </cell>
        </row>
        <row r="210">
          <cell r="E210">
            <v>0</v>
          </cell>
          <cell r="G210">
            <v>0</v>
          </cell>
          <cell r="K210">
            <v>0</v>
          </cell>
          <cell r="R210">
            <v>0</v>
          </cell>
        </row>
        <row r="211">
          <cell r="E211">
            <v>0</v>
          </cell>
          <cell r="G211">
            <v>0</v>
          </cell>
          <cell r="K211">
            <v>0</v>
          </cell>
          <cell r="R211">
            <v>0</v>
          </cell>
        </row>
        <row r="212">
          <cell r="E212">
            <v>0</v>
          </cell>
          <cell r="G212">
            <v>0</v>
          </cell>
          <cell r="K212">
            <v>0</v>
          </cell>
          <cell r="R212">
            <v>0</v>
          </cell>
        </row>
        <row r="213">
          <cell r="E213">
            <v>0</v>
          </cell>
          <cell r="G213">
            <v>0</v>
          </cell>
          <cell r="K213">
            <v>0</v>
          </cell>
          <cell r="R213">
            <v>0</v>
          </cell>
        </row>
        <row r="214">
          <cell r="E214">
            <v>0</v>
          </cell>
          <cell r="G214">
            <v>0</v>
          </cell>
          <cell r="K214">
            <v>0</v>
          </cell>
          <cell r="R214">
            <v>0</v>
          </cell>
        </row>
        <row r="215">
          <cell r="E215">
            <v>0</v>
          </cell>
          <cell r="G215">
            <v>0</v>
          </cell>
          <cell r="K215">
            <v>0</v>
          </cell>
          <cell r="R215">
            <v>0</v>
          </cell>
        </row>
        <row r="216">
          <cell r="E216">
            <v>0</v>
          </cell>
          <cell r="G216">
            <v>0</v>
          </cell>
          <cell r="K216">
            <v>0</v>
          </cell>
          <cell r="R216">
            <v>0</v>
          </cell>
        </row>
        <row r="217">
          <cell r="E217">
            <v>0</v>
          </cell>
          <cell r="G217">
            <v>0</v>
          </cell>
          <cell r="K217">
            <v>0</v>
          </cell>
          <cell r="R217">
            <v>0</v>
          </cell>
        </row>
        <row r="218">
          <cell r="E218">
            <v>0</v>
          </cell>
          <cell r="G218">
            <v>0</v>
          </cell>
          <cell r="K218">
            <v>0</v>
          </cell>
          <cell r="R218">
            <v>0</v>
          </cell>
        </row>
        <row r="219">
          <cell r="E219">
            <v>0</v>
          </cell>
          <cell r="G219">
            <v>0</v>
          </cell>
          <cell r="K219">
            <v>0</v>
          </cell>
          <cell r="R219">
            <v>0</v>
          </cell>
        </row>
        <row r="220">
          <cell r="E220">
            <v>0</v>
          </cell>
          <cell r="G220">
            <v>0</v>
          </cell>
          <cell r="K220">
            <v>0</v>
          </cell>
          <cell r="R220">
            <v>0</v>
          </cell>
        </row>
        <row r="221">
          <cell r="E221">
            <v>0</v>
          </cell>
          <cell r="G221">
            <v>0</v>
          </cell>
          <cell r="K221">
            <v>0</v>
          </cell>
          <cell r="R221">
            <v>0</v>
          </cell>
        </row>
        <row r="222">
          <cell r="E222">
            <v>0</v>
          </cell>
          <cell r="G222">
            <v>0</v>
          </cell>
          <cell r="K222">
            <v>0</v>
          </cell>
          <cell r="R222">
            <v>0</v>
          </cell>
        </row>
        <row r="223">
          <cell r="E223">
            <v>0</v>
          </cell>
          <cell r="G223">
            <v>0</v>
          </cell>
          <cell r="K223">
            <v>0</v>
          </cell>
          <cell r="R223">
            <v>0</v>
          </cell>
        </row>
        <row r="224">
          <cell r="E224">
            <v>0</v>
          </cell>
          <cell r="G224">
            <v>0</v>
          </cell>
          <cell r="K224">
            <v>0</v>
          </cell>
          <cell r="R224">
            <v>0</v>
          </cell>
        </row>
        <row r="225">
          <cell r="E225">
            <v>0</v>
          </cell>
          <cell r="G225">
            <v>0</v>
          </cell>
          <cell r="K225">
            <v>0</v>
          </cell>
          <cell r="R225">
            <v>0</v>
          </cell>
        </row>
        <row r="226">
          <cell r="E226">
            <v>0</v>
          </cell>
          <cell r="G226">
            <v>0</v>
          </cell>
          <cell r="K226">
            <v>0</v>
          </cell>
          <cell r="R226">
            <v>0</v>
          </cell>
        </row>
        <row r="227">
          <cell r="E227">
            <v>0</v>
          </cell>
          <cell r="G227">
            <v>0</v>
          </cell>
          <cell r="K227">
            <v>0</v>
          </cell>
          <cell r="R227">
            <v>0</v>
          </cell>
        </row>
        <row r="228">
          <cell r="E228">
            <v>0</v>
          </cell>
          <cell r="G228">
            <v>0</v>
          </cell>
          <cell r="K228">
            <v>0</v>
          </cell>
          <cell r="R228">
            <v>0</v>
          </cell>
        </row>
        <row r="229">
          <cell r="E229">
            <v>0</v>
          </cell>
          <cell r="G229">
            <v>0</v>
          </cell>
          <cell r="K229">
            <v>0</v>
          </cell>
          <cell r="R229">
            <v>0</v>
          </cell>
        </row>
        <row r="230">
          <cell r="E230">
            <v>0</v>
          </cell>
          <cell r="G230">
            <v>0</v>
          </cell>
          <cell r="K230">
            <v>0</v>
          </cell>
          <cell r="R230">
            <v>0</v>
          </cell>
        </row>
        <row r="231">
          <cell r="E231">
            <v>0</v>
          </cell>
          <cell r="G231">
            <v>0</v>
          </cell>
          <cell r="K231">
            <v>0</v>
          </cell>
          <cell r="R231">
            <v>0</v>
          </cell>
        </row>
        <row r="232">
          <cell r="E232">
            <v>0</v>
          </cell>
          <cell r="G232">
            <v>0</v>
          </cell>
          <cell r="K232">
            <v>0</v>
          </cell>
          <cell r="R232">
            <v>0</v>
          </cell>
        </row>
        <row r="233">
          <cell r="E233">
            <v>0</v>
          </cell>
          <cell r="G233">
            <v>0</v>
          </cell>
          <cell r="K233">
            <v>0</v>
          </cell>
          <cell r="R233">
            <v>0</v>
          </cell>
        </row>
        <row r="234">
          <cell r="E234">
            <v>0</v>
          </cell>
          <cell r="G234">
            <v>0</v>
          </cell>
          <cell r="K234">
            <v>0</v>
          </cell>
          <cell r="R234">
            <v>0</v>
          </cell>
        </row>
        <row r="235">
          <cell r="E235">
            <v>0</v>
          </cell>
          <cell r="G235">
            <v>0</v>
          </cell>
          <cell r="K235">
            <v>0</v>
          </cell>
          <cell r="R235">
            <v>0</v>
          </cell>
        </row>
        <row r="236">
          <cell r="E236">
            <v>0</v>
          </cell>
          <cell r="G236">
            <v>0</v>
          </cell>
          <cell r="K236">
            <v>0</v>
          </cell>
          <cell r="R236">
            <v>0</v>
          </cell>
        </row>
        <row r="237">
          <cell r="E237">
            <v>0</v>
          </cell>
          <cell r="G237">
            <v>0</v>
          </cell>
          <cell r="K237">
            <v>0</v>
          </cell>
          <cell r="R237">
            <v>0</v>
          </cell>
        </row>
        <row r="238">
          <cell r="E238">
            <v>0</v>
          </cell>
          <cell r="G238">
            <v>0</v>
          </cell>
          <cell r="K238">
            <v>0</v>
          </cell>
          <cell r="R238">
            <v>0</v>
          </cell>
        </row>
        <row r="239">
          <cell r="E239">
            <v>0</v>
          </cell>
          <cell r="G239">
            <v>0</v>
          </cell>
          <cell r="K239">
            <v>0</v>
          </cell>
          <cell r="R239">
            <v>0</v>
          </cell>
        </row>
        <row r="240">
          <cell r="E240">
            <v>0</v>
          </cell>
          <cell r="G240">
            <v>0</v>
          </cell>
          <cell r="K240">
            <v>0</v>
          </cell>
          <cell r="R240">
            <v>0</v>
          </cell>
        </row>
        <row r="241">
          <cell r="E241">
            <v>0</v>
          </cell>
          <cell r="G241">
            <v>0</v>
          </cell>
          <cell r="K241">
            <v>0</v>
          </cell>
          <cell r="R241">
            <v>0</v>
          </cell>
        </row>
        <row r="242">
          <cell r="E242">
            <v>0</v>
          </cell>
          <cell r="G242">
            <v>0</v>
          </cell>
          <cell r="K242">
            <v>0</v>
          </cell>
          <cell r="R242">
            <v>0</v>
          </cell>
        </row>
        <row r="243">
          <cell r="E243">
            <v>0</v>
          </cell>
          <cell r="G243">
            <v>0</v>
          </cell>
          <cell r="K243">
            <v>0</v>
          </cell>
          <cell r="R243">
            <v>0</v>
          </cell>
        </row>
        <row r="244">
          <cell r="E244">
            <v>0</v>
          </cell>
          <cell r="G244">
            <v>0</v>
          </cell>
          <cell r="K244">
            <v>0</v>
          </cell>
          <cell r="R244">
            <v>0</v>
          </cell>
        </row>
        <row r="245">
          <cell r="E245">
            <v>0</v>
          </cell>
          <cell r="G245">
            <v>0</v>
          </cell>
          <cell r="K245">
            <v>0</v>
          </cell>
          <cell r="R245">
            <v>0</v>
          </cell>
        </row>
        <row r="246">
          <cell r="E246">
            <v>0</v>
          </cell>
          <cell r="G246">
            <v>0</v>
          </cell>
          <cell r="K246">
            <v>0</v>
          </cell>
          <cell r="R246">
            <v>0</v>
          </cell>
        </row>
        <row r="247">
          <cell r="E247">
            <v>0</v>
          </cell>
          <cell r="G247">
            <v>0</v>
          </cell>
          <cell r="K247">
            <v>0</v>
          </cell>
          <cell r="R247">
            <v>0</v>
          </cell>
        </row>
        <row r="248">
          <cell r="E248">
            <v>0</v>
          </cell>
          <cell r="G248">
            <v>0</v>
          </cell>
          <cell r="K248">
            <v>0</v>
          </cell>
          <cell r="R248">
            <v>0</v>
          </cell>
        </row>
        <row r="249">
          <cell r="E249">
            <v>0</v>
          </cell>
          <cell r="G249">
            <v>0</v>
          </cell>
          <cell r="K249">
            <v>0</v>
          </cell>
          <cell r="R249">
            <v>0</v>
          </cell>
        </row>
        <row r="250">
          <cell r="E250">
            <v>0</v>
          </cell>
          <cell r="G250">
            <v>0</v>
          </cell>
          <cell r="K250">
            <v>0</v>
          </cell>
          <cell r="R250">
            <v>0</v>
          </cell>
        </row>
        <row r="251">
          <cell r="E251">
            <v>0</v>
          </cell>
          <cell r="G251">
            <v>0</v>
          </cell>
          <cell r="K251">
            <v>0</v>
          </cell>
          <cell r="R251">
            <v>0</v>
          </cell>
        </row>
        <row r="252">
          <cell r="E252">
            <v>0</v>
          </cell>
          <cell r="G252">
            <v>0</v>
          </cell>
          <cell r="K252">
            <v>0</v>
          </cell>
          <cell r="R252">
            <v>0</v>
          </cell>
        </row>
        <row r="253">
          <cell r="E253">
            <v>0</v>
          </cell>
          <cell r="G253">
            <v>0</v>
          </cell>
          <cell r="K253">
            <v>0</v>
          </cell>
          <cell r="R253">
            <v>0</v>
          </cell>
        </row>
        <row r="254">
          <cell r="E254">
            <v>0</v>
          </cell>
          <cell r="G254">
            <v>0</v>
          </cell>
          <cell r="K254">
            <v>0</v>
          </cell>
          <cell r="R254">
            <v>0</v>
          </cell>
        </row>
        <row r="255">
          <cell r="E255">
            <v>0</v>
          </cell>
          <cell r="G255">
            <v>0</v>
          </cell>
          <cell r="K255">
            <v>0</v>
          </cell>
          <cell r="R255">
            <v>0</v>
          </cell>
        </row>
        <row r="256">
          <cell r="E256">
            <v>0</v>
          </cell>
          <cell r="G256">
            <v>0</v>
          </cell>
          <cell r="K256">
            <v>0</v>
          </cell>
          <cell r="R256">
            <v>0</v>
          </cell>
        </row>
        <row r="257">
          <cell r="E257">
            <v>0</v>
          </cell>
          <cell r="G257">
            <v>0</v>
          </cell>
          <cell r="K257">
            <v>0</v>
          </cell>
          <cell r="R257">
            <v>0</v>
          </cell>
        </row>
        <row r="258">
          <cell r="E258">
            <v>0</v>
          </cell>
          <cell r="G258">
            <v>0</v>
          </cell>
          <cell r="K258">
            <v>0</v>
          </cell>
          <cell r="R258">
            <v>0</v>
          </cell>
        </row>
        <row r="259">
          <cell r="E259">
            <v>0</v>
          </cell>
          <cell r="G259">
            <v>0</v>
          </cell>
          <cell r="K259">
            <v>0</v>
          </cell>
          <cell r="R259">
            <v>0</v>
          </cell>
        </row>
        <row r="260">
          <cell r="E260">
            <v>0</v>
          </cell>
          <cell r="G260">
            <v>0</v>
          </cell>
          <cell r="K260">
            <v>0</v>
          </cell>
          <cell r="R260">
            <v>0</v>
          </cell>
        </row>
        <row r="261">
          <cell r="E261">
            <v>0</v>
          </cell>
          <cell r="G261">
            <v>0</v>
          </cell>
          <cell r="K261">
            <v>0</v>
          </cell>
          <cell r="R261">
            <v>0</v>
          </cell>
        </row>
        <row r="262">
          <cell r="E262">
            <v>0</v>
          </cell>
          <cell r="G262">
            <v>0</v>
          </cell>
          <cell r="K262">
            <v>0</v>
          </cell>
          <cell r="R262">
            <v>0</v>
          </cell>
        </row>
        <row r="263">
          <cell r="E263">
            <v>0</v>
          </cell>
          <cell r="G263">
            <v>0</v>
          </cell>
          <cell r="K263">
            <v>0</v>
          </cell>
          <cell r="R263">
            <v>0</v>
          </cell>
        </row>
        <row r="264">
          <cell r="E264">
            <v>0</v>
          </cell>
          <cell r="G264">
            <v>0</v>
          </cell>
          <cell r="K264">
            <v>0</v>
          </cell>
          <cell r="R264">
            <v>0</v>
          </cell>
        </row>
        <row r="265">
          <cell r="E265">
            <v>0</v>
          </cell>
          <cell r="G265">
            <v>0</v>
          </cell>
          <cell r="K265">
            <v>0</v>
          </cell>
          <cell r="R265">
            <v>0</v>
          </cell>
        </row>
        <row r="266">
          <cell r="E266">
            <v>0</v>
          </cell>
          <cell r="G266">
            <v>0</v>
          </cell>
          <cell r="K266">
            <v>0</v>
          </cell>
          <cell r="R266">
            <v>0</v>
          </cell>
        </row>
        <row r="267">
          <cell r="E267">
            <v>0</v>
          </cell>
          <cell r="G267">
            <v>0</v>
          </cell>
          <cell r="K267">
            <v>0</v>
          </cell>
          <cell r="R267">
            <v>0</v>
          </cell>
        </row>
        <row r="268">
          <cell r="E268">
            <v>0</v>
          </cell>
          <cell r="G268">
            <v>0</v>
          </cell>
          <cell r="K268">
            <v>0</v>
          </cell>
          <cell r="R268">
            <v>0</v>
          </cell>
        </row>
        <row r="269">
          <cell r="E269">
            <v>0</v>
          </cell>
          <cell r="G269">
            <v>0</v>
          </cell>
          <cell r="K269">
            <v>0</v>
          </cell>
          <cell r="R269">
            <v>0</v>
          </cell>
        </row>
        <row r="270">
          <cell r="E270">
            <v>0</v>
          </cell>
          <cell r="G270">
            <v>0</v>
          </cell>
          <cell r="K270">
            <v>0</v>
          </cell>
          <cell r="R270">
            <v>0</v>
          </cell>
        </row>
        <row r="271">
          <cell r="E271">
            <v>0</v>
          </cell>
          <cell r="G271">
            <v>0</v>
          </cell>
          <cell r="K271">
            <v>0</v>
          </cell>
          <cell r="R271">
            <v>0</v>
          </cell>
        </row>
        <row r="272">
          <cell r="E272">
            <v>0</v>
          </cell>
          <cell r="G272">
            <v>0</v>
          </cell>
          <cell r="K272">
            <v>0</v>
          </cell>
          <cell r="R272">
            <v>0</v>
          </cell>
        </row>
        <row r="273">
          <cell r="E273">
            <v>0</v>
          </cell>
          <cell r="G273">
            <v>0</v>
          </cell>
          <cell r="K273">
            <v>0</v>
          </cell>
          <cell r="R273">
            <v>0</v>
          </cell>
        </row>
        <row r="274">
          <cell r="E274">
            <v>0</v>
          </cell>
          <cell r="G274">
            <v>0</v>
          </cell>
          <cell r="K274">
            <v>0</v>
          </cell>
          <cell r="R274">
            <v>0</v>
          </cell>
        </row>
        <row r="275">
          <cell r="E275">
            <v>0</v>
          </cell>
          <cell r="G275">
            <v>0</v>
          </cell>
          <cell r="K275">
            <v>0</v>
          </cell>
          <cell r="R275">
            <v>0</v>
          </cell>
        </row>
        <row r="276">
          <cell r="E276">
            <v>0</v>
          </cell>
          <cell r="G276">
            <v>0</v>
          </cell>
          <cell r="K276">
            <v>0</v>
          </cell>
          <cell r="R276">
            <v>0</v>
          </cell>
        </row>
        <row r="277">
          <cell r="E277">
            <v>0</v>
          </cell>
          <cell r="G277">
            <v>0</v>
          </cell>
          <cell r="K277">
            <v>0</v>
          </cell>
          <cell r="R277">
            <v>0</v>
          </cell>
        </row>
        <row r="278">
          <cell r="E278">
            <v>0</v>
          </cell>
          <cell r="G278">
            <v>0</v>
          </cell>
          <cell r="K278">
            <v>0</v>
          </cell>
          <cell r="R278">
            <v>0</v>
          </cell>
        </row>
        <row r="279">
          <cell r="E279">
            <v>0</v>
          </cell>
          <cell r="G279">
            <v>0</v>
          </cell>
          <cell r="K279">
            <v>0</v>
          </cell>
          <cell r="R279">
            <v>0</v>
          </cell>
        </row>
        <row r="280">
          <cell r="E280">
            <v>0</v>
          </cell>
          <cell r="G280">
            <v>0</v>
          </cell>
          <cell r="K280">
            <v>0</v>
          </cell>
          <cell r="R280">
            <v>0</v>
          </cell>
        </row>
        <row r="281">
          <cell r="E281">
            <v>0</v>
          </cell>
          <cell r="G281">
            <v>0</v>
          </cell>
          <cell r="K281">
            <v>0</v>
          </cell>
          <cell r="R281">
            <v>0</v>
          </cell>
        </row>
        <row r="282">
          <cell r="E282">
            <v>0</v>
          </cell>
          <cell r="G282">
            <v>0</v>
          </cell>
          <cell r="K282">
            <v>0</v>
          </cell>
          <cell r="R282">
            <v>0</v>
          </cell>
        </row>
        <row r="283">
          <cell r="E283">
            <v>0</v>
          </cell>
          <cell r="G283">
            <v>0</v>
          </cell>
          <cell r="K283">
            <v>0</v>
          </cell>
          <cell r="R283">
            <v>0</v>
          </cell>
        </row>
        <row r="284">
          <cell r="E284">
            <v>0</v>
          </cell>
          <cell r="G284">
            <v>0</v>
          </cell>
          <cell r="K284">
            <v>0</v>
          </cell>
          <cell r="R284">
            <v>0</v>
          </cell>
        </row>
        <row r="285">
          <cell r="E285">
            <v>0</v>
          </cell>
          <cell r="G285">
            <v>0</v>
          </cell>
          <cell r="K285">
            <v>0</v>
          </cell>
          <cell r="R285">
            <v>0</v>
          </cell>
        </row>
        <row r="286">
          <cell r="E286">
            <v>0</v>
          </cell>
          <cell r="G286">
            <v>0</v>
          </cell>
          <cell r="K286">
            <v>0</v>
          </cell>
          <cell r="R286">
            <v>0</v>
          </cell>
        </row>
        <row r="287">
          <cell r="E287">
            <v>0</v>
          </cell>
          <cell r="G287">
            <v>0</v>
          </cell>
          <cell r="K287">
            <v>0</v>
          </cell>
          <cell r="R287">
            <v>0</v>
          </cell>
        </row>
        <row r="288">
          <cell r="E288">
            <v>0</v>
          </cell>
          <cell r="G288">
            <v>0</v>
          </cell>
          <cell r="K288">
            <v>0</v>
          </cell>
          <cell r="R288">
            <v>0</v>
          </cell>
        </row>
        <row r="289">
          <cell r="E289">
            <v>0</v>
          </cell>
          <cell r="G289">
            <v>0</v>
          </cell>
          <cell r="K289">
            <v>0</v>
          </cell>
          <cell r="R289">
            <v>0</v>
          </cell>
        </row>
        <row r="290">
          <cell r="E290">
            <v>0</v>
          </cell>
          <cell r="G290">
            <v>0</v>
          </cell>
          <cell r="K290">
            <v>0</v>
          </cell>
          <cell r="R290">
            <v>0</v>
          </cell>
        </row>
        <row r="291">
          <cell r="E291">
            <v>0</v>
          </cell>
          <cell r="G291">
            <v>0</v>
          </cell>
          <cell r="K291">
            <v>0</v>
          </cell>
          <cell r="R291">
            <v>0</v>
          </cell>
        </row>
        <row r="292">
          <cell r="E292">
            <v>0</v>
          </cell>
          <cell r="G292">
            <v>0</v>
          </cell>
          <cell r="K292">
            <v>0</v>
          </cell>
          <cell r="R292">
            <v>0</v>
          </cell>
        </row>
        <row r="293">
          <cell r="E293">
            <v>0</v>
          </cell>
          <cell r="G293">
            <v>0</v>
          </cell>
          <cell r="K293">
            <v>0</v>
          </cell>
          <cell r="R293">
            <v>0</v>
          </cell>
        </row>
        <row r="294">
          <cell r="E294">
            <v>0</v>
          </cell>
          <cell r="G294">
            <v>0</v>
          </cell>
          <cell r="K294">
            <v>0</v>
          </cell>
          <cell r="R294">
            <v>0</v>
          </cell>
        </row>
        <row r="295">
          <cell r="E295">
            <v>0</v>
          </cell>
          <cell r="G295">
            <v>0</v>
          </cell>
          <cell r="K295">
            <v>0</v>
          </cell>
          <cell r="R295">
            <v>0</v>
          </cell>
        </row>
        <row r="296">
          <cell r="E296">
            <v>0</v>
          </cell>
          <cell r="G296">
            <v>0</v>
          </cell>
          <cell r="K296">
            <v>0</v>
          </cell>
          <cell r="R296">
            <v>0</v>
          </cell>
        </row>
        <row r="297">
          <cell r="E297">
            <v>0</v>
          </cell>
          <cell r="G297">
            <v>0</v>
          </cell>
          <cell r="K297">
            <v>0</v>
          </cell>
          <cell r="R297">
            <v>0</v>
          </cell>
        </row>
        <row r="298">
          <cell r="E298">
            <v>0</v>
          </cell>
          <cell r="G298">
            <v>0</v>
          </cell>
          <cell r="K298">
            <v>0</v>
          </cell>
          <cell r="R298">
            <v>0</v>
          </cell>
        </row>
        <row r="299">
          <cell r="E299">
            <v>0</v>
          </cell>
          <cell r="G299">
            <v>0</v>
          </cell>
          <cell r="K299">
            <v>0</v>
          </cell>
          <cell r="R299">
            <v>0</v>
          </cell>
        </row>
        <row r="300">
          <cell r="E300">
            <v>0</v>
          </cell>
          <cell r="G300">
            <v>0</v>
          </cell>
          <cell r="K300">
            <v>0</v>
          </cell>
          <cell r="R300">
            <v>0</v>
          </cell>
        </row>
        <row r="301">
          <cell r="E301">
            <v>0</v>
          </cell>
          <cell r="G301">
            <v>0</v>
          </cell>
          <cell r="K301">
            <v>0</v>
          </cell>
          <cell r="R301">
            <v>0</v>
          </cell>
        </row>
        <row r="302">
          <cell r="E302">
            <v>0</v>
          </cell>
          <cell r="G302">
            <v>0</v>
          </cell>
          <cell r="K302">
            <v>0</v>
          </cell>
          <cell r="R302">
            <v>0</v>
          </cell>
        </row>
        <row r="303">
          <cell r="E303">
            <v>0</v>
          </cell>
          <cell r="G303">
            <v>0</v>
          </cell>
          <cell r="K303">
            <v>0</v>
          </cell>
          <cell r="R303">
            <v>0</v>
          </cell>
        </row>
        <row r="304">
          <cell r="E304">
            <v>0</v>
          </cell>
          <cell r="G304">
            <v>0</v>
          </cell>
          <cell r="K304">
            <v>0</v>
          </cell>
          <cell r="R304">
            <v>0</v>
          </cell>
        </row>
        <row r="305">
          <cell r="E305">
            <v>0</v>
          </cell>
          <cell r="G305">
            <v>0</v>
          </cell>
          <cell r="K305">
            <v>0</v>
          </cell>
          <cell r="R305">
            <v>0</v>
          </cell>
        </row>
        <row r="306">
          <cell r="E306">
            <v>0</v>
          </cell>
          <cell r="G306">
            <v>0</v>
          </cell>
          <cell r="K306">
            <v>0</v>
          </cell>
          <cell r="R306">
            <v>0</v>
          </cell>
        </row>
        <row r="307">
          <cell r="E307">
            <v>0</v>
          </cell>
          <cell r="G307">
            <v>0</v>
          </cell>
          <cell r="K307">
            <v>0</v>
          </cell>
          <cell r="R307">
            <v>0</v>
          </cell>
        </row>
        <row r="308">
          <cell r="E308">
            <v>0</v>
          </cell>
          <cell r="G308">
            <v>0</v>
          </cell>
          <cell r="K308">
            <v>0</v>
          </cell>
          <cell r="R308">
            <v>0</v>
          </cell>
        </row>
        <row r="309">
          <cell r="E309">
            <v>0</v>
          </cell>
          <cell r="G309">
            <v>0</v>
          </cell>
          <cell r="K309">
            <v>0</v>
          </cell>
          <cell r="R309">
            <v>0</v>
          </cell>
        </row>
        <row r="310">
          <cell r="E310">
            <v>0</v>
          </cell>
          <cell r="G310">
            <v>0</v>
          </cell>
          <cell r="K310">
            <v>0</v>
          </cell>
          <cell r="R310">
            <v>0</v>
          </cell>
        </row>
        <row r="311">
          <cell r="E311">
            <v>0</v>
          </cell>
          <cell r="G311">
            <v>0</v>
          </cell>
          <cell r="K311">
            <v>0</v>
          </cell>
          <cell r="R311">
            <v>0</v>
          </cell>
        </row>
        <row r="312">
          <cell r="E312">
            <v>0</v>
          </cell>
          <cell r="G312">
            <v>0</v>
          </cell>
          <cell r="K312">
            <v>0</v>
          </cell>
          <cell r="R312">
            <v>0</v>
          </cell>
        </row>
        <row r="313">
          <cell r="E313">
            <v>0</v>
          </cell>
          <cell r="G313">
            <v>0</v>
          </cell>
          <cell r="K313">
            <v>0</v>
          </cell>
          <cell r="R313">
            <v>0</v>
          </cell>
        </row>
        <row r="314">
          <cell r="E314">
            <v>0</v>
          </cell>
          <cell r="G314">
            <v>0</v>
          </cell>
          <cell r="K314">
            <v>0</v>
          </cell>
          <cell r="R314">
            <v>0</v>
          </cell>
        </row>
        <row r="315">
          <cell r="E315">
            <v>0</v>
          </cell>
          <cell r="G315">
            <v>0</v>
          </cell>
          <cell r="K315">
            <v>0</v>
          </cell>
          <cell r="R315">
            <v>0</v>
          </cell>
        </row>
        <row r="316">
          <cell r="E316">
            <v>0</v>
          </cell>
          <cell r="G316">
            <v>0</v>
          </cell>
          <cell r="K316">
            <v>0</v>
          </cell>
          <cell r="R316">
            <v>0</v>
          </cell>
        </row>
        <row r="317">
          <cell r="E317">
            <v>0</v>
          </cell>
          <cell r="G317">
            <v>0</v>
          </cell>
          <cell r="K317">
            <v>0</v>
          </cell>
          <cell r="R317">
            <v>0</v>
          </cell>
        </row>
        <row r="318">
          <cell r="E318">
            <v>0</v>
          </cell>
          <cell r="G318">
            <v>0</v>
          </cell>
          <cell r="K318">
            <v>0</v>
          </cell>
          <cell r="R318">
            <v>0</v>
          </cell>
        </row>
        <row r="319">
          <cell r="E319">
            <v>0</v>
          </cell>
          <cell r="G319">
            <v>0</v>
          </cell>
          <cell r="K319">
            <v>0</v>
          </cell>
          <cell r="R319">
            <v>0</v>
          </cell>
        </row>
        <row r="320">
          <cell r="E320">
            <v>0</v>
          </cell>
          <cell r="G320">
            <v>0</v>
          </cell>
          <cell r="K320">
            <v>0</v>
          </cell>
          <cell r="R320">
            <v>0</v>
          </cell>
        </row>
        <row r="321">
          <cell r="E321">
            <v>0</v>
          </cell>
          <cell r="G321">
            <v>0</v>
          </cell>
          <cell r="K321">
            <v>0</v>
          </cell>
          <cell r="R321">
            <v>0</v>
          </cell>
        </row>
        <row r="322">
          <cell r="E322">
            <v>0</v>
          </cell>
          <cell r="G322">
            <v>0</v>
          </cell>
          <cell r="K322">
            <v>0</v>
          </cell>
          <cell r="R322">
            <v>0</v>
          </cell>
        </row>
        <row r="323">
          <cell r="E323">
            <v>0</v>
          </cell>
          <cell r="G323">
            <v>0</v>
          </cell>
          <cell r="K323">
            <v>0</v>
          </cell>
          <cell r="R323">
            <v>0</v>
          </cell>
        </row>
        <row r="324">
          <cell r="E324">
            <v>0</v>
          </cell>
          <cell r="G324">
            <v>0</v>
          </cell>
          <cell r="K324">
            <v>0</v>
          </cell>
          <cell r="R324">
            <v>0</v>
          </cell>
        </row>
        <row r="325">
          <cell r="E325">
            <v>0</v>
          </cell>
          <cell r="G325">
            <v>0</v>
          </cell>
          <cell r="K325">
            <v>0</v>
          </cell>
          <cell r="R325">
            <v>0</v>
          </cell>
        </row>
        <row r="326">
          <cell r="E326">
            <v>0</v>
          </cell>
          <cell r="G326">
            <v>0</v>
          </cell>
          <cell r="K326">
            <v>0</v>
          </cell>
          <cell r="R326">
            <v>0</v>
          </cell>
        </row>
        <row r="327">
          <cell r="E327">
            <v>0</v>
          </cell>
          <cell r="G327">
            <v>0</v>
          </cell>
          <cell r="K327">
            <v>0</v>
          </cell>
          <cell r="R327">
            <v>0</v>
          </cell>
        </row>
        <row r="328">
          <cell r="E328">
            <v>0</v>
          </cell>
          <cell r="G328">
            <v>0</v>
          </cell>
          <cell r="K328">
            <v>0</v>
          </cell>
          <cell r="R328">
            <v>0</v>
          </cell>
        </row>
        <row r="329">
          <cell r="E329">
            <v>0</v>
          </cell>
          <cell r="G329">
            <v>0</v>
          </cell>
          <cell r="K329">
            <v>0</v>
          </cell>
          <cell r="R329">
            <v>0</v>
          </cell>
        </row>
        <row r="330">
          <cell r="E330">
            <v>0</v>
          </cell>
          <cell r="G330">
            <v>0</v>
          </cell>
          <cell r="K330">
            <v>0</v>
          </cell>
          <cell r="R330">
            <v>0</v>
          </cell>
        </row>
        <row r="331">
          <cell r="E331">
            <v>0</v>
          </cell>
          <cell r="G331">
            <v>0</v>
          </cell>
          <cell r="K331">
            <v>0</v>
          </cell>
          <cell r="R331">
            <v>0</v>
          </cell>
        </row>
        <row r="332">
          <cell r="E332">
            <v>0</v>
          </cell>
          <cell r="G332">
            <v>0</v>
          </cell>
          <cell r="K332">
            <v>0</v>
          </cell>
          <cell r="R332">
            <v>0</v>
          </cell>
        </row>
        <row r="333">
          <cell r="E333">
            <v>0</v>
          </cell>
          <cell r="G333">
            <v>0</v>
          </cell>
          <cell r="K333">
            <v>0</v>
          </cell>
          <cell r="R333">
            <v>0</v>
          </cell>
        </row>
        <row r="334">
          <cell r="E334">
            <v>0</v>
          </cell>
          <cell r="G334">
            <v>0</v>
          </cell>
          <cell r="K334">
            <v>0</v>
          </cell>
          <cell r="R334">
            <v>0</v>
          </cell>
        </row>
        <row r="335">
          <cell r="E335">
            <v>0</v>
          </cell>
          <cell r="G335">
            <v>0</v>
          </cell>
          <cell r="K335">
            <v>0</v>
          </cell>
          <cell r="R335">
            <v>0</v>
          </cell>
        </row>
        <row r="336">
          <cell r="E336">
            <v>0</v>
          </cell>
          <cell r="G336">
            <v>0</v>
          </cell>
          <cell r="K336">
            <v>0</v>
          </cell>
          <cell r="R336">
            <v>0</v>
          </cell>
        </row>
        <row r="337">
          <cell r="E337">
            <v>0</v>
          </cell>
          <cell r="G337">
            <v>0</v>
          </cell>
          <cell r="K337">
            <v>0</v>
          </cell>
          <cell r="R337">
            <v>0</v>
          </cell>
        </row>
        <row r="338">
          <cell r="E338">
            <v>0</v>
          </cell>
          <cell r="G338">
            <v>0</v>
          </cell>
          <cell r="K338">
            <v>0</v>
          </cell>
          <cell r="R338">
            <v>0</v>
          </cell>
        </row>
        <row r="339">
          <cell r="E339">
            <v>0</v>
          </cell>
          <cell r="G339">
            <v>0</v>
          </cell>
          <cell r="K339">
            <v>0</v>
          </cell>
          <cell r="R339">
            <v>0</v>
          </cell>
        </row>
        <row r="340">
          <cell r="E340">
            <v>0</v>
          </cell>
          <cell r="G340">
            <v>0</v>
          </cell>
          <cell r="K340">
            <v>0</v>
          </cell>
          <cell r="R340">
            <v>0</v>
          </cell>
        </row>
        <row r="341">
          <cell r="E341">
            <v>0</v>
          </cell>
          <cell r="G341">
            <v>0</v>
          </cell>
          <cell r="K341">
            <v>0</v>
          </cell>
          <cell r="R341">
            <v>0</v>
          </cell>
        </row>
        <row r="342">
          <cell r="E342">
            <v>0</v>
          </cell>
          <cell r="G342">
            <v>0</v>
          </cell>
          <cell r="K342">
            <v>0</v>
          </cell>
          <cell r="R342">
            <v>0</v>
          </cell>
        </row>
        <row r="343">
          <cell r="E343">
            <v>0</v>
          </cell>
          <cell r="G343">
            <v>0</v>
          </cell>
          <cell r="K343">
            <v>0</v>
          </cell>
          <cell r="R343">
            <v>0</v>
          </cell>
        </row>
        <row r="344">
          <cell r="E344">
            <v>0</v>
          </cell>
          <cell r="G344">
            <v>0</v>
          </cell>
          <cell r="K344">
            <v>0</v>
          </cell>
          <cell r="R344">
            <v>0</v>
          </cell>
        </row>
        <row r="345">
          <cell r="E345">
            <v>0</v>
          </cell>
          <cell r="G345">
            <v>0</v>
          </cell>
          <cell r="K345">
            <v>0</v>
          </cell>
          <cell r="R345">
            <v>0</v>
          </cell>
        </row>
        <row r="346">
          <cell r="E346">
            <v>0</v>
          </cell>
          <cell r="G346">
            <v>0</v>
          </cell>
          <cell r="K346">
            <v>0</v>
          </cell>
          <cell r="R346">
            <v>0</v>
          </cell>
        </row>
        <row r="347">
          <cell r="E347">
            <v>0</v>
          </cell>
          <cell r="G347">
            <v>0</v>
          </cell>
          <cell r="K347">
            <v>0</v>
          </cell>
          <cell r="R347">
            <v>0</v>
          </cell>
        </row>
        <row r="348">
          <cell r="E348">
            <v>0</v>
          </cell>
          <cell r="G348">
            <v>0</v>
          </cell>
          <cell r="K348">
            <v>0</v>
          </cell>
          <cell r="R348">
            <v>0</v>
          </cell>
        </row>
        <row r="349">
          <cell r="E349">
            <v>0</v>
          </cell>
          <cell r="G349">
            <v>0</v>
          </cell>
          <cell r="K349">
            <v>0</v>
          </cell>
          <cell r="R349">
            <v>0</v>
          </cell>
        </row>
        <row r="350">
          <cell r="E350">
            <v>0</v>
          </cell>
          <cell r="G350">
            <v>0</v>
          </cell>
          <cell r="K350">
            <v>0</v>
          </cell>
          <cell r="R350">
            <v>0</v>
          </cell>
        </row>
        <row r="351">
          <cell r="E351">
            <v>0</v>
          </cell>
          <cell r="G351">
            <v>0</v>
          </cell>
          <cell r="K351">
            <v>0</v>
          </cell>
          <cell r="R351">
            <v>0</v>
          </cell>
        </row>
        <row r="352">
          <cell r="E352">
            <v>0</v>
          </cell>
          <cell r="G352">
            <v>0</v>
          </cell>
          <cell r="K352">
            <v>0</v>
          </cell>
          <cell r="R352">
            <v>0</v>
          </cell>
        </row>
        <row r="353">
          <cell r="E353">
            <v>0</v>
          </cell>
          <cell r="G353">
            <v>0</v>
          </cell>
          <cell r="K353">
            <v>0</v>
          </cell>
          <cell r="R353">
            <v>0</v>
          </cell>
        </row>
        <row r="354">
          <cell r="E354">
            <v>0</v>
          </cell>
          <cell r="G354">
            <v>0</v>
          </cell>
          <cell r="K354">
            <v>0</v>
          </cell>
          <cell r="R354">
            <v>0</v>
          </cell>
        </row>
        <row r="355">
          <cell r="E355">
            <v>0</v>
          </cell>
          <cell r="G355">
            <v>0</v>
          </cell>
          <cell r="K355">
            <v>0</v>
          </cell>
          <cell r="R355">
            <v>0</v>
          </cell>
        </row>
        <row r="356">
          <cell r="E356">
            <v>0</v>
          </cell>
          <cell r="G356">
            <v>0</v>
          </cell>
          <cell r="K356">
            <v>0</v>
          </cell>
          <cell r="R356">
            <v>0</v>
          </cell>
        </row>
        <row r="357">
          <cell r="E357">
            <v>0</v>
          </cell>
          <cell r="G357">
            <v>0</v>
          </cell>
          <cell r="K357">
            <v>0</v>
          </cell>
          <cell r="R357">
            <v>0</v>
          </cell>
        </row>
        <row r="358">
          <cell r="E358">
            <v>0</v>
          </cell>
          <cell r="G358">
            <v>0</v>
          </cell>
          <cell r="K358">
            <v>0</v>
          </cell>
          <cell r="R358">
            <v>0</v>
          </cell>
        </row>
        <row r="359">
          <cell r="E359">
            <v>0</v>
          </cell>
          <cell r="G359">
            <v>0</v>
          </cell>
          <cell r="K359">
            <v>0</v>
          </cell>
          <cell r="R359">
            <v>0</v>
          </cell>
        </row>
        <row r="360">
          <cell r="E360">
            <v>0</v>
          </cell>
          <cell r="G360">
            <v>0</v>
          </cell>
          <cell r="K360">
            <v>0</v>
          </cell>
          <cell r="R360">
            <v>0</v>
          </cell>
        </row>
        <row r="361">
          <cell r="E361">
            <v>0</v>
          </cell>
          <cell r="G361">
            <v>0</v>
          </cell>
          <cell r="K361">
            <v>0</v>
          </cell>
          <cell r="R361">
            <v>0</v>
          </cell>
        </row>
        <row r="362">
          <cell r="E362">
            <v>0</v>
          </cell>
          <cell r="G362">
            <v>0</v>
          </cell>
          <cell r="K362">
            <v>0</v>
          </cell>
          <cell r="R362">
            <v>0</v>
          </cell>
        </row>
        <row r="363">
          <cell r="E363">
            <v>0</v>
          </cell>
          <cell r="G363">
            <v>0</v>
          </cell>
          <cell r="K363">
            <v>0</v>
          </cell>
          <cell r="R363">
            <v>0</v>
          </cell>
        </row>
        <row r="364">
          <cell r="E364">
            <v>0</v>
          </cell>
          <cell r="G364">
            <v>0</v>
          </cell>
          <cell r="K364">
            <v>0</v>
          </cell>
          <cell r="R364">
            <v>0</v>
          </cell>
        </row>
        <row r="365">
          <cell r="E365">
            <v>0</v>
          </cell>
          <cell r="G365">
            <v>0</v>
          </cell>
          <cell r="K365">
            <v>0</v>
          </cell>
          <cell r="R365">
            <v>0</v>
          </cell>
        </row>
        <row r="366">
          <cell r="E366">
            <v>0</v>
          </cell>
          <cell r="G366">
            <v>0</v>
          </cell>
          <cell r="K366">
            <v>0</v>
          </cell>
          <cell r="R366">
            <v>0</v>
          </cell>
        </row>
        <row r="367">
          <cell r="E367">
            <v>0</v>
          </cell>
          <cell r="G367">
            <v>0</v>
          </cell>
          <cell r="K367">
            <v>0</v>
          </cell>
          <cell r="R367">
            <v>0</v>
          </cell>
        </row>
        <row r="368">
          <cell r="E368">
            <v>0</v>
          </cell>
          <cell r="G368">
            <v>0</v>
          </cell>
          <cell r="K368">
            <v>0</v>
          </cell>
          <cell r="R368">
            <v>0</v>
          </cell>
        </row>
        <row r="369">
          <cell r="E369">
            <v>0</v>
          </cell>
          <cell r="G369">
            <v>0</v>
          </cell>
          <cell r="K369">
            <v>0</v>
          </cell>
          <cell r="R369">
            <v>0</v>
          </cell>
        </row>
        <row r="370">
          <cell r="E370">
            <v>0</v>
          </cell>
          <cell r="G370">
            <v>0</v>
          </cell>
          <cell r="K370">
            <v>0</v>
          </cell>
          <cell r="R370">
            <v>0</v>
          </cell>
        </row>
        <row r="371">
          <cell r="E371">
            <v>0</v>
          </cell>
          <cell r="G371">
            <v>0</v>
          </cell>
          <cell r="K371">
            <v>0</v>
          </cell>
          <cell r="R371">
            <v>0</v>
          </cell>
        </row>
        <row r="372">
          <cell r="E372">
            <v>0</v>
          </cell>
          <cell r="G372">
            <v>0</v>
          </cell>
          <cell r="K372">
            <v>0</v>
          </cell>
          <cell r="R372">
            <v>0</v>
          </cell>
        </row>
        <row r="373">
          <cell r="E373">
            <v>0</v>
          </cell>
          <cell r="G373">
            <v>0</v>
          </cell>
          <cell r="K373">
            <v>0</v>
          </cell>
          <cell r="R373">
            <v>0</v>
          </cell>
        </row>
        <row r="374">
          <cell r="E374">
            <v>0</v>
          </cell>
          <cell r="G374">
            <v>0</v>
          </cell>
          <cell r="K374">
            <v>0</v>
          </cell>
          <cell r="R374">
            <v>0</v>
          </cell>
        </row>
        <row r="375">
          <cell r="E375">
            <v>0</v>
          </cell>
          <cell r="G375">
            <v>0</v>
          </cell>
          <cell r="K375">
            <v>0</v>
          </cell>
          <cell r="R375">
            <v>0</v>
          </cell>
        </row>
        <row r="376">
          <cell r="E376">
            <v>0</v>
          </cell>
          <cell r="G376">
            <v>0</v>
          </cell>
          <cell r="K376">
            <v>0</v>
          </cell>
          <cell r="R376">
            <v>0</v>
          </cell>
        </row>
        <row r="377">
          <cell r="E377">
            <v>0</v>
          </cell>
          <cell r="G377">
            <v>0</v>
          </cell>
          <cell r="K377">
            <v>0</v>
          </cell>
          <cell r="R377">
            <v>0</v>
          </cell>
        </row>
        <row r="378">
          <cell r="E378">
            <v>0</v>
          </cell>
          <cell r="G378">
            <v>0</v>
          </cell>
          <cell r="K378">
            <v>0</v>
          </cell>
          <cell r="R378">
            <v>0</v>
          </cell>
        </row>
        <row r="379">
          <cell r="E379">
            <v>0</v>
          </cell>
          <cell r="G379">
            <v>0</v>
          </cell>
          <cell r="K379">
            <v>0</v>
          </cell>
          <cell r="R379">
            <v>0</v>
          </cell>
        </row>
        <row r="380">
          <cell r="E380">
            <v>0</v>
          </cell>
          <cell r="G380">
            <v>0</v>
          </cell>
          <cell r="K380">
            <v>0</v>
          </cell>
          <cell r="R380">
            <v>0</v>
          </cell>
        </row>
        <row r="381">
          <cell r="E381">
            <v>0</v>
          </cell>
          <cell r="G381">
            <v>0</v>
          </cell>
          <cell r="K381">
            <v>0</v>
          </cell>
          <cell r="R381">
            <v>0</v>
          </cell>
        </row>
        <row r="382">
          <cell r="E382">
            <v>0</v>
          </cell>
          <cell r="G382">
            <v>0</v>
          </cell>
          <cell r="K382">
            <v>0</v>
          </cell>
          <cell r="R382">
            <v>0</v>
          </cell>
        </row>
        <row r="383">
          <cell r="E383">
            <v>0</v>
          </cell>
          <cell r="G383">
            <v>0</v>
          </cell>
          <cell r="K383">
            <v>0</v>
          </cell>
          <cell r="R383">
            <v>0</v>
          </cell>
        </row>
        <row r="384">
          <cell r="E384">
            <v>0</v>
          </cell>
          <cell r="G384">
            <v>0</v>
          </cell>
          <cell r="K384">
            <v>0</v>
          </cell>
          <cell r="R384">
            <v>0</v>
          </cell>
        </row>
        <row r="385">
          <cell r="E385">
            <v>0</v>
          </cell>
          <cell r="G385">
            <v>0</v>
          </cell>
          <cell r="K385">
            <v>0</v>
          </cell>
          <cell r="R385">
            <v>0</v>
          </cell>
        </row>
        <row r="386">
          <cell r="E386">
            <v>0</v>
          </cell>
          <cell r="G386">
            <v>0</v>
          </cell>
          <cell r="K386">
            <v>0</v>
          </cell>
          <cell r="R386">
            <v>0</v>
          </cell>
        </row>
        <row r="387">
          <cell r="E387">
            <v>0</v>
          </cell>
          <cell r="G387">
            <v>0</v>
          </cell>
          <cell r="K387">
            <v>0</v>
          </cell>
          <cell r="R387">
            <v>0</v>
          </cell>
        </row>
        <row r="388">
          <cell r="E388">
            <v>0</v>
          </cell>
          <cell r="G388">
            <v>0</v>
          </cell>
          <cell r="K388">
            <v>0</v>
          </cell>
          <cell r="R388">
            <v>0</v>
          </cell>
        </row>
        <row r="389">
          <cell r="E389">
            <v>0</v>
          </cell>
          <cell r="G389">
            <v>0</v>
          </cell>
          <cell r="K389">
            <v>0</v>
          </cell>
          <cell r="R389">
            <v>0</v>
          </cell>
        </row>
        <row r="390">
          <cell r="E390">
            <v>0</v>
          </cell>
          <cell r="G390">
            <v>0</v>
          </cell>
          <cell r="K390">
            <v>0</v>
          </cell>
          <cell r="R390">
            <v>0</v>
          </cell>
        </row>
        <row r="391">
          <cell r="E391">
            <v>0</v>
          </cell>
          <cell r="G391">
            <v>0</v>
          </cell>
          <cell r="K391">
            <v>0</v>
          </cell>
          <cell r="R391">
            <v>0</v>
          </cell>
        </row>
        <row r="392">
          <cell r="E392">
            <v>0</v>
          </cell>
          <cell r="G392">
            <v>0</v>
          </cell>
          <cell r="K392">
            <v>0</v>
          </cell>
          <cell r="R392">
            <v>0</v>
          </cell>
        </row>
        <row r="393">
          <cell r="E393">
            <v>0</v>
          </cell>
          <cell r="G393">
            <v>0</v>
          </cell>
          <cell r="K393">
            <v>0</v>
          </cell>
          <cell r="R393">
            <v>0</v>
          </cell>
        </row>
        <row r="394">
          <cell r="E394">
            <v>0</v>
          </cell>
          <cell r="G394">
            <v>0</v>
          </cell>
          <cell r="K394">
            <v>0</v>
          </cell>
          <cell r="R394">
            <v>0</v>
          </cell>
        </row>
        <row r="395">
          <cell r="E395">
            <v>0</v>
          </cell>
          <cell r="G395">
            <v>0</v>
          </cell>
          <cell r="K395">
            <v>0</v>
          </cell>
          <cell r="R395">
            <v>0</v>
          </cell>
        </row>
        <row r="396">
          <cell r="E396">
            <v>0</v>
          </cell>
          <cell r="G396">
            <v>0</v>
          </cell>
          <cell r="K396">
            <v>0</v>
          </cell>
          <cell r="R396">
            <v>0</v>
          </cell>
        </row>
        <row r="397">
          <cell r="E397">
            <v>0</v>
          </cell>
          <cell r="G397">
            <v>0</v>
          </cell>
          <cell r="K397">
            <v>0</v>
          </cell>
          <cell r="R397">
            <v>0</v>
          </cell>
        </row>
        <row r="398">
          <cell r="E398">
            <v>0</v>
          </cell>
          <cell r="G398">
            <v>0</v>
          </cell>
          <cell r="K398">
            <v>0</v>
          </cell>
          <cell r="R398">
            <v>0</v>
          </cell>
        </row>
        <row r="399">
          <cell r="E399">
            <v>0</v>
          </cell>
          <cell r="G399">
            <v>0</v>
          </cell>
          <cell r="K399">
            <v>0</v>
          </cell>
          <cell r="R399">
            <v>0</v>
          </cell>
        </row>
        <row r="400">
          <cell r="E400">
            <v>0</v>
          </cell>
          <cell r="G400">
            <v>0</v>
          </cell>
          <cell r="K400">
            <v>0</v>
          </cell>
          <cell r="R400">
            <v>0</v>
          </cell>
        </row>
        <row r="401">
          <cell r="E401">
            <v>0</v>
          </cell>
          <cell r="G401">
            <v>0</v>
          </cell>
          <cell r="K401">
            <v>0</v>
          </cell>
          <cell r="R401">
            <v>0</v>
          </cell>
        </row>
        <row r="402">
          <cell r="E402">
            <v>0</v>
          </cell>
          <cell r="G402">
            <v>0</v>
          </cell>
          <cell r="K402">
            <v>0</v>
          </cell>
          <cell r="R402">
            <v>0</v>
          </cell>
        </row>
        <row r="403">
          <cell r="E403">
            <v>0</v>
          </cell>
          <cell r="G403">
            <v>0</v>
          </cell>
          <cell r="K403">
            <v>0</v>
          </cell>
          <cell r="R403">
            <v>0</v>
          </cell>
        </row>
        <row r="404">
          <cell r="E404">
            <v>0</v>
          </cell>
          <cell r="G404">
            <v>0</v>
          </cell>
          <cell r="K404">
            <v>0</v>
          </cell>
          <cell r="R404">
            <v>0</v>
          </cell>
        </row>
        <row r="405">
          <cell r="E405">
            <v>0</v>
          </cell>
          <cell r="G405">
            <v>0</v>
          </cell>
          <cell r="K405">
            <v>0</v>
          </cell>
          <cell r="R405">
            <v>0</v>
          </cell>
        </row>
        <row r="406">
          <cell r="E406">
            <v>0</v>
          </cell>
          <cell r="G406">
            <v>0</v>
          </cell>
          <cell r="K406">
            <v>0</v>
          </cell>
          <cell r="R406">
            <v>0</v>
          </cell>
        </row>
        <row r="407">
          <cell r="E407" t="str">
            <v>PRIMEIRO USO</v>
          </cell>
          <cell r="G407" t="str">
            <v>X</v>
          </cell>
          <cell r="K407" t="str">
            <v>PRENHA IA</v>
          </cell>
          <cell r="R407" t="str">
            <v>X</v>
          </cell>
        </row>
        <row r="408">
          <cell r="E408" t="str">
            <v>PRIMEIRO USO</v>
          </cell>
          <cell r="G408" t="str">
            <v>X</v>
          </cell>
          <cell r="K408" t="str">
            <v>SINCRONIZADA</v>
          </cell>
          <cell r="R408" t="str">
            <v>X</v>
          </cell>
        </row>
        <row r="409">
          <cell r="E409" t="str">
            <v>PRIMEIRO USO</v>
          </cell>
          <cell r="G409" t="str">
            <v>X</v>
          </cell>
          <cell r="K409" t="str">
            <v>PRENHA IA</v>
          </cell>
          <cell r="R409" t="str">
            <v>X</v>
          </cell>
        </row>
        <row r="410">
          <cell r="E410" t="str">
            <v>PRIMEIRO USO</v>
          </cell>
          <cell r="G410" t="str">
            <v>X</v>
          </cell>
          <cell r="K410" t="str">
            <v>PRENHA IA</v>
          </cell>
          <cell r="R410" t="str">
            <v>X</v>
          </cell>
        </row>
        <row r="411">
          <cell r="E411" t="str">
            <v>PRIMEIRO USO</v>
          </cell>
          <cell r="G411" t="str">
            <v>X</v>
          </cell>
          <cell r="K411" t="str">
            <v>SINCRONIZADA</v>
          </cell>
          <cell r="R411" t="str">
            <v>X</v>
          </cell>
        </row>
        <row r="412">
          <cell r="E412" t="str">
            <v>PRIMEIRO USO</v>
          </cell>
          <cell r="G412" t="str">
            <v>X</v>
          </cell>
          <cell r="K412" t="str">
            <v>SINCRONIZADA</v>
          </cell>
          <cell r="R412" t="str">
            <v>X</v>
          </cell>
        </row>
        <row r="413">
          <cell r="E413">
            <v>0</v>
          </cell>
          <cell r="G413">
            <v>0</v>
          </cell>
          <cell r="K413">
            <v>0</v>
          </cell>
          <cell r="R413">
            <v>0</v>
          </cell>
        </row>
        <row r="414">
          <cell r="E414" t="str">
            <v>PRIMEIRO USO</v>
          </cell>
          <cell r="G414" t="str">
            <v>X</v>
          </cell>
          <cell r="K414" t="str">
            <v>PRENHA IA</v>
          </cell>
          <cell r="R414" t="str">
            <v>X</v>
          </cell>
        </row>
        <row r="415">
          <cell r="E415" t="str">
            <v>PRIMEIRO USO</v>
          </cell>
          <cell r="G415" t="str">
            <v>X</v>
          </cell>
          <cell r="K415" t="str">
            <v>PRENHA IA</v>
          </cell>
          <cell r="R415" t="str">
            <v>X</v>
          </cell>
        </row>
        <row r="416">
          <cell r="E416" t="str">
            <v>PRIMEIRO USO</v>
          </cell>
          <cell r="G416" t="str">
            <v>X</v>
          </cell>
          <cell r="K416" t="str">
            <v>PRENHA IA</v>
          </cell>
          <cell r="R416" t="str">
            <v>X</v>
          </cell>
        </row>
        <row r="417">
          <cell r="E417" t="str">
            <v>PRIMEIRO USO</v>
          </cell>
          <cell r="G417" t="str">
            <v>X</v>
          </cell>
          <cell r="K417" t="str">
            <v>PRENHA IA</v>
          </cell>
          <cell r="R417" t="str">
            <v>X</v>
          </cell>
        </row>
        <row r="418">
          <cell r="E418" t="str">
            <v>PRIMEIRO USO</v>
          </cell>
          <cell r="G418" t="str">
            <v>X</v>
          </cell>
          <cell r="K418" t="str">
            <v>PRENHA IA</v>
          </cell>
          <cell r="R418" t="str">
            <v>X</v>
          </cell>
        </row>
        <row r="419">
          <cell r="E419" t="str">
            <v>PRIMEIRO USO</v>
          </cell>
          <cell r="G419" t="str">
            <v>X</v>
          </cell>
          <cell r="K419" t="str">
            <v>PRENHA IA</v>
          </cell>
          <cell r="R419" t="str">
            <v>X</v>
          </cell>
        </row>
        <row r="420">
          <cell r="E420" t="str">
            <v>PRIMEIRO USO</v>
          </cell>
          <cell r="G420">
            <v>0</v>
          </cell>
          <cell r="K420">
            <v>0</v>
          </cell>
          <cell r="R420">
            <v>0</v>
          </cell>
        </row>
        <row r="421">
          <cell r="E421" t="str">
            <v>PRIMEIRO USO</v>
          </cell>
          <cell r="G421" t="str">
            <v>X</v>
          </cell>
          <cell r="K421" t="str">
            <v>PRENHA IA</v>
          </cell>
          <cell r="R421" t="str">
            <v>X</v>
          </cell>
        </row>
        <row r="422">
          <cell r="E422" t="str">
            <v>PRIMEIRO USO</v>
          </cell>
          <cell r="G422" t="str">
            <v>X</v>
          </cell>
          <cell r="K422" t="str">
            <v>SINCRONIZADA</v>
          </cell>
          <cell r="R422" t="str">
            <v>X</v>
          </cell>
        </row>
        <row r="423">
          <cell r="E423" t="str">
            <v>PRIMEIRO USO</v>
          </cell>
          <cell r="G423" t="str">
            <v>X</v>
          </cell>
          <cell r="K423" t="str">
            <v>SINCRONIZADA</v>
          </cell>
          <cell r="R423" t="str">
            <v>X</v>
          </cell>
        </row>
        <row r="424">
          <cell r="E424" t="str">
            <v>PRIMEIRO USO</v>
          </cell>
          <cell r="G424" t="str">
            <v>X</v>
          </cell>
          <cell r="K424" t="str">
            <v>PRENHA IA</v>
          </cell>
          <cell r="R424" t="str">
            <v>X</v>
          </cell>
        </row>
        <row r="425">
          <cell r="E425" t="str">
            <v>PRIMEIRO USO</v>
          </cell>
          <cell r="G425" t="str">
            <v>X</v>
          </cell>
          <cell r="K425" t="str">
            <v>PRENHA IA</v>
          </cell>
          <cell r="R425" t="str">
            <v>X</v>
          </cell>
        </row>
        <row r="426">
          <cell r="E426" t="str">
            <v>PRIMEIRO USO</v>
          </cell>
          <cell r="G426" t="str">
            <v>X</v>
          </cell>
          <cell r="K426" t="str">
            <v>SINCRONIZADA</v>
          </cell>
          <cell r="R426" t="str">
            <v>X</v>
          </cell>
        </row>
        <row r="427">
          <cell r="E427" t="str">
            <v>PRIMEIRO USO</v>
          </cell>
          <cell r="G427" t="str">
            <v>X</v>
          </cell>
          <cell r="K427" t="str">
            <v>SINCRONIZADA</v>
          </cell>
          <cell r="R427" t="str">
            <v>X</v>
          </cell>
        </row>
        <row r="428">
          <cell r="E428" t="str">
            <v>PRIMEIRO USO</v>
          </cell>
          <cell r="G428" t="str">
            <v>X</v>
          </cell>
          <cell r="K428" t="str">
            <v>PRENHA IA</v>
          </cell>
          <cell r="R428" t="str">
            <v>X</v>
          </cell>
        </row>
        <row r="429">
          <cell r="E429" t="str">
            <v>PRIMEIRO USO</v>
          </cell>
          <cell r="G429" t="str">
            <v>X</v>
          </cell>
          <cell r="K429" t="str">
            <v>SINCRONIZADA</v>
          </cell>
          <cell r="R429" t="str">
            <v>X</v>
          </cell>
        </row>
        <row r="430">
          <cell r="E430" t="str">
            <v>PRIMEIRO USO</v>
          </cell>
          <cell r="G430" t="str">
            <v>X</v>
          </cell>
          <cell r="K430" t="str">
            <v>PRENHA IA</v>
          </cell>
          <cell r="R430" t="str">
            <v>X</v>
          </cell>
        </row>
        <row r="431">
          <cell r="E431" t="str">
            <v>PRIMEIRO USO</v>
          </cell>
          <cell r="G431" t="str">
            <v>X</v>
          </cell>
          <cell r="K431" t="str">
            <v>SINCRONIZADA</v>
          </cell>
          <cell r="R431" t="str">
            <v>X</v>
          </cell>
        </row>
        <row r="432">
          <cell r="E432" t="str">
            <v>PRIMEIRO USO</v>
          </cell>
          <cell r="G432" t="str">
            <v>X</v>
          </cell>
          <cell r="K432" t="str">
            <v>SINCRONIZADA</v>
          </cell>
          <cell r="R432" t="str">
            <v>X</v>
          </cell>
        </row>
        <row r="433">
          <cell r="E433" t="str">
            <v>PRIMEIRO USO</v>
          </cell>
          <cell r="G433" t="str">
            <v>X</v>
          </cell>
          <cell r="K433" t="str">
            <v>PRENHA IA</v>
          </cell>
          <cell r="R433" t="str">
            <v>X</v>
          </cell>
        </row>
        <row r="434">
          <cell r="E434" t="str">
            <v>PRIMEIRO USO</v>
          </cell>
          <cell r="G434" t="str">
            <v>X</v>
          </cell>
          <cell r="K434" t="str">
            <v>PRENHA IA</v>
          </cell>
          <cell r="R434" t="str">
            <v>X</v>
          </cell>
        </row>
        <row r="435">
          <cell r="E435" t="str">
            <v>PRIMEIRO USO</v>
          </cell>
          <cell r="G435">
            <v>0</v>
          </cell>
          <cell r="K435">
            <v>0</v>
          </cell>
          <cell r="R435">
            <v>0</v>
          </cell>
        </row>
        <row r="436">
          <cell r="E436" t="str">
            <v>PRIMEIRO USO</v>
          </cell>
          <cell r="G436" t="str">
            <v>X</v>
          </cell>
          <cell r="K436" t="str">
            <v>PRENHA IA</v>
          </cell>
          <cell r="R436" t="str">
            <v>X</v>
          </cell>
        </row>
        <row r="437">
          <cell r="E437" t="str">
            <v>PRIMEIRO USO</v>
          </cell>
          <cell r="G437" t="str">
            <v>X</v>
          </cell>
          <cell r="K437" t="str">
            <v>SINCRONIZADA</v>
          </cell>
          <cell r="R437" t="str">
            <v>X</v>
          </cell>
        </row>
        <row r="438">
          <cell r="E438" t="str">
            <v>PRIMEIRO USO</v>
          </cell>
          <cell r="G438" t="str">
            <v>X</v>
          </cell>
          <cell r="K438" t="str">
            <v>PRENHA IA</v>
          </cell>
          <cell r="R438" t="str">
            <v>X</v>
          </cell>
        </row>
        <row r="439">
          <cell r="E439" t="str">
            <v>PRIMEIRO USO</v>
          </cell>
          <cell r="G439" t="str">
            <v>X</v>
          </cell>
          <cell r="K439" t="str">
            <v>SINCRONIZADA</v>
          </cell>
          <cell r="R439" t="str">
            <v>X</v>
          </cell>
        </row>
        <row r="440">
          <cell r="E440" t="str">
            <v>PRIMEIRO USO</v>
          </cell>
          <cell r="G440" t="str">
            <v>X</v>
          </cell>
          <cell r="K440" t="str">
            <v>PRENHA IA</v>
          </cell>
          <cell r="R440" t="str">
            <v>X</v>
          </cell>
        </row>
        <row r="441">
          <cell r="E441" t="str">
            <v>PRIMEIRO USO</v>
          </cell>
          <cell r="G441" t="str">
            <v>X</v>
          </cell>
          <cell r="K441" t="str">
            <v>PRENHA IA</v>
          </cell>
          <cell r="R441" t="str">
            <v>X</v>
          </cell>
        </row>
        <row r="442">
          <cell r="E442" t="str">
            <v>PRIMEIRO USO</v>
          </cell>
          <cell r="G442" t="str">
            <v>X</v>
          </cell>
          <cell r="K442" t="str">
            <v>PRENHA IA</v>
          </cell>
          <cell r="R442" t="str">
            <v>X</v>
          </cell>
        </row>
        <row r="443">
          <cell r="E443" t="str">
            <v>PRIMEIRO USO</v>
          </cell>
          <cell r="G443" t="str">
            <v>X</v>
          </cell>
          <cell r="K443" t="str">
            <v>SINCRONIZADA</v>
          </cell>
          <cell r="R443" t="str">
            <v>X</v>
          </cell>
        </row>
        <row r="444">
          <cell r="E444" t="str">
            <v>PRIMEIRO USO</v>
          </cell>
          <cell r="G444" t="str">
            <v>X</v>
          </cell>
          <cell r="K444" t="str">
            <v>SINCRONIZADA</v>
          </cell>
          <cell r="R444" t="str">
            <v>X</v>
          </cell>
        </row>
        <row r="445">
          <cell r="E445" t="str">
            <v>PRIMEIRO USO</v>
          </cell>
          <cell r="G445" t="str">
            <v>X</v>
          </cell>
          <cell r="K445" t="str">
            <v>SINCRONIZADA</v>
          </cell>
          <cell r="R445" t="str">
            <v>X</v>
          </cell>
        </row>
        <row r="446">
          <cell r="E446" t="str">
            <v>PRIMEIRO USO</v>
          </cell>
          <cell r="G446" t="str">
            <v>X</v>
          </cell>
          <cell r="K446" t="str">
            <v>SINCRONIZADA</v>
          </cell>
          <cell r="R446" t="str">
            <v>X</v>
          </cell>
        </row>
        <row r="447">
          <cell r="E447" t="str">
            <v>PRIMEIRO USO</v>
          </cell>
          <cell r="G447" t="str">
            <v>X</v>
          </cell>
          <cell r="K447" t="str">
            <v>PRENHA IA</v>
          </cell>
          <cell r="R447" t="str">
            <v>X</v>
          </cell>
        </row>
        <row r="448">
          <cell r="E448" t="str">
            <v>PRIMEIRO USO</v>
          </cell>
          <cell r="G448" t="str">
            <v>X</v>
          </cell>
          <cell r="K448" t="str">
            <v>SINCRONIZADA</v>
          </cell>
          <cell r="R448" t="str">
            <v>X</v>
          </cell>
        </row>
        <row r="449">
          <cell r="E449" t="str">
            <v>PRIMEIRO USO</v>
          </cell>
          <cell r="G449" t="str">
            <v>X</v>
          </cell>
          <cell r="K449" t="str">
            <v>PRENHA IA</v>
          </cell>
          <cell r="R449" t="str">
            <v>X</v>
          </cell>
        </row>
        <row r="450">
          <cell r="E450" t="str">
            <v>PRIMEIRO USO</v>
          </cell>
          <cell r="G450" t="str">
            <v>X</v>
          </cell>
          <cell r="K450" t="str">
            <v>PRENHA IA</v>
          </cell>
          <cell r="R450" t="str">
            <v>X</v>
          </cell>
        </row>
        <row r="451">
          <cell r="E451" t="str">
            <v>PRIMEIRO USO</v>
          </cell>
          <cell r="G451" t="str">
            <v>X</v>
          </cell>
          <cell r="K451" t="str">
            <v>SINCRONIZADA</v>
          </cell>
          <cell r="R451" t="str">
            <v>X</v>
          </cell>
        </row>
        <row r="452">
          <cell r="E452" t="str">
            <v>PRIMEIRO USO</v>
          </cell>
          <cell r="G452" t="str">
            <v>X</v>
          </cell>
          <cell r="K452" t="str">
            <v>PRENHA IA</v>
          </cell>
          <cell r="R452" t="str">
            <v>X</v>
          </cell>
        </row>
        <row r="453">
          <cell r="E453" t="str">
            <v>PRIMEIRO USO</v>
          </cell>
          <cell r="G453" t="str">
            <v>X</v>
          </cell>
          <cell r="K453" t="str">
            <v>PRENHA IA</v>
          </cell>
          <cell r="R453" t="str">
            <v>X</v>
          </cell>
        </row>
        <row r="454">
          <cell r="E454" t="str">
            <v>PRIMEIRO USO</v>
          </cell>
          <cell r="G454" t="str">
            <v>X</v>
          </cell>
          <cell r="K454" t="str">
            <v>PRENHA IA</v>
          </cell>
          <cell r="R454" t="str">
            <v>X</v>
          </cell>
        </row>
        <row r="455">
          <cell r="E455" t="str">
            <v>PRIMEIRO USO</v>
          </cell>
          <cell r="G455" t="str">
            <v>X</v>
          </cell>
          <cell r="K455" t="str">
            <v>PRENHA IA</v>
          </cell>
          <cell r="R455" t="str">
            <v>X</v>
          </cell>
        </row>
        <row r="456">
          <cell r="E456" t="str">
            <v>PRIMEIRO USO</v>
          </cell>
          <cell r="G456" t="str">
            <v>X</v>
          </cell>
          <cell r="K456" t="str">
            <v>PRENHA IA</v>
          </cell>
          <cell r="R456" t="str">
            <v>X</v>
          </cell>
        </row>
        <row r="457">
          <cell r="E457" t="str">
            <v>PRIMEIRO USO</v>
          </cell>
          <cell r="G457" t="str">
            <v>X</v>
          </cell>
          <cell r="K457" t="str">
            <v>PRENHA IA</v>
          </cell>
          <cell r="R457" t="str">
            <v>X</v>
          </cell>
        </row>
        <row r="458">
          <cell r="E458" t="str">
            <v>PRIMEIRO USO</v>
          </cell>
          <cell r="G458" t="str">
            <v>X</v>
          </cell>
          <cell r="K458" t="str">
            <v>PRENHA IA</v>
          </cell>
          <cell r="R458" t="str">
            <v>X</v>
          </cell>
        </row>
        <row r="459">
          <cell r="E459" t="str">
            <v>PRIMEIRO USO</v>
          </cell>
          <cell r="G459" t="str">
            <v>X</v>
          </cell>
          <cell r="K459" t="str">
            <v>PRENHA IA</v>
          </cell>
          <cell r="R459" t="str">
            <v>X</v>
          </cell>
        </row>
        <row r="460">
          <cell r="E460" t="str">
            <v>PRIMEIRO USO</v>
          </cell>
          <cell r="G460" t="str">
            <v>X</v>
          </cell>
          <cell r="K460" t="str">
            <v>SINCRONIZADA</v>
          </cell>
          <cell r="R460" t="str">
            <v>X</v>
          </cell>
        </row>
        <row r="461">
          <cell r="E461" t="str">
            <v>PRIMEIRO USO</v>
          </cell>
          <cell r="G461" t="str">
            <v>X</v>
          </cell>
          <cell r="K461" t="str">
            <v>SINCRONIZADA</v>
          </cell>
          <cell r="R461" t="str">
            <v>X</v>
          </cell>
        </row>
        <row r="462">
          <cell r="E462" t="str">
            <v>PRIMEIRO USO</v>
          </cell>
          <cell r="G462" t="str">
            <v>X</v>
          </cell>
          <cell r="K462" t="str">
            <v>SINCRONIZADA</v>
          </cell>
          <cell r="R462" t="str">
            <v>X</v>
          </cell>
        </row>
        <row r="463">
          <cell r="E463" t="str">
            <v>PRIMEIRO USO</v>
          </cell>
          <cell r="G463" t="str">
            <v>X</v>
          </cell>
          <cell r="K463" t="str">
            <v>PRENHA IA</v>
          </cell>
          <cell r="R463" t="str">
            <v>X</v>
          </cell>
        </row>
        <row r="464">
          <cell r="E464" t="str">
            <v>PRIMEIRO USO</v>
          </cell>
          <cell r="G464" t="str">
            <v>X</v>
          </cell>
          <cell r="K464" t="str">
            <v>PRENHA IA</v>
          </cell>
          <cell r="R464" t="str">
            <v>X</v>
          </cell>
        </row>
        <row r="465">
          <cell r="E465" t="str">
            <v>PRIMEIRO USO</v>
          </cell>
          <cell r="G465" t="str">
            <v>X</v>
          </cell>
          <cell r="K465" t="str">
            <v>SINCRONIZADA</v>
          </cell>
          <cell r="R465" t="str">
            <v>X</v>
          </cell>
        </row>
        <row r="466">
          <cell r="E466" t="str">
            <v>PRIMEIRO USO</v>
          </cell>
          <cell r="G466" t="str">
            <v>X</v>
          </cell>
          <cell r="K466" t="str">
            <v>PRENHA IA</v>
          </cell>
          <cell r="R466" t="str">
            <v>X</v>
          </cell>
        </row>
        <row r="467">
          <cell r="E467" t="str">
            <v>PRIMEIRO USO</v>
          </cell>
          <cell r="G467" t="str">
            <v>X</v>
          </cell>
          <cell r="K467" t="str">
            <v>SINCRONIZADA</v>
          </cell>
          <cell r="R467" t="str">
            <v>X</v>
          </cell>
        </row>
        <row r="468">
          <cell r="E468" t="str">
            <v>PRIMEIRO USO</v>
          </cell>
          <cell r="G468" t="str">
            <v>X</v>
          </cell>
          <cell r="K468" t="str">
            <v>PRENHA IA</v>
          </cell>
          <cell r="R468" t="str">
            <v>X</v>
          </cell>
        </row>
        <row r="469">
          <cell r="E469" t="str">
            <v>PRIMEIRO USO</v>
          </cell>
          <cell r="G469" t="str">
            <v>X</v>
          </cell>
          <cell r="K469" t="str">
            <v>PRENHA IA</v>
          </cell>
          <cell r="R469" t="str">
            <v>X</v>
          </cell>
        </row>
        <row r="470">
          <cell r="E470" t="str">
            <v>PRIMEIRO USO</v>
          </cell>
          <cell r="G470" t="str">
            <v>X</v>
          </cell>
          <cell r="K470" t="str">
            <v>PRENHA IA</v>
          </cell>
          <cell r="R470" t="str">
            <v>X</v>
          </cell>
        </row>
        <row r="471">
          <cell r="E471" t="str">
            <v>PRIMEIRO USO</v>
          </cell>
          <cell r="G471" t="str">
            <v>X</v>
          </cell>
          <cell r="K471" t="str">
            <v>SINCRONIZADA</v>
          </cell>
          <cell r="R471" t="str">
            <v>X</v>
          </cell>
        </row>
        <row r="472">
          <cell r="E472" t="str">
            <v>PRIMEIRO USO</v>
          </cell>
          <cell r="G472" t="str">
            <v>X</v>
          </cell>
          <cell r="K472" t="str">
            <v>PRENHA IA</v>
          </cell>
          <cell r="R472" t="str">
            <v>X</v>
          </cell>
        </row>
        <row r="473">
          <cell r="E473" t="str">
            <v>PRIMEIRO USO</v>
          </cell>
          <cell r="G473" t="str">
            <v>X</v>
          </cell>
          <cell r="K473" t="str">
            <v>PRENHA IA</v>
          </cell>
          <cell r="R473" t="str">
            <v>X</v>
          </cell>
        </row>
        <row r="474">
          <cell r="E474" t="str">
            <v>PRIMEIRO USO</v>
          </cell>
          <cell r="G474" t="str">
            <v>X</v>
          </cell>
          <cell r="K474" t="str">
            <v>SINCRONIZADA</v>
          </cell>
          <cell r="R474" t="str">
            <v>X</v>
          </cell>
        </row>
        <row r="475">
          <cell r="E475" t="str">
            <v>PRIMEIRO USO</v>
          </cell>
          <cell r="G475" t="str">
            <v>X</v>
          </cell>
          <cell r="K475" t="str">
            <v>PRENHA IA</v>
          </cell>
          <cell r="R475" t="str">
            <v>X</v>
          </cell>
        </row>
        <row r="476">
          <cell r="E476" t="str">
            <v>PRIMEIRO USO</v>
          </cell>
          <cell r="G476" t="str">
            <v>X</v>
          </cell>
          <cell r="K476" t="str">
            <v>PRENHA IA</v>
          </cell>
          <cell r="R476" t="str">
            <v>X</v>
          </cell>
        </row>
        <row r="477">
          <cell r="E477" t="str">
            <v>PRIMEIRO USO</v>
          </cell>
          <cell r="G477" t="str">
            <v>X</v>
          </cell>
          <cell r="K477" t="str">
            <v>SINCRONIZADA</v>
          </cell>
          <cell r="R477" t="str">
            <v>X</v>
          </cell>
        </row>
        <row r="478">
          <cell r="E478" t="str">
            <v>PRIMEIRO USO</v>
          </cell>
          <cell r="G478" t="str">
            <v>X</v>
          </cell>
          <cell r="K478" t="str">
            <v>SINCRONIZADA</v>
          </cell>
          <cell r="R478" t="str">
            <v>X</v>
          </cell>
        </row>
        <row r="479">
          <cell r="E479" t="str">
            <v>PRIMEIRO USO</v>
          </cell>
          <cell r="G479" t="str">
            <v>X</v>
          </cell>
          <cell r="K479" t="str">
            <v>PRENHA IA</v>
          </cell>
          <cell r="R479" t="str">
            <v>X</v>
          </cell>
        </row>
        <row r="480">
          <cell r="E480" t="str">
            <v>PRIMEIRO USO</v>
          </cell>
          <cell r="G480" t="str">
            <v>X</v>
          </cell>
          <cell r="K480" t="str">
            <v>SINCRONIZADA</v>
          </cell>
          <cell r="R480" t="str">
            <v>X</v>
          </cell>
        </row>
        <row r="481">
          <cell r="E481" t="str">
            <v>PRIMEIRO USO</v>
          </cell>
          <cell r="G481" t="str">
            <v>X</v>
          </cell>
          <cell r="K481" t="str">
            <v>PRENHA IA</v>
          </cell>
          <cell r="R481" t="str">
            <v>X</v>
          </cell>
        </row>
        <row r="482">
          <cell r="E482">
            <v>0</v>
          </cell>
          <cell r="G482">
            <v>0</v>
          </cell>
          <cell r="K482">
            <v>0</v>
          </cell>
          <cell r="R482">
            <v>0</v>
          </cell>
        </row>
        <row r="483">
          <cell r="E483">
            <v>0</v>
          </cell>
          <cell r="G483">
            <v>0</v>
          </cell>
          <cell r="K483">
            <v>0</v>
          </cell>
          <cell r="R483">
            <v>0</v>
          </cell>
        </row>
        <row r="484">
          <cell r="E484">
            <v>0</v>
          </cell>
          <cell r="G484">
            <v>0</v>
          </cell>
          <cell r="K484">
            <v>0</v>
          </cell>
          <cell r="R484">
            <v>0</v>
          </cell>
        </row>
        <row r="485">
          <cell r="E485">
            <v>0</v>
          </cell>
          <cell r="G485">
            <v>0</v>
          </cell>
          <cell r="K485">
            <v>0</v>
          </cell>
          <cell r="R485">
            <v>0</v>
          </cell>
        </row>
        <row r="486">
          <cell r="E486">
            <v>0</v>
          </cell>
          <cell r="G486">
            <v>0</v>
          </cell>
          <cell r="K486">
            <v>0</v>
          </cell>
          <cell r="R486">
            <v>0</v>
          </cell>
        </row>
        <row r="487">
          <cell r="E487">
            <v>0</v>
          </cell>
          <cell r="G487">
            <v>0</v>
          </cell>
          <cell r="K487">
            <v>0</v>
          </cell>
          <cell r="R487">
            <v>0</v>
          </cell>
        </row>
        <row r="488">
          <cell r="E488">
            <v>0</v>
          </cell>
          <cell r="G488">
            <v>0</v>
          </cell>
          <cell r="K488">
            <v>0</v>
          </cell>
          <cell r="R488">
            <v>0</v>
          </cell>
        </row>
        <row r="489">
          <cell r="E489">
            <v>0</v>
          </cell>
          <cell r="G489">
            <v>0</v>
          </cell>
          <cell r="K489">
            <v>0</v>
          </cell>
          <cell r="R489">
            <v>0</v>
          </cell>
        </row>
        <row r="490">
          <cell r="E490">
            <v>0</v>
          </cell>
          <cell r="G490">
            <v>0</v>
          </cell>
          <cell r="K490">
            <v>0</v>
          </cell>
          <cell r="R490">
            <v>0</v>
          </cell>
        </row>
        <row r="491">
          <cell r="E491">
            <v>0</v>
          </cell>
          <cell r="G491">
            <v>0</v>
          </cell>
          <cell r="K491">
            <v>0</v>
          </cell>
          <cell r="R491">
            <v>0</v>
          </cell>
        </row>
        <row r="492">
          <cell r="E492">
            <v>0</v>
          </cell>
          <cell r="G492">
            <v>0</v>
          </cell>
          <cell r="K492">
            <v>0</v>
          </cell>
          <cell r="R492">
            <v>0</v>
          </cell>
        </row>
        <row r="493">
          <cell r="E493">
            <v>0</v>
          </cell>
          <cell r="G493">
            <v>0</v>
          </cell>
          <cell r="K493">
            <v>0</v>
          </cell>
          <cell r="R493">
            <v>0</v>
          </cell>
        </row>
        <row r="494">
          <cell r="E494">
            <v>0</v>
          </cell>
          <cell r="G494">
            <v>0</v>
          </cell>
          <cell r="K494">
            <v>0</v>
          </cell>
          <cell r="R494">
            <v>0</v>
          </cell>
        </row>
        <row r="495">
          <cell r="E495">
            <v>0</v>
          </cell>
          <cell r="G495">
            <v>0</v>
          </cell>
          <cell r="K495">
            <v>0</v>
          </cell>
          <cell r="R495">
            <v>0</v>
          </cell>
        </row>
        <row r="496">
          <cell r="E496">
            <v>0</v>
          </cell>
          <cell r="G496">
            <v>0</v>
          </cell>
          <cell r="K496">
            <v>0</v>
          </cell>
          <cell r="R496">
            <v>0</v>
          </cell>
        </row>
        <row r="497">
          <cell r="E497">
            <v>0</v>
          </cell>
          <cell r="G497">
            <v>0</v>
          </cell>
          <cell r="K497">
            <v>0</v>
          </cell>
          <cell r="R497">
            <v>0</v>
          </cell>
        </row>
        <row r="498">
          <cell r="E498">
            <v>0</v>
          </cell>
          <cell r="G498">
            <v>0</v>
          </cell>
          <cell r="K498">
            <v>0</v>
          </cell>
          <cell r="R498">
            <v>0</v>
          </cell>
        </row>
        <row r="499">
          <cell r="E499">
            <v>0</v>
          </cell>
          <cell r="G499">
            <v>0</v>
          </cell>
          <cell r="K499">
            <v>0</v>
          </cell>
          <cell r="R499">
            <v>0</v>
          </cell>
        </row>
        <row r="500">
          <cell r="E500">
            <v>0</v>
          </cell>
          <cell r="G500">
            <v>0</v>
          </cell>
          <cell r="K500">
            <v>0</v>
          </cell>
          <cell r="R500">
            <v>0</v>
          </cell>
        </row>
        <row r="501">
          <cell r="E501">
            <v>0</v>
          </cell>
          <cell r="G501">
            <v>0</v>
          </cell>
          <cell r="K501">
            <v>0</v>
          </cell>
          <cell r="R501">
            <v>0</v>
          </cell>
        </row>
        <row r="502">
          <cell r="E502">
            <v>0</v>
          </cell>
          <cell r="G502">
            <v>0</v>
          </cell>
          <cell r="K502">
            <v>0</v>
          </cell>
          <cell r="R502">
            <v>0</v>
          </cell>
        </row>
        <row r="503">
          <cell r="E503">
            <v>0</v>
          </cell>
          <cell r="G503">
            <v>0</v>
          </cell>
          <cell r="K503">
            <v>0</v>
          </cell>
          <cell r="R503">
            <v>0</v>
          </cell>
        </row>
        <row r="504">
          <cell r="E504">
            <v>0</v>
          </cell>
          <cell r="G504">
            <v>0</v>
          </cell>
          <cell r="K504">
            <v>0</v>
          </cell>
          <cell r="R504">
            <v>0</v>
          </cell>
        </row>
        <row r="505">
          <cell r="E505">
            <v>0</v>
          </cell>
          <cell r="G505">
            <v>0</v>
          </cell>
          <cell r="K505">
            <v>0</v>
          </cell>
          <cell r="R505">
            <v>0</v>
          </cell>
        </row>
        <row r="506">
          <cell r="E506">
            <v>0</v>
          </cell>
          <cell r="G506">
            <v>0</v>
          </cell>
          <cell r="K506">
            <v>0</v>
          </cell>
          <cell r="R506">
            <v>0</v>
          </cell>
        </row>
        <row r="507">
          <cell r="E507">
            <v>0</v>
          </cell>
          <cell r="G507">
            <v>0</v>
          </cell>
          <cell r="K507">
            <v>0</v>
          </cell>
          <cell r="R507">
            <v>0</v>
          </cell>
        </row>
        <row r="508">
          <cell r="E508">
            <v>0</v>
          </cell>
          <cell r="G508">
            <v>0</v>
          </cell>
          <cell r="K508">
            <v>0</v>
          </cell>
          <cell r="R508">
            <v>0</v>
          </cell>
        </row>
        <row r="509">
          <cell r="E509">
            <v>0</v>
          </cell>
          <cell r="G509">
            <v>0</v>
          </cell>
          <cell r="K509">
            <v>0</v>
          </cell>
          <cell r="R509">
            <v>0</v>
          </cell>
        </row>
        <row r="510">
          <cell r="E510">
            <v>0</v>
          </cell>
          <cell r="G510">
            <v>0</v>
          </cell>
          <cell r="K510">
            <v>0</v>
          </cell>
          <cell r="R510">
            <v>0</v>
          </cell>
        </row>
        <row r="511">
          <cell r="E511">
            <v>0</v>
          </cell>
          <cell r="G511">
            <v>0</v>
          </cell>
          <cell r="K511">
            <v>0</v>
          </cell>
          <cell r="R511">
            <v>0</v>
          </cell>
        </row>
        <row r="512">
          <cell r="E512">
            <v>0</v>
          </cell>
          <cell r="G512">
            <v>0</v>
          </cell>
          <cell r="K512">
            <v>0</v>
          </cell>
          <cell r="R512">
            <v>0</v>
          </cell>
        </row>
        <row r="513">
          <cell r="E513">
            <v>0</v>
          </cell>
          <cell r="G513">
            <v>0</v>
          </cell>
          <cell r="K513">
            <v>0</v>
          </cell>
          <cell r="R513">
            <v>0</v>
          </cell>
        </row>
        <row r="514">
          <cell r="E514">
            <v>0</v>
          </cell>
          <cell r="G514">
            <v>0</v>
          </cell>
          <cell r="K514">
            <v>0</v>
          </cell>
          <cell r="R514">
            <v>0</v>
          </cell>
        </row>
        <row r="515">
          <cell r="E515">
            <v>0</v>
          </cell>
          <cell r="G515">
            <v>0</v>
          </cell>
          <cell r="K515">
            <v>0</v>
          </cell>
          <cell r="R515">
            <v>0</v>
          </cell>
        </row>
        <row r="516">
          <cell r="E516">
            <v>0</v>
          </cell>
          <cell r="G516">
            <v>0</v>
          </cell>
          <cell r="K516">
            <v>0</v>
          </cell>
          <cell r="R516">
            <v>0</v>
          </cell>
        </row>
        <row r="517">
          <cell r="E517">
            <v>0</v>
          </cell>
          <cell r="G517">
            <v>0</v>
          </cell>
          <cell r="K517">
            <v>0</v>
          </cell>
          <cell r="R517">
            <v>0</v>
          </cell>
        </row>
        <row r="518">
          <cell r="E518">
            <v>0</v>
          </cell>
          <cell r="G518">
            <v>0</v>
          </cell>
          <cell r="K518">
            <v>0</v>
          </cell>
          <cell r="R518">
            <v>0</v>
          </cell>
        </row>
        <row r="519">
          <cell r="E519">
            <v>0</v>
          </cell>
          <cell r="G519">
            <v>0</v>
          </cell>
          <cell r="K519">
            <v>0</v>
          </cell>
          <cell r="R519">
            <v>0</v>
          </cell>
        </row>
        <row r="520">
          <cell r="E520">
            <v>0</v>
          </cell>
          <cell r="G520">
            <v>0</v>
          </cell>
          <cell r="K520">
            <v>0</v>
          </cell>
          <cell r="R520">
            <v>0</v>
          </cell>
        </row>
        <row r="521">
          <cell r="E521">
            <v>0</v>
          </cell>
          <cell r="G521">
            <v>0</v>
          </cell>
          <cell r="K521">
            <v>0</v>
          </cell>
          <cell r="R521">
            <v>0</v>
          </cell>
        </row>
        <row r="522">
          <cell r="E522">
            <v>0</v>
          </cell>
          <cell r="G522">
            <v>0</v>
          </cell>
          <cell r="K522">
            <v>0</v>
          </cell>
          <cell r="R522">
            <v>0</v>
          </cell>
        </row>
        <row r="523">
          <cell r="E523">
            <v>0</v>
          </cell>
          <cell r="G523">
            <v>0</v>
          </cell>
          <cell r="K523">
            <v>0</v>
          </cell>
          <cell r="R523">
            <v>0</v>
          </cell>
        </row>
        <row r="524">
          <cell r="E524">
            <v>0</v>
          </cell>
          <cell r="G524">
            <v>0</v>
          </cell>
          <cell r="K524">
            <v>0</v>
          </cell>
          <cell r="R524">
            <v>0</v>
          </cell>
        </row>
        <row r="525">
          <cell r="E525">
            <v>0</v>
          </cell>
          <cell r="G525">
            <v>0</v>
          </cell>
          <cell r="K525">
            <v>0</v>
          </cell>
          <cell r="R525">
            <v>0</v>
          </cell>
        </row>
        <row r="526">
          <cell r="E526">
            <v>0</v>
          </cell>
          <cell r="G526">
            <v>0</v>
          </cell>
          <cell r="K526">
            <v>0</v>
          </cell>
          <cell r="R526">
            <v>0</v>
          </cell>
        </row>
        <row r="527">
          <cell r="E527">
            <v>0</v>
          </cell>
          <cell r="G527">
            <v>0</v>
          </cell>
          <cell r="K527">
            <v>0</v>
          </cell>
          <cell r="R527">
            <v>0</v>
          </cell>
        </row>
        <row r="528">
          <cell r="E528">
            <v>0</v>
          </cell>
          <cell r="G528">
            <v>0</v>
          </cell>
          <cell r="K528">
            <v>0</v>
          </cell>
          <cell r="R528">
            <v>0</v>
          </cell>
        </row>
        <row r="529">
          <cell r="E529">
            <v>0</v>
          </cell>
          <cell r="G529">
            <v>0</v>
          </cell>
          <cell r="K529">
            <v>0</v>
          </cell>
          <cell r="R529">
            <v>0</v>
          </cell>
        </row>
        <row r="530">
          <cell r="E530">
            <v>0</v>
          </cell>
          <cell r="G530">
            <v>0</v>
          </cell>
          <cell r="K530">
            <v>0</v>
          </cell>
          <cell r="R530">
            <v>0</v>
          </cell>
        </row>
        <row r="531">
          <cell r="E531">
            <v>0</v>
          </cell>
          <cell r="G531">
            <v>0</v>
          </cell>
          <cell r="K531">
            <v>0</v>
          </cell>
          <cell r="R531">
            <v>0</v>
          </cell>
        </row>
        <row r="532">
          <cell r="E532">
            <v>0</v>
          </cell>
          <cell r="G532">
            <v>0</v>
          </cell>
          <cell r="K532">
            <v>0</v>
          </cell>
          <cell r="R532">
            <v>0</v>
          </cell>
        </row>
        <row r="533">
          <cell r="E533">
            <v>0</v>
          </cell>
          <cell r="G533">
            <v>0</v>
          </cell>
          <cell r="K533">
            <v>0</v>
          </cell>
          <cell r="R533">
            <v>0</v>
          </cell>
        </row>
        <row r="534">
          <cell r="E534">
            <v>0</v>
          </cell>
          <cell r="G534">
            <v>0</v>
          </cell>
          <cell r="K534">
            <v>0</v>
          </cell>
          <cell r="R534">
            <v>0</v>
          </cell>
        </row>
        <row r="535">
          <cell r="E535">
            <v>0</v>
          </cell>
          <cell r="G535">
            <v>0</v>
          </cell>
          <cell r="K535">
            <v>0</v>
          </cell>
          <cell r="R535">
            <v>0</v>
          </cell>
        </row>
        <row r="536">
          <cell r="E536">
            <v>0</v>
          </cell>
          <cell r="G536">
            <v>0</v>
          </cell>
          <cell r="K536">
            <v>0</v>
          </cell>
          <cell r="R536">
            <v>0</v>
          </cell>
        </row>
        <row r="537">
          <cell r="E537">
            <v>0</v>
          </cell>
          <cell r="G537">
            <v>0</v>
          </cell>
          <cell r="K537">
            <v>0</v>
          </cell>
          <cell r="R537">
            <v>0</v>
          </cell>
        </row>
        <row r="538">
          <cell r="E538">
            <v>0</v>
          </cell>
          <cell r="G538">
            <v>0</v>
          </cell>
          <cell r="K538">
            <v>0</v>
          </cell>
          <cell r="R538">
            <v>0</v>
          </cell>
        </row>
        <row r="539">
          <cell r="E539">
            <v>0</v>
          </cell>
          <cell r="G539">
            <v>0</v>
          </cell>
          <cell r="K539">
            <v>0</v>
          </cell>
          <cell r="R539">
            <v>0</v>
          </cell>
        </row>
        <row r="540">
          <cell r="E540">
            <v>0</v>
          </cell>
          <cell r="G540">
            <v>0</v>
          </cell>
          <cell r="K540">
            <v>0</v>
          </cell>
          <cell r="R540">
            <v>0</v>
          </cell>
        </row>
        <row r="541">
          <cell r="E541">
            <v>0</v>
          </cell>
          <cell r="G541">
            <v>0</v>
          </cell>
          <cell r="K541">
            <v>0</v>
          </cell>
          <cell r="R541">
            <v>0</v>
          </cell>
        </row>
        <row r="542">
          <cell r="E542">
            <v>0</v>
          </cell>
          <cell r="G542">
            <v>0</v>
          </cell>
          <cell r="K542">
            <v>0</v>
          </cell>
          <cell r="R542">
            <v>0</v>
          </cell>
        </row>
        <row r="543">
          <cell r="E543">
            <v>0</v>
          </cell>
          <cell r="G543">
            <v>0</v>
          </cell>
          <cell r="K543">
            <v>0</v>
          </cell>
          <cell r="R543">
            <v>0</v>
          </cell>
        </row>
        <row r="544">
          <cell r="E544">
            <v>0</v>
          </cell>
          <cell r="G544">
            <v>0</v>
          </cell>
          <cell r="K544">
            <v>0</v>
          </cell>
          <cell r="R544">
            <v>0</v>
          </cell>
        </row>
        <row r="545">
          <cell r="E545">
            <v>0</v>
          </cell>
          <cell r="G545">
            <v>0</v>
          </cell>
          <cell r="K545">
            <v>0</v>
          </cell>
          <cell r="R545">
            <v>0</v>
          </cell>
        </row>
        <row r="546">
          <cell r="E546">
            <v>0</v>
          </cell>
          <cell r="G546">
            <v>0</v>
          </cell>
          <cell r="K546">
            <v>0</v>
          </cell>
          <cell r="R546">
            <v>0</v>
          </cell>
        </row>
        <row r="547">
          <cell r="E547">
            <v>0</v>
          </cell>
          <cell r="G547">
            <v>0</v>
          </cell>
          <cell r="K547">
            <v>0</v>
          </cell>
          <cell r="R547">
            <v>0</v>
          </cell>
        </row>
        <row r="548">
          <cell r="E548">
            <v>0</v>
          </cell>
          <cell r="G548">
            <v>0</v>
          </cell>
          <cell r="K548">
            <v>0</v>
          </cell>
          <cell r="R548">
            <v>0</v>
          </cell>
        </row>
        <row r="549">
          <cell r="E549">
            <v>0</v>
          </cell>
          <cell r="G549">
            <v>0</v>
          </cell>
          <cell r="K549">
            <v>0</v>
          </cell>
          <cell r="R549">
            <v>0</v>
          </cell>
        </row>
        <row r="550">
          <cell r="E550">
            <v>0</v>
          </cell>
          <cell r="G550">
            <v>0</v>
          </cell>
          <cell r="K550">
            <v>0</v>
          </cell>
          <cell r="R550">
            <v>0</v>
          </cell>
        </row>
        <row r="551">
          <cell r="E551">
            <v>0</v>
          </cell>
          <cell r="G551">
            <v>0</v>
          </cell>
          <cell r="K551">
            <v>0</v>
          </cell>
          <cell r="R551">
            <v>0</v>
          </cell>
        </row>
        <row r="552">
          <cell r="E552">
            <v>0</v>
          </cell>
          <cell r="G552">
            <v>0</v>
          </cell>
          <cell r="K552">
            <v>0</v>
          </cell>
          <cell r="R552">
            <v>0</v>
          </cell>
        </row>
        <row r="553">
          <cell r="E553">
            <v>0</v>
          </cell>
          <cell r="G553">
            <v>0</v>
          </cell>
          <cell r="K553">
            <v>0</v>
          </cell>
          <cell r="R553">
            <v>0</v>
          </cell>
        </row>
        <row r="554">
          <cell r="E554">
            <v>0</v>
          </cell>
          <cell r="G554">
            <v>0</v>
          </cell>
          <cell r="K554">
            <v>0</v>
          </cell>
          <cell r="R554">
            <v>0</v>
          </cell>
        </row>
        <row r="555">
          <cell r="E555">
            <v>0</v>
          </cell>
          <cell r="G555">
            <v>0</v>
          </cell>
          <cell r="K555">
            <v>0</v>
          </cell>
          <cell r="R555">
            <v>0</v>
          </cell>
        </row>
        <row r="556">
          <cell r="E556">
            <v>0</v>
          </cell>
          <cell r="G556">
            <v>0</v>
          </cell>
          <cell r="K556">
            <v>0</v>
          </cell>
          <cell r="R556">
            <v>0</v>
          </cell>
        </row>
        <row r="557">
          <cell r="E557">
            <v>0</v>
          </cell>
          <cell r="G557">
            <v>0</v>
          </cell>
          <cell r="K557">
            <v>0</v>
          </cell>
          <cell r="R557">
            <v>0</v>
          </cell>
        </row>
        <row r="558">
          <cell r="E558">
            <v>0</v>
          </cell>
          <cell r="G558">
            <v>0</v>
          </cell>
          <cell r="K558">
            <v>0</v>
          </cell>
          <cell r="R558">
            <v>0</v>
          </cell>
        </row>
        <row r="559">
          <cell r="E559">
            <v>0</v>
          </cell>
          <cell r="G559">
            <v>0</v>
          </cell>
          <cell r="K559">
            <v>0</v>
          </cell>
          <cell r="R559">
            <v>0</v>
          </cell>
        </row>
        <row r="560">
          <cell r="E560">
            <v>0</v>
          </cell>
          <cell r="G560">
            <v>0</v>
          </cell>
          <cell r="K560">
            <v>0</v>
          </cell>
          <cell r="R560">
            <v>0</v>
          </cell>
        </row>
        <row r="561">
          <cell r="E561">
            <v>0</v>
          </cell>
          <cell r="G561">
            <v>0</v>
          </cell>
          <cell r="K561">
            <v>0</v>
          </cell>
          <cell r="R561">
            <v>0</v>
          </cell>
        </row>
        <row r="562">
          <cell r="E562">
            <v>0</v>
          </cell>
          <cell r="G562">
            <v>0</v>
          </cell>
          <cell r="K562">
            <v>0</v>
          </cell>
          <cell r="R562">
            <v>0</v>
          </cell>
        </row>
        <row r="563">
          <cell r="E563">
            <v>0</v>
          </cell>
          <cell r="G563">
            <v>0</v>
          </cell>
          <cell r="K563">
            <v>0</v>
          </cell>
          <cell r="R563">
            <v>0</v>
          </cell>
        </row>
        <row r="564">
          <cell r="E564">
            <v>0</v>
          </cell>
          <cell r="G564">
            <v>0</v>
          </cell>
          <cell r="K564">
            <v>0</v>
          </cell>
          <cell r="R564">
            <v>0</v>
          </cell>
        </row>
        <row r="565">
          <cell r="E565">
            <v>0</v>
          </cell>
          <cell r="G565">
            <v>0</v>
          </cell>
          <cell r="K565">
            <v>0</v>
          </cell>
          <cell r="R565">
            <v>0</v>
          </cell>
        </row>
        <row r="566">
          <cell r="E566">
            <v>0</v>
          </cell>
          <cell r="G566">
            <v>0</v>
          </cell>
          <cell r="K566">
            <v>0</v>
          </cell>
          <cell r="R566">
            <v>0</v>
          </cell>
        </row>
        <row r="567">
          <cell r="E567">
            <v>0</v>
          </cell>
          <cell r="G567">
            <v>0</v>
          </cell>
          <cell r="K567">
            <v>0</v>
          </cell>
          <cell r="R567">
            <v>0</v>
          </cell>
        </row>
        <row r="568">
          <cell r="E568">
            <v>0</v>
          </cell>
          <cell r="G568">
            <v>0</v>
          </cell>
          <cell r="K568">
            <v>0</v>
          </cell>
          <cell r="R568">
            <v>0</v>
          </cell>
        </row>
        <row r="569">
          <cell r="E569">
            <v>0</v>
          </cell>
          <cell r="G569">
            <v>0</v>
          </cell>
          <cell r="K569">
            <v>0</v>
          </cell>
          <cell r="R569">
            <v>0</v>
          </cell>
        </row>
        <row r="570">
          <cell r="E570">
            <v>0</v>
          </cell>
          <cell r="G570">
            <v>0</v>
          </cell>
          <cell r="K570">
            <v>0</v>
          </cell>
          <cell r="R570">
            <v>0</v>
          </cell>
        </row>
        <row r="571">
          <cell r="E571">
            <v>0</v>
          </cell>
          <cell r="G571">
            <v>0</v>
          </cell>
          <cell r="K571">
            <v>0</v>
          </cell>
          <cell r="R571">
            <v>0</v>
          </cell>
        </row>
        <row r="572">
          <cell r="E572">
            <v>0</v>
          </cell>
          <cell r="G572">
            <v>0</v>
          </cell>
          <cell r="K572">
            <v>0</v>
          </cell>
          <cell r="R572">
            <v>0</v>
          </cell>
        </row>
        <row r="573">
          <cell r="E573">
            <v>0</v>
          </cell>
          <cell r="G573">
            <v>0</v>
          </cell>
          <cell r="K573">
            <v>0</v>
          </cell>
          <cell r="R573">
            <v>0</v>
          </cell>
        </row>
        <row r="574">
          <cell r="E574">
            <v>0</v>
          </cell>
          <cell r="G574">
            <v>0</v>
          </cell>
          <cell r="K574">
            <v>0</v>
          </cell>
          <cell r="R574">
            <v>0</v>
          </cell>
        </row>
        <row r="575">
          <cell r="E575">
            <v>0</v>
          </cell>
          <cell r="G575">
            <v>0</v>
          </cell>
          <cell r="K575">
            <v>0</v>
          </cell>
          <cell r="R575">
            <v>0</v>
          </cell>
        </row>
        <row r="576">
          <cell r="E576">
            <v>0</v>
          </cell>
          <cell r="G576">
            <v>0</v>
          </cell>
          <cell r="K576">
            <v>0</v>
          </cell>
          <cell r="R576">
            <v>0</v>
          </cell>
        </row>
        <row r="577">
          <cell r="E577">
            <v>0</v>
          </cell>
          <cell r="G577">
            <v>0</v>
          </cell>
          <cell r="K577">
            <v>0</v>
          </cell>
          <cell r="R577">
            <v>0</v>
          </cell>
        </row>
        <row r="578">
          <cell r="E578">
            <v>0</v>
          </cell>
          <cell r="G578">
            <v>0</v>
          </cell>
          <cell r="K578">
            <v>0</v>
          </cell>
          <cell r="R578">
            <v>0</v>
          </cell>
        </row>
        <row r="579">
          <cell r="E579">
            <v>0</v>
          </cell>
          <cell r="G579">
            <v>0</v>
          </cell>
          <cell r="K579">
            <v>0</v>
          </cell>
          <cell r="R579">
            <v>0</v>
          </cell>
        </row>
        <row r="580">
          <cell r="E580">
            <v>0</v>
          </cell>
          <cell r="G580">
            <v>0</v>
          </cell>
          <cell r="K580">
            <v>0</v>
          </cell>
          <cell r="R580">
            <v>0</v>
          </cell>
        </row>
        <row r="581">
          <cell r="E581">
            <v>0</v>
          </cell>
          <cell r="G581">
            <v>0</v>
          </cell>
          <cell r="K581">
            <v>0</v>
          </cell>
          <cell r="R581">
            <v>0</v>
          </cell>
        </row>
        <row r="582">
          <cell r="E582">
            <v>0</v>
          </cell>
          <cell r="G582">
            <v>0</v>
          </cell>
          <cell r="K582">
            <v>0</v>
          </cell>
          <cell r="R582">
            <v>0</v>
          </cell>
        </row>
        <row r="583">
          <cell r="E583">
            <v>0</v>
          </cell>
          <cell r="G583">
            <v>0</v>
          </cell>
          <cell r="K583">
            <v>0</v>
          </cell>
          <cell r="R583">
            <v>0</v>
          </cell>
        </row>
        <row r="584">
          <cell r="E584">
            <v>0</v>
          </cell>
          <cell r="G584">
            <v>0</v>
          </cell>
          <cell r="K584">
            <v>0</v>
          </cell>
          <cell r="R584">
            <v>0</v>
          </cell>
        </row>
        <row r="585">
          <cell r="E585">
            <v>0</v>
          </cell>
          <cell r="G585">
            <v>0</v>
          </cell>
          <cell r="K585">
            <v>0</v>
          </cell>
          <cell r="R585">
            <v>0</v>
          </cell>
        </row>
        <row r="586">
          <cell r="E586">
            <v>0</v>
          </cell>
          <cell r="G586">
            <v>0</v>
          </cell>
          <cell r="K586">
            <v>0</v>
          </cell>
          <cell r="R586">
            <v>0</v>
          </cell>
        </row>
        <row r="587">
          <cell r="E587">
            <v>0</v>
          </cell>
          <cell r="G587">
            <v>0</v>
          </cell>
          <cell r="K587">
            <v>0</v>
          </cell>
          <cell r="R587">
            <v>0</v>
          </cell>
        </row>
        <row r="588">
          <cell r="E588">
            <v>0</v>
          </cell>
          <cell r="G588">
            <v>0</v>
          </cell>
          <cell r="K588">
            <v>0</v>
          </cell>
          <cell r="R588">
            <v>0</v>
          </cell>
        </row>
        <row r="589">
          <cell r="E589">
            <v>0</v>
          </cell>
          <cell r="G589">
            <v>0</v>
          </cell>
          <cell r="K589">
            <v>0</v>
          </cell>
          <cell r="R589">
            <v>0</v>
          </cell>
        </row>
        <row r="590">
          <cell r="E590">
            <v>0</v>
          </cell>
          <cell r="G590">
            <v>0</v>
          </cell>
          <cell r="K590">
            <v>0</v>
          </cell>
          <cell r="R590">
            <v>0</v>
          </cell>
        </row>
        <row r="591">
          <cell r="E591">
            <v>0</v>
          </cell>
          <cell r="G591">
            <v>0</v>
          </cell>
          <cell r="K591">
            <v>0</v>
          </cell>
          <cell r="R591">
            <v>0</v>
          </cell>
        </row>
        <row r="592">
          <cell r="E592">
            <v>0</v>
          </cell>
          <cell r="G592">
            <v>0</v>
          </cell>
          <cell r="K592">
            <v>0</v>
          </cell>
          <cell r="R592">
            <v>0</v>
          </cell>
        </row>
        <row r="593">
          <cell r="E593">
            <v>0</v>
          </cell>
          <cell r="G593">
            <v>0</v>
          </cell>
          <cell r="K593">
            <v>0</v>
          </cell>
          <cell r="R593">
            <v>0</v>
          </cell>
        </row>
        <row r="594">
          <cell r="E594">
            <v>0</v>
          </cell>
          <cell r="G594">
            <v>0</v>
          </cell>
          <cell r="K594">
            <v>0</v>
          </cell>
          <cell r="R594">
            <v>0</v>
          </cell>
        </row>
        <row r="595">
          <cell r="E595">
            <v>0</v>
          </cell>
          <cell r="G595">
            <v>0</v>
          </cell>
          <cell r="K595">
            <v>0</v>
          </cell>
          <cell r="R595">
            <v>0</v>
          </cell>
        </row>
        <row r="596">
          <cell r="E596">
            <v>0</v>
          </cell>
          <cell r="G596">
            <v>0</v>
          </cell>
          <cell r="K596">
            <v>0</v>
          </cell>
          <cell r="R596">
            <v>0</v>
          </cell>
        </row>
        <row r="597">
          <cell r="E597">
            <v>0</v>
          </cell>
          <cell r="G597">
            <v>0</v>
          </cell>
          <cell r="K597">
            <v>0</v>
          </cell>
          <cell r="R597">
            <v>0</v>
          </cell>
        </row>
        <row r="598">
          <cell r="E598">
            <v>0</v>
          </cell>
          <cell r="G598">
            <v>0</v>
          </cell>
          <cell r="K598">
            <v>0</v>
          </cell>
          <cell r="R598">
            <v>0</v>
          </cell>
        </row>
        <row r="599">
          <cell r="E599">
            <v>0</v>
          </cell>
          <cell r="G599">
            <v>0</v>
          </cell>
          <cell r="K599">
            <v>0</v>
          </cell>
          <cell r="R599">
            <v>0</v>
          </cell>
        </row>
        <row r="600">
          <cell r="E600">
            <v>0</v>
          </cell>
          <cell r="G600">
            <v>0</v>
          </cell>
          <cell r="K600">
            <v>0</v>
          </cell>
          <cell r="R600">
            <v>0</v>
          </cell>
        </row>
        <row r="601">
          <cell r="E601">
            <v>0</v>
          </cell>
          <cell r="G601">
            <v>0</v>
          </cell>
          <cell r="K601">
            <v>0</v>
          </cell>
          <cell r="R601">
            <v>0</v>
          </cell>
        </row>
        <row r="602">
          <cell r="E602">
            <v>0</v>
          </cell>
          <cell r="G602">
            <v>0</v>
          </cell>
          <cell r="K602">
            <v>0</v>
          </cell>
          <cell r="R602">
            <v>0</v>
          </cell>
        </row>
        <row r="603">
          <cell r="E603">
            <v>0</v>
          </cell>
          <cell r="G603">
            <v>0</v>
          </cell>
          <cell r="K603">
            <v>0</v>
          </cell>
          <cell r="R603">
            <v>0</v>
          </cell>
        </row>
        <row r="604">
          <cell r="E604">
            <v>0</v>
          </cell>
          <cell r="G604">
            <v>0</v>
          </cell>
          <cell r="K604">
            <v>0</v>
          </cell>
          <cell r="R604">
            <v>0</v>
          </cell>
        </row>
        <row r="605">
          <cell r="E605">
            <v>0</v>
          </cell>
          <cell r="G605">
            <v>0</v>
          </cell>
          <cell r="K605">
            <v>0</v>
          </cell>
          <cell r="R605">
            <v>0</v>
          </cell>
        </row>
        <row r="606">
          <cell r="E606">
            <v>0</v>
          </cell>
          <cell r="G606">
            <v>0</v>
          </cell>
          <cell r="K606">
            <v>0</v>
          </cell>
          <cell r="R606">
            <v>0</v>
          </cell>
        </row>
        <row r="607">
          <cell r="E607">
            <v>0</v>
          </cell>
          <cell r="G607">
            <v>0</v>
          </cell>
          <cell r="K607">
            <v>0</v>
          </cell>
          <cell r="R607">
            <v>0</v>
          </cell>
        </row>
        <row r="608">
          <cell r="E608">
            <v>0</v>
          </cell>
          <cell r="G608">
            <v>0</v>
          </cell>
          <cell r="K608">
            <v>0</v>
          </cell>
          <cell r="R608">
            <v>0</v>
          </cell>
        </row>
        <row r="609">
          <cell r="E609">
            <v>0</v>
          </cell>
          <cell r="G609">
            <v>0</v>
          </cell>
          <cell r="K609">
            <v>0</v>
          </cell>
          <cell r="R609">
            <v>0</v>
          </cell>
        </row>
        <row r="610">
          <cell r="E610">
            <v>0</v>
          </cell>
          <cell r="G610">
            <v>0</v>
          </cell>
          <cell r="K610">
            <v>0</v>
          </cell>
          <cell r="R610">
            <v>0</v>
          </cell>
        </row>
        <row r="611">
          <cell r="E611">
            <v>0</v>
          </cell>
          <cell r="G611">
            <v>0</v>
          </cell>
          <cell r="K611">
            <v>0</v>
          </cell>
          <cell r="R611">
            <v>0</v>
          </cell>
        </row>
        <row r="612">
          <cell r="E612">
            <v>0</v>
          </cell>
          <cell r="G612">
            <v>0</v>
          </cell>
          <cell r="K612">
            <v>0</v>
          </cell>
          <cell r="R612">
            <v>0</v>
          </cell>
        </row>
        <row r="613">
          <cell r="E613">
            <v>0</v>
          </cell>
          <cell r="G613">
            <v>0</v>
          </cell>
          <cell r="K613">
            <v>0</v>
          </cell>
          <cell r="R613">
            <v>0</v>
          </cell>
        </row>
        <row r="614">
          <cell r="E614">
            <v>0</v>
          </cell>
          <cell r="G614">
            <v>0</v>
          </cell>
          <cell r="K614">
            <v>0</v>
          </cell>
          <cell r="R614">
            <v>0</v>
          </cell>
        </row>
        <row r="615">
          <cell r="E615">
            <v>0</v>
          </cell>
          <cell r="G615">
            <v>0</v>
          </cell>
          <cell r="K615">
            <v>0</v>
          </cell>
          <cell r="R615">
            <v>0</v>
          </cell>
        </row>
        <row r="616">
          <cell r="E616">
            <v>0</v>
          </cell>
          <cell r="G616">
            <v>0</v>
          </cell>
          <cell r="K616">
            <v>0</v>
          </cell>
          <cell r="R616">
            <v>0</v>
          </cell>
        </row>
        <row r="617">
          <cell r="E617">
            <v>0</v>
          </cell>
          <cell r="G617">
            <v>0</v>
          </cell>
          <cell r="K617">
            <v>0</v>
          </cell>
          <cell r="R617">
            <v>0</v>
          </cell>
        </row>
        <row r="618">
          <cell r="E618">
            <v>0</v>
          </cell>
          <cell r="G618">
            <v>0</v>
          </cell>
          <cell r="K618">
            <v>0</v>
          </cell>
          <cell r="R618">
            <v>0</v>
          </cell>
        </row>
        <row r="619">
          <cell r="E619">
            <v>0</v>
          </cell>
          <cell r="G619">
            <v>0</v>
          </cell>
          <cell r="K619">
            <v>0</v>
          </cell>
          <cell r="R619">
            <v>0</v>
          </cell>
        </row>
        <row r="620">
          <cell r="E620">
            <v>0</v>
          </cell>
          <cell r="G620">
            <v>0</v>
          </cell>
          <cell r="K620">
            <v>0</v>
          </cell>
          <cell r="R620">
            <v>0</v>
          </cell>
        </row>
        <row r="621">
          <cell r="E621">
            <v>0</v>
          </cell>
          <cell r="G621">
            <v>0</v>
          </cell>
          <cell r="K621">
            <v>0</v>
          </cell>
          <cell r="R621">
            <v>0</v>
          </cell>
        </row>
        <row r="622">
          <cell r="E622">
            <v>0</v>
          </cell>
          <cell r="G622">
            <v>0</v>
          </cell>
          <cell r="K622">
            <v>0</v>
          </cell>
          <cell r="R622">
            <v>0</v>
          </cell>
        </row>
        <row r="623">
          <cell r="E623">
            <v>0</v>
          </cell>
          <cell r="G623">
            <v>0</v>
          </cell>
          <cell r="K623">
            <v>0</v>
          </cell>
          <cell r="R623">
            <v>0</v>
          </cell>
        </row>
        <row r="624">
          <cell r="E624">
            <v>0</v>
          </cell>
          <cell r="G624">
            <v>0</v>
          </cell>
          <cell r="K624">
            <v>0</v>
          </cell>
          <cell r="R624">
            <v>0</v>
          </cell>
        </row>
        <row r="625">
          <cell r="E625">
            <v>0</v>
          </cell>
          <cell r="G625">
            <v>0</v>
          </cell>
          <cell r="K625">
            <v>0</v>
          </cell>
          <cell r="R625">
            <v>0</v>
          </cell>
        </row>
        <row r="626">
          <cell r="E626">
            <v>0</v>
          </cell>
          <cell r="G626">
            <v>0</v>
          </cell>
          <cell r="K626">
            <v>0</v>
          </cell>
          <cell r="R626">
            <v>0</v>
          </cell>
        </row>
        <row r="627">
          <cell r="E627">
            <v>0</v>
          </cell>
          <cell r="G627">
            <v>0</v>
          </cell>
          <cell r="K627">
            <v>0</v>
          </cell>
          <cell r="R627">
            <v>0</v>
          </cell>
        </row>
        <row r="628">
          <cell r="E628">
            <v>0</v>
          </cell>
          <cell r="G628">
            <v>0</v>
          </cell>
          <cell r="K628">
            <v>0</v>
          </cell>
          <cell r="R628">
            <v>0</v>
          </cell>
        </row>
        <row r="629">
          <cell r="E629">
            <v>0</v>
          </cell>
          <cell r="G629">
            <v>0</v>
          </cell>
          <cell r="K629">
            <v>0</v>
          </cell>
          <cell r="R629">
            <v>0</v>
          </cell>
        </row>
        <row r="630">
          <cell r="E630">
            <v>0</v>
          </cell>
          <cell r="G630">
            <v>0</v>
          </cell>
          <cell r="K630">
            <v>0</v>
          </cell>
          <cell r="R630">
            <v>0</v>
          </cell>
        </row>
        <row r="631">
          <cell r="E631">
            <v>0</v>
          </cell>
          <cell r="G631">
            <v>0</v>
          </cell>
          <cell r="K631">
            <v>0</v>
          </cell>
          <cell r="R631">
            <v>0</v>
          </cell>
        </row>
        <row r="632">
          <cell r="E632">
            <v>0</v>
          </cell>
          <cell r="G632">
            <v>0</v>
          </cell>
          <cell r="K632">
            <v>0</v>
          </cell>
          <cell r="R632">
            <v>0</v>
          </cell>
        </row>
        <row r="633">
          <cell r="E633">
            <v>0</v>
          </cell>
          <cell r="G633">
            <v>0</v>
          </cell>
          <cell r="K633">
            <v>0</v>
          </cell>
          <cell r="R633">
            <v>0</v>
          </cell>
        </row>
        <row r="634">
          <cell r="E634">
            <v>0</v>
          </cell>
          <cell r="G634">
            <v>0</v>
          </cell>
          <cell r="K634">
            <v>0</v>
          </cell>
          <cell r="R634">
            <v>0</v>
          </cell>
        </row>
        <row r="635">
          <cell r="E635">
            <v>0</v>
          </cell>
          <cell r="G635">
            <v>0</v>
          </cell>
          <cell r="K635">
            <v>0</v>
          </cell>
          <cell r="R635">
            <v>0</v>
          </cell>
        </row>
        <row r="636">
          <cell r="E636">
            <v>0</v>
          </cell>
          <cell r="G636">
            <v>0</v>
          </cell>
          <cell r="K636">
            <v>0</v>
          </cell>
          <cell r="R636">
            <v>0</v>
          </cell>
        </row>
        <row r="637">
          <cell r="E637">
            <v>0</v>
          </cell>
          <cell r="G637">
            <v>0</v>
          </cell>
          <cell r="K637">
            <v>0</v>
          </cell>
          <cell r="R637">
            <v>0</v>
          </cell>
        </row>
        <row r="638">
          <cell r="E638">
            <v>0</v>
          </cell>
          <cell r="G638">
            <v>0</v>
          </cell>
          <cell r="K638">
            <v>0</v>
          </cell>
          <cell r="R638">
            <v>0</v>
          </cell>
        </row>
        <row r="639">
          <cell r="E639">
            <v>0</v>
          </cell>
          <cell r="G639">
            <v>0</v>
          </cell>
          <cell r="K639">
            <v>0</v>
          </cell>
          <cell r="R639">
            <v>0</v>
          </cell>
        </row>
        <row r="640">
          <cell r="E640">
            <v>0</v>
          </cell>
          <cell r="G640">
            <v>0</v>
          </cell>
          <cell r="K640">
            <v>0</v>
          </cell>
          <cell r="R640">
            <v>0</v>
          </cell>
        </row>
        <row r="641">
          <cell r="E641">
            <v>0</v>
          </cell>
          <cell r="G641">
            <v>0</v>
          </cell>
          <cell r="K641">
            <v>0</v>
          </cell>
          <cell r="R641">
            <v>0</v>
          </cell>
        </row>
        <row r="642">
          <cell r="E642">
            <v>0</v>
          </cell>
          <cell r="G642">
            <v>0</v>
          </cell>
          <cell r="K642">
            <v>0</v>
          </cell>
          <cell r="R642">
            <v>0</v>
          </cell>
        </row>
        <row r="643">
          <cell r="E643">
            <v>0</v>
          </cell>
          <cell r="G643">
            <v>0</v>
          </cell>
          <cell r="K643">
            <v>0</v>
          </cell>
          <cell r="R643">
            <v>0</v>
          </cell>
        </row>
        <row r="644">
          <cell r="E644">
            <v>0</v>
          </cell>
          <cell r="G644">
            <v>0</v>
          </cell>
          <cell r="K644">
            <v>0</v>
          </cell>
          <cell r="R644">
            <v>0</v>
          </cell>
        </row>
        <row r="645">
          <cell r="E645">
            <v>0</v>
          </cell>
          <cell r="G645">
            <v>0</v>
          </cell>
          <cell r="K645">
            <v>0</v>
          </cell>
          <cell r="R645">
            <v>0</v>
          </cell>
        </row>
        <row r="646">
          <cell r="E646">
            <v>0</v>
          </cell>
          <cell r="G646">
            <v>0</v>
          </cell>
          <cell r="K646">
            <v>0</v>
          </cell>
          <cell r="R646">
            <v>0</v>
          </cell>
        </row>
        <row r="647">
          <cell r="E647">
            <v>0</v>
          </cell>
          <cell r="G647">
            <v>0</v>
          </cell>
          <cell r="K647">
            <v>0</v>
          </cell>
          <cell r="R647">
            <v>0</v>
          </cell>
        </row>
        <row r="648">
          <cell r="E648">
            <v>0</v>
          </cell>
          <cell r="G648">
            <v>0</v>
          </cell>
          <cell r="K648">
            <v>0</v>
          </cell>
          <cell r="R648">
            <v>0</v>
          </cell>
        </row>
        <row r="649">
          <cell r="E649">
            <v>0</v>
          </cell>
          <cell r="G649">
            <v>0</v>
          </cell>
          <cell r="K649">
            <v>0</v>
          </cell>
          <cell r="R649">
            <v>0</v>
          </cell>
        </row>
        <row r="650">
          <cell r="E650">
            <v>0</v>
          </cell>
          <cell r="G650">
            <v>0</v>
          </cell>
          <cell r="K650">
            <v>0</v>
          </cell>
          <cell r="R650">
            <v>0</v>
          </cell>
        </row>
        <row r="651">
          <cell r="E651">
            <v>0</v>
          </cell>
          <cell r="G651">
            <v>0</v>
          </cell>
          <cell r="K651">
            <v>0</v>
          </cell>
          <cell r="R651">
            <v>0</v>
          </cell>
        </row>
        <row r="652">
          <cell r="E652">
            <v>0</v>
          </cell>
          <cell r="G652">
            <v>0</v>
          </cell>
          <cell r="K652">
            <v>0</v>
          </cell>
          <cell r="R652">
            <v>0</v>
          </cell>
        </row>
        <row r="653">
          <cell r="E653">
            <v>0</v>
          </cell>
          <cell r="G653">
            <v>0</v>
          </cell>
          <cell r="K653">
            <v>0</v>
          </cell>
          <cell r="R653">
            <v>0</v>
          </cell>
        </row>
        <row r="654">
          <cell r="E654">
            <v>0</v>
          </cell>
          <cell r="G654">
            <v>0</v>
          </cell>
          <cell r="K654">
            <v>0</v>
          </cell>
          <cell r="R654">
            <v>0</v>
          </cell>
        </row>
        <row r="655">
          <cell r="E655">
            <v>0</v>
          </cell>
          <cell r="G655">
            <v>0</v>
          </cell>
          <cell r="K655">
            <v>0</v>
          </cell>
          <cell r="R655">
            <v>0</v>
          </cell>
        </row>
        <row r="656">
          <cell r="E656">
            <v>0</v>
          </cell>
          <cell r="G656">
            <v>0</v>
          </cell>
          <cell r="K656">
            <v>0</v>
          </cell>
          <cell r="R656">
            <v>0</v>
          </cell>
        </row>
        <row r="657">
          <cell r="E657">
            <v>0</v>
          </cell>
          <cell r="G657">
            <v>0</v>
          </cell>
          <cell r="K657">
            <v>0</v>
          </cell>
          <cell r="R657">
            <v>0</v>
          </cell>
        </row>
        <row r="658">
          <cell r="E658">
            <v>0</v>
          </cell>
          <cell r="G658">
            <v>0</v>
          </cell>
          <cell r="K658">
            <v>0</v>
          </cell>
          <cell r="R658">
            <v>0</v>
          </cell>
        </row>
        <row r="659">
          <cell r="E659">
            <v>0</v>
          </cell>
          <cell r="G659">
            <v>0</v>
          </cell>
          <cell r="K659">
            <v>0</v>
          </cell>
          <cell r="R659">
            <v>0</v>
          </cell>
        </row>
        <row r="660">
          <cell r="E660">
            <v>0</v>
          </cell>
          <cell r="G660">
            <v>0</v>
          </cell>
          <cell r="K660">
            <v>0</v>
          </cell>
          <cell r="R660">
            <v>0</v>
          </cell>
        </row>
        <row r="661">
          <cell r="E661">
            <v>0</v>
          </cell>
          <cell r="G661">
            <v>0</v>
          </cell>
          <cell r="K661">
            <v>0</v>
          </cell>
          <cell r="R661">
            <v>0</v>
          </cell>
        </row>
        <row r="662">
          <cell r="E662">
            <v>0</v>
          </cell>
          <cell r="G662">
            <v>0</v>
          </cell>
          <cell r="K662">
            <v>0</v>
          </cell>
          <cell r="R662">
            <v>0</v>
          </cell>
        </row>
        <row r="663">
          <cell r="E663">
            <v>0</v>
          </cell>
          <cell r="G663">
            <v>0</v>
          </cell>
          <cell r="K663">
            <v>0</v>
          </cell>
          <cell r="R663">
            <v>0</v>
          </cell>
        </row>
        <row r="664">
          <cell r="E664">
            <v>0</v>
          </cell>
          <cell r="G664">
            <v>0</v>
          </cell>
          <cell r="K664">
            <v>0</v>
          </cell>
          <cell r="R664">
            <v>0</v>
          </cell>
        </row>
        <row r="665">
          <cell r="E665">
            <v>0</v>
          </cell>
          <cell r="G665">
            <v>0</v>
          </cell>
          <cell r="K665">
            <v>0</v>
          </cell>
          <cell r="R665">
            <v>0</v>
          </cell>
        </row>
        <row r="666">
          <cell r="E666">
            <v>0</v>
          </cell>
          <cell r="G666">
            <v>0</v>
          </cell>
          <cell r="K666">
            <v>0</v>
          </cell>
          <cell r="R666">
            <v>0</v>
          </cell>
        </row>
        <row r="667">
          <cell r="E667">
            <v>0</v>
          </cell>
          <cell r="G667">
            <v>0</v>
          </cell>
          <cell r="K667">
            <v>0</v>
          </cell>
          <cell r="R667">
            <v>0</v>
          </cell>
        </row>
        <row r="668">
          <cell r="E668">
            <v>0</v>
          </cell>
          <cell r="G668">
            <v>0</v>
          </cell>
          <cell r="K668">
            <v>0</v>
          </cell>
          <cell r="R668">
            <v>0</v>
          </cell>
        </row>
        <row r="669">
          <cell r="E669">
            <v>0</v>
          </cell>
          <cell r="G669">
            <v>0</v>
          </cell>
          <cell r="K669">
            <v>0</v>
          </cell>
          <cell r="R669">
            <v>0</v>
          </cell>
        </row>
        <row r="670">
          <cell r="E670">
            <v>0</v>
          </cell>
          <cell r="G670">
            <v>0</v>
          </cell>
          <cell r="K670">
            <v>0</v>
          </cell>
          <cell r="R670">
            <v>0</v>
          </cell>
        </row>
        <row r="671">
          <cell r="E671">
            <v>0</v>
          </cell>
          <cell r="G671">
            <v>0</v>
          </cell>
          <cell r="K671">
            <v>0</v>
          </cell>
          <cell r="R671">
            <v>0</v>
          </cell>
        </row>
        <row r="672">
          <cell r="E672">
            <v>0</v>
          </cell>
          <cell r="G672">
            <v>0</v>
          </cell>
          <cell r="K672">
            <v>0</v>
          </cell>
          <cell r="R672">
            <v>0</v>
          </cell>
        </row>
        <row r="673">
          <cell r="E673">
            <v>0</v>
          </cell>
          <cell r="G673">
            <v>0</v>
          </cell>
          <cell r="K673">
            <v>0</v>
          </cell>
          <cell r="R673">
            <v>0</v>
          </cell>
        </row>
        <row r="674">
          <cell r="E674">
            <v>0</v>
          </cell>
          <cell r="G674">
            <v>0</v>
          </cell>
          <cell r="K674">
            <v>0</v>
          </cell>
          <cell r="R674">
            <v>0</v>
          </cell>
        </row>
        <row r="675">
          <cell r="E675">
            <v>0</v>
          </cell>
          <cell r="G675">
            <v>0</v>
          </cell>
          <cell r="K675">
            <v>0</v>
          </cell>
          <cell r="R675">
            <v>0</v>
          </cell>
        </row>
        <row r="676">
          <cell r="E676">
            <v>0</v>
          </cell>
          <cell r="G676">
            <v>0</v>
          </cell>
          <cell r="K676">
            <v>0</v>
          </cell>
          <cell r="R676">
            <v>0</v>
          </cell>
        </row>
        <row r="677">
          <cell r="E677">
            <v>0</v>
          </cell>
          <cell r="G677">
            <v>0</v>
          </cell>
          <cell r="K677">
            <v>0</v>
          </cell>
          <cell r="R677">
            <v>0</v>
          </cell>
        </row>
        <row r="678">
          <cell r="E678">
            <v>0</v>
          </cell>
          <cell r="G678">
            <v>0</v>
          </cell>
          <cell r="K678">
            <v>0</v>
          </cell>
          <cell r="R678">
            <v>0</v>
          </cell>
        </row>
        <row r="679">
          <cell r="E679">
            <v>0</v>
          </cell>
          <cell r="G679">
            <v>0</v>
          </cell>
          <cell r="K679">
            <v>0</v>
          </cell>
          <cell r="R679">
            <v>0</v>
          </cell>
        </row>
        <row r="680">
          <cell r="E680">
            <v>0</v>
          </cell>
          <cell r="G680">
            <v>0</v>
          </cell>
          <cell r="K680">
            <v>0</v>
          </cell>
          <cell r="R680">
            <v>0</v>
          </cell>
        </row>
        <row r="681">
          <cell r="E681">
            <v>0</v>
          </cell>
          <cell r="G681">
            <v>0</v>
          </cell>
          <cell r="K681">
            <v>0</v>
          </cell>
          <cell r="R681">
            <v>0</v>
          </cell>
        </row>
        <row r="682">
          <cell r="E682">
            <v>0</v>
          </cell>
          <cell r="G682">
            <v>0</v>
          </cell>
          <cell r="K682">
            <v>0</v>
          </cell>
          <cell r="R682">
            <v>0</v>
          </cell>
        </row>
        <row r="683">
          <cell r="E683">
            <v>0</v>
          </cell>
          <cell r="G683">
            <v>0</v>
          </cell>
          <cell r="K683">
            <v>0</v>
          </cell>
          <cell r="R683">
            <v>0</v>
          </cell>
        </row>
        <row r="684">
          <cell r="E684">
            <v>0</v>
          </cell>
          <cell r="G684">
            <v>0</v>
          </cell>
          <cell r="K684">
            <v>0</v>
          </cell>
          <cell r="R684">
            <v>0</v>
          </cell>
        </row>
        <row r="685">
          <cell r="E685">
            <v>0</v>
          </cell>
          <cell r="G685">
            <v>0</v>
          </cell>
          <cell r="K685">
            <v>0</v>
          </cell>
          <cell r="R685">
            <v>0</v>
          </cell>
        </row>
        <row r="686">
          <cell r="E686">
            <v>0</v>
          </cell>
          <cell r="G686">
            <v>0</v>
          </cell>
          <cell r="K686">
            <v>0</v>
          </cell>
          <cell r="R686">
            <v>0</v>
          </cell>
        </row>
        <row r="687">
          <cell r="E687">
            <v>0</v>
          </cell>
          <cell r="G687">
            <v>0</v>
          </cell>
          <cell r="K687">
            <v>0</v>
          </cell>
          <cell r="R687">
            <v>0</v>
          </cell>
        </row>
        <row r="688">
          <cell r="E688">
            <v>0</v>
          </cell>
          <cell r="G688">
            <v>0</v>
          </cell>
          <cell r="K688">
            <v>0</v>
          </cell>
          <cell r="R688">
            <v>0</v>
          </cell>
        </row>
        <row r="689">
          <cell r="E689">
            <v>0</v>
          </cell>
          <cell r="G689">
            <v>0</v>
          </cell>
          <cell r="K689">
            <v>0</v>
          </cell>
          <cell r="R689">
            <v>0</v>
          </cell>
        </row>
        <row r="690">
          <cell r="E690">
            <v>0</v>
          </cell>
          <cell r="G690">
            <v>0</v>
          </cell>
          <cell r="K690">
            <v>0</v>
          </cell>
          <cell r="R690">
            <v>0</v>
          </cell>
        </row>
        <row r="691">
          <cell r="E691">
            <v>0</v>
          </cell>
          <cell r="G691">
            <v>0</v>
          </cell>
          <cell r="K691">
            <v>0</v>
          </cell>
          <cell r="R691">
            <v>0</v>
          </cell>
        </row>
        <row r="692">
          <cell r="E692">
            <v>0</v>
          </cell>
          <cell r="G692">
            <v>0</v>
          </cell>
          <cell r="K692">
            <v>0</v>
          </cell>
          <cell r="R692">
            <v>0</v>
          </cell>
        </row>
        <row r="693">
          <cell r="E693">
            <v>0</v>
          </cell>
          <cell r="G693">
            <v>0</v>
          </cell>
          <cell r="K693">
            <v>0</v>
          </cell>
          <cell r="R693">
            <v>0</v>
          </cell>
        </row>
        <row r="694">
          <cell r="E694">
            <v>0</v>
          </cell>
          <cell r="G694">
            <v>0</v>
          </cell>
          <cell r="K694">
            <v>0</v>
          </cell>
          <cell r="R694">
            <v>0</v>
          </cell>
        </row>
        <row r="695">
          <cell r="E695">
            <v>0</v>
          </cell>
          <cell r="G695">
            <v>0</v>
          </cell>
          <cell r="K695">
            <v>0</v>
          </cell>
          <cell r="R695">
            <v>0</v>
          </cell>
        </row>
        <row r="696">
          <cell r="E696">
            <v>0</v>
          </cell>
          <cell r="G696">
            <v>0</v>
          </cell>
          <cell r="K696">
            <v>0</v>
          </cell>
          <cell r="R696">
            <v>0</v>
          </cell>
        </row>
        <row r="697">
          <cell r="E697">
            <v>0</v>
          </cell>
          <cell r="G697">
            <v>0</v>
          </cell>
          <cell r="K697">
            <v>0</v>
          </cell>
          <cell r="R697">
            <v>0</v>
          </cell>
        </row>
        <row r="698">
          <cell r="E698">
            <v>0</v>
          </cell>
          <cell r="G698">
            <v>0</v>
          </cell>
          <cell r="K698">
            <v>0</v>
          </cell>
          <cell r="R698">
            <v>0</v>
          </cell>
        </row>
        <row r="699">
          <cell r="E699">
            <v>0</v>
          </cell>
          <cell r="G699">
            <v>0</v>
          </cell>
          <cell r="K699">
            <v>0</v>
          </cell>
          <cell r="R699">
            <v>0</v>
          </cell>
        </row>
        <row r="700">
          <cell r="E700">
            <v>0</v>
          </cell>
          <cell r="G700">
            <v>0</v>
          </cell>
          <cell r="K700">
            <v>0</v>
          </cell>
          <cell r="R700">
            <v>0</v>
          </cell>
        </row>
        <row r="701">
          <cell r="E701">
            <v>0</v>
          </cell>
          <cell r="G701">
            <v>0</v>
          </cell>
          <cell r="K701">
            <v>0</v>
          </cell>
          <cell r="R701">
            <v>0</v>
          </cell>
        </row>
        <row r="702">
          <cell r="E702">
            <v>0</v>
          </cell>
          <cell r="G702">
            <v>0</v>
          </cell>
          <cell r="K702">
            <v>0</v>
          </cell>
          <cell r="R702">
            <v>0</v>
          </cell>
        </row>
        <row r="703">
          <cell r="E703">
            <v>0</v>
          </cell>
          <cell r="G703">
            <v>0</v>
          </cell>
          <cell r="K703">
            <v>0</v>
          </cell>
          <cell r="R703">
            <v>0</v>
          </cell>
        </row>
        <row r="704">
          <cell r="E704">
            <v>0</v>
          </cell>
          <cell r="G704">
            <v>0</v>
          </cell>
          <cell r="K704">
            <v>0</v>
          </cell>
          <cell r="R704">
            <v>0</v>
          </cell>
        </row>
        <row r="705">
          <cell r="E705">
            <v>0</v>
          </cell>
          <cell r="G705">
            <v>0</v>
          </cell>
          <cell r="K705">
            <v>0</v>
          </cell>
          <cell r="R705">
            <v>0</v>
          </cell>
        </row>
        <row r="706">
          <cell r="E706">
            <v>0</v>
          </cell>
          <cell r="G706">
            <v>0</v>
          </cell>
          <cell r="K706">
            <v>0</v>
          </cell>
          <cell r="R706">
            <v>0</v>
          </cell>
        </row>
        <row r="707">
          <cell r="E707">
            <v>0</v>
          </cell>
          <cell r="G707">
            <v>0</v>
          </cell>
          <cell r="K707">
            <v>0</v>
          </cell>
          <cell r="R707">
            <v>0</v>
          </cell>
        </row>
        <row r="708">
          <cell r="E708">
            <v>0</v>
          </cell>
          <cell r="G708">
            <v>0</v>
          </cell>
          <cell r="K708">
            <v>0</v>
          </cell>
          <cell r="R708">
            <v>0</v>
          </cell>
        </row>
        <row r="709">
          <cell r="E709">
            <v>0</v>
          </cell>
          <cell r="G709">
            <v>0</v>
          </cell>
          <cell r="K709">
            <v>0</v>
          </cell>
          <cell r="R709">
            <v>0</v>
          </cell>
        </row>
        <row r="710">
          <cell r="E710">
            <v>0</v>
          </cell>
          <cell r="G710">
            <v>0</v>
          </cell>
          <cell r="K710">
            <v>0</v>
          </cell>
          <cell r="R710">
            <v>0</v>
          </cell>
        </row>
        <row r="711">
          <cell r="E711">
            <v>0</v>
          </cell>
          <cell r="G711">
            <v>0</v>
          </cell>
          <cell r="K711">
            <v>0</v>
          </cell>
          <cell r="R711">
            <v>0</v>
          </cell>
        </row>
        <row r="712">
          <cell r="E712">
            <v>0</v>
          </cell>
          <cell r="G712">
            <v>0</v>
          </cell>
          <cell r="K712">
            <v>0</v>
          </cell>
          <cell r="R712">
            <v>0</v>
          </cell>
        </row>
        <row r="713">
          <cell r="E713">
            <v>0</v>
          </cell>
          <cell r="G713">
            <v>0</v>
          </cell>
          <cell r="K713">
            <v>0</v>
          </cell>
          <cell r="R713">
            <v>0</v>
          </cell>
        </row>
        <row r="714">
          <cell r="E714">
            <v>0</v>
          </cell>
          <cell r="G714">
            <v>0</v>
          </cell>
          <cell r="K714">
            <v>0</v>
          </cell>
          <cell r="R714">
            <v>0</v>
          </cell>
        </row>
        <row r="715">
          <cell r="E715">
            <v>0</v>
          </cell>
          <cell r="G715">
            <v>0</v>
          </cell>
          <cell r="K715">
            <v>0</v>
          </cell>
          <cell r="R715">
            <v>0</v>
          </cell>
        </row>
        <row r="716">
          <cell r="E716">
            <v>0</v>
          </cell>
          <cell r="G716">
            <v>0</v>
          </cell>
          <cell r="K716">
            <v>0</v>
          </cell>
          <cell r="R716">
            <v>0</v>
          </cell>
        </row>
        <row r="717">
          <cell r="E717">
            <v>0</v>
          </cell>
          <cell r="G717">
            <v>0</v>
          </cell>
          <cell r="K717">
            <v>0</v>
          </cell>
          <cell r="R717">
            <v>0</v>
          </cell>
        </row>
        <row r="718">
          <cell r="E718">
            <v>0</v>
          </cell>
          <cell r="G718">
            <v>0</v>
          </cell>
          <cell r="K718">
            <v>0</v>
          </cell>
          <cell r="R718">
            <v>0</v>
          </cell>
        </row>
        <row r="719">
          <cell r="E719">
            <v>0</v>
          </cell>
          <cell r="G719">
            <v>0</v>
          </cell>
          <cell r="K719">
            <v>0</v>
          </cell>
          <cell r="R719">
            <v>0</v>
          </cell>
        </row>
        <row r="720">
          <cell r="E720">
            <v>0</v>
          </cell>
          <cell r="G720">
            <v>0</v>
          </cell>
          <cell r="K720">
            <v>0</v>
          </cell>
          <cell r="R720">
            <v>0</v>
          </cell>
        </row>
        <row r="721">
          <cell r="E721">
            <v>0</v>
          </cell>
          <cell r="G721">
            <v>0</v>
          </cell>
          <cell r="K721">
            <v>0</v>
          </cell>
          <cell r="R721">
            <v>0</v>
          </cell>
        </row>
        <row r="722">
          <cell r="E722">
            <v>0</v>
          </cell>
          <cell r="G722">
            <v>0</v>
          </cell>
          <cell r="K722">
            <v>0</v>
          </cell>
          <cell r="R722">
            <v>0</v>
          </cell>
        </row>
        <row r="723">
          <cell r="E723">
            <v>0</v>
          </cell>
          <cell r="G723">
            <v>0</v>
          </cell>
          <cell r="K723">
            <v>0</v>
          </cell>
          <cell r="R723">
            <v>0</v>
          </cell>
        </row>
        <row r="724">
          <cell r="E724">
            <v>0</v>
          </cell>
          <cell r="G724">
            <v>0</v>
          </cell>
          <cell r="K724">
            <v>0</v>
          </cell>
          <cell r="R724">
            <v>0</v>
          </cell>
        </row>
        <row r="725">
          <cell r="E725">
            <v>0</v>
          </cell>
          <cell r="G725">
            <v>0</v>
          </cell>
          <cell r="K725">
            <v>0</v>
          </cell>
          <cell r="R725">
            <v>0</v>
          </cell>
        </row>
        <row r="726">
          <cell r="E726">
            <v>0</v>
          </cell>
          <cell r="G726">
            <v>0</v>
          </cell>
          <cell r="K726">
            <v>0</v>
          </cell>
          <cell r="R726">
            <v>0</v>
          </cell>
        </row>
        <row r="727">
          <cell r="E727">
            <v>0</v>
          </cell>
          <cell r="G727">
            <v>0</v>
          </cell>
          <cell r="K727">
            <v>0</v>
          </cell>
          <cell r="R727">
            <v>0</v>
          </cell>
        </row>
        <row r="728">
          <cell r="E728">
            <v>0</v>
          </cell>
          <cell r="G728">
            <v>0</v>
          </cell>
          <cell r="K728">
            <v>0</v>
          </cell>
          <cell r="R728">
            <v>0</v>
          </cell>
        </row>
        <row r="729">
          <cell r="E729">
            <v>0</v>
          </cell>
          <cell r="G729">
            <v>0</v>
          </cell>
          <cell r="K729">
            <v>0</v>
          </cell>
          <cell r="R729">
            <v>0</v>
          </cell>
        </row>
        <row r="730">
          <cell r="E730">
            <v>0</v>
          </cell>
          <cell r="G730">
            <v>0</v>
          </cell>
          <cell r="K730">
            <v>0</v>
          </cell>
          <cell r="R730">
            <v>0</v>
          </cell>
        </row>
        <row r="731">
          <cell r="E731">
            <v>0</v>
          </cell>
          <cell r="G731">
            <v>0</v>
          </cell>
          <cell r="K731">
            <v>0</v>
          </cell>
          <cell r="R731">
            <v>0</v>
          </cell>
        </row>
        <row r="732">
          <cell r="E732">
            <v>0</v>
          </cell>
          <cell r="G732">
            <v>0</v>
          </cell>
          <cell r="K732">
            <v>0</v>
          </cell>
          <cell r="R732">
            <v>0</v>
          </cell>
        </row>
        <row r="733">
          <cell r="E733">
            <v>0</v>
          </cell>
          <cell r="G733">
            <v>0</v>
          </cell>
          <cell r="K733">
            <v>0</v>
          </cell>
          <cell r="R733">
            <v>0</v>
          </cell>
        </row>
        <row r="734">
          <cell r="E734">
            <v>0</v>
          </cell>
          <cell r="G734">
            <v>0</v>
          </cell>
          <cell r="K734">
            <v>0</v>
          </cell>
          <cell r="R734">
            <v>0</v>
          </cell>
        </row>
        <row r="735">
          <cell r="E735">
            <v>0</v>
          </cell>
          <cell r="G735">
            <v>0</v>
          </cell>
          <cell r="K735">
            <v>0</v>
          </cell>
          <cell r="R735">
            <v>0</v>
          </cell>
        </row>
        <row r="736">
          <cell r="E736">
            <v>0</v>
          </cell>
          <cell r="G736">
            <v>0</v>
          </cell>
          <cell r="K736">
            <v>0</v>
          </cell>
          <cell r="R736">
            <v>0</v>
          </cell>
        </row>
        <row r="737">
          <cell r="E737">
            <v>0</v>
          </cell>
          <cell r="G737">
            <v>0</v>
          </cell>
          <cell r="K737">
            <v>0</v>
          </cell>
          <cell r="R737">
            <v>0</v>
          </cell>
        </row>
        <row r="738">
          <cell r="E738">
            <v>0</v>
          </cell>
          <cell r="G738">
            <v>0</v>
          </cell>
          <cell r="K738">
            <v>0</v>
          </cell>
          <cell r="R738">
            <v>0</v>
          </cell>
        </row>
        <row r="739">
          <cell r="E739">
            <v>0</v>
          </cell>
          <cell r="G739">
            <v>0</v>
          </cell>
          <cell r="K739">
            <v>0</v>
          </cell>
          <cell r="R739">
            <v>0</v>
          </cell>
        </row>
        <row r="740">
          <cell r="E740">
            <v>0</v>
          </cell>
          <cell r="G740">
            <v>0</v>
          </cell>
          <cell r="K740">
            <v>0</v>
          </cell>
          <cell r="R740">
            <v>0</v>
          </cell>
        </row>
        <row r="741">
          <cell r="E741">
            <v>0</v>
          </cell>
          <cell r="G741">
            <v>0</v>
          </cell>
          <cell r="K741">
            <v>0</v>
          </cell>
          <cell r="R741">
            <v>0</v>
          </cell>
        </row>
        <row r="742">
          <cell r="E742">
            <v>0</v>
          </cell>
          <cell r="G742">
            <v>0</v>
          </cell>
          <cell r="K742">
            <v>0</v>
          </cell>
          <cell r="R742">
            <v>0</v>
          </cell>
        </row>
        <row r="743">
          <cell r="E743">
            <v>0</v>
          </cell>
          <cell r="G743">
            <v>0</v>
          </cell>
          <cell r="K743">
            <v>0</v>
          </cell>
          <cell r="R743">
            <v>0</v>
          </cell>
        </row>
        <row r="744">
          <cell r="E744">
            <v>0</v>
          </cell>
          <cell r="G744">
            <v>0</v>
          </cell>
          <cell r="K744">
            <v>0</v>
          </cell>
          <cell r="R744">
            <v>0</v>
          </cell>
        </row>
        <row r="745">
          <cell r="E745">
            <v>0</v>
          </cell>
          <cell r="G745">
            <v>0</v>
          </cell>
          <cell r="K745">
            <v>0</v>
          </cell>
          <cell r="R745">
            <v>0</v>
          </cell>
        </row>
        <row r="746">
          <cell r="E746">
            <v>0</v>
          </cell>
          <cell r="G746">
            <v>0</v>
          </cell>
          <cell r="K746">
            <v>0</v>
          </cell>
          <cell r="R746">
            <v>0</v>
          </cell>
        </row>
        <row r="747">
          <cell r="E747">
            <v>0</v>
          </cell>
          <cell r="G747">
            <v>0</v>
          </cell>
          <cell r="K747">
            <v>0</v>
          </cell>
          <cell r="R747">
            <v>0</v>
          </cell>
        </row>
        <row r="748">
          <cell r="E748">
            <v>0</v>
          </cell>
          <cell r="G748">
            <v>0</v>
          </cell>
          <cell r="K748">
            <v>0</v>
          </cell>
          <cell r="R748">
            <v>0</v>
          </cell>
        </row>
        <row r="749">
          <cell r="E749">
            <v>0</v>
          </cell>
          <cell r="G749">
            <v>0</v>
          </cell>
          <cell r="K749">
            <v>0</v>
          </cell>
          <cell r="R749">
            <v>0</v>
          </cell>
        </row>
        <row r="750">
          <cell r="E750">
            <v>0</v>
          </cell>
          <cell r="G750">
            <v>0</v>
          </cell>
          <cell r="K750">
            <v>0</v>
          </cell>
          <cell r="R750">
            <v>0</v>
          </cell>
        </row>
        <row r="751">
          <cell r="E751">
            <v>0</v>
          </cell>
          <cell r="G751">
            <v>0</v>
          </cell>
          <cell r="K751">
            <v>0</v>
          </cell>
          <cell r="R751">
            <v>0</v>
          </cell>
        </row>
        <row r="752">
          <cell r="E752">
            <v>0</v>
          </cell>
          <cell r="G752">
            <v>0</v>
          </cell>
          <cell r="K752">
            <v>0</v>
          </cell>
          <cell r="R752">
            <v>0</v>
          </cell>
        </row>
        <row r="753">
          <cell r="E753">
            <v>0</v>
          </cell>
          <cell r="G753">
            <v>0</v>
          </cell>
          <cell r="K753">
            <v>0</v>
          </cell>
          <cell r="R753">
            <v>0</v>
          </cell>
        </row>
        <row r="754">
          <cell r="E754">
            <v>0</v>
          </cell>
          <cell r="G754">
            <v>0</v>
          </cell>
          <cell r="K754">
            <v>0</v>
          </cell>
          <cell r="R754">
            <v>0</v>
          </cell>
        </row>
        <row r="755">
          <cell r="E755">
            <v>0</v>
          </cell>
          <cell r="G755">
            <v>0</v>
          </cell>
          <cell r="K755">
            <v>0</v>
          </cell>
          <cell r="R755">
            <v>0</v>
          </cell>
        </row>
        <row r="756">
          <cell r="E756">
            <v>0</v>
          </cell>
          <cell r="G756">
            <v>0</v>
          </cell>
          <cell r="K756">
            <v>0</v>
          </cell>
          <cell r="R756">
            <v>0</v>
          </cell>
        </row>
        <row r="757">
          <cell r="E757">
            <v>0</v>
          </cell>
          <cell r="G757">
            <v>0</v>
          </cell>
          <cell r="K757">
            <v>0</v>
          </cell>
          <cell r="R757">
            <v>0</v>
          </cell>
        </row>
        <row r="758">
          <cell r="E758">
            <v>0</v>
          </cell>
          <cell r="G758">
            <v>0</v>
          </cell>
          <cell r="K758">
            <v>0</v>
          </cell>
          <cell r="R758">
            <v>0</v>
          </cell>
        </row>
        <row r="759">
          <cell r="E759">
            <v>0</v>
          </cell>
          <cell r="G759">
            <v>0</v>
          </cell>
          <cell r="K759">
            <v>0</v>
          </cell>
          <cell r="R759">
            <v>0</v>
          </cell>
        </row>
        <row r="760">
          <cell r="E760">
            <v>0</v>
          </cell>
          <cell r="G760">
            <v>0</v>
          </cell>
          <cell r="K760">
            <v>0</v>
          </cell>
          <cell r="R760">
            <v>0</v>
          </cell>
        </row>
        <row r="761">
          <cell r="E761">
            <v>0</v>
          </cell>
          <cell r="G761">
            <v>0</v>
          </cell>
          <cell r="K761">
            <v>0</v>
          </cell>
          <cell r="R761">
            <v>0</v>
          </cell>
        </row>
        <row r="762">
          <cell r="E762">
            <v>0</v>
          </cell>
          <cell r="G762">
            <v>0</v>
          </cell>
          <cell r="K762">
            <v>0</v>
          </cell>
          <cell r="R762">
            <v>0</v>
          </cell>
        </row>
        <row r="763">
          <cell r="E763">
            <v>0</v>
          </cell>
          <cell r="G763">
            <v>0</v>
          </cell>
          <cell r="K763">
            <v>0</v>
          </cell>
          <cell r="R763">
            <v>0</v>
          </cell>
        </row>
        <row r="764">
          <cell r="E764">
            <v>0</v>
          </cell>
          <cell r="G764">
            <v>0</v>
          </cell>
          <cell r="K764">
            <v>0</v>
          </cell>
          <cell r="R764">
            <v>0</v>
          </cell>
        </row>
        <row r="765">
          <cell r="E765">
            <v>0</v>
          </cell>
          <cell r="G765">
            <v>0</v>
          </cell>
          <cell r="K765">
            <v>0</v>
          </cell>
          <cell r="R765">
            <v>0</v>
          </cell>
        </row>
        <row r="766">
          <cell r="E766">
            <v>0</v>
          </cell>
          <cell r="G766">
            <v>0</v>
          </cell>
          <cell r="K766">
            <v>0</v>
          </cell>
          <cell r="R766">
            <v>0</v>
          </cell>
        </row>
        <row r="767">
          <cell r="E767">
            <v>0</v>
          </cell>
          <cell r="G767">
            <v>0</v>
          </cell>
          <cell r="K767">
            <v>0</v>
          </cell>
          <cell r="R767">
            <v>0</v>
          </cell>
        </row>
        <row r="768">
          <cell r="E768">
            <v>0</v>
          </cell>
          <cell r="G768">
            <v>0</v>
          </cell>
          <cell r="K768">
            <v>0</v>
          </cell>
          <cell r="R768">
            <v>0</v>
          </cell>
        </row>
        <row r="769">
          <cell r="E769">
            <v>0</v>
          </cell>
          <cell r="G769">
            <v>0</v>
          </cell>
          <cell r="K769">
            <v>0</v>
          </cell>
          <cell r="R769">
            <v>0</v>
          </cell>
        </row>
        <row r="770">
          <cell r="E770">
            <v>0</v>
          </cell>
          <cell r="G770">
            <v>0</v>
          </cell>
          <cell r="K770">
            <v>0</v>
          </cell>
          <cell r="R770">
            <v>0</v>
          </cell>
        </row>
        <row r="771">
          <cell r="E771">
            <v>0</v>
          </cell>
          <cell r="G771">
            <v>0</v>
          </cell>
          <cell r="K771">
            <v>0</v>
          </cell>
          <cell r="R771">
            <v>0</v>
          </cell>
        </row>
        <row r="772">
          <cell r="E772">
            <v>0</v>
          </cell>
          <cell r="G772">
            <v>0</v>
          </cell>
          <cell r="K772">
            <v>0</v>
          </cell>
          <cell r="R772">
            <v>0</v>
          </cell>
        </row>
        <row r="773">
          <cell r="E773">
            <v>0</v>
          </cell>
          <cell r="G773">
            <v>0</v>
          </cell>
          <cell r="K773">
            <v>0</v>
          </cell>
          <cell r="R773">
            <v>0</v>
          </cell>
        </row>
        <row r="774">
          <cell r="E774">
            <v>0</v>
          </cell>
          <cell r="G774">
            <v>0</v>
          </cell>
          <cell r="K774">
            <v>0</v>
          </cell>
          <cell r="R774">
            <v>0</v>
          </cell>
        </row>
        <row r="775">
          <cell r="E775">
            <v>0</v>
          </cell>
          <cell r="G775">
            <v>0</v>
          </cell>
          <cell r="K775">
            <v>0</v>
          </cell>
          <cell r="R775">
            <v>0</v>
          </cell>
        </row>
        <row r="776">
          <cell r="E776">
            <v>0</v>
          </cell>
          <cell r="G776">
            <v>0</v>
          </cell>
          <cell r="K776">
            <v>0</v>
          </cell>
          <cell r="R776">
            <v>0</v>
          </cell>
        </row>
        <row r="777">
          <cell r="E777">
            <v>0</v>
          </cell>
          <cell r="G777">
            <v>0</v>
          </cell>
          <cell r="K777">
            <v>0</v>
          </cell>
          <cell r="R777">
            <v>0</v>
          </cell>
        </row>
        <row r="778">
          <cell r="E778">
            <v>0</v>
          </cell>
          <cell r="G778">
            <v>0</v>
          </cell>
          <cell r="K778">
            <v>0</v>
          </cell>
          <cell r="R778">
            <v>0</v>
          </cell>
        </row>
        <row r="779">
          <cell r="E779">
            <v>0</v>
          </cell>
          <cell r="G779">
            <v>0</v>
          </cell>
          <cell r="K779">
            <v>0</v>
          </cell>
          <cell r="R779">
            <v>0</v>
          </cell>
        </row>
        <row r="780">
          <cell r="E780">
            <v>0</v>
          </cell>
          <cell r="G780">
            <v>0</v>
          </cell>
          <cell r="K780">
            <v>0</v>
          </cell>
          <cell r="R780">
            <v>0</v>
          </cell>
        </row>
        <row r="781">
          <cell r="E781">
            <v>0</v>
          </cell>
          <cell r="G781">
            <v>0</v>
          </cell>
          <cell r="K781">
            <v>0</v>
          </cell>
          <cell r="R781">
            <v>0</v>
          </cell>
        </row>
        <row r="782">
          <cell r="E782">
            <v>0</v>
          </cell>
          <cell r="G782">
            <v>0</v>
          </cell>
          <cell r="K782">
            <v>0</v>
          </cell>
          <cell r="R782">
            <v>0</v>
          </cell>
        </row>
        <row r="783">
          <cell r="E783">
            <v>0</v>
          </cell>
          <cell r="G783">
            <v>0</v>
          </cell>
          <cell r="K783">
            <v>0</v>
          </cell>
          <cell r="R783">
            <v>0</v>
          </cell>
        </row>
        <row r="784">
          <cell r="E784">
            <v>0</v>
          </cell>
          <cell r="G784">
            <v>0</v>
          </cell>
          <cell r="K784">
            <v>0</v>
          </cell>
          <cell r="R784">
            <v>0</v>
          </cell>
        </row>
        <row r="785">
          <cell r="E785">
            <v>0</v>
          </cell>
          <cell r="G785">
            <v>0</v>
          </cell>
          <cell r="K785">
            <v>0</v>
          </cell>
          <cell r="R785">
            <v>0</v>
          </cell>
        </row>
        <row r="786">
          <cell r="E786">
            <v>0</v>
          </cell>
          <cell r="G786">
            <v>0</v>
          </cell>
          <cell r="K786">
            <v>0</v>
          </cell>
          <cell r="R786">
            <v>0</v>
          </cell>
        </row>
        <row r="787">
          <cell r="E787">
            <v>0</v>
          </cell>
          <cell r="G787">
            <v>0</v>
          </cell>
          <cell r="K787">
            <v>0</v>
          </cell>
          <cell r="R787">
            <v>0</v>
          </cell>
        </row>
        <row r="788">
          <cell r="E788">
            <v>0</v>
          </cell>
          <cell r="G788">
            <v>0</v>
          </cell>
          <cell r="K788">
            <v>0</v>
          </cell>
          <cell r="R788">
            <v>0</v>
          </cell>
        </row>
        <row r="789">
          <cell r="E789">
            <v>0</v>
          </cell>
          <cell r="G789">
            <v>0</v>
          </cell>
          <cell r="K789">
            <v>0</v>
          </cell>
          <cell r="R789">
            <v>0</v>
          </cell>
        </row>
        <row r="790">
          <cell r="E790">
            <v>0</v>
          </cell>
          <cell r="G790">
            <v>0</v>
          </cell>
          <cell r="K790">
            <v>0</v>
          </cell>
          <cell r="R790">
            <v>0</v>
          </cell>
        </row>
        <row r="791">
          <cell r="E791">
            <v>0</v>
          </cell>
          <cell r="G791">
            <v>0</v>
          </cell>
          <cell r="K791">
            <v>0</v>
          </cell>
          <cell r="R791">
            <v>0</v>
          </cell>
        </row>
        <row r="792">
          <cell r="E792">
            <v>0</v>
          </cell>
          <cell r="G792">
            <v>0</v>
          </cell>
          <cell r="K792">
            <v>0</v>
          </cell>
          <cell r="R792">
            <v>0</v>
          </cell>
        </row>
        <row r="793">
          <cell r="E793">
            <v>0</v>
          </cell>
          <cell r="G793">
            <v>0</v>
          </cell>
          <cell r="K793">
            <v>0</v>
          </cell>
          <cell r="R793">
            <v>0</v>
          </cell>
        </row>
        <row r="794">
          <cell r="E794">
            <v>0</v>
          </cell>
          <cell r="G794">
            <v>0</v>
          </cell>
          <cell r="K794">
            <v>0</v>
          </cell>
          <cell r="R794">
            <v>0</v>
          </cell>
        </row>
        <row r="795">
          <cell r="E795">
            <v>0</v>
          </cell>
          <cell r="G795">
            <v>0</v>
          </cell>
          <cell r="K795">
            <v>0</v>
          </cell>
          <cell r="R795">
            <v>0</v>
          </cell>
        </row>
        <row r="796">
          <cell r="E796">
            <v>0</v>
          </cell>
          <cell r="G796">
            <v>0</v>
          </cell>
          <cell r="K796">
            <v>0</v>
          </cell>
          <cell r="R796">
            <v>0</v>
          </cell>
        </row>
        <row r="797">
          <cell r="E797">
            <v>0</v>
          </cell>
          <cell r="G797">
            <v>0</v>
          </cell>
          <cell r="K797">
            <v>0</v>
          </cell>
          <cell r="R797">
            <v>0</v>
          </cell>
        </row>
        <row r="798">
          <cell r="E798">
            <v>0</v>
          </cell>
          <cell r="G798">
            <v>0</v>
          </cell>
          <cell r="K798">
            <v>0</v>
          </cell>
          <cell r="R798">
            <v>0</v>
          </cell>
        </row>
        <row r="799">
          <cell r="E799">
            <v>0</v>
          </cell>
          <cell r="G799">
            <v>0</v>
          </cell>
          <cell r="K799">
            <v>0</v>
          </cell>
          <cell r="R799">
            <v>0</v>
          </cell>
        </row>
        <row r="800">
          <cell r="E800">
            <v>0</v>
          </cell>
          <cell r="G800">
            <v>0</v>
          </cell>
          <cell r="K800">
            <v>0</v>
          </cell>
          <cell r="R800">
            <v>0</v>
          </cell>
        </row>
        <row r="801">
          <cell r="E801">
            <v>0</v>
          </cell>
          <cell r="G801">
            <v>0</v>
          </cell>
          <cell r="K801">
            <v>0</v>
          </cell>
          <cell r="R801">
            <v>0</v>
          </cell>
        </row>
        <row r="802">
          <cell r="E802">
            <v>0</v>
          </cell>
          <cell r="G802">
            <v>0</v>
          </cell>
          <cell r="K802">
            <v>0</v>
          </cell>
          <cell r="R802">
            <v>0</v>
          </cell>
        </row>
        <row r="803">
          <cell r="E803">
            <v>0</v>
          </cell>
          <cell r="G803">
            <v>0</v>
          </cell>
          <cell r="K803">
            <v>0</v>
          </cell>
          <cell r="R803">
            <v>0</v>
          </cell>
        </row>
        <row r="804">
          <cell r="E804">
            <v>0</v>
          </cell>
          <cell r="G804">
            <v>0</v>
          </cell>
          <cell r="K804">
            <v>0</v>
          </cell>
          <cell r="R804">
            <v>0</v>
          </cell>
        </row>
        <row r="805">
          <cell r="E805">
            <v>0</v>
          </cell>
          <cell r="G805">
            <v>0</v>
          </cell>
          <cell r="K805">
            <v>0</v>
          </cell>
          <cell r="R805">
            <v>0</v>
          </cell>
        </row>
        <row r="806">
          <cell r="E806">
            <v>0</v>
          </cell>
          <cell r="G806">
            <v>0</v>
          </cell>
          <cell r="K806">
            <v>0</v>
          </cell>
          <cell r="R806">
            <v>0</v>
          </cell>
        </row>
        <row r="807">
          <cell r="E807" t="str">
            <v>PRIMEIRO USO</v>
          </cell>
          <cell r="G807">
            <v>0</v>
          </cell>
          <cell r="K807">
            <v>0</v>
          </cell>
          <cell r="R807">
            <v>0</v>
          </cell>
        </row>
        <row r="808">
          <cell r="E808" t="str">
            <v>PRIMEIRO USO</v>
          </cell>
          <cell r="G808" t="str">
            <v>X</v>
          </cell>
          <cell r="K808" t="str">
            <v>SINCRONIZADA</v>
          </cell>
          <cell r="R808" t="str">
            <v>X</v>
          </cell>
        </row>
        <row r="809">
          <cell r="E809" t="str">
            <v>PRIMEIRO USO</v>
          </cell>
          <cell r="G809" t="str">
            <v>X</v>
          </cell>
          <cell r="K809" t="str">
            <v>PRENHA IA</v>
          </cell>
          <cell r="R809" t="str">
            <v>X</v>
          </cell>
        </row>
        <row r="810">
          <cell r="E810" t="str">
            <v>PRIMEIRO USO</v>
          </cell>
          <cell r="G810" t="str">
            <v>X</v>
          </cell>
          <cell r="K810" t="str">
            <v>SINCRONIZADA</v>
          </cell>
          <cell r="R810" t="str">
            <v>X</v>
          </cell>
        </row>
        <row r="811">
          <cell r="E811" t="str">
            <v>PRIMEIRO USO</v>
          </cell>
          <cell r="G811" t="str">
            <v>X</v>
          </cell>
          <cell r="K811" t="str">
            <v>SINCRONIZADA</v>
          </cell>
          <cell r="R811" t="str">
            <v>X</v>
          </cell>
        </row>
        <row r="812">
          <cell r="E812" t="str">
            <v>PRIMEIRO USO</v>
          </cell>
          <cell r="G812" t="str">
            <v>X</v>
          </cell>
          <cell r="K812" t="str">
            <v>PRENHA IA</v>
          </cell>
          <cell r="R812" t="str">
            <v>X</v>
          </cell>
        </row>
        <row r="813">
          <cell r="E813" t="str">
            <v>PRIMEIRO USO</v>
          </cell>
          <cell r="G813" t="str">
            <v>X</v>
          </cell>
          <cell r="K813" t="str">
            <v>PRENHA IA</v>
          </cell>
          <cell r="R813" t="str">
            <v>X</v>
          </cell>
        </row>
        <row r="814">
          <cell r="E814" t="str">
            <v>PRIMEIRO USO</v>
          </cell>
          <cell r="G814" t="str">
            <v>X</v>
          </cell>
          <cell r="K814" t="str">
            <v>SINCRONIZADA</v>
          </cell>
          <cell r="R814" t="str">
            <v>X</v>
          </cell>
        </row>
        <row r="815">
          <cell r="E815" t="str">
            <v>PRIMEIRO USO</v>
          </cell>
          <cell r="G815" t="str">
            <v>X</v>
          </cell>
          <cell r="K815" t="str">
            <v>SINCRONIZADA</v>
          </cell>
          <cell r="R815" t="str">
            <v>X</v>
          </cell>
        </row>
        <row r="816">
          <cell r="E816" t="str">
            <v>PRIMEIRO USO</v>
          </cell>
          <cell r="G816" t="str">
            <v>X</v>
          </cell>
          <cell r="K816" t="str">
            <v>PRENHA IA</v>
          </cell>
          <cell r="R816" t="str">
            <v>X</v>
          </cell>
        </row>
        <row r="817">
          <cell r="E817" t="str">
            <v>PRIMEIRO USO</v>
          </cell>
          <cell r="G817" t="str">
            <v>X</v>
          </cell>
          <cell r="K817" t="str">
            <v>PRENHA IA</v>
          </cell>
          <cell r="R817" t="str">
            <v>X</v>
          </cell>
        </row>
        <row r="818">
          <cell r="E818" t="str">
            <v>PRIMEIRO USO</v>
          </cell>
          <cell r="G818" t="str">
            <v>X</v>
          </cell>
          <cell r="K818" t="str">
            <v>SINCRONIZADA</v>
          </cell>
          <cell r="R818" t="str">
            <v>X</v>
          </cell>
        </row>
        <row r="819">
          <cell r="E819" t="str">
            <v>PRIMEIRO USO</v>
          </cell>
          <cell r="G819" t="str">
            <v>X</v>
          </cell>
          <cell r="K819" t="str">
            <v>SINCRONIZADA</v>
          </cell>
          <cell r="R819" t="str">
            <v>X</v>
          </cell>
        </row>
        <row r="820">
          <cell r="E820">
            <v>0</v>
          </cell>
          <cell r="G820">
            <v>0</v>
          </cell>
          <cell r="K820">
            <v>0</v>
          </cell>
          <cell r="R820">
            <v>0</v>
          </cell>
        </row>
        <row r="821">
          <cell r="E821">
            <v>0</v>
          </cell>
          <cell r="G821">
            <v>0</v>
          </cell>
          <cell r="K821">
            <v>0</v>
          </cell>
          <cell r="R821">
            <v>0</v>
          </cell>
        </row>
        <row r="822">
          <cell r="E822">
            <v>0</v>
          </cell>
          <cell r="G822">
            <v>0</v>
          </cell>
          <cell r="K822">
            <v>0</v>
          </cell>
          <cell r="R822">
            <v>0</v>
          </cell>
        </row>
        <row r="823">
          <cell r="E823">
            <v>0</v>
          </cell>
          <cell r="G823">
            <v>0</v>
          </cell>
          <cell r="K823">
            <v>0</v>
          </cell>
          <cell r="R823">
            <v>0</v>
          </cell>
        </row>
        <row r="824">
          <cell r="E824" t="str">
            <v>PRIMEIRO USO</v>
          </cell>
          <cell r="G824" t="str">
            <v>X</v>
          </cell>
          <cell r="K824" t="str">
            <v>PRENHA IA</v>
          </cell>
          <cell r="R824" t="str">
            <v>X</v>
          </cell>
        </row>
        <row r="825">
          <cell r="E825">
            <v>0</v>
          </cell>
          <cell r="G825">
            <v>0</v>
          </cell>
          <cell r="K825">
            <v>0</v>
          </cell>
          <cell r="R825">
            <v>0</v>
          </cell>
        </row>
        <row r="826">
          <cell r="E826" t="str">
            <v>PRIMEIRO USO</v>
          </cell>
          <cell r="G826" t="str">
            <v>X</v>
          </cell>
          <cell r="K826" t="str">
            <v>PRENHA IA</v>
          </cell>
          <cell r="R826" t="str">
            <v>X</v>
          </cell>
        </row>
        <row r="827">
          <cell r="E827" t="str">
            <v>PRIMEIRO USO</v>
          </cell>
          <cell r="G827" t="str">
            <v>X</v>
          </cell>
          <cell r="K827" t="str">
            <v>PRENHA IA</v>
          </cell>
          <cell r="R827" t="str">
            <v>X</v>
          </cell>
        </row>
        <row r="828">
          <cell r="E828" t="str">
            <v>PRIMEIRO USO</v>
          </cell>
          <cell r="G828" t="str">
            <v>X</v>
          </cell>
          <cell r="K828" t="str">
            <v>PRENHA IA</v>
          </cell>
          <cell r="R828" t="str">
            <v>X</v>
          </cell>
        </row>
        <row r="829">
          <cell r="E829">
            <v>0</v>
          </cell>
          <cell r="G829">
            <v>0</v>
          </cell>
          <cell r="K829">
            <v>0</v>
          </cell>
          <cell r="R829">
            <v>0</v>
          </cell>
        </row>
        <row r="830">
          <cell r="E830" t="str">
            <v>PRIMEIRO USO</v>
          </cell>
          <cell r="G830" t="str">
            <v>X</v>
          </cell>
          <cell r="K830" t="str">
            <v>SINCRONIZADA</v>
          </cell>
          <cell r="R830" t="str">
            <v>X</v>
          </cell>
        </row>
        <row r="831">
          <cell r="E831">
            <v>0</v>
          </cell>
          <cell r="G831">
            <v>0</v>
          </cell>
          <cell r="K831">
            <v>0</v>
          </cell>
          <cell r="R831">
            <v>0</v>
          </cell>
        </row>
        <row r="832">
          <cell r="E832" t="str">
            <v>PRIMEIRO USO</v>
          </cell>
          <cell r="G832" t="str">
            <v>X</v>
          </cell>
          <cell r="K832" t="str">
            <v>PRENHA IA</v>
          </cell>
          <cell r="R832" t="str">
            <v>X</v>
          </cell>
        </row>
        <row r="833">
          <cell r="E833" t="str">
            <v>PRIMEIRO USO</v>
          </cell>
          <cell r="G833" t="str">
            <v>X</v>
          </cell>
          <cell r="K833" t="str">
            <v>SINCRONIZADA</v>
          </cell>
          <cell r="R833" t="str">
            <v>X</v>
          </cell>
        </row>
        <row r="834">
          <cell r="E834" t="str">
            <v>PRIMEIRO USO</v>
          </cell>
          <cell r="G834" t="str">
            <v>X</v>
          </cell>
          <cell r="K834" t="str">
            <v>SINCRONIZADA</v>
          </cell>
          <cell r="R834" t="str">
            <v>X</v>
          </cell>
        </row>
        <row r="835">
          <cell r="E835" t="str">
            <v>PRIMEIRO USO</v>
          </cell>
          <cell r="G835" t="str">
            <v>X</v>
          </cell>
          <cell r="K835" t="str">
            <v>PRENHA IA</v>
          </cell>
          <cell r="R835" t="str">
            <v>X</v>
          </cell>
        </row>
        <row r="836">
          <cell r="E836" t="str">
            <v>PRIMEIRO USO</v>
          </cell>
          <cell r="G836" t="str">
            <v>X</v>
          </cell>
          <cell r="K836" t="str">
            <v>SINCRONIZADA</v>
          </cell>
          <cell r="R836" t="str">
            <v>X</v>
          </cell>
        </row>
        <row r="837">
          <cell r="E837" t="str">
            <v>PRIMEIRO USO</v>
          </cell>
          <cell r="G837" t="str">
            <v>X</v>
          </cell>
          <cell r="K837" t="str">
            <v>SINCRONIZADA</v>
          </cell>
          <cell r="R837" t="str">
            <v>X</v>
          </cell>
        </row>
        <row r="838">
          <cell r="E838" t="str">
            <v>PRIMEIRO USO</v>
          </cell>
          <cell r="G838" t="str">
            <v>X</v>
          </cell>
          <cell r="K838" t="str">
            <v>PRENHA IA</v>
          </cell>
          <cell r="R838" t="str">
            <v>X</v>
          </cell>
        </row>
        <row r="839">
          <cell r="E839" t="str">
            <v>PRIMEIRO USO</v>
          </cell>
          <cell r="G839">
            <v>0</v>
          </cell>
          <cell r="K839">
            <v>0</v>
          </cell>
          <cell r="R839">
            <v>0</v>
          </cell>
        </row>
        <row r="840">
          <cell r="E840" t="str">
            <v>PRIMEIRO USO</v>
          </cell>
          <cell r="G840" t="str">
            <v>X</v>
          </cell>
          <cell r="K840" t="str">
            <v>PRENHA IA</v>
          </cell>
          <cell r="R840" t="str">
            <v>X</v>
          </cell>
        </row>
        <row r="841">
          <cell r="E841">
            <v>0</v>
          </cell>
          <cell r="G841">
            <v>0</v>
          </cell>
          <cell r="K841">
            <v>0</v>
          </cell>
          <cell r="R841">
            <v>0</v>
          </cell>
        </row>
        <row r="842">
          <cell r="E842" t="str">
            <v>PRIMEIRO USO</v>
          </cell>
          <cell r="G842" t="str">
            <v>X</v>
          </cell>
          <cell r="K842" t="str">
            <v>SINCRONIZADA</v>
          </cell>
          <cell r="R842" t="str">
            <v>X</v>
          </cell>
        </row>
        <row r="843">
          <cell r="E843">
            <v>0</v>
          </cell>
          <cell r="G843">
            <v>0</v>
          </cell>
          <cell r="K843">
            <v>0</v>
          </cell>
          <cell r="R843">
            <v>0</v>
          </cell>
        </row>
        <row r="844">
          <cell r="E844" t="str">
            <v>PRIMEIRO USO</v>
          </cell>
          <cell r="G844" t="str">
            <v>X</v>
          </cell>
          <cell r="K844" t="str">
            <v>PRENHA IA</v>
          </cell>
          <cell r="R844" t="str">
            <v>X</v>
          </cell>
        </row>
        <row r="845">
          <cell r="E845" t="str">
            <v>PRIMEIRO USO</v>
          </cell>
          <cell r="G845" t="str">
            <v>X</v>
          </cell>
          <cell r="K845" t="str">
            <v>PRENHA IA</v>
          </cell>
          <cell r="R845" t="str">
            <v>X</v>
          </cell>
        </row>
        <row r="846">
          <cell r="E846">
            <v>0</v>
          </cell>
          <cell r="G846">
            <v>0</v>
          </cell>
          <cell r="K846">
            <v>0</v>
          </cell>
          <cell r="R846">
            <v>0</v>
          </cell>
        </row>
        <row r="847">
          <cell r="E847" t="str">
            <v>PRIMEIRO USO</v>
          </cell>
          <cell r="G847" t="str">
            <v>X</v>
          </cell>
          <cell r="K847" t="str">
            <v>PRENHA IA</v>
          </cell>
          <cell r="R847" t="str">
            <v>X</v>
          </cell>
        </row>
        <row r="848">
          <cell r="E848" t="str">
            <v>PRIMEIRO USO</v>
          </cell>
          <cell r="G848" t="str">
            <v>X</v>
          </cell>
          <cell r="K848" t="str">
            <v>PRENHA IA</v>
          </cell>
          <cell r="R848" t="str">
            <v>X</v>
          </cell>
        </row>
        <row r="849">
          <cell r="E849" t="str">
            <v>PRIMEIRO USO</v>
          </cell>
          <cell r="G849" t="str">
            <v>X</v>
          </cell>
          <cell r="K849" t="str">
            <v>PRENHA IA</v>
          </cell>
          <cell r="R849" t="str">
            <v>X</v>
          </cell>
        </row>
        <row r="850">
          <cell r="E850" t="str">
            <v>PRIMEIRO USO</v>
          </cell>
          <cell r="G850" t="str">
            <v>X</v>
          </cell>
          <cell r="K850" t="str">
            <v>PRENHA IA</v>
          </cell>
          <cell r="R850" t="str">
            <v>X</v>
          </cell>
        </row>
        <row r="851">
          <cell r="E851" t="str">
            <v>PRIMEIRO USO</v>
          </cell>
          <cell r="G851" t="str">
            <v>X</v>
          </cell>
          <cell r="K851" t="str">
            <v>SINCRONIZADA</v>
          </cell>
          <cell r="R851" t="str">
            <v>X</v>
          </cell>
        </row>
        <row r="852">
          <cell r="E852" t="str">
            <v>PRIMEIRO USO</v>
          </cell>
          <cell r="G852" t="str">
            <v>X</v>
          </cell>
          <cell r="K852" t="str">
            <v>PRENHA IA</v>
          </cell>
          <cell r="R852" t="str">
            <v>X</v>
          </cell>
        </row>
        <row r="853">
          <cell r="E853" t="str">
            <v>PRIMEIRO USO</v>
          </cell>
          <cell r="G853" t="str">
            <v>X</v>
          </cell>
          <cell r="K853" t="str">
            <v>PRENHA IA</v>
          </cell>
          <cell r="R853" t="str">
            <v>X</v>
          </cell>
        </row>
        <row r="854">
          <cell r="E854" t="str">
            <v>PRIMEIRO USO</v>
          </cell>
          <cell r="G854" t="str">
            <v>X</v>
          </cell>
          <cell r="K854" t="str">
            <v>SINCRONIZADA</v>
          </cell>
          <cell r="R854" t="str">
            <v>X</v>
          </cell>
        </row>
        <row r="855">
          <cell r="E855" t="str">
            <v>PRIMEIRO USO</v>
          </cell>
          <cell r="G855" t="str">
            <v>X</v>
          </cell>
          <cell r="K855" t="str">
            <v>PRENHA IA</v>
          </cell>
          <cell r="R855" t="str">
            <v>X</v>
          </cell>
        </row>
        <row r="856">
          <cell r="E856">
            <v>0</v>
          </cell>
          <cell r="G856">
            <v>0</v>
          </cell>
          <cell r="K856">
            <v>0</v>
          </cell>
          <cell r="R856">
            <v>0</v>
          </cell>
        </row>
        <row r="857">
          <cell r="E857" t="str">
            <v>PRIMEIRO USO</v>
          </cell>
          <cell r="G857" t="str">
            <v>X</v>
          </cell>
          <cell r="K857" t="str">
            <v>PRENHA IA</v>
          </cell>
          <cell r="R857" t="str">
            <v>X</v>
          </cell>
        </row>
        <row r="858">
          <cell r="E858" t="str">
            <v>PRIMEIRO USO</v>
          </cell>
          <cell r="G858" t="str">
            <v>X</v>
          </cell>
          <cell r="K858" t="str">
            <v>PRENHA IA</v>
          </cell>
          <cell r="R858" t="str">
            <v>X</v>
          </cell>
        </row>
        <row r="859">
          <cell r="E859">
            <v>0</v>
          </cell>
          <cell r="G859">
            <v>0</v>
          </cell>
          <cell r="K859">
            <v>0</v>
          </cell>
          <cell r="R859">
            <v>0</v>
          </cell>
        </row>
        <row r="860">
          <cell r="E860" t="str">
            <v>PRIMEIRO USO</v>
          </cell>
          <cell r="G860" t="str">
            <v>X</v>
          </cell>
          <cell r="K860" t="str">
            <v>PRENHA IA</v>
          </cell>
          <cell r="R860" t="str">
            <v>X</v>
          </cell>
        </row>
        <row r="861">
          <cell r="E861" t="str">
            <v>PRIMEIRO USO</v>
          </cell>
          <cell r="G861" t="str">
            <v>X</v>
          </cell>
          <cell r="K861" t="str">
            <v>SINCRONIZADA</v>
          </cell>
          <cell r="R861" t="str">
            <v>X</v>
          </cell>
        </row>
        <row r="862">
          <cell r="E862" t="str">
            <v>PRIMEIRO USO</v>
          </cell>
          <cell r="G862" t="str">
            <v>X</v>
          </cell>
          <cell r="K862" t="str">
            <v>SINCRONIZADA</v>
          </cell>
          <cell r="R862" t="str">
            <v>X</v>
          </cell>
        </row>
        <row r="863">
          <cell r="E863">
            <v>0</v>
          </cell>
          <cell r="G863">
            <v>0</v>
          </cell>
          <cell r="K863">
            <v>0</v>
          </cell>
          <cell r="R863">
            <v>0</v>
          </cell>
        </row>
        <row r="864">
          <cell r="E864" t="str">
            <v>PRIMEIRO USO</v>
          </cell>
          <cell r="G864" t="str">
            <v>X</v>
          </cell>
          <cell r="K864" t="str">
            <v>PRENHA IA</v>
          </cell>
          <cell r="R864" t="str">
            <v>X</v>
          </cell>
        </row>
        <row r="865">
          <cell r="E865" t="str">
            <v>PRIMEIRO USO</v>
          </cell>
          <cell r="G865" t="str">
            <v>X</v>
          </cell>
          <cell r="K865" t="str">
            <v>PRENHA IA</v>
          </cell>
          <cell r="R865" t="str">
            <v>X</v>
          </cell>
        </row>
        <row r="866">
          <cell r="E866" t="str">
            <v>PRIMEIRO USO</v>
          </cell>
          <cell r="G866" t="str">
            <v>X</v>
          </cell>
          <cell r="K866" t="str">
            <v>PRENHA IA</v>
          </cell>
          <cell r="R866" t="str">
            <v>X</v>
          </cell>
        </row>
        <row r="867">
          <cell r="E867" t="str">
            <v>PRIMEIRO USO</v>
          </cell>
          <cell r="G867" t="str">
            <v>X</v>
          </cell>
          <cell r="K867" t="str">
            <v>PRENHA IA</v>
          </cell>
          <cell r="R867" t="str">
            <v>X</v>
          </cell>
        </row>
        <row r="868">
          <cell r="E868">
            <v>0</v>
          </cell>
          <cell r="G868">
            <v>0</v>
          </cell>
          <cell r="K868">
            <v>0</v>
          </cell>
          <cell r="R868">
            <v>0</v>
          </cell>
        </row>
        <row r="869">
          <cell r="E869" t="str">
            <v>PRIMEIRO USO</v>
          </cell>
          <cell r="G869" t="str">
            <v>X</v>
          </cell>
          <cell r="K869" t="str">
            <v>PRENHA IA</v>
          </cell>
          <cell r="R869" t="str">
            <v>X</v>
          </cell>
        </row>
        <row r="870">
          <cell r="E870" t="str">
            <v>PRIMEIRO USO</v>
          </cell>
          <cell r="G870" t="str">
            <v>X</v>
          </cell>
          <cell r="K870" t="str">
            <v>PRENHA IA</v>
          </cell>
          <cell r="R870" t="str">
            <v>X</v>
          </cell>
        </row>
        <row r="871">
          <cell r="E871" t="str">
            <v>PRIMEIRO USO</v>
          </cell>
          <cell r="G871" t="str">
            <v>X</v>
          </cell>
          <cell r="K871" t="str">
            <v>PRENHA IA</v>
          </cell>
          <cell r="R871" t="str">
            <v>X</v>
          </cell>
        </row>
        <row r="872">
          <cell r="E872" t="str">
            <v>PRIMEIRO USO</v>
          </cell>
          <cell r="G872" t="str">
            <v>X</v>
          </cell>
          <cell r="K872" t="str">
            <v>SINCRONIZADA</v>
          </cell>
          <cell r="R872" t="str">
            <v>X</v>
          </cell>
        </row>
        <row r="873">
          <cell r="E873">
            <v>0</v>
          </cell>
          <cell r="G873">
            <v>0</v>
          </cell>
          <cell r="K873">
            <v>0</v>
          </cell>
          <cell r="R873">
            <v>0</v>
          </cell>
        </row>
        <row r="874">
          <cell r="E874" t="str">
            <v>PRIMEIRO USO</v>
          </cell>
          <cell r="G874" t="str">
            <v>X</v>
          </cell>
          <cell r="K874" t="str">
            <v>PRENHA IA</v>
          </cell>
          <cell r="R874" t="str">
            <v>X</v>
          </cell>
        </row>
        <row r="875">
          <cell r="E875" t="str">
            <v>PRIMEIRO USO</v>
          </cell>
          <cell r="G875" t="str">
            <v>X</v>
          </cell>
          <cell r="K875" t="str">
            <v>SINCRONIZADA</v>
          </cell>
          <cell r="R875" t="str">
            <v>X</v>
          </cell>
        </row>
        <row r="876">
          <cell r="E876" t="str">
            <v>PRIMEIRO USO</v>
          </cell>
          <cell r="G876" t="str">
            <v>X</v>
          </cell>
          <cell r="K876" t="str">
            <v>SINCRONIZADA</v>
          </cell>
          <cell r="R876" t="str">
            <v>X</v>
          </cell>
        </row>
        <row r="877">
          <cell r="E877">
            <v>0</v>
          </cell>
          <cell r="G877">
            <v>0</v>
          </cell>
          <cell r="K877">
            <v>0</v>
          </cell>
          <cell r="R877">
            <v>0</v>
          </cell>
        </row>
        <row r="878">
          <cell r="E878" t="str">
            <v>PRIMEIRO USO</v>
          </cell>
          <cell r="G878" t="str">
            <v>X</v>
          </cell>
          <cell r="K878" t="str">
            <v>SINCRONIZADA</v>
          </cell>
          <cell r="R878" t="str">
            <v>X</v>
          </cell>
        </row>
        <row r="879">
          <cell r="E879" t="str">
            <v>PRIMEIRO USO</v>
          </cell>
          <cell r="G879" t="str">
            <v>X</v>
          </cell>
          <cell r="K879" t="str">
            <v>PRENHA IA</v>
          </cell>
          <cell r="R879" t="str">
            <v>X</v>
          </cell>
        </row>
        <row r="880">
          <cell r="E880" t="str">
            <v>PRIMEIRO USO</v>
          </cell>
          <cell r="G880" t="str">
            <v>X</v>
          </cell>
          <cell r="K880" t="str">
            <v>SINCRONIZADA</v>
          </cell>
          <cell r="R880" t="str">
            <v>X</v>
          </cell>
        </row>
        <row r="881">
          <cell r="E881" t="str">
            <v>PRIMEIRO USO</v>
          </cell>
          <cell r="G881" t="str">
            <v>X</v>
          </cell>
          <cell r="K881" t="str">
            <v>PRENHA IA</v>
          </cell>
          <cell r="R881" t="str">
            <v>X</v>
          </cell>
        </row>
        <row r="882">
          <cell r="E882" t="str">
            <v>PRIMEIRO USO</v>
          </cell>
          <cell r="G882" t="str">
            <v>X</v>
          </cell>
          <cell r="K882" t="str">
            <v>SINCRONIZADA</v>
          </cell>
          <cell r="R882" t="str">
            <v>X</v>
          </cell>
        </row>
        <row r="883">
          <cell r="E883" t="str">
            <v>PRIMEIRO USO</v>
          </cell>
          <cell r="G883" t="str">
            <v>X</v>
          </cell>
          <cell r="K883" t="str">
            <v>SINCRONIZADA</v>
          </cell>
          <cell r="R883" t="str">
            <v>X</v>
          </cell>
        </row>
        <row r="884">
          <cell r="E884" t="str">
            <v>PRIMEIRO USO</v>
          </cell>
          <cell r="G884" t="str">
            <v>X</v>
          </cell>
          <cell r="K884" t="str">
            <v>SINCRONIZADA</v>
          </cell>
          <cell r="R884" t="str">
            <v>X</v>
          </cell>
        </row>
        <row r="885">
          <cell r="E885" t="str">
            <v>PRIMEIRO USO</v>
          </cell>
          <cell r="G885" t="str">
            <v>X</v>
          </cell>
          <cell r="K885" t="str">
            <v>SINCRONIZADA</v>
          </cell>
          <cell r="R885" t="str">
            <v>X</v>
          </cell>
        </row>
        <row r="886">
          <cell r="E886">
            <v>0</v>
          </cell>
          <cell r="G886">
            <v>0</v>
          </cell>
          <cell r="K886">
            <v>0</v>
          </cell>
          <cell r="R886">
            <v>0</v>
          </cell>
        </row>
        <row r="887">
          <cell r="E887">
            <v>0</v>
          </cell>
          <cell r="G887">
            <v>0</v>
          </cell>
          <cell r="K887">
            <v>0</v>
          </cell>
          <cell r="R887">
            <v>0</v>
          </cell>
        </row>
        <row r="888">
          <cell r="E888">
            <v>0</v>
          </cell>
          <cell r="G888">
            <v>0</v>
          </cell>
          <cell r="K888">
            <v>0</v>
          </cell>
          <cell r="R888">
            <v>0</v>
          </cell>
        </row>
        <row r="889">
          <cell r="E889">
            <v>0</v>
          </cell>
          <cell r="G889">
            <v>0</v>
          </cell>
          <cell r="K889">
            <v>0</v>
          </cell>
          <cell r="R889">
            <v>0</v>
          </cell>
        </row>
        <row r="890">
          <cell r="E890">
            <v>0</v>
          </cell>
          <cell r="G890">
            <v>0</v>
          </cell>
          <cell r="K890">
            <v>0</v>
          </cell>
          <cell r="R890">
            <v>0</v>
          </cell>
        </row>
        <row r="891">
          <cell r="E891" t="str">
            <v>PRIMEIRO USO</v>
          </cell>
          <cell r="G891" t="str">
            <v>X</v>
          </cell>
          <cell r="K891" t="str">
            <v>PRENHA IA</v>
          </cell>
          <cell r="R891" t="str">
            <v>X</v>
          </cell>
        </row>
        <row r="892">
          <cell r="E892">
            <v>0</v>
          </cell>
          <cell r="G892">
            <v>0</v>
          </cell>
          <cell r="K892">
            <v>0</v>
          </cell>
          <cell r="R892">
            <v>0</v>
          </cell>
        </row>
        <row r="893">
          <cell r="E893" t="str">
            <v>PRIMEIRO USO</v>
          </cell>
          <cell r="G893" t="str">
            <v>X</v>
          </cell>
          <cell r="K893" t="str">
            <v>PRENHA IA</v>
          </cell>
          <cell r="R893" t="str">
            <v>X</v>
          </cell>
        </row>
        <row r="894">
          <cell r="E894" t="str">
            <v>PRIMEIRO USO</v>
          </cell>
          <cell r="G894" t="str">
            <v>X</v>
          </cell>
          <cell r="K894" t="str">
            <v>PRENHA IA</v>
          </cell>
          <cell r="R894" t="str">
            <v>X</v>
          </cell>
        </row>
        <row r="895">
          <cell r="E895" t="str">
            <v>PRIMEIRO USO</v>
          </cell>
          <cell r="G895" t="str">
            <v>X</v>
          </cell>
          <cell r="K895" t="str">
            <v>PRENHA IA</v>
          </cell>
          <cell r="R895" t="str">
            <v>X</v>
          </cell>
        </row>
        <row r="896">
          <cell r="E896" t="str">
            <v>PRIMEIRO USO</v>
          </cell>
          <cell r="G896" t="str">
            <v>X</v>
          </cell>
          <cell r="K896" t="str">
            <v>SINCRONIZADA</v>
          </cell>
          <cell r="R896" t="str">
            <v>X</v>
          </cell>
        </row>
        <row r="897">
          <cell r="E897">
            <v>0</v>
          </cell>
          <cell r="G897">
            <v>0</v>
          </cell>
          <cell r="K897">
            <v>0</v>
          </cell>
          <cell r="R897">
            <v>0</v>
          </cell>
        </row>
        <row r="898">
          <cell r="E898" t="str">
            <v>PRIMEIRO USO</v>
          </cell>
          <cell r="G898" t="str">
            <v>X</v>
          </cell>
          <cell r="K898" t="str">
            <v>SINCRONIZADA</v>
          </cell>
          <cell r="R898" t="str">
            <v>X</v>
          </cell>
        </row>
        <row r="899">
          <cell r="E899" t="str">
            <v>PRIMEIRO USO</v>
          </cell>
          <cell r="G899" t="str">
            <v>X</v>
          </cell>
          <cell r="K899" t="str">
            <v>PRENHA IA</v>
          </cell>
          <cell r="R899" t="str">
            <v>X</v>
          </cell>
        </row>
        <row r="900">
          <cell r="E900" t="str">
            <v>PRIMEIRO USO</v>
          </cell>
          <cell r="G900" t="str">
            <v>X</v>
          </cell>
          <cell r="K900" t="str">
            <v>PRENHA IA</v>
          </cell>
          <cell r="R900" t="str">
            <v>X</v>
          </cell>
        </row>
        <row r="901">
          <cell r="E901" t="str">
            <v>PRIMEIRO USO</v>
          </cell>
          <cell r="G901" t="str">
            <v>X</v>
          </cell>
          <cell r="K901" t="str">
            <v>PRENHA IA</v>
          </cell>
          <cell r="R901" t="str">
            <v>X</v>
          </cell>
        </row>
        <row r="902">
          <cell r="E902">
            <v>0</v>
          </cell>
          <cell r="G902">
            <v>0</v>
          </cell>
          <cell r="K902">
            <v>0</v>
          </cell>
          <cell r="R902">
            <v>0</v>
          </cell>
        </row>
        <row r="903">
          <cell r="E903" t="str">
            <v>PRIMEIRO USO</v>
          </cell>
          <cell r="G903" t="str">
            <v>X</v>
          </cell>
          <cell r="K903" t="str">
            <v>PRENHA IA</v>
          </cell>
          <cell r="R903" t="str">
            <v>X</v>
          </cell>
        </row>
        <row r="904">
          <cell r="E904" t="str">
            <v>PRIMEIRO USO</v>
          </cell>
          <cell r="G904" t="str">
            <v>X</v>
          </cell>
          <cell r="K904" t="str">
            <v>SINCRONIZADA</v>
          </cell>
          <cell r="R904" t="str">
            <v>X</v>
          </cell>
        </row>
        <row r="905">
          <cell r="E905" t="str">
            <v>PRIMEIRO USO</v>
          </cell>
          <cell r="G905" t="str">
            <v>X</v>
          </cell>
          <cell r="K905" t="str">
            <v>PRENHA IA</v>
          </cell>
          <cell r="R905" t="str">
            <v>X</v>
          </cell>
        </row>
        <row r="906">
          <cell r="E906">
            <v>0</v>
          </cell>
          <cell r="G906">
            <v>0</v>
          </cell>
          <cell r="K906">
            <v>0</v>
          </cell>
          <cell r="R906">
            <v>0</v>
          </cell>
        </row>
        <row r="907">
          <cell r="E907">
            <v>0</v>
          </cell>
          <cell r="G907">
            <v>0</v>
          </cell>
          <cell r="K907">
            <v>0</v>
          </cell>
          <cell r="R907">
            <v>0</v>
          </cell>
        </row>
        <row r="908">
          <cell r="E908" t="str">
            <v>PRIMEIRO USO</v>
          </cell>
          <cell r="G908" t="str">
            <v>X</v>
          </cell>
          <cell r="K908" t="str">
            <v>PRENHA IA</v>
          </cell>
          <cell r="R908" t="str">
            <v>X</v>
          </cell>
        </row>
        <row r="909">
          <cell r="E909" t="str">
            <v>PRIMEIRO USO</v>
          </cell>
          <cell r="G909" t="str">
            <v>X</v>
          </cell>
          <cell r="K909" t="str">
            <v>PRENHA IA</v>
          </cell>
          <cell r="R909" t="str">
            <v>X</v>
          </cell>
        </row>
        <row r="910">
          <cell r="E910" t="str">
            <v>PRIMEIRO USO</v>
          </cell>
          <cell r="G910" t="str">
            <v>X</v>
          </cell>
          <cell r="K910" t="str">
            <v>PRENHA IA</v>
          </cell>
          <cell r="R910" t="str">
            <v>X</v>
          </cell>
        </row>
        <row r="911">
          <cell r="E911" t="str">
            <v>PRIMEIRO USO</v>
          </cell>
          <cell r="G911" t="str">
            <v>X</v>
          </cell>
          <cell r="K911" t="str">
            <v>SINCRONIZADA</v>
          </cell>
          <cell r="R911" t="str">
            <v>X</v>
          </cell>
        </row>
        <row r="912">
          <cell r="E912" t="str">
            <v>PRIMEIRO USO</v>
          </cell>
          <cell r="G912" t="str">
            <v>X</v>
          </cell>
          <cell r="K912" t="str">
            <v>PRENHA IA</v>
          </cell>
          <cell r="R912" t="str">
            <v>X</v>
          </cell>
        </row>
        <row r="913">
          <cell r="E913" t="str">
            <v>PRIMEIRO USO</v>
          </cell>
          <cell r="G913" t="str">
            <v>X</v>
          </cell>
          <cell r="K913" t="str">
            <v>SINCRONIZADA</v>
          </cell>
          <cell r="R913" t="str">
            <v>X</v>
          </cell>
        </row>
        <row r="914">
          <cell r="E914" t="str">
            <v>PRIMEIRO USO</v>
          </cell>
          <cell r="G914" t="str">
            <v>X</v>
          </cell>
          <cell r="K914" t="str">
            <v>SINCRONIZADA</v>
          </cell>
          <cell r="R914" t="str">
            <v>X</v>
          </cell>
        </row>
        <row r="915">
          <cell r="E915" t="str">
            <v>PRIMEIRO USO</v>
          </cell>
          <cell r="G915" t="str">
            <v>X</v>
          </cell>
          <cell r="K915" t="str">
            <v>SINCRONIZADA</v>
          </cell>
          <cell r="R915" t="str">
            <v>X</v>
          </cell>
        </row>
        <row r="916">
          <cell r="E916" t="str">
            <v>PRIMEIRO USO</v>
          </cell>
          <cell r="G916" t="str">
            <v>X</v>
          </cell>
          <cell r="K916" t="str">
            <v>SINCRONIZADA</v>
          </cell>
          <cell r="R916" t="str">
            <v>X</v>
          </cell>
        </row>
        <row r="917">
          <cell r="E917" t="str">
            <v>PRIMEIRO USO</v>
          </cell>
          <cell r="G917" t="str">
            <v>X</v>
          </cell>
          <cell r="K917" t="str">
            <v>SINCRONIZADA</v>
          </cell>
          <cell r="R917" t="str">
            <v>X</v>
          </cell>
        </row>
        <row r="918">
          <cell r="E918">
            <v>0</v>
          </cell>
          <cell r="G918">
            <v>0</v>
          </cell>
          <cell r="K918">
            <v>0</v>
          </cell>
          <cell r="R918">
            <v>0</v>
          </cell>
        </row>
        <row r="919">
          <cell r="E919">
            <v>0</v>
          </cell>
          <cell r="G919">
            <v>0</v>
          </cell>
          <cell r="K919">
            <v>0</v>
          </cell>
          <cell r="R919">
            <v>0</v>
          </cell>
        </row>
        <row r="920">
          <cell r="E920">
            <v>0</v>
          </cell>
          <cell r="G920">
            <v>0</v>
          </cell>
          <cell r="K920">
            <v>0</v>
          </cell>
          <cell r="R920">
            <v>0</v>
          </cell>
        </row>
        <row r="921">
          <cell r="E921">
            <v>0</v>
          </cell>
          <cell r="G921">
            <v>0</v>
          </cell>
          <cell r="K921">
            <v>0</v>
          </cell>
          <cell r="R921">
            <v>0</v>
          </cell>
        </row>
        <row r="922">
          <cell r="E922">
            <v>0</v>
          </cell>
          <cell r="G922">
            <v>0</v>
          </cell>
          <cell r="K922">
            <v>0</v>
          </cell>
          <cell r="R922">
            <v>0</v>
          </cell>
        </row>
        <row r="923">
          <cell r="E923">
            <v>0</v>
          </cell>
          <cell r="G923">
            <v>0</v>
          </cell>
          <cell r="K923">
            <v>0</v>
          </cell>
          <cell r="R923">
            <v>0</v>
          </cell>
        </row>
        <row r="924">
          <cell r="E924">
            <v>0</v>
          </cell>
          <cell r="G924">
            <v>0</v>
          </cell>
          <cell r="K924">
            <v>0</v>
          </cell>
          <cell r="R924">
            <v>0</v>
          </cell>
        </row>
        <row r="925">
          <cell r="E925">
            <v>0</v>
          </cell>
          <cell r="G925">
            <v>0</v>
          </cell>
          <cell r="K925">
            <v>0</v>
          </cell>
          <cell r="R925">
            <v>0</v>
          </cell>
        </row>
        <row r="926">
          <cell r="E926">
            <v>0</v>
          </cell>
          <cell r="G926">
            <v>0</v>
          </cell>
          <cell r="K926">
            <v>0</v>
          </cell>
          <cell r="R926">
            <v>0</v>
          </cell>
        </row>
        <row r="927">
          <cell r="E927">
            <v>0</v>
          </cell>
          <cell r="G927">
            <v>0</v>
          </cell>
          <cell r="K927">
            <v>0</v>
          </cell>
          <cell r="R927">
            <v>0</v>
          </cell>
        </row>
        <row r="928">
          <cell r="E928">
            <v>0</v>
          </cell>
          <cell r="G928">
            <v>0</v>
          </cell>
          <cell r="K928">
            <v>0</v>
          </cell>
          <cell r="R928">
            <v>0</v>
          </cell>
        </row>
        <row r="929">
          <cell r="E929">
            <v>0</v>
          </cell>
          <cell r="G929">
            <v>0</v>
          </cell>
          <cell r="K929">
            <v>0</v>
          </cell>
          <cell r="R929">
            <v>0</v>
          </cell>
        </row>
        <row r="930">
          <cell r="E930">
            <v>0</v>
          </cell>
          <cell r="G930">
            <v>0</v>
          </cell>
          <cell r="K930">
            <v>0</v>
          </cell>
          <cell r="R930">
            <v>0</v>
          </cell>
        </row>
        <row r="931">
          <cell r="E931">
            <v>0</v>
          </cell>
          <cell r="G931">
            <v>0</v>
          </cell>
          <cell r="K931">
            <v>0</v>
          </cell>
          <cell r="R931">
            <v>0</v>
          </cell>
        </row>
        <row r="932">
          <cell r="E932">
            <v>0</v>
          </cell>
          <cell r="G932">
            <v>0</v>
          </cell>
          <cell r="K932">
            <v>0</v>
          </cell>
          <cell r="R932">
            <v>0</v>
          </cell>
        </row>
        <row r="933">
          <cell r="E933">
            <v>0</v>
          </cell>
          <cell r="G933">
            <v>0</v>
          </cell>
          <cell r="K933">
            <v>0</v>
          </cell>
          <cell r="R933">
            <v>0</v>
          </cell>
        </row>
        <row r="934">
          <cell r="E934">
            <v>0</v>
          </cell>
          <cell r="G934">
            <v>0</v>
          </cell>
          <cell r="K934">
            <v>0</v>
          </cell>
          <cell r="R934">
            <v>0</v>
          </cell>
        </row>
        <row r="935">
          <cell r="E935">
            <v>0</v>
          </cell>
          <cell r="G935">
            <v>0</v>
          </cell>
          <cell r="K935">
            <v>0</v>
          </cell>
          <cell r="R935">
            <v>0</v>
          </cell>
        </row>
        <row r="936">
          <cell r="E936">
            <v>0</v>
          </cell>
          <cell r="G936">
            <v>0</v>
          </cell>
          <cell r="K936">
            <v>0</v>
          </cell>
          <cell r="R936">
            <v>0</v>
          </cell>
        </row>
        <row r="937">
          <cell r="E937">
            <v>0</v>
          </cell>
          <cell r="G937">
            <v>0</v>
          </cell>
          <cell r="K937">
            <v>0</v>
          </cell>
          <cell r="R937">
            <v>0</v>
          </cell>
        </row>
        <row r="938">
          <cell r="E938">
            <v>0</v>
          </cell>
          <cell r="G938">
            <v>0</v>
          </cell>
          <cell r="K938">
            <v>0</v>
          </cell>
          <cell r="R938">
            <v>0</v>
          </cell>
        </row>
        <row r="939">
          <cell r="E939">
            <v>0</v>
          </cell>
          <cell r="G939">
            <v>0</v>
          </cell>
          <cell r="K939">
            <v>0</v>
          </cell>
          <cell r="R939">
            <v>0</v>
          </cell>
        </row>
        <row r="940">
          <cell r="E940">
            <v>0</v>
          </cell>
          <cell r="G940">
            <v>0</v>
          </cell>
          <cell r="K940">
            <v>0</v>
          </cell>
          <cell r="R940">
            <v>0</v>
          </cell>
        </row>
        <row r="941">
          <cell r="E941">
            <v>0</v>
          </cell>
          <cell r="G941">
            <v>0</v>
          </cell>
          <cell r="K941">
            <v>0</v>
          </cell>
          <cell r="R941">
            <v>0</v>
          </cell>
        </row>
        <row r="942">
          <cell r="E942">
            <v>0</v>
          </cell>
          <cell r="G942">
            <v>0</v>
          </cell>
          <cell r="K942">
            <v>0</v>
          </cell>
          <cell r="R942">
            <v>0</v>
          </cell>
        </row>
        <row r="943">
          <cell r="E943">
            <v>0</v>
          </cell>
          <cell r="G943">
            <v>0</v>
          </cell>
          <cell r="K943">
            <v>0</v>
          </cell>
          <cell r="R943">
            <v>0</v>
          </cell>
        </row>
        <row r="944">
          <cell r="E944">
            <v>0</v>
          </cell>
          <cell r="G944">
            <v>0</v>
          </cell>
          <cell r="K944">
            <v>0</v>
          </cell>
          <cell r="R944">
            <v>0</v>
          </cell>
        </row>
        <row r="945">
          <cell r="E945">
            <v>0</v>
          </cell>
          <cell r="G945">
            <v>0</v>
          </cell>
          <cell r="K945">
            <v>0</v>
          </cell>
          <cell r="R945">
            <v>0</v>
          </cell>
        </row>
        <row r="946">
          <cell r="E946">
            <v>0</v>
          </cell>
          <cell r="G946">
            <v>0</v>
          </cell>
          <cell r="K946">
            <v>0</v>
          </cell>
          <cell r="R946">
            <v>0</v>
          </cell>
        </row>
        <row r="947">
          <cell r="E947">
            <v>0</v>
          </cell>
          <cell r="G947">
            <v>0</v>
          </cell>
          <cell r="K947">
            <v>0</v>
          </cell>
          <cell r="R947">
            <v>0</v>
          </cell>
        </row>
        <row r="948">
          <cell r="E948">
            <v>0</v>
          </cell>
          <cell r="G948">
            <v>0</v>
          </cell>
          <cell r="K948">
            <v>0</v>
          </cell>
          <cell r="R948">
            <v>0</v>
          </cell>
        </row>
        <row r="949">
          <cell r="E949">
            <v>0</v>
          </cell>
          <cell r="G949">
            <v>0</v>
          </cell>
          <cell r="K949">
            <v>0</v>
          </cell>
          <cell r="R949">
            <v>0</v>
          </cell>
        </row>
        <row r="950">
          <cell r="E950">
            <v>0</v>
          </cell>
          <cell r="G950">
            <v>0</v>
          </cell>
          <cell r="K950">
            <v>0</v>
          </cell>
          <cell r="R950">
            <v>0</v>
          </cell>
        </row>
        <row r="951">
          <cell r="E951">
            <v>0</v>
          </cell>
          <cell r="G951">
            <v>0</v>
          </cell>
          <cell r="K951">
            <v>0</v>
          </cell>
          <cell r="R951">
            <v>0</v>
          </cell>
        </row>
        <row r="952">
          <cell r="E952">
            <v>0</v>
          </cell>
          <cell r="G952">
            <v>0</v>
          </cell>
          <cell r="K952">
            <v>0</v>
          </cell>
          <cell r="R952">
            <v>0</v>
          </cell>
        </row>
        <row r="953">
          <cell r="E953">
            <v>0</v>
          </cell>
          <cell r="G953">
            <v>0</v>
          </cell>
          <cell r="K953">
            <v>0</v>
          </cell>
          <cell r="R953">
            <v>0</v>
          </cell>
        </row>
        <row r="954">
          <cell r="E954">
            <v>0</v>
          </cell>
          <cell r="G954">
            <v>0</v>
          </cell>
          <cell r="K954">
            <v>0</v>
          </cell>
          <cell r="R954">
            <v>0</v>
          </cell>
        </row>
        <row r="955">
          <cell r="E955">
            <v>0</v>
          </cell>
          <cell r="G955">
            <v>0</v>
          </cell>
          <cell r="K955">
            <v>0</v>
          </cell>
          <cell r="R955">
            <v>0</v>
          </cell>
        </row>
        <row r="956">
          <cell r="E956">
            <v>0</v>
          </cell>
          <cell r="G956">
            <v>0</v>
          </cell>
          <cell r="K956">
            <v>0</v>
          </cell>
          <cell r="R956">
            <v>0</v>
          </cell>
        </row>
        <row r="957">
          <cell r="E957">
            <v>0</v>
          </cell>
          <cell r="G957">
            <v>0</v>
          </cell>
          <cell r="K957">
            <v>0</v>
          </cell>
          <cell r="R957">
            <v>0</v>
          </cell>
        </row>
        <row r="958">
          <cell r="E958">
            <v>0</v>
          </cell>
          <cell r="G958">
            <v>0</v>
          </cell>
          <cell r="K958">
            <v>0</v>
          </cell>
          <cell r="R958">
            <v>0</v>
          </cell>
        </row>
        <row r="959">
          <cell r="E959">
            <v>0</v>
          </cell>
          <cell r="G959">
            <v>0</v>
          </cell>
          <cell r="K959">
            <v>0</v>
          </cell>
          <cell r="R959">
            <v>0</v>
          </cell>
        </row>
        <row r="960">
          <cell r="E960">
            <v>0</v>
          </cell>
          <cell r="G960">
            <v>0</v>
          </cell>
          <cell r="K960">
            <v>0</v>
          </cell>
          <cell r="R960">
            <v>0</v>
          </cell>
        </row>
        <row r="961">
          <cell r="E961">
            <v>0</v>
          </cell>
          <cell r="G961">
            <v>0</v>
          </cell>
          <cell r="K961">
            <v>0</v>
          </cell>
          <cell r="R961">
            <v>0</v>
          </cell>
        </row>
        <row r="962">
          <cell r="E962">
            <v>0</v>
          </cell>
          <cell r="G962">
            <v>0</v>
          </cell>
          <cell r="K962">
            <v>0</v>
          </cell>
          <cell r="R962">
            <v>0</v>
          </cell>
        </row>
        <row r="963">
          <cell r="E963">
            <v>0</v>
          </cell>
          <cell r="G963">
            <v>0</v>
          </cell>
          <cell r="K963">
            <v>0</v>
          </cell>
          <cell r="R963">
            <v>0</v>
          </cell>
        </row>
        <row r="964">
          <cell r="E964">
            <v>0</v>
          </cell>
          <cell r="G964">
            <v>0</v>
          </cell>
          <cell r="K964">
            <v>0</v>
          </cell>
          <cell r="R964">
            <v>0</v>
          </cell>
        </row>
        <row r="965">
          <cell r="E965">
            <v>0</v>
          </cell>
          <cell r="G965">
            <v>0</v>
          </cell>
          <cell r="K965">
            <v>0</v>
          </cell>
          <cell r="R965">
            <v>0</v>
          </cell>
        </row>
        <row r="966">
          <cell r="E966">
            <v>0</v>
          </cell>
          <cell r="G966">
            <v>0</v>
          </cell>
          <cell r="K966">
            <v>0</v>
          </cell>
          <cell r="R966">
            <v>0</v>
          </cell>
        </row>
        <row r="967">
          <cell r="E967">
            <v>0</v>
          </cell>
          <cell r="G967">
            <v>0</v>
          </cell>
          <cell r="K967">
            <v>0</v>
          </cell>
          <cell r="R967">
            <v>0</v>
          </cell>
        </row>
        <row r="968">
          <cell r="E968">
            <v>0</v>
          </cell>
          <cell r="G968">
            <v>0</v>
          </cell>
          <cell r="K968">
            <v>0</v>
          </cell>
          <cell r="R968">
            <v>0</v>
          </cell>
        </row>
        <row r="969">
          <cell r="E969">
            <v>0</v>
          </cell>
          <cell r="G969">
            <v>0</v>
          </cell>
          <cell r="K969">
            <v>0</v>
          </cell>
          <cell r="R969">
            <v>0</v>
          </cell>
        </row>
        <row r="970">
          <cell r="E970">
            <v>0</v>
          </cell>
          <cell r="G970">
            <v>0</v>
          </cell>
          <cell r="K970">
            <v>0</v>
          </cell>
          <cell r="R970">
            <v>0</v>
          </cell>
        </row>
        <row r="971">
          <cell r="E971">
            <v>0</v>
          </cell>
          <cell r="G971">
            <v>0</v>
          </cell>
          <cell r="K971">
            <v>0</v>
          </cell>
          <cell r="R971">
            <v>0</v>
          </cell>
        </row>
        <row r="972">
          <cell r="E972">
            <v>0</v>
          </cell>
          <cell r="G972">
            <v>0</v>
          </cell>
          <cell r="K972">
            <v>0</v>
          </cell>
          <cell r="R972">
            <v>0</v>
          </cell>
        </row>
        <row r="973">
          <cell r="E973">
            <v>0</v>
          </cell>
          <cell r="G973">
            <v>0</v>
          </cell>
          <cell r="K973">
            <v>0</v>
          </cell>
          <cell r="R973">
            <v>0</v>
          </cell>
        </row>
        <row r="974">
          <cell r="E974">
            <v>0</v>
          </cell>
          <cell r="G974">
            <v>0</v>
          </cell>
          <cell r="K974">
            <v>0</v>
          </cell>
          <cell r="R974">
            <v>0</v>
          </cell>
        </row>
        <row r="975">
          <cell r="E975">
            <v>0</v>
          </cell>
          <cell r="G975">
            <v>0</v>
          </cell>
          <cell r="K975">
            <v>0</v>
          </cell>
          <cell r="R975">
            <v>0</v>
          </cell>
        </row>
        <row r="976">
          <cell r="E976">
            <v>0</v>
          </cell>
          <cell r="G976">
            <v>0</v>
          </cell>
          <cell r="K976">
            <v>0</v>
          </cell>
          <cell r="R976">
            <v>0</v>
          </cell>
        </row>
        <row r="977">
          <cell r="E977">
            <v>0</v>
          </cell>
          <cell r="G977">
            <v>0</v>
          </cell>
          <cell r="K977">
            <v>0</v>
          </cell>
          <cell r="R977">
            <v>0</v>
          </cell>
        </row>
        <row r="978">
          <cell r="E978">
            <v>0</v>
          </cell>
          <cell r="G978">
            <v>0</v>
          </cell>
          <cell r="K978">
            <v>0</v>
          </cell>
          <cell r="R978">
            <v>0</v>
          </cell>
        </row>
        <row r="979">
          <cell r="E979">
            <v>0</v>
          </cell>
          <cell r="G979">
            <v>0</v>
          </cell>
          <cell r="K979">
            <v>0</v>
          </cell>
          <cell r="R979">
            <v>0</v>
          </cell>
        </row>
        <row r="980">
          <cell r="E980">
            <v>0</v>
          </cell>
          <cell r="G980">
            <v>0</v>
          </cell>
          <cell r="K980">
            <v>0</v>
          </cell>
          <cell r="R980">
            <v>0</v>
          </cell>
        </row>
        <row r="981">
          <cell r="E981">
            <v>0</v>
          </cell>
          <cell r="G981">
            <v>0</v>
          </cell>
          <cell r="K981">
            <v>0</v>
          </cell>
          <cell r="R981">
            <v>0</v>
          </cell>
        </row>
        <row r="982">
          <cell r="E982">
            <v>0</v>
          </cell>
          <cell r="G982">
            <v>0</v>
          </cell>
          <cell r="K982">
            <v>0</v>
          </cell>
          <cell r="R982">
            <v>0</v>
          </cell>
        </row>
        <row r="983">
          <cell r="E983">
            <v>0</v>
          </cell>
          <cell r="G983">
            <v>0</v>
          </cell>
          <cell r="K983">
            <v>0</v>
          </cell>
          <cell r="R983">
            <v>0</v>
          </cell>
        </row>
        <row r="984">
          <cell r="E984">
            <v>0</v>
          </cell>
          <cell r="G984">
            <v>0</v>
          </cell>
          <cell r="K984">
            <v>0</v>
          </cell>
          <cell r="R984">
            <v>0</v>
          </cell>
        </row>
        <row r="985">
          <cell r="E985">
            <v>0</v>
          </cell>
          <cell r="G985">
            <v>0</v>
          </cell>
          <cell r="K985">
            <v>0</v>
          </cell>
          <cell r="R985">
            <v>0</v>
          </cell>
        </row>
        <row r="986">
          <cell r="E986">
            <v>0</v>
          </cell>
          <cell r="G986">
            <v>0</v>
          </cell>
          <cell r="K986">
            <v>0</v>
          </cell>
          <cell r="R986">
            <v>0</v>
          </cell>
        </row>
        <row r="987">
          <cell r="E987">
            <v>0</v>
          </cell>
          <cell r="G987">
            <v>0</v>
          </cell>
          <cell r="K987">
            <v>0</v>
          </cell>
          <cell r="R987">
            <v>0</v>
          </cell>
        </row>
        <row r="988">
          <cell r="E988">
            <v>0</v>
          </cell>
          <cell r="G988">
            <v>0</v>
          </cell>
          <cell r="K988">
            <v>0</v>
          </cell>
          <cell r="R988">
            <v>0</v>
          </cell>
        </row>
        <row r="989">
          <cell r="E989">
            <v>0</v>
          </cell>
          <cell r="G989">
            <v>0</v>
          </cell>
          <cell r="K989">
            <v>0</v>
          </cell>
          <cell r="R989">
            <v>0</v>
          </cell>
        </row>
        <row r="990">
          <cell r="E990">
            <v>0</v>
          </cell>
          <cell r="G990">
            <v>0</v>
          </cell>
          <cell r="K990">
            <v>0</v>
          </cell>
          <cell r="R990">
            <v>0</v>
          </cell>
        </row>
        <row r="991">
          <cell r="E991">
            <v>0</v>
          </cell>
          <cell r="G991">
            <v>0</v>
          </cell>
          <cell r="K991">
            <v>0</v>
          </cell>
          <cell r="R991">
            <v>0</v>
          </cell>
        </row>
        <row r="992">
          <cell r="E992">
            <v>0</v>
          </cell>
          <cell r="G992">
            <v>0</v>
          </cell>
          <cell r="K992">
            <v>0</v>
          </cell>
          <cell r="R992">
            <v>0</v>
          </cell>
        </row>
        <row r="993">
          <cell r="E993">
            <v>0</v>
          </cell>
          <cell r="G993">
            <v>0</v>
          </cell>
          <cell r="K993">
            <v>0</v>
          </cell>
          <cell r="R993">
            <v>0</v>
          </cell>
        </row>
        <row r="994">
          <cell r="E994">
            <v>0</v>
          </cell>
          <cell r="G994">
            <v>0</v>
          </cell>
          <cell r="K994">
            <v>0</v>
          </cell>
          <cell r="R994">
            <v>0</v>
          </cell>
        </row>
        <row r="995">
          <cell r="E995">
            <v>0</v>
          </cell>
          <cell r="G995">
            <v>0</v>
          </cell>
          <cell r="K995">
            <v>0</v>
          </cell>
          <cell r="R995">
            <v>0</v>
          </cell>
        </row>
        <row r="996">
          <cell r="E996">
            <v>0</v>
          </cell>
          <cell r="G996">
            <v>0</v>
          </cell>
          <cell r="K996">
            <v>0</v>
          </cell>
          <cell r="R996">
            <v>0</v>
          </cell>
        </row>
        <row r="997">
          <cell r="E997">
            <v>0</v>
          </cell>
          <cell r="G997">
            <v>0</v>
          </cell>
          <cell r="K997">
            <v>0</v>
          </cell>
          <cell r="R997">
            <v>0</v>
          </cell>
        </row>
        <row r="998">
          <cell r="E998">
            <v>0</v>
          </cell>
          <cell r="G998">
            <v>0</v>
          </cell>
          <cell r="K998">
            <v>0</v>
          </cell>
          <cell r="R998">
            <v>0</v>
          </cell>
        </row>
        <row r="999">
          <cell r="E999">
            <v>0</v>
          </cell>
          <cell r="G999">
            <v>0</v>
          </cell>
          <cell r="K999">
            <v>0</v>
          </cell>
          <cell r="R999">
            <v>0</v>
          </cell>
        </row>
        <row r="1000">
          <cell r="E1000">
            <v>0</v>
          </cell>
          <cell r="G1000">
            <v>0</v>
          </cell>
          <cell r="K1000">
            <v>0</v>
          </cell>
          <cell r="R1000">
            <v>0</v>
          </cell>
        </row>
        <row r="1001">
          <cell r="E1001">
            <v>0</v>
          </cell>
          <cell r="G1001">
            <v>0</v>
          </cell>
          <cell r="K1001">
            <v>0</v>
          </cell>
          <cell r="R1001">
            <v>0</v>
          </cell>
        </row>
        <row r="1002">
          <cell r="E1002">
            <v>0</v>
          </cell>
          <cell r="G1002">
            <v>0</v>
          </cell>
          <cell r="K1002">
            <v>0</v>
          </cell>
          <cell r="R1002">
            <v>0</v>
          </cell>
        </row>
        <row r="1003">
          <cell r="E1003">
            <v>0</v>
          </cell>
          <cell r="G1003">
            <v>0</v>
          </cell>
          <cell r="K1003">
            <v>0</v>
          </cell>
          <cell r="R1003">
            <v>0</v>
          </cell>
        </row>
        <row r="1004">
          <cell r="E1004">
            <v>0</v>
          </cell>
          <cell r="G1004">
            <v>0</v>
          </cell>
          <cell r="K1004">
            <v>0</v>
          </cell>
          <cell r="R1004">
            <v>0</v>
          </cell>
        </row>
        <row r="1005">
          <cell r="E1005">
            <v>0</v>
          </cell>
          <cell r="G1005">
            <v>0</v>
          </cell>
          <cell r="K1005">
            <v>0</v>
          </cell>
          <cell r="R1005">
            <v>0</v>
          </cell>
        </row>
        <row r="1006">
          <cell r="E1006">
            <v>0</v>
          </cell>
          <cell r="G1006">
            <v>0</v>
          </cell>
          <cell r="K1006">
            <v>0</v>
          </cell>
          <cell r="R1006">
            <v>0</v>
          </cell>
        </row>
        <row r="1007">
          <cell r="E1007">
            <v>0</v>
          </cell>
          <cell r="G1007">
            <v>0</v>
          </cell>
          <cell r="K1007">
            <v>0</v>
          </cell>
          <cell r="R1007">
            <v>0</v>
          </cell>
        </row>
        <row r="1008">
          <cell r="E1008">
            <v>0</v>
          </cell>
          <cell r="G1008">
            <v>0</v>
          </cell>
          <cell r="K1008">
            <v>0</v>
          </cell>
          <cell r="R1008">
            <v>0</v>
          </cell>
        </row>
        <row r="1009">
          <cell r="E1009">
            <v>0</v>
          </cell>
          <cell r="G1009">
            <v>0</v>
          </cell>
          <cell r="K1009">
            <v>0</v>
          </cell>
          <cell r="R1009">
            <v>0</v>
          </cell>
        </row>
        <row r="1010">
          <cell r="E1010">
            <v>0</v>
          </cell>
          <cell r="G1010">
            <v>0</v>
          </cell>
          <cell r="K1010">
            <v>0</v>
          </cell>
          <cell r="R1010">
            <v>0</v>
          </cell>
        </row>
        <row r="1011">
          <cell r="E1011">
            <v>0</v>
          </cell>
          <cell r="G1011">
            <v>0</v>
          </cell>
          <cell r="K1011">
            <v>0</v>
          </cell>
          <cell r="R1011">
            <v>0</v>
          </cell>
        </row>
        <row r="1012">
          <cell r="E1012">
            <v>0</v>
          </cell>
          <cell r="G1012">
            <v>0</v>
          </cell>
          <cell r="K1012">
            <v>0</v>
          </cell>
          <cell r="R1012">
            <v>0</v>
          </cell>
        </row>
        <row r="1013">
          <cell r="E1013">
            <v>0</v>
          </cell>
          <cell r="G1013">
            <v>0</v>
          </cell>
          <cell r="K1013">
            <v>0</v>
          </cell>
          <cell r="R1013">
            <v>0</v>
          </cell>
        </row>
        <row r="1014">
          <cell r="E1014">
            <v>0</v>
          </cell>
          <cell r="G1014">
            <v>0</v>
          </cell>
          <cell r="K1014">
            <v>0</v>
          </cell>
          <cell r="R1014">
            <v>0</v>
          </cell>
        </row>
        <row r="1015">
          <cell r="E1015">
            <v>0</v>
          </cell>
          <cell r="G1015">
            <v>0</v>
          </cell>
          <cell r="K1015">
            <v>0</v>
          </cell>
          <cell r="R1015">
            <v>0</v>
          </cell>
        </row>
        <row r="1016">
          <cell r="E1016">
            <v>0</v>
          </cell>
          <cell r="G1016">
            <v>0</v>
          </cell>
          <cell r="K1016">
            <v>0</v>
          </cell>
          <cell r="R1016">
            <v>0</v>
          </cell>
        </row>
        <row r="1017">
          <cell r="E1017">
            <v>0</v>
          </cell>
          <cell r="G1017">
            <v>0</v>
          </cell>
          <cell r="K1017">
            <v>0</v>
          </cell>
          <cell r="R1017">
            <v>0</v>
          </cell>
        </row>
        <row r="1018">
          <cell r="E1018">
            <v>0</v>
          </cell>
          <cell r="G1018">
            <v>0</v>
          </cell>
          <cell r="K1018">
            <v>0</v>
          </cell>
          <cell r="R1018">
            <v>0</v>
          </cell>
        </row>
        <row r="1019">
          <cell r="E1019">
            <v>0</v>
          </cell>
          <cell r="G1019">
            <v>0</v>
          </cell>
          <cell r="K1019">
            <v>0</v>
          </cell>
          <cell r="R1019">
            <v>0</v>
          </cell>
        </row>
        <row r="1020">
          <cell r="E1020">
            <v>0</v>
          </cell>
          <cell r="G1020">
            <v>0</v>
          </cell>
          <cell r="K1020">
            <v>0</v>
          </cell>
          <cell r="R1020">
            <v>0</v>
          </cell>
        </row>
        <row r="1021">
          <cell r="E1021">
            <v>0</v>
          </cell>
          <cell r="G1021">
            <v>0</v>
          </cell>
          <cell r="K1021">
            <v>0</v>
          </cell>
          <cell r="R1021">
            <v>0</v>
          </cell>
        </row>
        <row r="1022">
          <cell r="E1022">
            <v>0</v>
          </cell>
          <cell r="G1022">
            <v>0</v>
          </cell>
          <cell r="K1022">
            <v>0</v>
          </cell>
          <cell r="R1022">
            <v>0</v>
          </cell>
        </row>
        <row r="1023">
          <cell r="E1023">
            <v>0</v>
          </cell>
          <cell r="G1023">
            <v>0</v>
          </cell>
          <cell r="K1023">
            <v>0</v>
          </cell>
          <cell r="R1023">
            <v>0</v>
          </cell>
        </row>
        <row r="1024">
          <cell r="E1024">
            <v>0</v>
          </cell>
          <cell r="G1024">
            <v>0</v>
          </cell>
          <cell r="K1024">
            <v>0</v>
          </cell>
          <cell r="R1024">
            <v>0</v>
          </cell>
        </row>
        <row r="1025">
          <cell r="E1025">
            <v>0</v>
          </cell>
          <cell r="G1025">
            <v>0</v>
          </cell>
          <cell r="K1025">
            <v>0</v>
          </cell>
          <cell r="R1025">
            <v>0</v>
          </cell>
        </row>
        <row r="1026">
          <cell r="E1026">
            <v>0</v>
          </cell>
          <cell r="G1026">
            <v>0</v>
          </cell>
          <cell r="K1026">
            <v>0</v>
          </cell>
          <cell r="R1026">
            <v>0</v>
          </cell>
        </row>
        <row r="1027">
          <cell r="E1027">
            <v>0</v>
          </cell>
          <cell r="G1027">
            <v>0</v>
          </cell>
          <cell r="K1027">
            <v>0</v>
          </cell>
          <cell r="R1027">
            <v>0</v>
          </cell>
        </row>
        <row r="1028">
          <cell r="E1028">
            <v>0</v>
          </cell>
          <cell r="G1028">
            <v>0</v>
          </cell>
          <cell r="K1028">
            <v>0</v>
          </cell>
          <cell r="R1028">
            <v>0</v>
          </cell>
        </row>
        <row r="1029">
          <cell r="E1029">
            <v>0</v>
          </cell>
          <cell r="G1029">
            <v>0</v>
          </cell>
          <cell r="K1029">
            <v>0</v>
          </cell>
          <cell r="R1029">
            <v>0</v>
          </cell>
        </row>
        <row r="1030">
          <cell r="E1030">
            <v>0</v>
          </cell>
          <cell r="G1030">
            <v>0</v>
          </cell>
          <cell r="K1030">
            <v>0</v>
          </cell>
          <cell r="R1030">
            <v>0</v>
          </cell>
        </row>
        <row r="1031">
          <cell r="E1031">
            <v>0</v>
          </cell>
          <cell r="G1031">
            <v>0</v>
          </cell>
          <cell r="K1031">
            <v>0</v>
          </cell>
          <cell r="R1031">
            <v>0</v>
          </cell>
        </row>
        <row r="1032">
          <cell r="E1032">
            <v>0</v>
          </cell>
          <cell r="G1032">
            <v>0</v>
          </cell>
          <cell r="K1032">
            <v>0</v>
          </cell>
          <cell r="R1032">
            <v>0</v>
          </cell>
        </row>
        <row r="1033">
          <cell r="E1033">
            <v>0</v>
          </cell>
          <cell r="G1033">
            <v>0</v>
          </cell>
          <cell r="K1033">
            <v>0</v>
          </cell>
          <cell r="R1033">
            <v>0</v>
          </cell>
        </row>
        <row r="1034">
          <cell r="E1034">
            <v>0</v>
          </cell>
          <cell r="G1034">
            <v>0</v>
          </cell>
          <cell r="K1034">
            <v>0</v>
          </cell>
          <cell r="R1034">
            <v>0</v>
          </cell>
        </row>
        <row r="1035">
          <cell r="E1035">
            <v>0</v>
          </cell>
          <cell r="G1035">
            <v>0</v>
          </cell>
          <cell r="K1035">
            <v>0</v>
          </cell>
          <cell r="R1035">
            <v>0</v>
          </cell>
        </row>
        <row r="1036">
          <cell r="E1036">
            <v>0</v>
          </cell>
          <cell r="G1036">
            <v>0</v>
          </cell>
          <cell r="K1036">
            <v>0</v>
          </cell>
          <cell r="R1036">
            <v>0</v>
          </cell>
        </row>
        <row r="1037">
          <cell r="E1037">
            <v>0</v>
          </cell>
          <cell r="G1037">
            <v>0</v>
          </cell>
          <cell r="K1037">
            <v>0</v>
          </cell>
          <cell r="R1037">
            <v>0</v>
          </cell>
        </row>
        <row r="1038">
          <cell r="E1038">
            <v>0</v>
          </cell>
          <cell r="G1038">
            <v>0</v>
          </cell>
          <cell r="K1038">
            <v>0</v>
          </cell>
          <cell r="R1038">
            <v>0</v>
          </cell>
        </row>
        <row r="1039">
          <cell r="E1039">
            <v>0</v>
          </cell>
          <cell r="G1039">
            <v>0</v>
          </cell>
          <cell r="K1039">
            <v>0</v>
          </cell>
          <cell r="R1039">
            <v>0</v>
          </cell>
        </row>
        <row r="1040">
          <cell r="E1040">
            <v>0</v>
          </cell>
          <cell r="G1040">
            <v>0</v>
          </cell>
          <cell r="K1040">
            <v>0</v>
          </cell>
          <cell r="R1040">
            <v>0</v>
          </cell>
        </row>
        <row r="1041">
          <cell r="E1041">
            <v>0</v>
          </cell>
          <cell r="G1041">
            <v>0</v>
          </cell>
          <cell r="K1041">
            <v>0</v>
          </cell>
          <cell r="R1041">
            <v>0</v>
          </cell>
        </row>
        <row r="1042">
          <cell r="E1042">
            <v>0</v>
          </cell>
          <cell r="G1042">
            <v>0</v>
          </cell>
          <cell r="K1042">
            <v>0</v>
          </cell>
          <cell r="R1042">
            <v>0</v>
          </cell>
        </row>
        <row r="1043">
          <cell r="E1043">
            <v>0</v>
          </cell>
          <cell r="G1043">
            <v>0</v>
          </cell>
          <cell r="K1043">
            <v>0</v>
          </cell>
          <cell r="R1043">
            <v>0</v>
          </cell>
        </row>
        <row r="1044">
          <cell r="E1044">
            <v>0</v>
          </cell>
          <cell r="G1044">
            <v>0</v>
          </cell>
          <cell r="K1044">
            <v>0</v>
          </cell>
          <cell r="R1044">
            <v>0</v>
          </cell>
        </row>
        <row r="1045">
          <cell r="E1045">
            <v>0</v>
          </cell>
          <cell r="G1045">
            <v>0</v>
          </cell>
          <cell r="K1045">
            <v>0</v>
          </cell>
          <cell r="R1045">
            <v>0</v>
          </cell>
        </row>
        <row r="1046">
          <cell r="E1046">
            <v>0</v>
          </cell>
          <cell r="G1046">
            <v>0</v>
          </cell>
          <cell r="K1046">
            <v>0</v>
          </cell>
          <cell r="R1046">
            <v>0</v>
          </cell>
        </row>
        <row r="1047">
          <cell r="E1047">
            <v>0</v>
          </cell>
          <cell r="G1047">
            <v>0</v>
          </cell>
          <cell r="K1047">
            <v>0</v>
          </cell>
          <cell r="R1047">
            <v>0</v>
          </cell>
        </row>
        <row r="1048">
          <cell r="E1048">
            <v>0</v>
          </cell>
          <cell r="G1048">
            <v>0</v>
          </cell>
          <cell r="K1048">
            <v>0</v>
          </cell>
          <cell r="R1048">
            <v>0</v>
          </cell>
        </row>
        <row r="1049">
          <cell r="E1049">
            <v>0</v>
          </cell>
          <cell r="G1049">
            <v>0</v>
          </cell>
          <cell r="K1049">
            <v>0</v>
          </cell>
          <cell r="R1049">
            <v>0</v>
          </cell>
        </row>
        <row r="1050">
          <cell r="E1050">
            <v>0</v>
          </cell>
          <cell r="G1050">
            <v>0</v>
          </cell>
          <cell r="K1050">
            <v>0</v>
          </cell>
          <cell r="R1050">
            <v>0</v>
          </cell>
        </row>
        <row r="1051">
          <cell r="E1051">
            <v>0</v>
          </cell>
          <cell r="G1051">
            <v>0</v>
          </cell>
          <cell r="K1051">
            <v>0</v>
          </cell>
          <cell r="R1051">
            <v>0</v>
          </cell>
        </row>
        <row r="1052">
          <cell r="E1052">
            <v>0</v>
          </cell>
          <cell r="G1052">
            <v>0</v>
          </cell>
          <cell r="K1052">
            <v>0</v>
          </cell>
          <cell r="R1052">
            <v>0</v>
          </cell>
        </row>
        <row r="1053">
          <cell r="E1053">
            <v>0</v>
          </cell>
          <cell r="G1053">
            <v>0</v>
          </cell>
          <cell r="K1053">
            <v>0</v>
          </cell>
          <cell r="R1053">
            <v>0</v>
          </cell>
        </row>
        <row r="1054">
          <cell r="E1054">
            <v>0</v>
          </cell>
          <cell r="G1054">
            <v>0</v>
          </cell>
          <cell r="K1054">
            <v>0</v>
          </cell>
          <cell r="R1054">
            <v>0</v>
          </cell>
        </row>
        <row r="1055">
          <cell r="E1055">
            <v>0</v>
          </cell>
          <cell r="G1055">
            <v>0</v>
          </cell>
          <cell r="K1055">
            <v>0</v>
          </cell>
          <cell r="R1055">
            <v>0</v>
          </cell>
        </row>
        <row r="1056">
          <cell r="E1056">
            <v>0</v>
          </cell>
          <cell r="G1056">
            <v>0</v>
          </cell>
          <cell r="K1056">
            <v>0</v>
          </cell>
          <cell r="R1056">
            <v>0</v>
          </cell>
        </row>
        <row r="1057">
          <cell r="E1057">
            <v>0</v>
          </cell>
          <cell r="G1057">
            <v>0</v>
          </cell>
          <cell r="K1057">
            <v>0</v>
          </cell>
          <cell r="R1057">
            <v>0</v>
          </cell>
        </row>
        <row r="1058">
          <cell r="E1058">
            <v>0</v>
          </cell>
          <cell r="G1058">
            <v>0</v>
          </cell>
          <cell r="K1058">
            <v>0</v>
          </cell>
          <cell r="R1058">
            <v>0</v>
          </cell>
        </row>
        <row r="1059">
          <cell r="E1059">
            <v>0</v>
          </cell>
          <cell r="G1059">
            <v>0</v>
          </cell>
          <cell r="K1059">
            <v>0</v>
          </cell>
          <cell r="R1059">
            <v>0</v>
          </cell>
        </row>
        <row r="1060">
          <cell r="E1060">
            <v>0</v>
          </cell>
          <cell r="G1060">
            <v>0</v>
          </cell>
          <cell r="K1060">
            <v>0</v>
          </cell>
          <cell r="R1060">
            <v>0</v>
          </cell>
        </row>
        <row r="1061">
          <cell r="E1061">
            <v>0</v>
          </cell>
          <cell r="G1061">
            <v>0</v>
          </cell>
          <cell r="K1061">
            <v>0</v>
          </cell>
          <cell r="R1061">
            <v>0</v>
          </cell>
        </row>
        <row r="1062">
          <cell r="E1062">
            <v>0</v>
          </cell>
          <cell r="G1062">
            <v>0</v>
          </cell>
          <cell r="K1062">
            <v>0</v>
          </cell>
          <cell r="R1062">
            <v>0</v>
          </cell>
        </row>
        <row r="1063">
          <cell r="E1063">
            <v>0</v>
          </cell>
          <cell r="G1063">
            <v>0</v>
          </cell>
          <cell r="K1063">
            <v>0</v>
          </cell>
          <cell r="R1063">
            <v>0</v>
          </cell>
        </row>
        <row r="1064">
          <cell r="E1064">
            <v>0</v>
          </cell>
          <cell r="G1064">
            <v>0</v>
          </cell>
          <cell r="K1064">
            <v>0</v>
          </cell>
          <cell r="R1064">
            <v>0</v>
          </cell>
        </row>
        <row r="1065">
          <cell r="E1065">
            <v>0</v>
          </cell>
          <cell r="G1065">
            <v>0</v>
          </cell>
          <cell r="K1065">
            <v>0</v>
          </cell>
          <cell r="R1065">
            <v>0</v>
          </cell>
        </row>
        <row r="1066">
          <cell r="E1066">
            <v>0</v>
          </cell>
          <cell r="G1066">
            <v>0</v>
          </cell>
          <cell r="K1066">
            <v>0</v>
          </cell>
          <cell r="R1066">
            <v>0</v>
          </cell>
        </row>
        <row r="1067">
          <cell r="E1067">
            <v>0</v>
          </cell>
          <cell r="G1067">
            <v>0</v>
          </cell>
          <cell r="K1067">
            <v>0</v>
          </cell>
          <cell r="R1067">
            <v>0</v>
          </cell>
        </row>
        <row r="1068">
          <cell r="E1068">
            <v>0</v>
          </cell>
          <cell r="G1068">
            <v>0</v>
          </cell>
          <cell r="K1068">
            <v>0</v>
          </cell>
          <cell r="R1068">
            <v>0</v>
          </cell>
        </row>
        <row r="1069">
          <cell r="E1069">
            <v>0</v>
          </cell>
          <cell r="G1069">
            <v>0</v>
          </cell>
          <cell r="K1069">
            <v>0</v>
          </cell>
          <cell r="R1069">
            <v>0</v>
          </cell>
        </row>
        <row r="1070">
          <cell r="E1070">
            <v>0</v>
          </cell>
          <cell r="G1070">
            <v>0</v>
          </cell>
          <cell r="K1070">
            <v>0</v>
          </cell>
          <cell r="R1070">
            <v>0</v>
          </cell>
        </row>
        <row r="1071">
          <cell r="E1071">
            <v>0</v>
          </cell>
          <cell r="G1071">
            <v>0</v>
          </cell>
          <cell r="K1071">
            <v>0</v>
          </cell>
          <cell r="R1071">
            <v>0</v>
          </cell>
        </row>
        <row r="1072">
          <cell r="E1072">
            <v>0</v>
          </cell>
          <cell r="G1072">
            <v>0</v>
          </cell>
          <cell r="K1072">
            <v>0</v>
          </cell>
          <cell r="R1072">
            <v>0</v>
          </cell>
        </row>
        <row r="1073">
          <cell r="E1073">
            <v>0</v>
          </cell>
          <cell r="G1073">
            <v>0</v>
          </cell>
          <cell r="K1073">
            <v>0</v>
          </cell>
          <cell r="R1073">
            <v>0</v>
          </cell>
        </row>
        <row r="1074">
          <cell r="E1074">
            <v>0</v>
          </cell>
          <cell r="G1074">
            <v>0</v>
          </cell>
          <cell r="K1074">
            <v>0</v>
          </cell>
          <cell r="R1074">
            <v>0</v>
          </cell>
        </row>
        <row r="1075">
          <cell r="E1075">
            <v>0</v>
          </cell>
          <cell r="G1075">
            <v>0</v>
          </cell>
          <cell r="K1075">
            <v>0</v>
          </cell>
          <cell r="R1075">
            <v>0</v>
          </cell>
        </row>
        <row r="1076">
          <cell r="E1076">
            <v>0</v>
          </cell>
          <cell r="G1076">
            <v>0</v>
          </cell>
          <cell r="K1076">
            <v>0</v>
          </cell>
          <cell r="R1076">
            <v>0</v>
          </cell>
        </row>
        <row r="1077">
          <cell r="E1077">
            <v>0</v>
          </cell>
          <cell r="G1077">
            <v>0</v>
          </cell>
          <cell r="K1077">
            <v>0</v>
          </cell>
          <cell r="R1077">
            <v>0</v>
          </cell>
        </row>
        <row r="1078">
          <cell r="E1078">
            <v>0</v>
          </cell>
          <cell r="G1078">
            <v>0</v>
          </cell>
          <cell r="K1078">
            <v>0</v>
          </cell>
          <cell r="R1078">
            <v>0</v>
          </cell>
        </row>
        <row r="1079">
          <cell r="E1079">
            <v>0</v>
          </cell>
          <cell r="G1079">
            <v>0</v>
          </cell>
          <cell r="K1079">
            <v>0</v>
          </cell>
          <cell r="R1079">
            <v>0</v>
          </cell>
        </row>
        <row r="1080">
          <cell r="E1080">
            <v>0</v>
          </cell>
          <cell r="G1080">
            <v>0</v>
          </cell>
          <cell r="K1080">
            <v>0</v>
          </cell>
          <cell r="R1080">
            <v>0</v>
          </cell>
        </row>
        <row r="1081">
          <cell r="E1081">
            <v>0</v>
          </cell>
          <cell r="G1081">
            <v>0</v>
          </cell>
          <cell r="K1081">
            <v>0</v>
          </cell>
          <cell r="R1081">
            <v>0</v>
          </cell>
        </row>
        <row r="1082">
          <cell r="E1082">
            <v>0</v>
          </cell>
          <cell r="G1082">
            <v>0</v>
          </cell>
          <cell r="K1082">
            <v>0</v>
          </cell>
          <cell r="R1082">
            <v>0</v>
          </cell>
        </row>
        <row r="1083">
          <cell r="E1083">
            <v>0</v>
          </cell>
          <cell r="G1083">
            <v>0</v>
          </cell>
          <cell r="K1083">
            <v>0</v>
          </cell>
          <cell r="R1083">
            <v>0</v>
          </cell>
        </row>
        <row r="1084">
          <cell r="E1084">
            <v>0</v>
          </cell>
          <cell r="G1084">
            <v>0</v>
          </cell>
          <cell r="K1084">
            <v>0</v>
          </cell>
          <cell r="R1084">
            <v>0</v>
          </cell>
        </row>
        <row r="1085">
          <cell r="E1085">
            <v>0</v>
          </cell>
          <cell r="G1085">
            <v>0</v>
          </cell>
          <cell r="K1085">
            <v>0</v>
          </cell>
          <cell r="R1085">
            <v>0</v>
          </cell>
        </row>
        <row r="1086">
          <cell r="E1086">
            <v>0</v>
          </cell>
          <cell r="G1086">
            <v>0</v>
          </cell>
          <cell r="K1086">
            <v>0</v>
          </cell>
          <cell r="R1086">
            <v>0</v>
          </cell>
        </row>
        <row r="1087">
          <cell r="E1087">
            <v>0</v>
          </cell>
          <cell r="G1087">
            <v>0</v>
          </cell>
          <cell r="K1087">
            <v>0</v>
          </cell>
          <cell r="R1087">
            <v>0</v>
          </cell>
        </row>
        <row r="1088">
          <cell r="E1088">
            <v>0</v>
          </cell>
          <cell r="G1088">
            <v>0</v>
          </cell>
          <cell r="K1088">
            <v>0</v>
          </cell>
          <cell r="R1088">
            <v>0</v>
          </cell>
        </row>
        <row r="1089">
          <cell r="E1089">
            <v>0</v>
          </cell>
          <cell r="G1089">
            <v>0</v>
          </cell>
          <cell r="K1089">
            <v>0</v>
          </cell>
          <cell r="R1089">
            <v>0</v>
          </cell>
        </row>
        <row r="1090">
          <cell r="E1090">
            <v>0</v>
          </cell>
          <cell r="G1090">
            <v>0</v>
          </cell>
          <cell r="K1090">
            <v>0</v>
          </cell>
          <cell r="R1090">
            <v>0</v>
          </cell>
        </row>
        <row r="1091">
          <cell r="E1091">
            <v>0</v>
          </cell>
          <cell r="G1091">
            <v>0</v>
          </cell>
          <cell r="K1091">
            <v>0</v>
          </cell>
          <cell r="R1091">
            <v>0</v>
          </cell>
        </row>
        <row r="1092">
          <cell r="E1092">
            <v>0</v>
          </cell>
          <cell r="G1092">
            <v>0</v>
          </cell>
          <cell r="K1092">
            <v>0</v>
          </cell>
          <cell r="R1092">
            <v>0</v>
          </cell>
        </row>
        <row r="1093">
          <cell r="E1093">
            <v>0</v>
          </cell>
          <cell r="G1093">
            <v>0</v>
          </cell>
          <cell r="K1093">
            <v>0</v>
          </cell>
          <cell r="R1093">
            <v>0</v>
          </cell>
        </row>
        <row r="1094">
          <cell r="E1094">
            <v>0</v>
          </cell>
          <cell r="G1094">
            <v>0</v>
          </cell>
          <cell r="K1094">
            <v>0</v>
          </cell>
          <cell r="R1094">
            <v>0</v>
          </cell>
        </row>
        <row r="1095">
          <cell r="E1095">
            <v>0</v>
          </cell>
          <cell r="G1095">
            <v>0</v>
          </cell>
          <cell r="K1095">
            <v>0</v>
          </cell>
          <cell r="R1095">
            <v>0</v>
          </cell>
        </row>
        <row r="1096">
          <cell r="E1096">
            <v>0</v>
          </cell>
          <cell r="G1096">
            <v>0</v>
          </cell>
          <cell r="K1096">
            <v>0</v>
          </cell>
          <cell r="R1096">
            <v>0</v>
          </cell>
        </row>
        <row r="1097">
          <cell r="E1097">
            <v>0</v>
          </cell>
          <cell r="G1097">
            <v>0</v>
          </cell>
          <cell r="K1097">
            <v>0</v>
          </cell>
          <cell r="R1097">
            <v>0</v>
          </cell>
        </row>
        <row r="1098">
          <cell r="E1098">
            <v>0</v>
          </cell>
          <cell r="G1098">
            <v>0</v>
          </cell>
          <cell r="K1098">
            <v>0</v>
          </cell>
          <cell r="R1098">
            <v>0</v>
          </cell>
        </row>
        <row r="1099">
          <cell r="E1099">
            <v>0</v>
          </cell>
          <cell r="G1099">
            <v>0</v>
          </cell>
          <cell r="K1099">
            <v>0</v>
          </cell>
          <cell r="R1099">
            <v>0</v>
          </cell>
        </row>
        <row r="1100">
          <cell r="E1100">
            <v>0</v>
          </cell>
          <cell r="G1100">
            <v>0</v>
          </cell>
          <cell r="K1100">
            <v>0</v>
          </cell>
          <cell r="R1100">
            <v>0</v>
          </cell>
        </row>
        <row r="1101">
          <cell r="E1101">
            <v>0</v>
          </cell>
          <cell r="G1101">
            <v>0</v>
          </cell>
          <cell r="K1101">
            <v>0</v>
          </cell>
          <cell r="R1101">
            <v>0</v>
          </cell>
        </row>
        <row r="1102">
          <cell r="E1102">
            <v>0</v>
          </cell>
          <cell r="G1102">
            <v>0</v>
          </cell>
          <cell r="K1102">
            <v>0</v>
          </cell>
          <cell r="R1102">
            <v>0</v>
          </cell>
        </row>
        <row r="1103">
          <cell r="E1103">
            <v>0</v>
          </cell>
          <cell r="G1103">
            <v>0</v>
          </cell>
          <cell r="K1103">
            <v>0</v>
          </cell>
          <cell r="R1103">
            <v>0</v>
          </cell>
        </row>
        <row r="1104">
          <cell r="E1104">
            <v>0</v>
          </cell>
          <cell r="G1104">
            <v>0</v>
          </cell>
          <cell r="K1104">
            <v>0</v>
          </cell>
          <cell r="R1104">
            <v>0</v>
          </cell>
        </row>
        <row r="1105">
          <cell r="E1105">
            <v>0</v>
          </cell>
          <cell r="G1105">
            <v>0</v>
          </cell>
          <cell r="K1105">
            <v>0</v>
          </cell>
          <cell r="R1105">
            <v>0</v>
          </cell>
        </row>
        <row r="1106">
          <cell r="E1106">
            <v>0</v>
          </cell>
          <cell r="G1106">
            <v>0</v>
          </cell>
          <cell r="K1106">
            <v>0</v>
          </cell>
          <cell r="R1106">
            <v>0</v>
          </cell>
        </row>
        <row r="1107">
          <cell r="E1107">
            <v>0</v>
          </cell>
          <cell r="G1107">
            <v>0</v>
          </cell>
          <cell r="K1107">
            <v>0</v>
          </cell>
          <cell r="R1107">
            <v>0</v>
          </cell>
        </row>
        <row r="1108">
          <cell r="E1108">
            <v>0</v>
          </cell>
          <cell r="G1108">
            <v>0</v>
          </cell>
          <cell r="K1108">
            <v>0</v>
          </cell>
          <cell r="R1108">
            <v>0</v>
          </cell>
        </row>
        <row r="1109">
          <cell r="E1109">
            <v>0</v>
          </cell>
          <cell r="G1109">
            <v>0</v>
          </cell>
          <cell r="K1109">
            <v>0</v>
          </cell>
          <cell r="R1109">
            <v>0</v>
          </cell>
        </row>
        <row r="1110">
          <cell r="E1110">
            <v>0</v>
          </cell>
          <cell r="G1110">
            <v>0</v>
          </cell>
          <cell r="K1110">
            <v>0</v>
          </cell>
          <cell r="R1110">
            <v>0</v>
          </cell>
        </row>
        <row r="1111">
          <cell r="E1111">
            <v>0</v>
          </cell>
          <cell r="G1111">
            <v>0</v>
          </cell>
          <cell r="K1111">
            <v>0</v>
          </cell>
          <cell r="R1111">
            <v>0</v>
          </cell>
        </row>
        <row r="1112">
          <cell r="E1112">
            <v>0</v>
          </cell>
          <cell r="G1112">
            <v>0</v>
          </cell>
          <cell r="K1112">
            <v>0</v>
          </cell>
          <cell r="R1112">
            <v>0</v>
          </cell>
        </row>
        <row r="1113">
          <cell r="E1113">
            <v>0</v>
          </cell>
          <cell r="G1113">
            <v>0</v>
          </cell>
          <cell r="K1113">
            <v>0</v>
          </cell>
          <cell r="R1113">
            <v>0</v>
          </cell>
        </row>
        <row r="1114">
          <cell r="E1114">
            <v>0</v>
          </cell>
          <cell r="G1114">
            <v>0</v>
          </cell>
          <cell r="K1114">
            <v>0</v>
          </cell>
          <cell r="R1114">
            <v>0</v>
          </cell>
        </row>
        <row r="1115">
          <cell r="E1115">
            <v>0</v>
          </cell>
          <cell r="G1115">
            <v>0</v>
          </cell>
          <cell r="K1115">
            <v>0</v>
          </cell>
          <cell r="R1115">
            <v>0</v>
          </cell>
        </row>
        <row r="1116">
          <cell r="E1116">
            <v>0</v>
          </cell>
          <cell r="G1116">
            <v>0</v>
          </cell>
          <cell r="K1116">
            <v>0</v>
          </cell>
          <cell r="R1116">
            <v>0</v>
          </cell>
        </row>
        <row r="1117">
          <cell r="E1117">
            <v>0</v>
          </cell>
          <cell r="G1117">
            <v>0</v>
          </cell>
          <cell r="K1117">
            <v>0</v>
          </cell>
          <cell r="R1117">
            <v>0</v>
          </cell>
        </row>
        <row r="1118">
          <cell r="E1118">
            <v>0</v>
          </cell>
          <cell r="G1118">
            <v>0</v>
          </cell>
          <cell r="K1118">
            <v>0</v>
          </cell>
          <cell r="R1118">
            <v>0</v>
          </cell>
        </row>
        <row r="1119">
          <cell r="E1119">
            <v>0</v>
          </cell>
          <cell r="G1119">
            <v>0</v>
          </cell>
          <cell r="K1119">
            <v>0</v>
          </cell>
          <cell r="R1119">
            <v>0</v>
          </cell>
        </row>
        <row r="1120">
          <cell r="E1120">
            <v>0</v>
          </cell>
          <cell r="G1120">
            <v>0</v>
          </cell>
          <cell r="K1120">
            <v>0</v>
          </cell>
          <cell r="R1120">
            <v>0</v>
          </cell>
        </row>
        <row r="1121">
          <cell r="E1121">
            <v>0</v>
          </cell>
          <cell r="G1121">
            <v>0</v>
          </cell>
          <cell r="K1121">
            <v>0</v>
          </cell>
          <cell r="R1121">
            <v>0</v>
          </cell>
        </row>
        <row r="1122">
          <cell r="E1122">
            <v>0</v>
          </cell>
          <cell r="G1122">
            <v>0</v>
          </cell>
          <cell r="K1122">
            <v>0</v>
          </cell>
          <cell r="R1122">
            <v>0</v>
          </cell>
        </row>
        <row r="1123">
          <cell r="E1123">
            <v>0</v>
          </cell>
          <cell r="G1123">
            <v>0</v>
          </cell>
          <cell r="K1123">
            <v>0</v>
          </cell>
          <cell r="R1123">
            <v>0</v>
          </cell>
        </row>
        <row r="1124">
          <cell r="E1124">
            <v>0</v>
          </cell>
          <cell r="G1124">
            <v>0</v>
          </cell>
          <cell r="K1124">
            <v>0</v>
          </cell>
          <cell r="R1124">
            <v>0</v>
          </cell>
        </row>
        <row r="1125">
          <cell r="E1125">
            <v>0</v>
          </cell>
          <cell r="G1125">
            <v>0</v>
          </cell>
          <cell r="K1125">
            <v>0</v>
          </cell>
          <cell r="R1125">
            <v>0</v>
          </cell>
        </row>
        <row r="1126">
          <cell r="E1126">
            <v>0</v>
          </cell>
          <cell r="G1126">
            <v>0</v>
          </cell>
          <cell r="K1126">
            <v>0</v>
          </cell>
          <cell r="R1126">
            <v>0</v>
          </cell>
        </row>
        <row r="1127">
          <cell r="E1127">
            <v>0</v>
          </cell>
          <cell r="G1127">
            <v>0</v>
          </cell>
          <cell r="K1127">
            <v>0</v>
          </cell>
          <cell r="R1127">
            <v>0</v>
          </cell>
        </row>
        <row r="1128">
          <cell r="E1128">
            <v>0</v>
          </cell>
          <cell r="G1128">
            <v>0</v>
          </cell>
          <cell r="K1128">
            <v>0</v>
          </cell>
          <cell r="R1128">
            <v>0</v>
          </cell>
        </row>
        <row r="1129">
          <cell r="E1129">
            <v>0</v>
          </cell>
          <cell r="G1129">
            <v>0</v>
          </cell>
          <cell r="K1129">
            <v>0</v>
          </cell>
          <cell r="R1129">
            <v>0</v>
          </cell>
        </row>
        <row r="1130">
          <cell r="E1130">
            <v>0</v>
          </cell>
          <cell r="G1130">
            <v>0</v>
          </cell>
          <cell r="K1130">
            <v>0</v>
          </cell>
          <cell r="R1130">
            <v>0</v>
          </cell>
        </row>
        <row r="1131">
          <cell r="E1131">
            <v>0</v>
          </cell>
          <cell r="G1131">
            <v>0</v>
          </cell>
          <cell r="K1131">
            <v>0</v>
          </cell>
          <cell r="R1131">
            <v>0</v>
          </cell>
        </row>
        <row r="1132">
          <cell r="E1132">
            <v>0</v>
          </cell>
          <cell r="G1132">
            <v>0</v>
          </cell>
          <cell r="K1132">
            <v>0</v>
          </cell>
          <cell r="R1132">
            <v>0</v>
          </cell>
        </row>
        <row r="1133">
          <cell r="E1133">
            <v>0</v>
          </cell>
          <cell r="G1133">
            <v>0</v>
          </cell>
          <cell r="K1133">
            <v>0</v>
          </cell>
          <cell r="R1133">
            <v>0</v>
          </cell>
        </row>
        <row r="1134">
          <cell r="E1134">
            <v>0</v>
          </cell>
          <cell r="G1134">
            <v>0</v>
          </cell>
          <cell r="K1134">
            <v>0</v>
          </cell>
          <cell r="R1134">
            <v>0</v>
          </cell>
        </row>
        <row r="1135">
          <cell r="E1135">
            <v>0</v>
          </cell>
          <cell r="G1135">
            <v>0</v>
          </cell>
          <cell r="K1135">
            <v>0</v>
          </cell>
          <cell r="R1135">
            <v>0</v>
          </cell>
        </row>
        <row r="1136">
          <cell r="E1136">
            <v>0</v>
          </cell>
          <cell r="G1136">
            <v>0</v>
          </cell>
          <cell r="K1136">
            <v>0</v>
          </cell>
          <cell r="R1136">
            <v>0</v>
          </cell>
        </row>
        <row r="1137">
          <cell r="E1137">
            <v>0</v>
          </cell>
          <cell r="G1137">
            <v>0</v>
          </cell>
          <cell r="K1137">
            <v>0</v>
          </cell>
          <cell r="R1137">
            <v>0</v>
          </cell>
        </row>
        <row r="1138">
          <cell r="E1138">
            <v>0</v>
          </cell>
          <cell r="G1138">
            <v>0</v>
          </cell>
          <cell r="K1138">
            <v>0</v>
          </cell>
          <cell r="R1138">
            <v>0</v>
          </cell>
        </row>
        <row r="1139">
          <cell r="E1139">
            <v>0</v>
          </cell>
          <cell r="G1139">
            <v>0</v>
          </cell>
          <cell r="K1139">
            <v>0</v>
          </cell>
          <cell r="R1139">
            <v>0</v>
          </cell>
        </row>
        <row r="1140">
          <cell r="E1140">
            <v>0</v>
          </cell>
          <cell r="G1140">
            <v>0</v>
          </cell>
          <cell r="K1140">
            <v>0</v>
          </cell>
          <cell r="R1140">
            <v>0</v>
          </cell>
        </row>
        <row r="1141">
          <cell r="E1141">
            <v>0</v>
          </cell>
          <cell r="G1141">
            <v>0</v>
          </cell>
          <cell r="K1141">
            <v>0</v>
          </cell>
          <cell r="R1141">
            <v>0</v>
          </cell>
        </row>
        <row r="1142">
          <cell r="E1142">
            <v>0</v>
          </cell>
          <cell r="G1142">
            <v>0</v>
          </cell>
          <cell r="K1142">
            <v>0</v>
          </cell>
          <cell r="R1142">
            <v>0</v>
          </cell>
        </row>
        <row r="1143">
          <cell r="E1143">
            <v>0</v>
          </cell>
          <cell r="G1143">
            <v>0</v>
          </cell>
          <cell r="K1143">
            <v>0</v>
          </cell>
          <cell r="R1143">
            <v>0</v>
          </cell>
        </row>
        <row r="1144">
          <cell r="E1144">
            <v>0</v>
          </cell>
          <cell r="G1144">
            <v>0</v>
          </cell>
          <cell r="K1144">
            <v>0</v>
          </cell>
          <cell r="R1144">
            <v>0</v>
          </cell>
        </row>
        <row r="1145">
          <cell r="E1145">
            <v>0</v>
          </cell>
          <cell r="G1145">
            <v>0</v>
          </cell>
          <cell r="K1145">
            <v>0</v>
          </cell>
          <cell r="R1145">
            <v>0</v>
          </cell>
        </row>
        <row r="1146">
          <cell r="E1146">
            <v>0</v>
          </cell>
          <cell r="G1146">
            <v>0</v>
          </cell>
          <cell r="K1146">
            <v>0</v>
          </cell>
          <cell r="R1146">
            <v>0</v>
          </cell>
        </row>
        <row r="1147">
          <cell r="E1147">
            <v>0</v>
          </cell>
          <cell r="G1147">
            <v>0</v>
          </cell>
          <cell r="K1147">
            <v>0</v>
          </cell>
          <cell r="R1147">
            <v>0</v>
          </cell>
        </row>
        <row r="1148">
          <cell r="E1148">
            <v>0</v>
          </cell>
          <cell r="G1148">
            <v>0</v>
          </cell>
          <cell r="K1148">
            <v>0</v>
          </cell>
          <cell r="R1148">
            <v>0</v>
          </cell>
        </row>
        <row r="1149">
          <cell r="E1149">
            <v>0</v>
          </cell>
          <cell r="G1149">
            <v>0</v>
          </cell>
          <cell r="K1149">
            <v>0</v>
          </cell>
          <cell r="R1149">
            <v>0</v>
          </cell>
        </row>
        <row r="1150">
          <cell r="E1150">
            <v>0</v>
          </cell>
          <cell r="G1150">
            <v>0</v>
          </cell>
          <cell r="K1150">
            <v>0</v>
          </cell>
          <cell r="R1150">
            <v>0</v>
          </cell>
        </row>
        <row r="1151">
          <cell r="E1151">
            <v>0</v>
          </cell>
          <cell r="G1151">
            <v>0</v>
          </cell>
          <cell r="K1151">
            <v>0</v>
          </cell>
          <cell r="R1151">
            <v>0</v>
          </cell>
        </row>
        <row r="1152">
          <cell r="E1152">
            <v>0</v>
          </cell>
          <cell r="G1152">
            <v>0</v>
          </cell>
          <cell r="K1152">
            <v>0</v>
          </cell>
          <cell r="R1152">
            <v>0</v>
          </cell>
        </row>
        <row r="1153">
          <cell r="E1153">
            <v>0</v>
          </cell>
          <cell r="G1153">
            <v>0</v>
          </cell>
          <cell r="K1153">
            <v>0</v>
          </cell>
          <cell r="R1153">
            <v>0</v>
          </cell>
        </row>
        <row r="1154">
          <cell r="E1154">
            <v>0</v>
          </cell>
          <cell r="G1154">
            <v>0</v>
          </cell>
          <cell r="K1154">
            <v>0</v>
          </cell>
          <cell r="R1154">
            <v>0</v>
          </cell>
        </row>
        <row r="1155">
          <cell r="E1155">
            <v>0</v>
          </cell>
          <cell r="G1155">
            <v>0</v>
          </cell>
          <cell r="K1155">
            <v>0</v>
          </cell>
          <cell r="R1155">
            <v>0</v>
          </cell>
        </row>
        <row r="1156">
          <cell r="E1156">
            <v>0</v>
          </cell>
          <cell r="G1156">
            <v>0</v>
          </cell>
          <cell r="K1156">
            <v>0</v>
          </cell>
          <cell r="R1156">
            <v>0</v>
          </cell>
        </row>
        <row r="1157">
          <cell r="E1157">
            <v>0</v>
          </cell>
          <cell r="G1157">
            <v>0</v>
          </cell>
          <cell r="K1157">
            <v>0</v>
          </cell>
          <cell r="R1157">
            <v>0</v>
          </cell>
        </row>
        <row r="1158">
          <cell r="E1158">
            <v>0</v>
          </cell>
          <cell r="G1158">
            <v>0</v>
          </cell>
          <cell r="K1158">
            <v>0</v>
          </cell>
          <cell r="R1158">
            <v>0</v>
          </cell>
        </row>
        <row r="1159">
          <cell r="E1159">
            <v>0</v>
          </cell>
          <cell r="G1159">
            <v>0</v>
          </cell>
          <cell r="K1159">
            <v>0</v>
          </cell>
          <cell r="R1159">
            <v>0</v>
          </cell>
        </row>
        <row r="1160">
          <cell r="E1160">
            <v>0</v>
          </cell>
          <cell r="G1160">
            <v>0</v>
          </cell>
          <cell r="K1160">
            <v>0</v>
          </cell>
          <cell r="R1160">
            <v>0</v>
          </cell>
        </row>
        <row r="1161">
          <cell r="E1161">
            <v>0</v>
          </cell>
          <cell r="G1161">
            <v>0</v>
          </cell>
          <cell r="K1161">
            <v>0</v>
          </cell>
          <cell r="R1161">
            <v>0</v>
          </cell>
        </row>
        <row r="1162">
          <cell r="E1162">
            <v>0</v>
          </cell>
          <cell r="G1162">
            <v>0</v>
          </cell>
          <cell r="K1162">
            <v>0</v>
          </cell>
          <cell r="R1162">
            <v>0</v>
          </cell>
        </row>
        <row r="1163">
          <cell r="E1163">
            <v>0</v>
          </cell>
          <cell r="G1163">
            <v>0</v>
          </cell>
          <cell r="K1163">
            <v>0</v>
          </cell>
          <cell r="R1163">
            <v>0</v>
          </cell>
        </row>
        <row r="1164">
          <cell r="E1164">
            <v>0</v>
          </cell>
          <cell r="G1164">
            <v>0</v>
          </cell>
          <cell r="K1164">
            <v>0</v>
          </cell>
          <cell r="R1164">
            <v>0</v>
          </cell>
        </row>
        <row r="1165">
          <cell r="E1165">
            <v>0</v>
          </cell>
          <cell r="G1165">
            <v>0</v>
          </cell>
          <cell r="K1165">
            <v>0</v>
          </cell>
          <cell r="R1165">
            <v>0</v>
          </cell>
        </row>
        <row r="1166">
          <cell r="E1166">
            <v>0</v>
          </cell>
          <cell r="G1166">
            <v>0</v>
          </cell>
          <cell r="K1166">
            <v>0</v>
          </cell>
          <cell r="R1166">
            <v>0</v>
          </cell>
        </row>
        <row r="1167">
          <cell r="E1167">
            <v>0</v>
          </cell>
          <cell r="G1167">
            <v>0</v>
          </cell>
          <cell r="K1167">
            <v>0</v>
          </cell>
          <cell r="R1167">
            <v>0</v>
          </cell>
        </row>
        <row r="1168">
          <cell r="E1168">
            <v>0</v>
          </cell>
          <cell r="G1168">
            <v>0</v>
          </cell>
          <cell r="K1168">
            <v>0</v>
          </cell>
          <cell r="R1168">
            <v>0</v>
          </cell>
        </row>
        <row r="1169">
          <cell r="E1169">
            <v>0</v>
          </cell>
          <cell r="G1169">
            <v>0</v>
          </cell>
          <cell r="K1169">
            <v>0</v>
          </cell>
          <cell r="R1169">
            <v>0</v>
          </cell>
        </row>
        <row r="1170">
          <cell r="E1170">
            <v>0</v>
          </cell>
          <cell r="G1170">
            <v>0</v>
          </cell>
          <cell r="K1170">
            <v>0</v>
          </cell>
          <cell r="R1170">
            <v>0</v>
          </cell>
        </row>
        <row r="1171">
          <cell r="E1171">
            <v>0</v>
          </cell>
          <cell r="G1171">
            <v>0</v>
          </cell>
          <cell r="K1171">
            <v>0</v>
          </cell>
          <cell r="R1171">
            <v>0</v>
          </cell>
        </row>
        <row r="1172">
          <cell r="E1172">
            <v>0</v>
          </cell>
          <cell r="G1172">
            <v>0</v>
          </cell>
          <cell r="K1172">
            <v>0</v>
          </cell>
          <cell r="R1172">
            <v>0</v>
          </cell>
        </row>
        <row r="1173">
          <cell r="E1173">
            <v>0</v>
          </cell>
          <cell r="G1173">
            <v>0</v>
          </cell>
          <cell r="K1173">
            <v>0</v>
          </cell>
          <cell r="R1173">
            <v>0</v>
          </cell>
        </row>
        <row r="1174">
          <cell r="E1174">
            <v>0</v>
          </cell>
          <cell r="G1174">
            <v>0</v>
          </cell>
          <cell r="K1174">
            <v>0</v>
          </cell>
          <cell r="R1174">
            <v>0</v>
          </cell>
        </row>
        <row r="1175">
          <cell r="E1175">
            <v>0</v>
          </cell>
          <cell r="G1175">
            <v>0</v>
          </cell>
          <cell r="K1175">
            <v>0</v>
          </cell>
          <cell r="R1175">
            <v>0</v>
          </cell>
        </row>
        <row r="1176">
          <cell r="E1176">
            <v>0</v>
          </cell>
          <cell r="G1176">
            <v>0</v>
          </cell>
          <cell r="K1176">
            <v>0</v>
          </cell>
          <cell r="R1176">
            <v>0</v>
          </cell>
        </row>
        <row r="1177">
          <cell r="E1177">
            <v>0</v>
          </cell>
          <cell r="G1177">
            <v>0</v>
          </cell>
          <cell r="K1177">
            <v>0</v>
          </cell>
          <cell r="R1177">
            <v>0</v>
          </cell>
        </row>
        <row r="1178">
          <cell r="E1178">
            <v>0</v>
          </cell>
          <cell r="G1178">
            <v>0</v>
          </cell>
          <cell r="K1178">
            <v>0</v>
          </cell>
          <cell r="R1178">
            <v>0</v>
          </cell>
        </row>
        <row r="1179">
          <cell r="E1179">
            <v>0</v>
          </cell>
          <cell r="G1179">
            <v>0</v>
          </cell>
          <cell r="K1179">
            <v>0</v>
          </cell>
          <cell r="R1179">
            <v>0</v>
          </cell>
        </row>
        <row r="1180">
          <cell r="E1180">
            <v>0</v>
          </cell>
          <cell r="G1180">
            <v>0</v>
          </cell>
          <cell r="K1180">
            <v>0</v>
          </cell>
          <cell r="R1180">
            <v>0</v>
          </cell>
        </row>
        <row r="1181">
          <cell r="E1181">
            <v>0</v>
          </cell>
          <cell r="G1181">
            <v>0</v>
          </cell>
          <cell r="K1181">
            <v>0</v>
          </cell>
          <cell r="R1181">
            <v>0</v>
          </cell>
        </row>
        <row r="1182">
          <cell r="E1182">
            <v>0</v>
          </cell>
          <cell r="G1182">
            <v>0</v>
          </cell>
          <cell r="K1182">
            <v>0</v>
          </cell>
          <cell r="R1182">
            <v>0</v>
          </cell>
        </row>
        <row r="1183">
          <cell r="E1183">
            <v>0</v>
          </cell>
          <cell r="G1183">
            <v>0</v>
          </cell>
          <cell r="K1183">
            <v>0</v>
          </cell>
          <cell r="R1183">
            <v>0</v>
          </cell>
        </row>
        <row r="1184">
          <cell r="E1184">
            <v>0</v>
          </cell>
          <cell r="G1184">
            <v>0</v>
          </cell>
          <cell r="K1184">
            <v>0</v>
          </cell>
          <cell r="R1184">
            <v>0</v>
          </cell>
        </row>
        <row r="1185">
          <cell r="E1185">
            <v>0</v>
          </cell>
          <cell r="G1185">
            <v>0</v>
          </cell>
          <cell r="K1185">
            <v>0</v>
          </cell>
          <cell r="R1185">
            <v>0</v>
          </cell>
        </row>
        <row r="1186">
          <cell r="E1186">
            <v>0</v>
          </cell>
          <cell r="G1186">
            <v>0</v>
          </cell>
          <cell r="K1186">
            <v>0</v>
          </cell>
          <cell r="R1186">
            <v>0</v>
          </cell>
        </row>
        <row r="1187">
          <cell r="E1187">
            <v>0</v>
          </cell>
          <cell r="G1187">
            <v>0</v>
          </cell>
          <cell r="K1187">
            <v>0</v>
          </cell>
          <cell r="R1187">
            <v>0</v>
          </cell>
        </row>
        <row r="1188">
          <cell r="E1188">
            <v>0</v>
          </cell>
          <cell r="G1188">
            <v>0</v>
          </cell>
          <cell r="K1188">
            <v>0</v>
          </cell>
          <cell r="R1188">
            <v>0</v>
          </cell>
        </row>
        <row r="1189">
          <cell r="E1189">
            <v>0</v>
          </cell>
          <cell r="G1189">
            <v>0</v>
          </cell>
          <cell r="K1189">
            <v>0</v>
          </cell>
          <cell r="R1189">
            <v>0</v>
          </cell>
        </row>
        <row r="1190">
          <cell r="E1190">
            <v>0</v>
          </cell>
          <cell r="G1190">
            <v>0</v>
          </cell>
          <cell r="K1190">
            <v>0</v>
          </cell>
          <cell r="R1190">
            <v>0</v>
          </cell>
        </row>
        <row r="1191">
          <cell r="E1191">
            <v>0</v>
          </cell>
          <cell r="G1191">
            <v>0</v>
          </cell>
          <cell r="K1191">
            <v>0</v>
          </cell>
          <cell r="R1191">
            <v>0</v>
          </cell>
        </row>
        <row r="1192">
          <cell r="E1192">
            <v>0</v>
          </cell>
          <cell r="G1192">
            <v>0</v>
          </cell>
          <cell r="K1192">
            <v>0</v>
          </cell>
          <cell r="R1192">
            <v>0</v>
          </cell>
        </row>
        <row r="1193">
          <cell r="E1193">
            <v>0</v>
          </cell>
          <cell r="G1193">
            <v>0</v>
          </cell>
          <cell r="K1193">
            <v>0</v>
          </cell>
          <cell r="R1193">
            <v>0</v>
          </cell>
        </row>
        <row r="1194">
          <cell r="E1194">
            <v>0</v>
          </cell>
          <cell r="G1194">
            <v>0</v>
          </cell>
          <cell r="K1194">
            <v>0</v>
          </cell>
          <cell r="R1194">
            <v>0</v>
          </cell>
        </row>
        <row r="1195">
          <cell r="E1195">
            <v>0</v>
          </cell>
          <cell r="G1195">
            <v>0</v>
          </cell>
          <cell r="K1195">
            <v>0</v>
          </cell>
          <cell r="R1195">
            <v>0</v>
          </cell>
        </row>
        <row r="1196">
          <cell r="E1196">
            <v>0</v>
          </cell>
          <cell r="G1196">
            <v>0</v>
          </cell>
          <cell r="K1196">
            <v>0</v>
          </cell>
          <cell r="R1196">
            <v>0</v>
          </cell>
        </row>
        <row r="1197">
          <cell r="E1197">
            <v>0</v>
          </cell>
          <cell r="G1197">
            <v>0</v>
          </cell>
          <cell r="K1197">
            <v>0</v>
          </cell>
          <cell r="R1197">
            <v>0</v>
          </cell>
        </row>
        <row r="1198">
          <cell r="E1198">
            <v>0</v>
          </cell>
          <cell r="G1198">
            <v>0</v>
          </cell>
          <cell r="K1198">
            <v>0</v>
          </cell>
          <cell r="R1198">
            <v>0</v>
          </cell>
        </row>
        <row r="1199">
          <cell r="E1199">
            <v>0</v>
          </cell>
          <cell r="G1199">
            <v>0</v>
          </cell>
          <cell r="K1199">
            <v>0</v>
          </cell>
          <cell r="R1199">
            <v>0</v>
          </cell>
        </row>
        <row r="1200">
          <cell r="E1200">
            <v>0</v>
          </cell>
          <cell r="G1200">
            <v>0</v>
          </cell>
          <cell r="K1200">
            <v>0</v>
          </cell>
          <cell r="R1200">
            <v>0</v>
          </cell>
        </row>
        <row r="1201">
          <cell r="E1201">
            <v>0</v>
          </cell>
          <cell r="G1201">
            <v>0</v>
          </cell>
          <cell r="K1201">
            <v>0</v>
          </cell>
          <cell r="R1201">
            <v>0</v>
          </cell>
        </row>
        <row r="1202">
          <cell r="E1202">
            <v>0</v>
          </cell>
          <cell r="G1202">
            <v>0</v>
          </cell>
          <cell r="K1202">
            <v>0</v>
          </cell>
          <cell r="R1202">
            <v>0</v>
          </cell>
        </row>
        <row r="1203">
          <cell r="E1203">
            <v>0</v>
          </cell>
          <cell r="G1203">
            <v>0</v>
          </cell>
          <cell r="K1203">
            <v>0</v>
          </cell>
          <cell r="R1203">
            <v>0</v>
          </cell>
        </row>
        <row r="1204">
          <cell r="E1204">
            <v>0</v>
          </cell>
          <cell r="G1204">
            <v>0</v>
          </cell>
          <cell r="K1204">
            <v>0</v>
          </cell>
          <cell r="R1204">
            <v>0</v>
          </cell>
        </row>
        <row r="1205">
          <cell r="E1205">
            <v>0</v>
          </cell>
          <cell r="G1205">
            <v>0</v>
          </cell>
          <cell r="K1205">
            <v>0</v>
          </cell>
          <cell r="R1205">
            <v>0</v>
          </cell>
        </row>
        <row r="1206">
          <cell r="E1206">
            <v>0</v>
          </cell>
          <cell r="G1206">
            <v>0</v>
          </cell>
          <cell r="K1206">
            <v>0</v>
          </cell>
          <cell r="R1206">
            <v>0</v>
          </cell>
        </row>
        <row r="1207">
          <cell r="E1207" t="str">
            <v>PRIMEIRO USO</v>
          </cell>
          <cell r="G1207" t="str">
            <v>X</v>
          </cell>
          <cell r="K1207" t="str">
            <v>PRENHA IA</v>
          </cell>
          <cell r="R1207" t="str">
            <v>X</v>
          </cell>
        </row>
        <row r="1208">
          <cell r="E1208" t="str">
            <v>PRIMEIRO USO</v>
          </cell>
          <cell r="G1208" t="str">
            <v>X</v>
          </cell>
          <cell r="K1208" t="str">
            <v>PRENHA IA</v>
          </cell>
          <cell r="R1208" t="str">
            <v>X</v>
          </cell>
        </row>
        <row r="1209">
          <cell r="E1209" t="str">
            <v>PRIMEIRO USO</v>
          </cell>
          <cell r="G1209" t="str">
            <v>X</v>
          </cell>
          <cell r="K1209" t="str">
            <v>PRENHA IA</v>
          </cell>
          <cell r="R1209" t="str">
            <v>X</v>
          </cell>
        </row>
        <row r="1210">
          <cell r="E1210" t="str">
            <v>PRIMEIRO USO</v>
          </cell>
          <cell r="G1210" t="str">
            <v>X</v>
          </cell>
          <cell r="K1210" t="str">
            <v>SINCRONIZADA</v>
          </cell>
          <cell r="R1210" t="str">
            <v>X</v>
          </cell>
        </row>
        <row r="1211">
          <cell r="E1211" t="str">
            <v>PRIMEIRO USO</v>
          </cell>
          <cell r="G1211" t="str">
            <v>X</v>
          </cell>
          <cell r="K1211" t="str">
            <v>PRENHA IA</v>
          </cell>
          <cell r="R1211" t="str">
            <v>X</v>
          </cell>
        </row>
        <row r="1212">
          <cell r="E1212" t="str">
            <v>PRIMEIRO USO</v>
          </cell>
          <cell r="G1212" t="str">
            <v>X</v>
          </cell>
          <cell r="K1212" t="str">
            <v>PRENHA IA</v>
          </cell>
          <cell r="R1212" t="str">
            <v>X</v>
          </cell>
        </row>
        <row r="1213">
          <cell r="E1213" t="str">
            <v>PRIMEIRO USO</v>
          </cell>
          <cell r="G1213" t="str">
            <v>X</v>
          </cell>
          <cell r="K1213" t="str">
            <v>SINCRONIZADA</v>
          </cell>
          <cell r="R1213" t="str">
            <v>X</v>
          </cell>
        </row>
        <row r="1214">
          <cell r="E1214" t="str">
            <v>PRIMEIRO USO</v>
          </cell>
          <cell r="G1214" t="str">
            <v>X</v>
          </cell>
          <cell r="K1214" t="str">
            <v>PRENHA IA</v>
          </cell>
          <cell r="R1214" t="str">
            <v>X</v>
          </cell>
        </row>
        <row r="1215">
          <cell r="E1215" t="str">
            <v>PRIMEIRO USO</v>
          </cell>
          <cell r="G1215" t="str">
            <v>X</v>
          </cell>
          <cell r="K1215" t="str">
            <v>SINCRONIZADA</v>
          </cell>
          <cell r="R1215" t="str">
            <v>X</v>
          </cell>
        </row>
        <row r="1216">
          <cell r="E1216" t="str">
            <v>PRIMEIRO USO</v>
          </cell>
          <cell r="G1216" t="str">
            <v>X</v>
          </cell>
          <cell r="K1216" t="str">
            <v>PRENHA IA</v>
          </cell>
          <cell r="R1216" t="str">
            <v>X</v>
          </cell>
        </row>
        <row r="1217">
          <cell r="E1217" t="str">
            <v>PRIMEIRO USO</v>
          </cell>
          <cell r="G1217" t="str">
            <v>X</v>
          </cell>
          <cell r="K1217" t="str">
            <v>SINCRONIZADA</v>
          </cell>
          <cell r="R1217" t="str">
            <v>X</v>
          </cell>
        </row>
        <row r="1218">
          <cell r="E1218" t="str">
            <v>PRIMEIRO USO</v>
          </cell>
          <cell r="G1218" t="str">
            <v>X</v>
          </cell>
          <cell r="K1218" t="str">
            <v>PRENHA IA</v>
          </cell>
          <cell r="R1218" t="str">
            <v>X</v>
          </cell>
        </row>
        <row r="1219">
          <cell r="E1219" t="str">
            <v>PRIMEIRO USO</v>
          </cell>
          <cell r="G1219" t="str">
            <v>X</v>
          </cell>
          <cell r="K1219" t="str">
            <v>PRENHA IA</v>
          </cell>
          <cell r="R1219" t="str">
            <v>X</v>
          </cell>
        </row>
        <row r="1220">
          <cell r="E1220" t="str">
            <v>PRIMEIRO USO</v>
          </cell>
          <cell r="G1220" t="str">
            <v>X</v>
          </cell>
          <cell r="K1220" t="str">
            <v>SINCRONIZADA</v>
          </cell>
          <cell r="R1220" t="str">
            <v>X</v>
          </cell>
        </row>
        <row r="1221">
          <cell r="E1221" t="str">
            <v>PRIMEIRO USO</v>
          </cell>
          <cell r="G1221" t="str">
            <v>X</v>
          </cell>
          <cell r="K1221" t="str">
            <v>PRENHA IA</v>
          </cell>
          <cell r="R1221" t="str">
            <v>X</v>
          </cell>
        </row>
        <row r="1222">
          <cell r="E1222" t="str">
            <v>PRIMEIRO USO</v>
          </cell>
          <cell r="G1222" t="str">
            <v>X</v>
          </cell>
          <cell r="K1222" t="str">
            <v>SINCRONIZADA</v>
          </cell>
          <cell r="R1222" t="str">
            <v>X</v>
          </cell>
        </row>
        <row r="1223">
          <cell r="E1223" t="str">
            <v>PRIMEIRO USO</v>
          </cell>
          <cell r="G1223" t="str">
            <v>X</v>
          </cell>
          <cell r="K1223" t="str">
            <v>PRENHA IA</v>
          </cell>
          <cell r="R1223" t="str">
            <v>X</v>
          </cell>
        </row>
        <row r="1224">
          <cell r="E1224" t="str">
            <v>PRIMEIRO USO</v>
          </cell>
          <cell r="G1224" t="str">
            <v>X</v>
          </cell>
          <cell r="K1224" t="str">
            <v>PRENHA IA</v>
          </cell>
          <cell r="R1224" t="str">
            <v>X</v>
          </cell>
        </row>
        <row r="1225">
          <cell r="E1225" t="str">
            <v>PRIMEIRO USO</v>
          </cell>
          <cell r="G1225" t="str">
            <v>X</v>
          </cell>
          <cell r="K1225" t="str">
            <v>PRENHA IA</v>
          </cell>
          <cell r="R1225" t="str">
            <v>X</v>
          </cell>
        </row>
        <row r="1226">
          <cell r="E1226" t="str">
            <v>PRIMEIRO USO</v>
          </cell>
          <cell r="G1226" t="str">
            <v>X</v>
          </cell>
          <cell r="K1226" t="str">
            <v>PRENHA IA</v>
          </cell>
          <cell r="R1226" t="str">
            <v>X</v>
          </cell>
        </row>
        <row r="1227">
          <cell r="E1227" t="str">
            <v>PRIMEIRO USO</v>
          </cell>
          <cell r="G1227" t="str">
            <v>X</v>
          </cell>
          <cell r="K1227" t="str">
            <v>SINCRONIZADA</v>
          </cell>
          <cell r="R1227" t="str">
            <v>X</v>
          </cell>
        </row>
        <row r="1228">
          <cell r="E1228" t="str">
            <v>PRIMEIRO USO</v>
          </cell>
          <cell r="G1228" t="str">
            <v>X</v>
          </cell>
          <cell r="K1228" t="str">
            <v>SINCRONIZADA</v>
          </cell>
          <cell r="R1228" t="str">
            <v>X</v>
          </cell>
        </row>
        <row r="1229">
          <cell r="E1229" t="str">
            <v>PRIMEIRO USO</v>
          </cell>
          <cell r="G1229" t="str">
            <v>X</v>
          </cell>
          <cell r="K1229" t="str">
            <v>PRENHA IA</v>
          </cell>
          <cell r="R1229" t="str">
            <v>X</v>
          </cell>
        </row>
        <row r="1230">
          <cell r="E1230" t="str">
            <v>PRIMEIRO USO</v>
          </cell>
          <cell r="G1230" t="str">
            <v>X</v>
          </cell>
          <cell r="K1230" t="str">
            <v>SINCRONIZADA</v>
          </cell>
          <cell r="R1230" t="str">
            <v>X</v>
          </cell>
        </row>
        <row r="1231">
          <cell r="E1231" t="str">
            <v>PRIMEIRO USO</v>
          </cell>
          <cell r="G1231" t="str">
            <v>X</v>
          </cell>
          <cell r="K1231" t="str">
            <v>PRENHA IA</v>
          </cell>
          <cell r="R1231" t="str">
            <v>X</v>
          </cell>
        </row>
        <row r="1232">
          <cell r="E1232" t="str">
            <v>PRIMEIRO USO</v>
          </cell>
          <cell r="G1232" t="str">
            <v>X</v>
          </cell>
          <cell r="K1232" t="str">
            <v>SINCRONIZADA</v>
          </cell>
          <cell r="R1232" t="str">
            <v>X</v>
          </cell>
        </row>
        <row r="1233">
          <cell r="E1233" t="str">
            <v>PRIMEIRO USO</v>
          </cell>
          <cell r="G1233" t="str">
            <v>X</v>
          </cell>
          <cell r="K1233" t="str">
            <v>SINCRONIZADA</v>
          </cell>
          <cell r="R1233" t="str">
            <v>X</v>
          </cell>
        </row>
        <row r="1234">
          <cell r="E1234" t="str">
            <v>PRIMEIRO USO</v>
          </cell>
          <cell r="G1234" t="str">
            <v>X</v>
          </cell>
          <cell r="K1234" t="str">
            <v>SINCRONIZADA</v>
          </cell>
          <cell r="R1234" t="str">
            <v>X</v>
          </cell>
        </row>
        <row r="1235">
          <cell r="E1235" t="str">
            <v>PRIMEIRO USO</v>
          </cell>
          <cell r="G1235" t="str">
            <v>X</v>
          </cell>
          <cell r="K1235" t="str">
            <v>PRENHA IA</v>
          </cell>
          <cell r="R1235" t="str">
            <v>X</v>
          </cell>
        </row>
        <row r="1236">
          <cell r="E1236" t="str">
            <v>PRIMEIRO USO</v>
          </cell>
          <cell r="G1236" t="str">
            <v>X</v>
          </cell>
          <cell r="K1236" t="str">
            <v>SINCRONIZADA</v>
          </cell>
          <cell r="R1236" t="str">
            <v>X</v>
          </cell>
        </row>
        <row r="1237">
          <cell r="E1237" t="str">
            <v>PRIMEIRO USO</v>
          </cell>
          <cell r="G1237" t="str">
            <v>X</v>
          </cell>
          <cell r="K1237" t="str">
            <v>PRENHA IA</v>
          </cell>
          <cell r="R1237" t="str">
            <v>X</v>
          </cell>
        </row>
        <row r="1238">
          <cell r="E1238" t="str">
            <v>PRIMEIRO USO</v>
          </cell>
          <cell r="G1238" t="str">
            <v>X</v>
          </cell>
          <cell r="K1238" t="str">
            <v>PRENHA IA</v>
          </cell>
          <cell r="R1238" t="str">
            <v>X</v>
          </cell>
        </row>
        <row r="1239">
          <cell r="E1239" t="str">
            <v>PRIMEIRO USO</v>
          </cell>
          <cell r="G1239" t="str">
            <v>X</v>
          </cell>
          <cell r="K1239" t="str">
            <v>SINCRONIZADA</v>
          </cell>
          <cell r="R1239" t="str">
            <v>X</v>
          </cell>
        </row>
        <row r="1240">
          <cell r="E1240" t="str">
            <v>PRIMEIRO USO</v>
          </cell>
          <cell r="G1240" t="str">
            <v>X</v>
          </cell>
          <cell r="K1240" t="str">
            <v>PRENHA IA</v>
          </cell>
          <cell r="R1240" t="str">
            <v>X</v>
          </cell>
        </row>
        <row r="1241">
          <cell r="E1241" t="str">
            <v>PRIMEIRO USO</v>
          </cell>
          <cell r="G1241" t="str">
            <v>X</v>
          </cell>
          <cell r="K1241" t="str">
            <v>SINCRONIZADA</v>
          </cell>
          <cell r="R1241" t="str">
            <v>X</v>
          </cell>
        </row>
        <row r="1242">
          <cell r="E1242" t="str">
            <v>PRIMEIRO USO</v>
          </cell>
          <cell r="G1242" t="str">
            <v>X</v>
          </cell>
          <cell r="K1242" t="str">
            <v>PRENHA IA</v>
          </cell>
          <cell r="R1242" t="str">
            <v>X</v>
          </cell>
        </row>
        <row r="1243">
          <cell r="E1243" t="str">
            <v>PRIMEIRO USO</v>
          </cell>
          <cell r="G1243" t="str">
            <v>X</v>
          </cell>
          <cell r="K1243" t="str">
            <v>PRENHA IA</v>
          </cell>
          <cell r="R1243" t="str">
            <v>X</v>
          </cell>
        </row>
        <row r="1244">
          <cell r="E1244" t="str">
            <v>PRIMEIRO USO</v>
          </cell>
          <cell r="G1244" t="str">
            <v>X</v>
          </cell>
          <cell r="K1244" t="str">
            <v>PRENHA IA</v>
          </cell>
          <cell r="R1244" t="str">
            <v>X</v>
          </cell>
        </row>
        <row r="1245">
          <cell r="E1245" t="str">
            <v>PRIMEIRO USO</v>
          </cell>
          <cell r="G1245" t="str">
            <v>X</v>
          </cell>
          <cell r="K1245" t="str">
            <v>SINCRONIZADA</v>
          </cell>
          <cell r="R1245" t="str">
            <v>X</v>
          </cell>
        </row>
        <row r="1246">
          <cell r="E1246" t="str">
            <v>PRIMEIRO USO</v>
          </cell>
          <cell r="G1246" t="str">
            <v>X</v>
          </cell>
          <cell r="K1246" t="str">
            <v>PRENHA IA</v>
          </cell>
          <cell r="R1246" t="str">
            <v>X</v>
          </cell>
        </row>
        <row r="1247">
          <cell r="E1247" t="str">
            <v>PRIMEIRO USO</v>
          </cell>
          <cell r="G1247" t="str">
            <v>X</v>
          </cell>
          <cell r="K1247" t="str">
            <v>PRENHA IA</v>
          </cell>
          <cell r="R1247" t="str">
            <v>X</v>
          </cell>
        </row>
        <row r="1248">
          <cell r="E1248" t="str">
            <v>PRIMEIRO USO</v>
          </cell>
          <cell r="G1248" t="str">
            <v>X</v>
          </cell>
          <cell r="K1248" t="str">
            <v>PRENHA IA</v>
          </cell>
          <cell r="R1248" t="str">
            <v>X</v>
          </cell>
        </row>
        <row r="1249">
          <cell r="E1249" t="str">
            <v>PRIMEIRO USO</v>
          </cell>
          <cell r="G1249" t="str">
            <v>X</v>
          </cell>
          <cell r="K1249" t="str">
            <v>SINCRONIZADA</v>
          </cell>
          <cell r="R1249" t="str">
            <v>X</v>
          </cell>
        </row>
        <row r="1250">
          <cell r="E1250" t="str">
            <v>PRIMEIRO USO</v>
          </cell>
          <cell r="G1250" t="str">
            <v>X</v>
          </cell>
          <cell r="K1250" t="str">
            <v>PRENHA IA</v>
          </cell>
          <cell r="R1250" t="str">
            <v>X</v>
          </cell>
        </row>
        <row r="1251">
          <cell r="E1251" t="str">
            <v>PRIMEIRO USO</v>
          </cell>
          <cell r="G1251" t="str">
            <v>X</v>
          </cell>
          <cell r="K1251" t="str">
            <v>PRENHA IA</v>
          </cell>
          <cell r="R1251" t="str">
            <v>X</v>
          </cell>
        </row>
        <row r="1252">
          <cell r="E1252" t="str">
            <v>PRIMEIRO USO</v>
          </cell>
          <cell r="G1252" t="str">
            <v>X</v>
          </cell>
          <cell r="K1252" t="str">
            <v>PRENHA IA</v>
          </cell>
          <cell r="R1252" t="str">
            <v>X</v>
          </cell>
        </row>
        <row r="1253">
          <cell r="E1253" t="str">
            <v>PRIMEIRO USO</v>
          </cell>
          <cell r="G1253" t="str">
            <v>X</v>
          </cell>
          <cell r="K1253" t="str">
            <v>SINCRONIZADA</v>
          </cell>
          <cell r="R1253" t="str">
            <v>X</v>
          </cell>
        </row>
        <row r="1254">
          <cell r="E1254" t="str">
            <v>PRIMEIRO USO</v>
          </cell>
          <cell r="G1254" t="str">
            <v>X</v>
          </cell>
          <cell r="K1254" t="str">
            <v>PRENHA IA</v>
          </cell>
          <cell r="R1254" t="str">
            <v>X</v>
          </cell>
        </row>
        <row r="1255">
          <cell r="E1255" t="str">
            <v>PRIMEIRO USO</v>
          </cell>
          <cell r="G1255" t="str">
            <v>X</v>
          </cell>
          <cell r="K1255" t="str">
            <v>PRENHA IA</v>
          </cell>
          <cell r="R1255" t="str">
            <v>X</v>
          </cell>
        </row>
        <row r="1256">
          <cell r="E1256" t="str">
            <v>PRIMEIRO USO</v>
          </cell>
          <cell r="G1256" t="str">
            <v>X</v>
          </cell>
          <cell r="K1256" t="str">
            <v>SINCRONIZADA</v>
          </cell>
          <cell r="R1256" t="str">
            <v>X</v>
          </cell>
        </row>
        <row r="1257">
          <cell r="E1257" t="str">
            <v>PRIMEIRO USO</v>
          </cell>
          <cell r="G1257" t="str">
            <v>X</v>
          </cell>
          <cell r="K1257" t="str">
            <v>SINCRONIZADA</v>
          </cell>
          <cell r="R1257" t="str">
            <v>X</v>
          </cell>
        </row>
        <row r="1258">
          <cell r="E1258" t="str">
            <v>PRIMEIRO USO</v>
          </cell>
          <cell r="G1258" t="str">
            <v>X</v>
          </cell>
          <cell r="K1258" t="str">
            <v>PRENHA IA</v>
          </cell>
          <cell r="R1258" t="str">
            <v>X</v>
          </cell>
        </row>
        <row r="1259">
          <cell r="E1259" t="str">
            <v>PRIMEIRO USO</v>
          </cell>
          <cell r="G1259" t="str">
            <v>X</v>
          </cell>
          <cell r="K1259" t="str">
            <v>PRENHA IA</v>
          </cell>
          <cell r="R1259" t="str">
            <v>X</v>
          </cell>
        </row>
        <row r="1260">
          <cell r="E1260" t="str">
            <v>PRIMEIRO USO</v>
          </cell>
          <cell r="G1260" t="str">
            <v>X</v>
          </cell>
          <cell r="K1260" t="str">
            <v>SINCRONIZADA</v>
          </cell>
          <cell r="R1260" t="str">
            <v>X</v>
          </cell>
        </row>
        <row r="1261">
          <cell r="E1261" t="str">
            <v>PRIMEIRO USO</v>
          </cell>
          <cell r="G1261" t="str">
            <v>X</v>
          </cell>
          <cell r="K1261" t="str">
            <v>PRENHA IA</v>
          </cell>
          <cell r="R1261" t="str">
            <v>X</v>
          </cell>
        </row>
        <row r="1262">
          <cell r="E1262" t="str">
            <v>PRIMEIRO USO</v>
          </cell>
          <cell r="G1262" t="str">
            <v>X</v>
          </cell>
          <cell r="K1262" t="str">
            <v>SINCRONIZADA</v>
          </cell>
          <cell r="R1262" t="str">
            <v>X</v>
          </cell>
        </row>
        <row r="1263">
          <cell r="E1263" t="str">
            <v>PRIMEIRO USO</v>
          </cell>
          <cell r="G1263" t="str">
            <v>X</v>
          </cell>
          <cell r="K1263" t="str">
            <v>PRENHA IA</v>
          </cell>
          <cell r="R1263" t="str">
            <v>X</v>
          </cell>
        </row>
        <row r="1264">
          <cell r="E1264" t="str">
            <v>PRIMEIRO USO</v>
          </cell>
          <cell r="G1264" t="str">
            <v>X</v>
          </cell>
          <cell r="K1264" t="str">
            <v>PRENHA IA</v>
          </cell>
          <cell r="R1264" t="str">
            <v>X</v>
          </cell>
        </row>
        <row r="1265">
          <cell r="E1265" t="str">
            <v>PRIMEIRO USO</v>
          </cell>
          <cell r="G1265" t="str">
            <v>X</v>
          </cell>
          <cell r="K1265" t="str">
            <v>PRENHA IA</v>
          </cell>
          <cell r="R1265" t="str">
            <v>X</v>
          </cell>
        </row>
        <row r="1266">
          <cell r="E1266" t="str">
            <v>PRIMEIRO USO</v>
          </cell>
          <cell r="G1266" t="str">
            <v>X</v>
          </cell>
          <cell r="K1266" t="str">
            <v>PRENHA IA</v>
          </cell>
          <cell r="R1266" t="str">
            <v>X</v>
          </cell>
        </row>
        <row r="1267">
          <cell r="E1267" t="str">
            <v>PRIMEIRO USO</v>
          </cell>
          <cell r="G1267" t="str">
            <v>X</v>
          </cell>
          <cell r="K1267" t="str">
            <v>SINCRONIZADA</v>
          </cell>
          <cell r="R1267" t="str">
            <v>X</v>
          </cell>
        </row>
        <row r="1268">
          <cell r="E1268" t="str">
            <v>PRIMEIRO USO</v>
          </cell>
          <cell r="G1268" t="str">
            <v>X</v>
          </cell>
          <cell r="K1268" t="str">
            <v>SINCRONIZADA</v>
          </cell>
          <cell r="R1268" t="str">
            <v>X</v>
          </cell>
        </row>
        <row r="1269">
          <cell r="E1269" t="str">
            <v>PRIMEIRO USO</v>
          </cell>
          <cell r="G1269" t="str">
            <v>X</v>
          </cell>
          <cell r="K1269" t="str">
            <v>PRENHA IA</v>
          </cell>
          <cell r="R1269" t="str">
            <v>X</v>
          </cell>
        </row>
        <row r="1270">
          <cell r="E1270" t="str">
            <v>PRIMEIRO USO</v>
          </cell>
          <cell r="G1270" t="str">
            <v>X</v>
          </cell>
          <cell r="K1270" t="str">
            <v>PRENHA IA</v>
          </cell>
          <cell r="R1270" t="str">
            <v>X</v>
          </cell>
        </row>
        <row r="1271">
          <cell r="E1271" t="str">
            <v>PRIMEIRO USO</v>
          </cell>
          <cell r="G1271" t="str">
            <v>X</v>
          </cell>
          <cell r="K1271" t="str">
            <v>PRENHA IA</v>
          </cell>
          <cell r="R1271" t="str">
            <v>X</v>
          </cell>
        </row>
        <row r="1272">
          <cell r="E1272" t="str">
            <v>PRIMEIRO USO</v>
          </cell>
          <cell r="G1272" t="str">
            <v>X</v>
          </cell>
          <cell r="K1272" t="str">
            <v>SINCRONIZADA</v>
          </cell>
          <cell r="R1272" t="str">
            <v>X</v>
          </cell>
        </row>
        <row r="1273">
          <cell r="E1273" t="str">
            <v>PRIMEIRO USO</v>
          </cell>
          <cell r="G1273" t="str">
            <v>X</v>
          </cell>
          <cell r="K1273" t="str">
            <v>PRENHA IA</v>
          </cell>
          <cell r="R1273" t="str">
            <v>X</v>
          </cell>
        </row>
        <row r="1274">
          <cell r="E1274" t="str">
            <v>PRIMEIRO USO</v>
          </cell>
          <cell r="G1274" t="str">
            <v>X</v>
          </cell>
          <cell r="K1274" t="str">
            <v>PRENHA IA</v>
          </cell>
          <cell r="R1274" t="str">
            <v>X</v>
          </cell>
        </row>
        <row r="1275">
          <cell r="E1275" t="str">
            <v>PRIMEIRO USO</v>
          </cell>
          <cell r="G1275" t="str">
            <v>X</v>
          </cell>
          <cell r="K1275" t="str">
            <v>PRENHA IA</v>
          </cell>
          <cell r="R1275" t="str">
            <v>X</v>
          </cell>
        </row>
        <row r="1276">
          <cell r="E1276" t="str">
            <v>PRIMEIRO USO</v>
          </cell>
          <cell r="G1276" t="str">
            <v>X</v>
          </cell>
          <cell r="K1276" t="str">
            <v>PRENHA IA</v>
          </cell>
          <cell r="R1276" t="str">
            <v>X</v>
          </cell>
        </row>
        <row r="1277">
          <cell r="E1277" t="str">
            <v>PRIMEIRO USO</v>
          </cell>
          <cell r="G1277" t="str">
            <v>X</v>
          </cell>
          <cell r="K1277" t="str">
            <v>SINCRONIZADA</v>
          </cell>
          <cell r="R1277" t="str">
            <v>X</v>
          </cell>
        </row>
        <row r="1278">
          <cell r="E1278" t="str">
            <v>PRIMEIRO USO</v>
          </cell>
          <cell r="G1278" t="str">
            <v>X</v>
          </cell>
          <cell r="K1278" t="str">
            <v>PRENHA IA</v>
          </cell>
          <cell r="R1278" t="str">
            <v>X</v>
          </cell>
        </row>
        <row r="1279">
          <cell r="E1279" t="str">
            <v>PRIMEIRO USO</v>
          </cell>
          <cell r="G1279" t="str">
            <v>X</v>
          </cell>
          <cell r="K1279" t="str">
            <v>PRENHA IA</v>
          </cell>
          <cell r="R1279" t="str">
            <v>X</v>
          </cell>
        </row>
        <row r="1280">
          <cell r="E1280" t="str">
            <v>PRIMEIRO USO</v>
          </cell>
          <cell r="G1280" t="str">
            <v>X</v>
          </cell>
          <cell r="K1280" t="str">
            <v>PRENHA IA</v>
          </cell>
          <cell r="R1280" t="str">
            <v>X</v>
          </cell>
        </row>
        <row r="1281">
          <cell r="E1281" t="str">
            <v>PRIMEIRO USO</v>
          </cell>
          <cell r="G1281" t="str">
            <v>X</v>
          </cell>
          <cell r="K1281" t="str">
            <v>SINCRONIZADA</v>
          </cell>
          <cell r="R1281" t="str">
            <v>X</v>
          </cell>
        </row>
        <row r="1282">
          <cell r="E1282" t="str">
            <v>PRIMEIRO USO</v>
          </cell>
          <cell r="G1282" t="str">
            <v>X</v>
          </cell>
          <cell r="K1282" t="str">
            <v>PRENHA IA</v>
          </cell>
          <cell r="R1282" t="str">
            <v>X</v>
          </cell>
        </row>
        <row r="1283">
          <cell r="E1283" t="str">
            <v>PRIMEIRO USO</v>
          </cell>
          <cell r="G1283" t="str">
            <v>X</v>
          </cell>
          <cell r="K1283" t="str">
            <v>PRENHA IA</v>
          </cell>
          <cell r="R1283" t="str">
            <v>X</v>
          </cell>
        </row>
        <row r="1284">
          <cell r="E1284" t="str">
            <v>PRIMEIRO USO</v>
          </cell>
          <cell r="G1284" t="str">
            <v>X</v>
          </cell>
          <cell r="K1284" t="str">
            <v>SINCRONIZADA</v>
          </cell>
          <cell r="R1284" t="str">
            <v>X</v>
          </cell>
        </row>
        <row r="1285">
          <cell r="E1285" t="str">
            <v>PRIMEIRO USO</v>
          </cell>
          <cell r="G1285" t="str">
            <v>X</v>
          </cell>
          <cell r="K1285" t="str">
            <v>SINCRONIZADA</v>
          </cell>
          <cell r="R1285" t="str">
            <v>X</v>
          </cell>
        </row>
        <row r="1286">
          <cell r="E1286" t="str">
            <v>PRIMEIRO USO</v>
          </cell>
          <cell r="G1286" t="str">
            <v>X</v>
          </cell>
          <cell r="K1286" t="str">
            <v>PRENHA IA</v>
          </cell>
          <cell r="R1286" t="str">
            <v>X</v>
          </cell>
        </row>
        <row r="1287">
          <cell r="E1287" t="str">
            <v>PRIMEIRO USO</v>
          </cell>
          <cell r="G1287" t="str">
            <v>X</v>
          </cell>
          <cell r="K1287" t="str">
            <v>PRENHA IA</v>
          </cell>
          <cell r="R1287" t="str">
            <v>X</v>
          </cell>
        </row>
        <row r="1288">
          <cell r="E1288" t="str">
            <v>PRIMEIRO USO</v>
          </cell>
          <cell r="G1288" t="str">
            <v>X</v>
          </cell>
          <cell r="K1288" t="str">
            <v>SINCRONIZADA</v>
          </cell>
          <cell r="R1288" t="str">
            <v>X</v>
          </cell>
        </row>
        <row r="1289">
          <cell r="E1289" t="str">
            <v>PRIMEIRO USO</v>
          </cell>
          <cell r="G1289" t="str">
            <v>X</v>
          </cell>
          <cell r="K1289" t="str">
            <v>PRENHA IA</v>
          </cell>
          <cell r="R1289" t="str">
            <v>X</v>
          </cell>
        </row>
        <row r="1290">
          <cell r="E1290" t="str">
            <v>PRIMEIRO USO</v>
          </cell>
          <cell r="G1290" t="str">
            <v>X</v>
          </cell>
          <cell r="K1290" t="str">
            <v>PRENHA IA</v>
          </cell>
          <cell r="R1290" t="str">
            <v>X</v>
          </cell>
        </row>
        <row r="1291">
          <cell r="E1291" t="str">
            <v>PRIMEIRO USO</v>
          </cell>
          <cell r="G1291" t="str">
            <v>X</v>
          </cell>
          <cell r="K1291" t="str">
            <v>SINCRONIZADA</v>
          </cell>
          <cell r="R1291" t="str">
            <v>X</v>
          </cell>
        </row>
        <row r="1292">
          <cell r="E1292" t="str">
            <v>PRIMEIRO USO</v>
          </cell>
          <cell r="G1292" t="str">
            <v>X</v>
          </cell>
          <cell r="K1292" t="str">
            <v>PRENHA IA</v>
          </cell>
          <cell r="R1292" t="str">
            <v>X</v>
          </cell>
        </row>
        <row r="1293">
          <cell r="E1293" t="str">
            <v>PRIMEIRO USO</v>
          </cell>
          <cell r="G1293" t="str">
            <v>X</v>
          </cell>
          <cell r="K1293" t="str">
            <v>SINCRONIZADA</v>
          </cell>
          <cell r="R1293" t="str">
            <v>X</v>
          </cell>
        </row>
        <row r="1294">
          <cell r="E1294" t="str">
            <v>PRIMEIRO USO</v>
          </cell>
          <cell r="G1294" t="str">
            <v>X</v>
          </cell>
          <cell r="K1294" t="str">
            <v>SINCRONIZADA</v>
          </cell>
          <cell r="R1294" t="str">
            <v>X</v>
          </cell>
        </row>
        <row r="1295">
          <cell r="E1295" t="str">
            <v>PRIMEIRO USO</v>
          </cell>
          <cell r="G1295" t="str">
            <v>X</v>
          </cell>
          <cell r="K1295" t="str">
            <v>PRENHA IA</v>
          </cell>
          <cell r="R1295" t="str">
            <v>X</v>
          </cell>
        </row>
        <row r="1296">
          <cell r="E1296" t="str">
            <v>PRIMEIRO USO</v>
          </cell>
          <cell r="G1296" t="str">
            <v>X</v>
          </cell>
          <cell r="K1296" t="str">
            <v>PRENHA IA</v>
          </cell>
          <cell r="R1296" t="str">
            <v>X</v>
          </cell>
        </row>
        <row r="1297">
          <cell r="E1297" t="str">
            <v>PRIMEIRO USO</v>
          </cell>
          <cell r="G1297" t="str">
            <v>X</v>
          </cell>
          <cell r="K1297" t="str">
            <v>SINCRONIZADA</v>
          </cell>
          <cell r="R1297" t="str">
            <v>X</v>
          </cell>
        </row>
        <row r="1298">
          <cell r="E1298" t="str">
            <v>PRIMEIRO USO</v>
          </cell>
          <cell r="G1298" t="str">
            <v>X</v>
          </cell>
          <cell r="K1298" t="str">
            <v>PRENHA IA</v>
          </cell>
          <cell r="R1298" t="str">
            <v>X</v>
          </cell>
        </row>
        <row r="1299">
          <cell r="E1299" t="str">
            <v>PRIMEIRO USO</v>
          </cell>
          <cell r="G1299" t="str">
            <v>X</v>
          </cell>
          <cell r="K1299" t="str">
            <v>SINCRONIZADA</v>
          </cell>
          <cell r="R1299" t="str">
            <v>X</v>
          </cell>
        </row>
        <row r="1300">
          <cell r="E1300" t="str">
            <v>PRIMEIRO USO</v>
          </cell>
          <cell r="G1300">
            <v>0</v>
          </cell>
          <cell r="K1300">
            <v>0</v>
          </cell>
          <cell r="R1300">
            <v>0</v>
          </cell>
        </row>
        <row r="1301">
          <cell r="E1301" t="str">
            <v>PRIMEIRO USO</v>
          </cell>
          <cell r="G1301" t="str">
            <v>X</v>
          </cell>
          <cell r="K1301" t="str">
            <v>PRENHA IA</v>
          </cell>
          <cell r="R1301" t="str">
            <v>X</v>
          </cell>
        </row>
        <row r="1302">
          <cell r="E1302" t="str">
            <v>PRIMEIRO USO</v>
          </cell>
          <cell r="G1302" t="str">
            <v>X</v>
          </cell>
          <cell r="K1302" t="str">
            <v>SINCRONIZADA</v>
          </cell>
          <cell r="R1302" t="str">
            <v>X</v>
          </cell>
        </row>
        <row r="1303">
          <cell r="E1303" t="str">
            <v>PRIMEIRO USO</v>
          </cell>
          <cell r="G1303" t="str">
            <v>X</v>
          </cell>
          <cell r="K1303" t="str">
            <v>PRENHA IA</v>
          </cell>
          <cell r="R1303" t="str">
            <v>X</v>
          </cell>
        </row>
        <row r="1304">
          <cell r="E1304" t="str">
            <v>PRIMEIRO USO</v>
          </cell>
          <cell r="G1304" t="str">
            <v>X</v>
          </cell>
          <cell r="K1304" t="str">
            <v>SINCRONIZADA</v>
          </cell>
          <cell r="R1304" t="str">
            <v>X</v>
          </cell>
        </row>
        <row r="1305">
          <cell r="E1305" t="str">
            <v>PRIMEIRO USO</v>
          </cell>
          <cell r="G1305" t="str">
            <v>X</v>
          </cell>
          <cell r="K1305" t="str">
            <v>PRENHA IA</v>
          </cell>
          <cell r="R1305" t="str">
            <v>X</v>
          </cell>
        </row>
        <row r="1306">
          <cell r="E1306">
            <v>0</v>
          </cell>
          <cell r="G1306">
            <v>0</v>
          </cell>
          <cell r="K1306">
            <v>0</v>
          </cell>
          <cell r="R1306">
            <v>0</v>
          </cell>
        </row>
        <row r="1307">
          <cell r="E1307">
            <v>0</v>
          </cell>
          <cell r="G1307">
            <v>0</v>
          </cell>
          <cell r="K1307">
            <v>0</v>
          </cell>
          <cell r="R1307">
            <v>0</v>
          </cell>
        </row>
        <row r="1308">
          <cell r="E1308">
            <v>0</v>
          </cell>
          <cell r="G1308">
            <v>0</v>
          </cell>
          <cell r="K1308">
            <v>0</v>
          </cell>
          <cell r="R1308">
            <v>0</v>
          </cell>
        </row>
        <row r="1309">
          <cell r="E1309">
            <v>0</v>
          </cell>
          <cell r="G1309">
            <v>0</v>
          </cell>
          <cell r="K1309">
            <v>0</v>
          </cell>
          <cell r="R1309">
            <v>0</v>
          </cell>
        </row>
        <row r="1310">
          <cell r="E1310">
            <v>0</v>
          </cell>
          <cell r="G1310">
            <v>0</v>
          </cell>
          <cell r="K1310">
            <v>0</v>
          </cell>
          <cell r="R1310">
            <v>0</v>
          </cell>
        </row>
        <row r="1311">
          <cell r="E1311">
            <v>0</v>
          </cell>
          <cell r="G1311">
            <v>0</v>
          </cell>
          <cell r="K1311">
            <v>0</v>
          </cell>
          <cell r="R1311">
            <v>0</v>
          </cell>
        </row>
        <row r="1312">
          <cell r="E1312">
            <v>0</v>
          </cell>
          <cell r="G1312">
            <v>0</v>
          </cell>
          <cell r="K1312">
            <v>0</v>
          </cell>
          <cell r="R1312">
            <v>0</v>
          </cell>
        </row>
        <row r="1313">
          <cell r="E1313">
            <v>0</v>
          </cell>
          <cell r="G1313">
            <v>0</v>
          </cell>
          <cell r="K1313">
            <v>0</v>
          </cell>
          <cell r="R1313">
            <v>0</v>
          </cell>
        </row>
        <row r="1314">
          <cell r="E1314">
            <v>0</v>
          </cell>
          <cell r="G1314">
            <v>0</v>
          </cell>
          <cell r="K1314">
            <v>0</v>
          </cell>
          <cell r="R1314">
            <v>0</v>
          </cell>
        </row>
        <row r="1315">
          <cell r="E1315">
            <v>0</v>
          </cell>
          <cell r="G1315">
            <v>0</v>
          </cell>
          <cell r="K1315">
            <v>0</v>
          </cell>
          <cell r="R1315">
            <v>0</v>
          </cell>
        </row>
        <row r="1316">
          <cell r="E1316">
            <v>0</v>
          </cell>
          <cell r="G1316">
            <v>0</v>
          </cell>
          <cell r="K1316">
            <v>0</v>
          </cell>
          <cell r="R1316">
            <v>0</v>
          </cell>
        </row>
        <row r="1317">
          <cell r="E1317">
            <v>0</v>
          </cell>
          <cell r="G1317">
            <v>0</v>
          </cell>
          <cell r="K1317">
            <v>0</v>
          </cell>
          <cell r="R1317">
            <v>0</v>
          </cell>
        </row>
        <row r="1318">
          <cell r="E1318">
            <v>0</v>
          </cell>
          <cell r="G1318">
            <v>0</v>
          </cell>
          <cell r="K1318">
            <v>0</v>
          </cell>
          <cell r="R1318">
            <v>0</v>
          </cell>
        </row>
        <row r="1319">
          <cell r="E1319">
            <v>0</v>
          </cell>
          <cell r="G1319">
            <v>0</v>
          </cell>
          <cell r="K1319">
            <v>0</v>
          </cell>
          <cell r="R1319">
            <v>0</v>
          </cell>
        </row>
        <row r="1320">
          <cell r="E1320">
            <v>0</v>
          </cell>
          <cell r="G1320">
            <v>0</v>
          </cell>
          <cell r="K1320">
            <v>0</v>
          </cell>
          <cell r="R1320">
            <v>0</v>
          </cell>
        </row>
        <row r="1321">
          <cell r="E1321">
            <v>0</v>
          </cell>
          <cell r="G1321">
            <v>0</v>
          </cell>
          <cell r="K1321">
            <v>0</v>
          </cell>
          <cell r="R1321">
            <v>0</v>
          </cell>
        </row>
        <row r="1322">
          <cell r="E1322">
            <v>0</v>
          </cell>
          <cell r="G1322">
            <v>0</v>
          </cell>
          <cell r="K1322">
            <v>0</v>
          </cell>
          <cell r="R1322">
            <v>0</v>
          </cell>
        </row>
        <row r="1323">
          <cell r="E1323">
            <v>0</v>
          </cell>
          <cell r="G1323">
            <v>0</v>
          </cell>
          <cell r="K1323">
            <v>0</v>
          </cell>
          <cell r="R1323">
            <v>0</v>
          </cell>
        </row>
        <row r="1324">
          <cell r="E1324">
            <v>0</v>
          </cell>
          <cell r="G1324">
            <v>0</v>
          </cell>
          <cell r="K1324">
            <v>0</v>
          </cell>
          <cell r="R1324">
            <v>0</v>
          </cell>
        </row>
        <row r="1325">
          <cell r="E1325">
            <v>0</v>
          </cell>
          <cell r="G1325">
            <v>0</v>
          </cell>
          <cell r="K1325">
            <v>0</v>
          </cell>
          <cell r="R1325">
            <v>0</v>
          </cell>
        </row>
        <row r="1326">
          <cell r="E1326">
            <v>0</v>
          </cell>
          <cell r="G1326">
            <v>0</v>
          </cell>
          <cell r="K1326">
            <v>0</v>
          </cell>
          <cell r="R1326">
            <v>0</v>
          </cell>
        </row>
        <row r="1327">
          <cell r="E1327">
            <v>0</v>
          </cell>
          <cell r="G1327">
            <v>0</v>
          </cell>
          <cell r="K1327">
            <v>0</v>
          </cell>
          <cell r="R1327">
            <v>0</v>
          </cell>
        </row>
        <row r="1328">
          <cell r="E1328">
            <v>0</v>
          </cell>
          <cell r="G1328">
            <v>0</v>
          </cell>
          <cell r="K1328">
            <v>0</v>
          </cell>
          <cell r="R1328">
            <v>0</v>
          </cell>
        </row>
        <row r="1329">
          <cell r="E1329">
            <v>0</v>
          </cell>
          <cell r="G1329">
            <v>0</v>
          </cell>
          <cell r="K1329">
            <v>0</v>
          </cell>
          <cell r="R1329">
            <v>0</v>
          </cell>
        </row>
        <row r="1330">
          <cell r="E1330">
            <v>0</v>
          </cell>
          <cell r="G1330">
            <v>0</v>
          </cell>
          <cell r="K1330">
            <v>0</v>
          </cell>
          <cell r="R1330">
            <v>0</v>
          </cell>
        </row>
        <row r="1331">
          <cell r="E1331">
            <v>0</v>
          </cell>
          <cell r="G1331">
            <v>0</v>
          </cell>
          <cell r="K1331">
            <v>0</v>
          </cell>
          <cell r="R1331">
            <v>0</v>
          </cell>
        </row>
        <row r="1332">
          <cell r="E1332">
            <v>0</v>
          </cell>
          <cell r="G1332">
            <v>0</v>
          </cell>
          <cell r="K1332">
            <v>0</v>
          </cell>
          <cell r="R1332">
            <v>0</v>
          </cell>
        </row>
        <row r="1333">
          <cell r="E1333">
            <v>0</v>
          </cell>
          <cell r="G1333">
            <v>0</v>
          </cell>
          <cell r="K1333">
            <v>0</v>
          </cell>
          <cell r="R1333">
            <v>0</v>
          </cell>
        </row>
        <row r="1334">
          <cell r="E1334">
            <v>0</v>
          </cell>
          <cell r="G1334">
            <v>0</v>
          </cell>
          <cell r="K1334">
            <v>0</v>
          </cell>
          <cell r="R1334">
            <v>0</v>
          </cell>
        </row>
        <row r="1335">
          <cell r="E1335">
            <v>0</v>
          </cell>
          <cell r="G1335">
            <v>0</v>
          </cell>
          <cell r="K1335">
            <v>0</v>
          </cell>
          <cell r="R1335">
            <v>0</v>
          </cell>
        </row>
        <row r="1336">
          <cell r="E1336">
            <v>0</v>
          </cell>
          <cell r="G1336">
            <v>0</v>
          </cell>
          <cell r="K1336">
            <v>0</v>
          </cell>
          <cell r="R1336">
            <v>0</v>
          </cell>
        </row>
        <row r="1337">
          <cell r="E1337">
            <v>0</v>
          </cell>
          <cell r="G1337">
            <v>0</v>
          </cell>
          <cell r="K1337">
            <v>0</v>
          </cell>
          <cell r="R1337">
            <v>0</v>
          </cell>
        </row>
        <row r="1338">
          <cell r="E1338">
            <v>0</v>
          </cell>
          <cell r="G1338">
            <v>0</v>
          </cell>
          <cell r="K1338">
            <v>0</v>
          </cell>
          <cell r="R1338">
            <v>0</v>
          </cell>
        </row>
        <row r="1339">
          <cell r="E1339">
            <v>0</v>
          </cell>
          <cell r="G1339">
            <v>0</v>
          </cell>
          <cell r="K1339">
            <v>0</v>
          </cell>
          <cell r="R1339">
            <v>0</v>
          </cell>
        </row>
        <row r="1340">
          <cell r="E1340">
            <v>0</v>
          </cell>
          <cell r="G1340">
            <v>0</v>
          </cell>
          <cell r="K1340">
            <v>0</v>
          </cell>
          <cell r="R1340">
            <v>0</v>
          </cell>
        </row>
        <row r="1341">
          <cell r="E1341">
            <v>0</v>
          </cell>
          <cell r="G1341">
            <v>0</v>
          </cell>
          <cell r="K1341">
            <v>0</v>
          </cell>
          <cell r="R1341">
            <v>0</v>
          </cell>
        </row>
        <row r="1342">
          <cell r="E1342">
            <v>0</v>
          </cell>
          <cell r="G1342">
            <v>0</v>
          </cell>
          <cell r="K1342">
            <v>0</v>
          </cell>
          <cell r="R1342">
            <v>0</v>
          </cell>
        </row>
        <row r="1343">
          <cell r="E1343">
            <v>0</v>
          </cell>
          <cell r="G1343">
            <v>0</v>
          </cell>
          <cell r="K1343">
            <v>0</v>
          </cell>
          <cell r="R1343">
            <v>0</v>
          </cell>
        </row>
        <row r="1344">
          <cell r="E1344">
            <v>0</v>
          </cell>
          <cell r="G1344">
            <v>0</v>
          </cell>
          <cell r="K1344">
            <v>0</v>
          </cell>
          <cell r="R1344">
            <v>0</v>
          </cell>
        </row>
        <row r="1345">
          <cell r="E1345">
            <v>0</v>
          </cell>
          <cell r="G1345">
            <v>0</v>
          </cell>
          <cell r="K1345">
            <v>0</v>
          </cell>
          <cell r="R1345">
            <v>0</v>
          </cell>
        </row>
        <row r="1346">
          <cell r="E1346">
            <v>0</v>
          </cell>
          <cell r="G1346">
            <v>0</v>
          </cell>
          <cell r="K1346">
            <v>0</v>
          </cell>
          <cell r="R1346">
            <v>0</v>
          </cell>
        </row>
        <row r="1347">
          <cell r="E1347">
            <v>0</v>
          </cell>
          <cell r="G1347">
            <v>0</v>
          </cell>
          <cell r="K1347">
            <v>0</v>
          </cell>
          <cell r="R1347">
            <v>0</v>
          </cell>
        </row>
        <row r="1348">
          <cell r="E1348">
            <v>0</v>
          </cell>
          <cell r="G1348">
            <v>0</v>
          </cell>
          <cell r="K1348">
            <v>0</v>
          </cell>
          <cell r="R1348">
            <v>0</v>
          </cell>
        </row>
        <row r="1349">
          <cell r="E1349">
            <v>0</v>
          </cell>
          <cell r="G1349">
            <v>0</v>
          </cell>
          <cell r="K1349">
            <v>0</v>
          </cell>
          <cell r="R1349">
            <v>0</v>
          </cell>
        </row>
        <row r="1350">
          <cell r="E1350">
            <v>0</v>
          </cell>
          <cell r="G1350">
            <v>0</v>
          </cell>
          <cell r="K1350">
            <v>0</v>
          </cell>
          <cell r="R1350">
            <v>0</v>
          </cell>
        </row>
        <row r="1351">
          <cell r="E1351">
            <v>0</v>
          </cell>
          <cell r="G1351">
            <v>0</v>
          </cell>
          <cell r="K1351">
            <v>0</v>
          </cell>
          <cell r="R1351">
            <v>0</v>
          </cell>
        </row>
        <row r="1352">
          <cell r="E1352">
            <v>0</v>
          </cell>
          <cell r="G1352">
            <v>0</v>
          </cell>
          <cell r="K1352">
            <v>0</v>
          </cell>
          <cell r="R1352">
            <v>0</v>
          </cell>
        </row>
        <row r="1353">
          <cell r="E1353">
            <v>0</v>
          </cell>
          <cell r="G1353">
            <v>0</v>
          </cell>
          <cell r="K1353">
            <v>0</v>
          </cell>
          <cell r="R1353">
            <v>0</v>
          </cell>
        </row>
        <row r="1354">
          <cell r="E1354">
            <v>0</v>
          </cell>
          <cell r="G1354">
            <v>0</v>
          </cell>
          <cell r="K1354">
            <v>0</v>
          </cell>
          <cell r="R1354">
            <v>0</v>
          </cell>
        </row>
        <row r="1355">
          <cell r="E1355">
            <v>0</v>
          </cell>
          <cell r="G1355">
            <v>0</v>
          </cell>
          <cell r="K1355">
            <v>0</v>
          </cell>
          <cell r="R1355">
            <v>0</v>
          </cell>
        </row>
        <row r="1356">
          <cell r="E1356">
            <v>0</v>
          </cell>
          <cell r="G1356">
            <v>0</v>
          </cell>
          <cell r="K1356">
            <v>0</v>
          </cell>
          <cell r="R1356">
            <v>0</v>
          </cell>
        </row>
        <row r="1357">
          <cell r="E1357">
            <v>0</v>
          </cell>
          <cell r="G1357">
            <v>0</v>
          </cell>
          <cell r="K1357">
            <v>0</v>
          </cell>
          <cell r="R1357">
            <v>0</v>
          </cell>
        </row>
        <row r="1358">
          <cell r="E1358">
            <v>0</v>
          </cell>
          <cell r="G1358">
            <v>0</v>
          </cell>
          <cell r="K1358">
            <v>0</v>
          </cell>
          <cell r="R1358">
            <v>0</v>
          </cell>
        </row>
        <row r="1359">
          <cell r="E1359">
            <v>0</v>
          </cell>
          <cell r="G1359">
            <v>0</v>
          </cell>
          <cell r="K1359">
            <v>0</v>
          </cell>
          <cell r="R1359">
            <v>0</v>
          </cell>
        </row>
        <row r="1360">
          <cell r="E1360">
            <v>0</v>
          </cell>
          <cell r="G1360">
            <v>0</v>
          </cell>
          <cell r="K1360">
            <v>0</v>
          </cell>
          <cell r="R1360">
            <v>0</v>
          </cell>
        </row>
        <row r="1361">
          <cell r="E1361">
            <v>0</v>
          </cell>
          <cell r="G1361">
            <v>0</v>
          </cell>
          <cell r="K1361">
            <v>0</v>
          </cell>
          <cell r="R1361">
            <v>0</v>
          </cell>
        </row>
        <row r="1362">
          <cell r="E1362">
            <v>0</v>
          </cell>
          <cell r="G1362">
            <v>0</v>
          </cell>
          <cell r="K1362">
            <v>0</v>
          </cell>
          <cell r="R1362">
            <v>0</v>
          </cell>
        </row>
        <row r="1363">
          <cell r="E1363">
            <v>0</v>
          </cell>
          <cell r="G1363">
            <v>0</v>
          </cell>
          <cell r="K1363">
            <v>0</v>
          </cell>
          <cell r="R1363">
            <v>0</v>
          </cell>
        </row>
        <row r="1364">
          <cell r="E1364">
            <v>0</v>
          </cell>
          <cell r="G1364">
            <v>0</v>
          </cell>
          <cell r="K1364">
            <v>0</v>
          </cell>
          <cell r="R1364">
            <v>0</v>
          </cell>
        </row>
        <row r="1365">
          <cell r="E1365">
            <v>0</v>
          </cell>
          <cell r="G1365">
            <v>0</v>
          </cell>
          <cell r="K1365">
            <v>0</v>
          </cell>
          <cell r="R1365">
            <v>0</v>
          </cell>
        </row>
        <row r="1366">
          <cell r="E1366">
            <v>0</v>
          </cell>
          <cell r="G1366">
            <v>0</v>
          </cell>
          <cell r="K1366">
            <v>0</v>
          </cell>
          <cell r="R1366">
            <v>0</v>
          </cell>
        </row>
        <row r="1367">
          <cell r="E1367">
            <v>0</v>
          </cell>
          <cell r="G1367">
            <v>0</v>
          </cell>
          <cell r="K1367">
            <v>0</v>
          </cell>
          <cell r="R1367">
            <v>0</v>
          </cell>
        </row>
        <row r="1368">
          <cell r="E1368">
            <v>0</v>
          </cell>
          <cell r="G1368">
            <v>0</v>
          </cell>
          <cell r="K1368">
            <v>0</v>
          </cell>
          <cell r="R1368">
            <v>0</v>
          </cell>
        </row>
        <row r="1369">
          <cell r="E1369">
            <v>0</v>
          </cell>
          <cell r="G1369">
            <v>0</v>
          </cell>
          <cell r="K1369">
            <v>0</v>
          </cell>
          <cell r="R1369">
            <v>0</v>
          </cell>
        </row>
        <row r="1370">
          <cell r="E1370">
            <v>0</v>
          </cell>
          <cell r="G1370">
            <v>0</v>
          </cell>
          <cell r="K1370">
            <v>0</v>
          </cell>
          <cell r="R1370">
            <v>0</v>
          </cell>
        </row>
        <row r="1371">
          <cell r="E1371">
            <v>0</v>
          </cell>
          <cell r="G1371">
            <v>0</v>
          </cell>
          <cell r="K1371">
            <v>0</v>
          </cell>
          <cell r="R1371">
            <v>0</v>
          </cell>
        </row>
        <row r="1372">
          <cell r="E1372">
            <v>0</v>
          </cell>
          <cell r="G1372">
            <v>0</v>
          </cell>
          <cell r="K1372">
            <v>0</v>
          </cell>
          <cell r="R1372">
            <v>0</v>
          </cell>
        </row>
        <row r="1373">
          <cell r="E1373">
            <v>0</v>
          </cell>
          <cell r="G1373">
            <v>0</v>
          </cell>
          <cell r="K1373">
            <v>0</v>
          </cell>
          <cell r="R1373">
            <v>0</v>
          </cell>
        </row>
        <row r="1374">
          <cell r="E1374">
            <v>0</v>
          </cell>
          <cell r="G1374">
            <v>0</v>
          </cell>
          <cell r="K1374">
            <v>0</v>
          </cell>
          <cell r="R1374">
            <v>0</v>
          </cell>
        </row>
        <row r="1375">
          <cell r="E1375">
            <v>0</v>
          </cell>
          <cell r="G1375">
            <v>0</v>
          </cell>
          <cell r="K1375">
            <v>0</v>
          </cell>
          <cell r="R1375">
            <v>0</v>
          </cell>
        </row>
        <row r="1376">
          <cell r="E1376">
            <v>0</v>
          </cell>
          <cell r="G1376">
            <v>0</v>
          </cell>
          <cell r="K1376">
            <v>0</v>
          </cell>
          <cell r="R1376">
            <v>0</v>
          </cell>
        </row>
        <row r="1377">
          <cell r="E1377">
            <v>0</v>
          </cell>
          <cell r="G1377">
            <v>0</v>
          </cell>
          <cell r="K1377">
            <v>0</v>
          </cell>
          <cell r="R1377">
            <v>0</v>
          </cell>
        </row>
        <row r="1378">
          <cell r="E1378">
            <v>0</v>
          </cell>
          <cell r="G1378">
            <v>0</v>
          </cell>
          <cell r="K1378">
            <v>0</v>
          </cell>
          <cell r="R1378">
            <v>0</v>
          </cell>
        </row>
        <row r="1379">
          <cell r="E1379">
            <v>0</v>
          </cell>
          <cell r="G1379">
            <v>0</v>
          </cell>
          <cell r="K1379">
            <v>0</v>
          </cell>
          <cell r="R1379">
            <v>0</v>
          </cell>
        </row>
        <row r="1380">
          <cell r="E1380">
            <v>0</v>
          </cell>
          <cell r="G1380">
            <v>0</v>
          </cell>
          <cell r="K1380">
            <v>0</v>
          </cell>
          <cell r="R1380">
            <v>0</v>
          </cell>
        </row>
        <row r="1381">
          <cell r="E1381">
            <v>0</v>
          </cell>
          <cell r="G1381">
            <v>0</v>
          </cell>
          <cell r="K1381">
            <v>0</v>
          </cell>
          <cell r="R1381">
            <v>0</v>
          </cell>
        </row>
        <row r="1382">
          <cell r="E1382">
            <v>0</v>
          </cell>
          <cell r="G1382">
            <v>0</v>
          </cell>
          <cell r="K1382">
            <v>0</v>
          </cell>
          <cell r="R1382">
            <v>0</v>
          </cell>
        </row>
        <row r="1383">
          <cell r="E1383">
            <v>0</v>
          </cell>
          <cell r="G1383">
            <v>0</v>
          </cell>
          <cell r="K1383">
            <v>0</v>
          </cell>
          <cell r="R1383">
            <v>0</v>
          </cell>
        </row>
        <row r="1384">
          <cell r="E1384">
            <v>0</v>
          </cell>
          <cell r="G1384">
            <v>0</v>
          </cell>
          <cell r="K1384">
            <v>0</v>
          </cell>
          <cell r="R1384">
            <v>0</v>
          </cell>
        </row>
        <row r="1385">
          <cell r="E1385">
            <v>0</v>
          </cell>
          <cell r="G1385">
            <v>0</v>
          </cell>
          <cell r="K1385">
            <v>0</v>
          </cell>
          <cell r="R1385">
            <v>0</v>
          </cell>
        </row>
        <row r="1386">
          <cell r="E1386">
            <v>0</v>
          </cell>
          <cell r="G1386">
            <v>0</v>
          </cell>
          <cell r="K1386">
            <v>0</v>
          </cell>
          <cell r="R1386">
            <v>0</v>
          </cell>
        </row>
        <row r="1387">
          <cell r="E1387">
            <v>0</v>
          </cell>
          <cell r="G1387">
            <v>0</v>
          </cell>
          <cell r="K1387">
            <v>0</v>
          </cell>
          <cell r="R1387">
            <v>0</v>
          </cell>
        </row>
        <row r="1388">
          <cell r="E1388">
            <v>0</v>
          </cell>
          <cell r="G1388">
            <v>0</v>
          </cell>
          <cell r="K1388">
            <v>0</v>
          </cell>
          <cell r="R1388">
            <v>0</v>
          </cell>
        </row>
        <row r="1389">
          <cell r="E1389">
            <v>0</v>
          </cell>
          <cell r="G1389">
            <v>0</v>
          </cell>
          <cell r="K1389">
            <v>0</v>
          </cell>
          <cell r="R1389">
            <v>0</v>
          </cell>
        </row>
        <row r="1390">
          <cell r="E1390">
            <v>0</v>
          </cell>
          <cell r="G1390">
            <v>0</v>
          </cell>
          <cell r="K1390">
            <v>0</v>
          </cell>
          <cell r="R1390">
            <v>0</v>
          </cell>
        </row>
        <row r="1391">
          <cell r="E1391">
            <v>0</v>
          </cell>
          <cell r="G1391">
            <v>0</v>
          </cell>
          <cell r="K1391">
            <v>0</v>
          </cell>
          <cell r="R1391">
            <v>0</v>
          </cell>
        </row>
        <row r="1392">
          <cell r="E1392">
            <v>0</v>
          </cell>
          <cell r="G1392">
            <v>0</v>
          </cell>
          <cell r="K1392">
            <v>0</v>
          </cell>
          <cell r="R1392">
            <v>0</v>
          </cell>
        </row>
        <row r="1393">
          <cell r="E1393">
            <v>0</v>
          </cell>
          <cell r="G1393">
            <v>0</v>
          </cell>
          <cell r="K1393">
            <v>0</v>
          </cell>
          <cell r="R1393">
            <v>0</v>
          </cell>
        </row>
        <row r="1394">
          <cell r="E1394">
            <v>0</v>
          </cell>
          <cell r="G1394">
            <v>0</v>
          </cell>
          <cell r="K1394">
            <v>0</v>
          </cell>
          <cell r="R1394">
            <v>0</v>
          </cell>
        </row>
        <row r="1395">
          <cell r="E1395">
            <v>0</v>
          </cell>
          <cell r="G1395">
            <v>0</v>
          </cell>
          <cell r="K1395">
            <v>0</v>
          </cell>
          <cell r="R1395">
            <v>0</v>
          </cell>
        </row>
        <row r="1396">
          <cell r="E1396">
            <v>0</v>
          </cell>
          <cell r="G1396">
            <v>0</v>
          </cell>
          <cell r="K1396">
            <v>0</v>
          </cell>
          <cell r="R1396">
            <v>0</v>
          </cell>
        </row>
        <row r="1397">
          <cell r="E1397">
            <v>0</v>
          </cell>
          <cell r="G1397">
            <v>0</v>
          </cell>
          <cell r="K1397">
            <v>0</v>
          </cell>
          <cell r="R1397">
            <v>0</v>
          </cell>
        </row>
        <row r="1398">
          <cell r="E1398">
            <v>0</v>
          </cell>
          <cell r="G1398">
            <v>0</v>
          </cell>
          <cell r="K1398">
            <v>0</v>
          </cell>
          <cell r="R1398">
            <v>0</v>
          </cell>
        </row>
        <row r="1399">
          <cell r="E1399">
            <v>0</v>
          </cell>
          <cell r="G1399">
            <v>0</v>
          </cell>
          <cell r="K1399">
            <v>0</v>
          </cell>
          <cell r="R1399">
            <v>0</v>
          </cell>
        </row>
        <row r="1400">
          <cell r="E1400">
            <v>0</v>
          </cell>
          <cell r="G1400">
            <v>0</v>
          </cell>
          <cell r="K1400">
            <v>0</v>
          </cell>
          <cell r="R1400">
            <v>0</v>
          </cell>
        </row>
        <row r="1401">
          <cell r="E1401">
            <v>0</v>
          </cell>
          <cell r="G1401">
            <v>0</v>
          </cell>
          <cell r="K1401">
            <v>0</v>
          </cell>
          <cell r="R1401">
            <v>0</v>
          </cell>
        </row>
        <row r="1402">
          <cell r="E1402">
            <v>0</v>
          </cell>
          <cell r="G1402">
            <v>0</v>
          </cell>
          <cell r="K1402">
            <v>0</v>
          </cell>
          <cell r="R1402">
            <v>0</v>
          </cell>
        </row>
        <row r="1403">
          <cell r="E1403">
            <v>0</v>
          </cell>
          <cell r="G1403">
            <v>0</v>
          </cell>
          <cell r="K1403">
            <v>0</v>
          </cell>
          <cell r="R1403">
            <v>0</v>
          </cell>
        </row>
        <row r="1404">
          <cell r="E1404">
            <v>0</v>
          </cell>
          <cell r="G1404">
            <v>0</v>
          </cell>
          <cell r="K1404">
            <v>0</v>
          </cell>
          <cell r="R1404">
            <v>0</v>
          </cell>
        </row>
        <row r="1405">
          <cell r="E1405">
            <v>0</v>
          </cell>
          <cell r="G1405">
            <v>0</v>
          </cell>
          <cell r="K1405">
            <v>0</v>
          </cell>
          <cell r="R1405">
            <v>0</v>
          </cell>
        </row>
        <row r="1406">
          <cell r="E1406">
            <v>0</v>
          </cell>
          <cell r="G1406">
            <v>0</v>
          </cell>
          <cell r="K1406">
            <v>0</v>
          </cell>
          <cell r="R1406">
            <v>0</v>
          </cell>
        </row>
        <row r="1407">
          <cell r="E1407">
            <v>0</v>
          </cell>
          <cell r="G1407">
            <v>0</v>
          </cell>
          <cell r="K1407">
            <v>0</v>
          </cell>
          <cell r="R1407">
            <v>0</v>
          </cell>
        </row>
        <row r="1408">
          <cell r="E1408">
            <v>0</v>
          </cell>
          <cell r="G1408">
            <v>0</v>
          </cell>
          <cell r="K1408">
            <v>0</v>
          </cell>
          <cell r="R1408">
            <v>0</v>
          </cell>
        </row>
        <row r="1409">
          <cell r="E1409">
            <v>0</v>
          </cell>
          <cell r="G1409">
            <v>0</v>
          </cell>
          <cell r="K1409">
            <v>0</v>
          </cell>
          <cell r="R1409">
            <v>0</v>
          </cell>
        </row>
        <row r="1410">
          <cell r="E1410">
            <v>0</v>
          </cell>
          <cell r="G1410">
            <v>0</v>
          </cell>
          <cell r="K1410">
            <v>0</v>
          </cell>
          <cell r="R1410">
            <v>0</v>
          </cell>
        </row>
        <row r="1411">
          <cell r="E1411">
            <v>0</v>
          </cell>
          <cell r="G1411">
            <v>0</v>
          </cell>
          <cell r="K1411">
            <v>0</v>
          </cell>
          <cell r="R1411">
            <v>0</v>
          </cell>
        </row>
        <row r="1412">
          <cell r="E1412">
            <v>0</v>
          </cell>
          <cell r="G1412">
            <v>0</v>
          </cell>
          <cell r="K1412">
            <v>0</v>
          </cell>
          <cell r="R1412">
            <v>0</v>
          </cell>
        </row>
        <row r="1413">
          <cell r="E1413">
            <v>0</v>
          </cell>
          <cell r="G1413">
            <v>0</v>
          </cell>
          <cell r="K1413">
            <v>0</v>
          </cell>
          <cell r="R1413">
            <v>0</v>
          </cell>
        </row>
        <row r="1414">
          <cell r="E1414">
            <v>0</v>
          </cell>
          <cell r="G1414">
            <v>0</v>
          </cell>
          <cell r="K1414">
            <v>0</v>
          </cell>
          <cell r="R1414">
            <v>0</v>
          </cell>
        </row>
        <row r="1415">
          <cell r="E1415">
            <v>0</v>
          </cell>
          <cell r="G1415">
            <v>0</v>
          </cell>
          <cell r="K1415">
            <v>0</v>
          </cell>
          <cell r="R1415">
            <v>0</v>
          </cell>
        </row>
        <row r="1416">
          <cell r="E1416">
            <v>0</v>
          </cell>
          <cell r="G1416">
            <v>0</v>
          </cell>
          <cell r="K1416">
            <v>0</v>
          </cell>
          <cell r="R1416">
            <v>0</v>
          </cell>
        </row>
        <row r="1417">
          <cell r="E1417">
            <v>0</v>
          </cell>
          <cell r="G1417">
            <v>0</v>
          </cell>
          <cell r="K1417">
            <v>0</v>
          </cell>
          <cell r="R1417">
            <v>0</v>
          </cell>
        </row>
        <row r="1418">
          <cell r="E1418">
            <v>0</v>
          </cell>
          <cell r="G1418">
            <v>0</v>
          </cell>
          <cell r="K1418">
            <v>0</v>
          </cell>
          <cell r="R1418">
            <v>0</v>
          </cell>
        </row>
        <row r="1419">
          <cell r="E1419">
            <v>0</v>
          </cell>
          <cell r="G1419">
            <v>0</v>
          </cell>
          <cell r="K1419">
            <v>0</v>
          </cell>
          <cell r="R1419">
            <v>0</v>
          </cell>
        </row>
        <row r="1420">
          <cell r="E1420">
            <v>0</v>
          </cell>
          <cell r="G1420">
            <v>0</v>
          </cell>
          <cell r="K1420">
            <v>0</v>
          </cell>
          <cell r="R1420">
            <v>0</v>
          </cell>
        </row>
        <row r="1421">
          <cell r="E1421">
            <v>0</v>
          </cell>
          <cell r="G1421">
            <v>0</v>
          </cell>
          <cell r="K1421">
            <v>0</v>
          </cell>
          <cell r="R1421">
            <v>0</v>
          </cell>
        </row>
        <row r="1422">
          <cell r="E1422">
            <v>0</v>
          </cell>
          <cell r="G1422">
            <v>0</v>
          </cell>
          <cell r="K1422">
            <v>0</v>
          </cell>
          <cell r="R1422">
            <v>0</v>
          </cell>
        </row>
        <row r="1423">
          <cell r="E1423">
            <v>0</v>
          </cell>
          <cell r="G1423">
            <v>0</v>
          </cell>
          <cell r="K1423">
            <v>0</v>
          </cell>
          <cell r="R1423">
            <v>0</v>
          </cell>
        </row>
        <row r="1424">
          <cell r="E1424">
            <v>0</v>
          </cell>
          <cell r="G1424">
            <v>0</v>
          </cell>
          <cell r="K1424">
            <v>0</v>
          </cell>
          <cell r="R1424">
            <v>0</v>
          </cell>
        </row>
        <row r="1425">
          <cell r="E1425">
            <v>0</v>
          </cell>
          <cell r="G1425">
            <v>0</v>
          </cell>
          <cell r="K1425">
            <v>0</v>
          </cell>
          <cell r="R1425">
            <v>0</v>
          </cell>
        </row>
        <row r="1426">
          <cell r="E1426">
            <v>0</v>
          </cell>
          <cell r="G1426">
            <v>0</v>
          </cell>
          <cell r="K1426">
            <v>0</v>
          </cell>
          <cell r="R1426">
            <v>0</v>
          </cell>
        </row>
        <row r="1427">
          <cell r="E1427">
            <v>0</v>
          </cell>
          <cell r="G1427">
            <v>0</v>
          </cell>
          <cell r="K1427">
            <v>0</v>
          </cell>
          <cell r="R1427">
            <v>0</v>
          </cell>
        </row>
        <row r="1428">
          <cell r="E1428">
            <v>0</v>
          </cell>
          <cell r="G1428">
            <v>0</v>
          </cell>
          <cell r="K1428">
            <v>0</v>
          </cell>
          <cell r="R1428">
            <v>0</v>
          </cell>
        </row>
        <row r="1429">
          <cell r="E1429">
            <v>0</v>
          </cell>
          <cell r="G1429">
            <v>0</v>
          </cell>
          <cell r="K1429">
            <v>0</v>
          </cell>
          <cell r="R1429">
            <v>0</v>
          </cell>
        </row>
        <row r="1430">
          <cell r="E1430">
            <v>0</v>
          </cell>
          <cell r="G1430">
            <v>0</v>
          </cell>
          <cell r="K1430">
            <v>0</v>
          </cell>
          <cell r="R1430">
            <v>0</v>
          </cell>
        </row>
        <row r="1431">
          <cell r="E1431">
            <v>0</v>
          </cell>
          <cell r="G1431">
            <v>0</v>
          </cell>
          <cell r="K1431">
            <v>0</v>
          </cell>
          <cell r="R1431">
            <v>0</v>
          </cell>
        </row>
        <row r="1432">
          <cell r="E1432">
            <v>0</v>
          </cell>
          <cell r="G1432">
            <v>0</v>
          </cell>
          <cell r="K1432">
            <v>0</v>
          </cell>
          <cell r="R1432">
            <v>0</v>
          </cell>
        </row>
        <row r="1433">
          <cell r="E1433">
            <v>0</v>
          </cell>
          <cell r="G1433">
            <v>0</v>
          </cell>
          <cell r="K1433">
            <v>0</v>
          </cell>
          <cell r="R1433">
            <v>0</v>
          </cell>
        </row>
        <row r="1434">
          <cell r="E1434">
            <v>0</v>
          </cell>
          <cell r="G1434">
            <v>0</v>
          </cell>
          <cell r="K1434">
            <v>0</v>
          </cell>
          <cell r="R1434">
            <v>0</v>
          </cell>
        </row>
        <row r="1435">
          <cell r="E1435">
            <v>0</v>
          </cell>
          <cell r="G1435">
            <v>0</v>
          </cell>
          <cell r="K1435">
            <v>0</v>
          </cell>
          <cell r="R1435">
            <v>0</v>
          </cell>
        </row>
        <row r="1436">
          <cell r="E1436">
            <v>0</v>
          </cell>
          <cell r="G1436">
            <v>0</v>
          </cell>
          <cell r="K1436">
            <v>0</v>
          </cell>
          <cell r="R1436">
            <v>0</v>
          </cell>
        </row>
        <row r="1437">
          <cell r="E1437">
            <v>0</v>
          </cell>
          <cell r="G1437">
            <v>0</v>
          </cell>
          <cell r="K1437">
            <v>0</v>
          </cell>
          <cell r="R1437">
            <v>0</v>
          </cell>
        </row>
        <row r="1438">
          <cell r="E1438">
            <v>0</v>
          </cell>
          <cell r="G1438">
            <v>0</v>
          </cell>
          <cell r="K1438">
            <v>0</v>
          </cell>
          <cell r="R1438">
            <v>0</v>
          </cell>
        </row>
        <row r="1439">
          <cell r="E1439">
            <v>0</v>
          </cell>
          <cell r="G1439">
            <v>0</v>
          </cell>
          <cell r="K1439">
            <v>0</v>
          </cell>
          <cell r="R1439">
            <v>0</v>
          </cell>
        </row>
        <row r="1440">
          <cell r="E1440">
            <v>0</v>
          </cell>
          <cell r="G1440">
            <v>0</v>
          </cell>
          <cell r="K1440">
            <v>0</v>
          </cell>
          <cell r="R1440">
            <v>0</v>
          </cell>
        </row>
        <row r="1441">
          <cell r="E1441">
            <v>0</v>
          </cell>
          <cell r="G1441">
            <v>0</v>
          </cell>
          <cell r="K1441">
            <v>0</v>
          </cell>
          <cell r="R1441">
            <v>0</v>
          </cell>
        </row>
        <row r="1442">
          <cell r="E1442">
            <v>0</v>
          </cell>
          <cell r="G1442">
            <v>0</v>
          </cell>
          <cell r="K1442">
            <v>0</v>
          </cell>
          <cell r="R1442">
            <v>0</v>
          </cell>
        </row>
        <row r="1443">
          <cell r="E1443">
            <v>0</v>
          </cell>
          <cell r="G1443">
            <v>0</v>
          </cell>
          <cell r="K1443">
            <v>0</v>
          </cell>
          <cell r="R1443">
            <v>0</v>
          </cell>
        </row>
        <row r="1444">
          <cell r="E1444">
            <v>0</v>
          </cell>
          <cell r="G1444">
            <v>0</v>
          </cell>
          <cell r="K1444">
            <v>0</v>
          </cell>
          <cell r="R1444">
            <v>0</v>
          </cell>
        </row>
        <row r="1445">
          <cell r="E1445">
            <v>0</v>
          </cell>
          <cell r="G1445">
            <v>0</v>
          </cell>
          <cell r="K1445">
            <v>0</v>
          </cell>
          <cell r="R1445">
            <v>0</v>
          </cell>
        </row>
        <row r="1446">
          <cell r="E1446">
            <v>0</v>
          </cell>
          <cell r="G1446">
            <v>0</v>
          </cell>
          <cell r="K1446">
            <v>0</v>
          </cell>
          <cell r="R1446">
            <v>0</v>
          </cell>
        </row>
        <row r="1447">
          <cell r="E1447">
            <v>0</v>
          </cell>
          <cell r="G1447">
            <v>0</v>
          </cell>
          <cell r="K1447">
            <v>0</v>
          </cell>
          <cell r="R1447">
            <v>0</v>
          </cell>
        </row>
        <row r="1448">
          <cell r="E1448">
            <v>0</v>
          </cell>
          <cell r="G1448">
            <v>0</v>
          </cell>
          <cell r="K1448">
            <v>0</v>
          </cell>
          <cell r="R1448">
            <v>0</v>
          </cell>
        </row>
        <row r="1449">
          <cell r="E1449">
            <v>0</v>
          </cell>
          <cell r="G1449">
            <v>0</v>
          </cell>
          <cell r="K1449">
            <v>0</v>
          </cell>
          <cell r="R1449">
            <v>0</v>
          </cell>
        </row>
        <row r="1450">
          <cell r="E1450">
            <v>0</v>
          </cell>
          <cell r="G1450">
            <v>0</v>
          </cell>
          <cell r="K1450">
            <v>0</v>
          </cell>
          <cell r="R1450">
            <v>0</v>
          </cell>
        </row>
        <row r="1451">
          <cell r="E1451">
            <v>0</v>
          </cell>
          <cell r="G1451">
            <v>0</v>
          </cell>
          <cell r="K1451">
            <v>0</v>
          </cell>
          <cell r="R1451">
            <v>0</v>
          </cell>
        </row>
        <row r="1452">
          <cell r="E1452">
            <v>0</v>
          </cell>
          <cell r="G1452">
            <v>0</v>
          </cell>
          <cell r="K1452">
            <v>0</v>
          </cell>
          <cell r="R1452">
            <v>0</v>
          </cell>
        </row>
        <row r="1453">
          <cell r="E1453">
            <v>0</v>
          </cell>
          <cell r="G1453">
            <v>0</v>
          </cell>
          <cell r="K1453">
            <v>0</v>
          </cell>
          <cell r="R1453">
            <v>0</v>
          </cell>
        </row>
        <row r="1454">
          <cell r="E1454">
            <v>0</v>
          </cell>
          <cell r="G1454">
            <v>0</v>
          </cell>
          <cell r="K1454">
            <v>0</v>
          </cell>
          <cell r="R1454">
            <v>0</v>
          </cell>
        </row>
        <row r="1455">
          <cell r="E1455">
            <v>0</v>
          </cell>
          <cell r="G1455">
            <v>0</v>
          </cell>
          <cell r="K1455">
            <v>0</v>
          </cell>
          <cell r="R1455">
            <v>0</v>
          </cell>
        </row>
        <row r="1456">
          <cell r="E1456">
            <v>0</v>
          </cell>
          <cell r="G1456">
            <v>0</v>
          </cell>
          <cell r="K1456">
            <v>0</v>
          </cell>
          <cell r="R1456">
            <v>0</v>
          </cell>
        </row>
        <row r="1457">
          <cell r="E1457">
            <v>0</v>
          </cell>
          <cell r="G1457">
            <v>0</v>
          </cell>
          <cell r="K1457">
            <v>0</v>
          </cell>
          <cell r="R1457">
            <v>0</v>
          </cell>
        </row>
        <row r="1458">
          <cell r="E1458">
            <v>0</v>
          </cell>
          <cell r="G1458">
            <v>0</v>
          </cell>
          <cell r="K1458">
            <v>0</v>
          </cell>
          <cell r="R1458">
            <v>0</v>
          </cell>
        </row>
        <row r="1459">
          <cell r="E1459">
            <v>0</v>
          </cell>
          <cell r="G1459">
            <v>0</v>
          </cell>
          <cell r="K1459">
            <v>0</v>
          </cell>
          <cell r="R1459">
            <v>0</v>
          </cell>
        </row>
        <row r="1460">
          <cell r="E1460">
            <v>0</v>
          </cell>
          <cell r="G1460">
            <v>0</v>
          </cell>
          <cell r="K1460">
            <v>0</v>
          </cell>
          <cell r="R1460">
            <v>0</v>
          </cell>
        </row>
        <row r="1461">
          <cell r="E1461">
            <v>0</v>
          </cell>
          <cell r="G1461">
            <v>0</v>
          </cell>
          <cell r="K1461">
            <v>0</v>
          </cell>
          <cell r="R1461">
            <v>0</v>
          </cell>
        </row>
        <row r="1462">
          <cell r="E1462">
            <v>0</v>
          </cell>
          <cell r="G1462">
            <v>0</v>
          </cell>
          <cell r="K1462">
            <v>0</v>
          </cell>
          <cell r="R1462">
            <v>0</v>
          </cell>
        </row>
        <row r="1463">
          <cell r="E1463">
            <v>0</v>
          </cell>
          <cell r="G1463">
            <v>0</v>
          </cell>
          <cell r="K1463">
            <v>0</v>
          </cell>
          <cell r="R1463">
            <v>0</v>
          </cell>
        </row>
        <row r="1464">
          <cell r="E1464">
            <v>0</v>
          </cell>
          <cell r="G1464">
            <v>0</v>
          </cell>
          <cell r="K1464">
            <v>0</v>
          </cell>
          <cell r="R1464">
            <v>0</v>
          </cell>
        </row>
        <row r="1465">
          <cell r="E1465">
            <v>0</v>
          </cell>
          <cell r="G1465">
            <v>0</v>
          </cell>
          <cell r="K1465">
            <v>0</v>
          </cell>
          <cell r="R1465">
            <v>0</v>
          </cell>
        </row>
        <row r="1466">
          <cell r="E1466">
            <v>0</v>
          </cell>
          <cell r="G1466">
            <v>0</v>
          </cell>
          <cell r="K1466">
            <v>0</v>
          </cell>
          <cell r="R1466">
            <v>0</v>
          </cell>
        </row>
        <row r="1467">
          <cell r="E1467">
            <v>0</v>
          </cell>
          <cell r="G1467">
            <v>0</v>
          </cell>
          <cell r="K1467">
            <v>0</v>
          </cell>
          <cell r="R1467">
            <v>0</v>
          </cell>
        </row>
        <row r="1468">
          <cell r="E1468">
            <v>0</v>
          </cell>
          <cell r="G1468">
            <v>0</v>
          </cell>
          <cell r="K1468">
            <v>0</v>
          </cell>
          <cell r="R1468">
            <v>0</v>
          </cell>
        </row>
        <row r="1469">
          <cell r="E1469">
            <v>0</v>
          </cell>
          <cell r="G1469">
            <v>0</v>
          </cell>
          <cell r="K1469">
            <v>0</v>
          </cell>
          <cell r="R1469">
            <v>0</v>
          </cell>
        </row>
        <row r="1470">
          <cell r="E1470">
            <v>0</v>
          </cell>
          <cell r="G1470">
            <v>0</v>
          </cell>
          <cell r="K1470">
            <v>0</v>
          </cell>
          <cell r="R1470">
            <v>0</v>
          </cell>
        </row>
        <row r="1471">
          <cell r="E1471">
            <v>0</v>
          </cell>
          <cell r="G1471">
            <v>0</v>
          </cell>
          <cell r="K1471">
            <v>0</v>
          </cell>
          <cell r="R1471">
            <v>0</v>
          </cell>
        </row>
        <row r="1472">
          <cell r="E1472">
            <v>0</v>
          </cell>
          <cell r="G1472">
            <v>0</v>
          </cell>
          <cell r="K1472">
            <v>0</v>
          </cell>
          <cell r="R1472">
            <v>0</v>
          </cell>
        </row>
        <row r="1473">
          <cell r="E1473">
            <v>0</v>
          </cell>
          <cell r="G1473">
            <v>0</v>
          </cell>
          <cell r="K1473">
            <v>0</v>
          </cell>
          <cell r="R1473">
            <v>0</v>
          </cell>
        </row>
        <row r="1474">
          <cell r="E1474">
            <v>0</v>
          </cell>
          <cell r="G1474">
            <v>0</v>
          </cell>
          <cell r="K1474">
            <v>0</v>
          </cell>
          <cell r="R1474">
            <v>0</v>
          </cell>
        </row>
        <row r="1475">
          <cell r="E1475">
            <v>0</v>
          </cell>
          <cell r="G1475">
            <v>0</v>
          </cell>
          <cell r="K1475">
            <v>0</v>
          </cell>
          <cell r="R1475">
            <v>0</v>
          </cell>
        </row>
        <row r="1476">
          <cell r="E1476">
            <v>0</v>
          </cell>
          <cell r="G1476">
            <v>0</v>
          </cell>
          <cell r="K1476">
            <v>0</v>
          </cell>
          <cell r="R1476">
            <v>0</v>
          </cell>
        </row>
        <row r="1477">
          <cell r="E1477">
            <v>0</v>
          </cell>
          <cell r="G1477">
            <v>0</v>
          </cell>
          <cell r="K1477">
            <v>0</v>
          </cell>
          <cell r="R1477">
            <v>0</v>
          </cell>
        </row>
        <row r="1478">
          <cell r="E1478">
            <v>0</v>
          </cell>
          <cell r="G1478">
            <v>0</v>
          </cell>
          <cell r="K1478">
            <v>0</v>
          </cell>
          <cell r="R1478">
            <v>0</v>
          </cell>
        </row>
        <row r="1479">
          <cell r="E1479">
            <v>0</v>
          </cell>
          <cell r="G1479">
            <v>0</v>
          </cell>
          <cell r="K1479">
            <v>0</v>
          </cell>
          <cell r="R1479">
            <v>0</v>
          </cell>
        </row>
        <row r="1480">
          <cell r="E1480">
            <v>0</v>
          </cell>
          <cell r="G1480">
            <v>0</v>
          </cell>
          <cell r="K1480">
            <v>0</v>
          </cell>
          <cell r="R1480">
            <v>0</v>
          </cell>
        </row>
        <row r="1481">
          <cell r="E1481">
            <v>0</v>
          </cell>
          <cell r="G1481">
            <v>0</v>
          </cell>
          <cell r="K1481">
            <v>0</v>
          </cell>
          <cell r="R1481">
            <v>0</v>
          </cell>
        </row>
        <row r="1482">
          <cell r="E1482">
            <v>0</v>
          </cell>
          <cell r="G1482">
            <v>0</v>
          </cell>
          <cell r="K1482">
            <v>0</v>
          </cell>
          <cell r="R1482">
            <v>0</v>
          </cell>
        </row>
        <row r="1483">
          <cell r="E1483">
            <v>0</v>
          </cell>
          <cell r="G1483">
            <v>0</v>
          </cell>
          <cell r="K1483">
            <v>0</v>
          </cell>
          <cell r="R1483">
            <v>0</v>
          </cell>
        </row>
        <row r="1484">
          <cell r="E1484">
            <v>0</v>
          </cell>
          <cell r="G1484">
            <v>0</v>
          </cell>
          <cell r="K1484">
            <v>0</v>
          </cell>
          <cell r="R1484">
            <v>0</v>
          </cell>
        </row>
        <row r="1485">
          <cell r="E1485">
            <v>0</v>
          </cell>
          <cell r="G1485">
            <v>0</v>
          </cell>
          <cell r="K1485">
            <v>0</v>
          </cell>
          <cell r="R1485">
            <v>0</v>
          </cell>
        </row>
        <row r="1486">
          <cell r="E1486">
            <v>0</v>
          </cell>
          <cell r="G1486">
            <v>0</v>
          </cell>
          <cell r="K1486">
            <v>0</v>
          </cell>
          <cell r="R1486">
            <v>0</v>
          </cell>
        </row>
        <row r="1487">
          <cell r="E1487">
            <v>0</v>
          </cell>
          <cell r="G1487">
            <v>0</v>
          </cell>
          <cell r="K1487">
            <v>0</v>
          </cell>
          <cell r="R1487">
            <v>0</v>
          </cell>
        </row>
        <row r="1488">
          <cell r="E1488">
            <v>0</v>
          </cell>
          <cell r="G1488">
            <v>0</v>
          </cell>
          <cell r="K1488">
            <v>0</v>
          </cell>
          <cell r="R1488">
            <v>0</v>
          </cell>
        </row>
        <row r="1489">
          <cell r="E1489">
            <v>0</v>
          </cell>
          <cell r="G1489">
            <v>0</v>
          </cell>
          <cell r="K1489">
            <v>0</v>
          </cell>
          <cell r="R1489">
            <v>0</v>
          </cell>
        </row>
        <row r="1490">
          <cell r="E1490">
            <v>0</v>
          </cell>
          <cell r="G1490">
            <v>0</v>
          </cell>
          <cell r="K1490">
            <v>0</v>
          </cell>
          <cell r="R1490">
            <v>0</v>
          </cell>
        </row>
        <row r="1491">
          <cell r="E1491">
            <v>0</v>
          </cell>
          <cell r="G1491">
            <v>0</v>
          </cell>
          <cell r="K1491">
            <v>0</v>
          </cell>
          <cell r="R1491">
            <v>0</v>
          </cell>
        </row>
        <row r="1492">
          <cell r="E1492">
            <v>0</v>
          </cell>
          <cell r="G1492">
            <v>0</v>
          </cell>
          <cell r="K1492">
            <v>0</v>
          </cell>
          <cell r="R1492">
            <v>0</v>
          </cell>
        </row>
        <row r="1493">
          <cell r="E1493">
            <v>0</v>
          </cell>
          <cell r="G1493">
            <v>0</v>
          </cell>
          <cell r="K1493">
            <v>0</v>
          </cell>
          <cell r="R1493">
            <v>0</v>
          </cell>
        </row>
        <row r="1494">
          <cell r="E1494">
            <v>0</v>
          </cell>
          <cell r="G1494">
            <v>0</v>
          </cell>
          <cell r="K1494">
            <v>0</v>
          </cell>
          <cell r="R1494">
            <v>0</v>
          </cell>
        </row>
        <row r="1495">
          <cell r="E1495">
            <v>0</v>
          </cell>
          <cell r="G1495">
            <v>0</v>
          </cell>
          <cell r="K1495">
            <v>0</v>
          </cell>
          <cell r="R1495">
            <v>0</v>
          </cell>
        </row>
        <row r="1496">
          <cell r="E1496">
            <v>0</v>
          </cell>
          <cell r="G1496">
            <v>0</v>
          </cell>
          <cell r="K1496">
            <v>0</v>
          </cell>
          <cell r="R1496">
            <v>0</v>
          </cell>
        </row>
        <row r="1497">
          <cell r="E1497">
            <v>0</v>
          </cell>
          <cell r="G1497">
            <v>0</v>
          </cell>
          <cell r="K1497">
            <v>0</v>
          </cell>
          <cell r="R1497">
            <v>0</v>
          </cell>
        </row>
        <row r="1498">
          <cell r="E1498">
            <v>0</v>
          </cell>
          <cell r="G1498">
            <v>0</v>
          </cell>
          <cell r="K1498">
            <v>0</v>
          </cell>
          <cell r="R1498">
            <v>0</v>
          </cell>
        </row>
        <row r="1499">
          <cell r="E1499">
            <v>0</v>
          </cell>
          <cell r="G1499">
            <v>0</v>
          </cell>
          <cell r="K1499">
            <v>0</v>
          </cell>
          <cell r="R1499">
            <v>0</v>
          </cell>
        </row>
        <row r="1500">
          <cell r="E1500">
            <v>0</v>
          </cell>
          <cell r="G1500">
            <v>0</v>
          </cell>
          <cell r="K1500">
            <v>0</v>
          </cell>
          <cell r="R1500">
            <v>0</v>
          </cell>
        </row>
        <row r="1501">
          <cell r="E1501">
            <v>0</v>
          </cell>
          <cell r="G1501">
            <v>0</v>
          </cell>
          <cell r="K1501">
            <v>0</v>
          </cell>
          <cell r="R1501">
            <v>0</v>
          </cell>
        </row>
        <row r="1502">
          <cell r="E1502">
            <v>0</v>
          </cell>
          <cell r="G1502">
            <v>0</v>
          </cell>
          <cell r="K1502">
            <v>0</v>
          </cell>
          <cell r="R1502">
            <v>0</v>
          </cell>
        </row>
        <row r="1503">
          <cell r="E1503">
            <v>0</v>
          </cell>
          <cell r="G1503">
            <v>0</v>
          </cell>
          <cell r="K1503">
            <v>0</v>
          </cell>
          <cell r="R1503">
            <v>0</v>
          </cell>
        </row>
        <row r="1504">
          <cell r="E1504">
            <v>0</v>
          </cell>
          <cell r="G1504">
            <v>0</v>
          </cell>
          <cell r="K1504">
            <v>0</v>
          </cell>
          <cell r="R1504">
            <v>0</v>
          </cell>
        </row>
        <row r="1505">
          <cell r="E1505">
            <v>0</v>
          </cell>
          <cell r="G1505">
            <v>0</v>
          </cell>
          <cell r="K1505">
            <v>0</v>
          </cell>
          <cell r="R1505">
            <v>0</v>
          </cell>
        </row>
        <row r="1506">
          <cell r="E1506">
            <v>0</v>
          </cell>
          <cell r="G1506">
            <v>0</v>
          </cell>
          <cell r="K1506">
            <v>0</v>
          </cell>
          <cell r="R1506">
            <v>0</v>
          </cell>
        </row>
        <row r="1507">
          <cell r="E1507">
            <v>0</v>
          </cell>
          <cell r="G1507">
            <v>0</v>
          </cell>
          <cell r="K1507">
            <v>0</v>
          </cell>
          <cell r="R1507">
            <v>0</v>
          </cell>
        </row>
        <row r="1508">
          <cell r="E1508">
            <v>0</v>
          </cell>
          <cell r="G1508">
            <v>0</v>
          </cell>
          <cell r="K1508">
            <v>0</v>
          </cell>
          <cell r="R1508">
            <v>0</v>
          </cell>
        </row>
        <row r="1509">
          <cell r="E1509">
            <v>0</v>
          </cell>
          <cell r="G1509">
            <v>0</v>
          </cell>
          <cell r="K1509">
            <v>0</v>
          </cell>
          <cell r="R1509">
            <v>0</v>
          </cell>
        </row>
        <row r="1510">
          <cell r="E1510">
            <v>0</v>
          </cell>
          <cell r="G1510">
            <v>0</v>
          </cell>
          <cell r="K1510">
            <v>0</v>
          </cell>
          <cell r="R1510">
            <v>0</v>
          </cell>
        </row>
        <row r="1511">
          <cell r="E1511">
            <v>0</v>
          </cell>
          <cell r="G1511">
            <v>0</v>
          </cell>
          <cell r="K1511">
            <v>0</v>
          </cell>
          <cell r="R1511">
            <v>0</v>
          </cell>
        </row>
        <row r="1512">
          <cell r="E1512">
            <v>0</v>
          </cell>
          <cell r="G1512">
            <v>0</v>
          </cell>
          <cell r="K1512">
            <v>0</v>
          </cell>
          <cell r="R1512">
            <v>0</v>
          </cell>
        </row>
        <row r="1513">
          <cell r="E1513">
            <v>0</v>
          </cell>
          <cell r="G1513">
            <v>0</v>
          </cell>
          <cell r="K1513">
            <v>0</v>
          </cell>
          <cell r="R1513">
            <v>0</v>
          </cell>
        </row>
        <row r="1514">
          <cell r="E1514">
            <v>0</v>
          </cell>
          <cell r="G1514">
            <v>0</v>
          </cell>
          <cell r="K1514">
            <v>0</v>
          </cell>
          <cell r="R1514">
            <v>0</v>
          </cell>
        </row>
        <row r="1515">
          <cell r="E1515">
            <v>0</v>
          </cell>
          <cell r="G1515">
            <v>0</v>
          </cell>
          <cell r="K1515">
            <v>0</v>
          </cell>
          <cell r="R1515">
            <v>0</v>
          </cell>
        </row>
        <row r="1516">
          <cell r="E1516">
            <v>0</v>
          </cell>
          <cell r="G1516">
            <v>0</v>
          </cell>
          <cell r="K1516">
            <v>0</v>
          </cell>
          <cell r="R1516">
            <v>0</v>
          </cell>
        </row>
        <row r="1517">
          <cell r="E1517">
            <v>0</v>
          </cell>
          <cell r="G1517">
            <v>0</v>
          </cell>
          <cell r="K1517">
            <v>0</v>
          </cell>
          <cell r="R1517">
            <v>0</v>
          </cell>
        </row>
        <row r="1518">
          <cell r="E1518">
            <v>0</v>
          </cell>
          <cell r="G1518">
            <v>0</v>
          </cell>
          <cell r="K1518">
            <v>0</v>
          </cell>
          <cell r="R1518">
            <v>0</v>
          </cell>
        </row>
        <row r="1519">
          <cell r="E1519">
            <v>0</v>
          </cell>
          <cell r="G1519">
            <v>0</v>
          </cell>
          <cell r="K1519">
            <v>0</v>
          </cell>
          <cell r="R1519">
            <v>0</v>
          </cell>
        </row>
        <row r="1520">
          <cell r="E1520">
            <v>0</v>
          </cell>
          <cell r="G1520">
            <v>0</v>
          </cell>
          <cell r="K1520">
            <v>0</v>
          </cell>
          <cell r="R1520">
            <v>0</v>
          </cell>
        </row>
        <row r="1521">
          <cell r="E1521">
            <v>0</v>
          </cell>
          <cell r="G1521">
            <v>0</v>
          </cell>
          <cell r="K1521">
            <v>0</v>
          </cell>
          <cell r="R1521">
            <v>0</v>
          </cell>
        </row>
        <row r="1522">
          <cell r="E1522">
            <v>0</v>
          </cell>
          <cell r="G1522">
            <v>0</v>
          </cell>
          <cell r="K1522">
            <v>0</v>
          </cell>
          <cell r="R1522">
            <v>0</v>
          </cell>
        </row>
        <row r="1523">
          <cell r="E1523">
            <v>0</v>
          </cell>
          <cell r="G1523">
            <v>0</v>
          </cell>
          <cell r="K1523">
            <v>0</v>
          </cell>
          <cell r="R1523">
            <v>0</v>
          </cell>
        </row>
        <row r="1524">
          <cell r="E1524">
            <v>0</v>
          </cell>
          <cell r="G1524">
            <v>0</v>
          </cell>
          <cell r="K1524">
            <v>0</v>
          </cell>
          <cell r="R1524">
            <v>0</v>
          </cell>
        </row>
        <row r="1525">
          <cell r="E1525">
            <v>0</v>
          </cell>
          <cell r="G1525">
            <v>0</v>
          </cell>
          <cell r="K1525">
            <v>0</v>
          </cell>
          <cell r="R1525">
            <v>0</v>
          </cell>
        </row>
        <row r="1526">
          <cell r="E1526">
            <v>0</v>
          </cell>
          <cell r="G1526">
            <v>0</v>
          </cell>
          <cell r="K1526">
            <v>0</v>
          </cell>
          <cell r="R1526">
            <v>0</v>
          </cell>
        </row>
        <row r="1527">
          <cell r="E1527">
            <v>0</v>
          </cell>
          <cell r="G1527">
            <v>0</v>
          </cell>
          <cell r="K1527">
            <v>0</v>
          </cell>
          <cell r="R1527">
            <v>0</v>
          </cell>
        </row>
        <row r="1528">
          <cell r="E1528">
            <v>0</v>
          </cell>
          <cell r="G1528">
            <v>0</v>
          </cell>
          <cell r="K1528">
            <v>0</v>
          </cell>
          <cell r="R1528">
            <v>0</v>
          </cell>
        </row>
        <row r="1529">
          <cell r="E1529">
            <v>0</v>
          </cell>
          <cell r="G1529">
            <v>0</v>
          </cell>
          <cell r="K1529">
            <v>0</v>
          </cell>
          <cell r="R1529">
            <v>0</v>
          </cell>
        </row>
        <row r="1530">
          <cell r="E1530">
            <v>0</v>
          </cell>
          <cell r="G1530">
            <v>0</v>
          </cell>
          <cell r="K1530">
            <v>0</v>
          </cell>
          <cell r="R1530">
            <v>0</v>
          </cell>
        </row>
        <row r="1531">
          <cell r="E1531">
            <v>0</v>
          </cell>
          <cell r="G1531">
            <v>0</v>
          </cell>
          <cell r="K1531">
            <v>0</v>
          </cell>
          <cell r="R1531">
            <v>0</v>
          </cell>
        </row>
        <row r="1532">
          <cell r="E1532">
            <v>0</v>
          </cell>
          <cell r="G1532">
            <v>0</v>
          </cell>
          <cell r="K1532">
            <v>0</v>
          </cell>
          <cell r="R1532">
            <v>0</v>
          </cell>
        </row>
        <row r="1533">
          <cell r="E1533">
            <v>0</v>
          </cell>
          <cell r="G1533">
            <v>0</v>
          </cell>
          <cell r="K1533">
            <v>0</v>
          </cell>
          <cell r="R1533">
            <v>0</v>
          </cell>
        </row>
        <row r="1534">
          <cell r="E1534">
            <v>0</v>
          </cell>
          <cell r="G1534">
            <v>0</v>
          </cell>
          <cell r="K1534">
            <v>0</v>
          </cell>
          <cell r="R1534">
            <v>0</v>
          </cell>
        </row>
        <row r="1535">
          <cell r="E1535">
            <v>0</v>
          </cell>
          <cell r="G1535">
            <v>0</v>
          </cell>
          <cell r="K1535">
            <v>0</v>
          </cell>
          <cell r="R1535">
            <v>0</v>
          </cell>
        </row>
        <row r="1536">
          <cell r="E1536">
            <v>0</v>
          </cell>
          <cell r="G1536">
            <v>0</v>
          </cell>
          <cell r="K1536">
            <v>0</v>
          </cell>
          <cell r="R1536">
            <v>0</v>
          </cell>
        </row>
        <row r="1537">
          <cell r="E1537">
            <v>0</v>
          </cell>
          <cell r="G1537">
            <v>0</v>
          </cell>
          <cell r="K1537">
            <v>0</v>
          </cell>
          <cell r="R1537">
            <v>0</v>
          </cell>
        </row>
        <row r="1538">
          <cell r="E1538">
            <v>0</v>
          </cell>
          <cell r="G1538">
            <v>0</v>
          </cell>
          <cell r="K1538">
            <v>0</v>
          </cell>
          <cell r="R1538">
            <v>0</v>
          </cell>
        </row>
        <row r="1539">
          <cell r="E1539">
            <v>0</v>
          </cell>
          <cell r="G1539">
            <v>0</v>
          </cell>
          <cell r="K1539">
            <v>0</v>
          </cell>
          <cell r="R1539">
            <v>0</v>
          </cell>
        </row>
        <row r="1540">
          <cell r="E1540">
            <v>0</v>
          </cell>
          <cell r="G1540">
            <v>0</v>
          </cell>
          <cell r="K1540">
            <v>0</v>
          </cell>
          <cell r="R1540">
            <v>0</v>
          </cell>
        </row>
        <row r="1541">
          <cell r="E1541">
            <v>0</v>
          </cell>
          <cell r="G1541">
            <v>0</v>
          </cell>
          <cell r="K1541">
            <v>0</v>
          </cell>
          <cell r="R1541">
            <v>0</v>
          </cell>
        </row>
        <row r="1542">
          <cell r="E1542">
            <v>0</v>
          </cell>
          <cell r="G1542">
            <v>0</v>
          </cell>
          <cell r="K1542">
            <v>0</v>
          </cell>
          <cell r="R1542">
            <v>0</v>
          </cell>
        </row>
        <row r="1543">
          <cell r="E1543">
            <v>0</v>
          </cell>
          <cell r="G1543">
            <v>0</v>
          </cell>
          <cell r="K1543">
            <v>0</v>
          </cell>
          <cell r="R1543">
            <v>0</v>
          </cell>
        </row>
        <row r="1544">
          <cell r="E1544">
            <v>0</v>
          </cell>
          <cell r="G1544">
            <v>0</v>
          </cell>
          <cell r="K1544">
            <v>0</v>
          </cell>
          <cell r="R1544">
            <v>0</v>
          </cell>
        </row>
        <row r="1545">
          <cell r="E1545">
            <v>0</v>
          </cell>
          <cell r="G1545">
            <v>0</v>
          </cell>
          <cell r="K1545">
            <v>0</v>
          </cell>
          <cell r="R1545">
            <v>0</v>
          </cell>
        </row>
        <row r="1546">
          <cell r="E1546">
            <v>0</v>
          </cell>
          <cell r="G1546">
            <v>0</v>
          </cell>
          <cell r="K1546">
            <v>0</v>
          </cell>
          <cell r="R1546">
            <v>0</v>
          </cell>
        </row>
        <row r="1547">
          <cell r="E1547">
            <v>0</v>
          </cell>
          <cell r="G1547">
            <v>0</v>
          </cell>
          <cell r="K1547">
            <v>0</v>
          </cell>
          <cell r="R1547">
            <v>0</v>
          </cell>
        </row>
        <row r="1548">
          <cell r="E1548">
            <v>0</v>
          </cell>
          <cell r="G1548">
            <v>0</v>
          </cell>
          <cell r="K1548">
            <v>0</v>
          </cell>
          <cell r="R1548">
            <v>0</v>
          </cell>
        </row>
        <row r="1549">
          <cell r="E1549">
            <v>0</v>
          </cell>
          <cell r="G1549">
            <v>0</v>
          </cell>
          <cell r="K1549">
            <v>0</v>
          </cell>
          <cell r="R1549">
            <v>0</v>
          </cell>
        </row>
        <row r="1550">
          <cell r="E1550">
            <v>0</v>
          </cell>
          <cell r="G1550">
            <v>0</v>
          </cell>
          <cell r="K1550">
            <v>0</v>
          </cell>
          <cell r="R1550">
            <v>0</v>
          </cell>
        </row>
        <row r="1551">
          <cell r="E1551">
            <v>0</v>
          </cell>
          <cell r="G1551">
            <v>0</v>
          </cell>
          <cell r="K1551">
            <v>0</v>
          </cell>
          <cell r="R1551">
            <v>0</v>
          </cell>
        </row>
        <row r="1552">
          <cell r="E1552">
            <v>0</v>
          </cell>
          <cell r="G1552">
            <v>0</v>
          </cell>
          <cell r="K1552">
            <v>0</v>
          </cell>
          <cell r="R1552">
            <v>0</v>
          </cell>
        </row>
        <row r="1553">
          <cell r="E1553">
            <v>0</v>
          </cell>
          <cell r="G1553">
            <v>0</v>
          </cell>
          <cell r="K1553">
            <v>0</v>
          </cell>
          <cell r="R1553">
            <v>0</v>
          </cell>
        </row>
        <row r="1554">
          <cell r="E1554">
            <v>0</v>
          </cell>
          <cell r="G1554">
            <v>0</v>
          </cell>
          <cell r="K1554">
            <v>0</v>
          </cell>
          <cell r="R1554">
            <v>0</v>
          </cell>
        </row>
        <row r="1555">
          <cell r="E1555">
            <v>0</v>
          </cell>
          <cell r="G1555">
            <v>0</v>
          </cell>
          <cell r="K1555">
            <v>0</v>
          </cell>
          <cell r="R1555">
            <v>0</v>
          </cell>
        </row>
        <row r="1556">
          <cell r="E1556">
            <v>0</v>
          </cell>
          <cell r="G1556">
            <v>0</v>
          </cell>
          <cell r="K1556">
            <v>0</v>
          </cell>
          <cell r="R1556">
            <v>0</v>
          </cell>
        </row>
        <row r="1557">
          <cell r="E1557">
            <v>0</v>
          </cell>
          <cell r="G1557">
            <v>0</v>
          </cell>
          <cell r="K1557">
            <v>0</v>
          </cell>
          <cell r="R1557">
            <v>0</v>
          </cell>
        </row>
        <row r="1558">
          <cell r="E1558">
            <v>0</v>
          </cell>
          <cell r="G1558">
            <v>0</v>
          </cell>
          <cell r="K1558">
            <v>0</v>
          </cell>
          <cell r="R1558">
            <v>0</v>
          </cell>
        </row>
        <row r="1559">
          <cell r="E1559">
            <v>0</v>
          </cell>
          <cell r="G1559">
            <v>0</v>
          </cell>
          <cell r="K1559">
            <v>0</v>
          </cell>
          <cell r="R1559">
            <v>0</v>
          </cell>
        </row>
        <row r="1560">
          <cell r="E1560">
            <v>0</v>
          </cell>
          <cell r="G1560">
            <v>0</v>
          </cell>
          <cell r="K1560">
            <v>0</v>
          </cell>
          <cell r="R1560">
            <v>0</v>
          </cell>
        </row>
        <row r="1561">
          <cell r="E1561">
            <v>0</v>
          </cell>
          <cell r="G1561">
            <v>0</v>
          </cell>
          <cell r="K1561">
            <v>0</v>
          </cell>
          <cell r="R1561">
            <v>0</v>
          </cell>
        </row>
        <row r="1562">
          <cell r="E1562">
            <v>0</v>
          </cell>
          <cell r="G1562">
            <v>0</v>
          </cell>
          <cell r="K1562">
            <v>0</v>
          </cell>
          <cell r="R1562">
            <v>0</v>
          </cell>
        </row>
        <row r="1563">
          <cell r="E1563">
            <v>0</v>
          </cell>
          <cell r="G1563">
            <v>0</v>
          </cell>
          <cell r="K1563">
            <v>0</v>
          </cell>
          <cell r="R1563">
            <v>0</v>
          </cell>
        </row>
        <row r="1564">
          <cell r="E1564">
            <v>0</v>
          </cell>
          <cell r="G1564">
            <v>0</v>
          </cell>
          <cell r="K1564">
            <v>0</v>
          </cell>
          <cell r="R1564">
            <v>0</v>
          </cell>
        </row>
        <row r="1565">
          <cell r="E1565">
            <v>0</v>
          </cell>
          <cell r="G1565">
            <v>0</v>
          </cell>
          <cell r="K1565">
            <v>0</v>
          </cell>
          <cell r="R1565">
            <v>0</v>
          </cell>
        </row>
        <row r="1566">
          <cell r="E1566">
            <v>0</v>
          </cell>
          <cell r="G1566">
            <v>0</v>
          </cell>
          <cell r="K1566">
            <v>0</v>
          </cell>
          <cell r="R1566">
            <v>0</v>
          </cell>
        </row>
        <row r="1567">
          <cell r="E1567">
            <v>0</v>
          </cell>
          <cell r="G1567">
            <v>0</v>
          </cell>
          <cell r="K1567">
            <v>0</v>
          </cell>
          <cell r="R1567">
            <v>0</v>
          </cell>
        </row>
        <row r="1568">
          <cell r="E1568">
            <v>0</v>
          </cell>
          <cell r="G1568">
            <v>0</v>
          </cell>
          <cell r="K1568">
            <v>0</v>
          </cell>
          <cell r="R1568">
            <v>0</v>
          </cell>
        </row>
        <row r="1569">
          <cell r="E1569">
            <v>0</v>
          </cell>
          <cell r="G1569">
            <v>0</v>
          </cell>
          <cell r="K1569">
            <v>0</v>
          </cell>
          <cell r="R1569">
            <v>0</v>
          </cell>
        </row>
        <row r="1570">
          <cell r="E1570">
            <v>0</v>
          </cell>
          <cell r="G1570">
            <v>0</v>
          </cell>
          <cell r="K1570">
            <v>0</v>
          </cell>
          <cell r="R1570">
            <v>0</v>
          </cell>
        </row>
        <row r="1571">
          <cell r="E1571">
            <v>0</v>
          </cell>
          <cell r="G1571">
            <v>0</v>
          </cell>
          <cell r="K1571">
            <v>0</v>
          </cell>
          <cell r="R1571">
            <v>0</v>
          </cell>
        </row>
        <row r="1572">
          <cell r="E1572">
            <v>0</v>
          </cell>
          <cell r="G1572">
            <v>0</v>
          </cell>
          <cell r="K1572">
            <v>0</v>
          </cell>
          <cell r="R1572">
            <v>0</v>
          </cell>
        </row>
        <row r="1573">
          <cell r="E1573">
            <v>0</v>
          </cell>
          <cell r="G1573">
            <v>0</v>
          </cell>
          <cell r="K1573">
            <v>0</v>
          </cell>
          <cell r="R1573">
            <v>0</v>
          </cell>
        </row>
        <row r="1574">
          <cell r="E1574">
            <v>0</v>
          </cell>
          <cell r="G1574">
            <v>0</v>
          </cell>
          <cell r="K1574">
            <v>0</v>
          </cell>
          <cell r="R1574">
            <v>0</v>
          </cell>
        </row>
        <row r="1575">
          <cell r="E1575">
            <v>0</v>
          </cell>
          <cell r="G1575">
            <v>0</v>
          </cell>
          <cell r="K1575">
            <v>0</v>
          </cell>
          <cell r="R1575">
            <v>0</v>
          </cell>
        </row>
        <row r="1576">
          <cell r="E1576">
            <v>0</v>
          </cell>
          <cell r="G1576">
            <v>0</v>
          </cell>
          <cell r="K1576">
            <v>0</v>
          </cell>
          <cell r="R1576">
            <v>0</v>
          </cell>
        </row>
        <row r="1577">
          <cell r="E1577">
            <v>0</v>
          </cell>
          <cell r="G1577">
            <v>0</v>
          </cell>
          <cell r="K1577">
            <v>0</v>
          </cell>
          <cell r="R1577">
            <v>0</v>
          </cell>
        </row>
        <row r="1578">
          <cell r="E1578">
            <v>0</v>
          </cell>
          <cell r="G1578">
            <v>0</v>
          </cell>
          <cell r="K1578">
            <v>0</v>
          </cell>
          <cell r="R1578">
            <v>0</v>
          </cell>
        </row>
        <row r="1579">
          <cell r="E1579">
            <v>0</v>
          </cell>
          <cell r="G1579">
            <v>0</v>
          </cell>
          <cell r="K1579">
            <v>0</v>
          </cell>
          <cell r="R1579">
            <v>0</v>
          </cell>
        </row>
        <row r="1580">
          <cell r="E1580">
            <v>0</v>
          </cell>
          <cell r="G1580">
            <v>0</v>
          </cell>
          <cell r="K1580">
            <v>0</v>
          </cell>
          <cell r="R1580">
            <v>0</v>
          </cell>
        </row>
        <row r="1581">
          <cell r="E1581">
            <v>0</v>
          </cell>
          <cell r="G1581">
            <v>0</v>
          </cell>
          <cell r="K1581">
            <v>0</v>
          </cell>
          <cell r="R1581">
            <v>0</v>
          </cell>
        </row>
        <row r="1582">
          <cell r="E1582">
            <v>0</v>
          </cell>
          <cell r="G1582">
            <v>0</v>
          </cell>
          <cell r="K1582">
            <v>0</v>
          </cell>
          <cell r="R1582">
            <v>0</v>
          </cell>
        </row>
        <row r="1583">
          <cell r="E1583">
            <v>0</v>
          </cell>
          <cell r="G1583">
            <v>0</v>
          </cell>
          <cell r="K1583">
            <v>0</v>
          </cell>
          <cell r="R1583">
            <v>0</v>
          </cell>
        </row>
        <row r="1584">
          <cell r="E1584">
            <v>0</v>
          </cell>
          <cell r="G1584">
            <v>0</v>
          </cell>
          <cell r="K1584">
            <v>0</v>
          </cell>
          <cell r="R1584">
            <v>0</v>
          </cell>
        </row>
        <row r="1585">
          <cell r="E1585">
            <v>0</v>
          </cell>
          <cell r="G1585">
            <v>0</v>
          </cell>
          <cell r="K1585">
            <v>0</v>
          </cell>
          <cell r="R1585">
            <v>0</v>
          </cell>
        </row>
        <row r="1586">
          <cell r="E1586">
            <v>0</v>
          </cell>
          <cell r="G1586">
            <v>0</v>
          </cell>
          <cell r="K1586">
            <v>0</v>
          </cell>
          <cell r="R1586">
            <v>0</v>
          </cell>
        </row>
        <row r="1587">
          <cell r="E1587">
            <v>0</v>
          </cell>
          <cell r="G1587">
            <v>0</v>
          </cell>
          <cell r="K1587">
            <v>0</v>
          </cell>
          <cell r="R1587">
            <v>0</v>
          </cell>
        </row>
        <row r="1588">
          <cell r="E1588">
            <v>0</v>
          </cell>
          <cell r="G1588">
            <v>0</v>
          </cell>
          <cell r="K1588">
            <v>0</v>
          </cell>
          <cell r="R1588">
            <v>0</v>
          </cell>
        </row>
        <row r="1589">
          <cell r="E1589">
            <v>0</v>
          </cell>
          <cell r="G1589">
            <v>0</v>
          </cell>
          <cell r="K1589">
            <v>0</v>
          </cell>
          <cell r="R1589">
            <v>0</v>
          </cell>
        </row>
        <row r="1590">
          <cell r="E1590">
            <v>0</v>
          </cell>
          <cell r="G1590">
            <v>0</v>
          </cell>
          <cell r="K1590">
            <v>0</v>
          </cell>
          <cell r="R1590">
            <v>0</v>
          </cell>
        </row>
        <row r="1591">
          <cell r="E1591">
            <v>0</v>
          </cell>
          <cell r="G1591">
            <v>0</v>
          </cell>
          <cell r="K1591">
            <v>0</v>
          </cell>
          <cell r="R1591">
            <v>0</v>
          </cell>
        </row>
        <row r="1592">
          <cell r="E1592">
            <v>0</v>
          </cell>
          <cell r="G1592">
            <v>0</v>
          </cell>
          <cell r="K1592">
            <v>0</v>
          </cell>
          <cell r="R1592">
            <v>0</v>
          </cell>
        </row>
        <row r="1593">
          <cell r="E1593">
            <v>0</v>
          </cell>
          <cell r="G1593">
            <v>0</v>
          </cell>
          <cell r="K1593">
            <v>0</v>
          </cell>
          <cell r="R1593">
            <v>0</v>
          </cell>
        </row>
        <row r="1594">
          <cell r="E1594">
            <v>0</v>
          </cell>
          <cell r="G1594">
            <v>0</v>
          </cell>
          <cell r="K1594">
            <v>0</v>
          </cell>
          <cell r="R1594">
            <v>0</v>
          </cell>
        </row>
        <row r="1595">
          <cell r="E1595">
            <v>0</v>
          </cell>
          <cell r="G1595">
            <v>0</v>
          </cell>
          <cell r="K1595">
            <v>0</v>
          </cell>
          <cell r="R1595">
            <v>0</v>
          </cell>
        </row>
        <row r="1596">
          <cell r="E1596">
            <v>0</v>
          </cell>
          <cell r="G1596">
            <v>0</v>
          </cell>
          <cell r="K1596">
            <v>0</v>
          </cell>
          <cell r="R1596">
            <v>0</v>
          </cell>
        </row>
        <row r="1597">
          <cell r="E1597">
            <v>0</v>
          </cell>
          <cell r="G1597">
            <v>0</v>
          </cell>
          <cell r="K1597">
            <v>0</v>
          </cell>
          <cell r="R1597">
            <v>0</v>
          </cell>
        </row>
        <row r="1598">
          <cell r="E1598">
            <v>0</v>
          </cell>
          <cell r="G1598">
            <v>0</v>
          </cell>
          <cell r="K1598">
            <v>0</v>
          </cell>
          <cell r="R1598">
            <v>0</v>
          </cell>
        </row>
        <row r="1599">
          <cell r="E1599">
            <v>0</v>
          </cell>
          <cell r="G1599">
            <v>0</v>
          </cell>
          <cell r="K1599">
            <v>0</v>
          </cell>
          <cell r="R1599">
            <v>0</v>
          </cell>
        </row>
        <row r="1600">
          <cell r="E1600">
            <v>0</v>
          </cell>
          <cell r="G1600">
            <v>0</v>
          </cell>
          <cell r="K1600">
            <v>0</v>
          </cell>
          <cell r="R1600">
            <v>0</v>
          </cell>
        </row>
        <row r="1601">
          <cell r="E1601">
            <v>0</v>
          </cell>
          <cell r="G1601">
            <v>0</v>
          </cell>
          <cell r="K1601">
            <v>0</v>
          </cell>
          <cell r="R1601">
            <v>0</v>
          </cell>
        </row>
        <row r="1602">
          <cell r="E1602">
            <v>0</v>
          </cell>
          <cell r="G1602">
            <v>0</v>
          </cell>
          <cell r="K1602">
            <v>0</v>
          </cell>
          <cell r="R1602">
            <v>0</v>
          </cell>
        </row>
        <row r="1603">
          <cell r="E1603">
            <v>0</v>
          </cell>
          <cell r="G1603">
            <v>0</v>
          </cell>
          <cell r="K1603">
            <v>0</v>
          </cell>
          <cell r="R1603">
            <v>0</v>
          </cell>
        </row>
        <row r="1604">
          <cell r="E1604">
            <v>0</v>
          </cell>
          <cell r="G1604">
            <v>0</v>
          </cell>
          <cell r="K1604">
            <v>0</v>
          </cell>
          <cell r="R1604">
            <v>0</v>
          </cell>
        </row>
        <row r="1605">
          <cell r="E1605">
            <v>0</v>
          </cell>
          <cell r="G1605">
            <v>0</v>
          </cell>
          <cell r="K1605">
            <v>0</v>
          </cell>
          <cell r="R1605">
            <v>0</v>
          </cell>
        </row>
        <row r="1606">
          <cell r="E1606">
            <v>0</v>
          </cell>
          <cell r="G1606">
            <v>0</v>
          </cell>
          <cell r="K1606">
            <v>0</v>
          </cell>
          <cell r="R1606">
            <v>0</v>
          </cell>
        </row>
        <row r="1607">
          <cell r="E1607" t="str">
            <v>SEGUNDO USO</v>
          </cell>
          <cell r="G1607" t="str">
            <v>X</v>
          </cell>
          <cell r="K1607" t="str">
            <v>PRENHA IA</v>
          </cell>
          <cell r="R1607" t="str">
            <v>X</v>
          </cell>
        </row>
        <row r="1608">
          <cell r="E1608" t="str">
            <v>SEGUNDO USO</v>
          </cell>
          <cell r="G1608" t="str">
            <v>X</v>
          </cell>
          <cell r="K1608" t="str">
            <v>PRENHA IA</v>
          </cell>
          <cell r="R1608" t="str">
            <v>X</v>
          </cell>
        </row>
        <row r="1609">
          <cell r="E1609" t="str">
            <v>SEGUNDO USO</v>
          </cell>
          <cell r="G1609" t="str">
            <v>X</v>
          </cell>
          <cell r="K1609" t="str">
            <v>PRENHA IA</v>
          </cell>
          <cell r="R1609" t="str">
            <v>X</v>
          </cell>
        </row>
        <row r="1610">
          <cell r="E1610" t="str">
            <v>SEGUNDO USO</v>
          </cell>
          <cell r="G1610" t="str">
            <v>X</v>
          </cell>
          <cell r="K1610" t="str">
            <v>PRENHA IA</v>
          </cell>
          <cell r="R1610" t="str">
            <v>X</v>
          </cell>
        </row>
        <row r="1611">
          <cell r="E1611" t="str">
            <v>SEGUNDO USO</v>
          </cell>
          <cell r="G1611" t="str">
            <v>X</v>
          </cell>
          <cell r="K1611" t="str">
            <v>SINCRONIZADA</v>
          </cell>
          <cell r="R1611" t="str">
            <v>X</v>
          </cell>
        </row>
        <row r="1612">
          <cell r="E1612" t="str">
            <v>SEGUNDO USO</v>
          </cell>
          <cell r="G1612" t="str">
            <v>X</v>
          </cell>
          <cell r="K1612" t="str">
            <v>SINCRONIZADA</v>
          </cell>
          <cell r="R1612" t="str">
            <v>X</v>
          </cell>
        </row>
        <row r="1613">
          <cell r="E1613" t="str">
            <v>SEGUNDO USO</v>
          </cell>
          <cell r="G1613" t="str">
            <v>X</v>
          </cell>
          <cell r="K1613" t="str">
            <v>SINCRONIZADA</v>
          </cell>
          <cell r="R1613" t="str">
            <v>X</v>
          </cell>
        </row>
        <row r="1614">
          <cell r="E1614" t="str">
            <v>SEGUNDO USO</v>
          </cell>
          <cell r="G1614" t="str">
            <v>X</v>
          </cell>
          <cell r="K1614" t="str">
            <v>PRENHA IA</v>
          </cell>
          <cell r="R1614" t="str">
            <v>X</v>
          </cell>
        </row>
        <row r="1615">
          <cell r="E1615" t="str">
            <v>SEGUNDO USO</v>
          </cell>
          <cell r="G1615" t="str">
            <v>X</v>
          </cell>
          <cell r="K1615" t="str">
            <v>PRENHA IA</v>
          </cell>
          <cell r="R1615" t="str">
            <v>X</v>
          </cell>
        </row>
        <row r="1616">
          <cell r="E1616" t="str">
            <v>SEGUNDO USO</v>
          </cell>
          <cell r="G1616" t="str">
            <v>X</v>
          </cell>
          <cell r="K1616" t="str">
            <v>SINCRONIZADA</v>
          </cell>
          <cell r="R1616" t="str">
            <v>X</v>
          </cell>
        </row>
        <row r="1617">
          <cell r="E1617" t="str">
            <v>SEGUNDO USO</v>
          </cell>
          <cell r="G1617" t="str">
            <v>X</v>
          </cell>
          <cell r="K1617" t="str">
            <v>PRENHA IA</v>
          </cell>
          <cell r="R1617" t="str">
            <v>X</v>
          </cell>
        </row>
        <row r="1618">
          <cell r="E1618" t="str">
            <v>SEGUNDO USO</v>
          </cell>
          <cell r="G1618" t="str">
            <v>X</v>
          </cell>
          <cell r="K1618" t="str">
            <v>SINCRONIZADA</v>
          </cell>
          <cell r="R1618" t="str">
            <v>X</v>
          </cell>
        </row>
        <row r="1619">
          <cell r="E1619" t="str">
            <v>SEGUNDO USO</v>
          </cell>
          <cell r="G1619" t="str">
            <v>X</v>
          </cell>
          <cell r="K1619" t="str">
            <v>PRENHA IA</v>
          </cell>
          <cell r="R1619" t="str">
            <v>X</v>
          </cell>
        </row>
        <row r="1620">
          <cell r="E1620" t="str">
            <v>SEGUNDO USO</v>
          </cell>
          <cell r="G1620" t="str">
            <v>X</v>
          </cell>
          <cell r="K1620" t="str">
            <v>SINCRONIZADA</v>
          </cell>
          <cell r="R1620" t="str">
            <v>X</v>
          </cell>
        </row>
        <row r="1621">
          <cell r="E1621" t="str">
            <v>SEGUNDO USO</v>
          </cell>
          <cell r="G1621" t="str">
            <v>X</v>
          </cell>
          <cell r="K1621" t="str">
            <v>SINCRONIZADA</v>
          </cell>
          <cell r="R1621" t="str">
            <v>X</v>
          </cell>
        </row>
        <row r="1622">
          <cell r="E1622" t="str">
            <v>SEGUNDO USO</v>
          </cell>
          <cell r="G1622" t="str">
            <v>X</v>
          </cell>
          <cell r="K1622" t="str">
            <v>SINCRONIZADA</v>
          </cell>
          <cell r="R1622" t="str">
            <v>X</v>
          </cell>
        </row>
        <row r="1623">
          <cell r="E1623" t="str">
            <v>SEGUNDO USO</v>
          </cell>
          <cell r="G1623" t="str">
            <v>X</v>
          </cell>
          <cell r="K1623" t="str">
            <v>SINCRONIZADA</v>
          </cell>
          <cell r="R1623" t="str">
            <v>X</v>
          </cell>
        </row>
        <row r="1624">
          <cell r="E1624" t="str">
            <v>SEGUNDO USO</v>
          </cell>
          <cell r="G1624" t="str">
            <v>X</v>
          </cell>
          <cell r="K1624" t="str">
            <v>PRENHA IA</v>
          </cell>
          <cell r="R1624" t="str">
            <v>X</v>
          </cell>
        </row>
        <row r="1625">
          <cell r="E1625" t="str">
            <v>SEGUNDO USO</v>
          </cell>
          <cell r="G1625" t="str">
            <v>X</v>
          </cell>
          <cell r="K1625" t="str">
            <v>PRENHA IA</v>
          </cell>
          <cell r="R1625" t="str">
            <v>X</v>
          </cell>
        </row>
        <row r="1626">
          <cell r="E1626" t="str">
            <v>SEGUNDO USO</v>
          </cell>
          <cell r="G1626" t="str">
            <v>X</v>
          </cell>
          <cell r="K1626" t="str">
            <v>PRENHA IA</v>
          </cell>
          <cell r="R1626" t="str">
            <v>X</v>
          </cell>
        </row>
        <row r="1627">
          <cell r="E1627" t="str">
            <v>SEGUNDO USO</v>
          </cell>
          <cell r="G1627" t="str">
            <v>X</v>
          </cell>
          <cell r="K1627" t="str">
            <v>PRENHA IA</v>
          </cell>
          <cell r="R1627" t="str">
            <v>X</v>
          </cell>
        </row>
        <row r="1628">
          <cell r="E1628" t="str">
            <v>SEGUNDO USO</v>
          </cell>
          <cell r="G1628" t="str">
            <v>X</v>
          </cell>
          <cell r="K1628" t="str">
            <v>PRENHA IA</v>
          </cell>
          <cell r="R1628" t="str">
            <v>X</v>
          </cell>
        </row>
        <row r="1629">
          <cell r="E1629" t="str">
            <v>SEGUNDO USO</v>
          </cell>
          <cell r="G1629" t="str">
            <v>X</v>
          </cell>
          <cell r="K1629" t="str">
            <v>SINCRONIZADA</v>
          </cell>
          <cell r="R1629" t="str">
            <v>X</v>
          </cell>
        </row>
        <row r="1630">
          <cell r="E1630" t="str">
            <v>SEGUNDO USO</v>
          </cell>
          <cell r="G1630" t="str">
            <v>X</v>
          </cell>
          <cell r="K1630" t="str">
            <v>SINCRONIZADA</v>
          </cell>
          <cell r="R1630" t="str">
            <v>X</v>
          </cell>
        </row>
        <row r="1631">
          <cell r="E1631" t="str">
            <v>SEGUNDO USO</v>
          </cell>
          <cell r="G1631" t="str">
            <v>X</v>
          </cell>
          <cell r="K1631" t="str">
            <v>PRENHA IA</v>
          </cell>
          <cell r="R1631" t="str">
            <v>X</v>
          </cell>
        </row>
        <row r="1632">
          <cell r="E1632" t="str">
            <v>SEGUNDO USO</v>
          </cell>
          <cell r="G1632" t="str">
            <v>X</v>
          </cell>
          <cell r="K1632" t="str">
            <v>PRENHA IA</v>
          </cell>
          <cell r="R1632" t="str">
            <v>X</v>
          </cell>
        </row>
        <row r="1633">
          <cell r="E1633" t="str">
            <v>SEGUNDO USO</v>
          </cell>
          <cell r="G1633" t="str">
            <v>X</v>
          </cell>
          <cell r="K1633" t="str">
            <v>PRENHA IA</v>
          </cell>
          <cell r="R1633" t="str">
            <v>X</v>
          </cell>
        </row>
        <row r="1634">
          <cell r="E1634" t="str">
            <v>SEGUNDO USO</v>
          </cell>
          <cell r="G1634" t="str">
            <v>X</v>
          </cell>
          <cell r="K1634" t="str">
            <v>PRENHA IA</v>
          </cell>
          <cell r="R1634" t="str">
            <v>X</v>
          </cell>
        </row>
        <row r="1635">
          <cell r="E1635" t="str">
            <v>SEGUNDO USO</v>
          </cell>
          <cell r="G1635" t="str">
            <v>X</v>
          </cell>
          <cell r="K1635" t="str">
            <v>PRENHA IA</v>
          </cell>
          <cell r="R1635" t="str">
            <v>X</v>
          </cell>
        </row>
        <row r="1636">
          <cell r="E1636" t="str">
            <v>SEGUNDO USO</v>
          </cell>
          <cell r="G1636" t="str">
            <v>X</v>
          </cell>
          <cell r="K1636" t="str">
            <v>PRENHA IA</v>
          </cell>
          <cell r="R1636" t="str">
            <v>X</v>
          </cell>
        </row>
        <row r="1637">
          <cell r="E1637" t="str">
            <v>SEGUNDO USO</v>
          </cell>
          <cell r="G1637" t="str">
            <v>X</v>
          </cell>
          <cell r="K1637" t="str">
            <v>PRENHA IA</v>
          </cell>
          <cell r="R1637" t="str">
            <v>X</v>
          </cell>
        </row>
        <row r="1638">
          <cell r="E1638" t="str">
            <v>SEGUNDO USO</v>
          </cell>
          <cell r="G1638" t="str">
            <v>X</v>
          </cell>
          <cell r="K1638" t="str">
            <v>PRENHA IA</v>
          </cell>
          <cell r="R1638" t="str">
            <v>X</v>
          </cell>
        </row>
        <row r="1639">
          <cell r="E1639" t="str">
            <v>SEGUNDO USO</v>
          </cell>
          <cell r="G1639" t="str">
            <v>X</v>
          </cell>
          <cell r="K1639" t="str">
            <v>PRENHA IA</v>
          </cell>
          <cell r="R1639" t="str">
            <v>X</v>
          </cell>
        </row>
        <row r="1640">
          <cell r="E1640" t="str">
            <v>SEGUNDO USO</v>
          </cell>
          <cell r="G1640" t="str">
            <v>X</v>
          </cell>
          <cell r="K1640" t="str">
            <v>PRENHA IA</v>
          </cell>
          <cell r="R1640" t="str">
            <v>X</v>
          </cell>
        </row>
        <row r="1641">
          <cell r="E1641" t="str">
            <v>SEGUNDO USO</v>
          </cell>
          <cell r="G1641" t="str">
            <v>X</v>
          </cell>
          <cell r="K1641" t="str">
            <v>SINCRONIZADA</v>
          </cell>
          <cell r="R1641" t="str">
            <v>X</v>
          </cell>
        </row>
        <row r="1642">
          <cell r="E1642" t="str">
            <v>SEGUNDO USO</v>
          </cell>
          <cell r="G1642" t="str">
            <v>X</v>
          </cell>
          <cell r="K1642" t="str">
            <v>SINCRONIZADA</v>
          </cell>
          <cell r="R1642" t="str">
            <v>X</v>
          </cell>
        </row>
        <row r="1643">
          <cell r="E1643" t="str">
            <v>SEGUNDO USO</v>
          </cell>
          <cell r="G1643" t="str">
            <v>X</v>
          </cell>
          <cell r="K1643" t="str">
            <v>SINCRONIZADA</v>
          </cell>
          <cell r="R1643" t="str">
            <v>X</v>
          </cell>
        </row>
        <row r="1644">
          <cell r="E1644" t="str">
            <v>SEGUNDO USO</v>
          </cell>
          <cell r="G1644" t="str">
            <v>X</v>
          </cell>
          <cell r="K1644" t="str">
            <v>PRENHA IA</v>
          </cell>
          <cell r="R1644" t="str">
            <v>X</v>
          </cell>
        </row>
        <row r="1645">
          <cell r="E1645" t="str">
            <v>SEGUNDO USO</v>
          </cell>
          <cell r="G1645" t="str">
            <v>X</v>
          </cell>
          <cell r="K1645" t="str">
            <v>PRENHA IA</v>
          </cell>
          <cell r="R1645" t="str">
            <v>X</v>
          </cell>
        </row>
        <row r="1646">
          <cell r="E1646" t="str">
            <v>SEGUNDO USO</v>
          </cell>
          <cell r="G1646" t="str">
            <v>X</v>
          </cell>
          <cell r="K1646" t="str">
            <v>PRENHA IA</v>
          </cell>
          <cell r="R1646" t="str">
            <v>X</v>
          </cell>
        </row>
        <row r="1647">
          <cell r="E1647" t="str">
            <v>SEGUNDO USO</v>
          </cell>
          <cell r="G1647" t="str">
            <v>X</v>
          </cell>
          <cell r="K1647" t="str">
            <v>SINCRONIZADA</v>
          </cell>
          <cell r="R1647" t="str">
            <v>X</v>
          </cell>
        </row>
        <row r="1648">
          <cell r="E1648" t="str">
            <v>SEGUNDO USO</v>
          </cell>
          <cell r="G1648" t="str">
            <v>X</v>
          </cell>
          <cell r="K1648" t="str">
            <v>PRENHA IA</v>
          </cell>
          <cell r="R1648" t="str">
            <v>X</v>
          </cell>
        </row>
        <row r="1649">
          <cell r="E1649" t="str">
            <v>SEGUNDO USO</v>
          </cell>
          <cell r="G1649" t="str">
            <v>X</v>
          </cell>
          <cell r="K1649" t="str">
            <v>SINCRONIZADA</v>
          </cell>
          <cell r="R1649" t="str">
            <v>X</v>
          </cell>
        </row>
        <row r="1650">
          <cell r="E1650" t="str">
            <v>SEGUNDO USO</v>
          </cell>
          <cell r="G1650" t="str">
            <v>X</v>
          </cell>
          <cell r="K1650" t="str">
            <v>SINCRONIZADA</v>
          </cell>
          <cell r="R1650" t="str">
            <v>X</v>
          </cell>
        </row>
        <row r="1651">
          <cell r="E1651" t="str">
            <v>SEGUNDO USO</v>
          </cell>
          <cell r="G1651" t="str">
            <v>X</v>
          </cell>
          <cell r="K1651" t="str">
            <v>PRENHA IA</v>
          </cell>
          <cell r="R1651" t="str">
            <v>X</v>
          </cell>
        </row>
        <row r="1652">
          <cell r="E1652" t="str">
            <v>SEGUNDO USO</v>
          </cell>
          <cell r="G1652" t="str">
            <v>X</v>
          </cell>
          <cell r="K1652" t="str">
            <v>PRENHA IA</v>
          </cell>
          <cell r="R1652" t="str">
            <v>X</v>
          </cell>
        </row>
        <row r="1653">
          <cell r="E1653" t="str">
            <v>SEGUNDO USO</v>
          </cell>
          <cell r="G1653" t="str">
            <v>X</v>
          </cell>
          <cell r="K1653" t="str">
            <v>PRENHA IA</v>
          </cell>
          <cell r="R1653" t="str">
            <v>X</v>
          </cell>
        </row>
        <row r="1654">
          <cell r="E1654" t="str">
            <v>SEGUNDO USO</v>
          </cell>
          <cell r="G1654" t="str">
            <v>X</v>
          </cell>
          <cell r="K1654" t="str">
            <v>SINCRONIZADA</v>
          </cell>
          <cell r="R1654" t="str">
            <v>X</v>
          </cell>
        </row>
        <row r="1655">
          <cell r="E1655" t="str">
            <v>SEGUNDO USO</v>
          </cell>
          <cell r="G1655" t="str">
            <v>X</v>
          </cell>
          <cell r="K1655" t="str">
            <v>PRENHA IA</v>
          </cell>
          <cell r="R1655" t="str">
            <v>X</v>
          </cell>
        </row>
        <row r="1656">
          <cell r="E1656" t="str">
            <v>SEGUNDO USO</v>
          </cell>
          <cell r="G1656" t="str">
            <v>X</v>
          </cell>
          <cell r="K1656" t="str">
            <v>PRENHA IA</v>
          </cell>
          <cell r="R1656" t="str">
            <v>X</v>
          </cell>
        </row>
        <row r="1657">
          <cell r="E1657" t="str">
            <v>SEGUNDO USO</v>
          </cell>
          <cell r="G1657" t="str">
            <v>X</v>
          </cell>
          <cell r="K1657" t="str">
            <v>SINCRONIZADA</v>
          </cell>
          <cell r="R1657" t="str">
            <v>X</v>
          </cell>
        </row>
        <row r="1658">
          <cell r="E1658" t="str">
            <v>SEGUNDO USO</v>
          </cell>
          <cell r="G1658" t="str">
            <v>X</v>
          </cell>
          <cell r="K1658" t="str">
            <v>PRENHA IA</v>
          </cell>
          <cell r="R1658" t="str">
            <v>X</v>
          </cell>
        </row>
        <row r="1659">
          <cell r="E1659" t="str">
            <v>SEGUNDO USO</v>
          </cell>
          <cell r="G1659" t="str">
            <v>X</v>
          </cell>
          <cell r="K1659" t="str">
            <v>PRENHA IA</v>
          </cell>
          <cell r="R1659" t="str">
            <v>X</v>
          </cell>
        </row>
        <row r="1660">
          <cell r="E1660" t="str">
            <v>SEGUNDO USO</v>
          </cell>
          <cell r="G1660" t="str">
            <v>X</v>
          </cell>
          <cell r="K1660" t="str">
            <v>PRENHA IA</v>
          </cell>
          <cell r="R1660" t="str">
            <v>X</v>
          </cell>
        </row>
        <row r="1661">
          <cell r="E1661" t="str">
            <v>SEGUNDO USO</v>
          </cell>
          <cell r="G1661" t="str">
            <v>X</v>
          </cell>
          <cell r="K1661" t="str">
            <v>PRENHA IA</v>
          </cell>
          <cell r="R1661" t="str">
            <v>X</v>
          </cell>
        </row>
        <row r="1662">
          <cell r="E1662" t="str">
            <v>SEGUNDO USO</v>
          </cell>
          <cell r="G1662" t="str">
            <v>X</v>
          </cell>
          <cell r="K1662" t="str">
            <v>PRENHA IA</v>
          </cell>
          <cell r="R1662" t="str">
            <v>X</v>
          </cell>
        </row>
        <row r="1663">
          <cell r="E1663" t="str">
            <v>SEGUNDO USO</v>
          </cell>
          <cell r="G1663" t="str">
            <v>X</v>
          </cell>
          <cell r="K1663" t="str">
            <v>PRENHA IA</v>
          </cell>
          <cell r="R1663" t="str">
            <v>X</v>
          </cell>
        </row>
        <row r="1664">
          <cell r="E1664" t="str">
            <v>SEGUNDO USO</v>
          </cell>
          <cell r="G1664" t="str">
            <v>X</v>
          </cell>
          <cell r="K1664" t="str">
            <v>PRENHA IA</v>
          </cell>
          <cell r="R1664" t="str">
            <v>X</v>
          </cell>
        </row>
        <row r="1665">
          <cell r="E1665" t="str">
            <v>SEGUNDO USO</v>
          </cell>
          <cell r="G1665" t="str">
            <v>X</v>
          </cell>
          <cell r="K1665" t="str">
            <v>SINCRONIZADA</v>
          </cell>
          <cell r="R1665" t="str">
            <v>X</v>
          </cell>
        </row>
        <row r="1666">
          <cell r="E1666" t="str">
            <v>SEGUNDO USO</v>
          </cell>
          <cell r="G1666" t="str">
            <v>X</v>
          </cell>
          <cell r="K1666" t="str">
            <v>PRENHA IA</v>
          </cell>
          <cell r="R1666" t="str">
            <v>X</v>
          </cell>
        </row>
        <row r="1667">
          <cell r="E1667" t="str">
            <v>SEGUNDO USO</v>
          </cell>
          <cell r="G1667" t="str">
            <v>X</v>
          </cell>
          <cell r="K1667" t="str">
            <v>SINCRONIZADA</v>
          </cell>
          <cell r="R1667" t="str">
            <v>X</v>
          </cell>
        </row>
        <row r="1668">
          <cell r="E1668" t="str">
            <v>SEGUNDO USO</v>
          </cell>
          <cell r="G1668" t="str">
            <v>X</v>
          </cell>
          <cell r="K1668" t="str">
            <v>PRENHA IA</v>
          </cell>
          <cell r="R1668" t="str">
            <v>X</v>
          </cell>
        </row>
        <row r="1669">
          <cell r="E1669" t="str">
            <v>SEGUNDO USO</v>
          </cell>
          <cell r="G1669" t="str">
            <v>X</v>
          </cell>
          <cell r="K1669" t="str">
            <v>SINCRONIZADA</v>
          </cell>
          <cell r="R1669" t="str">
            <v>X</v>
          </cell>
        </row>
        <row r="1670">
          <cell r="E1670" t="str">
            <v>SEGUNDO USO</v>
          </cell>
          <cell r="G1670" t="str">
            <v>X</v>
          </cell>
          <cell r="K1670" t="str">
            <v>PRENHA IA</v>
          </cell>
          <cell r="R1670" t="str">
            <v>X</v>
          </cell>
        </row>
        <row r="1671">
          <cell r="E1671" t="str">
            <v>SEGUNDO USO</v>
          </cell>
          <cell r="G1671" t="str">
            <v>X</v>
          </cell>
          <cell r="K1671" t="str">
            <v>PRENHA IA</v>
          </cell>
          <cell r="R1671" t="str">
            <v>X</v>
          </cell>
        </row>
        <row r="1672">
          <cell r="E1672" t="str">
            <v>SEGUNDO USO</v>
          </cell>
          <cell r="G1672" t="str">
            <v>X</v>
          </cell>
          <cell r="K1672" t="str">
            <v>PRENHA IA</v>
          </cell>
          <cell r="R1672" t="str">
            <v>X</v>
          </cell>
        </row>
        <row r="1673">
          <cell r="E1673" t="str">
            <v>SEGUNDO USO</v>
          </cell>
          <cell r="G1673" t="str">
            <v>X</v>
          </cell>
          <cell r="K1673" t="str">
            <v>PRENHA IA</v>
          </cell>
          <cell r="R1673" t="str">
            <v>X</v>
          </cell>
        </row>
        <row r="1674">
          <cell r="E1674" t="str">
            <v>SEGUNDO USO</v>
          </cell>
          <cell r="G1674" t="str">
            <v>X</v>
          </cell>
          <cell r="K1674" t="str">
            <v>SINCRONIZADA</v>
          </cell>
          <cell r="R1674" t="str">
            <v>X</v>
          </cell>
        </row>
        <row r="1675">
          <cell r="E1675" t="str">
            <v>SEGUNDO USO</v>
          </cell>
          <cell r="G1675" t="str">
            <v>X</v>
          </cell>
          <cell r="K1675" t="str">
            <v>SINCRONIZADA</v>
          </cell>
          <cell r="R1675" t="str">
            <v>X</v>
          </cell>
        </row>
        <row r="1676">
          <cell r="E1676" t="str">
            <v>SEGUNDO USO</v>
          </cell>
          <cell r="G1676" t="str">
            <v>X</v>
          </cell>
          <cell r="K1676" t="str">
            <v>SINCRONIZADA</v>
          </cell>
          <cell r="R1676" t="str">
            <v>X</v>
          </cell>
        </row>
        <row r="1677">
          <cell r="E1677" t="str">
            <v>SEGUNDO USO</v>
          </cell>
          <cell r="G1677" t="str">
            <v>X</v>
          </cell>
          <cell r="K1677" t="str">
            <v>PRENHA IA</v>
          </cell>
          <cell r="R1677" t="str">
            <v>X</v>
          </cell>
        </row>
        <row r="1678">
          <cell r="E1678" t="str">
            <v>SEGUNDO USO</v>
          </cell>
          <cell r="G1678" t="str">
            <v>X</v>
          </cell>
          <cell r="K1678" t="str">
            <v>PRENHA IA</v>
          </cell>
          <cell r="R1678" t="str">
            <v>X</v>
          </cell>
        </row>
        <row r="1679">
          <cell r="E1679" t="str">
            <v>SEGUNDO USO</v>
          </cell>
          <cell r="G1679" t="str">
            <v>X</v>
          </cell>
          <cell r="K1679" t="str">
            <v>SINCRONIZADA</v>
          </cell>
          <cell r="R1679" t="str">
            <v>X</v>
          </cell>
        </row>
        <row r="1680">
          <cell r="E1680" t="str">
            <v>SEGUNDO USO</v>
          </cell>
          <cell r="G1680" t="str">
            <v>X</v>
          </cell>
          <cell r="K1680" t="str">
            <v>PRENHA IA</v>
          </cell>
          <cell r="R1680" t="str">
            <v>X</v>
          </cell>
        </row>
        <row r="1681">
          <cell r="E1681" t="str">
            <v>SEGUNDO USO</v>
          </cell>
          <cell r="G1681" t="str">
            <v>X</v>
          </cell>
          <cell r="K1681" t="str">
            <v>PRENHA IA</v>
          </cell>
          <cell r="R1681" t="str">
            <v>X</v>
          </cell>
        </row>
        <row r="1682">
          <cell r="E1682" t="str">
            <v>SEGUNDO USO</v>
          </cell>
          <cell r="G1682" t="str">
            <v>X</v>
          </cell>
          <cell r="K1682" t="str">
            <v>SINCRONIZADA</v>
          </cell>
          <cell r="R1682" t="str">
            <v>X</v>
          </cell>
        </row>
        <row r="1683">
          <cell r="E1683" t="str">
            <v>SEGUNDO USO</v>
          </cell>
          <cell r="G1683" t="str">
            <v>X</v>
          </cell>
          <cell r="K1683" t="str">
            <v>SINCRONIZADA</v>
          </cell>
          <cell r="R1683" t="str">
            <v>X</v>
          </cell>
        </row>
        <row r="1684">
          <cell r="E1684" t="str">
            <v>SEGUNDO USO</v>
          </cell>
          <cell r="G1684" t="str">
            <v>X</v>
          </cell>
          <cell r="K1684" t="str">
            <v>PRENHA IA</v>
          </cell>
          <cell r="R1684" t="str">
            <v>X</v>
          </cell>
        </row>
        <row r="1685">
          <cell r="E1685" t="str">
            <v>SEGUNDO USO</v>
          </cell>
          <cell r="G1685" t="str">
            <v>X</v>
          </cell>
          <cell r="K1685" t="str">
            <v>SINCRONIZADA</v>
          </cell>
          <cell r="R1685" t="str">
            <v>X</v>
          </cell>
        </row>
        <row r="1686">
          <cell r="E1686" t="str">
            <v>SEGUNDO USO</v>
          </cell>
          <cell r="G1686" t="str">
            <v>X</v>
          </cell>
          <cell r="K1686" t="str">
            <v>SINCRONIZADA</v>
          </cell>
          <cell r="R1686" t="str">
            <v>X</v>
          </cell>
        </row>
        <row r="1687">
          <cell r="E1687" t="str">
            <v>SEGUNDO USO</v>
          </cell>
          <cell r="G1687" t="str">
            <v>X</v>
          </cell>
          <cell r="K1687" t="str">
            <v>PRENHA IA</v>
          </cell>
          <cell r="R1687" t="str">
            <v>X</v>
          </cell>
        </row>
        <row r="1688">
          <cell r="E1688" t="str">
            <v>SEGUNDO USO</v>
          </cell>
          <cell r="G1688" t="str">
            <v>X</v>
          </cell>
          <cell r="K1688" t="str">
            <v>SINCRONIZADA</v>
          </cell>
          <cell r="R1688" t="str">
            <v>X</v>
          </cell>
        </row>
        <row r="1689">
          <cell r="E1689" t="str">
            <v>SEGUNDO USO</v>
          </cell>
          <cell r="G1689" t="str">
            <v>X</v>
          </cell>
          <cell r="K1689" t="str">
            <v>PRENHA IA</v>
          </cell>
          <cell r="R1689" t="str">
            <v>X</v>
          </cell>
        </row>
        <row r="1690">
          <cell r="E1690" t="str">
            <v>SEGUNDO USO</v>
          </cell>
          <cell r="G1690" t="str">
            <v>X</v>
          </cell>
          <cell r="K1690" t="str">
            <v>SINCRONIZADA</v>
          </cell>
          <cell r="R1690" t="str">
            <v>X</v>
          </cell>
        </row>
        <row r="1691">
          <cell r="E1691" t="str">
            <v>SEGUNDO USO</v>
          </cell>
          <cell r="G1691" t="str">
            <v>X</v>
          </cell>
          <cell r="K1691" t="str">
            <v>PRENHA IA</v>
          </cell>
          <cell r="R1691" t="str">
            <v>X</v>
          </cell>
        </row>
        <row r="1692">
          <cell r="E1692" t="str">
            <v>SEGUNDO USO</v>
          </cell>
          <cell r="G1692" t="str">
            <v>X</v>
          </cell>
          <cell r="K1692" t="str">
            <v>PRENHA IA</v>
          </cell>
          <cell r="R1692" t="str">
            <v>X</v>
          </cell>
        </row>
        <row r="1693">
          <cell r="E1693" t="str">
            <v>SEGUNDO USO</v>
          </cell>
          <cell r="G1693" t="str">
            <v>X</v>
          </cell>
          <cell r="K1693" t="str">
            <v>PRENHA IA</v>
          </cell>
          <cell r="R1693" t="str">
            <v>X</v>
          </cell>
        </row>
        <row r="1694">
          <cell r="E1694" t="str">
            <v>SEGUNDO USO</v>
          </cell>
          <cell r="G1694" t="str">
            <v>X</v>
          </cell>
          <cell r="K1694" t="str">
            <v>SINCRONIZADA</v>
          </cell>
          <cell r="R1694" t="str">
            <v>X</v>
          </cell>
        </row>
        <row r="1695">
          <cell r="E1695" t="str">
            <v>SEGUNDO USO</v>
          </cell>
          <cell r="G1695" t="str">
            <v>X</v>
          </cell>
          <cell r="K1695" t="str">
            <v>SINCRONIZADA</v>
          </cell>
          <cell r="R1695" t="str">
            <v>X</v>
          </cell>
        </row>
        <row r="1696">
          <cell r="E1696" t="str">
            <v>SEGUNDO USO</v>
          </cell>
          <cell r="G1696" t="str">
            <v>X</v>
          </cell>
          <cell r="K1696" t="str">
            <v>PRENHA IA</v>
          </cell>
          <cell r="R1696" t="str">
            <v>X</v>
          </cell>
        </row>
        <row r="1697">
          <cell r="E1697" t="str">
            <v>SEGUNDO USO</v>
          </cell>
          <cell r="G1697" t="str">
            <v>X</v>
          </cell>
          <cell r="K1697" t="str">
            <v>PRENHA IA</v>
          </cell>
          <cell r="R1697" t="str">
            <v>X</v>
          </cell>
        </row>
        <row r="1698">
          <cell r="E1698" t="str">
            <v>SEGUNDO USO</v>
          </cell>
          <cell r="G1698" t="str">
            <v>X</v>
          </cell>
          <cell r="K1698" t="str">
            <v>PRENHA IA</v>
          </cell>
          <cell r="R1698" t="str">
            <v>X</v>
          </cell>
        </row>
        <row r="1699">
          <cell r="E1699" t="str">
            <v>SEGUNDO USO</v>
          </cell>
          <cell r="G1699" t="str">
            <v>X</v>
          </cell>
          <cell r="K1699" t="str">
            <v>SINCRONIZADA</v>
          </cell>
          <cell r="R1699" t="str">
            <v>X</v>
          </cell>
        </row>
        <row r="1700">
          <cell r="E1700" t="str">
            <v>SEGUNDO USO</v>
          </cell>
          <cell r="G1700" t="str">
            <v>X</v>
          </cell>
          <cell r="K1700" t="str">
            <v>PRENHA IA</v>
          </cell>
          <cell r="R1700" t="str">
            <v>X</v>
          </cell>
        </row>
        <row r="1701">
          <cell r="E1701" t="str">
            <v>SEGUNDO USO</v>
          </cell>
          <cell r="G1701" t="str">
            <v>X</v>
          </cell>
          <cell r="K1701" t="str">
            <v>SINCRONIZADA</v>
          </cell>
          <cell r="R1701" t="str">
            <v>X</v>
          </cell>
        </row>
        <row r="1702">
          <cell r="E1702" t="str">
            <v>SEGUNDO USO</v>
          </cell>
          <cell r="G1702" t="str">
            <v>X</v>
          </cell>
          <cell r="K1702" t="str">
            <v>PRENHA IA</v>
          </cell>
          <cell r="R1702" t="str">
            <v>X</v>
          </cell>
        </row>
        <row r="1703">
          <cell r="E1703" t="str">
            <v>SEGUNDO USO</v>
          </cell>
          <cell r="G1703" t="str">
            <v>X</v>
          </cell>
          <cell r="K1703" t="str">
            <v>SINCRONIZADA</v>
          </cell>
          <cell r="R1703" t="str">
            <v>X</v>
          </cell>
        </row>
        <row r="1704">
          <cell r="E1704" t="str">
            <v>SEGUNDO USO</v>
          </cell>
          <cell r="G1704" t="str">
            <v>X</v>
          </cell>
          <cell r="K1704" t="str">
            <v>PRENHA IA</v>
          </cell>
          <cell r="R1704" t="str">
            <v>X</v>
          </cell>
        </row>
        <row r="1705">
          <cell r="E1705" t="str">
            <v>SEGUNDO USO</v>
          </cell>
          <cell r="G1705" t="str">
            <v>X</v>
          </cell>
          <cell r="K1705" t="str">
            <v>SINCRONIZADA</v>
          </cell>
          <cell r="R1705" t="str">
            <v>X</v>
          </cell>
        </row>
        <row r="1706">
          <cell r="E1706" t="str">
            <v>SEGUNDO USO</v>
          </cell>
          <cell r="G1706" t="str">
            <v>X</v>
          </cell>
          <cell r="K1706" t="str">
            <v>PRENHA IA</v>
          </cell>
          <cell r="R1706" t="str">
            <v>X</v>
          </cell>
        </row>
        <row r="1707">
          <cell r="E1707" t="str">
            <v>SEGUNDO USO</v>
          </cell>
          <cell r="G1707" t="str">
            <v>X</v>
          </cell>
          <cell r="K1707" t="str">
            <v>PRENHA IA</v>
          </cell>
          <cell r="R1707" t="str">
            <v>X</v>
          </cell>
        </row>
        <row r="1708">
          <cell r="E1708" t="str">
            <v>SEGUNDO USO</v>
          </cell>
          <cell r="G1708" t="str">
            <v>X</v>
          </cell>
          <cell r="K1708" t="str">
            <v>SINCRONIZADA</v>
          </cell>
          <cell r="R1708" t="str">
            <v>X</v>
          </cell>
        </row>
        <row r="1709">
          <cell r="E1709" t="str">
            <v>SEGUNDO USO</v>
          </cell>
          <cell r="G1709" t="str">
            <v>X</v>
          </cell>
          <cell r="K1709" t="str">
            <v>PRENHA IA</v>
          </cell>
          <cell r="R1709" t="str">
            <v>X</v>
          </cell>
        </row>
        <row r="1710">
          <cell r="E1710" t="str">
            <v>SEGUNDO USO</v>
          </cell>
          <cell r="G1710" t="str">
            <v>X</v>
          </cell>
          <cell r="K1710" t="str">
            <v>SINCRONIZADA</v>
          </cell>
          <cell r="R1710" t="str">
            <v>X</v>
          </cell>
        </row>
        <row r="1711">
          <cell r="E1711" t="str">
            <v>SEGUNDO USO</v>
          </cell>
          <cell r="G1711" t="str">
            <v>X</v>
          </cell>
          <cell r="K1711" t="str">
            <v>SINCRONIZADA</v>
          </cell>
          <cell r="R1711" t="str">
            <v>X</v>
          </cell>
        </row>
        <row r="1712">
          <cell r="E1712" t="str">
            <v>SEGUNDO USO</v>
          </cell>
          <cell r="G1712" t="str">
            <v>X</v>
          </cell>
          <cell r="K1712" t="str">
            <v>PRENHA IA</v>
          </cell>
          <cell r="R1712" t="str">
            <v>X</v>
          </cell>
        </row>
        <row r="1713">
          <cell r="E1713" t="str">
            <v>SEGUNDO USO</v>
          </cell>
          <cell r="G1713" t="str">
            <v>X</v>
          </cell>
          <cell r="K1713" t="str">
            <v>PRENHA IA</v>
          </cell>
          <cell r="R1713" t="str">
            <v>X</v>
          </cell>
        </row>
        <row r="1714">
          <cell r="E1714" t="str">
            <v>SEGUNDO USO</v>
          </cell>
          <cell r="G1714" t="str">
            <v>X</v>
          </cell>
          <cell r="K1714" t="str">
            <v>PRENHA IA</v>
          </cell>
          <cell r="R1714" t="str">
            <v>X</v>
          </cell>
        </row>
        <row r="1715">
          <cell r="E1715" t="str">
            <v>SEGUNDO USO</v>
          </cell>
          <cell r="G1715" t="str">
            <v>X</v>
          </cell>
          <cell r="K1715" t="str">
            <v>PRENHA IA</v>
          </cell>
          <cell r="R1715" t="str">
            <v>X</v>
          </cell>
        </row>
        <row r="1716">
          <cell r="E1716" t="str">
            <v>SEGUNDO USO</v>
          </cell>
          <cell r="G1716" t="str">
            <v>X</v>
          </cell>
          <cell r="K1716" t="str">
            <v>SINCRONIZADA</v>
          </cell>
          <cell r="R1716" t="str">
            <v>X</v>
          </cell>
        </row>
        <row r="1717">
          <cell r="E1717" t="str">
            <v>SEGUNDO USO</v>
          </cell>
          <cell r="G1717" t="str">
            <v>X</v>
          </cell>
          <cell r="K1717" t="str">
            <v>SINCRONIZADA</v>
          </cell>
          <cell r="R1717" t="str">
            <v>X</v>
          </cell>
        </row>
        <row r="1718">
          <cell r="E1718" t="str">
            <v>SEGUNDO USO</v>
          </cell>
          <cell r="G1718" t="str">
            <v>X</v>
          </cell>
          <cell r="K1718" t="str">
            <v>SINCRONIZADA</v>
          </cell>
          <cell r="R1718" t="str">
            <v>X</v>
          </cell>
        </row>
        <row r="1719">
          <cell r="E1719" t="str">
            <v>SEGUNDO USO</v>
          </cell>
          <cell r="G1719" t="str">
            <v>X</v>
          </cell>
          <cell r="K1719" t="str">
            <v>SINCRONIZADA</v>
          </cell>
          <cell r="R1719" t="str">
            <v>X</v>
          </cell>
        </row>
        <row r="1720">
          <cell r="E1720" t="str">
            <v>SEGUNDO USO</v>
          </cell>
          <cell r="G1720" t="str">
            <v>X</v>
          </cell>
          <cell r="K1720" t="str">
            <v>SINCRONIZADA</v>
          </cell>
          <cell r="R1720" t="str">
            <v>X</v>
          </cell>
        </row>
        <row r="1721">
          <cell r="E1721" t="str">
            <v>SEGUNDO USO</v>
          </cell>
          <cell r="G1721" t="str">
            <v>X</v>
          </cell>
          <cell r="K1721" t="str">
            <v>PRENHA IA</v>
          </cell>
          <cell r="R1721" t="str">
            <v>X</v>
          </cell>
        </row>
        <row r="1722">
          <cell r="E1722" t="str">
            <v>SEGUNDO USO</v>
          </cell>
          <cell r="G1722" t="str">
            <v>X</v>
          </cell>
          <cell r="K1722" t="str">
            <v>SINCRONIZADA</v>
          </cell>
          <cell r="R1722" t="str">
            <v>X</v>
          </cell>
        </row>
        <row r="1723">
          <cell r="E1723" t="str">
            <v>SEGUNDO USO</v>
          </cell>
          <cell r="G1723" t="str">
            <v>X</v>
          </cell>
          <cell r="K1723" t="str">
            <v>PRENHA IA</v>
          </cell>
          <cell r="R1723" t="str">
            <v>X</v>
          </cell>
        </row>
        <row r="1724">
          <cell r="E1724" t="str">
            <v>SEGUNDO USO</v>
          </cell>
          <cell r="G1724" t="str">
            <v>X</v>
          </cell>
          <cell r="K1724" t="str">
            <v>SINCRONIZADA</v>
          </cell>
          <cell r="R1724" t="str">
            <v>X</v>
          </cell>
        </row>
        <row r="1725">
          <cell r="E1725" t="str">
            <v>SEGUNDO USO</v>
          </cell>
          <cell r="G1725" t="str">
            <v>X</v>
          </cell>
          <cell r="K1725" t="str">
            <v>PRENHA IA</v>
          </cell>
          <cell r="R1725" t="str">
            <v>X</v>
          </cell>
        </row>
        <row r="1726">
          <cell r="E1726" t="str">
            <v>SEGUNDO USO</v>
          </cell>
          <cell r="G1726" t="str">
            <v>X</v>
          </cell>
          <cell r="K1726" t="str">
            <v>PRENHA IA</v>
          </cell>
          <cell r="R1726" t="str">
            <v>X</v>
          </cell>
        </row>
        <row r="1727">
          <cell r="E1727" t="str">
            <v>SEGUNDO USO</v>
          </cell>
          <cell r="G1727" t="str">
            <v>X</v>
          </cell>
          <cell r="K1727" t="str">
            <v>SINCRONIZADA</v>
          </cell>
          <cell r="R1727" t="str">
            <v>X</v>
          </cell>
        </row>
        <row r="1728">
          <cell r="E1728" t="str">
            <v>SEGUNDO USO</v>
          </cell>
          <cell r="G1728" t="str">
            <v>X</v>
          </cell>
          <cell r="K1728" t="str">
            <v>PRENHA IA</v>
          </cell>
          <cell r="R1728" t="str">
            <v>X</v>
          </cell>
        </row>
        <row r="1729">
          <cell r="E1729" t="str">
            <v>SEGUNDO USO</v>
          </cell>
          <cell r="G1729" t="str">
            <v>X</v>
          </cell>
          <cell r="K1729" t="str">
            <v>SINCRONIZADA</v>
          </cell>
          <cell r="R1729" t="str">
            <v>X</v>
          </cell>
        </row>
        <row r="1730">
          <cell r="E1730" t="str">
            <v>SEGUNDO USO</v>
          </cell>
          <cell r="G1730" t="str">
            <v>X</v>
          </cell>
          <cell r="K1730" t="str">
            <v>PRENHA IA</v>
          </cell>
          <cell r="R1730" t="str">
            <v>X</v>
          </cell>
        </row>
        <row r="1731">
          <cell r="E1731" t="str">
            <v>SEGUNDO USO</v>
          </cell>
          <cell r="G1731" t="str">
            <v>X</v>
          </cell>
          <cell r="K1731" t="str">
            <v>PRENHA IA</v>
          </cell>
          <cell r="R1731" t="str">
            <v>X</v>
          </cell>
        </row>
        <row r="1732">
          <cell r="E1732" t="str">
            <v>SEGUNDO USO</v>
          </cell>
          <cell r="G1732" t="str">
            <v>X</v>
          </cell>
          <cell r="K1732" t="str">
            <v>SINCRONIZADA</v>
          </cell>
          <cell r="R1732" t="str">
            <v>X</v>
          </cell>
        </row>
        <row r="1733">
          <cell r="E1733" t="str">
            <v>SEGUNDO USO</v>
          </cell>
          <cell r="G1733" t="str">
            <v>X</v>
          </cell>
          <cell r="K1733" t="str">
            <v>SINCRONIZADA</v>
          </cell>
          <cell r="R1733" t="str">
            <v>X</v>
          </cell>
        </row>
        <row r="1734">
          <cell r="E1734" t="str">
            <v>SEGUNDO USO</v>
          </cell>
          <cell r="G1734" t="str">
            <v>X</v>
          </cell>
          <cell r="K1734" t="str">
            <v>PRENHA IA</v>
          </cell>
          <cell r="R1734" t="str">
            <v>X</v>
          </cell>
        </row>
        <row r="1735">
          <cell r="E1735" t="str">
            <v>SEGUNDO USO</v>
          </cell>
          <cell r="G1735" t="str">
            <v>X</v>
          </cell>
          <cell r="K1735" t="str">
            <v>PRENHA IA</v>
          </cell>
          <cell r="R1735" t="str">
            <v>X</v>
          </cell>
        </row>
        <row r="1736">
          <cell r="E1736" t="str">
            <v>SEGUNDO USO</v>
          </cell>
          <cell r="G1736" t="str">
            <v>X</v>
          </cell>
          <cell r="K1736" t="str">
            <v>SINCRONIZADA</v>
          </cell>
          <cell r="R1736" t="str">
            <v>X</v>
          </cell>
        </row>
        <row r="1737">
          <cell r="E1737" t="str">
            <v>SEGUNDO USO</v>
          </cell>
          <cell r="G1737" t="str">
            <v>X</v>
          </cell>
          <cell r="K1737" t="str">
            <v>PRENHA IA</v>
          </cell>
          <cell r="R1737" t="str">
            <v>X</v>
          </cell>
        </row>
        <row r="1738">
          <cell r="E1738" t="str">
            <v>SEGUNDO USO</v>
          </cell>
          <cell r="G1738" t="str">
            <v>X</v>
          </cell>
          <cell r="K1738" t="str">
            <v>PRENHA IA</v>
          </cell>
          <cell r="R1738" t="str">
            <v>X</v>
          </cell>
        </row>
        <row r="1739">
          <cell r="E1739" t="str">
            <v>SEGUNDO USO</v>
          </cell>
          <cell r="G1739" t="str">
            <v>X</v>
          </cell>
          <cell r="K1739" t="str">
            <v>PRENHA IA</v>
          </cell>
          <cell r="R1739" t="str">
            <v>X</v>
          </cell>
        </row>
        <row r="1740">
          <cell r="E1740" t="str">
            <v>SEGUNDO USO</v>
          </cell>
          <cell r="G1740" t="str">
            <v>X</v>
          </cell>
          <cell r="K1740" t="str">
            <v>SINCRONIZADA</v>
          </cell>
          <cell r="R1740" t="str">
            <v>X</v>
          </cell>
        </row>
        <row r="1741">
          <cell r="E1741" t="str">
            <v>SEGUNDO USO</v>
          </cell>
          <cell r="G1741" t="str">
            <v>X</v>
          </cell>
          <cell r="K1741" t="str">
            <v>PRENHA IA</v>
          </cell>
          <cell r="R1741" t="str">
            <v>X</v>
          </cell>
        </row>
        <row r="1742">
          <cell r="E1742" t="str">
            <v>SEGUNDO USO</v>
          </cell>
          <cell r="G1742" t="str">
            <v>X</v>
          </cell>
          <cell r="K1742" t="str">
            <v>PRENHA IA</v>
          </cell>
          <cell r="R1742" t="str">
            <v>X</v>
          </cell>
        </row>
        <row r="1743">
          <cell r="E1743" t="str">
            <v>SEGUNDO USO</v>
          </cell>
          <cell r="G1743" t="str">
            <v>X</v>
          </cell>
          <cell r="K1743" t="str">
            <v>PRENHA IA</v>
          </cell>
          <cell r="R1743" t="str">
            <v>X</v>
          </cell>
        </row>
        <row r="1744">
          <cell r="E1744" t="str">
            <v>SEGUNDO USO</v>
          </cell>
          <cell r="G1744" t="str">
            <v>X</v>
          </cell>
          <cell r="K1744" t="str">
            <v>SINCRONIZADA</v>
          </cell>
          <cell r="R1744" t="str">
            <v>X</v>
          </cell>
        </row>
        <row r="1745">
          <cell r="E1745" t="str">
            <v>SEGUNDO USO</v>
          </cell>
          <cell r="G1745" t="str">
            <v>X</v>
          </cell>
          <cell r="K1745" t="str">
            <v>SINCRONIZADA</v>
          </cell>
          <cell r="R1745" t="str">
            <v>X</v>
          </cell>
        </row>
        <row r="1746">
          <cell r="E1746" t="str">
            <v>SEGUNDO USO</v>
          </cell>
          <cell r="G1746" t="str">
            <v>X</v>
          </cell>
          <cell r="K1746" t="str">
            <v>SINCRONIZADA</v>
          </cell>
          <cell r="R1746" t="str">
            <v>X</v>
          </cell>
        </row>
        <row r="1747">
          <cell r="E1747" t="str">
            <v>SEGUNDO USO</v>
          </cell>
          <cell r="G1747" t="str">
            <v>X</v>
          </cell>
          <cell r="K1747" t="str">
            <v>SINCRONIZADA</v>
          </cell>
          <cell r="R1747" t="str">
            <v>X</v>
          </cell>
        </row>
        <row r="1748">
          <cell r="E1748">
            <v>0</v>
          </cell>
          <cell r="G1748">
            <v>0</v>
          </cell>
          <cell r="K1748">
            <v>0</v>
          </cell>
          <cell r="R1748">
            <v>0</v>
          </cell>
        </row>
        <row r="1749">
          <cell r="E1749">
            <v>0</v>
          </cell>
          <cell r="G1749">
            <v>0</v>
          </cell>
          <cell r="K1749">
            <v>0</v>
          </cell>
          <cell r="R1749">
            <v>0</v>
          </cell>
        </row>
        <row r="1750">
          <cell r="E1750">
            <v>0</v>
          </cell>
          <cell r="G1750">
            <v>0</v>
          </cell>
          <cell r="K1750">
            <v>0</v>
          </cell>
          <cell r="R1750">
            <v>0</v>
          </cell>
        </row>
        <row r="1751">
          <cell r="E1751">
            <v>0</v>
          </cell>
          <cell r="G1751">
            <v>0</v>
          </cell>
          <cell r="K1751">
            <v>0</v>
          </cell>
          <cell r="R1751">
            <v>0</v>
          </cell>
        </row>
        <row r="1752">
          <cell r="E1752">
            <v>0</v>
          </cell>
          <cell r="G1752">
            <v>0</v>
          </cell>
          <cell r="K1752">
            <v>0</v>
          </cell>
          <cell r="R1752">
            <v>0</v>
          </cell>
        </row>
        <row r="1753">
          <cell r="E1753">
            <v>0</v>
          </cell>
          <cell r="G1753">
            <v>0</v>
          </cell>
          <cell r="K1753">
            <v>0</v>
          </cell>
          <cell r="R1753">
            <v>0</v>
          </cell>
        </row>
        <row r="1754">
          <cell r="E1754">
            <v>0</v>
          </cell>
          <cell r="G1754">
            <v>0</v>
          </cell>
          <cell r="K1754">
            <v>0</v>
          </cell>
          <cell r="R1754">
            <v>0</v>
          </cell>
        </row>
        <row r="1755">
          <cell r="E1755">
            <v>0</v>
          </cell>
          <cell r="G1755">
            <v>0</v>
          </cell>
          <cell r="K1755">
            <v>0</v>
          </cell>
          <cell r="R1755">
            <v>0</v>
          </cell>
        </row>
        <row r="1756">
          <cell r="E1756">
            <v>0</v>
          </cell>
          <cell r="G1756">
            <v>0</v>
          </cell>
          <cell r="K1756">
            <v>0</v>
          </cell>
          <cell r="R1756">
            <v>0</v>
          </cell>
        </row>
        <row r="1757">
          <cell r="E1757">
            <v>0</v>
          </cell>
          <cell r="G1757">
            <v>0</v>
          </cell>
          <cell r="K1757">
            <v>0</v>
          </cell>
          <cell r="R1757">
            <v>0</v>
          </cell>
        </row>
        <row r="1758">
          <cell r="E1758">
            <v>0</v>
          </cell>
          <cell r="G1758">
            <v>0</v>
          </cell>
          <cell r="K1758">
            <v>0</v>
          </cell>
          <cell r="R1758">
            <v>0</v>
          </cell>
        </row>
        <row r="1759">
          <cell r="E1759">
            <v>0</v>
          </cell>
          <cell r="G1759">
            <v>0</v>
          </cell>
          <cell r="K1759">
            <v>0</v>
          </cell>
          <cell r="R1759">
            <v>0</v>
          </cell>
        </row>
        <row r="1760">
          <cell r="E1760">
            <v>0</v>
          </cell>
          <cell r="G1760">
            <v>0</v>
          </cell>
          <cell r="K1760">
            <v>0</v>
          </cell>
          <cell r="R1760">
            <v>0</v>
          </cell>
        </row>
        <row r="1761">
          <cell r="E1761">
            <v>0</v>
          </cell>
          <cell r="G1761">
            <v>0</v>
          </cell>
          <cell r="K1761">
            <v>0</v>
          </cell>
          <cell r="R1761">
            <v>0</v>
          </cell>
        </row>
        <row r="1762">
          <cell r="E1762">
            <v>0</v>
          </cell>
          <cell r="G1762">
            <v>0</v>
          </cell>
          <cell r="K1762">
            <v>0</v>
          </cell>
          <cell r="R1762">
            <v>0</v>
          </cell>
        </row>
        <row r="1763">
          <cell r="E1763">
            <v>0</v>
          </cell>
          <cell r="G1763">
            <v>0</v>
          </cell>
          <cell r="K1763">
            <v>0</v>
          </cell>
          <cell r="R1763">
            <v>0</v>
          </cell>
        </row>
        <row r="1764">
          <cell r="E1764">
            <v>0</v>
          </cell>
          <cell r="G1764">
            <v>0</v>
          </cell>
          <cell r="K1764">
            <v>0</v>
          </cell>
          <cell r="R1764">
            <v>0</v>
          </cell>
        </row>
        <row r="1765">
          <cell r="E1765">
            <v>0</v>
          </cell>
          <cell r="G1765">
            <v>0</v>
          </cell>
          <cell r="K1765">
            <v>0</v>
          </cell>
          <cell r="R1765">
            <v>0</v>
          </cell>
        </row>
        <row r="1766">
          <cell r="E1766">
            <v>0</v>
          </cell>
          <cell r="G1766">
            <v>0</v>
          </cell>
          <cell r="K1766">
            <v>0</v>
          </cell>
          <cell r="R1766">
            <v>0</v>
          </cell>
        </row>
        <row r="1767">
          <cell r="E1767">
            <v>0</v>
          </cell>
          <cell r="G1767">
            <v>0</v>
          </cell>
          <cell r="K1767">
            <v>0</v>
          </cell>
          <cell r="R1767">
            <v>0</v>
          </cell>
        </row>
        <row r="1768">
          <cell r="E1768">
            <v>0</v>
          </cell>
          <cell r="G1768">
            <v>0</v>
          </cell>
          <cell r="K1768">
            <v>0</v>
          </cell>
          <cell r="R1768">
            <v>0</v>
          </cell>
        </row>
        <row r="1769">
          <cell r="E1769">
            <v>0</v>
          </cell>
          <cell r="G1769">
            <v>0</v>
          </cell>
          <cell r="K1769">
            <v>0</v>
          </cell>
          <cell r="R1769">
            <v>0</v>
          </cell>
        </row>
        <row r="1770">
          <cell r="E1770">
            <v>0</v>
          </cell>
          <cell r="G1770">
            <v>0</v>
          </cell>
          <cell r="K1770">
            <v>0</v>
          </cell>
          <cell r="R1770">
            <v>0</v>
          </cell>
        </row>
        <row r="1771">
          <cell r="E1771">
            <v>0</v>
          </cell>
          <cell r="G1771">
            <v>0</v>
          </cell>
          <cell r="K1771">
            <v>0</v>
          </cell>
          <cell r="R1771">
            <v>0</v>
          </cell>
        </row>
        <row r="1772">
          <cell r="E1772">
            <v>0</v>
          </cell>
          <cell r="G1772">
            <v>0</v>
          </cell>
          <cell r="K1772">
            <v>0</v>
          </cell>
          <cell r="R1772">
            <v>0</v>
          </cell>
        </row>
        <row r="1773">
          <cell r="E1773">
            <v>0</v>
          </cell>
          <cell r="G1773">
            <v>0</v>
          </cell>
          <cell r="K1773">
            <v>0</v>
          </cell>
          <cell r="R1773">
            <v>0</v>
          </cell>
        </row>
        <row r="1774">
          <cell r="E1774">
            <v>0</v>
          </cell>
          <cell r="G1774">
            <v>0</v>
          </cell>
          <cell r="K1774">
            <v>0</v>
          </cell>
          <cell r="R1774">
            <v>0</v>
          </cell>
        </row>
        <row r="1775">
          <cell r="E1775">
            <v>0</v>
          </cell>
          <cell r="G1775">
            <v>0</v>
          </cell>
          <cell r="K1775">
            <v>0</v>
          </cell>
          <cell r="R1775">
            <v>0</v>
          </cell>
        </row>
        <row r="1776">
          <cell r="E1776">
            <v>0</v>
          </cell>
          <cell r="G1776">
            <v>0</v>
          </cell>
          <cell r="K1776">
            <v>0</v>
          </cell>
          <cell r="R1776">
            <v>0</v>
          </cell>
        </row>
        <row r="1777">
          <cell r="E1777">
            <v>0</v>
          </cell>
          <cell r="G1777">
            <v>0</v>
          </cell>
          <cell r="K1777">
            <v>0</v>
          </cell>
          <cell r="R1777">
            <v>0</v>
          </cell>
        </row>
        <row r="1778">
          <cell r="E1778">
            <v>0</v>
          </cell>
          <cell r="G1778">
            <v>0</v>
          </cell>
          <cell r="K1778">
            <v>0</v>
          </cell>
          <cell r="R1778">
            <v>0</v>
          </cell>
        </row>
        <row r="1779">
          <cell r="E1779">
            <v>0</v>
          </cell>
          <cell r="G1779">
            <v>0</v>
          </cell>
          <cell r="K1779">
            <v>0</v>
          </cell>
          <cell r="R1779">
            <v>0</v>
          </cell>
        </row>
        <row r="1780">
          <cell r="E1780">
            <v>0</v>
          </cell>
          <cell r="G1780">
            <v>0</v>
          </cell>
          <cell r="K1780">
            <v>0</v>
          </cell>
          <cell r="R1780">
            <v>0</v>
          </cell>
        </row>
        <row r="1781">
          <cell r="E1781">
            <v>0</v>
          </cell>
          <cell r="G1781">
            <v>0</v>
          </cell>
          <cell r="K1781">
            <v>0</v>
          </cell>
          <cell r="R1781">
            <v>0</v>
          </cell>
        </row>
        <row r="1782">
          <cell r="E1782">
            <v>0</v>
          </cell>
          <cell r="G1782">
            <v>0</v>
          </cell>
          <cell r="K1782">
            <v>0</v>
          </cell>
          <cell r="R1782">
            <v>0</v>
          </cell>
        </row>
        <row r="1783">
          <cell r="E1783">
            <v>0</v>
          </cell>
          <cell r="G1783">
            <v>0</v>
          </cell>
          <cell r="K1783">
            <v>0</v>
          </cell>
          <cell r="R1783">
            <v>0</v>
          </cell>
        </row>
        <row r="1784">
          <cell r="E1784">
            <v>0</v>
          </cell>
          <cell r="G1784">
            <v>0</v>
          </cell>
          <cell r="K1784">
            <v>0</v>
          </cell>
          <cell r="R1784">
            <v>0</v>
          </cell>
        </row>
        <row r="1785">
          <cell r="E1785">
            <v>0</v>
          </cell>
          <cell r="G1785">
            <v>0</v>
          </cell>
          <cell r="K1785">
            <v>0</v>
          </cell>
          <cell r="R1785">
            <v>0</v>
          </cell>
        </row>
        <row r="1786">
          <cell r="E1786">
            <v>0</v>
          </cell>
          <cell r="G1786">
            <v>0</v>
          </cell>
          <cell r="K1786">
            <v>0</v>
          </cell>
          <cell r="R1786">
            <v>0</v>
          </cell>
        </row>
        <row r="1787">
          <cell r="E1787">
            <v>0</v>
          </cell>
          <cell r="G1787">
            <v>0</v>
          </cell>
          <cell r="K1787">
            <v>0</v>
          </cell>
          <cell r="R1787">
            <v>0</v>
          </cell>
        </row>
        <row r="1788">
          <cell r="E1788">
            <v>0</v>
          </cell>
          <cell r="G1788">
            <v>0</v>
          </cell>
          <cell r="K1788">
            <v>0</v>
          </cell>
          <cell r="R1788">
            <v>0</v>
          </cell>
        </row>
        <row r="1789">
          <cell r="E1789">
            <v>0</v>
          </cell>
          <cell r="G1789">
            <v>0</v>
          </cell>
          <cell r="K1789">
            <v>0</v>
          </cell>
          <cell r="R1789">
            <v>0</v>
          </cell>
        </row>
        <row r="1790">
          <cell r="E1790">
            <v>0</v>
          </cell>
          <cell r="G1790">
            <v>0</v>
          </cell>
          <cell r="K1790">
            <v>0</v>
          </cell>
          <cell r="R1790">
            <v>0</v>
          </cell>
        </row>
        <row r="1791">
          <cell r="E1791">
            <v>0</v>
          </cell>
          <cell r="G1791">
            <v>0</v>
          </cell>
          <cell r="K1791">
            <v>0</v>
          </cell>
          <cell r="R1791">
            <v>0</v>
          </cell>
        </row>
        <row r="1792">
          <cell r="E1792">
            <v>0</v>
          </cell>
          <cell r="G1792">
            <v>0</v>
          </cell>
          <cell r="K1792">
            <v>0</v>
          </cell>
          <cell r="R1792">
            <v>0</v>
          </cell>
        </row>
        <row r="1793">
          <cell r="E1793">
            <v>0</v>
          </cell>
          <cell r="G1793">
            <v>0</v>
          </cell>
          <cell r="K1793">
            <v>0</v>
          </cell>
          <cell r="R1793">
            <v>0</v>
          </cell>
        </row>
        <row r="1794">
          <cell r="E1794">
            <v>0</v>
          </cell>
          <cell r="G1794">
            <v>0</v>
          </cell>
          <cell r="K1794">
            <v>0</v>
          </cell>
          <cell r="R1794">
            <v>0</v>
          </cell>
        </row>
        <row r="1795">
          <cell r="E1795">
            <v>0</v>
          </cell>
          <cell r="G1795">
            <v>0</v>
          </cell>
          <cell r="K1795">
            <v>0</v>
          </cell>
          <cell r="R1795">
            <v>0</v>
          </cell>
        </row>
        <row r="1796">
          <cell r="E1796">
            <v>0</v>
          </cell>
          <cell r="G1796">
            <v>0</v>
          </cell>
          <cell r="K1796">
            <v>0</v>
          </cell>
          <cell r="R1796">
            <v>0</v>
          </cell>
        </row>
        <row r="1797">
          <cell r="E1797">
            <v>0</v>
          </cell>
          <cell r="G1797">
            <v>0</v>
          </cell>
          <cell r="K1797">
            <v>0</v>
          </cell>
          <cell r="R1797">
            <v>0</v>
          </cell>
        </row>
        <row r="1798">
          <cell r="E1798">
            <v>0</v>
          </cell>
          <cell r="G1798">
            <v>0</v>
          </cell>
          <cell r="K1798">
            <v>0</v>
          </cell>
          <cell r="R1798">
            <v>0</v>
          </cell>
        </row>
        <row r="1799">
          <cell r="E1799">
            <v>0</v>
          </cell>
          <cell r="G1799">
            <v>0</v>
          </cell>
          <cell r="K1799">
            <v>0</v>
          </cell>
          <cell r="R1799">
            <v>0</v>
          </cell>
        </row>
        <row r="1800">
          <cell r="E1800">
            <v>0</v>
          </cell>
          <cell r="G1800">
            <v>0</v>
          </cell>
          <cell r="K1800">
            <v>0</v>
          </cell>
          <cell r="R1800">
            <v>0</v>
          </cell>
        </row>
        <row r="1801">
          <cell r="E1801">
            <v>0</v>
          </cell>
          <cell r="G1801">
            <v>0</v>
          </cell>
          <cell r="K1801">
            <v>0</v>
          </cell>
          <cell r="R1801">
            <v>0</v>
          </cell>
        </row>
        <row r="1802">
          <cell r="E1802">
            <v>0</v>
          </cell>
          <cell r="G1802">
            <v>0</v>
          </cell>
          <cell r="K1802">
            <v>0</v>
          </cell>
          <cell r="R1802">
            <v>0</v>
          </cell>
        </row>
        <row r="1803">
          <cell r="E1803">
            <v>0</v>
          </cell>
          <cell r="G1803">
            <v>0</v>
          </cell>
          <cell r="K1803">
            <v>0</v>
          </cell>
          <cell r="R1803">
            <v>0</v>
          </cell>
        </row>
        <row r="1804">
          <cell r="E1804">
            <v>0</v>
          </cell>
          <cell r="G1804">
            <v>0</v>
          </cell>
          <cell r="K1804">
            <v>0</v>
          </cell>
          <cell r="R1804">
            <v>0</v>
          </cell>
        </row>
        <row r="1805">
          <cell r="E1805">
            <v>0</v>
          </cell>
          <cell r="G1805">
            <v>0</v>
          </cell>
          <cell r="K1805">
            <v>0</v>
          </cell>
          <cell r="R1805">
            <v>0</v>
          </cell>
        </row>
        <row r="1806">
          <cell r="E1806">
            <v>0</v>
          </cell>
          <cell r="G1806">
            <v>0</v>
          </cell>
          <cell r="K1806">
            <v>0</v>
          </cell>
          <cell r="R1806">
            <v>0</v>
          </cell>
        </row>
        <row r="1807">
          <cell r="E1807">
            <v>0</v>
          </cell>
          <cell r="G1807">
            <v>0</v>
          </cell>
          <cell r="K1807">
            <v>0</v>
          </cell>
          <cell r="R1807">
            <v>0</v>
          </cell>
        </row>
        <row r="1808">
          <cell r="E1808">
            <v>0</v>
          </cell>
          <cell r="G1808">
            <v>0</v>
          </cell>
          <cell r="K1808">
            <v>0</v>
          </cell>
          <cell r="R1808">
            <v>0</v>
          </cell>
        </row>
        <row r="1809">
          <cell r="E1809">
            <v>0</v>
          </cell>
          <cell r="G1809">
            <v>0</v>
          </cell>
          <cell r="K1809">
            <v>0</v>
          </cell>
          <cell r="R1809">
            <v>0</v>
          </cell>
        </row>
        <row r="1810">
          <cell r="E1810">
            <v>0</v>
          </cell>
          <cell r="G1810">
            <v>0</v>
          </cell>
          <cell r="K1810">
            <v>0</v>
          </cell>
          <cell r="R1810">
            <v>0</v>
          </cell>
        </row>
        <row r="1811">
          <cell r="E1811">
            <v>0</v>
          </cell>
          <cell r="G1811">
            <v>0</v>
          </cell>
          <cell r="K1811">
            <v>0</v>
          </cell>
          <cell r="R1811">
            <v>0</v>
          </cell>
        </row>
        <row r="1812">
          <cell r="E1812">
            <v>0</v>
          </cell>
          <cell r="G1812">
            <v>0</v>
          </cell>
          <cell r="K1812">
            <v>0</v>
          </cell>
          <cell r="R1812">
            <v>0</v>
          </cell>
        </row>
        <row r="1813">
          <cell r="E1813">
            <v>0</v>
          </cell>
          <cell r="G1813">
            <v>0</v>
          </cell>
          <cell r="K1813">
            <v>0</v>
          </cell>
          <cell r="R1813">
            <v>0</v>
          </cell>
        </row>
        <row r="1814">
          <cell r="E1814">
            <v>0</v>
          </cell>
          <cell r="G1814">
            <v>0</v>
          </cell>
          <cell r="K1814">
            <v>0</v>
          </cell>
          <cell r="R1814">
            <v>0</v>
          </cell>
        </row>
        <row r="1815">
          <cell r="E1815">
            <v>0</v>
          </cell>
          <cell r="G1815">
            <v>0</v>
          </cell>
          <cell r="K1815">
            <v>0</v>
          </cell>
          <cell r="R1815">
            <v>0</v>
          </cell>
        </row>
        <row r="1816">
          <cell r="E1816">
            <v>0</v>
          </cell>
          <cell r="G1816">
            <v>0</v>
          </cell>
          <cell r="K1816">
            <v>0</v>
          </cell>
          <cell r="R1816">
            <v>0</v>
          </cell>
        </row>
        <row r="1817">
          <cell r="E1817">
            <v>0</v>
          </cell>
          <cell r="G1817">
            <v>0</v>
          </cell>
          <cell r="K1817">
            <v>0</v>
          </cell>
          <cell r="R1817">
            <v>0</v>
          </cell>
        </row>
        <row r="1818">
          <cell r="E1818">
            <v>0</v>
          </cell>
          <cell r="G1818">
            <v>0</v>
          </cell>
          <cell r="K1818">
            <v>0</v>
          </cell>
          <cell r="R1818">
            <v>0</v>
          </cell>
        </row>
        <row r="1819">
          <cell r="E1819">
            <v>0</v>
          </cell>
          <cell r="G1819">
            <v>0</v>
          </cell>
          <cell r="K1819">
            <v>0</v>
          </cell>
          <cell r="R1819">
            <v>0</v>
          </cell>
        </row>
        <row r="1820">
          <cell r="E1820">
            <v>0</v>
          </cell>
          <cell r="G1820">
            <v>0</v>
          </cell>
          <cell r="K1820">
            <v>0</v>
          </cell>
          <cell r="R1820">
            <v>0</v>
          </cell>
        </row>
        <row r="1821">
          <cell r="E1821">
            <v>0</v>
          </cell>
          <cell r="G1821">
            <v>0</v>
          </cell>
          <cell r="K1821">
            <v>0</v>
          </cell>
          <cell r="R1821">
            <v>0</v>
          </cell>
        </row>
        <row r="1822">
          <cell r="E1822">
            <v>0</v>
          </cell>
          <cell r="G1822">
            <v>0</v>
          </cell>
          <cell r="K1822">
            <v>0</v>
          </cell>
          <cell r="R1822">
            <v>0</v>
          </cell>
        </row>
        <row r="1823">
          <cell r="E1823">
            <v>0</v>
          </cell>
          <cell r="G1823">
            <v>0</v>
          </cell>
          <cell r="K1823">
            <v>0</v>
          </cell>
          <cell r="R1823">
            <v>0</v>
          </cell>
        </row>
        <row r="1824">
          <cell r="E1824">
            <v>0</v>
          </cell>
          <cell r="G1824">
            <v>0</v>
          </cell>
          <cell r="K1824">
            <v>0</v>
          </cell>
          <cell r="R1824">
            <v>0</v>
          </cell>
        </row>
        <row r="1825">
          <cell r="E1825">
            <v>0</v>
          </cell>
          <cell r="G1825">
            <v>0</v>
          </cell>
          <cell r="K1825">
            <v>0</v>
          </cell>
          <cell r="R1825">
            <v>0</v>
          </cell>
        </row>
        <row r="1826">
          <cell r="E1826">
            <v>0</v>
          </cell>
          <cell r="G1826">
            <v>0</v>
          </cell>
          <cell r="K1826">
            <v>0</v>
          </cell>
          <cell r="R1826">
            <v>0</v>
          </cell>
        </row>
        <row r="1827">
          <cell r="E1827">
            <v>0</v>
          </cell>
          <cell r="G1827">
            <v>0</v>
          </cell>
          <cell r="K1827">
            <v>0</v>
          </cell>
          <cell r="R1827">
            <v>0</v>
          </cell>
        </row>
        <row r="1828">
          <cell r="E1828">
            <v>0</v>
          </cell>
          <cell r="G1828">
            <v>0</v>
          </cell>
          <cell r="K1828">
            <v>0</v>
          </cell>
          <cell r="R1828">
            <v>0</v>
          </cell>
        </row>
        <row r="1829">
          <cell r="E1829">
            <v>0</v>
          </cell>
          <cell r="G1829">
            <v>0</v>
          </cell>
          <cell r="K1829">
            <v>0</v>
          </cell>
          <cell r="R1829">
            <v>0</v>
          </cell>
        </row>
        <row r="1830">
          <cell r="E1830">
            <v>0</v>
          </cell>
          <cell r="G1830">
            <v>0</v>
          </cell>
          <cell r="K1830">
            <v>0</v>
          </cell>
          <cell r="R1830">
            <v>0</v>
          </cell>
        </row>
        <row r="1831">
          <cell r="E1831">
            <v>0</v>
          </cell>
          <cell r="G1831">
            <v>0</v>
          </cell>
          <cell r="K1831">
            <v>0</v>
          </cell>
          <cell r="R1831">
            <v>0</v>
          </cell>
        </row>
        <row r="1832">
          <cell r="E1832">
            <v>0</v>
          </cell>
          <cell r="G1832">
            <v>0</v>
          </cell>
          <cell r="K1832">
            <v>0</v>
          </cell>
          <cell r="R1832">
            <v>0</v>
          </cell>
        </row>
        <row r="1833">
          <cell r="E1833">
            <v>0</v>
          </cell>
          <cell r="G1833">
            <v>0</v>
          </cell>
          <cell r="K1833">
            <v>0</v>
          </cell>
          <cell r="R1833">
            <v>0</v>
          </cell>
        </row>
        <row r="1834">
          <cell r="E1834">
            <v>0</v>
          </cell>
          <cell r="G1834">
            <v>0</v>
          </cell>
          <cell r="K1834">
            <v>0</v>
          </cell>
          <cell r="R1834">
            <v>0</v>
          </cell>
        </row>
        <row r="1835">
          <cell r="E1835">
            <v>0</v>
          </cell>
          <cell r="G1835">
            <v>0</v>
          </cell>
          <cell r="K1835">
            <v>0</v>
          </cell>
          <cell r="R1835">
            <v>0</v>
          </cell>
        </row>
        <row r="1836">
          <cell r="E1836">
            <v>0</v>
          </cell>
          <cell r="G1836">
            <v>0</v>
          </cell>
          <cell r="K1836">
            <v>0</v>
          </cell>
          <cell r="R1836">
            <v>0</v>
          </cell>
        </row>
        <row r="1837">
          <cell r="E1837">
            <v>0</v>
          </cell>
          <cell r="G1837">
            <v>0</v>
          </cell>
          <cell r="K1837">
            <v>0</v>
          </cell>
          <cell r="R1837">
            <v>0</v>
          </cell>
        </row>
        <row r="1838">
          <cell r="E1838">
            <v>0</v>
          </cell>
          <cell r="G1838">
            <v>0</v>
          </cell>
          <cell r="K1838">
            <v>0</v>
          </cell>
          <cell r="R1838">
            <v>0</v>
          </cell>
        </row>
        <row r="1839">
          <cell r="E1839">
            <v>0</v>
          </cell>
          <cell r="G1839">
            <v>0</v>
          </cell>
          <cell r="K1839">
            <v>0</v>
          </cell>
          <cell r="R1839">
            <v>0</v>
          </cell>
        </row>
        <row r="1840">
          <cell r="E1840">
            <v>0</v>
          </cell>
          <cell r="G1840">
            <v>0</v>
          </cell>
          <cell r="K1840">
            <v>0</v>
          </cell>
          <cell r="R1840">
            <v>0</v>
          </cell>
        </row>
        <row r="1841">
          <cell r="E1841">
            <v>0</v>
          </cell>
          <cell r="G1841">
            <v>0</v>
          </cell>
          <cell r="K1841">
            <v>0</v>
          </cell>
          <cell r="R1841">
            <v>0</v>
          </cell>
        </row>
        <row r="1842">
          <cell r="E1842">
            <v>0</v>
          </cell>
          <cell r="G1842">
            <v>0</v>
          </cell>
          <cell r="K1842">
            <v>0</v>
          </cell>
          <cell r="R1842">
            <v>0</v>
          </cell>
        </row>
        <row r="1843">
          <cell r="E1843">
            <v>0</v>
          </cell>
          <cell r="G1843">
            <v>0</v>
          </cell>
          <cell r="K1843">
            <v>0</v>
          </cell>
          <cell r="R1843">
            <v>0</v>
          </cell>
        </row>
        <row r="1844">
          <cell r="E1844">
            <v>0</v>
          </cell>
          <cell r="G1844">
            <v>0</v>
          </cell>
          <cell r="K1844">
            <v>0</v>
          </cell>
          <cell r="R1844">
            <v>0</v>
          </cell>
        </row>
        <row r="1845">
          <cell r="E1845">
            <v>0</v>
          </cell>
          <cell r="G1845">
            <v>0</v>
          </cell>
          <cell r="K1845">
            <v>0</v>
          </cell>
          <cell r="R1845">
            <v>0</v>
          </cell>
        </row>
        <row r="1846">
          <cell r="E1846">
            <v>0</v>
          </cell>
          <cell r="G1846">
            <v>0</v>
          </cell>
          <cell r="K1846">
            <v>0</v>
          </cell>
          <cell r="R1846">
            <v>0</v>
          </cell>
        </row>
        <row r="1847">
          <cell r="E1847">
            <v>0</v>
          </cell>
          <cell r="G1847">
            <v>0</v>
          </cell>
          <cell r="K1847">
            <v>0</v>
          </cell>
          <cell r="R1847">
            <v>0</v>
          </cell>
        </row>
        <row r="1848">
          <cell r="E1848">
            <v>0</v>
          </cell>
          <cell r="G1848">
            <v>0</v>
          </cell>
          <cell r="K1848">
            <v>0</v>
          </cell>
          <cell r="R1848">
            <v>0</v>
          </cell>
        </row>
        <row r="1849">
          <cell r="E1849">
            <v>0</v>
          </cell>
          <cell r="G1849">
            <v>0</v>
          </cell>
          <cell r="K1849">
            <v>0</v>
          </cell>
          <cell r="R1849">
            <v>0</v>
          </cell>
        </row>
        <row r="1850">
          <cell r="E1850">
            <v>0</v>
          </cell>
          <cell r="G1850">
            <v>0</v>
          </cell>
          <cell r="K1850">
            <v>0</v>
          </cell>
          <cell r="R1850">
            <v>0</v>
          </cell>
        </row>
        <row r="1851">
          <cell r="E1851">
            <v>0</v>
          </cell>
          <cell r="G1851">
            <v>0</v>
          </cell>
          <cell r="K1851">
            <v>0</v>
          </cell>
          <cell r="R1851">
            <v>0</v>
          </cell>
        </row>
        <row r="1852">
          <cell r="E1852">
            <v>0</v>
          </cell>
          <cell r="G1852">
            <v>0</v>
          </cell>
          <cell r="K1852">
            <v>0</v>
          </cell>
          <cell r="R1852">
            <v>0</v>
          </cell>
        </row>
        <row r="1853">
          <cell r="E1853">
            <v>0</v>
          </cell>
          <cell r="G1853">
            <v>0</v>
          </cell>
          <cell r="K1853">
            <v>0</v>
          </cell>
          <cell r="R1853">
            <v>0</v>
          </cell>
        </row>
        <row r="1854">
          <cell r="E1854">
            <v>0</v>
          </cell>
          <cell r="G1854">
            <v>0</v>
          </cell>
          <cell r="K1854">
            <v>0</v>
          </cell>
          <cell r="R1854">
            <v>0</v>
          </cell>
        </row>
        <row r="1855">
          <cell r="E1855">
            <v>0</v>
          </cell>
          <cell r="G1855">
            <v>0</v>
          </cell>
          <cell r="K1855">
            <v>0</v>
          </cell>
          <cell r="R1855">
            <v>0</v>
          </cell>
        </row>
        <row r="1856">
          <cell r="E1856">
            <v>0</v>
          </cell>
          <cell r="G1856">
            <v>0</v>
          </cell>
          <cell r="K1856">
            <v>0</v>
          </cell>
          <cell r="R1856">
            <v>0</v>
          </cell>
        </row>
        <row r="1857">
          <cell r="E1857">
            <v>0</v>
          </cell>
          <cell r="G1857">
            <v>0</v>
          </cell>
          <cell r="K1857">
            <v>0</v>
          </cell>
          <cell r="R1857">
            <v>0</v>
          </cell>
        </row>
        <row r="1858">
          <cell r="E1858">
            <v>0</v>
          </cell>
          <cell r="G1858">
            <v>0</v>
          </cell>
          <cell r="K1858">
            <v>0</v>
          </cell>
          <cell r="R1858">
            <v>0</v>
          </cell>
        </row>
        <row r="1859">
          <cell r="E1859">
            <v>0</v>
          </cell>
          <cell r="G1859">
            <v>0</v>
          </cell>
          <cell r="K1859">
            <v>0</v>
          </cell>
          <cell r="R1859">
            <v>0</v>
          </cell>
        </row>
        <row r="1860">
          <cell r="E1860">
            <v>0</v>
          </cell>
          <cell r="G1860">
            <v>0</v>
          </cell>
          <cell r="K1860">
            <v>0</v>
          </cell>
          <cell r="R1860">
            <v>0</v>
          </cell>
        </row>
        <row r="1861">
          <cell r="E1861">
            <v>0</v>
          </cell>
          <cell r="G1861">
            <v>0</v>
          </cell>
          <cell r="K1861">
            <v>0</v>
          </cell>
          <cell r="R1861">
            <v>0</v>
          </cell>
        </row>
        <row r="1862">
          <cell r="E1862">
            <v>0</v>
          </cell>
          <cell r="G1862">
            <v>0</v>
          </cell>
          <cell r="K1862">
            <v>0</v>
          </cell>
          <cell r="R1862">
            <v>0</v>
          </cell>
        </row>
        <row r="1863">
          <cell r="E1863">
            <v>0</v>
          </cell>
          <cell r="G1863">
            <v>0</v>
          </cell>
          <cell r="K1863">
            <v>0</v>
          </cell>
          <cell r="R1863">
            <v>0</v>
          </cell>
        </row>
        <row r="1864">
          <cell r="E1864">
            <v>0</v>
          </cell>
          <cell r="G1864">
            <v>0</v>
          </cell>
          <cell r="K1864">
            <v>0</v>
          </cell>
          <cell r="R1864">
            <v>0</v>
          </cell>
        </row>
        <row r="1865">
          <cell r="E1865">
            <v>0</v>
          </cell>
          <cell r="G1865">
            <v>0</v>
          </cell>
          <cell r="K1865">
            <v>0</v>
          </cell>
          <cell r="R1865">
            <v>0</v>
          </cell>
        </row>
        <row r="1866">
          <cell r="E1866">
            <v>0</v>
          </cell>
          <cell r="G1866">
            <v>0</v>
          </cell>
          <cell r="K1866">
            <v>0</v>
          </cell>
          <cell r="R1866">
            <v>0</v>
          </cell>
        </row>
        <row r="1867">
          <cell r="E1867">
            <v>0</v>
          </cell>
          <cell r="G1867">
            <v>0</v>
          </cell>
          <cell r="K1867">
            <v>0</v>
          </cell>
          <cell r="R1867">
            <v>0</v>
          </cell>
        </row>
        <row r="1868">
          <cell r="E1868">
            <v>0</v>
          </cell>
          <cell r="G1868">
            <v>0</v>
          </cell>
          <cell r="K1868">
            <v>0</v>
          </cell>
          <cell r="R1868">
            <v>0</v>
          </cell>
        </row>
        <row r="1869">
          <cell r="E1869">
            <v>0</v>
          </cell>
          <cell r="G1869">
            <v>0</v>
          </cell>
          <cell r="K1869">
            <v>0</v>
          </cell>
          <cell r="R1869">
            <v>0</v>
          </cell>
        </row>
        <row r="1870">
          <cell r="E1870">
            <v>0</v>
          </cell>
          <cell r="G1870">
            <v>0</v>
          </cell>
          <cell r="K1870">
            <v>0</v>
          </cell>
          <cell r="R1870">
            <v>0</v>
          </cell>
        </row>
        <row r="1871">
          <cell r="E1871">
            <v>0</v>
          </cell>
          <cell r="G1871">
            <v>0</v>
          </cell>
          <cell r="K1871">
            <v>0</v>
          </cell>
          <cell r="R1871">
            <v>0</v>
          </cell>
        </row>
        <row r="1872">
          <cell r="E1872">
            <v>0</v>
          </cell>
          <cell r="G1872">
            <v>0</v>
          </cell>
          <cell r="K1872">
            <v>0</v>
          </cell>
          <cell r="R1872">
            <v>0</v>
          </cell>
        </row>
        <row r="1873">
          <cell r="E1873">
            <v>0</v>
          </cell>
          <cell r="G1873">
            <v>0</v>
          </cell>
          <cell r="K1873">
            <v>0</v>
          </cell>
          <cell r="R1873">
            <v>0</v>
          </cell>
        </row>
        <row r="1874">
          <cell r="E1874">
            <v>0</v>
          </cell>
          <cell r="G1874">
            <v>0</v>
          </cell>
          <cell r="K1874">
            <v>0</v>
          </cell>
          <cell r="R1874">
            <v>0</v>
          </cell>
        </row>
        <row r="1875">
          <cell r="E1875">
            <v>0</v>
          </cell>
          <cell r="G1875">
            <v>0</v>
          </cell>
          <cell r="K1875">
            <v>0</v>
          </cell>
          <cell r="R1875">
            <v>0</v>
          </cell>
        </row>
        <row r="1876">
          <cell r="E1876">
            <v>0</v>
          </cell>
          <cell r="G1876">
            <v>0</v>
          </cell>
          <cell r="K1876">
            <v>0</v>
          </cell>
          <cell r="R1876">
            <v>0</v>
          </cell>
        </row>
        <row r="1877">
          <cell r="E1877">
            <v>0</v>
          </cell>
          <cell r="G1877">
            <v>0</v>
          </cell>
          <cell r="K1877">
            <v>0</v>
          </cell>
          <cell r="R1877">
            <v>0</v>
          </cell>
        </row>
        <row r="1878">
          <cell r="E1878">
            <v>0</v>
          </cell>
          <cell r="G1878">
            <v>0</v>
          </cell>
          <cell r="K1878">
            <v>0</v>
          </cell>
          <cell r="R1878">
            <v>0</v>
          </cell>
        </row>
        <row r="1879">
          <cell r="E1879">
            <v>0</v>
          </cell>
          <cell r="G1879">
            <v>0</v>
          </cell>
          <cell r="K1879">
            <v>0</v>
          </cell>
          <cell r="R1879">
            <v>0</v>
          </cell>
        </row>
        <row r="1880">
          <cell r="E1880">
            <v>0</v>
          </cell>
          <cell r="G1880">
            <v>0</v>
          </cell>
          <cell r="K1880">
            <v>0</v>
          </cell>
          <cell r="R1880">
            <v>0</v>
          </cell>
        </row>
        <row r="1881">
          <cell r="E1881">
            <v>0</v>
          </cell>
          <cell r="G1881">
            <v>0</v>
          </cell>
          <cell r="K1881">
            <v>0</v>
          </cell>
          <cell r="R1881">
            <v>0</v>
          </cell>
        </row>
        <row r="1882">
          <cell r="E1882">
            <v>0</v>
          </cell>
          <cell r="G1882">
            <v>0</v>
          </cell>
          <cell r="K1882">
            <v>0</v>
          </cell>
          <cell r="R1882">
            <v>0</v>
          </cell>
        </row>
        <row r="1883">
          <cell r="E1883">
            <v>0</v>
          </cell>
          <cell r="G1883">
            <v>0</v>
          </cell>
          <cell r="K1883">
            <v>0</v>
          </cell>
          <cell r="R1883">
            <v>0</v>
          </cell>
        </row>
        <row r="1884">
          <cell r="E1884">
            <v>0</v>
          </cell>
          <cell r="G1884">
            <v>0</v>
          </cell>
          <cell r="K1884">
            <v>0</v>
          </cell>
          <cell r="R1884">
            <v>0</v>
          </cell>
        </row>
        <row r="1885">
          <cell r="E1885">
            <v>0</v>
          </cell>
          <cell r="G1885">
            <v>0</v>
          </cell>
          <cell r="K1885">
            <v>0</v>
          </cell>
          <cell r="R1885">
            <v>0</v>
          </cell>
        </row>
        <row r="1886">
          <cell r="E1886">
            <v>0</v>
          </cell>
          <cell r="G1886">
            <v>0</v>
          </cell>
          <cell r="K1886">
            <v>0</v>
          </cell>
          <cell r="R1886">
            <v>0</v>
          </cell>
        </row>
        <row r="1887">
          <cell r="E1887">
            <v>0</v>
          </cell>
          <cell r="G1887">
            <v>0</v>
          </cell>
          <cell r="K1887">
            <v>0</v>
          </cell>
          <cell r="R1887">
            <v>0</v>
          </cell>
        </row>
        <row r="1888">
          <cell r="E1888">
            <v>0</v>
          </cell>
          <cell r="G1888">
            <v>0</v>
          </cell>
          <cell r="K1888">
            <v>0</v>
          </cell>
          <cell r="R1888">
            <v>0</v>
          </cell>
        </row>
        <row r="1889">
          <cell r="E1889">
            <v>0</v>
          </cell>
          <cell r="G1889">
            <v>0</v>
          </cell>
          <cell r="K1889">
            <v>0</v>
          </cell>
          <cell r="R1889">
            <v>0</v>
          </cell>
        </row>
        <row r="1890">
          <cell r="E1890">
            <v>0</v>
          </cell>
          <cell r="G1890">
            <v>0</v>
          </cell>
          <cell r="K1890">
            <v>0</v>
          </cell>
          <cell r="R1890">
            <v>0</v>
          </cell>
        </row>
        <row r="1891">
          <cell r="E1891">
            <v>0</v>
          </cell>
          <cell r="G1891">
            <v>0</v>
          </cell>
          <cell r="K1891">
            <v>0</v>
          </cell>
          <cell r="R1891">
            <v>0</v>
          </cell>
        </row>
        <row r="1892">
          <cell r="E1892">
            <v>0</v>
          </cell>
          <cell r="G1892">
            <v>0</v>
          </cell>
          <cell r="K1892">
            <v>0</v>
          </cell>
          <cell r="R1892">
            <v>0</v>
          </cell>
        </row>
        <row r="1893">
          <cell r="E1893">
            <v>0</v>
          </cell>
          <cell r="G1893">
            <v>0</v>
          </cell>
          <cell r="K1893">
            <v>0</v>
          </cell>
          <cell r="R1893">
            <v>0</v>
          </cell>
        </row>
        <row r="1894">
          <cell r="E1894">
            <v>0</v>
          </cell>
          <cell r="G1894">
            <v>0</v>
          </cell>
          <cell r="K1894">
            <v>0</v>
          </cell>
          <cell r="R1894">
            <v>0</v>
          </cell>
        </row>
        <row r="1895">
          <cell r="E1895">
            <v>0</v>
          </cell>
          <cell r="G1895">
            <v>0</v>
          </cell>
          <cell r="K1895">
            <v>0</v>
          </cell>
          <cell r="R1895">
            <v>0</v>
          </cell>
        </row>
        <row r="1896">
          <cell r="E1896">
            <v>0</v>
          </cell>
          <cell r="G1896">
            <v>0</v>
          </cell>
          <cell r="K1896">
            <v>0</v>
          </cell>
          <cell r="R1896">
            <v>0</v>
          </cell>
        </row>
        <row r="1897">
          <cell r="E1897">
            <v>0</v>
          </cell>
          <cell r="G1897">
            <v>0</v>
          </cell>
          <cell r="K1897">
            <v>0</v>
          </cell>
          <cell r="R1897">
            <v>0</v>
          </cell>
        </row>
        <row r="1898">
          <cell r="E1898">
            <v>0</v>
          </cell>
          <cell r="G1898">
            <v>0</v>
          </cell>
          <cell r="K1898">
            <v>0</v>
          </cell>
          <cell r="R1898">
            <v>0</v>
          </cell>
        </row>
        <row r="1899">
          <cell r="E1899">
            <v>0</v>
          </cell>
          <cell r="G1899">
            <v>0</v>
          </cell>
          <cell r="K1899">
            <v>0</v>
          </cell>
          <cell r="R1899">
            <v>0</v>
          </cell>
        </row>
        <row r="1900">
          <cell r="E1900">
            <v>0</v>
          </cell>
          <cell r="G1900">
            <v>0</v>
          </cell>
          <cell r="K1900">
            <v>0</v>
          </cell>
          <cell r="R1900">
            <v>0</v>
          </cell>
        </row>
        <row r="1901">
          <cell r="E1901">
            <v>0</v>
          </cell>
          <cell r="G1901">
            <v>0</v>
          </cell>
          <cell r="K1901">
            <v>0</v>
          </cell>
          <cell r="R1901">
            <v>0</v>
          </cell>
        </row>
        <row r="1902">
          <cell r="E1902">
            <v>0</v>
          </cell>
          <cell r="G1902">
            <v>0</v>
          </cell>
          <cell r="K1902">
            <v>0</v>
          </cell>
          <cell r="R1902">
            <v>0</v>
          </cell>
        </row>
        <row r="1903">
          <cell r="E1903">
            <v>0</v>
          </cell>
          <cell r="G1903">
            <v>0</v>
          </cell>
          <cell r="K1903">
            <v>0</v>
          </cell>
          <cell r="R1903">
            <v>0</v>
          </cell>
        </row>
        <row r="1904">
          <cell r="E1904">
            <v>0</v>
          </cell>
          <cell r="G1904">
            <v>0</v>
          </cell>
          <cell r="K1904">
            <v>0</v>
          </cell>
          <cell r="R1904">
            <v>0</v>
          </cell>
        </row>
        <row r="1905">
          <cell r="E1905">
            <v>0</v>
          </cell>
          <cell r="G1905">
            <v>0</v>
          </cell>
          <cell r="K1905">
            <v>0</v>
          </cell>
          <cell r="R1905">
            <v>0</v>
          </cell>
        </row>
        <row r="1906">
          <cell r="E1906">
            <v>0</v>
          </cell>
          <cell r="G1906">
            <v>0</v>
          </cell>
          <cell r="K1906">
            <v>0</v>
          </cell>
          <cell r="R1906">
            <v>0</v>
          </cell>
        </row>
        <row r="1907">
          <cell r="E1907">
            <v>0</v>
          </cell>
          <cell r="G1907">
            <v>0</v>
          </cell>
          <cell r="K1907">
            <v>0</v>
          </cell>
          <cell r="R1907">
            <v>0</v>
          </cell>
        </row>
        <row r="1908">
          <cell r="E1908">
            <v>0</v>
          </cell>
          <cell r="G1908">
            <v>0</v>
          </cell>
          <cell r="K1908">
            <v>0</v>
          </cell>
          <cell r="R1908">
            <v>0</v>
          </cell>
        </row>
        <row r="1909">
          <cell r="E1909">
            <v>0</v>
          </cell>
          <cell r="G1909">
            <v>0</v>
          </cell>
          <cell r="K1909">
            <v>0</v>
          </cell>
          <cell r="R1909">
            <v>0</v>
          </cell>
        </row>
        <row r="1910">
          <cell r="E1910">
            <v>0</v>
          </cell>
          <cell r="G1910">
            <v>0</v>
          </cell>
          <cell r="K1910">
            <v>0</v>
          </cell>
          <cell r="R1910">
            <v>0</v>
          </cell>
        </row>
        <row r="1911">
          <cell r="E1911">
            <v>0</v>
          </cell>
          <cell r="G1911">
            <v>0</v>
          </cell>
          <cell r="K1911">
            <v>0</v>
          </cell>
          <cell r="R1911">
            <v>0</v>
          </cell>
        </row>
        <row r="1912">
          <cell r="E1912">
            <v>0</v>
          </cell>
          <cell r="G1912">
            <v>0</v>
          </cell>
          <cell r="K1912">
            <v>0</v>
          </cell>
          <cell r="R1912">
            <v>0</v>
          </cell>
        </row>
        <row r="1913">
          <cell r="E1913">
            <v>0</v>
          </cell>
          <cell r="G1913">
            <v>0</v>
          </cell>
          <cell r="K1913">
            <v>0</v>
          </cell>
          <cell r="R1913">
            <v>0</v>
          </cell>
        </row>
        <row r="1914">
          <cell r="E1914">
            <v>0</v>
          </cell>
          <cell r="G1914">
            <v>0</v>
          </cell>
          <cell r="K1914">
            <v>0</v>
          </cell>
          <cell r="R1914">
            <v>0</v>
          </cell>
        </row>
        <row r="1915">
          <cell r="E1915">
            <v>0</v>
          </cell>
          <cell r="G1915">
            <v>0</v>
          </cell>
          <cell r="K1915">
            <v>0</v>
          </cell>
          <cell r="R1915">
            <v>0</v>
          </cell>
        </row>
        <row r="1916">
          <cell r="E1916">
            <v>0</v>
          </cell>
          <cell r="G1916">
            <v>0</v>
          </cell>
          <cell r="K1916">
            <v>0</v>
          </cell>
          <cell r="R1916">
            <v>0</v>
          </cell>
        </row>
        <row r="1917">
          <cell r="E1917">
            <v>0</v>
          </cell>
          <cell r="G1917">
            <v>0</v>
          </cell>
          <cell r="K1917">
            <v>0</v>
          </cell>
          <cell r="R1917">
            <v>0</v>
          </cell>
        </row>
        <row r="1918">
          <cell r="E1918">
            <v>0</v>
          </cell>
          <cell r="G1918">
            <v>0</v>
          </cell>
          <cell r="K1918">
            <v>0</v>
          </cell>
          <cell r="R1918">
            <v>0</v>
          </cell>
        </row>
        <row r="1919">
          <cell r="E1919">
            <v>0</v>
          </cell>
          <cell r="G1919">
            <v>0</v>
          </cell>
          <cell r="K1919">
            <v>0</v>
          </cell>
          <cell r="R1919">
            <v>0</v>
          </cell>
        </row>
        <row r="1920">
          <cell r="E1920">
            <v>0</v>
          </cell>
          <cell r="G1920">
            <v>0</v>
          </cell>
          <cell r="K1920">
            <v>0</v>
          </cell>
          <cell r="R1920">
            <v>0</v>
          </cell>
        </row>
        <row r="1921">
          <cell r="E1921">
            <v>0</v>
          </cell>
          <cell r="G1921">
            <v>0</v>
          </cell>
          <cell r="K1921">
            <v>0</v>
          </cell>
          <cell r="R1921">
            <v>0</v>
          </cell>
        </row>
        <row r="1922">
          <cell r="E1922">
            <v>0</v>
          </cell>
          <cell r="G1922">
            <v>0</v>
          </cell>
          <cell r="K1922">
            <v>0</v>
          </cell>
          <cell r="R1922">
            <v>0</v>
          </cell>
        </row>
        <row r="1923">
          <cell r="E1923">
            <v>0</v>
          </cell>
          <cell r="G1923">
            <v>0</v>
          </cell>
          <cell r="K1923">
            <v>0</v>
          </cell>
          <cell r="R1923">
            <v>0</v>
          </cell>
        </row>
        <row r="1924">
          <cell r="E1924">
            <v>0</v>
          </cell>
          <cell r="G1924">
            <v>0</v>
          </cell>
          <cell r="K1924">
            <v>0</v>
          </cell>
          <cell r="R1924">
            <v>0</v>
          </cell>
        </row>
        <row r="1925">
          <cell r="E1925">
            <v>0</v>
          </cell>
          <cell r="G1925">
            <v>0</v>
          </cell>
          <cell r="K1925">
            <v>0</v>
          </cell>
          <cell r="R1925">
            <v>0</v>
          </cell>
        </row>
        <row r="1926">
          <cell r="E1926">
            <v>0</v>
          </cell>
          <cell r="G1926">
            <v>0</v>
          </cell>
          <cell r="K1926">
            <v>0</v>
          </cell>
          <cell r="R1926">
            <v>0</v>
          </cell>
        </row>
        <row r="1927">
          <cell r="E1927">
            <v>0</v>
          </cell>
          <cell r="G1927">
            <v>0</v>
          </cell>
          <cell r="K1927">
            <v>0</v>
          </cell>
          <cell r="R1927">
            <v>0</v>
          </cell>
        </row>
        <row r="1928">
          <cell r="E1928">
            <v>0</v>
          </cell>
          <cell r="G1928">
            <v>0</v>
          </cell>
          <cell r="K1928">
            <v>0</v>
          </cell>
          <cell r="R1928">
            <v>0</v>
          </cell>
        </row>
        <row r="1929">
          <cell r="E1929">
            <v>0</v>
          </cell>
          <cell r="G1929">
            <v>0</v>
          </cell>
          <cell r="K1929">
            <v>0</v>
          </cell>
          <cell r="R1929">
            <v>0</v>
          </cell>
        </row>
        <row r="1930">
          <cell r="E1930">
            <v>0</v>
          </cell>
          <cell r="G1930">
            <v>0</v>
          </cell>
          <cell r="K1930">
            <v>0</v>
          </cell>
          <cell r="R1930">
            <v>0</v>
          </cell>
        </row>
        <row r="1931">
          <cell r="E1931">
            <v>0</v>
          </cell>
          <cell r="G1931">
            <v>0</v>
          </cell>
          <cell r="K1931">
            <v>0</v>
          </cell>
          <cell r="R1931">
            <v>0</v>
          </cell>
        </row>
        <row r="1932">
          <cell r="E1932">
            <v>0</v>
          </cell>
          <cell r="G1932">
            <v>0</v>
          </cell>
          <cell r="K1932">
            <v>0</v>
          </cell>
          <cell r="R1932">
            <v>0</v>
          </cell>
        </row>
        <row r="1933">
          <cell r="E1933">
            <v>0</v>
          </cell>
          <cell r="G1933">
            <v>0</v>
          </cell>
          <cell r="K1933">
            <v>0</v>
          </cell>
          <cell r="R1933">
            <v>0</v>
          </cell>
        </row>
        <row r="1934">
          <cell r="E1934">
            <v>0</v>
          </cell>
          <cell r="G1934">
            <v>0</v>
          </cell>
          <cell r="K1934">
            <v>0</v>
          </cell>
          <cell r="R1934">
            <v>0</v>
          </cell>
        </row>
        <row r="1935">
          <cell r="E1935">
            <v>0</v>
          </cell>
          <cell r="G1935">
            <v>0</v>
          </cell>
          <cell r="K1935">
            <v>0</v>
          </cell>
          <cell r="R1935">
            <v>0</v>
          </cell>
        </row>
        <row r="1936">
          <cell r="E1936">
            <v>0</v>
          </cell>
          <cell r="G1936">
            <v>0</v>
          </cell>
          <cell r="K1936">
            <v>0</v>
          </cell>
          <cell r="R1936">
            <v>0</v>
          </cell>
        </row>
        <row r="1937">
          <cell r="E1937">
            <v>0</v>
          </cell>
          <cell r="G1937">
            <v>0</v>
          </cell>
          <cell r="K1937">
            <v>0</v>
          </cell>
          <cell r="R1937">
            <v>0</v>
          </cell>
        </row>
        <row r="1938">
          <cell r="E1938">
            <v>0</v>
          </cell>
          <cell r="G1938">
            <v>0</v>
          </cell>
          <cell r="K1938">
            <v>0</v>
          </cell>
          <cell r="R1938">
            <v>0</v>
          </cell>
        </row>
        <row r="1939">
          <cell r="E1939">
            <v>0</v>
          </cell>
          <cell r="G1939">
            <v>0</v>
          </cell>
          <cell r="K1939">
            <v>0</v>
          </cell>
          <cell r="R1939">
            <v>0</v>
          </cell>
        </row>
        <row r="1940">
          <cell r="E1940">
            <v>0</v>
          </cell>
          <cell r="G1940">
            <v>0</v>
          </cell>
          <cell r="K1940">
            <v>0</v>
          </cell>
          <cell r="R1940">
            <v>0</v>
          </cell>
        </row>
        <row r="1941">
          <cell r="E1941">
            <v>0</v>
          </cell>
          <cell r="G1941">
            <v>0</v>
          </cell>
          <cell r="K1941">
            <v>0</v>
          </cell>
          <cell r="R1941">
            <v>0</v>
          </cell>
        </row>
        <row r="1942">
          <cell r="E1942">
            <v>0</v>
          </cell>
          <cell r="G1942">
            <v>0</v>
          </cell>
          <cell r="K1942">
            <v>0</v>
          </cell>
          <cell r="R1942">
            <v>0</v>
          </cell>
        </row>
        <row r="1943">
          <cell r="E1943">
            <v>0</v>
          </cell>
          <cell r="G1943">
            <v>0</v>
          </cell>
          <cell r="K1943">
            <v>0</v>
          </cell>
          <cell r="R1943">
            <v>0</v>
          </cell>
        </row>
        <row r="1944">
          <cell r="E1944">
            <v>0</v>
          </cell>
          <cell r="G1944">
            <v>0</v>
          </cell>
          <cell r="K1944">
            <v>0</v>
          </cell>
          <cell r="R1944">
            <v>0</v>
          </cell>
        </row>
        <row r="1945">
          <cell r="E1945">
            <v>0</v>
          </cell>
          <cell r="G1945">
            <v>0</v>
          </cell>
          <cell r="K1945">
            <v>0</v>
          </cell>
          <cell r="R1945">
            <v>0</v>
          </cell>
        </row>
        <row r="1946">
          <cell r="E1946">
            <v>0</v>
          </cell>
          <cell r="G1946">
            <v>0</v>
          </cell>
          <cell r="K1946">
            <v>0</v>
          </cell>
          <cell r="R1946">
            <v>0</v>
          </cell>
        </row>
        <row r="1947">
          <cell r="E1947">
            <v>0</v>
          </cell>
          <cell r="G1947">
            <v>0</v>
          </cell>
          <cell r="K1947">
            <v>0</v>
          </cell>
          <cell r="R1947">
            <v>0</v>
          </cell>
        </row>
        <row r="1948">
          <cell r="E1948">
            <v>0</v>
          </cell>
          <cell r="G1948">
            <v>0</v>
          </cell>
          <cell r="K1948">
            <v>0</v>
          </cell>
          <cell r="R1948">
            <v>0</v>
          </cell>
        </row>
        <row r="1949">
          <cell r="E1949">
            <v>0</v>
          </cell>
          <cell r="G1949">
            <v>0</v>
          </cell>
          <cell r="K1949">
            <v>0</v>
          </cell>
          <cell r="R1949">
            <v>0</v>
          </cell>
        </row>
        <row r="1950">
          <cell r="E1950">
            <v>0</v>
          </cell>
          <cell r="G1950">
            <v>0</v>
          </cell>
          <cell r="K1950">
            <v>0</v>
          </cell>
          <cell r="R1950">
            <v>0</v>
          </cell>
        </row>
        <row r="1951">
          <cell r="E1951">
            <v>0</v>
          </cell>
          <cell r="G1951">
            <v>0</v>
          </cell>
          <cell r="K1951">
            <v>0</v>
          </cell>
          <cell r="R1951">
            <v>0</v>
          </cell>
        </row>
        <row r="1952">
          <cell r="E1952">
            <v>0</v>
          </cell>
          <cell r="G1952">
            <v>0</v>
          </cell>
          <cell r="K1952">
            <v>0</v>
          </cell>
          <cell r="R1952">
            <v>0</v>
          </cell>
        </row>
        <row r="1953">
          <cell r="E1953">
            <v>0</v>
          </cell>
          <cell r="G1953">
            <v>0</v>
          </cell>
          <cell r="K1953">
            <v>0</v>
          </cell>
          <cell r="R1953">
            <v>0</v>
          </cell>
        </row>
        <row r="1954">
          <cell r="E1954">
            <v>0</v>
          </cell>
          <cell r="G1954">
            <v>0</v>
          </cell>
          <cell r="K1954">
            <v>0</v>
          </cell>
          <cell r="R1954">
            <v>0</v>
          </cell>
        </row>
        <row r="1955">
          <cell r="E1955">
            <v>0</v>
          </cell>
          <cell r="G1955">
            <v>0</v>
          </cell>
          <cell r="K1955">
            <v>0</v>
          </cell>
          <cell r="R1955">
            <v>0</v>
          </cell>
        </row>
        <row r="1956">
          <cell r="E1956">
            <v>0</v>
          </cell>
          <cell r="G1956">
            <v>0</v>
          </cell>
          <cell r="K1956">
            <v>0</v>
          </cell>
          <cell r="R1956">
            <v>0</v>
          </cell>
        </row>
        <row r="1957">
          <cell r="E1957">
            <v>0</v>
          </cell>
          <cell r="G1957">
            <v>0</v>
          </cell>
          <cell r="K1957">
            <v>0</v>
          </cell>
          <cell r="R1957">
            <v>0</v>
          </cell>
        </row>
        <row r="1958">
          <cell r="E1958">
            <v>0</v>
          </cell>
          <cell r="G1958">
            <v>0</v>
          </cell>
          <cell r="K1958">
            <v>0</v>
          </cell>
          <cell r="R1958">
            <v>0</v>
          </cell>
        </row>
        <row r="1959">
          <cell r="E1959">
            <v>0</v>
          </cell>
          <cell r="G1959">
            <v>0</v>
          </cell>
          <cell r="K1959">
            <v>0</v>
          </cell>
          <cell r="R1959">
            <v>0</v>
          </cell>
        </row>
        <row r="1960">
          <cell r="E1960">
            <v>0</v>
          </cell>
          <cell r="G1960">
            <v>0</v>
          </cell>
          <cell r="K1960">
            <v>0</v>
          </cell>
          <cell r="R1960">
            <v>0</v>
          </cell>
        </row>
        <row r="1961">
          <cell r="E1961">
            <v>0</v>
          </cell>
          <cell r="G1961">
            <v>0</v>
          </cell>
          <cell r="K1961">
            <v>0</v>
          </cell>
          <cell r="R1961">
            <v>0</v>
          </cell>
        </row>
        <row r="1962">
          <cell r="E1962">
            <v>0</v>
          </cell>
          <cell r="G1962">
            <v>0</v>
          </cell>
          <cell r="K1962">
            <v>0</v>
          </cell>
          <cell r="R1962">
            <v>0</v>
          </cell>
        </row>
        <row r="1963">
          <cell r="E1963">
            <v>0</v>
          </cell>
          <cell r="G1963">
            <v>0</v>
          </cell>
          <cell r="K1963">
            <v>0</v>
          </cell>
          <cell r="R1963">
            <v>0</v>
          </cell>
        </row>
        <row r="1964">
          <cell r="E1964">
            <v>0</v>
          </cell>
          <cell r="G1964">
            <v>0</v>
          </cell>
          <cell r="K1964">
            <v>0</v>
          </cell>
          <cell r="R1964">
            <v>0</v>
          </cell>
        </row>
        <row r="1965">
          <cell r="E1965">
            <v>0</v>
          </cell>
          <cell r="G1965">
            <v>0</v>
          </cell>
          <cell r="K1965">
            <v>0</v>
          </cell>
          <cell r="R1965">
            <v>0</v>
          </cell>
        </row>
        <row r="1966">
          <cell r="E1966">
            <v>0</v>
          </cell>
          <cell r="G1966">
            <v>0</v>
          </cell>
          <cell r="K1966">
            <v>0</v>
          </cell>
          <cell r="R1966">
            <v>0</v>
          </cell>
        </row>
        <row r="1967">
          <cell r="E1967">
            <v>0</v>
          </cell>
          <cell r="G1967">
            <v>0</v>
          </cell>
          <cell r="K1967">
            <v>0</v>
          </cell>
          <cell r="R1967">
            <v>0</v>
          </cell>
        </row>
        <row r="1968">
          <cell r="E1968">
            <v>0</v>
          </cell>
          <cell r="G1968">
            <v>0</v>
          </cell>
          <cell r="K1968">
            <v>0</v>
          </cell>
          <cell r="R1968">
            <v>0</v>
          </cell>
        </row>
        <row r="1969">
          <cell r="E1969">
            <v>0</v>
          </cell>
          <cell r="G1969">
            <v>0</v>
          </cell>
          <cell r="K1969">
            <v>0</v>
          </cell>
          <cell r="R1969">
            <v>0</v>
          </cell>
        </row>
        <row r="1970">
          <cell r="E1970">
            <v>0</v>
          </cell>
          <cell r="G1970">
            <v>0</v>
          </cell>
          <cell r="K1970">
            <v>0</v>
          </cell>
          <cell r="R1970">
            <v>0</v>
          </cell>
        </row>
        <row r="1971">
          <cell r="E1971">
            <v>0</v>
          </cell>
          <cell r="G1971">
            <v>0</v>
          </cell>
          <cell r="K1971">
            <v>0</v>
          </cell>
          <cell r="R1971">
            <v>0</v>
          </cell>
        </row>
        <row r="1972">
          <cell r="E1972">
            <v>0</v>
          </cell>
          <cell r="G1972">
            <v>0</v>
          </cell>
          <cell r="K1972">
            <v>0</v>
          </cell>
          <cell r="R1972">
            <v>0</v>
          </cell>
        </row>
        <row r="1973">
          <cell r="E1973">
            <v>0</v>
          </cell>
          <cell r="G1973">
            <v>0</v>
          </cell>
          <cell r="K1973">
            <v>0</v>
          </cell>
          <cell r="R1973">
            <v>0</v>
          </cell>
        </row>
        <row r="1974">
          <cell r="E1974">
            <v>0</v>
          </cell>
          <cell r="G1974">
            <v>0</v>
          </cell>
          <cell r="K1974">
            <v>0</v>
          </cell>
          <cell r="R1974">
            <v>0</v>
          </cell>
        </row>
        <row r="1975">
          <cell r="E1975">
            <v>0</v>
          </cell>
          <cell r="G1975">
            <v>0</v>
          </cell>
          <cell r="K1975">
            <v>0</v>
          </cell>
          <cell r="R1975">
            <v>0</v>
          </cell>
        </row>
        <row r="1976">
          <cell r="E1976">
            <v>0</v>
          </cell>
          <cell r="G1976">
            <v>0</v>
          </cell>
          <cell r="K1976">
            <v>0</v>
          </cell>
          <cell r="R1976">
            <v>0</v>
          </cell>
        </row>
        <row r="1977">
          <cell r="E1977">
            <v>0</v>
          </cell>
          <cell r="G1977">
            <v>0</v>
          </cell>
          <cell r="K1977">
            <v>0</v>
          </cell>
          <cell r="R1977">
            <v>0</v>
          </cell>
        </row>
        <row r="1978">
          <cell r="E1978">
            <v>0</v>
          </cell>
          <cell r="G1978">
            <v>0</v>
          </cell>
          <cell r="K1978">
            <v>0</v>
          </cell>
          <cell r="R1978">
            <v>0</v>
          </cell>
        </row>
        <row r="1979">
          <cell r="E1979">
            <v>0</v>
          </cell>
          <cell r="G1979">
            <v>0</v>
          </cell>
          <cell r="K1979">
            <v>0</v>
          </cell>
          <cell r="R1979">
            <v>0</v>
          </cell>
        </row>
        <row r="1980">
          <cell r="E1980">
            <v>0</v>
          </cell>
          <cell r="G1980">
            <v>0</v>
          </cell>
          <cell r="K1980">
            <v>0</v>
          </cell>
          <cell r="R1980">
            <v>0</v>
          </cell>
        </row>
        <row r="1981">
          <cell r="E1981">
            <v>0</v>
          </cell>
          <cell r="G1981">
            <v>0</v>
          </cell>
          <cell r="K1981">
            <v>0</v>
          </cell>
          <cell r="R1981">
            <v>0</v>
          </cell>
        </row>
        <row r="1982">
          <cell r="E1982">
            <v>0</v>
          </cell>
          <cell r="G1982">
            <v>0</v>
          </cell>
          <cell r="K1982">
            <v>0</v>
          </cell>
          <cell r="R1982">
            <v>0</v>
          </cell>
        </row>
        <row r="1983">
          <cell r="E1983">
            <v>0</v>
          </cell>
          <cell r="G1983">
            <v>0</v>
          </cell>
          <cell r="K1983">
            <v>0</v>
          </cell>
          <cell r="R1983">
            <v>0</v>
          </cell>
        </row>
        <row r="1984">
          <cell r="E1984">
            <v>0</v>
          </cell>
          <cell r="G1984">
            <v>0</v>
          </cell>
          <cell r="K1984">
            <v>0</v>
          </cell>
          <cell r="R1984">
            <v>0</v>
          </cell>
        </row>
        <row r="1985">
          <cell r="E1985">
            <v>0</v>
          </cell>
          <cell r="G1985">
            <v>0</v>
          </cell>
          <cell r="K1985">
            <v>0</v>
          </cell>
          <cell r="R1985">
            <v>0</v>
          </cell>
        </row>
        <row r="1986">
          <cell r="E1986">
            <v>0</v>
          </cell>
          <cell r="G1986">
            <v>0</v>
          </cell>
          <cell r="K1986">
            <v>0</v>
          </cell>
          <cell r="R1986">
            <v>0</v>
          </cell>
        </row>
        <row r="1987">
          <cell r="E1987">
            <v>0</v>
          </cell>
          <cell r="G1987">
            <v>0</v>
          </cell>
          <cell r="K1987">
            <v>0</v>
          </cell>
          <cell r="R1987">
            <v>0</v>
          </cell>
        </row>
        <row r="1988">
          <cell r="E1988">
            <v>0</v>
          </cell>
          <cell r="G1988">
            <v>0</v>
          </cell>
          <cell r="K1988">
            <v>0</v>
          </cell>
          <cell r="R1988">
            <v>0</v>
          </cell>
        </row>
        <row r="1989">
          <cell r="E1989">
            <v>0</v>
          </cell>
          <cell r="G1989">
            <v>0</v>
          </cell>
          <cell r="K1989">
            <v>0</v>
          </cell>
          <cell r="R1989">
            <v>0</v>
          </cell>
        </row>
        <row r="1990">
          <cell r="E1990">
            <v>0</v>
          </cell>
          <cell r="G1990">
            <v>0</v>
          </cell>
          <cell r="K1990">
            <v>0</v>
          </cell>
          <cell r="R1990">
            <v>0</v>
          </cell>
        </row>
        <row r="1991">
          <cell r="E1991">
            <v>0</v>
          </cell>
          <cell r="G1991">
            <v>0</v>
          </cell>
          <cell r="K1991">
            <v>0</v>
          </cell>
          <cell r="R1991">
            <v>0</v>
          </cell>
        </row>
        <row r="1992">
          <cell r="E1992">
            <v>0</v>
          </cell>
          <cell r="G1992">
            <v>0</v>
          </cell>
          <cell r="K1992">
            <v>0</v>
          </cell>
          <cell r="R1992">
            <v>0</v>
          </cell>
        </row>
        <row r="1993">
          <cell r="E1993">
            <v>0</v>
          </cell>
          <cell r="G1993">
            <v>0</v>
          </cell>
          <cell r="K1993">
            <v>0</v>
          </cell>
          <cell r="R1993">
            <v>0</v>
          </cell>
        </row>
        <row r="1994">
          <cell r="E1994">
            <v>0</v>
          </cell>
          <cell r="G1994">
            <v>0</v>
          </cell>
          <cell r="K1994">
            <v>0</v>
          </cell>
          <cell r="R1994">
            <v>0</v>
          </cell>
        </row>
        <row r="1995">
          <cell r="E1995">
            <v>0</v>
          </cell>
          <cell r="G1995">
            <v>0</v>
          </cell>
          <cell r="K1995">
            <v>0</v>
          </cell>
          <cell r="R1995">
            <v>0</v>
          </cell>
        </row>
        <row r="1996">
          <cell r="E1996">
            <v>0</v>
          </cell>
          <cell r="G1996">
            <v>0</v>
          </cell>
          <cell r="K1996">
            <v>0</v>
          </cell>
          <cell r="R1996">
            <v>0</v>
          </cell>
        </row>
        <row r="1997">
          <cell r="E1997">
            <v>0</v>
          </cell>
          <cell r="G1997">
            <v>0</v>
          </cell>
          <cell r="K1997">
            <v>0</v>
          </cell>
          <cell r="R1997">
            <v>0</v>
          </cell>
        </row>
        <row r="1998">
          <cell r="E1998">
            <v>0</v>
          </cell>
          <cell r="G1998">
            <v>0</v>
          </cell>
          <cell r="K1998">
            <v>0</v>
          </cell>
          <cell r="R1998">
            <v>0</v>
          </cell>
        </row>
        <row r="1999">
          <cell r="E1999">
            <v>0</v>
          </cell>
          <cell r="G1999">
            <v>0</v>
          </cell>
          <cell r="K1999">
            <v>0</v>
          </cell>
          <cell r="R1999">
            <v>0</v>
          </cell>
        </row>
        <row r="2000">
          <cell r="E2000">
            <v>0</v>
          </cell>
          <cell r="G2000">
            <v>0</v>
          </cell>
          <cell r="K2000">
            <v>0</v>
          </cell>
          <cell r="R2000">
            <v>0</v>
          </cell>
        </row>
        <row r="2001">
          <cell r="E2001">
            <v>0</v>
          </cell>
          <cell r="G2001">
            <v>0</v>
          </cell>
          <cell r="K2001">
            <v>0</v>
          </cell>
          <cell r="R2001">
            <v>0</v>
          </cell>
        </row>
        <row r="2002">
          <cell r="E2002">
            <v>0</v>
          </cell>
          <cell r="G2002">
            <v>0</v>
          </cell>
          <cell r="K2002">
            <v>0</v>
          </cell>
          <cell r="R2002">
            <v>0</v>
          </cell>
        </row>
        <row r="2003">
          <cell r="E2003">
            <v>0</v>
          </cell>
          <cell r="G2003">
            <v>0</v>
          </cell>
          <cell r="K2003">
            <v>0</v>
          </cell>
          <cell r="R2003">
            <v>0</v>
          </cell>
        </row>
        <row r="2004">
          <cell r="E2004">
            <v>0</v>
          </cell>
          <cell r="G2004">
            <v>0</v>
          </cell>
          <cell r="K2004">
            <v>0</v>
          </cell>
          <cell r="R2004">
            <v>0</v>
          </cell>
        </row>
        <row r="2005">
          <cell r="E2005">
            <v>0</v>
          </cell>
          <cell r="G2005">
            <v>0</v>
          </cell>
          <cell r="K2005">
            <v>0</v>
          </cell>
          <cell r="R2005">
            <v>0</v>
          </cell>
        </row>
        <row r="2006">
          <cell r="E2006">
            <v>0</v>
          </cell>
          <cell r="G2006">
            <v>0</v>
          </cell>
          <cell r="K2006">
            <v>0</v>
          </cell>
          <cell r="R2006">
            <v>0</v>
          </cell>
        </row>
        <row r="2007">
          <cell r="E2007" t="str">
            <v>PRIMEIRO USO</v>
          </cell>
          <cell r="G2007" t="str">
            <v>X</v>
          </cell>
          <cell r="K2007" t="str">
            <v>SINCRONIZADA</v>
          </cell>
          <cell r="R2007" t="str">
            <v>X</v>
          </cell>
        </row>
        <row r="2008">
          <cell r="E2008" t="str">
            <v>PRIMEIRO USO</v>
          </cell>
          <cell r="G2008" t="str">
            <v>X</v>
          </cell>
          <cell r="K2008" t="str">
            <v>SINCRONIZADA</v>
          </cell>
          <cell r="R2008" t="str">
            <v>X</v>
          </cell>
        </row>
        <row r="2009">
          <cell r="E2009" t="str">
            <v>PRIMEIRO USO</v>
          </cell>
          <cell r="G2009" t="str">
            <v>X</v>
          </cell>
          <cell r="K2009" t="str">
            <v>SINCRONIZADA</v>
          </cell>
          <cell r="R2009" t="str">
            <v>X</v>
          </cell>
        </row>
        <row r="2010">
          <cell r="E2010" t="str">
            <v>PRIMEIRO USO</v>
          </cell>
          <cell r="G2010" t="str">
            <v>X</v>
          </cell>
          <cell r="K2010" t="str">
            <v>SINCRONIZADA</v>
          </cell>
          <cell r="R2010" t="str">
            <v>X</v>
          </cell>
        </row>
        <row r="2011">
          <cell r="E2011" t="str">
            <v>PRIMEIRO USO</v>
          </cell>
          <cell r="G2011" t="str">
            <v>X</v>
          </cell>
          <cell r="K2011" t="str">
            <v>PRENHA IA</v>
          </cell>
          <cell r="R2011" t="str">
            <v>X</v>
          </cell>
        </row>
        <row r="2012">
          <cell r="E2012" t="str">
            <v>PRIMEIRO USO</v>
          </cell>
          <cell r="G2012" t="str">
            <v>X</v>
          </cell>
          <cell r="K2012" t="str">
            <v>PRENHA IA</v>
          </cell>
          <cell r="R2012" t="str">
            <v>X</v>
          </cell>
        </row>
        <row r="2013">
          <cell r="E2013" t="str">
            <v>PRIMEIRO USO</v>
          </cell>
          <cell r="G2013" t="str">
            <v>X</v>
          </cell>
          <cell r="K2013" t="str">
            <v>SINCRONIZADA</v>
          </cell>
          <cell r="R2013" t="str">
            <v>X</v>
          </cell>
        </row>
        <row r="2014">
          <cell r="E2014" t="str">
            <v>PRIMEIRO USO</v>
          </cell>
          <cell r="G2014" t="str">
            <v>X</v>
          </cell>
          <cell r="K2014" t="str">
            <v>PRENHA IA</v>
          </cell>
          <cell r="R2014" t="str">
            <v>X</v>
          </cell>
        </row>
        <row r="2015">
          <cell r="E2015" t="str">
            <v>PRIMEIRO USO</v>
          </cell>
          <cell r="G2015" t="str">
            <v>X</v>
          </cell>
          <cell r="K2015" t="str">
            <v>SINCRONIZADA</v>
          </cell>
          <cell r="R2015" t="str">
            <v>X</v>
          </cell>
        </row>
        <row r="2016">
          <cell r="E2016" t="str">
            <v>PRIMEIRO USO</v>
          </cell>
          <cell r="G2016" t="str">
            <v>X</v>
          </cell>
          <cell r="K2016" t="str">
            <v>PRENHA IA</v>
          </cell>
          <cell r="R2016" t="str">
            <v>X</v>
          </cell>
        </row>
        <row r="2017">
          <cell r="E2017" t="str">
            <v>PRIMEIRO USO</v>
          </cell>
          <cell r="G2017" t="str">
            <v>X</v>
          </cell>
          <cell r="K2017" t="str">
            <v>SINCRONIZADA</v>
          </cell>
          <cell r="R2017" t="str">
            <v>X</v>
          </cell>
        </row>
        <row r="2018">
          <cell r="E2018" t="str">
            <v>PRIMEIRO USO</v>
          </cell>
          <cell r="G2018" t="str">
            <v>X</v>
          </cell>
          <cell r="K2018" t="str">
            <v>SINCRONIZADA</v>
          </cell>
          <cell r="R2018" t="str">
            <v>X</v>
          </cell>
        </row>
        <row r="2019">
          <cell r="E2019" t="str">
            <v>PRIMEIRO USO</v>
          </cell>
          <cell r="G2019" t="str">
            <v>X</v>
          </cell>
          <cell r="K2019" t="str">
            <v>PRENHA IA</v>
          </cell>
          <cell r="R2019" t="str">
            <v>X</v>
          </cell>
        </row>
        <row r="2020">
          <cell r="E2020" t="str">
            <v>PRIMEIRO USO</v>
          </cell>
          <cell r="G2020" t="str">
            <v>X</v>
          </cell>
          <cell r="K2020" t="str">
            <v>SINCRONIZADA</v>
          </cell>
          <cell r="R2020" t="str">
            <v>X</v>
          </cell>
        </row>
        <row r="2021">
          <cell r="E2021" t="str">
            <v>PRIMEIRO USO</v>
          </cell>
          <cell r="G2021" t="str">
            <v>X</v>
          </cell>
          <cell r="K2021" t="str">
            <v>SINCRONIZADA</v>
          </cell>
          <cell r="R2021" t="str">
            <v>X</v>
          </cell>
        </row>
        <row r="2022">
          <cell r="E2022" t="str">
            <v>PRIMEIRO USO</v>
          </cell>
          <cell r="G2022" t="str">
            <v>X</v>
          </cell>
          <cell r="K2022" t="str">
            <v>PRENHA IA</v>
          </cell>
          <cell r="R2022" t="str">
            <v>X</v>
          </cell>
        </row>
        <row r="2023">
          <cell r="E2023" t="str">
            <v>PRIMEIRO USO</v>
          </cell>
          <cell r="G2023" t="str">
            <v>X</v>
          </cell>
          <cell r="K2023" t="str">
            <v>SINCRONIZADA</v>
          </cell>
          <cell r="R2023" t="str">
            <v>X</v>
          </cell>
        </row>
        <row r="2024">
          <cell r="E2024" t="str">
            <v>PRIMEIRO USO</v>
          </cell>
          <cell r="G2024" t="str">
            <v>X</v>
          </cell>
          <cell r="K2024" t="str">
            <v>PRENHA IA</v>
          </cell>
          <cell r="R2024" t="str">
            <v>X</v>
          </cell>
        </row>
        <row r="2025">
          <cell r="E2025" t="str">
            <v>PRIMEIRO USO</v>
          </cell>
          <cell r="G2025" t="str">
            <v>X</v>
          </cell>
          <cell r="K2025" t="str">
            <v>SINCRONIZADA</v>
          </cell>
          <cell r="R2025" t="str">
            <v>X</v>
          </cell>
        </row>
        <row r="2026">
          <cell r="E2026" t="str">
            <v>PRIMEIRO USO</v>
          </cell>
          <cell r="G2026" t="str">
            <v>X</v>
          </cell>
          <cell r="K2026" t="str">
            <v>PRENHA IA</v>
          </cell>
          <cell r="R2026" t="str">
            <v>X</v>
          </cell>
        </row>
        <row r="2027">
          <cell r="E2027" t="str">
            <v>PRIMEIRO USO</v>
          </cell>
          <cell r="G2027" t="str">
            <v>X</v>
          </cell>
          <cell r="K2027" t="str">
            <v>SINCRONIZADA</v>
          </cell>
          <cell r="R2027" t="str">
            <v>X</v>
          </cell>
        </row>
        <row r="2028">
          <cell r="E2028" t="str">
            <v>PRIMEIRO USO</v>
          </cell>
          <cell r="G2028" t="str">
            <v>X</v>
          </cell>
          <cell r="K2028" t="str">
            <v>PRENHA IA</v>
          </cell>
          <cell r="R2028" t="str">
            <v>X</v>
          </cell>
        </row>
        <row r="2029">
          <cell r="E2029" t="str">
            <v>PRIMEIRO USO</v>
          </cell>
          <cell r="G2029" t="str">
            <v>X</v>
          </cell>
          <cell r="K2029" t="str">
            <v>SINCRONIZADA</v>
          </cell>
          <cell r="R2029" t="str">
            <v>X</v>
          </cell>
        </row>
        <row r="2030">
          <cell r="E2030" t="str">
            <v>PRIMEIRO USO</v>
          </cell>
          <cell r="G2030" t="str">
            <v>X</v>
          </cell>
          <cell r="K2030" t="str">
            <v>PRENHA IA</v>
          </cell>
          <cell r="R2030" t="str">
            <v>X</v>
          </cell>
        </row>
        <row r="2031">
          <cell r="E2031" t="str">
            <v>PRIMEIRO USO</v>
          </cell>
          <cell r="G2031" t="str">
            <v>X</v>
          </cell>
          <cell r="K2031" t="str">
            <v>SINCRONIZADA</v>
          </cell>
          <cell r="R2031" t="str">
            <v>X</v>
          </cell>
        </row>
        <row r="2032">
          <cell r="E2032" t="str">
            <v>PRIMEIRO USO</v>
          </cell>
          <cell r="G2032" t="str">
            <v>X</v>
          </cell>
          <cell r="K2032" t="str">
            <v>PRENHA IA</v>
          </cell>
          <cell r="R2032" t="str">
            <v>X</v>
          </cell>
        </row>
        <row r="2033">
          <cell r="E2033" t="str">
            <v>PRIMEIRO USO</v>
          </cell>
          <cell r="G2033" t="str">
            <v>X</v>
          </cell>
          <cell r="K2033" t="str">
            <v>PRENHA IA</v>
          </cell>
          <cell r="R2033" t="str">
            <v>X</v>
          </cell>
        </row>
        <row r="2034">
          <cell r="E2034" t="str">
            <v>PRIMEIRO USO</v>
          </cell>
          <cell r="G2034" t="str">
            <v>X</v>
          </cell>
          <cell r="K2034" t="str">
            <v>SINCRONIZADA</v>
          </cell>
          <cell r="R2034" t="str">
            <v>X</v>
          </cell>
        </row>
        <row r="2035">
          <cell r="E2035" t="str">
            <v>PRIMEIRO USO</v>
          </cell>
          <cell r="G2035" t="str">
            <v>X</v>
          </cell>
          <cell r="K2035" t="str">
            <v>SINCRONIZADA</v>
          </cell>
          <cell r="R2035" t="str">
            <v>X</v>
          </cell>
        </row>
        <row r="2036">
          <cell r="E2036" t="str">
            <v>PRIMEIRO USO</v>
          </cell>
          <cell r="G2036" t="str">
            <v>X</v>
          </cell>
          <cell r="K2036" t="str">
            <v>PRENHA IA</v>
          </cell>
          <cell r="R2036" t="str">
            <v>X</v>
          </cell>
        </row>
        <row r="2037">
          <cell r="E2037" t="str">
            <v>PRIMEIRO USO</v>
          </cell>
          <cell r="G2037" t="str">
            <v>X</v>
          </cell>
          <cell r="K2037" t="str">
            <v>SINCRONIZADA</v>
          </cell>
          <cell r="R2037" t="str">
            <v>X</v>
          </cell>
        </row>
        <row r="2038">
          <cell r="E2038" t="str">
            <v>PRIMEIRO USO</v>
          </cell>
          <cell r="G2038" t="str">
            <v>X</v>
          </cell>
          <cell r="K2038" t="str">
            <v>PRENHA IA</v>
          </cell>
          <cell r="R2038" t="str">
            <v>X</v>
          </cell>
        </row>
        <row r="2039">
          <cell r="E2039" t="str">
            <v>PRIMEIRO USO</v>
          </cell>
          <cell r="G2039" t="str">
            <v>X</v>
          </cell>
          <cell r="K2039" t="str">
            <v>PRENHA IA</v>
          </cell>
          <cell r="R2039" t="str">
            <v>X</v>
          </cell>
        </row>
        <row r="2040">
          <cell r="E2040" t="str">
            <v>PRIMEIRO USO</v>
          </cell>
          <cell r="G2040" t="str">
            <v>X</v>
          </cell>
          <cell r="K2040" t="str">
            <v>SINCRONIZADA</v>
          </cell>
          <cell r="R2040" t="str">
            <v>X</v>
          </cell>
        </row>
        <row r="2041">
          <cell r="E2041" t="str">
            <v>PRIMEIRO USO</v>
          </cell>
          <cell r="G2041" t="str">
            <v>X</v>
          </cell>
          <cell r="K2041" t="str">
            <v>PRENHA IA</v>
          </cell>
          <cell r="R2041" t="str">
            <v>X</v>
          </cell>
        </row>
        <row r="2042">
          <cell r="E2042" t="str">
            <v>PRIMEIRO USO</v>
          </cell>
          <cell r="G2042" t="str">
            <v>X</v>
          </cell>
          <cell r="K2042" t="str">
            <v>SINCRONIZADA</v>
          </cell>
          <cell r="R2042" t="str">
            <v>X</v>
          </cell>
        </row>
        <row r="2043">
          <cell r="E2043" t="str">
            <v>PRIMEIRO USO</v>
          </cell>
          <cell r="G2043" t="str">
            <v>X</v>
          </cell>
          <cell r="K2043" t="str">
            <v>PRENHA IA</v>
          </cell>
          <cell r="R2043" t="str">
            <v>X</v>
          </cell>
        </row>
        <row r="2044">
          <cell r="E2044" t="str">
            <v>PRIMEIRO USO</v>
          </cell>
          <cell r="G2044" t="str">
            <v>X</v>
          </cell>
          <cell r="K2044" t="str">
            <v>SINCRONIZADA</v>
          </cell>
          <cell r="R2044" t="str">
            <v>X</v>
          </cell>
        </row>
        <row r="2045">
          <cell r="E2045" t="str">
            <v>PRIMEIRO USO</v>
          </cell>
          <cell r="G2045" t="str">
            <v>X</v>
          </cell>
          <cell r="K2045" t="str">
            <v>SINCRONIZADA</v>
          </cell>
          <cell r="R2045" t="str">
            <v>X</v>
          </cell>
        </row>
        <row r="2046">
          <cell r="E2046" t="str">
            <v>PRIMEIRO USO</v>
          </cell>
          <cell r="G2046" t="str">
            <v>X</v>
          </cell>
          <cell r="K2046" t="str">
            <v>PRENHA IA</v>
          </cell>
          <cell r="R2046" t="str">
            <v>X</v>
          </cell>
        </row>
        <row r="2047">
          <cell r="E2047" t="str">
            <v>PRIMEIRO USO</v>
          </cell>
          <cell r="G2047" t="str">
            <v>X</v>
          </cell>
          <cell r="K2047" t="str">
            <v>SINCRONIZADA</v>
          </cell>
          <cell r="R2047" t="str">
            <v>X</v>
          </cell>
        </row>
        <row r="2048">
          <cell r="E2048" t="str">
            <v>PRIMEIRO USO</v>
          </cell>
          <cell r="G2048" t="str">
            <v>X</v>
          </cell>
          <cell r="K2048" t="str">
            <v>PRENHA IA</v>
          </cell>
          <cell r="R2048" t="str">
            <v>X</v>
          </cell>
        </row>
        <row r="2049">
          <cell r="E2049" t="str">
            <v>PRIMEIRO USO</v>
          </cell>
          <cell r="G2049" t="str">
            <v>X</v>
          </cell>
          <cell r="K2049" t="str">
            <v>PRENHA IA</v>
          </cell>
          <cell r="R2049" t="str">
            <v>X</v>
          </cell>
        </row>
        <row r="2050">
          <cell r="E2050" t="str">
            <v>PRIMEIRO USO</v>
          </cell>
          <cell r="G2050" t="str">
            <v>X</v>
          </cell>
          <cell r="K2050" t="str">
            <v>PRENHA IA</v>
          </cell>
          <cell r="R2050" t="str">
            <v>X</v>
          </cell>
        </row>
        <row r="2051">
          <cell r="E2051" t="str">
            <v>PRIMEIRO USO</v>
          </cell>
          <cell r="G2051" t="str">
            <v>X</v>
          </cell>
          <cell r="K2051" t="str">
            <v>SINCRONIZADA</v>
          </cell>
          <cell r="R2051" t="str">
            <v>X</v>
          </cell>
        </row>
        <row r="2052">
          <cell r="E2052" t="str">
            <v>PRIMEIRO USO</v>
          </cell>
          <cell r="G2052" t="str">
            <v>X</v>
          </cell>
          <cell r="K2052" t="str">
            <v>SINCRONIZADA</v>
          </cell>
          <cell r="R2052" t="str">
            <v>X</v>
          </cell>
        </row>
        <row r="2053">
          <cell r="E2053" t="str">
            <v>PRIMEIRO USO</v>
          </cell>
          <cell r="G2053" t="str">
            <v>X</v>
          </cell>
          <cell r="K2053" t="str">
            <v>PRENHA IA</v>
          </cell>
          <cell r="R2053" t="str">
            <v>X</v>
          </cell>
        </row>
        <row r="2054">
          <cell r="E2054" t="str">
            <v>PRIMEIRO USO</v>
          </cell>
          <cell r="G2054" t="str">
            <v>X</v>
          </cell>
          <cell r="K2054" t="str">
            <v>PRENHA IA</v>
          </cell>
          <cell r="R2054" t="str">
            <v>X</v>
          </cell>
        </row>
        <row r="2055">
          <cell r="E2055" t="str">
            <v>PRIMEIRO USO</v>
          </cell>
          <cell r="G2055" t="str">
            <v>X</v>
          </cell>
          <cell r="K2055" t="str">
            <v>PRENHA IA</v>
          </cell>
          <cell r="R2055" t="str">
            <v>X</v>
          </cell>
        </row>
        <row r="2056">
          <cell r="E2056" t="str">
            <v>PRIMEIRO USO</v>
          </cell>
          <cell r="G2056" t="str">
            <v>X</v>
          </cell>
          <cell r="K2056" t="str">
            <v>PRENHA IA</v>
          </cell>
          <cell r="R2056" t="str">
            <v>X</v>
          </cell>
        </row>
        <row r="2057">
          <cell r="E2057" t="str">
            <v>PRIMEIRO USO</v>
          </cell>
          <cell r="G2057" t="str">
            <v>X</v>
          </cell>
          <cell r="K2057" t="str">
            <v>PRENHA IA</v>
          </cell>
          <cell r="R2057" t="str">
            <v>X</v>
          </cell>
        </row>
        <row r="2058">
          <cell r="E2058" t="str">
            <v>PRIMEIRO USO</v>
          </cell>
          <cell r="G2058" t="str">
            <v>X</v>
          </cell>
          <cell r="K2058" t="str">
            <v>SINCRONIZADA</v>
          </cell>
          <cell r="R2058" t="str">
            <v>X</v>
          </cell>
        </row>
        <row r="2059">
          <cell r="E2059" t="str">
            <v>PRIMEIRO USO</v>
          </cell>
          <cell r="G2059" t="str">
            <v>X</v>
          </cell>
          <cell r="K2059" t="str">
            <v>PRENHA IA</v>
          </cell>
          <cell r="R2059" t="str">
            <v>X</v>
          </cell>
        </row>
        <row r="2060">
          <cell r="E2060" t="str">
            <v>PRIMEIRO USO</v>
          </cell>
          <cell r="G2060" t="str">
            <v>X</v>
          </cell>
          <cell r="K2060" t="str">
            <v>PRENHA IA</v>
          </cell>
          <cell r="R2060" t="str">
            <v>X</v>
          </cell>
        </row>
        <row r="2061">
          <cell r="E2061" t="str">
            <v>PRIMEIRO USO</v>
          </cell>
          <cell r="G2061" t="str">
            <v>X</v>
          </cell>
          <cell r="K2061" t="str">
            <v>SINCRONIZADA</v>
          </cell>
          <cell r="R2061" t="str">
            <v>X</v>
          </cell>
        </row>
        <row r="2062">
          <cell r="E2062" t="str">
            <v>PRIMEIRO USO</v>
          </cell>
          <cell r="G2062" t="str">
            <v>X</v>
          </cell>
          <cell r="K2062" t="str">
            <v>PRENHA IA</v>
          </cell>
          <cell r="R2062" t="str">
            <v>X</v>
          </cell>
        </row>
        <row r="2063">
          <cell r="E2063" t="str">
            <v>PRIMEIRO USO</v>
          </cell>
          <cell r="G2063" t="str">
            <v>X</v>
          </cell>
          <cell r="K2063" t="str">
            <v>SINCRONIZADA</v>
          </cell>
          <cell r="R2063" t="str">
            <v>X</v>
          </cell>
        </row>
        <row r="2064">
          <cell r="E2064" t="str">
            <v>PRIMEIRO USO</v>
          </cell>
          <cell r="G2064" t="str">
            <v>X</v>
          </cell>
          <cell r="K2064" t="str">
            <v>PRENHA IA</v>
          </cell>
          <cell r="R2064" t="str">
            <v>X</v>
          </cell>
        </row>
        <row r="2065">
          <cell r="E2065" t="str">
            <v>PRIMEIRO USO</v>
          </cell>
          <cell r="G2065" t="str">
            <v>X</v>
          </cell>
          <cell r="K2065" t="str">
            <v>SINCRONIZADA</v>
          </cell>
          <cell r="R2065" t="str">
            <v>X</v>
          </cell>
        </row>
        <row r="2066">
          <cell r="E2066" t="str">
            <v>PRIMEIRO USO</v>
          </cell>
          <cell r="G2066" t="str">
            <v>X</v>
          </cell>
          <cell r="K2066" t="str">
            <v>SINCRONIZADA</v>
          </cell>
          <cell r="R2066" t="str">
            <v>X</v>
          </cell>
        </row>
        <row r="2067">
          <cell r="E2067" t="str">
            <v>PRIMEIRO USO</v>
          </cell>
          <cell r="G2067" t="str">
            <v>X</v>
          </cell>
          <cell r="K2067" t="str">
            <v>PRENHA IA</v>
          </cell>
          <cell r="R2067" t="str">
            <v>X</v>
          </cell>
        </row>
        <row r="2068">
          <cell r="E2068" t="str">
            <v>PRIMEIRO USO</v>
          </cell>
          <cell r="G2068" t="str">
            <v>X</v>
          </cell>
          <cell r="K2068" t="str">
            <v>SINCRONIZADA</v>
          </cell>
          <cell r="R2068" t="str">
            <v>X</v>
          </cell>
        </row>
        <row r="2069">
          <cell r="E2069" t="str">
            <v>PRIMEIRO USO</v>
          </cell>
          <cell r="G2069" t="str">
            <v>X</v>
          </cell>
          <cell r="K2069" t="str">
            <v>PRENHA IA</v>
          </cell>
          <cell r="R2069" t="str">
            <v>X</v>
          </cell>
        </row>
        <row r="2070">
          <cell r="E2070" t="str">
            <v>PRIMEIRO USO</v>
          </cell>
          <cell r="G2070" t="str">
            <v>X</v>
          </cell>
          <cell r="K2070" t="str">
            <v>SINCRONIZADA</v>
          </cell>
          <cell r="R2070" t="str">
            <v>X</v>
          </cell>
        </row>
        <row r="2071">
          <cell r="E2071" t="str">
            <v>PRIMEIRO USO</v>
          </cell>
          <cell r="G2071" t="str">
            <v>X</v>
          </cell>
          <cell r="K2071" t="str">
            <v>PRENHA IA</v>
          </cell>
          <cell r="R2071" t="str">
            <v>X</v>
          </cell>
        </row>
        <row r="2072">
          <cell r="E2072" t="str">
            <v>PRIMEIRO USO</v>
          </cell>
          <cell r="G2072">
            <v>0</v>
          </cell>
          <cell r="K2072">
            <v>0</v>
          </cell>
          <cell r="R2072">
            <v>0</v>
          </cell>
        </row>
        <row r="2073">
          <cell r="E2073" t="str">
            <v>PRIMEIRO USO</v>
          </cell>
          <cell r="G2073" t="str">
            <v>X</v>
          </cell>
          <cell r="K2073" t="str">
            <v>SINCRONIZADA</v>
          </cell>
          <cell r="R2073" t="str">
            <v>X</v>
          </cell>
        </row>
        <row r="2074">
          <cell r="E2074" t="str">
            <v>PRIMEIRO USO</v>
          </cell>
          <cell r="G2074" t="str">
            <v>X</v>
          </cell>
          <cell r="K2074" t="str">
            <v>SINCRONIZADA</v>
          </cell>
          <cell r="R2074" t="str">
            <v>X</v>
          </cell>
        </row>
        <row r="2075">
          <cell r="E2075" t="str">
            <v>PRIMEIRO USO</v>
          </cell>
          <cell r="G2075" t="str">
            <v>X</v>
          </cell>
          <cell r="K2075" t="str">
            <v>SINCRONIZADA</v>
          </cell>
          <cell r="R2075" t="str">
            <v>X</v>
          </cell>
        </row>
        <row r="2076">
          <cell r="E2076" t="str">
            <v>PRIMEIRO USO</v>
          </cell>
          <cell r="G2076" t="str">
            <v>X</v>
          </cell>
          <cell r="K2076" t="str">
            <v>SINCRONIZADA</v>
          </cell>
          <cell r="R2076" t="str">
            <v>X</v>
          </cell>
        </row>
        <row r="2077">
          <cell r="E2077" t="str">
            <v>PRIMEIRO USO</v>
          </cell>
          <cell r="G2077" t="str">
            <v>X</v>
          </cell>
          <cell r="K2077" t="str">
            <v>SINCRONIZADA</v>
          </cell>
          <cell r="R2077" t="str">
            <v>X</v>
          </cell>
        </row>
        <row r="2078">
          <cell r="E2078" t="str">
            <v>PRIMEIRO USO</v>
          </cell>
          <cell r="G2078" t="str">
            <v>X</v>
          </cell>
          <cell r="K2078" t="str">
            <v>SINCRONIZADA</v>
          </cell>
          <cell r="R2078" t="str">
            <v>X</v>
          </cell>
        </row>
        <row r="2079">
          <cell r="E2079" t="str">
            <v>PRIMEIRO USO</v>
          </cell>
          <cell r="G2079" t="str">
            <v>X</v>
          </cell>
          <cell r="K2079" t="str">
            <v>SINCRONIZADA</v>
          </cell>
          <cell r="R2079" t="str">
            <v>X</v>
          </cell>
        </row>
        <row r="2080">
          <cell r="E2080" t="str">
            <v>PRIMEIRO USO</v>
          </cell>
          <cell r="G2080" t="str">
            <v>X</v>
          </cell>
          <cell r="K2080" t="str">
            <v>PRENHA IA</v>
          </cell>
          <cell r="R2080" t="str">
            <v>X</v>
          </cell>
        </row>
        <row r="2081">
          <cell r="E2081" t="str">
            <v>PRIMEIRO USO</v>
          </cell>
          <cell r="G2081" t="str">
            <v>X</v>
          </cell>
          <cell r="K2081" t="str">
            <v>PRENHA IA</v>
          </cell>
          <cell r="R2081" t="str">
            <v>X</v>
          </cell>
        </row>
        <row r="2082">
          <cell r="E2082" t="str">
            <v>PRIMEIRO USO</v>
          </cell>
          <cell r="G2082" t="str">
            <v>X</v>
          </cell>
          <cell r="K2082" t="str">
            <v>PRENHA IA</v>
          </cell>
          <cell r="R2082" t="str">
            <v>X</v>
          </cell>
        </row>
        <row r="2083">
          <cell r="E2083" t="str">
            <v>PRIMEIRO USO</v>
          </cell>
          <cell r="G2083" t="str">
            <v>X</v>
          </cell>
          <cell r="K2083" t="str">
            <v>PRENHA IA</v>
          </cell>
          <cell r="R2083" t="str">
            <v>X</v>
          </cell>
        </row>
        <row r="2084">
          <cell r="E2084" t="str">
            <v>PRIMEIRO USO</v>
          </cell>
          <cell r="G2084" t="str">
            <v>X</v>
          </cell>
          <cell r="K2084" t="str">
            <v>PRENHA IA</v>
          </cell>
          <cell r="R2084" t="str">
            <v>X</v>
          </cell>
        </row>
        <row r="2085">
          <cell r="E2085" t="str">
            <v>PRIMEIRO USO</v>
          </cell>
          <cell r="G2085" t="str">
            <v>X</v>
          </cell>
          <cell r="K2085" t="str">
            <v>PRENHA IA</v>
          </cell>
          <cell r="R2085" t="str">
            <v>X</v>
          </cell>
        </row>
        <row r="2086">
          <cell r="E2086" t="str">
            <v>PRIMEIRO USO</v>
          </cell>
          <cell r="G2086" t="str">
            <v>X</v>
          </cell>
          <cell r="K2086" t="str">
            <v>PRENHA IA</v>
          </cell>
          <cell r="R2086" t="str">
            <v>X</v>
          </cell>
        </row>
        <row r="2087">
          <cell r="E2087" t="str">
            <v>PRIMEIRO USO</v>
          </cell>
          <cell r="G2087" t="str">
            <v>X</v>
          </cell>
          <cell r="K2087" t="str">
            <v>PRENHA IA</v>
          </cell>
          <cell r="R2087" t="str">
            <v>X</v>
          </cell>
        </row>
        <row r="2088">
          <cell r="E2088" t="str">
            <v>PRIMEIRO USO</v>
          </cell>
          <cell r="G2088" t="str">
            <v>X</v>
          </cell>
          <cell r="K2088" t="str">
            <v>PRENHA IA</v>
          </cell>
          <cell r="R2088" t="str">
            <v>X</v>
          </cell>
        </row>
        <row r="2089">
          <cell r="E2089" t="str">
            <v>PRIMEIRO USO</v>
          </cell>
          <cell r="G2089" t="str">
            <v>X</v>
          </cell>
          <cell r="K2089" t="str">
            <v>SINCRONIZADA</v>
          </cell>
          <cell r="R2089" t="str">
            <v>X</v>
          </cell>
        </row>
        <row r="2090">
          <cell r="E2090" t="str">
            <v>PRIMEIRO USO</v>
          </cell>
          <cell r="G2090" t="str">
            <v>X</v>
          </cell>
          <cell r="K2090" t="str">
            <v>PRENHA IA</v>
          </cell>
          <cell r="R2090" t="str">
            <v>X</v>
          </cell>
        </row>
        <row r="2091">
          <cell r="E2091" t="str">
            <v>PRIMEIRO USO</v>
          </cell>
          <cell r="G2091" t="str">
            <v>X</v>
          </cell>
          <cell r="K2091" t="str">
            <v>PRENHA IA</v>
          </cell>
          <cell r="R2091" t="str">
            <v>X</v>
          </cell>
        </row>
        <row r="2092">
          <cell r="E2092" t="str">
            <v>PRIMEIRO USO</v>
          </cell>
          <cell r="G2092" t="str">
            <v>X</v>
          </cell>
          <cell r="K2092" t="str">
            <v>PRENHA IA</v>
          </cell>
          <cell r="R2092" t="str">
            <v>X</v>
          </cell>
        </row>
        <row r="2093">
          <cell r="E2093" t="str">
            <v>PRIMEIRO USO</v>
          </cell>
          <cell r="G2093" t="str">
            <v>X</v>
          </cell>
          <cell r="K2093" t="str">
            <v>PRENHA IA</v>
          </cell>
          <cell r="R2093" t="str">
            <v>X</v>
          </cell>
        </row>
        <row r="2094">
          <cell r="E2094" t="str">
            <v>PRIMEIRO USO</v>
          </cell>
          <cell r="G2094" t="str">
            <v>X</v>
          </cell>
          <cell r="K2094" t="str">
            <v>SINCRONIZADA</v>
          </cell>
          <cell r="R2094" t="str">
            <v>X</v>
          </cell>
        </row>
        <row r="2095">
          <cell r="E2095" t="str">
            <v>PRIMEIRO USO</v>
          </cell>
          <cell r="G2095" t="str">
            <v>X</v>
          </cell>
          <cell r="K2095" t="str">
            <v>PRENHA IA</v>
          </cell>
          <cell r="R2095" t="str">
            <v>X</v>
          </cell>
        </row>
        <row r="2096">
          <cell r="E2096" t="str">
            <v>PRIMEIRO USO</v>
          </cell>
          <cell r="G2096" t="str">
            <v>X</v>
          </cell>
          <cell r="K2096" t="str">
            <v>PRENHA IA</v>
          </cell>
          <cell r="R2096" t="str">
            <v>X</v>
          </cell>
        </row>
        <row r="2097">
          <cell r="E2097" t="str">
            <v>PRIMEIRO USO</v>
          </cell>
          <cell r="G2097" t="str">
            <v>X</v>
          </cell>
          <cell r="K2097" t="str">
            <v>PRENHA IA</v>
          </cell>
          <cell r="R2097" t="str">
            <v>X</v>
          </cell>
        </row>
        <row r="2098">
          <cell r="E2098" t="str">
            <v>PRIMEIRO USO</v>
          </cell>
          <cell r="G2098" t="str">
            <v>X</v>
          </cell>
          <cell r="K2098" t="str">
            <v>PRENHA IA</v>
          </cell>
          <cell r="R2098" t="str">
            <v>X</v>
          </cell>
        </row>
        <row r="2099">
          <cell r="E2099" t="str">
            <v>PRIMEIRO USO</v>
          </cell>
          <cell r="G2099" t="str">
            <v>X</v>
          </cell>
          <cell r="K2099" t="str">
            <v>PRENHA IA</v>
          </cell>
          <cell r="R2099" t="str">
            <v>X</v>
          </cell>
        </row>
        <row r="2100">
          <cell r="E2100" t="str">
            <v>PRIMEIRO USO</v>
          </cell>
          <cell r="G2100" t="str">
            <v>X</v>
          </cell>
          <cell r="K2100" t="str">
            <v>SINCRONIZADA</v>
          </cell>
          <cell r="R2100" t="str">
            <v>X</v>
          </cell>
        </row>
        <row r="2101">
          <cell r="E2101" t="str">
            <v>PRIMEIRO USO</v>
          </cell>
          <cell r="G2101" t="str">
            <v>X</v>
          </cell>
          <cell r="K2101" t="str">
            <v>PRENHA IA</v>
          </cell>
          <cell r="R2101" t="str">
            <v>X</v>
          </cell>
        </row>
        <row r="2102">
          <cell r="E2102" t="str">
            <v>PRIMEIRO USO</v>
          </cell>
          <cell r="G2102" t="str">
            <v>X</v>
          </cell>
          <cell r="K2102" t="str">
            <v>SINCRONIZADA</v>
          </cell>
          <cell r="R2102" t="str">
            <v>X</v>
          </cell>
        </row>
        <row r="2103">
          <cell r="E2103" t="str">
            <v>PRIMEIRO USO</v>
          </cell>
          <cell r="G2103" t="str">
            <v>X</v>
          </cell>
          <cell r="K2103" t="str">
            <v>SINCRONIZADA</v>
          </cell>
          <cell r="R2103" t="str">
            <v>X</v>
          </cell>
        </row>
        <row r="2104">
          <cell r="E2104" t="str">
            <v>PRIMEIRO USO</v>
          </cell>
          <cell r="G2104" t="str">
            <v>X</v>
          </cell>
          <cell r="K2104" t="str">
            <v>PRENHA IA</v>
          </cell>
          <cell r="R2104" t="str">
            <v>X</v>
          </cell>
        </row>
        <row r="2105">
          <cell r="E2105" t="str">
            <v>PRIMEIRO USO</v>
          </cell>
          <cell r="G2105" t="str">
            <v>X</v>
          </cell>
          <cell r="K2105" t="str">
            <v>PRENHA IA</v>
          </cell>
          <cell r="R2105" t="str">
            <v>X</v>
          </cell>
        </row>
        <row r="2106">
          <cell r="E2106" t="str">
            <v>PRIMEIRO USO</v>
          </cell>
          <cell r="G2106" t="str">
            <v>X</v>
          </cell>
          <cell r="K2106" t="str">
            <v>PRENHA IA</v>
          </cell>
          <cell r="R2106" t="str">
            <v>X</v>
          </cell>
        </row>
        <row r="2107">
          <cell r="E2107" t="str">
            <v>PRIMEIRO USO</v>
          </cell>
          <cell r="G2107" t="str">
            <v>X</v>
          </cell>
          <cell r="K2107" t="str">
            <v>PRENHA IA</v>
          </cell>
          <cell r="R2107" t="str">
            <v>X</v>
          </cell>
        </row>
        <row r="2108">
          <cell r="E2108" t="str">
            <v>PRIMEIRO USO</v>
          </cell>
          <cell r="G2108" t="str">
            <v>X</v>
          </cell>
          <cell r="K2108" t="str">
            <v>SINCRONIZADA</v>
          </cell>
          <cell r="R2108" t="str">
            <v>X</v>
          </cell>
        </row>
        <row r="2109">
          <cell r="E2109" t="str">
            <v>PRIMEIRO USO</v>
          </cell>
          <cell r="G2109" t="str">
            <v>X</v>
          </cell>
          <cell r="K2109" t="str">
            <v>PRENHA IA</v>
          </cell>
          <cell r="R2109" t="str">
            <v>X</v>
          </cell>
        </row>
        <row r="2110">
          <cell r="E2110" t="str">
            <v>PRIMEIRO USO</v>
          </cell>
          <cell r="G2110" t="str">
            <v>X</v>
          </cell>
          <cell r="K2110" t="str">
            <v>PRENHA IA</v>
          </cell>
          <cell r="R2110" t="str">
            <v>X</v>
          </cell>
        </row>
        <row r="2111">
          <cell r="E2111" t="str">
            <v>PRIMEIRO USO</v>
          </cell>
          <cell r="G2111" t="str">
            <v>X</v>
          </cell>
          <cell r="K2111" t="str">
            <v>SINCRONIZADA</v>
          </cell>
          <cell r="R2111" t="str">
            <v>X</v>
          </cell>
        </row>
        <row r="2112">
          <cell r="E2112" t="str">
            <v>PRIMEIRO USO</v>
          </cell>
          <cell r="G2112" t="str">
            <v>X</v>
          </cell>
          <cell r="K2112" t="str">
            <v>PRENHA IA</v>
          </cell>
          <cell r="R2112" t="str">
            <v>X</v>
          </cell>
        </row>
        <row r="2113">
          <cell r="E2113" t="str">
            <v>PRIMEIRO USO</v>
          </cell>
          <cell r="G2113" t="str">
            <v>X</v>
          </cell>
          <cell r="K2113" t="str">
            <v>SINCRONIZADA</v>
          </cell>
          <cell r="R2113" t="str">
            <v>X</v>
          </cell>
        </row>
        <row r="2114">
          <cell r="E2114" t="str">
            <v>PRIMEIRO USO</v>
          </cell>
          <cell r="G2114" t="str">
            <v>X</v>
          </cell>
          <cell r="K2114" t="str">
            <v>SINCRONIZADA</v>
          </cell>
          <cell r="R2114" t="str">
            <v>X</v>
          </cell>
        </row>
        <row r="2115">
          <cell r="E2115" t="str">
            <v>PRIMEIRO USO</v>
          </cell>
          <cell r="G2115" t="str">
            <v>X</v>
          </cell>
          <cell r="K2115" t="str">
            <v>SINCRONIZADA</v>
          </cell>
          <cell r="R2115" t="str">
            <v>X</v>
          </cell>
        </row>
        <row r="2116">
          <cell r="E2116" t="str">
            <v>PRIMEIRO USO</v>
          </cell>
          <cell r="G2116" t="str">
            <v>X</v>
          </cell>
          <cell r="K2116" t="str">
            <v>PRENHA IA</v>
          </cell>
          <cell r="R2116" t="str">
            <v>X</v>
          </cell>
        </row>
        <row r="2117">
          <cell r="E2117" t="str">
            <v>PRIMEIRO USO</v>
          </cell>
          <cell r="G2117" t="str">
            <v>X</v>
          </cell>
          <cell r="K2117" t="str">
            <v>SINCRONIZADA</v>
          </cell>
          <cell r="R2117" t="str">
            <v>X</v>
          </cell>
        </row>
        <row r="2118">
          <cell r="E2118" t="str">
            <v>PRIMEIRO USO</v>
          </cell>
          <cell r="G2118" t="str">
            <v>X</v>
          </cell>
          <cell r="K2118" t="str">
            <v>PRENHA IA</v>
          </cell>
          <cell r="R2118" t="str">
            <v>X</v>
          </cell>
        </row>
        <row r="2119">
          <cell r="E2119" t="str">
            <v>PRIMEIRO USO</v>
          </cell>
          <cell r="G2119" t="str">
            <v>X</v>
          </cell>
          <cell r="K2119" t="str">
            <v>PRENHA IA</v>
          </cell>
          <cell r="R2119" t="str">
            <v>X</v>
          </cell>
        </row>
        <row r="2120">
          <cell r="E2120" t="str">
            <v>PRIMEIRO USO</v>
          </cell>
          <cell r="G2120" t="str">
            <v>X</v>
          </cell>
          <cell r="K2120" t="str">
            <v>PRENHA IA</v>
          </cell>
          <cell r="R2120" t="str">
            <v>X</v>
          </cell>
        </row>
        <row r="2121">
          <cell r="E2121" t="str">
            <v>PRIMEIRO USO</v>
          </cell>
          <cell r="G2121" t="str">
            <v>X</v>
          </cell>
          <cell r="K2121" t="str">
            <v>SINCRONIZADA</v>
          </cell>
          <cell r="R2121" t="str">
            <v>X</v>
          </cell>
        </row>
        <row r="2122">
          <cell r="E2122" t="str">
            <v>PRIMEIRO USO</v>
          </cell>
          <cell r="G2122" t="str">
            <v>X</v>
          </cell>
          <cell r="K2122" t="str">
            <v>SINCRONIZADA</v>
          </cell>
          <cell r="R2122" t="str">
            <v>X</v>
          </cell>
        </row>
        <row r="2123">
          <cell r="E2123" t="str">
            <v>PRIMEIRO USO</v>
          </cell>
          <cell r="G2123" t="str">
            <v>X</v>
          </cell>
          <cell r="K2123" t="str">
            <v>PRENHA IA</v>
          </cell>
          <cell r="R2123" t="str">
            <v>X</v>
          </cell>
        </row>
        <row r="2124">
          <cell r="E2124" t="str">
            <v>PRIMEIRO USO</v>
          </cell>
          <cell r="G2124" t="str">
            <v>X</v>
          </cell>
          <cell r="K2124" t="str">
            <v>PRENHA IA</v>
          </cell>
          <cell r="R2124" t="str">
            <v>X</v>
          </cell>
        </row>
        <row r="2125">
          <cell r="E2125">
            <v>0</v>
          </cell>
          <cell r="G2125">
            <v>0</v>
          </cell>
          <cell r="K2125">
            <v>0</v>
          </cell>
          <cell r="R2125">
            <v>0</v>
          </cell>
        </row>
        <row r="2126">
          <cell r="E2126">
            <v>0</v>
          </cell>
          <cell r="G2126">
            <v>0</v>
          </cell>
          <cell r="K2126">
            <v>0</v>
          </cell>
          <cell r="R2126">
            <v>0</v>
          </cell>
        </row>
        <row r="2127">
          <cell r="E2127">
            <v>0</v>
          </cell>
          <cell r="G2127">
            <v>0</v>
          </cell>
          <cell r="K2127">
            <v>0</v>
          </cell>
          <cell r="R2127">
            <v>0</v>
          </cell>
        </row>
        <row r="2128">
          <cell r="E2128">
            <v>0</v>
          </cell>
          <cell r="G2128">
            <v>0</v>
          </cell>
          <cell r="K2128">
            <v>0</v>
          </cell>
          <cell r="R2128">
            <v>0</v>
          </cell>
        </row>
        <row r="2129">
          <cell r="E2129">
            <v>0</v>
          </cell>
          <cell r="G2129">
            <v>0</v>
          </cell>
          <cell r="K2129">
            <v>0</v>
          </cell>
          <cell r="R2129">
            <v>0</v>
          </cell>
        </row>
        <row r="2130">
          <cell r="E2130">
            <v>0</v>
          </cell>
          <cell r="G2130">
            <v>0</v>
          </cell>
          <cell r="K2130">
            <v>0</v>
          </cell>
          <cell r="R2130">
            <v>0</v>
          </cell>
        </row>
        <row r="2131">
          <cell r="E2131">
            <v>0</v>
          </cell>
          <cell r="G2131">
            <v>0</v>
          </cell>
          <cell r="K2131">
            <v>0</v>
          </cell>
          <cell r="R2131">
            <v>0</v>
          </cell>
        </row>
        <row r="2132">
          <cell r="E2132">
            <v>0</v>
          </cell>
          <cell r="G2132">
            <v>0</v>
          </cell>
          <cell r="K2132">
            <v>0</v>
          </cell>
          <cell r="R2132">
            <v>0</v>
          </cell>
        </row>
        <row r="2133">
          <cell r="E2133">
            <v>0</v>
          </cell>
          <cell r="G2133">
            <v>0</v>
          </cell>
          <cell r="K2133">
            <v>0</v>
          </cell>
          <cell r="R2133">
            <v>0</v>
          </cell>
        </row>
        <row r="2134">
          <cell r="E2134">
            <v>0</v>
          </cell>
          <cell r="G2134">
            <v>0</v>
          </cell>
          <cell r="K2134">
            <v>0</v>
          </cell>
          <cell r="R2134">
            <v>0</v>
          </cell>
        </row>
        <row r="2135">
          <cell r="E2135">
            <v>0</v>
          </cell>
          <cell r="G2135">
            <v>0</v>
          </cell>
          <cell r="K2135">
            <v>0</v>
          </cell>
          <cell r="R2135">
            <v>0</v>
          </cell>
        </row>
        <row r="2136">
          <cell r="E2136">
            <v>0</v>
          </cell>
          <cell r="G2136">
            <v>0</v>
          </cell>
          <cell r="K2136">
            <v>0</v>
          </cell>
          <cell r="R2136">
            <v>0</v>
          </cell>
        </row>
        <row r="2137">
          <cell r="E2137">
            <v>0</v>
          </cell>
          <cell r="G2137">
            <v>0</v>
          </cell>
          <cell r="K2137">
            <v>0</v>
          </cell>
          <cell r="R2137">
            <v>0</v>
          </cell>
        </row>
        <row r="2138">
          <cell r="E2138">
            <v>0</v>
          </cell>
          <cell r="G2138">
            <v>0</v>
          </cell>
          <cell r="K2138">
            <v>0</v>
          </cell>
          <cell r="R2138">
            <v>0</v>
          </cell>
        </row>
        <row r="2139">
          <cell r="E2139">
            <v>0</v>
          </cell>
          <cell r="G2139">
            <v>0</v>
          </cell>
          <cell r="K2139">
            <v>0</v>
          </cell>
          <cell r="R2139">
            <v>0</v>
          </cell>
        </row>
        <row r="2140">
          <cell r="E2140">
            <v>0</v>
          </cell>
          <cell r="G2140">
            <v>0</v>
          </cell>
          <cell r="K2140">
            <v>0</v>
          </cell>
          <cell r="R2140">
            <v>0</v>
          </cell>
        </row>
        <row r="2141">
          <cell r="E2141">
            <v>0</v>
          </cell>
          <cell r="G2141">
            <v>0</v>
          </cell>
          <cell r="K2141">
            <v>0</v>
          </cell>
          <cell r="R2141">
            <v>0</v>
          </cell>
        </row>
        <row r="2142">
          <cell r="E2142">
            <v>0</v>
          </cell>
          <cell r="G2142">
            <v>0</v>
          </cell>
          <cell r="K2142">
            <v>0</v>
          </cell>
          <cell r="R2142">
            <v>0</v>
          </cell>
        </row>
        <row r="2143">
          <cell r="E2143">
            <v>0</v>
          </cell>
          <cell r="G2143">
            <v>0</v>
          </cell>
          <cell r="K2143">
            <v>0</v>
          </cell>
          <cell r="R2143">
            <v>0</v>
          </cell>
        </row>
        <row r="2144">
          <cell r="E2144">
            <v>0</v>
          </cell>
          <cell r="G2144">
            <v>0</v>
          </cell>
          <cell r="K2144">
            <v>0</v>
          </cell>
          <cell r="R2144">
            <v>0</v>
          </cell>
        </row>
        <row r="2145">
          <cell r="E2145">
            <v>0</v>
          </cell>
          <cell r="G2145">
            <v>0</v>
          </cell>
          <cell r="K2145">
            <v>0</v>
          </cell>
          <cell r="R2145">
            <v>0</v>
          </cell>
        </row>
        <row r="2146">
          <cell r="E2146">
            <v>0</v>
          </cell>
          <cell r="G2146">
            <v>0</v>
          </cell>
          <cell r="K2146">
            <v>0</v>
          </cell>
          <cell r="R2146">
            <v>0</v>
          </cell>
        </row>
        <row r="2147">
          <cell r="E2147">
            <v>0</v>
          </cell>
          <cell r="G2147">
            <v>0</v>
          </cell>
          <cell r="K2147">
            <v>0</v>
          </cell>
          <cell r="R2147">
            <v>0</v>
          </cell>
        </row>
        <row r="2148">
          <cell r="E2148">
            <v>0</v>
          </cell>
          <cell r="G2148">
            <v>0</v>
          </cell>
          <cell r="K2148">
            <v>0</v>
          </cell>
          <cell r="R2148">
            <v>0</v>
          </cell>
        </row>
        <row r="2149">
          <cell r="E2149">
            <v>0</v>
          </cell>
          <cell r="G2149">
            <v>0</v>
          </cell>
          <cell r="K2149">
            <v>0</v>
          </cell>
          <cell r="R2149">
            <v>0</v>
          </cell>
        </row>
        <row r="2150">
          <cell r="E2150">
            <v>0</v>
          </cell>
          <cell r="G2150">
            <v>0</v>
          </cell>
          <cell r="K2150">
            <v>0</v>
          </cell>
          <cell r="R2150">
            <v>0</v>
          </cell>
        </row>
        <row r="2151">
          <cell r="E2151">
            <v>0</v>
          </cell>
          <cell r="G2151">
            <v>0</v>
          </cell>
          <cell r="K2151">
            <v>0</v>
          </cell>
          <cell r="R2151">
            <v>0</v>
          </cell>
        </row>
        <row r="2152">
          <cell r="E2152">
            <v>0</v>
          </cell>
          <cell r="G2152">
            <v>0</v>
          </cell>
          <cell r="K2152">
            <v>0</v>
          </cell>
          <cell r="R2152">
            <v>0</v>
          </cell>
        </row>
        <row r="2153">
          <cell r="E2153">
            <v>0</v>
          </cell>
          <cell r="G2153">
            <v>0</v>
          </cell>
          <cell r="K2153">
            <v>0</v>
          </cell>
          <cell r="R2153">
            <v>0</v>
          </cell>
        </row>
        <row r="2154">
          <cell r="E2154">
            <v>0</v>
          </cell>
          <cell r="G2154">
            <v>0</v>
          </cell>
          <cell r="K2154">
            <v>0</v>
          </cell>
          <cell r="R2154">
            <v>0</v>
          </cell>
        </row>
        <row r="2155">
          <cell r="E2155">
            <v>0</v>
          </cell>
          <cell r="G2155">
            <v>0</v>
          </cell>
          <cell r="K2155">
            <v>0</v>
          </cell>
          <cell r="R2155">
            <v>0</v>
          </cell>
        </row>
        <row r="2156">
          <cell r="E2156">
            <v>0</v>
          </cell>
          <cell r="G2156">
            <v>0</v>
          </cell>
          <cell r="K2156">
            <v>0</v>
          </cell>
          <cell r="R2156">
            <v>0</v>
          </cell>
        </row>
        <row r="2157">
          <cell r="E2157">
            <v>0</v>
          </cell>
          <cell r="G2157">
            <v>0</v>
          </cell>
          <cell r="K2157">
            <v>0</v>
          </cell>
          <cell r="R2157">
            <v>0</v>
          </cell>
        </row>
        <row r="2158">
          <cell r="E2158">
            <v>0</v>
          </cell>
          <cell r="G2158">
            <v>0</v>
          </cell>
          <cell r="K2158">
            <v>0</v>
          </cell>
          <cell r="R2158">
            <v>0</v>
          </cell>
        </row>
        <row r="2159">
          <cell r="E2159">
            <v>0</v>
          </cell>
          <cell r="G2159">
            <v>0</v>
          </cell>
          <cell r="K2159">
            <v>0</v>
          </cell>
          <cell r="R2159">
            <v>0</v>
          </cell>
        </row>
        <row r="2160">
          <cell r="E2160">
            <v>0</v>
          </cell>
          <cell r="G2160">
            <v>0</v>
          </cell>
          <cell r="K2160">
            <v>0</v>
          </cell>
          <cell r="R2160">
            <v>0</v>
          </cell>
        </row>
        <row r="2161">
          <cell r="E2161">
            <v>0</v>
          </cell>
          <cell r="G2161">
            <v>0</v>
          </cell>
          <cell r="K2161">
            <v>0</v>
          </cell>
          <cell r="R2161">
            <v>0</v>
          </cell>
        </row>
        <row r="2162">
          <cell r="E2162">
            <v>0</v>
          </cell>
          <cell r="G2162">
            <v>0</v>
          </cell>
          <cell r="K2162">
            <v>0</v>
          </cell>
          <cell r="R2162">
            <v>0</v>
          </cell>
        </row>
        <row r="2163">
          <cell r="E2163">
            <v>0</v>
          </cell>
          <cell r="G2163">
            <v>0</v>
          </cell>
          <cell r="K2163">
            <v>0</v>
          </cell>
          <cell r="R2163">
            <v>0</v>
          </cell>
        </row>
        <row r="2164">
          <cell r="E2164">
            <v>0</v>
          </cell>
          <cell r="G2164">
            <v>0</v>
          </cell>
          <cell r="K2164">
            <v>0</v>
          </cell>
          <cell r="R2164">
            <v>0</v>
          </cell>
        </row>
        <row r="2165">
          <cell r="E2165">
            <v>0</v>
          </cell>
          <cell r="G2165">
            <v>0</v>
          </cell>
          <cell r="K2165">
            <v>0</v>
          </cell>
          <cell r="R2165">
            <v>0</v>
          </cell>
        </row>
        <row r="2166">
          <cell r="E2166">
            <v>0</v>
          </cell>
          <cell r="G2166">
            <v>0</v>
          </cell>
          <cell r="K2166">
            <v>0</v>
          </cell>
          <cell r="R2166">
            <v>0</v>
          </cell>
        </row>
        <row r="2167">
          <cell r="E2167">
            <v>0</v>
          </cell>
          <cell r="G2167">
            <v>0</v>
          </cell>
          <cell r="K2167">
            <v>0</v>
          </cell>
          <cell r="R2167">
            <v>0</v>
          </cell>
        </row>
        <row r="2168">
          <cell r="E2168">
            <v>0</v>
          </cell>
          <cell r="G2168">
            <v>0</v>
          </cell>
          <cell r="K2168">
            <v>0</v>
          </cell>
          <cell r="R2168">
            <v>0</v>
          </cell>
        </row>
        <row r="2169">
          <cell r="E2169">
            <v>0</v>
          </cell>
          <cell r="G2169">
            <v>0</v>
          </cell>
          <cell r="K2169">
            <v>0</v>
          </cell>
          <cell r="R2169">
            <v>0</v>
          </cell>
        </row>
        <row r="2170">
          <cell r="E2170">
            <v>0</v>
          </cell>
          <cell r="G2170">
            <v>0</v>
          </cell>
          <cell r="K2170">
            <v>0</v>
          </cell>
          <cell r="R2170">
            <v>0</v>
          </cell>
        </row>
        <row r="2171">
          <cell r="E2171">
            <v>0</v>
          </cell>
          <cell r="G2171">
            <v>0</v>
          </cell>
          <cell r="K2171">
            <v>0</v>
          </cell>
          <cell r="R2171">
            <v>0</v>
          </cell>
        </row>
        <row r="2172">
          <cell r="E2172">
            <v>0</v>
          </cell>
          <cell r="G2172">
            <v>0</v>
          </cell>
          <cell r="K2172">
            <v>0</v>
          </cell>
          <cell r="R2172">
            <v>0</v>
          </cell>
        </row>
        <row r="2173">
          <cell r="E2173">
            <v>0</v>
          </cell>
          <cell r="G2173">
            <v>0</v>
          </cell>
          <cell r="K2173">
            <v>0</v>
          </cell>
          <cell r="R2173">
            <v>0</v>
          </cell>
        </row>
        <row r="2174">
          <cell r="E2174">
            <v>0</v>
          </cell>
          <cell r="G2174">
            <v>0</v>
          </cell>
          <cell r="K2174">
            <v>0</v>
          </cell>
          <cell r="R2174">
            <v>0</v>
          </cell>
        </row>
        <row r="2175">
          <cell r="E2175">
            <v>0</v>
          </cell>
          <cell r="G2175">
            <v>0</v>
          </cell>
          <cell r="K2175">
            <v>0</v>
          </cell>
          <cell r="R2175">
            <v>0</v>
          </cell>
        </row>
        <row r="2176">
          <cell r="E2176">
            <v>0</v>
          </cell>
          <cell r="G2176">
            <v>0</v>
          </cell>
          <cell r="K2176">
            <v>0</v>
          </cell>
          <cell r="R2176">
            <v>0</v>
          </cell>
        </row>
        <row r="2177">
          <cell r="E2177">
            <v>0</v>
          </cell>
          <cell r="G2177">
            <v>0</v>
          </cell>
          <cell r="K2177">
            <v>0</v>
          </cell>
          <cell r="R2177">
            <v>0</v>
          </cell>
        </row>
        <row r="2178">
          <cell r="E2178">
            <v>0</v>
          </cell>
          <cell r="G2178">
            <v>0</v>
          </cell>
          <cell r="K2178">
            <v>0</v>
          </cell>
          <cell r="R2178">
            <v>0</v>
          </cell>
        </row>
        <row r="2179">
          <cell r="E2179">
            <v>0</v>
          </cell>
          <cell r="G2179">
            <v>0</v>
          </cell>
          <cell r="K2179">
            <v>0</v>
          </cell>
          <cell r="R2179">
            <v>0</v>
          </cell>
        </row>
        <row r="2180">
          <cell r="E2180">
            <v>0</v>
          </cell>
          <cell r="G2180">
            <v>0</v>
          </cell>
          <cell r="K2180">
            <v>0</v>
          </cell>
          <cell r="R2180">
            <v>0</v>
          </cell>
        </row>
        <row r="2181">
          <cell r="E2181">
            <v>0</v>
          </cell>
          <cell r="G2181">
            <v>0</v>
          </cell>
          <cell r="K2181">
            <v>0</v>
          </cell>
          <cell r="R2181">
            <v>0</v>
          </cell>
        </row>
        <row r="2182">
          <cell r="E2182">
            <v>0</v>
          </cell>
          <cell r="G2182">
            <v>0</v>
          </cell>
          <cell r="K2182">
            <v>0</v>
          </cell>
          <cell r="R2182">
            <v>0</v>
          </cell>
        </row>
        <row r="2183">
          <cell r="E2183">
            <v>0</v>
          </cell>
          <cell r="G2183">
            <v>0</v>
          </cell>
          <cell r="K2183">
            <v>0</v>
          </cell>
          <cell r="R2183">
            <v>0</v>
          </cell>
        </row>
        <row r="2184">
          <cell r="E2184">
            <v>0</v>
          </cell>
          <cell r="G2184">
            <v>0</v>
          </cell>
          <cell r="K2184">
            <v>0</v>
          </cell>
          <cell r="R2184">
            <v>0</v>
          </cell>
        </row>
        <row r="2185">
          <cell r="E2185">
            <v>0</v>
          </cell>
          <cell r="G2185">
            <v>0</v>
          </cell>
          <cell r="K2185">
            <v>0</v>
          </cell>
          <cell r="R2185">
            <v>0</v>
          </cell>
        </row>
        <row r="2186">
          <cell r="E2186">
            <v>0</v>
          </cell>
          <cell r="G2186">
            <v>0</v>
          </cell>
          <cell r="K2186">
            <v>0</v>
          </cell>
          <cell r="R2186">
            <v>0</v>
          </cell>
        </row>
        <row r="2187">
          <cell r="E2187">
            <v>0</v>
          </cell>
          <cell r="G2187">
            <v>0</v>
          </cell>
          <cell r="K2187">
            <v>0</v>
          </cell>
          <cell r="R2187">
            <v>0</v>
          </cell>
        </row>
        <row r="2188">
          <cell r="E2188">
            <v>0</v>
          </cell>
          <cell r="G2188">
            <v>0</v>
          </cell>
          <cell r="K2188">
            <v>0</v>
          </cell>
          <cell r="R2188">
            <v>0</v>
          </cell>
        </row>
        <row r="2189">
          <cell r="E2189">
            <v>0</v>
          </cell>
          <cell r="G2189">
            <v>0</v>
          </cell>
          <cell r="K2189">
            <v>0</v>
          </cell>
          <cell r="R2189">
            <v>0</v>
          </cell>
        </row>
        <row r="2190">
          <cell r="E2190">
            <v>0</v>
          </cell>
          <cell r="G2190">
            <v>0</v>
          </cell>
          <cell r="K2190">
            <v>0</v>
          </cell>
          <cell r="R2190">
            <v>0</v>
          </cell>
        </row>
        <row r="2191">
          <cell r="E2191">
            <v>0</v>
          </cell>
          <cell r="G2191">
            <v>0</v>
          </cell>
          <cell r="K2191">
            <v>0</v>
          </cell>
          <cell r="R2191">
            <v>0</v>
          </cell>
        </row>
        <row r="2192">
          <cell r="E2192">
            <v>0</v>
          </cell>
          <cell r="G2192">
            <v>0</v>
          </cell>
          <cell r="K2192">
            <v>0</v>
          </cell>
          <cell r="R2192">
            <v>0</v>
          </cell>
        </row>
        <row r="2193">
          <cell r="E2193">
            <v>0</v>
          </cell>
          <cell r="G2193">
            <v>0</v>
          </cell>
          <cell r="K2193">
            <v>0</v>
          </cell>
          <cell r="R2193">
            <v>0</v>
          </cell>
        </row>
        <row r="2194">
          <cell r="E2194">
            <v>0</v>
          </cell>
          <cell r="G2194">
            <v>0</v>
          </cell>
          <cell r="K2194">
            <v>0</v>
          </cell>
          <cell r="R2194">
            <v>0</v>
          </cell>
        </row>
        <row r="2195">
          <cell r="E2195">
            <v>0</v>
          </cell>
          <cell r="G2195">
            <v>0</v>
          </cell>
          <cell r="K2195">
            <v>0</v>
          </cell>
          <cell r="R2195">
            <v>0</v>
          </cell>
        </row>
        <row r="2196">
          <cell r="E2196">
            <v>0</v>
          </cell>
          <cell r="G2196">
            <v>0</v>
          </cell>
          <cell r="K2196">
            <v>0</v>
          </cell>
          <cell r="R2196">
            <v>0</v>
          </cell>
        </row>
        <row r="2197">
          <cell r="E2197">
            <v>0</v>
          </cell>
          <cell r="G2197">
            <v>0</v>
          </cell>
          <cell r="K2197">
            <v>0</v>
          </cell>
          <cell r="R2197">
            <v>0</v>
          </cell>
        </row>
        <row r="2198">
          <cell r="E2198">
            <v>0</v>
          </cell>
          <cell r="G2198">
            <v>0</v>
          </cell>
          <cell r="K2198">
            <v>0</v>
          </cell>
          <cell r="R2198">
            <v>0</v>
          </cell>
        </row>
        <row r="2199">
          <cell r="E2199">
            <v>0</v>
          </cell>
          <cell r="G2199">
            <v>0</v>
          </cell>
          <cell r="K2199">
            <v>0</v>
          </cell>
          <cell r="R2199">
            <v>0</v>
          </cell>
        </row>
        <row r="2200">
          <cell r="E2200">
            <v>0</v>
          </cell>
          <cell r="G2200">
            <v>0</v>
          </cell>
          <cell r="K2200">
            <v>0</v>
          </cell>
          <cell r="R2200">
            <v>0</v>
          </cell>
        </row>
        <row r="2201">
          <cell r="E2201">
            <v>0</v>
          </cell>
          <cell r="G2201">
            <v>0</v>
          </cell>
          <cell r="K2201">
            <v>0</v>
          </cell>
          <cell r="R2201">
            <v>0</v>
          </cell>
        </row>
        <row r="2202">
          <cell r="E2202">
            <v>0</v>
          </cell>
          <cell r="G2202">
            <v>0</v>
          </cell>
          <cell r="K2202">
            <v>0</v>
          </cell>
          <cell r="R2202">
            <v>0</v>
          </cell>
        </row>
        <row r="2203">
          <cell r="E2203">
            <v>0</v>
          </cell>
          <cell r="G2203">
            <v>0</v>
          </cell>
          <cell r="K2203">
            <v>0</v>
          </cell>
          <cell r="R2203">
            <v>0</v>
          </cell>
        </row>
        <row r="2204">
          <cell r="E2204">
            <v>0</v>
          </cell>
          <cell r="G2204">
            <v>0</v>
          </cell>
          <cell r="K2204">
            <v>0</v>
          </cell>
          <cell r="R2204">
            <v>0</v>
          </cell>
        </row>
        <row r="2205">
          <cell r="E2205">
            <v>0</v>
          </cell>
          <cell r="G2205">
            <v>0</v>
          </cell>
          <cell r="K2205">
            <v>0</v>
          </cell>
          <cell r="R2205">
            <v>0</v>
          </cell>
        </row>
        <row r="2206">
          <cell r="E2206">
            <v>0</v>
          </cell>
          <cell r="G2206">
            <v>0</v>
          </cell>
          <cell r="K2206">
            <v>0</v>
          </cell>
          <cell r="R2206">
            <v>0</v>
          </cell>
        </row>
        <row r="2207">
          <cell r="E2207">
            <v>0</v>
          </cell>
          <cell r="G2207">
            <v>0</v>
          </cell>
          <cell r="K2207">
            <v>0</v>
          </cell>
          <cell r="R2207">
            <v>0</v>
          </cell>
        </row>
        <row r="2208">
          <cell r="E2208">
            <v>0</v>
          </cell>
          <cell r="G2208">
            <v>0</v>
          </cell>
          <cell r="K2208">
            <v>0</v>
          </cell>
          <cell r="R2208">
            <v>0</v>
          </cell>
        </row>
        <row r="2209">
          <cell r="E2209">
            <v>0</v>
          </cell>
          <cell r="G2209">
            <v>0</v>
          </cell>
          <cell r="K2209">
            <v>0</v>
          </cell>
          <cell r="R2209">
            <v>0</v>
          </cell>
        </row>
        <row r="2210">
          <cell r="E2210">
            <v>0</v>
          </cell>
          <cell r="G2210">
            <v>0</v>
          </cell>
          <cell r="K2210">
            <v>0</v>
          </cell>
          <cell r="R2210">
            <v>0</v>
          </cell>
        </row>
        <row r="2211">
          <cell r="E2211">
            <v>0</v>
          </cell>
          <cell r="G2211">
            <v>0</v>
          </cell>
          <cell r="K2211">
            <v>0</v>
          </cell>
          <cell r="R2211">
            <v>0</v>
          </cell>
        </row>
        <row r="2212">
          <cell r="E2212">
            <v>0</v>
          </cell>
          <cell r="G2212">
            <v>0</v>
          </cell>
          <cell r="K2212">
            <v>0</v>
          </cell>
          <cell r="R2212">
            <v>0</v>
          </cell>
        </row>
        <row r="2213">
          <cell r="E2213">
            <v>0</v>
          </cell>
          <cell r="G2213">
            <v>0</v>
          </cell>
          <cell r="K2213">
            <v>0</v>
          </cell>
          <cell r="R2213">
            <v>0</v>
          </cell>
        </row>
        <row r="2214">
          <cell r="E2214">
            <v>0</v>
          </cell>
          <cell r="G2214">
            <v>0</v>
          </cell>
          <cell r="K2214">
            <v>0</v>
          </cell>
          <cell r="R2214">
            <v>0</v>
          </cell>
        </row>
        <row r="2215">
          <cell r="E2215">
            <v>0</v>
          </cell>
          <cell r="G2215">
            <v>0</v>
          </cell>
          <cell r="K2215">
            <v>0</v>
          </cell>
          <cell r="R2215">
            <v>0</v>
          </cell>
        </row>
        <row r="2216">
          <cell r="E2216">
            <v>0</v>
          </cell>
          <cell r="G2216">
            <v>0</v>
          </cell>
          <cell r="K2216">
            <v>0</v>
          </cell>
          <cell r="R2216">
            <v>0</v>
          </cell>
        </row>
        <row r="2217">
          <cell r="E2217">
            <v>0</v>
          </cell>
          <cell r="G2217">
            <v>0</v>
          </cell>
          <cell r="K2217">
            <v>0</v>
          </cell>
          <cell r="R2217">
            <v>0</v>
          </cell>
        </row>
        <row r="2218">
          <cell r="E2218">
            <v>0</v>
          </cell>
          <cell r="G2218">
            <v>0</v>
          </cell>
          <cell r="K2218">
            <v>0</v>
          </cell>
          <cell r="R2218">
            <v>0</v>
          </cell>
        </row>
        <row r="2219">
          <cell r="E2219">
            <v>0</v>
          </cell>
          <cell r="G2219">
            <v>0</v>
          </cell>
          <cell r="K2219">
            <v>0</v>
          </cell>
          <cell r="R2219">
            <v>0</v>
          </cell>
        </row>
        <row r="2220">
          <cell r="E2220">
            <v>0</v>
          </cell>
          <cell r="G2220">
            <v>0</v>
          </cell>
          <cell r="K2220">
            <v>0</v>
          </cell>
          <cell r="R2220">
            <v>0</v>
          </cell>
        </row>
        <row r="2221">
          <cell r="E2221">
            <v>0</v>
          </cell>
          <cell r="G2221">
            <v>0</v>
          </cell>
          <cell r="K2221">
            <v>0</v>
          </cell>
          <cell r="R2221">
            <v>0</v>
          </cell>
        </row>
        <row r="2222">
          <cell r="E2222">
            <v>0</v>
          </cell>
          <cell r="G2222">
            <v>0</v>
          </cell>
          <cell r="K2222">
            <v>0</v>
          </cell>
          <cell r="R2222">
            <v>0</v>
          </cell>
        </row>
        <row r="2223">
          <cell r="E2223">
            <v>0</v>
          </cell>
          <cell r="G2223">
            <v>0</v>
          </cell>
          <cell r="K2223">
            <v>0</v>
          </cell>
          <cell r="R2223">
            <v>0</v>
          </cell>
        </row>
        <row r="2224">
          <cell r="E2224">
            <v>0</v>
          </cell>
          <cell r="G2224">
            <v>0</v>
          </cell>
          <cell r="K2224">
            <v>0</v>
          </cell>
          <cell r="R2224">
            <v>0</v>
          </cell>
        </row>
        <row r="2225">
          <cell r="E2225">
            <v>0</v>
          </cell>
          <cell r="G2225">
            <v>0</v>
          </cell>
          <cell r="K2225">
            <v>0</v>
          </cell>
          <cell r="R2225">
            <v>0</v>
          </cell>
        </row>
        <row r="2226">
          <cell r="E2226">
            <v>0</v>
          </cell>
          <cell r="G2226">
            <v>0</v>
          </cell>
          <cell r="K2226">
            <v>0</v>
          </cell>
          <cell r="R2226">
            <v>0</v>
          </cell>
        </row>
        <row r="2227">
          <cell r="E2227">
            <v>0</v>
          </cell>
          <cell r="G2227">
            <v>0</v>
          </cell>
          <cell r="K2227">
            <v>0</v>
          </cell>
          <cell r="R2227">
            <v>0</v>
          </cell>
        </row>
        <row r="2228">
          <cell r="E2228">
            <v>0</v>
          </cell>
          <cell r="G2228">
            <v>0</v>
          </cell>
          <cell r="K2228">
            <v>0</v>
          </cell>
          <cell r="R2228">
            <v>0</v>
          </cell>
        </row>
        <row r="2229">
          <cell r="E2229">
            <v>0</v>
          </cell>
          <cell r="G2229">
            <v>0</v>
          </cell>
          <cell r="K2229">
            <v>0</v>
          </cell>
          <cell r="R2229">
            <v>0</v>
          </cell>
        </row>
        <row r="2230">
          <cell r="E2230">
            <v>0</v>
          </cell>
          <cell r="G2230">
            <v>0</v>
          </cell>
          <cell r="K2230">
            <v>0</v>
          </cell>
          <cell r="R2230">
            <v>0</v>
          </cell>
        </row>
        <row r="2231">
          <cell r="E2231">
            <v>0</v>
          </cell>
          <cell r="G2231">
            <v>0</v>
          </cell>
          <cell r="K2231">
            <v>0</v>
          </cell>
          <cell r="R2231">
            <v>0</v>
          </cell>
        </row>
        <row r="2232">
          <cell r="E2232">
            <v>0</v>
          </cell>
          <cell r="G2232">
            <v>0</v>
          </cell>
          <cell r="K2232">
            <v>0</v>
          </cell>
          <cell r="R2232">
            <v>0</v>
          </cell>
        </row>
        <row r="2233">
          <cell r="E2233">
            <v>0</v>
          </cell>
          <cell r="G2233">
            <v>0</v>
          </cell>
          <cell r="K2233">
            <v>0</v>
          </cell>
          <cell r="R2233">
            <v>0</v>
          </cell>
        </row>
        <row r="2234">
          <cell r="E2234">
            <v>0</v>
          </cell>
          <cell r="G2234">
            <v>0</v>
          </cell>
          <cell r="K2234">
            <v>0</v>
          </cell>
          <cell r="R2234">
            <v>0</v>
          </cell>
        </row>
        <row r="2235">
          <cell r="E2235">
            <v>0</v>
          </cell>
          <cell r="G2235">
            <v>0</v>
          </cell>
          <cell r="K2235">
            <v>0</v>
          </cell>
          <cell r="R2235">
            <v>0</v>
          </cell>
        </row>
        <row r="2236">
          <cell r="E2236">
            <v>0</v>
          </cell>
          <cell r="G2236">
            <v>0</v>
          </cell>
          <cell r="K2236">
            <v>0</v>
          </cell>
          <cell r="R2236">
            <v>0</v>
          </cell>
        </row>
        <row r="2237">
          <cell r="E2237">
            <v>0</v>
          </cell>
          <cell r="G2237">
            <v>0</v>
          </cell>
          <cell r="K2237">
            <v>0</v>
          </cell>
          <cell r="R2237">
            <v>0</v>
          </cell>
        </row>
        <row r="2238">
          <cell r="E2238">
            <v>0</v>
          </cell>
          <cell r="G2238">
            <v>0</v>
          </cell>
          <cell r="K2238">
            <v>0</v>
          </cell>
          <cell r="R2238">
            <v>0</v>
          </cell>
        </row>
        <row r="2239">
          <cell r="E2239">
            <v>0</v>
          </cell>
          <cell r="G2239">
            <v>0</v>
          </cell>
          <cell r="K2239">
            <v>0</v>
          </cell>
          <cell r="R2239">
            <v>0</v>
          </cell>
        </row>
        <row r="2240">
          <cell r="E2240">
            <v>0</v>
          </cell>
          <cell r="G2240">
            <v>0</v>
          </cell>
          <cell r="K2240">
            <v>0</v>
          </cell>
          <cell r="R2240">
            <v>0</v>
          </cell>
        </row>
        <row r="2241">
          <cell r="E2241">
            <v>0</v>
          </cell>
          <cell r="G2241">
            <v>0</v>
          </cell>
          <cell r="K2241">
            <v>0</v>
          </cell>
          <cell r="R2241">
            <v>0</v>
          </cell>
        </row>
        <row r="2242">
          <cell r="E2242">
            <v>0</v>
          </cell>
          <cell r="G2242">
            <v>0</v>
          </cell>
          <cell r="K2242">
            <v>0</v>
          </cell>
          <cell r="R2242">
            <v>0</v>
          </cell>
        </row>
        <row r="2243">
          <cell r="E2243">
            <v>0</v>
          </cell>
          <cell r="G2243">
            <v>0</v>
          </cell>
          <cell r="K2243">
            <v>0</v>
          </cell>
          <cell r="R2243">
            <v>0</v>
          </cell>
        </row>
        <row r="2244">
          <cell r="E2244">
            <v>0</v>
          </cell>
          <cell r="G2244">
            <v>0</v>
          </cell>
          <cell r="K2244">
            <v>0</v>
          </cell>
          <cell r="R2244">
            <v>0</v>
          </cell>
        </row>
        <row r="2245">
          <cell r="E2245">
            <v>0</v>
          </cell>
          <cell r="G2245">
            <v>0</v>
          </cell>
          <cell r="K2245">
            <v>0</v>
          </cell>
          <cell r="R2245">
            <v>0</v>
          </cell>
        </row>
        <row r="2246">
          <cell r="E2246">
            <v>0</v>
          </cell>
          <cell r="G2246">
            <v>0</v>
          </cell>
          <cell r="K2246">
            <v>0</v>
          </cell>
          <cell r="R2246">
            <v>0</v>
          </cell>
        </row>
        <row r="2247">
          <cell r="E2247">
            <v>0</v>
          </cell>
          <cell r="G2247">
            <v>0</v>
          </cell>
          <cell r="K2247">
            <v>0</v>
          </cell>
          <cell r="R2247">
            <v>0</v>
          </cell>
        </row>
        <row r="2248">
          <cell r="E2248">
            <v>0</v>
          </cell>
          <cell r="G2248">
            <v>0</v>
          </cell>
          <cell r="K2248">
            <v>0</v>
          </cell>
          <cell r="R2248">
            <v>0</v>
          </cell>
        </row>
        <row r="2249">
          <cell r="E2249">
            <v>0</v>
          </cell>
          <cell r="G2249">
            <v>0</v>
          </cell>
          <cell r="K2249">
            <v>0</v>
          </cell>
          <cell r="R2249">
            <v>0</v>
          </cell>
        </row>
        <row r="2250">
          <cell r="E2250">
            <v>0</v>
          </cell>
          <cell r="G2250">
            <v>0</v>
          </cell>
          <cell r="K2250">
            <v>0</v>
          </cell>
          <cell r="R2250">
            <v>0</v>
          </cell>
        </row>
        <row r="2251">
          <cell r="E2251">
            <v>0</v>
          </cell>
          <cell r="G2251">
            <v>0</v>
          </cell>
          <cell r="K2251">
            <v>0</v>
          </cell>
          <cell r="R2251">
            <v>0</v>
          </cell>
        </row>
        <row r="2252">
          <cell r="E2252">
            <v>0</v>
          </cell>
          <cell r="G2252">
            <v>0</v>
          </cell>
          <cell r="K2252">
            <v>0</v>
          </cell>
          <cell r="R2252">
            <v>0</v>
          </cell>
        </row>
        <row r="2253">
          <cell r="E2253">
            <v>0</v>
          </cell>
          <cell r="G2253">
            <v>0</v>
          </cell>
          <cell r="K2253">
            <v>0</v>
          </cell>
          <cell r="R2253">
            <v>0</v>
          </cell>
        </row>
        <row r="2254">
          <cell r="E2254">
            <v>0</v>
          </cell>
          <cell r="G2254">
            <v>0</v>
          </cell>
          <cell r="K2254">
            <v>0</v>
          </cell>
          <cell r="R2254">
            <v>0</v>
          </cell>
        </row>
        <row r="2255">
          <cell r="E2255">
            <v>0</v>
          </cell>
          <cell r="G2255">
            <v>0</v>
          </cell>
          <cell r="K2255">
            <v>0</v>
          </cell>
          <cell r="R2255">
            <v>0</v>
          </cell>
        </row>
        <row r="2256">
          <cell r="E2256">
            <v>0</v>
          </cell>
          <cell r="G2256">
            <v>0</v>
          </cell>
          <cell r="K2256">
            <v>0</v>
          </cell>
          <cell r="R2256">
            <v>0</v>
          </cell>
        </row>
        <row r="2257">
          <cell r="E2257">
            <v>0</v>
          </cell>
          <cell r="G2257">
            <v>0</v>
          </cell>
          <cell r="K2257">
            <v>0</v>
          </cell>
          <cell r="R2257">
            <v>0</v>
          </cell>
        </row>
        <row r="2258">
          <cell r="E2258">
            <v>0</v>
          </cell>
          <cell r="G2258">
            <v>0</v>
          </cell>
          <cell r="K2258">
            <v>0</v>
          </cell>
          <cell r="R2258">
            <v>0</v>
          </cell>
        </row>
        <row r="2259">
          <cell r="E2259">
            <v>0</v>
          </cell>
          <cell r="G2259">
            <v>0</v>
          </cell>
          <cell r="K2259">
            <v>0</v>
          </cell>
          <cell r="R2259">
            <v>0</v>
          </cell>
        </row>
        <row r="2260">
          <cell r="E2260">
            <v>0</v>
          </cell>
          <cell r="G2260">
            <v>0</v>
          </cell>
          <cell r="K2260">
            <v>0</v>
          </cell>
          <cell r="R2260">
            <v>0</v>
          </cell>
        </row>
        <row r="2261">
          <cell r="E2261">
            <v>0</v>
          </cell>
          <cell r="G2261">
            <v>0</v>
          </cell>
          <cell r="K2261">
            <v>0</v>
          </cell>
          <cell r="R2261">
            <v>0</v>
          </cell>
        </row>
        <row r="2262">
          <cell r="E2262">
            <v>0</v>
          </cell>
          <cell r="G2262">
            <v>0</v>
          </cell>
          <cell r="K2262">
            <v>0</v>
          </cell>
          <cell r="R2262">
            <v>0</v>
          </cell>
        </row>
        <row r="2263">
          <cell r="E2263">
            <v>0</v>
          </cell>
          <cell r="G2263">
            <v>0</v>
          </cell>
          <cell r="K2263">
            <v>0</v>
          </cell>
          <cell r="R2263">
            <v>0</v>
          </cell>
        </row>
        <row r="2264">
          <cell r="E2264">
            <v>0</v>
          </cell>
          <cell r="G2264">
            <v>0</v>
          </cell>
          <cell r="K2264">
            <v>0</v>
          </cell>
          <cell r="R2264">
            <v>0</v>
          </cell>
        </row>
        <row r="2265">
          <cell r="E2265">
            <v>0</v>
          </cell>
          <cell r="G2265">
            <v>0</v>
          </cell>
          <cell r="K2265">
            <v>0</v>
          </cell>
          <cell r="R2265">
            <v>0</v>
          </cell>
        </row>
        <row r="2266">
          <cell r="E2266">
            <v>0</v>
          </cell>
          <cell r="G2266">
            <v>0</v>
          </cell>
          <cell r="K2266">
            <v>0</v>
          </cell>
          <cell r="R2266">
            <v>0</v>
          </cell>
        </row>
        <row r="2267">
          <cell r="E2267">
            <v>0</v>
          </cell>
          <cell r="G2267">
            <v>0</v>
          </cell>
          <cell r="K2267">
            <v>0</v>
          </cell>
          <cell r="R2267">
            <v>0</v>
          </cell>
        </row>
        <row r="2268">
          <cell r="E2268">
            <v>0</v>
          </cell>
          <cell r="G2268">
            <v>0</v>
          </cell>
          <cell r="K2268">
            <v>0</v>
          </cell>
          <cell r="R2268">
            <v>0</v>
          </cell>
        </row>
        <row r="2269">
          <cell r="E2269">
            <v>0</v>
          </cell>
          <cell r="G2269">
            <v>0</v>
          </cell>
          <cell r="K2269">
            <v>0</v>
          </cell>
          <cell r="R2269">
            <v>0</v>
          </cell>
        </row>
        <row r="2270">
          <cell r="E2270">
            <v>0</v>
          </cell>
          <cell r="G2270">
            <v>0</v>
          </cell>
          <cell r="K2270">
            <v>0</v>
          </cell>
          <cell r="R2270">
            <v>0</v>
          </cell>
        </row>
        <row r="2271">
          <cell r="E2271">
            <v>0</v>
          </cell>
          <cell r="G2271">
            <v>0</v>
          </cell>
          <cell r="K2271">
            <v>0</v>
          </cell>
          <cell r="R2271">
            <v>0</v>
          </cell>
        </row>
        <row r="2272">
          <cell r="E2272">
            <v>0</v>
          </cell>
          <cell r="G2272">
            <v>0</v>
          </cell>
          <cell r="K2272">
            <v>0</v>
          </cell>
          <cell r="R2272">
            <v>0</v>
          </cell>
        </row>
        <row r="2273">
          <cell r="E2273">
            <v>0</v>
          </cell>
          <cell r="G2273">
            <v>0</v>
          </cell>
          <cell r="K2273">
            <v>0</v>
          </cell>
          <cell r="R2273">
            <v>0</v>
          </cell>
        </row>
        <row r="2274">
          <cell r="E2274">
            <v>0</v>
          </cell>
          <cell r="G2274">
            <v>0</v>
          </cell>
          <cell r="K2274">
            <v>0</v>
          </cell>
          <cell r="R2274">
            <v>0</v>
          </cell>
        </row>
        <row r="2275">
          <cell r="E2275">
            <v>0</v>
          </cell>
          <cell r="G2275">
            <v>0</v>
          </cell>
          <cell r="K2275">
            <v>0</v>
          </cell>
          <cell r="R2275">
            <v>0</v>
          </cell>
        </row>
        <row r="2276">
          <cell r="E2276">
            <v>0</v>
          </cell>
          <cell r="G2276">
            <v>0</v>
          </cell>
          <cell r="K2276">
            <v>0</v>
          </cell>
          <cell r="R2276">
            <v>0</v>
          </cell>
        </row>
        <row r="2277">
          <cell r="E2277">
            <v>0</v>
          </cell>
          <cell r="G2277">
            <v>0</v>
          </cell>
          <cell r="K2277">
            <v>0</v>
          </cell>
          <cell r="R2277">
            <v>0</v>
          </cell>
        </row>
        <row r="2278">
          <cell r="E2278">
            <v>0</v>
          </cell>
          <cell r="G2278">
            <v>0</v>
          </cell>
          <cell r="K2278">
            <v>0</v>
          </cell>
          <cell r="R2278">
            <v>0</v>
          </cell>
        </row>
        <row r="2279">
          <cell r="E2279">
            <v>0</v>
          </cell>
          <cell r="G2279">
            <v>0</v>
          </cell>
          <cell r="K2279">
            <v>0</v>
          </cell>
          <cell r="R2279">
            <v>0</v>
          </cell>
        </row>
        <row r="2280">
          <cell r="E2280">
            <v>0</v>
          </cell>
          <cell r="G2280">
            <v>0</v>
          </cell>
          <cell r="K2280">
            <v>0</v>
          </cell>
          <cell r="R2280">
            <v>0</v>
          </cell>
        </row>
        <row r="2281">
          <cell r="E2281">
            <v>0</v>
          </cell>
          <cell r="G2281">
            <v>0</v>
          </cell>
          <cell r="K2281">
            <v>0</v>
          </cell>
          <cell r="R2281">
            <v>0</v>
          </cell>
        </row>
        <row r="2282">
          <cell r="E2282">
            <v>0</v>
          </cell>
          <cell r="G2282">
            <v>0</v>
          </cell>
          <cell r="K2282">
            <v>0</v>
          </cell>
          <cell r="R2282">
            <v>0</v>
          </cell>
        </row>
        <row r="2283">
          <cell r="E2283">
            <v>0</v>
          </cell>
          <cell r="G2283">
            <v>0</v>
          </cell>
          <cell r="K2283">
            <v>0</v>
          </cell>
          <cell r="R2283">
            <v>0</v>
          </cell>
        </row>
        <row r="2284">
          <cell r="E2284">
            <v>0</v>
          </cell>
          <cell r="G2284">
            <v>0</v>
          </cell>
          <cell r="K2284">
            <v>0</v>
          </cell>
          <cell r="R2284">
            <v>0</v>
          </cell>
        </row>
        <row r="2285">
          <cell r="E2285">
            <v>0</v>
          </cell>
          <cell r="G2285">
            <v>0</v>
          </cell>
          <cell r="K2285">
            <v>0</v>
          </cell>
          <cell r="R2285">
            <v>0</v>
          </cell>
        </row>
        <row r="2286">
          <cell r="E2286">
            <v>0</v>
          </cell>
          <cell r="G2286">
            <v>0</v>
          </cell>
          <cell r="K2286">
            <v>0</v>
          </cell>
          <cell r="R2286">
            <v>0</v>
          </cell>
        </row>
        <row r="2287">
          <cell r="E2287">
            <v>0</v>
          </cell>
          <cell r="G2287">
            <v>0</v>
          </cell>
          <cell r="K2287">
            <v>0</v>
          </cell>
          <cell r="R2287">
            <v>0</v>
          </cell>
        </row>
        <row r="2288">
          <cell r="E2288">
            <v>0</v>
          </cell>
          <cell r="G2288">
            <v>0</v>
          </cell>
          <cell r="K2288">
            <v>0</v>
          </cell>
          <cell r="R2288">
            <v>0</v>
          </cell>
        </row>
        <row r="2289">
          <cell r="E2289">
            <v>0</v>
          </cell>
          <cell r="G2289">
            <v>0</v>
          </cell>
          <cell r="K2289">
            <v>0</v>
          </cell>
          <cell r="R2289">
            <v>0</v>
          </cell>
        </row>
        <row r="2290">
          <cell r="E2290">
            <v>0</v>
          </cell>
          <cell r="G2290">
            <v>0</v>
          </cell>
          <cell r="K2290">
            <v>0</v>
          </cell>
          <cell r="R2290">
            <v>0</v>
          </cell>
        </row>
        <row r="2291">
          <cell r="E2291">
            <v>0</v>
          </cell>
          <cell r="G2291">
            <v>0</v>
          </cell>
          <cell r="K2291">
            <v>0</v>
          </cell>
          <cell r="R2291">
            <v>0</v>
          </cell>
        </row>
        <row r="2292">
          <cell r="E2292">
            <v>0</v>
          </cell>
          <cell r="G2292">
            <v>0</v>
          </cell>
          <cell r="K2292">
            <v>0</v>
          </cell>
          <cell r="R2292">
            <v>0</v>
          </cell>
        </row>
        <row r="2293">
          <cell r="E2293">
            <v>0</v>
          </cell>
          <cell r="G2293">
            <v>0</v>
          </cell>
          <cell r="K2293">
            <v>0</v>
          </cell>
          <cell r="R2293">
            <v>0</v>
          </cell>
        </row>
        <row r="2294">
          <cell r="E2294">
            <v>0</v>
          </cell>
          <cell r="G2294">
            <v>0</v>
          </cell>
          <cell r="K2294">
            <v>0</v>
          </cell>
          <cell r="R2294">
            <v>0</v>
          </cell>
        </row>
        <row r="2295">
          <cell r="E2295">
            <v>0</v>
          </cell>
          <cell r="G2295">
            <v>0</v>
          </cell>
          <cell r="K2295">
            <v>0</v>
          </cell>
          <cell r="R2295">
            <v>0</v>
          </cell>
        </row>
        <row r="2296">
          <cell r="E2296">
            <v>0</v>
          </cell>
          <cell r="G2296">
            <v>0</v>
          </cell>
          <cell r="K2296">
            <v>0</v>
          </cell>
          <cell r="R2296">
            <v>0</v>
          </cell>
        </row>
        <row r="2297">
          <cell r="E2297">
            <v>0</v>
          </cell>
          <cell r="G2297">
            <v>0</v>
          </cell>
          <cell r="K2297">
            <v>0</v>
          </cell>
          <cell r="R2297">
            <v>0</v>
          </cell>
        </row>
        <row r="2298">
          <cell r="E2298">
            <v>0</v>
          </cell>
          <cell r="G2298">
            <v>0</v>
          </cell>
          <cell r="K2298">
            <v>0</v>
          </cell>
          <cell r="R2298">
            <v>0</v>
          </cell>
        </row>
        <row r="2299">
          <cell r="E2299">
            <v>0</v>
          </cell>
          <cell r="G2299">
            <v>0</v>
          </cell>
          <cell r="K2299">
            <v>0</v>
          </cell>
          <cell r="R2299">
            <v>0</v>
          </cell>
        </row>
        <row r="2300">
          <cell r="E2300">
            <v>0</v>
          </cell>
          <cell r="G2300">
            <v>0</v>
          </cell>
          <cell r="K2300">
            <v>0</v>
          </cell>
          <cell r="R2300">
            <v>0</v>
          </cell>
        </row>
        <row r="2301">
          <cell r="E2301">
            <v>0</v>
          </cell>
          <cell r="G2301">
            <v>0</v>
          </cell>
          <cell r="K2301">
            <v>0</v>
          </cell>
          <cell r="R2301">
            <v>0</v>
          </cell>
        </row>
        <row r="2302">
          <cell r="E2302">
            <v>0</v>
          </cell>
          <cell r="G2302">
            <v>0</v>
          </cell>
          <cell r="K2302">
            <v>0</v>
          </cell>
          <cell r="R2302">
            <v>0</v>
          </cell>
        </row>
        <row r="2303">
          <cell r="E2303">
            <v>0</v>
          </cell>
          <cell r="G2303">
            <v>0</v>
          </cell>
          <cell r="K2303">
            <v>0</v>
          </cell>
          <cell r="R2303">
            <v>0</v>
          </cell>
        </row>
        <row r="2304">
          <cell r="E2304">
            <v>0</v>
          </cell>
          <cell r="G2304">
            <v>0</v>
          </cell>
          <cell r="K2304">
            <v>0</v>
          </cell>
          <cell r="R2304">
            <v>0</v>
          </cell>
        </row>
        <row r="2305">
          <cell r="E2305">
            <v>0</v>
          </cell>
          <cell r="G2305">
            <v>0</v>
          </cell>
          <cell r="K2305">
            <v>0</v>
          </cell>
          <cell r="R2305">
            <v>0</v>
          </cell>
        </row>
        <row r="2306">
          <cell r="E2306">
            <v>0</v>
          </cell>
          <cell r="G2306">
            <v>0</v>
          </cell>
          <cell r="K2306">
            <v>0</v>
          </cell>
          <cell r="R2306">
            <v>0</v>
          </cell>
        </row>
        <row r="2307">
          <cell r="E2307">
            <v>0</v>
          </cell>
          <cell r="G2307">
            <v>0</v>
          </cell>
          <cell r="K2307">
            <v>0</v>
          </cell>
          <cell r="R2307">
            <v>0</v>
          </cell>
        </row>
        <row r="2308">
          <cell r="E2308">
            <v>0</v>
          </cell>
          <cell r="G2308">
            <v>0</v>
          </cell>
          <cell r="K2308">
            <v>0</v>
          </cell>
          <cell r="R2308">
            <v>0</v>
          </cell>
        </row>
        <row r="2309">
          <cell r="E2309">
            <v>0</v>
          </cell>
          <cell r="G2309">
            <v>0</v>
          </cell>
          <cell r="K2309">
            <v>0</v>
          </cell>
          <cell r="R2309">
            <v>0</v>
          </cell>
        </row>
        <row r="2310">
          <cell r="E2310">
            <v>0</v>
          </cell>
          <cell r="G2310">
            <v>0</v>
          </cell>
          <cell r="K2310">
            <v>0</v>
          </cell>
          <cell r="R2310">
            <v>0</v>
          </cell>
        </row>
        <row r="2311">
          <cell r="E2311">
            <v>0</v>
          </cell>
          <cell r="G2311">
            <v>0</v>
          </cell>
          <cell r="K2311">
            <v>0</v>
          </cell>
          <cell r="R2311">
            <v>0</v>
          </cell>
        </row>
        <row r="2312">
          <cell r="E2312">
            <v>0</v>
          </cell>
          <cell r="G2312">
            <v>0</v>
          </cell>
          <cell r="K2312">
            <v>0</v>
          </cell>
          <cell r="R2312">
            <v>0</v>
          </cell>
        </row>
        <row r="2313">
          <cell r="E2313">
            <v>0</v>
          </cell>
          <cell r="G2313">
            <v>0</v>
          </cell>
          <cell r="K2313">
            <v>0</v>
          </cell>
          <cell r="R2313">
            <v>0</v>
          </cell>
        </row>
        <row r="2314">
          <cell r="E2314">
            <v>0</v>
          </cell>
          <cell r="G2314">
            <v>0</v>
          </cell>
          <cell r="K2314">
            <v>0</v>
          </cell>
          <cell r="R2314">
            <v>0</v>
          </cell>
        </row>
        <row r="2315">
          <cell r="E2315">
            <v>0</v>
          </cell>
          <cell r="G2315">
            <v>0</v>
          </cell>
          <cell r="K2315">
            <v>0</v>
          </cell>
          <cell r="R2315">
            <v>0</v>
          </cell>
        </row>
        <row r="2316">
          <cell r="E2316">
            <v>0</v>
          </cell>
          <cell r="G2316">
            <v>0</v>
          </cell>
          <cell r="K2316">
            <v>0</v>
          </cell>
          <cell r="R2316">
            <v>0</v>
          </cell>
        </row>
        <row r="2317">
          <cell r="E2317">
            <v>0</v>
          </cell>
          <cell r="G2317">
            <v>0</v>
          </cell>
          <cell r="K2317">
            <v>0</v>
          </cell>
          <cell r="R2317">
            <v>0</v>
          </cell>
        </row>
        <row r="2318">
          <cell r="E2318">
            <v>0</v>
          </cell>
          <cell r="G2318">
            <v>0</v>
          </cell>
          <cell r="K2318">
            <v>0</v>
          </cell>
          <cell r="R2318">
            <v>0</v>
          </cell>
        </row>
        <row r="2319">
          <cell r="E2319">
            <v>0</v>
          </cell>
          <cell r="G2319">
            <v>0</v>
          </cell>
          <cell r="K2319">
            <v>0</v>
          </cell>
          <cell r="R2319">
            <v>0</v>
          </cell>
        </row>
        <row r="2320">
          <cell r="E2320">
            <v>0</v>
          </cell>
          <cell r="G2320">
            <v>0</v>
          </cell>
          <cell r="K2320">
            <v>0</v>
          </cell>
          <cell r="R2320">
            <v>0</v>
          </cell>
        </row>
        <row r="2321">
          <cell r="E2321">
            <v>0</v>
          </cell>
          <cell r="G2321">
            <v>0</v>
          </cell>
          <cell r="K2321">
            <v>0</v>
          </cell>
          <cell r="R2321">
            <v>0</v>
          </cell>
        </row>
        <row r="2322">
          <cell r="E2322">
            <v>0</v>
          </cell>
          <cell r="G2322">
            <v>0</v>
          </cell>
          <cell r="K2322">
            <v>0</v>
          </cell>
          <cell r="R2322">
            <v>0</v>
          </cell>
        </row>
        <row r="2323">
          <cell r="E2323">
            <v>0</v>
          </cell>
          <cell r="G2323">
            <v>0</v>
          </cell>
          <cell r="K2323">
            <v>0</v>
          </cell>
          <cell r="R2323">
            <v>0</v>
          </cell>
        </row>
        <row r="2324">
          <cell r="E2324">
            <v>0</v>
          </cell>
          <cell r="G2324">
            <v>0</v>
          </cell>
          <cell r="K2324">
            <v>0</v>
          </cell>
          <cell r="R2324">
            <v>0</v>
          </cell>
        </row>
        <row r="2325">
          <cell r="E2325">
            <v>0</v>
          </cell>
          <cell r="G2325">
            <v>0</v>
          </cell>
          <cell r="K2325">
            <v>0</v>
          </cell>
          <cell r="R2325">
            <v>0</v>
          </cell>
        </row>
        <row r="2326">
          <cell r="E2326">
            <v>0</v>
          </cell>
          <cell r="G2326">
            <v>0</v>
          </cell>
          <cell r="K2326">
            <v>0</v>
          </cell>
          <cell r="R2326">
            <v>0</v>
          </cell>
        </row>
        <row r="2327">
          <cell r="E2327">
            <v>0</v>
          </cell>
          <cell r="G2327">
            <v>0</v>
          </cell>
          <cell r="K2327">
            <v>0</v>
          </cell>
          <cell r="R2327">
            <v>0</v>
          </cell>
        </row>
        <row r="2328">
          <cell r="E2328">
            <v>0</v>
          </cell>
          <cell r="G2328">
            <v>0</v>
          </cell>
          <cell r="K2328">
            <v>0</v>
          </cell>
          <cell r="R2328">
            <v>0</v>
          </cell>
        </row>
        <row r="2329">
          <cell r="E2329">
            <v>0</v>
          </cell>
          <cell r="G2329">
            <v>0</v>
          </cell>
          <cell r="K2329">
            <v>0</v>
          </cell>
          <cell r="R2329">
            <v>0</v>
          </cell>
        </row>
        <row r="2330">
          <cell r="E2330">
            <v>0</v>
          </cell>
          <cell r="G2330">
            <v>0</v>
          </cell>
          <cell r="K2330">
            <v>0</v>
          </cell>
          <cell r="R2330">
            <v>0</v>
          </cell>
        </row>
        <row r="2331">
          <cell r="E2331">
            <v>0</v>
          </cell>
          <cell r="G2331">
            <v>0</v>
          </cell>
          <cell r="K2331">
            <v>0</v>
          </cell>
          <cell r="R2331">
            <v>0</v>
          </cell>
        </row>
        <row r="2332">
          <cell r="E2332">
            <v>0</v>
          </cell>
          <cell r="G2332">
            <v>0</v>
          </cell>
          <cell r="K2332">
            <v>0</v>
          </cell>
          <cell r="R2332">
            <v>0</v>
          </cell>
        </row>
        <row r="2333">
          <cell r="E2333">
            <v>0</v>
          </cell>
          <cell r="G2333">
            <v>0</v>
          </cell>
          <cell r="K2333">
            <v>0</v>
          </cell>
          <cell r="R2333">
            <v>0</v>
          </cell>
        </row>
        <row r="2334">
          <cell r="E2334">
            <v>0</v>
          </cell>
          <cell r="G2334">
            <v>0</v>
          </cell>
          <cell r="K2334">
            <v>0</v>
          </cell>
          <cell r="R2334">
            <v>0</v>
          </cell>
        </row>
        <row r="2335">
          <cell r="E2335">
            <v>0</v>
          </cell>
          <cell r="G2335">
            <v>0</v>
          </cell>
          <cell r="K2335">
            <v>0</v>
          </cell>
          <cell r="R2335">
            <v>0</v>
          </cell>
        </row>
        <row r="2336">
          <cell r="E2336">
            <v>0</v>
          </cell>
          <cell r="G2336">
            <v>0</v>
          </cell>
          <cell r="K2336">
            <v>0</v>
          </cell>
          <cell r="R2336">
            <v>0</v>
          </cell>
        </row>
        <row r="2337">
          <cell r="E2337">
            <v>0</v>
          </cell>
          <cell r="G2337">
            <v>0</v>
          </cell>
          <cell r="K2337">
            <v>0</v>
          </cell>
          <cell r="R2337">
            <v>0</v>
          </cell>
        </row>
        <row r="2338">
          <cell r="E2338">
            <v>0</v>
          </cell>
          <cell r="G2338">
            <v>0</v>
          </cell>
          <cell r="K2338">
            <v>0</v>
          </cell>
          <cell r="R2338">
            <v>0</v>
          </cell>
        </row>
        <row r="2339">
          <cell r="E2339">
            <v>0</v>
          </cell>
          <cell r="G2339">
            <v>0</v>
          </cell>
          <cell r="K2339">
            <v>0</v>
          </cell>
          <cell r="R2339">
            <v>0</v>
          </cell>
        </row>
        <row r="2340">
          <cell r="E2340">
            <v>0</v>
          </cell>
          <cell r="G2340">
            <v>0</v>
          </cell>
          <cell r="K2340">
            <v>0</v>
          </cell>
          <cell r="R2340">
            <v>0</v>
          </cell>
        </row>
        <row r="2341">
          <cell r="E2341">
            <v>0</v>
          </cell>
          <cell r="G2341">
            <v>0</v>
          </cell>
          <cell r="K2341">
            <v>0</v>
          </cell>
          <cell r="R2341">
            <v>0</v>
          </cell>
        </row>
        <row r="2342">
          <cell r="E2342">
            <v>0</v>
          </cell>
          <cell r="G2342">
            <v>0</v>
          </cell>
          <cell r="K2342">
            <v>0</v>
          </cell>
          <cell r="R2342">
            <v>0</v>
          </cell>
        </row>
        <row r="2343">
          <cell r="E2343">
            <v>0</v>
          </cell>
          <cell r="G2343">
            <v>0</v>
          </cell>
          <cell r="K2343">
            <v>0</v>
          </cell>
          <cell r="R2343">
            <v>0</v>
          </cell>
        </row>
        <row r="2344">
          <cell r="E2344">
            <v>0</v>
          </cell>
          <cell r="G2344">
            <v>0</v>
          </cell>
          <cell r="K2344">
            <v>0</v>
          </cell>
          <cell r="R2344">
            <v>0</v>
          </cell>
        </row>
        <row r="2345">
          <cell r="E2345">
            <v>0</v>
          </cell>
          <cell r="G2345">
            <v>0</v>
          </cell>
          <cell r="K2345">
            <v>0</v>
          </cell>
          <cell r="R2345">
            <v>0</v>
          </cell>
        </row>
        <row r="2346">
          <cell r="E2346">
            <v>0</v>
          </cell>
          <cell r="G2346">
            <v>0</v>
          </cell>
          <cell r="K2346">
            <v>0</v>
          </cell>
          <cell r="R2346">
            <v>0</v>
          </cell>
        </row>
        <row r="2347">
          <cell r="E2347">
            <v>0</v>
          </cell>
          <cell r="G2347">
            <v>0</v>
          </cell>
          <cell r="K2347">
            <v>0</v>
          </cell>
          <cell r="R2347">
            <v>0</v>
          </cell>
        </row>
        <row r="2348">
          <cell r="E2348">
            <v>0</v>
          </cell>
          <cell r="G2348">
            <v>0</v>
          </cell>
          <cell r="K2348">
            <v>0</v>
          </cell>
          <cell r="R2348">
            <v>0</v>
          </cell>
        </row>
        <row r="2349">
          <cell r="E2349">
            <v>0</v>
          </cell>
          <cell r="G2349">
            <v>0</v>
          </cell>
          <cell r="K2349">
            <v>0</v>
          </cell>
          <cell r="R2349">
            <v>0</v>
          </cell>
        </row>
        <row r="2350">
          <cell r="E2350">
            <v>0</v>
          </cell>
          <cell r="G2350">
            <v>0</v>
          </cell>
          <cell r="K2350">
            <v>0</v>
          </cell>
          <cell r="R2350">
            <v>0</v>
          </cell>
        </row>
        <row r="2351">
          <cell r="E2351">
            <v>0</v>
          </cell>
          <cell r="G2351">
            <v>0</v>
          </cell>
          <cell r="K2351">
            <v>0</v>
          </cell>
          <cell r="R2351">
            <v>0</v>
          </cell>
        </row>
        <row r="2352">
          <cell r="E2352">
            <v>0</v>
          </cell>
          <cell r="G2352">
            <v>0</v>
          </cell>
          <cell r="K2352">
            <v>0</v>
          </cell>
          <cell r="R2352">
            <v>0</v>
          </cell>
        </row>
        <row r="2353">
          <cell r="E2353">
            <v>0</v>
          </cell>
          <cell r="G2353">
            <v>0</v>
          </cell>
          <cell r="K2353">
            <v>0</v>
          </cell>
          <cell r="R2353">
            <v>0</v>
          </cell>
        </row>
        <row r="2354">
          <cell r="E2354">
            <v>0</v>
          </cell>
          <cell r="G2354">
            <v>0</v>
          </cell>
          <cell r="K2354">
            <v>0</v>
          </cell>
          <cell r="R2354">
            <v>0</v>
          </cell>
        </row>
        <row r="2355">
          <cell r="E2355">
            <v>0</v>
          </cell>
          <cell r="G2355">
            <v>0</v>
          </cell>
          <cell r="K2355">
            <v>0</v>
          </cell>
          <cell r="R2355">
            <v>0</v>
          </cell>
        </row>
        <row r="2356">
          <cell r="E2356">
            <v>0</v>
          </cell>
          <cell r="G2356">
            <v>0</v>
          </cell>
          <cell r="K2356">
            <v>0</v>
          </cell>
          <cell r="R2356">
            <v>0</v>
          </cell>
        </row>
        <row r="2357">
          <cell r="E2357">
            <v>0</v>
          </cell>
          <cell r="G2357">
            <v>0</v>
          </cell>
          <cell r="K2357">
            <v>0</v>
          </cell>
          <cell r="R2357">
            <v>0</v>
          </cell>
        </row>
        <row r="2358">
          <cell r="E2358">
            <v>0</v>
          </cell>
          <cell r="G2358">
            <v>0</v>
          </cell>
          <cell r="K2358">
            <v>0</v>
          </cell>
          <cell r="R2358">
            <v>0</v>
          </cell>
        </row>
        <row r="2359">
          <cell r="E2359">
            <v>0</v>
          </cell>
          <cell r="G2359">
            <v>0</v>
          </cell>
          <cell r="K2359">
            <v>0</v>
          </cell>
          <cell r="R2359">
            <v>0</v>
          </cell>
        </row>
        <row r="2360">
          <cell r="E2360">
            <v>0</v>
          </cell>
          <cell r="G2360">
            <v>0</v>
          </cell>
          <cell r="K2360">
            <v>0</v>
          </cell>
          <cell r="R2360">
            <v>0</v>
          </cell>
        </row>
        <row r="2361">
          <cell r="E2361">
            <v>0</v>
          </cell>
          <cell r="G2361">
            <v>0</v>
          </cell>
          <cell r="K2361">
            <v>0</v>
          </cell>
          <cell r="R2361">
            <v>0</v>
          </cell>
        </row>
        <row r="2362">
          <cell r="E2362">
            <v>0</v>
          </cell>
          <cell r="G2362">
            <v>0</v>
          </cell>
          <cell r="K2362">
            <v>0</v>
          </cell>
          <cell r="R2362">
            <v>0</v>
          </cell>
        </row>
        <row r="2363">
          <cell r="E2363">
            <v>0</v>
          </cell>
          <cell r="G2363">
            <v>0</v>
          </cell>
          <cell r="K2363">
            <v>0</v>
          </cell>
          <cell r="R2363">
            <v>0</v>
          </cell>
        </row>
        <row r="2364">
          <cell r="E2364">
            <v>0</v>
          </cell>
          <cell r="G2364">
            <v>0</v>
          </cell>
          <cell r="K2364">
            <v>0</v>
          </cell>
          <cell r="R2364">
            <v>0</v>
          </cell>
        </row>
        <row r="2365">
          <cell r="E2365">
            <v>0</v>
          </cell>
          <cell r="G2365">
            <v>0</v>
          </cell>
          <cell r="K2365">
            <v>0</v>
          </cell>
          <cell r="R2365">
            <v>0</v>
          </cell>
        </row>
        <row r="2366">
          <cell r="E2366">
            <v>0</v>
          </cell>
          <cell r="G2366">
            <v>0</v>
          </cell>
          <cell r="K2366">
            <v>0</v>
          </cell>
          <cell r="R2366">
            <v>0</v>
          </cell>
        </row>
        <row r="2367">
          <cell r="E2367">
            <v>0</v>
          </cell>
          <cell r="G2367">
            <v>0</v>
          </cell>
          <cell r="K2367">
            <v>0</v>
          </cell>
          <cell r="R2367">
            <v>0</v>
          </cell>
        </row>
        <row r="2368">
          <cell r="E2368">
            <v>0</v>
          </cell>
          <cell r="G2368">
            <v>0</v>
          </cell>
          <cell r="K2368">
            <v>0</v>
          </cell>
          <cell r="R2368">
            <v>0</v>
          </cell>
        </row>
        <row r="2369">
          <cell r="E2369">
            <v>0</v>
          </cell>
          <cell r="G2369">
            <v>0</v>
          </cell>
          <cell r="K2369">
            <v>0</v>
          </cell>
          <cell r="R2369">
            <v>0</v>
          </cell>
        </row>
        <row r="2370">
          <cell r="E2370">
            <v>0</v>
          </cell>
          <cell r="G2370">
            <v>0</v>
          </cell>
          <cell r="K2370">
            <v>0</v>
          </cell>
          <cell r="R2370">
            <v>0</v>
          </cell>
        </row>
        <row r="2371">
          <cell r="E2371">
            <v>0</v>
          </cell>
          <cell r="G2371">
            <v>0</v>
          </cell>
          <cell r="K2371">
            <v>0</v>
          </cell>
          <cell r="R2371">
            <v>0</v>
          </cell>
        </row>
        <row r="2372">
          <cell r="E2372">
            <v>0</v>
          </cell>
          <cell r="G2372">
            <v>0</v>
          </cell>
          <cell r="K2372">
            <v>0</v>
          </cell>
          <cell r="R2372">
            <v>0</v>
          </cell>
        </row>
        <row r="2373">
          <cell r="E2373">
            <v>0</v>
          </cell>
          <cell r="G2373">
            <v>0</v>
          </cell>
          <cell r="K2373">
            <v>0</v>
          </cell>
          <cell r="R2373">
            <v>0</v>
          </cell>
        </row>
        <row r="2374">
          <cell r="E2374">
            <v>0</v>
          </cell>
          <cell r="G2374">
            <v>0</v>
          </cell>
          <cell r="K2374">
            <v>0</v>
          </cell>
          <cell r="R2374">
            <v>0</v>
          </cell>
        </row>
        <row r="2375">
          <cell r="E2375">
            <v>0</v>
          </cell>
          <cell r="G2375">
            <v>0</v>
          </cell>
          <cell r="K2375">
            <v>0</v>
          </cell>
          <cell r="R2375">
            <v>0</v>
          </cell>
        </row>
        <row r="2376">
          <cell r="E2376">
            <v>0</v>
          </cell>
          <cell r="G2376">
            <v>0</v>
          </cell>
          <cell r="K2376">
            <v>0</v>
          </cell>
          <cell r="R2376">
            <v>0</v>
          </cell>
        </row>
        <row r="2377">
          <cell r="E2377">
            <v>0</v>
          </cell>
          <cell r="G2377">
            <v>0</v>
          </cell>
          <cell r="K2377">
            <v>0</v>
          </cell>
          <cell r="R2377">
            <v>0</v>
          </cell>
        </row>
        <row r="2378">
          <cell r="E2378">
            <v>0</v>
          </cell>
          <cell r="G2378">
            <v>0</v>
          </cell>
          <cell r="K2378">
            <v>0</v>
          </cell>
          <cell r="R2378">
            <v>0</v>
          </cell>
        </row>
        <row r="2379">
          <cell r="E2379">
            <v>0</v>
          </cell>
          <cell r="G2379">
            <v>0</v>
          </cell>
          <cell r="K2379">
            <v>0</v>
          </cell>
          <cell r="R2379">
            <v>0</v>
          </cell>
        </row>
        <row r="2380">
          <cell r="E2380">
            <v>0</v>
          </cell>
          <cell r="G2380">
            <v>0</v>
          </cell>
          <cell r="K2380">
            <v>0</v>
          </cell>
          <cell r="R2380">
            <v>0</v>
          </cell>
        </row>
        <row r="2381">
          <cell r="E2381">
            <v>0</v>
          </cell>
          <cell r="G2381">
            <v>0</v>
          </cell>
          <cell r="K2381">
            <v>0</v>
          </cell>
          <cell r="R2381">
            <v>0</v>
          </cell>
        </row>
        <row r="2382">
          <cell r="E2382">
            <v>0</v>
          </cell>
          <cell r="G2382">
            <v>0</v>
          </cell>
          <cell r="K2382">
            <v>0</v>
          </cell>
          <cell r="R2382">
            <v>0</v>
          </cell>
        </row>
        <row r="2383">
          <cell r="E2383">
            <v>0</v>
          </cell>
          <cell r="G2383">
            <v>0</v>
          </cell>
          <cell r="K2383">
            <v>0</v>
          </cell>
          <cell r="R2383">
            <v>0</v>
          </cell>
        </row>
        <row r="2384">
          <cell r="E2384">
            <v>0</v>
          </cell>
          <cell r="G2384">
            <v>0</v>
          </cell>
          <cell r="K2384">
            <v>0</v>
          </cell>
          <cell r="R2384">
            <v>0</v>
          </cell>
        </row>
        <row r="2385">
          <cell r="E2385">
            <v>0</v>
          </cell>
          <cell r="G2385">
            <v>0</v>
          </cell>
          <cell r="K2385">
            <v>0</v>
          </cell>
          <cell r="R2385">
            <v>0</v>
          </cell>
        </row>
        <row r="2386">
          <cell r="E2386">
            <v>0</v>
          </cell>
          <cell r="G2386">
            <v>0</v>
          </cell>
          <cell r="K2386">
            <v>0</v>
          </cell>
          <cell r="R2386">
            <v>0</v>
          </cell>
        </row>
        <row r="2387">
          <cell r="E2387">
            <v>0</v>
          </cell>
          <cell r="G2387">
            <v>0</v>
          </cell>
          <cell r="K2387">
            <v>0</v>
          </cell>
          <cell r="R2387">
            <v>0</v>
          </cell>
        </row>
        <row r="2388">
          <cell r="E2388">
            <v>0</v>
          </cell>
          <cell r="G2388">
            <v>0</v>
          </cell>
          <cell r="K2388">
            <v>0</v>
          </cell>
          <cell r="R2388">
            <v>0</v>
          </cell>
        </row>
        <row r="2389">
          <cell r="E2389">
            <v>0</v>
          </cell>
          <cell r="G2389">
            <v>0</v>
          </cell>
          <cell r="K2389">
            <v>0</v>
          </cell>
          <cell r="R2389">
            <v>0</v>
          </cell>
        </row>
        <row r="2390">
          <cell r="E2390">
            <v>0</v>
          </cell>
          <cell r="G2390">
            <v>0</v>
          </cell>
          <cell r="K2390">
            <v>0</v>
          </cell>
          <cell r="R2390">
            <v>0</v>
          </cell>
        </row>
        <row r="2391">
          <cell r="E2391">
            <v>0</v>
          </cell>
          <cell r="G2391">
            <v>0</v>
          </cell>
          <cell r="K2391">
            <v>0</v>
          </cell>
          <cell r="R2391">
            <v>0</v>
          </cell>
        </row>
        <row r="2392">
          <cell r="E2392">
            <v>0</v>
          </cell>
          <cell r="G2392">
            <v>0</v>
          </cell>
          <cell r="K2392">
            <v>0</v>
          </cell>
          <cell r="R2392">
            <v>0</v>
          </cell>
        </row>
        <row r="2393">
          <cell r="E2393">
            <v>0</v>
          </cell>
          <cell r="G2393">
            <v>0</v>
          </cell>
          <cell r="K2393">
            <v>0</v>
          </cell>
          <cell r="R2393">
            <v>0</v>
          </cell>
        </row>
        <row r="2394">
          <cell r="E2394">
            <v>0</v>
          </cell>
          <cell r="G2394">
            <v>0</v>
          </cell>
          <cell r="K2394">
            <v>0</v>
          </cell>
          <cell r="R2394">
            <v>0</v>
          </cell>
        </row>
        <row r="2395">
          <cell r="E2395">
            <v>0</v>
          </cell>
          <cell r="G2395">
            <v>0</v>
          </cell>
          <cell r="K2395">
            <v>0</v>
          </cell>
          <cell r="R2395">
            <v>0</v>
          </cell>
        </row>
        <row r="2396">
          <cell r="E2396">
            <v>0</v>
          </cell>
          <cell r="G2396">
            <v>0</v>
          </cell>
          <cell r="K2396">
            <v>0</v>
          </cell>
          <cell r="R2396">
            <v>0</v>
          </cell>
        </row>
        <row r="2397">
          <cell r="E2397">
            <v>0</v>
          </cell>
          <cell r="G2397">
            <v>0</v>
          </cell>
          <cell r="K2397">
            <v>0</v>
          </cell>
          <cell r="R2397">
            <v>0</v>
          </cell>
        </row>
        <row r="2398">
          <cell r="E2398">
            <v>0</v>
          </cell>
          <cell r="G2398">
            <v>0</v>
          </cell>
          <cell r="K2398">
            <v>0</v>
          </cell>
          <cell r="R2398">
            <v>0</v>
          </cell>
        </row>
        <row r="2399">
          <cell r="E2399">
            <v>0</v>
          </cell>
          <cell r="G2399">
            <v>0</v>
          </cell>
          <cell r="K2399">
            <v>0</v>
          </cell>
          <cell r="R2399">
            <v>0</v>
          </cell>
        </row>
        <row r="2400">
          <cell r="E2400">
            <v>0</v>
          </cell>
          <cell r="G2400">
            <v>0</v>
          </cell>
          <cell r="K2400">
            <v>0</v>
          </cell>
          <cell r="R2400">
            <v>0</v>
          </cell>
        </row>
        <row r="2401">
          <cell r="E2401">
            <v>0</v>
          </cell>
          <cell r="G2401">
            <v>0</v>
          </cell>
          <cell r="K2401">
            <v>0</v>
          </cell>
          <cell r="R2401">
            <v>0</v>
          </cell>
        </row>
        <row r="2402">
          <cell r="E2402">
            <v>0</v>
          </cell>
          <cell r="G2402">
            <v>0</v>
          </cell>
          <cell r="K2402">
            <v>0</v>
          </cell>
          <cell r="R2402">
            <v>0</v>
          </cell>
        </row>
        <row r="2403">
          <cell r="E2403">
            <v>0</v>
          </cell>
          <cell r="G2403">
            <v>0</v>
          </cell>
          <cell r="K2403">
            <v>0</v>
          </cell>
          <cell r="R2403">
            <v>0</v>
          </cell>
        </row>
        <row r="2404">
          <cell r="E2404">
            <v>0</v>
          </cell>
          <cell r="G2404">
            <v>0</v>
          </cell>
          <cell r="K2404">
            <v>0</v>
          </cell>
          <cell r="R2404">
            <v>0</v>
          </cell>
        </row>
        <row r="2405">
          <cell r="E2405">
            <v>0</v>
          </cell>
          <cell r="G2405">
            <v>0</v>
          </cell>
          <cell r="K2405">
            <v>0</v>
          </cell>
          <cell r="R2405">
            <v>0</v>
          </cell>
        </row>
        <row r="2406">
          <cell r="E2406">
            <v>0</v>
          </cell>
          <cell r="G2406">
            <v>0</v>
          </cell>
          <cell r="K2406">
            <v>0</v>
          </cell>
          <cell r="R2406">
            <v>0</v>
          </cell>
        </row>
        <row r="2407">
          <cell r="E2407" t="str">
            <v>SEGUNDO USO</v>
          </cell>
          <cell r="G2407" t="str">
            <v>X</v>
          </cell>
          <cell r="K2407" t="str">
            <v>VAZIA</v>
          </cell>
          <cell r="R2407" t="str">
            <v>X</v>
          </cell>
        </row>
        <row r="2408">
          <cell r="E2408" t="str">
            <v>SEGUNDO USO</v>
          </cell>
          <cell r="G2408" t="str">
            <v>X</v>
          </cell>
          <cell r="K2408" t="str">
            <v>PRENHA IA</v>
          </cell>
          <cell r="R2408" t="str">
            <v>X</v>
          </cell>
        </row>
        <row r="2409">
          <cell r="E2409" t="str">
            <v>SEGUNDO USO</v>
          </cell>
          <cell r="G2409" t="str">
            <v>X</v>
          </cell>
          <cell r="K2409" t="str">
            <v>VAZIA</v>
          </cell>
          <cell r="R2409" t="str">
            <v>X</v>
          </cell>
        </row>
        <row r="2410">
          <cell r="E2410" t="str">
            <v>SEGUNDO USO</v>
          </cell>
          <cell r="G2410" t="str">
            <v>X</v>
          </cell>
          <cell r="K2410" t="str">
            <v>PRENHA IA</v>
          </cell>
          <cell r="R2410" t="str">
            <v>X</v>
          </cell>
        </row>
        <row r="2411">
          <cell r="E2411" t="str">
            <v>SEGUNDO USO</v>
          </cell>
          <cell r="G2411" t="str">
            <v>X</v>
          </cell>
          <cell r="K2411" t="str">
            <v>VAZIA</v>
          </cell>
          <cell r="R2411" t="str">
            <v>X</v>
          </cell>
        </row>
        <row r="2412">
          <cell r="E2412" t="str">
            <v>SEGUNDO USO</v>
          </cell>
          <cell r="G2412" t="str">
            <v>X</v>
          </cell>
          <cell r="K2412" t="str">
            <v>PRENHA IA</v>
          </cell>
          <cell r="R2412" t="str">
            <v>X</v>
          </cell>
        </row>
        <row r="2413">
          <cell r="E2413" t="str">
            <v>SEGUNDO USO</v>
          </cell>
          <cell r="G2413" t="str">
            <v>X</v>
          </cell>
          <cell r="K2413" t="str">
            <v>VAZIA</v>
          </cell>
          <cell r="R2413" t="str">
            <v>X</v>
          </cell>
        </row>
        <row r="2414">
          <cell r="E2414" t="str">
            <v>SEGUNDO USO</v>
          </cell>
          <cell r="G2414" t="str">
            <v>X</v>
          </cell>
          <cell r="K2414" t="str">
            <v>PRENHA IA</v>
          </cell>
          <cell r="R2414" t="str">
            <v>X</v>
          </cell>
        </row>
        <row r="2415">
          <cell r="E2415" t="str">
            <v>SEGUNDO USO</v>
          </cell>
          <cell r="G2415" t="str">
            <v>X</v>
          </cell>
          <cell r="K2415" t="str">
            <v>PRENHA IA</v>
          </cell>
          <cell r="R2415" t="str">
            <v>X</v>
          </cell>
        </row>
        <row r="2416">
          <cell r="E2416" t="str">
            <v>SEGUNDO USO</v>
          </cell>
          <cell r="G2416" t="str">
            <v>X</v>
          </cell>
          <cell r="K2416" t="str">
            <v>PRENHA IA</v>
          </cell>
          <cell r="R2416" t="str">
            <v>X</v>
          </cell>
        </row>
        <row r="2417">
          <cell r="E2417" t="str">
            <v>SEGUNDO USO</v>
          </cell>
          <cell r="G2417" t="str">
            <v>X</v>
          </cell>
          <cell r="K2417" t="str">
            <v>PRENHA IA</v>
          </cell>
          <cell r="R2417" t="str">
            <v>X</v>
          </cell>
        </row>
        <row r="2418">
          <cell r="E2418" t="str">
            <v>SEGUNDO USO</v>
          </cell>
          <cell r="G2418" t="str">
            <v>X</v>
          </cell>
          <cell r="K2418" t="str">
            <v>PRENHA IA</v>
          </cell>
          <cell r="R2418" t="str">
            <v>X</v>
          </cell>
        </row>
        <row r="2419">
          <cell r="E2419" t="str">
            <v>SEGUNDO USO</v>
          </cell>
          <cell r="G2419">
            <v>0</v>
          </cell>
          <cell r="K2419">
            <v>0</v>
          </cell>
          <cell r="R2419">
            <v>0</v>
          </cell>
        </row>
        <row r="2420">
          <cell r="E2420" t="str">
            <v>SEGUNDO USO</v>
          </cell>
          <cell r="G2420" t="str">
            <v>X</v>
          </cell>
          <cell r="K2420" t="str">
            <v>VAZIA</v>
          </cell>
          <cell r="R2420" t="str">
            <v>X</v>
          </cell>
        </row>
        <row r="2421">
          <cell r="E2421" t="str">
            <v>SEGUNDO USO</v>
          </cell>
          <cell r="G2421" t="str">
            <v>X</v>
          </cell>
          <cell r="K2421" t="str">
            <v>VAZIA</v>
          </cell>
          <cell r="R2421" t="str">
            <v>X</v>
          </cell>
        </row>
        <row r="2422">
          <cell r="E2422" t="str">
            <v>SEGUNDO USO</v>
          </cell>
          <cell r="G2422" t="str">
            <v>X</v>
          </cell>
          <cell r="K2422" t="str">
            <v>VAZIA</v>
          </cell>
          <cell r="R2422" t="str">
            <v>X</v>
          </cell>
        </row>
        <row r="2423">
          <cell r="E2423" t="str">
            <v>SEGUNDO USO</v>
          </cell>
          <cell r="G2423" t="str">
            <v>X</v>
          </cell>
          <cell r="K2423" t="str">
            <v>VAZIA</v>
          </cell>
          <cell r="R2423" t="str">
            <v>X</v>
          </cell>
        </row>
        <row r="2424">
          <cell r="E2424" t="str">
            <v>SEGUNDO USO</v>
          </cell>
          <cell r="G2424" t="str">
            <v>X</v>
          </cell>
          <cell r="K2424" t="str">
            <v>PRENHA IA</v>
          </cell>
          <cell r="R2424" t="str">
            <v>X</v>
          </cell>
        </row>
        <row r="2425">
          <cell r="E2425" t="str">
            <v>SEGUNDO USO</v>
          </cell>
          <cell r="G2425" t="str">
            <v>X</v>
          </cell>
          <cell r="K2425" t="str">
            <v>PRENHA IA</v>
          </cell>
          <cell r="R2425" t="str">
            <v>X</v>
          </cell>
        </row>
        <row r="2426">
          <cell r="E2426" t="str">
            <v>SEGUNDO USO</v>
          </cell>
          <cell r="G2426" t="str">
            <v>X</v>
          </cell>
          <cell r="K2426" t="str">
            <v>PRENHA IA</v>
          </cell>
          <cell r="R2426" t="str">
            <v>X</v>
          </cell>
        </row>
        <row r="2427">
          <cell r="E2427" t="str">
            <v>SEGUNDO USO</v>
          </cell>
          <cell r="G2427" t="str">
            <v>X</v>
          </cell>
          <cell r="K2427" t="str">
            <v>VAZIA</v>
          </cell>
          <cell r="R2427" t="str">
            <v>X</v>
          </cell>
        </row>
        <row r="2428">
          <cell r="E2428" t="str">
            <v>SEGUNDO USO</v>
          </cell>
          <cell r="G2428" t="str">
            <v>X</v>
          </cell>
          <cell r="K2428" t="str">
            <v>PRENHA IA</v>
          </cell>
          <cell r="R2428" t="str">
            <v>X</v>
          </cell>
        </row>
        <row r="2429">
          <cell r="E2429" t="str">
            <v>SEGUNDO USO</v>
          </cell>
          <cell r="G2429" t="str">
            <v>X</v>
          </cell>
          <cell r="K2429" t="str">
            <v>PRENHA IA</v>
          </cell>
          <cell r="R2429" t="str">
            <v>X</v>
          </cell>
        </row>
        <row r="2430">
          <cell r="E2430" t="str">
            <v>SEGUNDO USO</v>
          </cell>
          <cell r="G2430" t="str">
            <v>X</v>
          </cell>
          <cell r="K2430" t="str">
            <v>VAZIA</v>
          </cell>
          <cell r="R2430" t="str">
            <v>X</v>
          </cell>
        </row>
        <row r="2431">
          <cell r="E2431" t="str">
            <v>SEGUNDO USO</v>
          </cell>
          <cell r="G2431" t="str">
            <v>X</v>
          </cell>
          <cell r="K2431" t="str">
            <v>PRENHA IA</v>
          </cell>
          <cell r="R2431" t="str">
            <v>X</v>
          </cell>
        </row>
        <row r="2432">
          <cell r="E2432" t="str">
            <v>SEGUNDO USO</v>
          </cell>
          <cell r="G2432" t="str">
            <v>X</v>
          </cell>
          <cell r="K2432" t="str">
            <v>VAZIA</v>
          </cell>
          <cell r="R2432" t="str">
            <v>X</v>
          </cell>
        </row>
        <row r="2433">
          <cell r="E2433" t="str">
            <v>SEGUNDO USO</v>
          </cell>
          <cell r="G2433" t="str">
            <v>X</v>
          </cell>
          <cell r="K2433" t="str">
            <v>VAZIA</v>
          </cell>
          <cell r="R2433" t="str">
            <v>X</v>
          </cell>
        </row>
        <row r="2434">
          <cell r="E2434" t="str">
            <v>SEGUNDO USO</v>
          </cell>
          <cell r="G2434" t="str">
            <v>X</v>
          </cell>
          <cell r="K2434" t="str">
            <v>PRENHA IA</v>
          </cell>
          <cell r="R2434" t="str">
            <v>X</v>
          </cell>
        </row>
        <row r="2435">
          <cell r="E2435" t="str">
            <v>SEGUNDO USO</v>
          </cell>
          <cell r="G2435" t="str">
            <v>X</v>
          </cell>
          <cell r="K2435" t="str">
            <v>PRENHA IA</v>
          </cell>
          <cell r="R2435" t="str">
            <v>X</v>
          </cell>
        </row>
        <row r="2436">
          <cell r="E2436" t="str">
            <v>SEGUNDO USO</v>
          </cell>
          <cell r="G2436" t="str">
            <v>X</v>
          </cell>
          <cell r="K2436" t="str">
            <v>VAZIA</v>
          </cell>
          <cell r="R2436" t="str">
            <v>X</v>
          </cell>
        </row>
        <row r="2437">
          <cell r="E2437" t="str">
            <v>SEGUNDO USO</v>
          </cell>
          <cell r="G2437" t="str">
            <v>X</v>
          </cell>
          <cell r="K2437" t="str">
            <v>VAZIA</v>
          </cell>
          <cell r="R2437" t="str">
            <v>X</v>
          </cell>
        </row>
        <row r="2438">
          <cell r="E2438" t="str">
            <v>SEGUNDO USO</v>
          </cell>
          <cell r="G2438" t="str">
            <v>X</v>
          </cell>
          <cell r="K2438" t="str">
            <v>VAZIA</v>
          </cell>
          <cell r="R2438" t="str">
            <v>X</v>
          </cell>
        </row>
        <row r="2439">
          <cell r="E2439" t="str">
            <v>SEGUNDO USO</v>
          </cell>
          <cell r="G2439" t="str">
            <v>X</v>
          </cell>
          <cell r="K2439" t="str">
            <v>VAZIA</v>
          </cell>
          <cell r="R2439" t="str">
            <v>X</v>
          </cell>
        </row>
        <row r="2440">
          <cell r="E2440" t="str">
            <v>SEGUNDO USO</v>
          </cell>
          <cell r="G2440" t="str">
            <v>X</v>
          </cell>
          <cell r="K2440" t="str">
            <v>PRENHA IA</v>
          </cell>
          <cell r="R2440" t="str">
            <v>X</v>
          </cell>
        </row>
        <row r="2441">
          <cell r="E2441" t="str">
            <v>SEGUNDO USO</v>
          </cell>
          <cell r="G2441" t="str">
            <v>X</v>
          </cell>
          <cell r="K2441" t="str">
            <v>PRENHA IA</v>
          </cell>
          <cell r="R2441" t="str">
            <v>X</v>
          </cell>
        </row>
        <row r="2442">
          <cell r="E2442" t="str">
            <v>SEGUNDO USO</v>
          </cell>
          <cell r="G2442" t="str">
            <v>X</v>
          </cell>
          <cell r="K2442" t="str">
            <v>VAZIA</v>
          </cell>
          <cell r="R2442" t="str">
            <v>X</v>
          </cell>
        </row>
        <row r="2443">
          <cell r="E2443" t="str">
            <v>SEGUNDO USO</v>
          </cell>
          <cell r="G2443" t="str">
            <v>X</v>
          </cell>
          <cell r="K2443" t="str">
            <v>VAZIA</v>
          </cell>
          <cell r="R2443" t="str">
            <v>X</v>
          </cell>
        </row>
        <row r="2444">
          <cell r="E2444" t="str">
            <v>SEGUNDO USO</v>
          </cell>
          <cell r="G2444" t="str">
            <v>X</v>
          </cell>
          <cell r="K2444" t="str">
            <v>VAZIA</v>
          </cell>
          <cell r="R2444" t="str">
            <v>X</v>
          </cell>
        </row>
        <row r="2445">
          <cell r="E2445" t="str">
            <v>SEGUNDO USO</v>
          </cell>
          <cell r="G2445" t="str">
            <v>X</v>
          </cell>
          <cell r="K2445" t="str">
            <v>PRENHA IA</v>
          </cell>
          <cell r="R2445" t="str">
            <v>X</v>
          </cell>
        </row>
        <row r="2446">
          <cell r="E2446" t="str">
            <v>SEGUNDO USO</v>
          </cell>
          <cell r="G2446" t="str">
            <v>X</v>
          </cell>
          <cell r="K2446" t="str">
            <v>PRENHA IA</v>
          </cell>
          <cell r="R2446" t="str">
            <v>X</v>
          </cell>
        </row>
        <row r="2447">
          <cell r="E2447" t="str">
            <v>SEGUNDO USO</v>
          </cell>
          <cell r="G2447" t="str">
            <v>X</v>
          </cell>
          <cell r="K2447" t="str">
            <v>PRENHA IA</v>
          </cell>
          <cell r="R2447" t="str">
            <v>X</v>
          </cell>
        </row>
        <row r="2448">
          <cell r="E2448" t="str">
            <v>SEGUNDO USO</v>
          </cell>
          <cell r="G2448" t="str">
            <v>X</v>
          </cell>
          <cell r="K2448" t="str">
            <v>PRENHA IA</v>
          </cell>
          <cell r="R2448" t="str">
            <v>X</v>
          </cell>
        </row>
        <row r="2449">
          <cell r="E2449" t="str">
            <v>SEGUNDO USO</v>
          </cell>
          <cell r="G2449" t="str">
            <v>X</v>
          </cell>
          <cell r="K2449" t="str">
            <v>VAZIA</v>
          </cell>
          <cell r="R2449" t="str">
            <v>X</v>
          </cell>
        </row>
        <row r="2450">
          <cell r="E2450" t="str">
            <v>SEGUNDO USO</v>
          </cell>
          <cell r="G2450" t="str">
            <v>X</v>
          </cell>
          <cell r="K2450" t="str">
            <v>PRENHA IA</v>
          </cell>
          <cell r="R2450" t="str">
            <v>X</v>
          </cell>
        </row>
        <row r="2451">
          <cell r="E2451" t="str">
            <v>SEGUNDO USO</v>
          </cell>
          <cell r="G2451" t="str">
            <v>X</v>
          </cell>
          <cell r="K2451" t="str">
            <v>PRENHA IA</v>
          </cell>
          <cell r="R2451" t="str">
            <v>X</v>
          </cell>
        </row>
        <row r="2452">
          <cell r="E2452" t="str">
            <v>SEGUNDO USO</v>
          </cell>
          <cell r="G2452" t="str">
            <v>X</v>
          </cell>
          <cell r="K2452" t="str">
            <v>PRENHA IA</v>
          </cell>
          <cell r="R2452" t="str">
            <v>X</v>
          </cell>
        </row>
        <row r="2453">
          <cell r="E2453" t="str">
            <v>SEGUNDO USO</v>
          </cell>
          <cell r="G2453" t="str">
            <v>X</v>
          </cell>
          <cell r="K2453" t="str">
            <v>PRENHA IA</v>
          </cell>
          <cell r="R2453" t="str">
            <v>X</v>
          </cell>
        </row>
        <row r="2454">
          <cell r="E2454" t="str">
            <v>SEGUNDO USO</v>
          </cell>
          <cell r="G2454" t="str">
            <v>X</v>
          </cell>
          <cell r="K2454" t="str">
            <v>VAZIA</v>
          </cell>
          <cell r="R2454" t="str">
            <v>X</v>
          </cell>
        </row>
        <row r="2455">
          <cell r="E2455" t="str">
            <v>SEGUNDO USO</v>
          </cell>
          <cell r="G2455" t="str">
            <v>X</v>
          </cell>
          <cell r="K2455" t="str">
            <v>PRENHA IA</v>
          </cell>
          <cell r="R2455" t="str">
            <v>X</v>
          </cell>
        </row>
        <row r="2456">
          <cell r="E2456" t="str">
            <v>SEGUNDO USO</v>
          </cell>
          <cell r="G2456" t="str">
            <v>X</v>
          </cell>
          <cell r="K2456" t="str">
            <v>PRENHA IA</v>
          </cell>
          <cell r="R2456" t="str">
            <v>X</v>
          </cell>
        </row>
        <row r="2457">
          <cell r="E2457" t="str">
            <v>SEGUNDO USO</v>
          </cell>
          <cell r="G2457" t="str">
            <v>X</v>
          </cell>
          <cell r="K2457" t="str">
            <v>VAZIA</v>
          </cell>
          <cell r="R2457" t="str">
            <v>X</v>
          </cell>
        </row>
        <row r="2458">
          <cell r="E2458" t="str">
            <v>SEGUNDO USO</v>
          </cell>
          <cell r="G2458" t="str">
            <v>X</v>
          </cell>
          <cell r="K2458" t="str">
            <v>PRENHA IA</v>
          </cell>
          <cell r="R2458" t="str">
            <v>X</v>
          </cell>
        </row>
        <row r="2459">
          <cell r="E2459" t="str">
            <v>SEGUNDO USO</v>
          </cell>
          <cell r="G2459" t="str">
            <v>X</v>
          </cell>
          <cell r="K2459" t="str">
            <v>PRENHA IA</v>
          </cell>
          <cell r="R2459" t="str">
            <v>X</v>
          </cell>
        </row>
        <row r="2460">
          <cell r="E2460" t="str">
            <v>SEGUNDO USO</v>
          </cell>
          <cell r="G2460" t="str">
            <v>X</v>
          </cell>
          <cell r="K2460" t="str">
            <v>VAZIA</v>
          </cell>
          <cell r="R2460" t="str">
            <v>X</v>
          </cell>
        </row>
        <row r="2461">
          <cell r="E2461" t="str">
            <v>SEGUNDO USO</v>
          </cell>
          <cell r="G2461" t="str">
            <v>X</v>
          </cell>
          <cell r="K2461" t="str">
            <v>PRENHA IA</v>
          </cell>
          <cell r="R2461" t="str">
            <v>X</v>
          </cell>
        </row>
        <row r="2462">
          <cell r="E2462" t="str">
            <v>SEGUNDO USO</v>
          </cell>
          <cell r="G2462" t="str">
            <v>X</v>
          </cell>
          <cell r="K2462" t="str">
            <v>PRENHA IA</v>
          </cell>
          <cell r="R2462" t="str">
            <v>X</v>
          </cell>
        </row>
        <row r="2463">
          <cell r="E2463" t="str">
            <v>SEGUNDO USO</v>
          </cell>
          <cell r="G2463" t="str">
            <v>X</v>
          </cell>
          <cell r="K2463" t="str">
            <v>PRENHA IA</v>
          </cell>
          <cell r="R2463" t="str">
            <v>X</v>
          </cell>
        </row>
        <row r="2464">
          <cell r="E2464" t="str">
            <v>SEGUNDO USO</v>
          </cell>
          <cell r="G2464" t="str">
            <v>X</v>
          </cell>
          <cell r="K2464" t="str">
            <v>PRENHA IA</v>
          </cell>
          <cell r="R2464" t="str">
            <v>X</v>
          </cell>
        </row>
        <row r="2465">
          <cell r="E2465" t="str">
            <v>SEGUNDO USO</v>
          </cell>
          <cell r="G2465" t="str">
            <v>X</v>
          </cell>
          <cell r="K2465" t="str">
            <v>PRENHA IA</v>
          </cell>
          <cell r="R2465" t="str">
            <v>X</v>
          </cell>
        </row>
        <row r="2466">
          <cell r="E2466" t="str">
            <v>SEGUNDO USO</v>
          </cell>
          <cell r="G2466" t="str">
            <v>X</v>
          </cell>
          <cell r="K2466" t="str">
            <v>PRENHA IA</v>
          </cell>
          <cell r="R2466" t="str">
            <v>X</v>
          </cell>
        </row>
        <row r="2467">
          <cell r="E2467" t="str">
            <v>SEGUNDO USO</v>
          </cell>
          <cell r="G2467" t="str">
            <v>X</v>
          </cell>
          <cell r="K2467" t="str">
            <v>VAZIA</v>
          </cell>
          <cell r="R2467" t="str">
            <v>X</v>
          </cell>
        </row>
        <row r="2468">
          <cell r="E2468" t="str">
            <v>SEGUNDO USO</v>
          </cell>
          <cell r="G2468" t="str">
            <v>X</v>
          </cell>
          <cell r="K2468" t="str">
            <v>PRENHA IA</v>
          </cell>
          <cell r="R2468" t="str">
            <v>X</v>
          </cell>
        </row>
        <row r="2469">
          <cell r="E2469" t="str">
            <v>SEGUNDO USO</v>
          </cell>
          <cell r="G2469" t="str">
            <v>X</v>
          </cell>
          <cell r="K2469" t="str">
            <v>PRENHA IA</v>
          </cell>
          <cell r="R2469" t="str">
            <v>X</v>
          </cell>
        </row>
        <row r="2470">
          <cell r="E2470" t="str">
            <v>SEGUNDO USO</v>
          </cell>
          <cell r="G2470" t="str">
            <v>X</v>
          </cell>
          <cell r="K2470" t="str">
            <v>PRENHA IA</v>
          </cell>
          <cell r="R2470" t="str">
            <v>X</v>
          </cell>
        </row>
        <row r="2471">
          <cell r="E2471" t="str">
            <v>SEGUNDO USO</v>
          </cell>
          <cell r="G2471" t="str">
            <v>X</v>
          </cell>
          <cell r="K2471" t="str">
            <v>PRENHA IA</v>
          </cell>
          <cell r="R2471" t="str">
            <v>X</v>
          </cell>
        </row>
        <row r="2472">
          <cell r="E2472" t="str">
            <v>SEGUNDO USO</v>
          </cell>
          <cell r="G2472" t="str">
            <v>X</v>
          </cell>
          <cell r="K2472" t="str">
            <v>PRENHA IA</v>
          </cell>
          <cell r="R2472" t="str">
            <v>X</v>
          </cell>
        </row>
        <row r="2473">
          <cell r="E2473" t="str">
            <v>SEGUNDO USO</v>
          </cell>
          <cell r="G2473" t="str">
            <v>X</v>
          </cell>
          <cell r="K2473" t="str">
            <v>VAZIA</v>
          </cell>
          <cell r="R2473" t="str">
            <v>X</v>
          </cell>
        </row>
        <row r="2474">
          <cell r="E2474" t="str">
            <v>SEGUNDO USO</v>
          </cell>
          <cell r="G2474" t="str">
            <v>X</v>
          </cell>
          <cell r="K2474" t="str">
            <v>VAZIA</v>
          </cell>
          <cell r="R2474" t="str">
            <v>X</v>
          </cell>
        </row>
        <row r="2475">
          <cell r="E2475" t="str">
            <v>SEGUNDO USO</v>
          </cell>
          <cell r="G2475" t="str">
            <v>X</v>
          </cell>
          <cell r="K2475">
            <v>0</v>
          </cell>
          <cell r="R2475" t="str">
            <v>X</v>
          </cell>
        </row>
        <row r="2476">
          <cell r="E2476" t="str">
            <v>SEGUNDO USO</v>
          </cell>
          <cell r="G2476" t="str">
            <v>X</v>
          </cell>
          <cell r="K2476" t="str">
            <v>PRENHA IA</v>
          </cell>
          <cell r="R2476" t="str">
            <v>X</v>
          </cell>
        </row>
        <row r="2477">
          <cell r="E2477" t="str">
            <v>SEGUNDO USO</v>
          </cell>
          <cell r="G2477" t="str">
            <v>X</v>
          </cell>
          <cell r="K2477" t="str">
            <v>PRENHA IA</v>
          </cell>
          <cell r="R2477" t="str">
            <v>X</v>
          </cell>
        </row>
        <row r="2478">
          <cell r="E2478" t="str">
            <v>SEGUNDO USO</v>
          </cell>
          <cell r="G2478" t="str">
            <v>X</v>
          </cell>
          <cell r="K2478" t="str">
            <v>PRENHA IA</v>
          </cell>
          <cell r="R2478" t="str">
            <v>X</v>
          </cell>
        </row>
        <row r="2479">
          <cell r="E2479" t="str">
            <v>SEGUNDO USO</v>
          </cell>
          <cell r="G2479" t="str">
            <v>X</v>
          </cell>
          <cell r="K2479" t="str">
            <v>PRENHA IA</v>
          </cell>
          <cell r="R2479" t="str">
            <v>X</v>
          </cell>
        </row>
        <row r="2480">
          <cell r="E2480" t="str">
            <v>SEGUNDO USO</v>
          </cell>
          <cell r="G2480" t="str">
            <v>X</v>
          </cell>
          <cell r="K2480" t="str">
            <v>PRENHA IA</v>
          </cell>
          <cell r="R2480" t="str">
            <v>X</v>
          </cell>
        </row>
        <row r="2481">
          <cell r="E2481" t="str">
            <v>SEGUNDO USO</v>
          </cell>
          <cell r="G2481" t="str">
            <v>X</v>
          </cell>
          <cell r="K2481" t="str">
            <v>PRENHA IA</v>
          </cell>
          <cell r="R2481" t="str">
            <v>X</v>
          </cell>
        </row>
        <row r="2482">
          <cell r="E2482" t="str">
            <v>SEGUNDO USO</v>
          </cell>
          <cell r="G2482" t="str">
            <v>X</v>
          </cell>
          <cell r="K2482" t="str">
            <v>PRENHA IA</v>
          </cell>
          <cell r="R2482" t="str">
            <v>X</v>
          </cell>
        </row>
        <row r="2483">
          <cell r="E2483" t="str">
            <v>SEGUNDO USO</v>
          </cell>
          <cell r="G2483" t="str">
            <v>X</v>
          </cell>
          <cell r="K2483" t="str">
            <v>PRENHA IA</v>
          </cell>
          <cell r="R2483" t="str">
            <v>X</v>
          </cell>
        </row>
        <row r="2484">
          <cell r="E2484" t="str">
            <v>SEGUNDO USO</v>
          </cell>
          <cell r="G2484" t="str">
            <v>X</v>
          </cell>
          <cell r="K2484" t="str">
            <v>PRENHA IA</v>
          </cell>
          <cell r="R2484" t="str">
            <v>X</v>
          </cell>
        </row>
        <row r="2485">
          <cell r="E2485" t="str">
            <v>SEGUNDO USO</v>
          </cell>
          <cell r="G2485" t="str">
            <v>X</v>
          </cell>
          <cell r="K2485" t="str">
            <v>PRENHA IA</v>
          </cell>
          <cell r="R2485" t="str">
            <v>X</v>
          </cell>
        </row>
        <row r="2486">
          <cell r="E2486" t="str">
            <v>SEGUNDO USO</v>
          </cell>
          <cell r="G2486" t="str">
            <v>X</v>
          </cell>
          <cell r="K2486" t="str">
            <v>PRENHA IA</v>
          </cell>
          <cell r="R2486" t="str">
            <v>X</v>
          </cell>
        </row>
        <row r="2487">
          <cell r="E2487" t="str">
            <v>SEGUNDO USO</v>
          </cell>
          <cell r="G2487" t="str">
            <v>X</v>
          </cell>
          <cell r="K2487" t="str">
            <v>VAZIA</v>
          </cell>
          <cell r="R2487" t="str">
            <v>X</v>
          </cell>
        </row>
        <row r="2488">
          <cell r="E2488" t="str">
            <v>SEGUNDO USO</v>
          </cell>
          <cell r="G2488" t="str">
            <v>X</v>
          </cell>
          <cell r="K2488" t="str">
            <v>VAZIA</v>
          </cell>
          <cell r="R2488" t="str">
            <v>X</v>
          </cell>
        </row>
        <row r="2489">
          <cell r="E2489">
            <v>0</v>
          </cell>
          <cell r="G2489">
            <v>0</v>
          </cell>
          <cell r="K2489">
            <v>0</v>
          </cell>
          <cell r="R2489">
            <v>0</v>
          </cell>
        </row>
        <row r="2490">
          <cell r="E2490">
            <v>0</v>
          </cell>
          <cell r="G2490">
            <v>0</v>
          </cell>
          <cell r="K2490">
            <v>0</v>
          </cell>
          <cell r="R2490">
            <v>0</v>
          </cell>
        </row>
        <row r="2491">
          <cell r="E2491">
            <v>0</v>
          </cell>
          <cell r="G2491">
            <v>0</v>
          </cell>
          <cell r="K2491">
            <v>0</v>
          </cell>
          <cell r="R2491">
            <v>0</v>
          </cell>
        </row>
        <row r="2492">
          <cell r="E2492">
            <v>0</v>
          </cell>
          <cell r="G2492">
            <v>0</v>
          </cell>
          <cell r="K2492">
            <v>0</v>
          </cell>
          <cell r="R2492">
            <v>0</v>
          </cell>
        </row>
        <row r="2493">
          <cell r="E2493">
            <v>0</v>
          </cell>
          <cell r="G2493">
            <v>0</v>
          </cell>
          <cell r="K2493">
            <v>0</v>
          </cell>
          <cell r="R2493">
            <v>0</v>
          </cell>
        </row>
        <row r="2494">
          <cell r="E2494">
            <v>0</v>
          </cell>
          <cell r="G2494">
            <v>0</v>
          </cell>
          <cell r="K2494">
            <v>0</v>
          </cell>
          <cell r="R2494">
            <v>0</v>
          </cell>
        </row>
        <row r="2495">
          <cell r="E2495">
            <v>0</v>
          </cell>
          <cell r="G2495">
            <v>0</v>
          </cell>
          <cell r="K2495">
            <v>0</v>
          </cell>
          <cell r="R2495">
            <v>0</v>
          </cell>
        </row>
        <row r="2496">
          <cell r="E2496">
            <v>0</v>
          </cell>
          <cell r="G2496">
            <v>0</v>
          </cell>
          <cell r="K2496">
            <v>0</v>
          </cell>
          <cell r="R2496">
            <v>0</v>
          </cell>
        </row>
        <row r="2497">
          <cell r="E2497">
            <v>0</v>
          </cell>
          <cell r="G2497">
            <v>0</v>
          </cell>
          <cell r="K2497">
            <v>0</v>
          </cell>
          <cell r="R2497">
            <v>0</v>
          </cell>
        </row>
        <row r="2498">
          <cell r="E2498">
            <v>0</v>
          </cell>
          <cell r="G2498">
            <v>0</v>
          </cell>
          <cell r="K2498">
            <v>0</v>
          </cell>
          <cell r="R2498">
            <v>0</v>
          </cell>
        </row>
        <row r="2499">
          <cell r="E2499">
            <v>0</v>
          </cell>
          <cell r="G2499">
            <v>0</v>
          </cell>
          <cell r="K2499">
            <v>0</v>
          </cell>
          <cell r="R2499">
            <v>0</v>
          </cell>
        </row>
        <row r="2500">
          <cell r="E2500">
            <v>0</v>
          </cell>
          <cell r="G2500">
            <v>0</v>
          </cell>
          <cell r="K2500">
            <v>0</v>
          </cell>
          <cell r="R2500">
            <v>0</v>
          </cell>
        </row>
        <row r="2501">
          <cell r="E2501">
            <v>0</v>
          </cell>
          <cell r="G2501">
            <v>0</v>
          </cell>
          <cell r="K2501">
            <v>0</v>
          </cell>
          <cell r="R2501">
            <v>0</v>
          </cell>
        </row>
        <row r="2502">
          <cell r="E2502">
            <v>0</v>
          </cell>
          <cell r="G2502">
            <v>0</v>
          </cell>
          <cell r="K2502">
            <v>0</v>
          </cell>
          <cell r="R2502">
            <v>0</v>
          </cell>
        </row>
        <row r="2503">
          <cell r="E2503">
            <v>0</v>
          </cell>
          <cell r="G2503">
            <v>0</v>
          </cell>
          <cell r="K2503">
            <v>0</v>
          </cell>
          <cell r="R2503">
            <v>0</v>
          </cell>
        </row>
        <row r="2504">
          <cell r="E2504">
            <v>0</v>
          </cell>
          <cell r="G2504">
            <v>0</v>
          </cell>
          <cell r="K2504">
            <v>0</v>
          </cell>
          <cell r="R2504">
            <v>0</v>
          </cell>
        </row>
        <row r="2505">
          <cell r="E2505">
            <v>0</v>
          </cell>
          <cell r="G2505">
            <v>0</v>
          </cell>
          <cell r="K2505">
            <v>0</v>
          </cell>
          <cell r="R2505">
            <v>0</v>
          </cell>
        </row>
        <row r="2506">
          <cell r="E2506">
            <v>0</v>
          </cell>
          <cell r="G2506">
            <v>0</v>
          </cell>
          <cell r="K2506">
            <v>0</v>
          </cell>
          <cell r="R2506">
            <v>0</v>
          </cell>
        </row>
        <row r="2507">
          <cell r="E2507">
            <v>0</v>
          </cell>
          <cell r="G2507">
            <v>0</v>
          </cell>
          <cell r="K2507">
            <v>0</v>
          </cell>
          <cell r="R2507">
            <v>0</v>
          </cell>
        </row>
        <row r="2508">
          <cell r="E2508">
            <v>0</v>
          </cell>
          <cell r="G2508">
            <v>0</v>
          </cell>
          <cell r="K2508">
            <v>0</v>
          </cell>
          <cell r="R2508">
            <v>0</v>
          </cell>
        </row>
        <row r="2509">
          <cell r="E2509">
            <v>0</v>
          </cell>
          <cell r="G2509">
            <v>0</v>
          </cell>
          <cell r="K2509">
            <v>0</v>
          </cell>
          <cell r="R2509">
            <v>0</v>
          </cell>
        </row>
        <row r="2510">
          <cell r="E2510">
            <v>0</v>
          </cell>
          <cell r="G2510">
            <v>0</v>
          </cell>
          <cell r="K2510">
            <v>0</v>
          </cell>
          <cell r="R2510">
            <v>0</v>
          </cell>
        </row>
        <row r="2511">
          <cell r="E2511">
            <v>0</v>
          </cell>
          <cell r="G2511">
            <v>0</v>
          </cell>
          <cell r="K2511">
            <v>0</v>
          </cell>
          <cell r="R2511">
            <v>0</v>
          </cell>
        </row>
        <row r="2512">
          <cell r="E2512">
            <v>0</v>
          </cell>
          <cell r="G2512">
            <v>0</v>
          </cell>
          <cell r="K2512">
            <v>0</v>
          </cell>
          <cell r="R2512">
            <v>0</v>
          </cell>
        </row>
        <row r="2513">
          <cell r="E2513">
            <v>0</v>
          </cell>
          <cell r="G2513">
            <v>0</v>
          </cell>
          <cell r="K2513">
            <v>0</v>
          </cell>
          <cell r="R2513">
            <v>0</v>
          </cell>
        </row>
        <row r="2514">
          <cell r="E2514">
            <v>0</v>
          </cell>
          <cell r="G2514">
            <v>0</v>
          </cell>
          <cell r="K2514">
            <v>0</v>
          </cell>
          <cell r="R2514">
            <v>0</v>
          </cell>
        </row>
        <row r="2515">
          <cell r="E2515">
            <v>0</v>
          </cell>
          <cell r="G2515">
            <v>0</v>
          </cell>
          <cell r="K2515">
            <v>0</v>
          </cell>
          <cell r="R2515">
            <v>0</v>
          </cell>
        </row>
        <row r="2516">
          <cell r="E2516">
            <v>0</v>
          </cell>
          <cell r="G2516">
            <v>0</v>
          </cell>
          <cell r="K2516">
            <v>0</v>
          </cell>
          <cell r="R2516">
            <v>0</v>
          </cell>
        </row>
        <row r="2517">
          <cell r="E2517">
            <v>0</v>
          </cell>
          <cell r="G2517">
            <v>0</v>
          </cell>
          <cell r="K2517">
            <v>0</v>
          </cell>
          <cell r="R2517">
            <v>0</v>
          </cell>
        </row>
        <row r="2518">
          <cell r="E2518">
            <v>0</v>
          </cell>
          <cell r="G2518">
            <v>0</v>
          </cell>
          <cell r="K2518">
            <v>0</v>
          </cell>
          <cell r="R2518">
            <v>0</v>
          </cell>
        </row>
        <row r="2519">
          <cell r="E2519">
            <v>0</v>
          </cell>
          <cell r="G2519">
            <v>0</v>
          </cell>
          <cell r="K2519">
            <v>0</v>
          </cell>
          <cell r="R2519">
            <v>0</v>
          </cell>
        </row>
        <row r="2520">
          <cell r="E2520">
            <v>0</v>
          </cell>
          <cell r="G2520">
            <v>0</v>
          </cell>
          <cell r="K2520">
            <v>0</v>
          </cell>
          <cell r="R2520">
            <v>0</v>
          </cell>
        </row>
        <row r="2521">
          <cell r="E2521">
            <v>0</v>
          </cell>
          <cell r="G2521">
            <v>0</v>
          </cell>
          <cell r="K2521">
            <v>0</v>
          </cell>
          <cell r="R2521">
            <v>0</v>
          </cell>
        </row>
        <row r="2522">
          <cell r="E2522">
            <v>0</v>
          </cell>
          <cell r="G2522">
            <v>0</v>
          </cell>
          <cell r="K2522">
            <v>0</v>
          </cell>
          <cell r="R2522">
            <v>0</v>
          </cell>
        </row>
        <row r="2523">
          <cell r="E2523">
            <v>0</v>
          </cell>
          <cell r="G2523">
            <v>0</v>
          </cell>
          <cell r="K2523">
            <v>0</v>
          </cell>
          <cell r="R2523">
            <v>0</v>
          </cell>
        </row>
        <row r="2524">
          <cell r="E2524">
            <v>0</v>
          </cell>
          <cell r="G2524">
            <v>0</v>
          </cell>
          <cell r="K2524">
            <v>0</v>
          </cell>
          <cell r="R2524">
            <v>0</v>
          </cell>
        </row>
        <row r="2525">
          <cell r="E2525">
            <v>0</v>
          </cell>
          <cell r="G2525">
            <v>0</v>
          </cell>
          <cell r="K2525">
            <v>0</v>
          </cell>
          <cell r="R2525">
            <v>0</v>
          </cell>
        </row>
        <row r="2526">
          <cell r="E2526">
            <v>0</v>
          </cell>
          <cell r="G2526">
            <v>0</v>
          </cell>
          <cell r="K2526">
            <v>0</v>
          </cell>
          <cell r="R2526">
            <v>0</v>
          </cell>
        </row>
        <row r="2527">
          <cell r="E2527">
            <v>0</v>
          </cell>
          <cell r="G2527">
            <v>0</v>
          </cell>
          <cell r="K2527">
            <v>0</v>
          </cell>
          <cell r="R2527">
            <v>0</v>
          </cell>
        </row>
        <row r="2528">
          <cell r="E2528">
            <v>0</v>
          </cell>
          <cell r="G2528">
            <v>0</v>
          </cell>
          <cell r="K2528">
            <v>0</v>
          </cell>
          <cell r="R2528">
            <v>0</v>
          </cell>
        </row>
        <row r="2529">
          <cell r="E2529">
            <v>0</v>
          </cell>
          <cell r="G2529">
            <v>0</v>
          </cell>
          <cell r="K2529">
            <v>0</v>
          </cell>
          <cell r="R2529">
            <v>0</v>
          </cell>
        </row>
        <row r="2530">
          <cell r="E2530">
            <v>0</v>
          </cell>
          <cell r="G2530">
            <v>0</v>
          </cell>
          <cell r="K2530">
            <v>0</v>
          </cell>
          <cell r="R2530">
            <v>0</v>
          </cell>
        </row>
        <row r="2531">
          <cell r="E2531">
            <v>0</v>
          </cell>
          <cell r="G2531">
            <v>0</v>
          </cell>
          <cell r="K2531">
            <v>0</v>
          </cell>
          <cell r="R2531">
            <v>0</v>
          </cell>
        </row>
        <row r="2532">
          <cell r="E2532">
            <v>0</v>
          </cell>
          <cell r="G2532">
            <v>0</v>
          </cell>
          <cell r="K2532">
            <v>0</v>
          </cell>
          <cell r="R2532">
            <v>0</v>
          </cell>
        </row>
        <row r="2533">
          <cell r="E2533">
            <v>0</v>
          </cell>
          <cell r="G2533">
            <v>0</v>
          </cell>
          <cell r="K2533">
            <v>0</v>
          </cell>
          <cell r="R2533">
            <v>0</v>
          </cell>
        </row>
        <row r="2534">
          <cell r="E2534">
            <v>0</v>
          </cell>
          <cell r="G2534">
            <v>0</v>
          </cell>
          <cell r="K2534">
            <v>0</v>
          </cell>
          <cell r="R2534">
            <v>0</v>
          </cell>
        </row>
        <row r="2535">
          <cell r="E2535">
            <v>0</v>
          </cell>
          <cell r="G2535">
            <v>0</v>
          </cell>
          <cell r="K2535">
            <v>0</v>
          </cell>
          <cell r="R2535">
            <v>0</v>
          </cell>
        </row>
        <row r="2536">
          <cell r="E2536">
            <v>0</v>
          </cell>
          <cell r="G2536">
            <v>0</v>
          </cell>
          <cell r="K2536">
            <v>0</v>
          </cell>
          <cell r="R2536">
            <v>0</v>
          </cell>
        </row>
        <row r="2537">
          <cell r="E2537">
            <v>0</v>
          </cell>
          <cell r="G2537">
            <v>0</v>
          </cell>
          <cell r="K2537">
            <v>0</v>
          </cell>
          <cell r="R2537">
            <v>0</v>
          </cell>
        </row>
        <row r="2538">
          <cell r="E2538">
            <v>0</v>
          </cell>
          <cell r="G2538">
            <v>0</v>
          </cell>
          <cell r="K2538">
            <v>0</v>
          </cell>
          <cell r="R2538">
            <v>0</v>
          </cell>
        </row>
        <row r="2539">
          <cell r="E2539">
            <v>0</v>
          </cell>
          <cell r="G2539">
            <v>0</v>
          </cell>
          <cell r="K2539">
            <v>0</v>
          </cell>
          <cell r="R2539">
            <v>0</v>
          </cell>
        </row>
        <row r="2540">
          <cell r="E2540">
            <v>0</v>
          </cell>
          <cell r="G2540">
            <v>0</v>
          </cell>
          <cell r="K2540">
            <v>0</v>
          </cell>
          <cell r="R2540">
            <v>0</v>
          </cell>
        </row>
        <row r="2541">
          <cell r="E2541">
            <v>0</v>
          </cell>
          <cell r="G2541">
            <v>0</v>
          </cell>
          <cell r="K2541">
            <v>0</v>
          </cell>
          <cell r="R2541">
            <v>0</v>
          </cell>
        </row>
        <row r="2542">
          <cell r="E2542">
            <v>0</v>
          </cell>
          <cell r="G2542">
            <v>0</v>
          </cell>
          <cell r="K2542">
            <v>0</v>
          </cell>
          <cell r="R2542">
            <v>0</v>
          </cell>
        </row>
        <row r="2543">
          <cell r="E2543">
            <v>0</v>
          </cell>
          <cell r="G2543">
            <v>0</v>
          </cell>
          <cell r="K2543">
            <v>0</v>
          </cell>
          <cell r="R2543">
            <v>0</v>
          </cell>
        </row>
        <row r="2544">
          <cell r="E2544">
            <v>0</v>
          </cell>
          <cell r="G2544">
            <v>0</v>
          </cell>
          <cell r="K2544">
            <v>0</v>
          </cell>
          <cell r="R2544">
            <v>0</v>
          </cell>
        </row>
        <row r="2545">
          <cell r="E2545">
            <v>0</v>
          </cell>
          <cell r="G2545">
            <v>0</v>
          </cell>
          <cell r="K2545">
            <v>0</v>
          </cell>
          <cell r="R2545">
            <v>0</v>
          </cell>
        </row>
        <row r="2546">
          <cell r="E2546">
            <v>0</v>
          </cell>
          <cell r="G2546">
            <v>0</v>
          </cell>
          <cell r="K2546">
            <v>0</v>
          </cell>
          <cell r="R2546">
            <v>0</v>
          </cell>
        </row>
        <row r="2547">
          <cell r="E2547">
            <v>0</v>
          </cell>
          <cell r="G2547">
            <v>0</v>
          </cell>
          <cell r="K2547">
            <v>0</v>
          </cell>
          <cell r="R2547">
            <v>0</v>
          </cell>
        </row>
        <row r="2548">
          <cell r="E2548">
            <v>0</v>
          </cell>
          <cell r="G2548">
            <v>0</v>
          </cell>
          <cell r="K2548">
            <v>0</v>
          </cell>
          <cell r="R2548">
            <v>0</v>
          </cell>
        </row>
        <row r="2549">
          <cell r="E2549">
            <v>0</v>
          </cell>
          <cell r="G2549">
            <v>0</v>
          </cell>
          <cell r="K2549">
            <v>0</v>
          </cell>
          <cell r="R2549">
            <v>0</v>
          </cell>
        </row>
        <row r="2550">
          <cell r="E2550">
            <v>0</v>
          </cell>
          <cell r="G2550">
            <v>0</v>
          </cell>
          <cell r="K2550">
            <v>0</v>
          </cell>
          <cell r="R2550">
            <v>0</v>
          </cell>
        </row>
        <row r="2551">
          <cell r="E2551">
            <v>0</v>
          </cell>
          <cell r="G2551">
            <v>0</v>
          </cell>
          <cell r="K2551">
            <v>0</v>
          </cell>
          <cell r="R2551">
            <v>0</v>
          </cell>
        </row>
        <row r="2552">
          <cell r="E2552">
            <v>0</v>
          </cell>
          <cell r="G2552">
            <v>0</v>
          </cell>
          <cell r="K2552">
            <v>0</v>
          </cell>
          <cell r="R2552">
            <v>0</v>
          </cell>
        </row>
        <row r="2553">
          <cell r="E2553">
            <v>0</v>
          </cell>
          <cell r="G2553">
            <v>0</v>
          </cell>
          <cell r="K2553">
            <v>0</v>
          </cell>
          <cell r="R2553">
            <v>0</v>
          </cell>
        </row>
        <row r="2554">
          <cell r="E2554">
            <v>0</v>
          </cell>
          <cell r="G2554">
            <v>0</v>
          </cell>
          <cell r="K2554">
            <v>0</v>
          </cell>
          <cell r="R2554">
            <v>0</v>
          </cell>
        </row>
        <row r="2555">
          <cell r="E2555">
            <v>0</v>
          </cell>
          <cell r="G2555">
            <v>0</v>
          </cell>
          <cell r="K2555">
            <v>0</v>
          </cell>
          <cell r="R2555">
            <v>0</v>
          </cell>
        </row>
        <row r="2556">
          <cell r="E2556">
            <v>0</v>
          </cell>
          <cell r="G2556">
            <v>0</v>
          </cell>
          <cell r="K2556">
            <v>0</v>
          </cell>
          <cell r="R2556">
            <v>0</v>
          </cell>
        </row>
        <row r="2557">
          <cell r="E2557">
            <v>0</v>
          </cell>
          <cell r="G2557">
            <v>0</v>
          </cell>
          <cell r="K2557">
            <v>0</v>
          </cell>
          <cell r="R2557">
            <v>0</v>
          </cell>
        </row>
        <row r="2558">
          <cell r="E2558">
            <v>0</v>
          </cell>
          <cell r="G2558">
            <v>0</v>
          </cell>
          <cell r="K2558">
            <v>0</v>
          </cell>
          <cell r="R2558">
            <v>0</v>
          </cell>
        </row>
        <row r="2559">
          <cell r="E2559">
            <v>0</v>
          </cell>
          <cell r="G2559">
            <v>0</v>
          </cell>
          <cell r="K2559">
            <v>0</v>
          </cell>
          <cell r="R2559">
            <v>0</v>
          </cell>
        </row>
        <row r="2560">
          <cell r="E2560">
            <v>0</v>
          </cell>
          <cell r="G2560">
            <v>0</v>
          </cell>
          <cell r="K2560">
            <v>0</v>
          </cell>
          <cell r="R2560">
            <v>0</v>
          </cell>
        </row>
        <row r="2561">
          <cell r="E2561">
            <v>0</v>
          </cell>
          <cell r="G2561">
            <v>0</v>
          </cell>
          <cell r="K2561">
            <v>0</v>
          </cell>
          <cell r="R2561">
            <v>0</v>
          </cell>
        </row>
        <row r="2562">
          <cell r="E2562">
            <v>0</v>
          </cell>
          <cell r="G2562">
            <v>0</v>
          </cell>
          <cell r="K2562">
            <v>0</v>
          </cell>
          <cell r="R2562">
            <v>0</v>
          </cell>
        </row>
        <row r="2563">
          <cell r="E2563">
            <v>0</v>
          </cell>
          <cell r="G2563">
            <v>0</v>
          </cell>
          <cell r="K2563">
            <v>0</v>
          </cell>
          <cell r="R2563">
            <v>0</v>
          </cell>
        </row>
        <row r="2564">
          <cell r="E2564">
            <v>0</v>
          </cell>
          <cell r="G2564">
            <v>0</v>
          </cell>
          <cell r="K2564">
            <v>0</v>
          </cell>
          <cell r="R2564">
            <v>0</v>
          </cell>
        </row>
        <row r="2565">
          <cell r="E2565">
            <v>0</v>
          </cell>
          <cell r="G2565">
            <v>0</v>
          </cell>
          <cell r="K2565">
            <v>0</v>
          </cell>
          <cell r="R2565">
            <v>0</v>
          </cell>
        </row>
        <row r="2566">
          <cell r="E2566">
            <v>0</v>
          </cell>
          <cell r="G2566">
            <v>0</v>
          </cell>
          <cell r="K2566">
            <v>0</v>
          </cell>
          <cell r="R2566">
            <v>0</v>
          </cell>
        </row>
        <row r="2567">
          <cell r="E2567">
            <v>0</v>
          </cell>
          <cell r="G2567">
            <v>0</v>
          </cell>
          <cell r="K2567">
            <v>0</v>
          </cell>
          <cell r="R2567">
            <v>0</v>
          </cell>
        </row>
        <row r="2568">
          <cell r="E2568">
            <v>0</v>
          </cell>
          <cell r="G2568">
            <v>0</v>
          </cell>
          <cell r="K2568">
            <v>0</v>
          </cell>
          <cell r="R2568">
            <v>0</v>
          </cell>
        </row>
        <row r="2569">
          <cell r="E2569">
            <v>0</v>
          </cell>
          <cell r="G2569">
            <v>0</v>
          </cell>
          <cell r="K2569">
            <v>0</v>
          </cell>
          <cell r="R2569">
            <v>0</v>
          </cell>
        </row>
        <row r="2570">
          <cell r="E2570">
            <v>0</v>
          </cell>
          <cell r="G2570">
            <v>0</v>
          </cell>
          <cell r="K2570">
            <v>0</v>
          </cell>
          <cell r="R2570">
            <v>0</v>
          </cell>
        </row>
        <row r="2571">
          <cell r="E2571">
            <v>0</v>
          </cell>
          <cell r="G2571">
            <v>0</v>
          </cell>
          <cell r="K2571">
            <v>0</v>
          </cell>
          <cell r="R2571">
            <v>0</v>
          </cell>
        </row>
        <row r="2572">
          <cell r="E2572">
            <v>0</v>
          </cell>
          <cell r="G2572">
            <v>0</v>
          </cell>
          <cell r="K2572">
            <v>0</v>
          </cell>
          <cell r="R2572">
            <v>0</v>
          </cell>
        </row>
        <row r="2573">
          <cell r="E2573">
            <v>0</v>
          </cell>
          <cell r="G2573">
            <v>0</v>
          </cell>
          <cell r="K2573">
            <v>0</v>
          </cell>
          <cell r="R2573">
            <v>0</v>
          </cell>
        </row>
        <row r="2574">
          <cell r="E2574">
            <v>0</v>
          </cell>
          <cell r="G2574">
            <v>0</v>
          </cell>
          <cell r="K2574">
            <v>0</v>
          </cell>
          <cell r="R2574">
            <v>0</v>
          </cell>
        </row>
        <row r="2575">
          <cell r="E2575">
            <v>0</v>
          </cell>
          <cell r="G2575">
            <v>0</v>
          </cell>
          <cell r="K2575">
            <v>0</v>
          </cell>
          <cell r="R2575">
            <v>0</v>
          </cell>
        </row>
        <row r="2576">
          <cell r="E2576">
            <v>0</v>
          </cell>
          <cell r="G2576">
            <v>0</v>
          </cell>
          <cell r="K2576">
            <v>0</v>
          </cell>
          <cell r="R2576">
            <v>0</v>
          </cell>
        </row>
        <row r="2577">
          <cell r="E2577">
            <v>0</v>
          </cell>
          <cell r="G2577">
            <v>0</v>
          </cell>
          <cell r="K2577">
            <v>0</v>
          </cell>
          <cell r="R2577">
            <v>0</v>
          </cell>
        </row>
        <row r="2578">
          <cell r="E2578">
            <v>0</v>
          </cell>
          <cell r="G2578">
            <v>0</v>
          </cell>
          <cell r="K2578">
            <v>0</v>
          </cell>
          <cell r="R2578">
            <v>0</v>
          </cell>
        </row>
        <row r="2579">
          <cell r="E2579">
            <v>0</v>
          </cell>
          <cell r="G2579">
            <v>0</v>
          </cell>
          <cell r="K2579">
            <v>0</v>
          </cell>
          <cell r="R2579">
            <v>0</v>
          </cell>
        </row>
        <row r="2580">
          <cell r="E2580">
            <v>0</v>
          </cell>
          <cell r="G2580">
            <v>0</v>
          </cell>
          <cell r="K2580">
            <v>0</v>
          </cell>
          <cell r="R2580">
            <v>0</v>
          </cell>
        </row>
        <row r="2581">
          <cell r="E2581">
            <v>0</v>
          </cell>
          <cell r="G2581">
            <v>0</v>
          </cell>
          <cell r="K2581">
            <v>0</v>
          </cell>
          <cell r="R2581">
            <v>0</v>
          </cell>
        </row>
        <row r="2582">
          <cell r="E2582">
            <v>0</v>
          </cell>
          <cell r="G2582">
            <v>0</v>
          </cell>
          <cell r="K2582">
            <v>0</v>
          </cell>
          <cell r="R2582">
            <v>0</v>
          </cell>
        </row>
        <row r="2583">
          <cell r="E2583">
            <v>0</v>
          </cell>
          <cell r="G2583">
            <v>0</v>
          </cell>
          <cell r="K2583">
            <v>0</v>
          </cell>
          <cell r="R2583">
            <v>0</v>
          </cell>
        </row>
        <row r="2584">
          <cell r="E2584">
            <v>0</v>
          </cell>
          <cell r="G2584">
            <v>0</v>
          </cell>
          <cell r="K2584">
            <v>0</v>
          </cell>
          <cell r="R2584">
            <v>0</v>
          </cell>
        </row>
        <row r="2585">
          <cell r="E2585">
            <v>0</v>
          </cell>
          <cell r="G2585">
            <v>0</v>
          </cell>
          <cell r="K2585">
            <v>0</v>
          </cell>
          <cell r="R2585">
            <v>0</v>
          </cell>
        </row>
        <row r="2586">
          <cell r="E2586">
            <v>0</v>
          </cell>
          <cell r="G2586">
            <v>0</v>
          </cell>
          <cell r="K2586">
            <v>0</v>
          </cell>
          <cell r="R2586">
            <v>0</v>
          </cell>
        </row>
        <row r="2587">
          <cell r="E2587">
            <v>0</v>
          </cell>
          <cell r="G2587">
            <v>0</v>
          </cell>
          <cell r="K2587">
            <v>0</v>
          </cell>
          <cell r="R2587">
            <v>0</v>
          </cell>
        </row>
        <row r="2588">
          <cell r="E2588">
            <v>0</v>
          </cell>
          <cell r="G2588">
            <v>0</v>
          </cell>
          <cell r="K2588">
            <v>0</v>
          </cell>
          <cell r="R2588">
            <v>0</v>
          </cell>
        </row>
        <row r="2589">
          <cell r="E2589">
            <v>0</v>
          </cell>
          <cell r="G2589">
            <v>0</v>
          </cell>
          <cell r="K2589">
            <v>0</v>
          </cell>
          <cell r="R2589">
            <v>0</v>
          </cell>
        </row>
        <row r="2590">
          <cell r="E2590">
            <v>0</v>
          </cell>
          <cell r="G2590">
            <v>0</v>
          </cell>
          <cell r="K2590">
            <v>0</v>
          </cell>
          <cell r="R2590">
            <v>0</v>
          </cell>
        </row>
        <row r="2591">
          <cell r="E2591">
            <v>0</v>
          </cell>
          <cell r="G2591">
            <v>0</v>
          </cell>
          <cell r="K2591">
            <v>0</v>
          </cell>
          <cell r="R2591">
            <v>0</v>
          </cell>
        </row>
        <row r="2592">
          <cell r="E2592">
            <v>0</v>
          </cell>
          <cell r="G2592">
            <v>0</v>
          </cell>
          <cell r="K2592">
            <v>0</v>
          </cell>
          <cell r="R2592">
            <v>0</v>
          </cell>
        </row>
        <row r="2593">
          <cell r="E2593">
            <v>0</v>
          </cell>
          <cell r="G2593">
            <v>0</v>
          </cell>
          <cell r="K2593">
            <v>0</v>
          </cell>
          <cell r="R2593">
            <v>0</v>
          </cell>
        </row>
        <row r="2594">
          <cell r="E2594">
            <v>0</v>
          </cell>
          <cell r="G2594">
            <v>0</v>
          </cell>
          <cell r="K2594">
            <v>0</v>
          </cell>
          <cell r="R2594">
            <v>0</v>
          </cell>
        </row>
        <row r="2595">
          <cell r="E2595">
            <v>0</v>
          </cell>
          <cell r="G2595">
            <v>0</v>
          </cell>
          <cell r="K2595">
            <v>0</v>
          </cell>
          <cell r="R2595">
            <v>0</v>
          </cell>
        </row>
        <row r="2596">
          <cell r="E2596">
            <v>0</v>
          </cell>
          <cell r="G2596">
            <v>0</v>
          </cell>
          <cell r="K2596">
            <v>0</v>
          </cell>
          <cell r="R2596">
            <v>0</v>
          </cell>
        </row>
        <row r="2597">
          <cell r="E2597">
            <v>0</v>
          </cell>
          <cell r="G2597">
            <v>0</v>
          </cell>
          <cell r="K2597">
            <v>0</v>
          </cell>
          <cell r="R2597">
            <v>0</v>
          </cell>
        </row>
        <row r="2598">
          <cell r="E2598">
            <v>0</v>
          </cell>
          <cell r="G2598">
            <v>0</v>
          </cell>
          <cell r="K2598">
            <v>0</v>
          </cell>
          <cell r="R2598">
            <v>0</v>
          </cell>
        </row>
        <row r="2599">
          <cell r="E2599">
            <v>0</v>
          </cell>
          <cell r="G2599">
            <v>0</v>
          </cell>
          <cell r="K2599">
            <v>0</v>
          </cell>
          <cell r="R2599">
            <v>0</v>
          </cell>
        </row>
        <row r="2600">
          <cell r="E2600">
            <v>0</v>
          </cell>
          <cell r="G2600">
            <v>0</v>
          </cell>
          <cell r="K2600">
            <v>0</v>
          </cell>
          <cell r="R2600">
            <v>0</v>
          </cell>
        </row>
        <row r="2601">
          <cell r="E2601">
            <v>0</v>
          </cell>
          <cell r="G2601">
            <v>0</v>
          </cell>
          <cell r="K2601">
            <v>0</v>
          </cell>
          <cell r="R2601">
            <v>0</v>
          </cell>
        </row>
        <row r="2602">
          <cell r="E2602">
            <v>0</v>
          </cell>
          <cell r="G2602">
            <v>0</v>
          </cell>
          <cell r="K2602">
            <v>0</v>
          </cell>
          <cell r="R2602">
            <v>0</v>
          </cell>
        </row>
        <row r="2603">
          <cell r="E2603">
            <v>0</v>
          </cell>
          <cell r="G2603">
            <v>0</v>
          </cell>
          <cell r="K2603">
            <v>0</v>
          </cell>
          <cell r="R2603">
            <v>0</v>
          </cell>
        </row>
        <row r="2604">
          <cell r="E2604">
            <v>0</v>
          </cell>
          <cell r="G2604">
            <v>0</v>
          </cell>
          <cell r="K2604">
            <v>0</v>
          </cell>
          <cell r="R2604">
            <v>0</v>
          </cell>
        </row>
        <row r="2605">
          <cell r="E2605">
            <v>0</v>
          </cell>
          <cell r="G2605">
            <v>0</v>
          </cell>
          <cell r="K2605">
            <v>0</v>
          </cell>
          <cell r="R2605">
            <v>0</v>
          </cell>
        </row>
        <row r="2606">
          <cell r="E2606">
            <v>0</v>
          </cell>
          <cell r="G2606">
            <v>0</v>
          </cell>
          <cell r="K2606">
            <v>0</v>
          </cell>
          <cell r="R2606">
            <v>0</v>
          </cell>
        </row>
        <row r="2607">
          <cell r="E2607">
            <v>0</v>
          </cell>
          <cell r="G2607">
            <v>0</v>
          </cell>
          <cell r="K2607">
            <v>0</v>
          </cell>
          <cell r="R2607">
            <v>0</v>
          </cell>
        </row>
        <row r="2608">
          <cell r="E2608">
            <v>0</v>
          </cell>
          <cell r="G2608">
            <v>0</v>
          </cell>
          <cell r="K2608">
            <v>0</v>
          </cell>
          <cell r="R2608">
            <v>0</v>
          </cell>
        </row>
        <row r="2609">
          <cell r="E2609">
            <v>0</v>
          </cell>
          <cell r="G2609">
            <v>0</v>
          </cell>
          <cell r="K2609">
            <v>0</v>
          </cell>
          <cell r="R2609">
            <v>0</v>
          </cell>
        </row>
        <row r="2610">
          <cell r="E2610">
            <v>0</v>
          </cell>
          <cell r="G2610">
            <v>0</v>
          </cell>
          <cell r="K2610">
            <v>0</v>
          </cell>
          <cell r="R2610">
            <v>0</v>
          </cell>
        </row>
        <row r="2611">
          <cell r="E2611">
            <v>0</v>
          </cell>
          <cell r="G2611">
            <v>0</v>
          </cell>
          <cell r="K2611">
            <v>0</v>
          </cell>
          <cell r="R2611">
            <v>0</v>
          </cell>
        </row>
        <row r="2612">
          <cell r="E2612">
            <v>0</v>
          </cell>
          <cell r="G2612">
            <v>0</v>
          </cell>
          <cell r="K2612">
            <v>0</v>
          </cell>
          <cell r="R2612">
            <v>0</v>
          </cell>
        </row>
        <row r="2613">
          <cell r="E2613">
            <v>0</v>
          </cell>
          <cell r="G2613">
            <v>0</v>
          </cell>
          <cell r="K2613">
            <v>0</v>
          </cell>
          <cell r="R2613">
            <v>0</v>
          </cell>
        </row>
        <row r="2614">
          <cell r="E2614">
            <v>0</v>
          </cell>
          <cell r="G2614">
            <v>0</v>
          </cell>
          <cell r="K2614">
            <v>0</v>
          </cell>
          <cell r="R2614">
            <v>0</v>
          </cell>
        </row>
        <row r="2615">
          <cell r="E2615">
            <v>0</v>
          </cell>
          <cell r="G2615">
            <v>0</v>
          </cell>
          <cell r="K2615">
            <v>0</v>
          </cell>
          <cell r="R2615">
            <v>0</v>
          </cell>
        </row>
        <row r="2616">
          <cell r="E2616">
            <v>0</v>
          </cell>
          <cell r="G2616">
            <v>0</v>
          </cell>
          <cell r="K2616">
            <v>0</v>
          </cell>
          <cell r="R2616">
            <v>0</v>
          </cell>
        </row>
        <row r="2617">
          <cell r="E2617">
            <v>0</v>
          </cell>
          <cell r="G2617">
            <v>0</v>
          </cell>
          <cell r="K2617">
            <v>0</v>
          </cell>
          <cell r="R2617">
            <v>0</v>
          </cell>
        </row>
        <row r="2618">
          <cell r="E2618">
            <v>0</v>
          </cell>
          <cell r="G2618">
            <v>0</v>
          </cell>
          <cell r="K2618">
            <v>0</v>
          </cell>
          <cell r="R2618">
            <v>0</v>
          </cell>
        </row>
        <row r="2619">
          <cell r="E2619">
            <v>0</v>
          </cell>
          <cell r="G2619">
            <v>0</v>
          </cell>
          <cell r="K2619">
            <v>0</v>
          </cell>
          <cell r="R2619">
            <v>0</v>
          </cell>
        </row>
        <row r="2620">
          <cell r="E2620">
            <v>0</v>
          </cell>
          <cell r="G2620">
            <v>0</v>
          </cell>
          <cell r="K2620">
            <v>0</v>
          </cell>
          <cell r="R2620">
            <v>0</v>
          </cell>
        </row>
        <row r="2621">
          <cell r="E2621">
            <v>0</v>
          </cell>
          <cell r="G2621">
            <v>0</v>
          </cell>
          <cell r="K2621">
            <v>0</v>
          </cell>
          <cell r="R2621">
            <v>0</v>
          </cell>
        </row>
        <row r="2622">
          <cell r="E2622">
            <v>0</v>
          </cell>
          <cell r="G2622">
            <v>0</v>
          </cell>
          <cell r="K2622">
            <v>0</v>
          </cell>
          <cell r="R2622">
            <v>0</v>
          </cell>
        </row>
        <row r="2623">
          <cell r="E2623">
            <v>0</v>
          </cell>
          <cell r="G2623">
            <v>0</v>
          </cell>
          <cell r="K2623">
            <v>0</v>
          </cell>
          <cell r="R2623">
            <v>0</v>
          </cell>
        </row>
        <row r="2624">
          <cell r="E2624">
            <v>0</v>
          </cell>
          <cell r="G2624">
            <v>0</v>
          </cell>
          <cell r="K2624">
            <v>0</v>
          </cell>
          <cell r="R2624">
            <v>0</v>
          </cell>
        </row>
        <row r="2625">
          <cell r="E2625">
            <v>0</v>
          </cell>
          <cell r="G2625">
            <v>0</v>
          </cell>
          <cell r="K2625">
            <v>0</v>
          </cell>
          <cell r="R2625">
            <v>0</v>
          </cell>
        </row>
        <row r="2626">
          <cell r="E2626">
            <v>0</v>
          </cell>
          <cell r="G2626">
            <v>0</v>
          </cell>
          <cell r="K2626">
            <v>0</v>
          </cell>
          <cell r="R2626">
            <v>0</v>
          </cell>
        </row>
        <row r="2627">
          <cell r="E2627">
            <v>0</v>
          </cell>
          <cell r="G2627">
            <v>0</v>
          </cell>
          <cell r="K2627">
            <v>0</v>
          </cell>
          <cell r="R2627">
            <v>0</v>
          </cell>
        </row>
        <row r="2628">
          <cell r="E2628">
            <v>0</v>
          </cell>
          <cell r="G2628">
            <v>0</v>
          </cell>
          <cell r="K2628">
            <v>0</v>
          </cell>
          <cell r="R2628">
            <v>0</v>
          </cell>
        </row>
        <row r="2629">
          <cell r="E2629">
            <v>0</v>
          </cell>
          <cell r="G2629">
            <v>0</v>
          </cell>
          <cell r="K2629">
            <v>0</v>
          </cell>
          <cell r="R2629">
            <v>0</v>
          </cell>
        </row>
        <row r="2630">
          <cell r="E2630">
            <v>0</v>
          </cell>
          <cell r="G2630">
            <v>0</v>
          </cell>
          <cell r="K2630">
            <v>0</v>
          </cell>
          <cell r="R2630">
            <v>0</v>
          </cell>
        </row>
        <row r="2631">
          <cell r="E2631">
            <v>0</v>
          </cell>
          <cell r="G2631">
            <v>0</v>
          </cell>
          <cell r="K2631">
            <v>0</v>
          </cell>
          <cell r="R2631">
            <v>0</v>
          </cell>
        </row>
        <row r="2632">
          <cell r="E2632">
            <v>0</v>
          </cell>
          <cell r="G2632">
            <v>0</v>
          </cell>
          <cell r="K2632">
            <v>0</v>
          </cell>
          <cell r="R2632">
            <v>0</v>
          </cell>
        </row>
        <row r="2633">
          <cell r="E2633">
            <v>0</v>
          </cell>
          <cell r="G2633">
            <v>0</v>
          </cell>
          <cell r="K2633">
            <v>0</v>
          </cell>
          <cell r="R2633">
            <v>0</v>
          </cell>
        </row>
        <row r="2634">
          <cell r="E2634">
            <v>0</v>
          </cell>
          <cell r="G2634">
            <v>0</v>
          </cell>
          <cell r="K2634">
            <v>0</v>
          </cell>
          <cell r="R2634">
            <v>0</v>
          </cell>
        </row>
        <row r="2635">
          <cell r="E2635">
            <v>0</v>
          </cell>
          <cell r="G2635">
            <v>0</v>
          </cell>
          <cell r="K2635">
            <v>0</v>
          </cell>
          <cell r="R2635">
            <v>0</v>
          </cell>
        </row>
        <row r="2636">
          <cell r="E2636">
            <v>0</v>
          </cell>
          <cell r="G2636">
            <v>0</v>
          </cell>
          <cell r="K2636">
            <v>0</v>
          </cell>
          <cell r="R2636">
            <v>0</v>
          </cell>
        </row>
        <row r="2637">
          <cell r="E2637">
            <v>0</v>
          </cell>
          <cell r="G2637">
            <v>0</v>
          </cell>
          <cell r="K2637">
            <v>0</v>
          </cell>
          <cell r="R2637">
            <v>0</v>
          </cell>
        </row>
        <row r="2638">
          <cell r="E2638">
            <v>0</v>
          </cell>
          <cell r="G2638">
            <v>0</v>
          </cell>
          <cell r="K2638">
            <v>0</v>
          </cell>
          <cell r="R2638">
            <v>0</v>
          </cell>
        </row>
        <row r="2639">
          <cell r="E2639">
            <v>0</v>
          </cell>
          <cell r="G2639">
            <v>0</v>
          </cell>
          <cell r="K2639">
            <v>0</v>
          </cell>
          <cell r="R2639">
            <v>0</v>
          </cell>
        </row>
        <row r="2640">
          <cell r="E2640">
            <v>0</v>
          </cell>
          <cell r="G2640">
            <v>0</v>
          </cell>
          <cell r="K2640">
            <v>0</v>
          </cell>
          <cell r="R2640">
            <v>0</v>
          </cell>
        </row>
        <row r="2641">
          <cell r="E2641">
            <v>0</v>
          </cell>
          <cell r="G2641">
            <v>0</v>
          </cell>
          <cell r="K2641">
            <v>0</v>
          </cell>
          <cell r="R2641">
            <v>0</v>
          </cell>
        </row>
        <row r="2642">
          <cell r="E2642">
            <v>0</v>
          </cell>
          <cell r="G2642">
            <v>0</v>
          </cell>
          <cell r="K2642">
            <v>0</v>
          </cell>
          <cell r="R2642">
            <v>0</v>
          </cell>
        </row>
        <row r="2643">
          <cell r="E2643">
            <v>0</v>
          </cell>
          <cell r="G2643">
            <v>0</v>
          </cell>
          <cell r="K2643">
            <v>0</v>
          </cell>
          <cell r="R2643">
            <v>0</v>
          </cell>
        </row>
        <row r="2644">
          <cell r="E2644">
            <v>0</v>
          </cell>
          <cell r="G2644">
            <v>0</v>
          </cell>
          <cell r="K2644">
            <v>0</v>
          </cell>
          <cell r="R2644">
            <v>0</v>
          </cell>
        </row>
        <row r="2645">
          <cell r="E2645">
            <v>0</v>
          </cell>
          <cell r="G2645">
            <v>0</v>
          </cell>
          <cell r="K2645">
            <v>0</v>
          </cell>
          <cell r="R2645">
            <v>0</v>
          </cell>
        </row>
        <row r="2646">
          <cell r="E2646">
            <v>0</v>
          </cell>
          <cell r="G2646">
            <v>0</v>
          </cell>
          <cell r="K2646">
            <v>0</v>
          </cell>
          <cell r="R2646">
            <v>0</v>
          </cell>
        </row>
        <row r="2647">
          <cell r="E2647">
            <v>0</v>
          </cell>
          <cell r="G2647">
            <v>0</v>
          </cell>
          <cell r="K2647">
            <v>0</v>
          </cell>
          <cell r="R2647">
            <v>0</v>
          </cell>
        </row>
        <row r="2648">
          <cell r="E2648">
            <v>0</v>
          </cell>
          <cell r="G2648">
            <v>0</v>
          </cell>
          <cell r="K2648">
            <v>0</v>
          </cell>
          <cell r="R2648">
            <v>0</v>
          </cell>
        </row>
        <row r="2649">
          <cell r="E2649">
            <v>0</v>
          </cell>
          <cell r="G2649">
            <v>0</v>
          </cell>
          <cell r="K2649">
            <v>0</v>
          </cell>
          <cell r="R2649">
            <v>0</v>
          </cell>
        </row>
        <row r="2650">
          <cell r="E2650">
            <v>0</v>
          </cell>
          <cell r="G2650">
            <v>0</v>
          </cell>
          <cell r="K2650">
            <v>0</v>
          </cell>
          <cell r="R2650">
            <v>0</v>
          </cell>
        </row>
        <row r="2651">
          <cell r="E2651">
            <v>0</v>
          </cell>
          <cell r="G2651">
            <v>0</v>
          </cell>
          <cell r="K2651">
            <v>0</v>
          </cell>
          <cell r="R2651">
            <v>0</v>
          </cell>
        </row>
        <row r="2652">
          <cell r="E2652">
            <v>0</v>
          </cell>
          <cell r="G2652">
            <v>0</v>
          </cell>
          <cell r="K2652">
            <v>0</v>
          </cell>
          <cell r="R2652">
            <v>0</v>
          </cell>
        </row>
        <row r="2653">
          <cell r="E2653">
            <v>0</v>
          </cell>
          <cell r="G2653">
            <v>0</v>
          </cell>
          <cell r="K2653">
            <v>0</v>
          </cell>
          <cell r="R2653">
            <v>0</v>
          </cell>
        </row>
        <row r="2654">
          <cell r="E2654">
            <v>0</v>
          </cell>
          <cell r="G2654">
            <v>0</v>
          </cell>
          <cell r="K2654">
            <v>0</v>
          </cell>
          <cell r="R2654">
            <v>0</v>
          </cell>
        </row>
        <row r="2655">
          <cell r="E2655">
            <v>0</v>
          </cell>
          <cell r="G2655">
            <v>0</v>
          </cell>
          <cell r="K2655">
            <v>0</v>
          </cell>
          <cell r="R2655">
            <v>0</v>
          </cell>
        </row>
        <row r="2656">
          <cell r="E2656">
            <v>0</v>
          </cell>
          <cell r="G2656">
            <v>0</v>
          </cell>
          <cell r="K2656">
            <v>0</v>
          </cell>
          <cell r="R2656">
            <v>0</v>
          </cell>
        </row>
        <row r="2657">
          <cell r="E2657">
            <v>0</v>
          </cell>
          <cell r="G2657">
            <v>0</v>
          </cell>
          <cell r="K2657">
            <v>0</v>
          </cell>
          <cell r="R2657">
            <v>0</v>
          </cell>
        </row>
        <row r="2658">
          <cell r="E2658">
            <v>0</v>
          </cell>
          <cell r="G2658">
            <v>0</v>
          </cell>
          <cell r="K2658">
            <v>0</v>
          </cell>
          <cell r="R2658">
            <v>0</v>
          </cell>
        </row>
        <row r="2659">
          <cell r="E2659">
            <v>0</v>
          </cell>
          <cell r="G2659">
            <v>0</v>
          </cell>
          <cell r="K2659">
            <v>0</v>
          </cell>
          <cell r="R2659">
            <v>0</v>
          </cell>
        </row>
        <row r="2660">
          <cell r="E2660">
            <v>0</v>
          </cell>
          <cell r="G2660">
            <v>0</v>
          </cell>
          <cell r="K2660">
            <v>0</v>
          </cell>
          <cell r="R2660">
            <v>0</v>
          </cell>
        </row>
        <row r="2661">
          <cell r="E2661">
            <v>0</v>
          </cell>
          <cell r="G2661">
            <v>0</v>
          </cell>
          <cell r="K2661">
            <v>0</v>
          </cell>
          <cell r="R2661">
            <v>0</v>
          </cell>
        </row>
        <row r="2662">
          <cell r="E2662">
            <v>0</v>
          </cell>
          <cell r="G2662">
            <v>0</v>
          </cell>
          <cell r="K2662">
            <v>0</v>
          </cell>
          <cell r="R2662">
            <v>0</v>
          </cell>
        </row>
        <row r="2663">
          <cell r="E2663">
            <v>0</v>
          </cell>
          <cell r="G2663">
            <v>0</v>
          </cell>
          <cell r="K2663">
            <v>0</v>
          </cell>
          <cell r="R2663">
            <v>0</v>
          </cell>
        </row>
        <row r="2664">
          <cell r="E2664">
            <v>0</v>
          </cell>
          <cell r="G2664">
            <v>0</v>
          </cell>
          <cell r="K2664">
            <v>0</v>
          </cell>
          <cell r="R2664">
            <v>0</v>
          </cell>
        </row>
        <row r="2665">
          <cell r="E2665">
            <v>0</v>
          </cell>
          <cell r="G2665">
            <v>0</v>
          </cell>
          <cell r="K2665">
            <v>0</v>
          </cell>
          <cell r="R2665">
            <v>0</v>
          </cell>
        </row>
        <row r="2666">
          <cell r="E2666">
            <v>0</v>
          </cell>
          <cell r="G2666">
            <v>0</v>
          </cell>
          <cell r="K2666">
            <v>0</v>
          </cell>
          <cell r="R2666">
            <v>0</v>
          </cell>
        </row>
        <row r="2667">
          <cell r="E2667">
            <v>0</v>
          </cell>
          <cell r="G2667">
            <v>0</v>
          </cell>
          <cell r="K2667">
            <v>0</v>
          </cell>
          <cell r="R2667">
            <v>0</v>
          </cell>
        </row>
        <row r="2668">
          <cell r="E2668">
            <v>0</v>
          </cell>
          <cell r="G2668">
            <v>0</v>
          </cell>
          <cell r="K2668">
            <v>0</v>
          </cell>
          <cell r="R2668">
            <v>0</v>
          </cell>
        </row>
        <row r="2669">
          <cell r="E2669">
            <v>0</v>
          </cell>
          <cell r="G2669">
            <v>0</v>
          </cell>
          <cell r="K2669">
            <v>0</v>
          </cell>
          <cell r="R2669">
            <v>0</v>
          </cell>
        </row>
        <row r="2670">
          <cell r="E2670">
            <v>0</v>
          </cell>
          <cell r="G2670">
            <v>0</v>
          </cell>
          <cell r="K2670">
            <v>0</v>
          </cell>
          <cell r="R2670">
            <v>0</v>
          </cell>
        </row>
        <row r="2671">
          <cell r="E2671">
            <v>0</v>
          </cell>
          <cell r="G2671">
            <v>0</v>
          </cell>
          <cell r="K2671">
            <v>0</v>
          </cell>
          <cell r="R2671">
            <v>0</v>
          </cell>
        </row>
        <row r="2672">
          <cell r="E2672">
            <v>0</v>
          </cell>
          <cell r="G2672">
            <v>0</v>
          </cell>
          <cell r="K2672">
            <v>0</v>
          </cell>
          <cell r="R2672">
            <v>0</v>
          </cell>
        </row>
        <row r="2673">
          <cell r="E2673">
            <v>0</v>
          </cell>
          <cell r="G2673">
            <v>0</v>
          </cell>
          <cell r="K2673">
            <v>0</v>
          </cell>
          <cell r="R2673">
            <v>0</v>
          </cell>
        </row>
        <row r="2674">
          <cell r="E2674">
            <v>0</v>
          </cell>
          <cell r="G2674">
            <v>0</v>
          </cell>
          <cell r="K2674">
            <v>0</v>
          </cell>
          <cell r="R2674">
            <v>0</v>
          </cell>
        </row>
        <row r="2675">
          <cell r="E2675">
            <v>0</v>
          </cell>
          <cell r="G2675">
            <v>0</v>
          </cell>
          <cell r="K2675">
            <v>0</v>
          </cell>
          <cell r="R2675">
            <v>0</v>
          </cell>
        </row>
        <row r="2676">
          <cell r="E2676">
            <v>0</v>
          </cell>
          <cell r="G2676">
            <v>0</v>
          </cell>
          <cell r="K2676">
            <v>0</v>
          </cell>
          <cell r="R2676">
            <v>0</v>
          </cell>
        </row>
        <row r="2677">
          <cell r="E2677">
            <v>0</v>
          </cell>
          <cell r="G2677">
            <v>0</v>
          </cell>
          <cell r="K2677">
            <v>0</v>
          </cell>
          <cell r="R2677">
            <v>0</v>
          </cell>
        </row>
        <row r="2678">
          <cell r="E2678">
            <v>0</v>
          </cell>
          <cell r="G2678">
            <v>0</v>
          </cell>
          <cell r="K2678">
            <v>0</v>
          </cell>
          <cell r="R2678">
            <v>0</v>
          </cell>
        </row>
        <row r="2679">
          <cell r="E2679">
            <v>0</v>
          </cell>
          <cell r="G2679">
            <v>0</v>
          </cell>
          <cell r="K2679">
            <v>0</v>
          </cell>
          <cell r="R2679">
            <v>0</v>
          </cell>
        </row>
        <row r="2680">
          <cell r="E2680">
            <v>0</v>
          </cell>
          <cell r="G2680">
            <v>0</v>
          </cell>
          <cell r="K2680">
            <v>0</v>
          </cell>
          <cell r="R2680">
            <v>0</v>
          </cell>
        </row>
        <row r="2681">
          <cell r="E2681">
            <v>0</v>
          </cell>
          <cell r="G2681">
            <v>0</v>
          </cell>
          <cell r="K2681">
            <v>0</v>
          </cell>
          <cell r="R2681">
            <v>0</v>
          </cell>
        </row>
        <row r="2682">
          <cell r="E2682">
            <v>0</v>
          </cell>
          <cell r="G2682">
            <v>0</v>
          </cell>
          <cell r="K2682">
            <v>0</v>
          </cell>
          <cell r="R2682">
            <v>0</v>
          </cell>
        </row>
        <row r="2683">
          <cell r="E2683">
            <v>0</v>
          </cell>
          <cell r="G2683">
            <v>0</v>
          </cell>
          <cell r="K2683">
            <v>0</v>
          </cell>
          <cell r="R2683">
            <v>0</v>
          </cell>
        </row>
        <row r="2684">
          <cell r="E2684">
            <v>0</v>
          </cell>
          <cell r="G2684">
            <v>0</v>
          </cell>
          <cell r="K2684">
            <v>0</v>
          </cell>
          <cell r="R2684">
            <v>0</v>
          </cell>
        </row>
        <row r="2685">
          <cell r="E2685">
            <v>0</v>
          </cell>
          <cell r="G2685">
            <v>0</v>
          </cell>
          <cell r="K2685">
            <v>0</v>
          </cell>
          <cell r="R2685">
            <v>0</v>
          </cell>
        </row>
        <row r="2686">
          <cell r="E2686">
            <v>0</v>
          </cell>
          <cell r="G2686">
            <v>0</v>
          </cell>
          <cell r="K2686">
            <v>0</v>
          </cell>
          <cell r="R2686">
            <v>0</v>
          </cell>
        </row>
        <row r="2687">
          <cell r="E2687">
            <v>0</v>
          </cell>
          <cell r="G2687">
            <v>0</v>
          </cell>
          <cell r="K2687">
            <v>0</v>
          </cell>
          <cell r="R2687">
            <v>0</v>
          </cell>
        </row>
        <row r="2688">
          <cell r="E2688">
            <v>0</v>
          </cell>
          <cell r="G2688">
            <v>0</v>
          </cell>
          <cell r="K2688">
            <v>0</v>
          </cell>
          <cell r="R2688">
            <v>0</v>
          </cell>
        </row>
        <row r="2689">
          <cell r="E2689">
            <v>0</v>
          </cell>
          <cell r="G2689">
            <v>0</v>
          </cell>
          <cell r="K2689">
            <v>0</v>
          </cell>
          <cell r="R2689">
            <v>0</v>
          </cell>
        </row>
        <row r="2690">
          <cell r="E2690">
            <v>0</v>
          </cell>
          <cell r="G2690">
            <v>0</v>
          </cell>
          <cell r="K2690">
            <v>0</v>
          </cell>
          <cell r="R2690">
            <v>0</v>
          </cell>
        </row>
        <row r="2691">
          <cell r="E2691">
            <v>0</v>
          </cell>
          <cell r="G2691">
            <v>0</v>
          </cell>
          <cell r="K2691">
            <v>0</v>
          </cell>
          <cell r="R2691">
            <v>0</v>
          </cell>
        </row>
        <row r="2692">
          <cell r="E2692">
            <v>0</v>
          </cell>
          <cell r="G2692">
            <v>0</v>
          </cell>
          <cell r="K2692">
            <v>0</v>
          </cell>
          <cell r="R2692">
            <v>0</v>
          </cell>
        </row>
        <row r="2693">
          <cell r="E2693">
            <v>0</v>
          </cell>
          <cell r="G2693">
            <v>0</v>
          </cell>
          <cell r="K2693">
            <v>0</v>
          </cell>
          <cell r="R2693">
            <v>0</v>
          </cell>
        </row>
        <row r="2694">
          <cell r="E2694">
            <v>0</v>
          </cell>
          <cell r="G2694">
            <v>0</v>
          </cell>
          <cell r="K2694">
            <v>0</v>
          </cell>
          <cell r="R2694">
            <v>0</v>
          </cell>
        </row>
        <row r="2695">
          <cell r="E2695">
            <v>0</v>
          </cell>
          <cell r="G2695">
            <v>0</v>
          </cell>
          <cell r="K2695">
            <v>0</v>
          </cell>
          <cell r="R2695">
            <v>0</v>
          </cell>
        </row>
        <row r="2696">
          <cell r="E2696">
            <v>0</v>
          </cell>
          <cell r="G2696">
            <v>0</v>
          </cell>
          <cell r="K2696">
            <v>0</v>
          </cell>
          <cell r="R2696">
            <v>0</v>
          </cell>
        </row>
        <row r="2697">
          <cell r="E2697">
            <v>0</v>
          </cell>
          <cell r="G2697">
            <v>0</v>
          </cell>
          <cell r="K2697">
            <v>0</v>
          </cell>
          <cell r="R2697">
            <v>0</v>
          </cell>
        </row>
        <row r="2698">
          <cell r="E2698">
            <v>0</v>
          </cell>
          <cell r="G2698">
            <v>0</v>
          </cell>
          <cell r="K2698">
            <v>0</v>
          </cell>
          <cell r="R2698">
            <v>0</v>
          </cell>
        </row>
        <row r="2699">
          <cell r="E2699">
            <v>0</v>
          </cell>
          <cell r="G2699">
            <v>0</v>
          </cell>
          <cell r="K2699">
            <v>0</v>
          </cell>
          <cell r="R2699">
            <v>0</v>
          </cell>
        </row>
        <row r="2700">
          <cell r="E2700">
            <v>0</v>
          </cell>
          <cell r="G2700">
            <v>0</v>
          </cell>
          <cell r="K2700">
            <v>0</v>
          </cell>
          <cell r="R2700">
            <v>0</v>
          </cell>
        </row>
        <row r="2701">
          <cell r="E2701">
            <v>0</v>
          </cell>
          <cell r="G2701">
            <v>0</v>
          </cell>
          <cell r="K2701">
            <v>0</v>
          </cell>
          <cell r="R2701">
            <v>0</v>
          </cell>
        </row>
        <row r="2702">
          <cell r="E2702">
            <v>0</v>
          </cell>
          <cell r="G2702">
            <v>0</v>
          </cell>
          <cell r="K2702">
            <v>0</v>
          </cell>
          <cell r="R2702">
            <v>0</v>
          </cell>
        </row>
        <row r="2703">
          <cell r="E2703">
            <v>0</v>
          </cell>
          <cell r="G2703">
            <v>0</v>
          </cell>
          <cell r="K2703">
            <v>0</v>
          </cell>
          <cell r="R2703">
            <v>0</v>
          </cell>
        </row>
        <row r="2704">
          <cell r="E2704">
            <v>0</v>
          </cell>
          <cell r="G2704">
            <v>0</v>
          </cell>
          <cell r="K2704">
            <v>0</v>
          </cell>
          <cell r="R2704">
            <v>0</v>
          </cell>
        </row>
        <row r="2705">
          <cell r="E2705">
            <v>0</v>
          </cell>
          <cell r="G2705">
            <v>0</v>
          </cell>
          <cell r="K2705">
            <v>0</v>
          </cell>
          <cell r="R2705">
            <v>0</v>
          </cell>
        </row>
        <row r="2706">
          <cell r="E2706">
            <v>0</v>
          </cell>
          <cell r="G2706">
            <v>0</v>
          </cell>
          <cell r="K2706">
            <v>0</v>
          </cell>
          <cell r="R2706">
            <v>0</v>
          </cell>
        </row>
        <row r="2707">
          <cell r="E2707">
            <v>0</v>
          </cell>
          <cell r="G2707">
            <v>0</v>
          </cell>
          <cell r="K2707">
            <v>0</v>
          </cell>
          <cell r="R2707">
            <v>0</v>
          </cell>
        </row>
        <row r="2708">
          <cell r="E2708">
            <v>0</v>
          </cell>
          <cell r="G2708">
            <v>0</v>
          </cell>
          <cell r="K2708">
            <v>0</v>
          </cell>
          <cell r="R2708">
            <v>0</v>
          </cell>
        </row>
        <row r="2709">
          <cell r="E2709">
            <v>0</v>
          </cell>
          <cell r="G2709">
            <v>0</v>
          </cell>
          <cell r="K2709">
            <v>0</v>
          </cell>
          <cell r="R2709">
            <v>0</v>
          </cell>
        </row>
        <row r="2710">
          <cell r="E2710">
            <v>0</v>
          </cell>
          <cell r="G2710">
            <v>0</v>
          </cell>
          <cell r="K2710">
            <v>0</v>
          </cell>
          <cell r="R2710">
            <v>0</v>
          </cell>
        </row>
        <row r="2711">
          <cell r="E2711">
            <v>0</v>
          </cell>
          <cell r="G2711">
            <v>0</v>
          </cell>
          <cell r="K2711">
            <v>0</v>
          </cell>
          <cell r="R2711">
            <v>0</v>
          </cell>
        </row>
        <row r="2712">
          <cell r="E2712">
            <v>0</v>
          </cell>
          <cell r="G2712">
            <v>0</v>
          </cell>
          <cell r="K2712">
            <v>0</v>
          </cell>
          <cell r="R2712">
            <v>0</v>
          </cell>
        </row>
        <row r="2713">
          <cell r="E2713">
            <v>0</v>
          </cell>
          <cell r="G2713">
            <v>0</v>
          </cell>
          <cell r="K2713">
            <v>0</v>
          </cell>
          <cell r="R2713">
            <v>0</v>
          </cell>
        </row>
        <row r="2714">
          <cell r="E2714">
            <v>0</v>
          </cell>
          <cell r="G2714">
            <v>0</v>
          </cell>
          <cell r="K2714">
            <v>0</v>
          </cell>
          <cell r="R2714">
            <v>0</v>
          </cell>
        </row>
        <row r="2715">
          <cell r="E2715">
            <v>0</v>
          </cell>
          <cell r="G2715">
            <v>0</v>
          </cell>
          <cell r="K2715">
            <v>0</v>
          </cell>
          <cell r="R2715">
            <v>0</v>
          </cell>
        </row>
        <row r="2716">
          <cell r="E2716">
            <v>0</v>
          </cell>
          <cell r="G2716">
            <v>0</v>
          </cell>
          <cell r="K2716">
            <v>0</v>
          </cell>
          <cell r="R2716">
            <v>0</v>
          </cell>
        </row>
        <row r="2717">
          <cell r="E2717">
            <v>0</v>
          </cell>
          <cell r="G2717">
            <v>0</v>
          </cell>
          <cell r="K2717">
            <v>0</v>
          </cell>
          <cell r="R2717">
            <v>0</v>
          </cell>
        </row>
        <row r="2718">
          <cell r="E2718">
            <v>0</v>
          </cell>
          <cell r="G2718">
            <v>0</v>
          </cell>
          <cell r="K2718">
            <v>0</v>
          </cell>
          <cell r="R2718">
            <v>0</v>
          </cell>
        </row>
        <row r="2719">
          <cell r="E2719">
            <v>0</v>
          </cell>
          <cell r="G2719">
            <v>0</v>
          </cell>
          <cell r="K2719">
            <v>0</v>
          </cell>
          <cell r="R2719">
            <v>0</v>
          </cell>
        </row>
        <row r="2720">
          <cell r="E2720">
            <v>0</v>
          </cell>
          <cell r="G2720">
            <v>0</v>
          </cell>
          <cell r="K2720">
            <v>0</v>
          </cell>
          <cell r="R2720">
            <v>0</v>
          </cell>
        </row>
        <row r="2721">
          <cell r="E2721">
            <v>0</v>
          </cell>
          <cell r="G2721">
            <v>0</v>
          </cell>
          <cell r="K2721">
            <v>0</v>
          </cell>
          <cell r="R2721">
            <v>0</v>
          </cell>
        </row>
        <row r="2722">
          <cell r="E2722">
            <v>0</v>
          </cell>
          <cell r="G2722">
            <v>0</v>
          </cell>
          <cell r="K2722">
            <v>0</v>
          </cell>
          <cell r="R2722">
            <v>0</v>
          </cell>
        </row>
        <row r="2723">
          <cell r="E2723">
            <v>0</v>
          </cell>
          <cell r="G2723">
            <v>0</v>
          </cell>
          <cell r="K2723">
            <v>0</v>
          </cell>
          <cell r="R2723">
            <v>0</v>
          </cell>
        </row>
        <row r="2724">
          <cell r="E2724">
            <v>0</v>
          </cell>
          <cell r="G2724">
            <v>0</v>
          </cell>
          <cell r="K2724">
            <v>0</v>
          </cell>
          <cell r="R2724">
            <v>0</v>
          </cell>
        </row>
        <row r="2725">
          <cell r="E2725">
            <v>0</v>
          </cell>
          <cell r="G2725">
            <v>0</v>
          </cell>
          <cell r="K2725">
            <v>0</v>
          </cell>
          <cell r="R2725">
            <v>0</v>
          </cell>
        </row>
        <row r="2726">
          <cell r="E2726">
            <v>0</v>
          </cell>
          <cell r="G2726">
            <v>0</v>
          </cell>
          <cell r="K2726">
            <v>0</v>
          </cell>
          <cell r="R2726">
            <v>0</v>
          </cell>
        </row>
        <row r="2727">
          <cell r="E2727">
            <v>0</v>
          </cell>
          <cell r="G2727">
            <v>0</v>
          </cell>
          <cell r="K2727">
            <v>0</v>
          </cell>
          <cell r="R2727">
            <v>0</v>
          </cell>
        </row>
        <row r="2728">
          <cell r="E2728">
            <v>0</v>
          </cell>
          <cell r="G2728">
            <v>0</v>
          </cell>
          <cell r="K2728">
            <v>0</v>
          </cell>
          <cell r="R2728">
            <v>0</v>
          </cell>
        </row>
        <row r="2729">
          <cell r="E2729">
            <v>0</v>
          </cell>
          <cell r="G2729">
            <v>0</v>
          </cell>
          <cell r="K2729">
            <v>0</v>
          </cell>
          <cell r="R2729">
            <v>0</v>
          </cell>
        </row>
        <row r="2730">
          <cell r="E2730">
            <v>0</v>
          </cell>
          <cell r="G2730">
            <v>0</v>
          </cell>
          <cell r="K2730">
            <v>0</v>
          </cell>
          <cell r="R2730">
            <v>0</v>
          </cell>
        </row>
        <row r="2731">
          <cell r="E2731">
            <v>0</v>
          </cell>
          <cell r="G2731">
            <v>0</v>
          </cell>
          <cell r="K2731">
            <v>0</v>
          </cell>
          <cell r="R2731">
            <v>0</v>
          </cell>
        </row>
        <row r="2732">
          <cell r="E2732">
            <v>0</v>
          </cell>
          <cell r="G2732">
            <v>0</v>
          </cell>
          <cell r="K2732">
            <v>0</v>
          </cell>
          <cell r="R2732">
            <v>0</v>
          </cell>
        </row>
        <row r="2733">
          <cell r="E2733">
            <v>0</v>
          </cell>
          <cell r="G2733">
            <v>0</v>
          </cell>
          <cell r="K2733">
            <v>0</v>
          </cell>
          <cell r="R2733">
            <v>0</v>
          </cell>
        </row>
        <row r="2734">
          <cell r="E2734">
            <v>0</v>
          </cell>
          <cell r="G2734">
            <v>0</v>
          </cell>
          <cell r="K2734">
            <v>0</v>
          </cell>
          <cell r="R2734">
            <v>0</v>
          </cell>
        </row>
        <row r="2735">
          <cell r="E2735">
            <v>0</v>
          </cell>
          <cell r="G2735">
            <v>0</v>
          </cell>
          <cell r="K2735">
            <v>0</v>
          </cell>
          <cell r="R2735">
            <v>0</v>
          </cell>
        </row>
        <row r="2736">
          <cell r="E2736">
            <v>0</v>
          </cell>
          <cell r="G2736">
            <v>0</v>
          </cell>
          <cell r="K2736">
            <v>0</v>
          </cell>
          <cell r="R2736">
            <v>0</v>
          </cell>
        </row>
        <row r="2737">
          <cell r="E2737">
            <v>0</v>
          </cell>
          <cell r="G2737">
            <v>0</v>
          </cell>
          <cell r="K2737">
            <v>0</v>
          </cell>
          <cell r="R2737">
            <v>0</v>
          </cell>
        </row>
        <row r="2738">
          <cell r="E2738">
            <v>0</v>
          </cell>
          <cell r="G2738">
            <v>0</v>
          </cell>
          <cell r="K2738">
            <v>0</v>
          </cell>
          <cell r="R2738">
            <v>0</v>
          </cell>
        </row>
        <row r="2739">
          <cell r="E2739">
            <v>0</v>
          </cell>
          <cell r="G2739">
            <v>0</v>
          </cell>
          <cell r="K2739">
            <v>0</v>
          </cell>
          <cell r="R2739">
            <v>0</v>
          </cell>
        </row>
        <row r="2740">
          <cell r="E2740">
            <v>0</v>
          </cell>
          <cell r="G2740">
            <v>0</v>
          </cell>
          <cell r="K2740">
            <v>0</v>
          </cell>
          <cell r="R2740">
            <v>0</v>
          </cell>
        </row>
        <row r="2741">
          <cell r="E2741">
            <v>0</v>
          </cell>
          <cell r="G2741">
            <v>0</v>
          </cell>
          <cell r="K2741">
            <v>0</v>
          </cell>
          <cell r="R2741">
            <v>0</v>
          </cell>
        </row>
        <row r="2742">
          <cell r="E2742">
            <v>0</v>
          </cell>
          <cell r="G2742">
            <v>0</v>
          </cell>
          <cell r="K2742">
            <v>0</v>
          </cell>
          <cell r="R2742">
            <v>0</v>
          </cell>
        </row>
        <row r="2743">
          <cell r="E2743">
            <v>0</v>
          </cell>
          <cell r="G2743">
            <v>0</v>
          </cell>
          <cell r="K2743">
            <v>0</v>
          </cell>
          <cell r="R2743">
            <v>0</v>
          </cell>
        </row>
        <row r="2744">
          <cell r="E2744">
            <v>0</v>
          </cell>
          <cell r="G2744">
            <v>0</v>
          </cell>
          <cell r="K2744">
            <v>0</v>
          </cell>
          <cell r="R2744">
            <v>0</v>
          </cell>
        </row>
        <row r="2745">
          <cell r="E2745">
            <v>0</v>
          </cell>
          <cell r="G2745">
            <v>0</v>
          </cell>
          <cell r="K2745">
            <v>0</v>
          </cell>
          <cell r="R2745">
            <v>0</v>
          </cell>
        </row>
        <row r="2746">
          <cell r="E2746">
            <v>0</v>
          </cell>
          <cell r="G2746">
            <v>0</v>
          </cell>
          <cell r="K2746">
            <v>0</v>
          </cell>
          <cell r="R2746">
            <v>0</v>
          </cell>
        </row>
        <row r="2747">
          <cell r="E2747">
            <v>0</v>
          </cell>
          <cell r="G2747">
            <v>0</v>
          </cell>
          <cell r="K2747">
            <v>0</v>
          </cell>
          <cell r="R2747">
            <v>0</v>
          </cell>
        </row>
        <row r="2748">
          <cell r="E2748">
            <v>0</v>
          </cell>
          <cell r="G2748">
            <v>0</v>
          </cell>
          <cell r="K2748">
            <v>0</v>
          </cell>
          <cell r="R2748">
            <v>0</v>
          </cell>
        </row>
        <row r="2749">
          <cell r="E2749">
            <v>0</v>
          </cell>
          <cell r="G2749">
            <v>0</v>
          </cell>
          <cell r="K2749">
            <v>0</v>
          </cell>
          <cell r="R2749">
            <v>0</v>
          </cell>
        </row>
        <row r="2750">
          <cell r="E2750">
            <v>0</v>
          </cell>
          <cell r="G2750">
            <v>0</v>
          </cell>
          <cell r="K2750">
            <v>0</v>
          </cell>
          <cell r="R2750">
            <v>0</v>
          </cell>
        </row>
        <row r="2751">
          <cell r="E2751">
            <v>0</v>
          </cell>
          <cell r="G2751">
            <v>0</v>
          </cell>
          <cell r="K2751">
            <v>0</v>
          </cell>
          <cell r="R2751">
            <v>0</v>
          </cell>
        </row>
        <row r="2752">
          <cell r="E2752">
            <v>0</v>
          </cell>
          <cell r="G2752">
            <v>0</v>
          </cell>
          <cell r="K2752">
            <v>0</v>
          </cell>
          <cell r="R2752">
            <v>0</v>
          </cell>
        </row>
        <row r="2753">
          <cell r="E2753">
            <v>0</v>
          </cell>
          <cell r="G2753">
            <v>0</v>
          </cell>
          <cell r="K2753">
            <v>0</v>
          </cell>
          <cell r="R2753">
            <v>0</v>
          </cell>
        </row>
        <row r="2754">
          <cell r="E2754">
            <v>0</v>
          </cell>
          <cell r="G2754">
            <v>0</v>
          </cell>
          <cell r="K2754">
            <v>0</v>
          </cell>
          <cell r="R2754">
            <v>0</v>
          </cell>
        </row>
        <row r="2755">
          <cell r="E2755">
            <v>0</v>
          </cell>
          <cell r="G2755">
            <v>0</v>
          </cell>
          <cell r="K2755">
            <v>0</v>
          </cell>
          <cell r="R2755">
            <v>0</v>
          </cell>
        </row>
        <row r="2756">
          <cell r="E2756">
            <v>0</v>
          </cell>
          <cell r="G2756">
            <v>0</v>
          </cell>
          <cell r="K2756">
            <v>0</v>
          </cell>
          <cell r="R2756">
            <v>0</v>
          </cell>
        </row>
        <row r="2757">
          <cell r="E2757">
            <v>0</v>
          </cell>
          <cell r="G2757">
            <v>0</v>
          </cell>
          <cell r="K2757">
            <v>0</v>
          </cell>
          <cell r="R2757">
            <v>0</v>
          </cell>
        </row>
        <row r="2758">
          <cell r="E2758">
            <v>0</v>
          </cell>
          <cell r="G2758">
            <v>0</v>
          </cell>
          <cell r="K2758">
            <v>0</v>
          </cell>
          <cell r="R2758">
            <v>0</v>
          </cell>
        </row>
        <row r="2759">
          <cell r="E2759">
            <v>0</v>
          </cell>
          <cell r="G2759">
            <v>0</v>
          </cell>
          <cell r="K2759">
            <v>0</v>
          </cell>
          <cell r="R2759">
            <v>0</v>
          </cell>
        </row>
        <row r="2760">
          <cell r="E2760">
            <v>0</v>
          </cell>
          <cell r="G2760">
            <v>0</v>
          </cell>
          <cell r="K2760">
            <v>0</v>
          </cell>
          <cell r="R2760">
            <v>0</v>
          </cell>
        </row>
        <row r="2761">
          <cell r="E2761">
            <v>0</v>
          </cell>
          <cell r="G2761">
            <v>0</v>
          </cell>
          <cell r="K2761">
            <v>0</v>
          </cell>
          <cell r="R2761">
            <v>0</v>
          </cell>
        </row>
        <row r="2762">
          <cell r="E2762">
            <v>0</v>
          </cell>
          <cell r="G2762">
            <v>0</v>
          </cell>
          <cell r="K2762">
            <v>0</v>
          </cell>
          <cell r="R2762">
            <v>0</v>
          </cell>
        </row>
        <row r="2763">
          <cell r="E2763">
            <v>0</v>
          </cell>
          <cell r="G2763">
            <v>0</v>
          </cell>
          <cell r="K2763">
            <v>0</v>
          </cell>
          <cell r="R2763">
            <v>0</v>
          </cell>
        </row>
        <row r="2764">
          <cell r="E2764">
            <v>0</v>
          </cell>
          <cell r="G2764">
            <v>0</v>
          </cell>
          <cell r="K2764">
            <v>0</v>
          </cell>
          <cell r="R2764">
            <v>0</v>
          </cell>
        </row>
        <row r="2765">
          <cell r="E2765">
            <v>0</v>
          </cell>
          <cell r="G2765">
            <v>0</v>
          </cell>
          <cell r="K2765">
            <v>0</v>
          </cell>
          <cell r="R2765">
            <v>0</v>
          </cell>
        </row>
        <row r="2766">
          <cell r="E2766">
            <v>0</v>
          </cell>
          <cell r="G2766">
            <v>0</v>
          </cell>
          <cell r="K2766">
            <v>0</v>
          </cell>
          <cell r="R2766">
            <v>0</v>
          </cell>
        </row>
        <row r="2767">
          <cell r="E2767">
            <v>0</v>
          </cell>
          <cell r="G2767">
            <v>0</v>
          </cell>
          <cell r="K2767">
            <v>0</v>
          </cell>
          <cell r="R2767">
            <v>0</v>
          </cell>
        </row>
        <row r="2768">
          <cell r="E2768">
            <v>0</v>
          </cell>
          <cell r="G2768">
            <v>0</v>
          </cell>
          <cell r="K2768">
            <v>0</v>
          </cell>
          <cell r="R2768">
            <v>0</v>
          </cell>
        </row>
        <row r="2769">
          <cell r="E2769">
            <v>0</v>
          </cell>
          <cell r="G2769">
            <v>0</v>
          </cell>
          <cell r="K2769">
            <v>0</v>
          </cell>
          <cell r="R2769">
            <v>0</v>
          </cell>
        </row>
        <row r="2770">
          <cell r="E2770">
            <v>0</v>
          </cell>
          <cell r="G2770">
            <v>0</v>
          </cell>
          <cell r="K2770">
            <v>0</v>
          </cell>
          <cell r="R2770">
            <v>0</v>
          </cell>
        </row>
        <row r="2771">
          <cell r="E2771">
            <v>0</v>
          </cell>
          <cell r="G2771">
            <v>0</v>
          </cell>
          <cell r="K2771">
            <v>0</v>
          </cell>
          <cell r="R2771">
            <v>0</v>
          </cell>
        </row>
        <row r="2772">
          <cell r="E2772">
            <v>0</v>
          </cell>
          <cell r="G2772">
            <v>0</v>
          </cell>
          <cell r="K2772">
            <v>0</v>
          </cell>
          <cell r="R2772">
            <v>0</v>
          </cell>
        </row>
        <row r="2773">
          <cell r="E2773">
            <v>0</v>
          </cell>
          <cell r="G2773">
            <v>0</v>
          </cell>
          <cell r="K2773">
            <v>0</v>
          </cell>
          <cell r="R2773">
            <v>0</v>
          </cell>
        </row>
        <row r="2774">
          <cell r="E2774">
            <v>0</v>
          </cell>
          <cell r="G2774">
            <v>0</v>
          </cell>
          <cell r="K2774">
            <v>0</v>
          </cell>
          <cell r="R2774">
            <v>0</v>
          </cell>
        </row>
        <row r="2775">
          <cell r="E2775">
            <v>0</v>
          </cell>
          <cell r="G2775">
            <v>0</v>
          </cell>
          <cell r="K2775">
            <v>0</v>
          </cell>
          <cell r="R2775">
            <v>0</v>
          </cell>
        </row>
        <row r="2776">
          <cell r="E2776">
            <v>0</v>
          </cell>
          <cell r="G2776">
            <v>0</v>
          </cell>
          <cell r="K2776">
            <v>0</v>
          </cell>
          <cell r="R2776">
            <v>0</v>
          </cell>
        </row>
        <row r="2777">
          <cell r="E2777">
            <v>0</v>
          </cell>
          <cell r="G2777">
            <v>0</v>
          </cell>
          <cell r="K2777">
            <v>0</v>
          </cell>
          <cell r="R2777">
            <v>0</v>
          </cell>
        </row>
        <row r="2778">
          <cell r="E2778">
            <v>0</v>
          </cell>
          <cell r="G2778">
            <v>0</v>
          </cell>
          <cell r="K2778">
            <v>0</v>
          </cell>
          <cell r="R2778">
            <v>0</v>
          </cell>
        </row>
        <row r="2779">
          <cell r="E2779">
            <v>0</v>
          </cell>
          <cell r="G2779">
            <v>0</v>
          </cell>
          <cell r="K2779">
            <v>0</v>
          </cell>
          <cell r="R2779">
            <v>0</v>
          </cell>
        </row>
        <row r="2780">
          <cell r="E2780">
            <v>0</v>
          </cell>
          <cell r="G2780">
            <v>0</v>
          </cell>
          <cell r="K2780">
            <v>0</v>
          </cell>
          <cell r="R2780">
            <v>0</v>
          </cell>
        </row>
        <row r="2781">
          <cell r="E2781">
            <v>0</v>
          </cell>
          <cell r="G2781">
            <v>0</v>
          </cell>
          <cell r="K2781">
            <v>0</v>
          </cell>
          <cell r="R2781">
            <v>0</v>
          </cell>
        </row>
        <row r="2782">
          <cell r="E2782">
            <v>0</v>
          </cell>
          <cell r="G2782">
            <v>0</v>
          </cell>
          <cell r="K2782">
            <v>0</v>
          </cell>
          <cell r="R2782">
            <v>0</v>
          </cell>
        </row>
        <row r="2783">
          <cell r="E2783">
            <v>0</v>
          </cell>
          <cell r="G2783">
            <v>0</v>
          </cell>
          <cell r="K2783">
            <v>0</v>
          </cell>
          <cell r="R2783">
            <v>0</v>
          </cell>
        </row>
        <row r="2784">
          <cell r="E2784">
            <v>0</v>
          </cell>
          <cell r="G2784">
            <v>0</v>
          </cell>
          <cell r="K2784">
            <v>0</v>
          </cell>
          <cell r="R2784">
            <v>0</v>
          </cell>
        </row>
        <row r="2785">
          <cell r="E2785">
            <v>0</v>
          </cell>
          <cell r="G2785">
            <v>0</v>
          </cell>
          <cell r="K2785">
            <v>0</v>
          </cell>
          <cell r="R2785">
            <v>0</v>
          </cell>
        </row>
        <row r="2786">
          <cell r="E2786">
            <v>0</v>
          </cell>
          <cell r="G2786">
            <v>0</v>
          </cell>
          <cell r="K2786">
            <v>0</v>
          </cell>
          <cell r="R2786">
            <v>0</v>
          </cell>
        </row>
        <row r="2787">
          <cell r="E2787">
            <v>0</v>
          </cell>
          <cell r="G2787">
            <v>0</v>
          </cell>
          <cell r="K2787">
            <v>0</v>
          </cell>
          <cell r="R2787">
            <v>0</v>
          </cell>
        </row>
        <row r="2788">
          <cell r="E2788">
            <v>0</v>
          </cell>
          <cell r="G2788">
            <v>0</v>
          </cell>
          <cell r="K2788">
            <v>0</v>
          </cell>
          <cell r="R2788">
            <v>0</v>
          </cell>
        </row>
        <row r="2789">
          <cell r="E2789">
            <v>0</v>
          </cell>
          <cell r="G2789">
            <v>0</v>
          </cell>
          <cell r="K2789">
            <v>0</v>
          </cell>
          <cell r="R2789">
            <v>0</v>
          </cell>
        </row>
        <row r="2790">
          <cell r="E2790">
            <v>0</v>
          </cell>
          <cell r="G2790">
            <v>0</v>
          </cell>
          <cell r="K2790">
            <v>0</v>
          </cell>
          <cell r="R2790">
            <v>0</v>
          </cell>
        </row>
        <row r="2791">
          <cell r="E2791">
            <v>0</v>
          </cell>
          <cell r="G2791">
            <v>0</v>
          </cell>
          <cell r="K2791">
            <v>0</v>
          </cell>
          <cell r="R2791">
            <v>0</v>
          </cell>
        </row>
        <row r="2792">
          <cell r="E2792">
            <v>0</v>
          </cell>
          <cell r="G2792">
            <v>0</v>
          </cell>
          <cell r="K2792">
            <v>0</v>
          </cell>
          <cell r="R2792">
            <v>0</v>
          </cell>
        </row>
        <row r="2793">
          <cell r="E2793">
            <v>0</v>
          </cell>
          <cell r="G2793">
            <v>0</v>
          </cell>
          <cell r="K2793">
            <v>0</v>
          </cell>
          <cell r="R2793">
            <v>0</v>
          </cell>
        </row>
        <row r="2794">
          <cell r="E2794">
            <v>0</v>
          </cell>
          <cell r="G2794">
            <v>0</v>
          </cell>
          <cell r="K2794">
            <v>0</v>
          </cell>
          <cell r="R2794">
            <v>0</v>
          </cell>
        </row>
        <row r="2795">
          <cell r="E2795">
            <v>0</v>
          </cell>
          <cell r="G2795">
            <v>0</v>
          </cell>
          <cell r="K2795">
            <v>0</v>
          </cell>
          <cell r="R2795">
            <v>0</v>
          </cell>
        </row>
        <row r="2796">
          <cell r="E2796">
            <v>0</v>
          </cell>
          <cell r="G2796">
            <v>0</v>
          </cell>
          <cell r="K2796">
            <v>0</v>
          </cell>
          <cell r="R2796">
            <v>0</v>
          </cell>
        </row>
        <row r="2797">
          <cell r="E2797">
            <v>0</v>
          </cell>
          <cell r="G2797">
            <v>0</v>
          </cell>
          <cell r="K2797">
            <v>0</v>
          </cell>
          <cell r="R2797">
            <v>0</v>
          </cell>
        </row>
        <row r="2798">
          <cell r="E2798">
            <v>0</v>
          </cell>
          <cell r="G2798">
            <v>0</v>
          </cell>
          <cell r="K2798">
            <v>0</v>
          </cell>
          <cell r="R2798">
            <v>0</v>
          </cell>
        </row>
        <row r="2799">
          <cell r="E2799">
            <v>0</v>
          </cell>
          <cell r="G2799">
            <v>0</v>
          </cell>
          <cell r="K2799">
            <v>0</v>
          </cell>
          <cell r="R2799">
            <v>0</v>
          </cell>
        </row>
        <row r="2800">
          <cell r="E2800">
            <v>0</v>
          </cell>
          <cell r="G2800">
            <v>0</v>
          </cell>
          <cell r="K2800">
            <v>0</v>
          </cell>
          <cell r="R2800">
            <v>0</v>
          </cell>
        </row>
        <row r="2801">
          <cell r="E2801">
            <v>0</v>
          </cell>
          <cell r="G2801">
            <v>0</v>
          </cell>
          <cell r="K2801">
            <v>0</v>
          </cell>
          <cell r="R2801">
            <v>0</v>
          </cell>
        </row>
        <row r="2802">
          <cell r="E2802">
            <v>0</v>
          </cell>
          <cell r="G2802">
            <v>0</v>
          </cell>
          <cell r="K2802">
            <v>0</v>
          </cell>
          <cell r="R2802">
            <v>0</v>
          </cell>
        </row>
        <row r="2803">
          <cell r="E2803">
            <v>0</v>
          </cell>
          <cell r="G2803">
            <v>0</v>
          </cell>
          <cell r="K2803">
            <v>0</v>
          </cell>
          <cell r="R2803">
            <v>0</v>
          </cell>
        </row>
        <row r="2804">
          <cell r="E2804">
            <v>0</v>
          </cell>
          <cell r="G2804">
            <v>0</v>
          </cell>
          <cell r="K2804">
            <v>0</v>
          </cell>
          <cell r="R2804">
            <v>0</v>
          </cell>
        </row>
        <row r="2805">
          <cell r="E2805">
            <v>0</v>
          </cell>
          <cell r="G2805">
            <v>0</v>
          </cell>
          <cell r="K2805">
            <v>0</v>
          </cell>
          <cell r="R2805">
            <v>0</v>
          </cell>
        </row>
        <row r="2806">
          <cell r="E2806">
            <v>0</v>
          </cell>
          <cell r="G2806">
            <v>0</v>
          </cell>
          <cell r="K2806">
            <v>0</v>
          </cell>
          <cell r="R2806">
            <v>0</v>
          </cell>
        </row>
        <row r="2807">
          <cell r="E2807" t="str">
            <v>TERCEIRO USO</v>
          </cell>
          <cell r="G2807" t="str">
            <v>X</v>
          </cell>
          <cell r="K2807" t="str">
            <v>SINCRONIZADA</v>
          </cell>
          <cell r="R2807" t="str">
            <v>X</v>
          </cell>
        </row>
        <row r="2808">
          <cell r="E2808" t="str">
            <v>TERCEIRO USO</v>
          </cell>
          <cell r="G2808" t="str">
            <v>X</v>
          </cell>
          <cell r="K2808" t="str">
            <v>PRENHA IA</v>
          </cell>
          <cell r="R2808" t="str">
            <v>X</v>
          </cell>
        </row>
        <row r="2809">
          <cell r="E2809" t="str">
            <v>TERCEIRO USO</v>
          </cell>
          <cell r="G2809" t="str">
            <v>X</v>
          </cell>
          <cell r="K2809" t="str">
            <v>PRENHA IA</v>
          </cell>
          <cell r="R2809" t="str">
            <v>X</v>
          </cell>
        </row>
        <row r="2810">
          <cell r="E2810" t="str">
            <v>TERCEIRO USO</v>
          </cell>
          <cell r="G2810">
            <v>0</v>
          </cell>
          <cell r="K2810">
            <v>0</v>
          </cell>
          <cell r="R2810">
            <v>0</v>
          </cell>
        </row>
        <row r="2811">
          <cell r="E2811" t="str">
            <v>TERCEIRO USO</v>
          </cell>
          <cell r="G2811" t="str">
            <v>X</v>
          </cell>
          <cell r="K2811" t="str">
            <v>PRENHA IA</v>
          </cell>
          <cell r="R2811" t="str">
            <v>X</v>
          </cell>
        </row>
        <row r="2812">
          <cell r="E2812" t="str">
            <v>TERCEIRO USO</v>
          </cell>
          <cell r="G2812" t="str">
            <v>X</v>
          </cell>
          <cell r="K2812" t="str">
            <v>SINCRONIZADA</v>
          </cell>
          <cell r="R2812" t="str">
            <v>X</v>
          </cell>
        </row>
        <row r="2813">
          <cell r="E2813" t="str">
            <v>TERCEIRO USO</v>
          </cell>
          <cell r="G2813" t="str">
            <v>X</v>
          </cell>
          <cell r="K2813" t="str">
            <v>PRENHA IA</v>
          </cell>
          <cell r="R2813" t="str">
            <v>X</v>
          </cell>
        </row>
        <row r="2814">
          <cell r="E2814" t="str">
            <v>TERCEIRO USO</v>
          </cell>
          <cell r="G2814" t="str">
            <v>X</v>
          </cell>
          <cell r="K2814" t="str">
            <v>SINCRONIZADA</v>
          </cell>
          <cell r="R2814" t="str">
            <v>X</v>
          </cell>
        </row>
        <row r="2815">
          <cell r="E2815" t="str">
            <v>TERCEIRO USO</v>
          </cell>
          <cell r="G2815" t="str">
            <v>X</v>
          </cell>
          <cell r="K2815" t="str">
            <v>PRENHA IA</v>
          </cell>
          <cell r="R2815" t="str">
            <v>X</v>
          </cell>
        </row>
        <row r="2816">
          <cell r="E2816" t="str">
            <v>TERCEIRO USO</v>
          </cell>
          <cell r="G2816" t="str">
            <v>X</v>
          </cell>
          <cell r="K2816" t="str">
            <v>PRENHA IA</v>
          </cell>
          <cell r="R2816" t="str">
            <v>X</v>
          </cell>
        </row>
        <row r="2817">
          <cell r="E2817" t="str">
            <v>TERCEIRO USO</v>
          </cell>
          <cell r="G2817" t="str">
            <v>X</v>
          </cell>
          <cell r="K2817" t="str">
            <v>PRENHA IA</v>
          </cell>
          <cell r="R2817" t="str">
            <v>X</v>
          </cell>
        </row>
        <row r="2818">
          <cell r="E2818" t="str">
            <v>TERCEIRO USO</v>
          </cell>
          <cell r="G2818" t="str">
            <v>X</v>
          </cell>
          <cell r="K2818" t="str">
            <v>PRENHA IA</v>
          </cell>
          <cell r="R2818" t="str">
            <v>X</v>
          </cell>
        </row>
        <row r="2819">
          <cell r="E2819" t="str">
            <v>TERCEIRO USO</v>
          </cell>
          <cell r="G2819" t="str">
            <v>X</v>
          </cell>
          <cell r="K2819" t="str">
            <v>SINCRONIZADA</v>
          </cell>
          <cell r="R2819" t="str">
            <v>X</v>
          </cell>
        </row>
        <row r="2820">
          <cell r="E2820" t="str">
            <v>TERCEIRO USO</v>
          </cell>
          <cell r="G2820" t="str">
            <v>X</v>
          </cell>
          <cell r="K2820" t="str">
            <v>SINCRONIZADA</v>
          </cell>
          <cell r="R2820" t="str">
            <v>X</v>
          </cell>
        </row>
        <row r="2821">
          <cell r="E2821" t="str">
            <v>TERCEIRO USO</v>
          </cell>
          <cell r="G2821" t="str">
            <v>X</v>
          </cell>
          <cell r="K2821" t="str">
            <v>PRENHA IA</v>
          </cell>
          <cell r="R2821" t="str">
            <v>X</v>
          </cell>
        </row>
        <row r="2822">
          <cell r="E2822" t="str">
            <v>TERCEIRO USO</v>
          </cell>
          <cell r="G2822" t="str">
            <v>X</v>
          </cell>
          <cell r="K2822" t="str">
            <v>SINCRONIZADA</v>
          </cell>
          <cell r="R2822" t="str">
            <v>X</v>
          </cell>
        </row>
        <row r="2823">
          <cell r="E2823" t="str">
            <v>TERCEIRO USO</v>
          </cell>
          <cell r="G2823" t="str">
            <v>X</v>
          </cell>
          <cell r="K2823" t="str">
            <v>SINCRONIZADA</v>
          </cell>
          <cell r="R2823" t="str">
            <v>X</v>
          </cell>
        </row>
        <row r="2824">
          <cell r="E2824" t="str">
            <v>TERCEIRO USO</v>
          </cell>
          <cell r="G2824" t="str">
            <v>X</v>
          </cell>
          <cell r="K2824" t="str">
            <v>SINCRONIZADA</v>
          </cell>
          <cell r="R2824" t="str">
            <v>X</v>
          </cell>
        </row>
        <row r="2825">
          <cell r="E2825" t="str">
            <v>TERCEIRO USO</v>
          </cell>
          <cell r="G2825" t="str">
            <v>X</v>
          </cell>
          <cell r="K2825" t="str">
            <v>PRENHA IA</v>
          </cell>
          <cell r="R2825" t="str">
            <v>X</v>
          </cell>
        </row>
        <row r="2826">
          <cell r="E2826" t="str">
            <v>TERCEIRO USO</v>
          </cell>
          <cell r="G2826" t="str">
            <v>X</v>
          </cell>
          <cell r="K2826" t="str">
            <v>SINCRONIZADA</v>
          </cell>
          <cell r="R2826" t="str">
            <v>X</v>
          </cell>
        </row>
        <row r="2827">
          <cell r="E2827" t="str">
            <v>TERCEIRO USO</v>
          </cell>
          <cell r="G2827" t="str">
            <v>X</v>
          </cell>
          <cell r="K2827" t="str">
            <v>PRENHA IA</v>
          </cell>
          <cell r="R2827" t="str">
            <v>X</v>
          </cell>
        </row>
        <row r="2828">
          <cell r="E2828" t="str">
            <v>TERCEIRO USO</v>
          </cell>
          <cell r="G2828" t="str">
            <v>X</v>
          </cell>
          <cell r="K2828" t="str">
            <v>PRENHA IA</v>
          </cell>
          <cell r="R2828" t="str">
            <v>X</v>
          </cell>
        </row>
        <row r="2829">
          <cell r="E2829" t="str">
            <v>TERCEIRO USO</v>
          </cell>
          <cell r="G2829" t="str">
            <v>X</v>
          </cell>
          <cell r="K2829" t="str">
            <v>SINCRONIZADA</v>
          </cell>
          <cell r="R2829" t="str">
            <v>X</v>
          </cell>
        </row>
        <row r="2830">
          <cell r="E2830" t="str">
            <v>TERCEIRO USO</v>
          </cell>
          <cell r="G2830" t="str">
            <v>X</v>
          </cell>
          <cell r="K2830" t="str">
            <v>PRENHA IA</v>
          </cell>
          <cell r="R2830" t="str">
            <v>X</v>
          </cell>
        </row>
        <row r="2831">
          <cell r="E2831" t="str">
            <v>TERCEIRO USO</v>
          </cell>
          <cell r="G2831" t="str">
            <v>X</v>
          </cell>
          <cell r="K2831" t="str">
            <v>PRENHA IA</v>
          </cell>
          <cell r="R2831" t="str">
            <v>X</v>
          </cell>
        </row>
        <row r="2832">
          <cell r="E2832" t="str">
            <v>TERCEIRO USO</v>
          </cell>
          <cell r="G2832" t="str">
            <v>X</v>
          </cell>
          <cell r="K2832" t="str">
            <v>PRENHA IA</v>
          </cell>
          <cell r="R2832" t="str">
            <v>X</v>
          </cell>
        </row>
        <row r="2833">
          <cell r="E2833" t="str">
            <v>TERCEIRO USO</v>
          </cell>
          <cell r="G2833" t="str">
            <v>X</v>
          </cell>
          <cell r="K2833" t="str">
            <v>PRENHA IA</v>
          </cell>
          <cell r="R2833" t="str">
            <v>X</v>
          </cell>
        </row>
        <row r="2834">
          <cell r="E2834" t="str">
            <v>TERCEIRO USO</v>
          </cell>
          <cell r="G2834" t="str">
            <v>X</v>
          </cell>
          <cell r="K2834" t="str">
            <v>SINCRONIZADA</v>
          </cell>
          <cell r="R2834" t="str">
            <v>X</v>
          </cell>
        </row>
        <row r="2835">
          <cell r="E2835" t="str">
            <v>TERCEIRO USO</v>
          </cell>
          <cell r="G2835" t="str">
            <v>X</v>
          </cell>
          <cell r="K2835" t="str">
            <v>PRENHA IA</v>
          </cell>
          <cell r="R2835" t="str">
            <v>X</v>
          </cell>
        </row>
        <row r="2836">
          <cell r="E2836" t="str">
            <v>TERCEIRO USO</v>
          </cell>
          <cell r="G2836" t="str">
            <v>X</v>
          </cell>
          <cell r="K2836" t="str">
            <v>SINCRONIZADA</v>
          </cell>
          <cell r="R2836" t="str">
            <v>X</v>
          </cell>
        </row>
        <row r="2837">
          <cell r="E2837" t="str">
            <v>TERCEIRO USO</v>
          </cell>
          <cell r="G2837" t="str">
            <v>X</v>
          </cell>
          <cell r="K2837" t="str">
            <v>PRENHA IA</v>
          </cell>
          <cell r="R2837" t="str">
            <v>X</v>
          </cell>
        </row>
        <row r="2838">
          <cell r="E2838" t="str">
            <v>TERCEIRO USO</v>
          </cell>
          <cell r="G2838" t="str">
            <v>X</v>
          </cell>
          <cell r="K2838" t="str">
            <v>PRENHA IA</v>
          </cell>
          <cell r="R2838" t="str">
            <v>X</v>
          </cell>
        </row>
        <row r="2839">
          <cell r="E2839" t="str">
            <v>TERCEIRO USO</v>
          </cell>
          <cell r="G2839" t="str">
            <v>X</v>
          </cell>
          <cell r="K2839" t="str">
            <v>PRENHA IA</v>
          </cell>
          <cell r="R2839" t="str">
            <v>X</v>
          </cell>
        </row>
        <row r="2840">
          <cell r="E2840" t="str">
            <v>TERCEIRO USO</v>
          </cell>
          <cell r="G2840" t="str">
            <v>X</v>
          </cell>
          <cell r="K2840" t="str">
            <v>PRENHA IA</v>
          </cell>
          <cell r="R2840" t="str">
            <v>X</v>
          </cell>
        </row>
        <row r="2841">
          <cell r="E2841" t="str">
            <v>TERCEIRO USO</v>
          </cell>
          <cell r="G2841" t="str">
            <v>X</v>
          </cell>
          <cell r="K2841" t="str">
            <v>PRENHA IA</v>
          </cell>
          <cell r="R2841" t="str">
            <v>X</v>
          </cell>
        </row>
        <row r="2842">
          <cell r="E2842" t="str">
            <v>TERCEIRO USO</v>
          </cell>
          <cell r="G2842" t="str">
            <v>X</v>
          </cell>
          <cell r="K2842" t="str">
            <v>SINCRONIZADA</v>
          </cell>
          <cell r="R2842" t="str">
            <v>X</v>
          </cell>
        </row>
        <row r="2843">
          <cell r="E2843" t="str">
            <v>TERCEIRO USO</v>
          </cell>
          <cell r="G2843" t="str">
            <v>X</v>
          </cell>
          <cell r="K2843" t="str">
            <v>SINCRONIZADA</v>
          </cell>
          <cell r="R2843" t="str">
            <v>X</v>
          </cell>
        </row>
        <row r="2844">
          <cell r="E2844" t="str">
            <v>TERCEIRO USO</v>
          </cell>
          <cell r="G2844" t="str">
            <v>X</v>
          </cell>
          <cell r="K2844" t="str">
            <v>SINCRONIZADA</v>
          </cell>
          <cell r="R2844" t="str">
            <v>X</v>
          </cell>
        </row>
        <row r="2845">
          <cell r="E2845" t="str">
            <v>TERCEIRO USO</v>
          </cell>
          <cell r="G2845" t="str">
            <v>X</v>
          </cell>
          <cell r="K2845" t="str">
            <v>PRENHA IA</v>
          </cell>
          <cell r="R2845" t="str">
            <v>X</v>
          </cell>
        </row>
        <row r="2846">
          <cell r="E2846" t="str">
            <v>TERCEIRO USO</v>
          </cell>
          <cell r="G2846" t="str">
            <v>X</v>
          </cell>
          <cell r="K2846" t="str">
            <v>SINCRONIZADA</v>
          </cell>
          <cell r="R2846" t="str">
            <v>X</v>
          </cell>
        </row>
        <row r="2847">
          <cell r="E2847" t="str">
            <v>TERCEIRO USO</v>
          </cell>
          <cell r="G2847" t="str">
            <v>X</v>
          </cell>
          <cell r="K2847" t="str">
            <v>PRENHA IA</v>
          </cell>
          <cell r="R2847" t="str">
            <v>X</v>
          </cell>
        </row>
        <row r="2848">
          <cell r="E2848" t="str">
            <v>TERCEIRO USO</v>
          </cell>
          <cell r="G2848" t="str">
            <v>X</v>
          </cell>
          <cell r="K2848" t="str">
            <v>PRENHA IA</v>
          </cell>
          <cell r="R2848" t="str">
            <v>X</v>
          </cell>
        </row>
        <row r="2849">
          <cell r="E2849" t="str">
            <v>TERCEIRO USO</v>
          </cell>
          <cell r="G2849" t="str">
            <v>X</v>
          </cell>
          <cell r="K2849" t="str">
            <v>PRENHA IA</v>
          </cell>
          <cell r="R2849" t="str">
            <v>X</v>
          </cell>
        </row>
        <row r="2850">
          <cell r="E2850" t="str">
            <v>TERCEIRO USO</v>
          </cell>
          <cell r="G2850" t="str">
            <v>X</v>
          </cell>
          <cell r="K2850" t="str">
            <v>PRENHA IA</v>
          </cell>
          <cell r="R2850" t="str">
            <v>X</v>
          </cell>
        </row>
        <row r="2851">
          <cell r="E2851" t="str">
            <v>TERCEIRO USO</v>
          </cell>
          <cell r="G2851" t="str">
            <v>X</v>
          </cell>
          <cell r="K2851" t="str">
            <v>SINCRONIZADA</v>
          </cell>
          <cell r="R2851" t="str">
            <v>X</v>
          </cell>
        </row>
        <row r="2852">
          <cell r="E2852" t="str">
            <v>TERCEIRO USO</v>
          </cell>
          <cell r="G2852" t="str">
            <v>X</v>
          </cell>
          <cell r="K2852" t="str">
            <v>PRENHA IA</v>
          </cell>
          <cell r="R2852" t="str">
            <v>X</v>
          </cell>
        </row>
        <row r="2853">
          <cell r="E2853" t="str">
            <v>TERCEIRO USO</v>
          </cell>
          <cell r="G2853" t="str">
            <v>X</v>
          </cell>
          <cell r="K2853" t="str">
            <v>SINCRONIZADA</v>
          </cell>
          <cell r="R2853" t="str">
            <v>X</v>
          </cell>
        </row>
        <row r="2854">
          <cell r="E2854" t="str">
            <v>TERCEIRO USO</v>
          </cell>
          <cell r="G2854" t="str">
            <v>X</v>
          </cell>
          <cell r="K2854" t="str">
            <v>PRENHA IA</v>
          </cell>
          <cell r="R2854" t="str">
            <v>X</v>
          </cell>
        </row>
        <row r="2855">
          <cell r="E2855" t="str">
            <v>TERCEIRO USO</v>
          </cell>
          <cell r="G2855" t="str">
            <v>X</v>
          </cell>
          <cell r="K2855" t="str">
            <v>PRENHA IA</v>
          </cell>
          <cell r="R2855" t="str">
            <v>X</v>
          </cell>
        </row>
        <row r="2856">
          <cell r="E2856" t="str">
            <v>TERCEIRO USO</v>
          </cell>
          <cell r="G2856" t="str">
            <v>X</v>
          </cell>
          <cell r="K2856" t="str">
            <v>SINCRONIZADA</v>
          </cell>
          <cell r="R2856" t="str">
            <v>X</v>
          </cell>
        </row>
        <row r="2857">
          <cell r="E2857" t="str">
            <v>TERCEIRO USO</v>
          </cell>
          <cell r="G2857" t="str">
            <v>X</v>
          </cell>
          <cell r="K2857" t="str">
            <v>PRENHA IA</v>
          </cell>
          <cell r="R2857" t="str">
            <v>X</v>
          </cell>
        </row>
        <row r="2858">
          <cell r="E2858" t="str">
            <v>TERCEIRO USO</v>
          </cell>
          <cell r="G2858" t="str">
            <v>X</v>
          </cell>
          <cell r="K2858" t="str">
            <v>PRENHA IA</v>
          </cell>
          <cell r="R2858" t="str">
            <v>X</v>
          </cell>
        </row>
        <row r="2859">
          <cell r="E2859" t="str">
            <v>TERCEIRO USO</v>
          </cell>
          <cell r="G2859" t="str">
            <v>X</v>
          </cell>
          <cell r="K2859" t="str">
            <v>PRENHA IA</v>
          </cell>
          <cell r="R2859" t="str">
            <v>X</v>
          </cell>
        </row>
        <row r="2860">
          <cell r="E2860" t="str">
            <v>TERCEIRO USO</v>
          </cell>
          <cell r="G2860" t="str">
            <v>X</v>
          </cell>
          <cell r="K2860" t="str">
            <v>PRENHA IA</v>
          </cell>
          <cell r="R2860" t="str">
            <v>X</v>
          </cell>
        </row>
        <row r="2861">
          <cell r="E2861" t="str">
            <v>TERCEIRO USO</v>
          </cell>
          <cell r="G2861" t="str">
            <v>X</v>
          </cell>
          <cell r="K2861" t="str">
            <v>SINCRONIZADA</v>
          </cell>
          <cell r="R2861" t="str">
            <v>X</v>
          </cell>
        </row>
        <row r="2862">
          <cell r="E2862" t="str">
            <v>TERCEIRO USO</v>
          </cell>
          <cell r="G2862" t="str">
            <v>X</v>
          </cell>
          <cell r="K2862" t="str">
            <v>SINCRONIZADA</v>
          </cell>
          <cell r="R2862" t="str">
            <v>X</v>
          </cell>
        </row>
        <row r="2863">
          <cell r="E2863" t="str">
            <v>TERCEIRO USO</v>
          </cell>
          <cell r="G2863" t="str">
            <v>X</v>
          </cell>
          <cell r="K2863" t="str">
            <v>VAZIA</v>
          </cell>
          <cell r="R2863" t="str">
            <v>X</v>
          </cell>
        </row>
        <row r="2864">
          <cell r="E2864" t="str">
            <v>TERCEIRO USO</v>
          </cell>
          <cell r="G2864" t="str">
            <v>X</v>
          </cell>
          <cell r="K2864" t="str">
            <v>PRENHA IA</v>
          </cell>
          <cell r="R2864" t="str">
            <v>X</v>
          </cell>
        </row>
        <row r="2865">
          <cell r="E2865" t="str">
            <v>TERCEIRO USO</v>
          </cell>
          <cell r="G2865" t="str">
            <v>X</v>
          </cell>
          <cell r="K2865" t="str">
            <v>SINCRONIZADA</v>
          </cell>
          <cell r="R2865" t="str">
            <v>X</v>
          </cell>
        </row>
        <row r="2866">
          <cell r="E2866" t="str">
            <v>TERCEIRO USO</v>
          </cell>
          <cell r="G2866" t="str">
            <v>X</v>
          </cell>
          <cell r="K2866" t="str">
            <v>PRENHA IA</v>
          </cell>
          <cell r="R2866" t="str">
            <v>X</v>
          </cell>
        </row>
        <row r="2867">
          <cell r="E2867" t="str">
            <v>TERCEIRO USO</v>
          </cell>
          <cell r="G2867" t="str">
            <v>X</v>
          </cell>
          <cell r="K2867" t="str">
            <v>PRENHA IA</v>
          </cell>
          <cell r="R2867" t="str">
            <v>X</v>
          </cell>
        </row>
        <row r="2868">
          <cell r="E2868" t="str">
            <v>TERCEIRO USO</v>
          </cell>
          <cell r="G2868" t="str">
            <v>X</v>
          </cell>
          <cell r="K2868" t="str">
            <v>PRENHA IA</v>
          </cell>
          <cell r="R2868" t="str">
            <v>X</v>
          </cell>
        </row>
        <row r="2869">
          <cell r="E2869" t="str">
            <v>TERCEIRO USO</v>
          </cell>
          <cell r="G2869" t="str">
            <v>X</v>
          </cell>
          <cell r="K2869" t="str">
            <v>SINCRONIZADA</v>
          </cell>
          <cell r="R2869" t="str">
            <v>X</v>
          </cell>
        </row>
        <row r="2870">
          <cell r="E2870" t="str">
            <v>TERCEIRO USO</v>
          </cell>
          <cell r="G2870" t="str">
            <v>X</v>
          </cell>
          <cell r="K2870" t="str">
            <v>VAZIA</v>
          </cell>
          <cell r="R2870" t="str">
            <v>X</v>
          </cell>
        </row>
        <row r="2871">
          <cell r="E2871" t="str">
            <v>TERCEIRO USO</v>
          </cell>
          <cell r="G2871" t="str">
            <v>X</v>
          </cell>
          <cell r="K2871" t="str">
            <v>SINCRONIZADA</v>
          </cell>
          <cell r="R2871" t="str">
            <v>X</v>
          </cell>
        </row>
        <row r="2872">
          <cell r="E2872" t="str">
            <v>TERCEIRO USO</v>
          </cell>
          <cell r="G2872" t="str">
            <v>X</v>
          </cell>
          <cell r="K2872" t="str">
            <v>PRENHA IA</v>
          </cell>
          <cell r="R2872" t="str">
            <v>X</v>
          </cell>
        </row>
        <row r="2873">
          <cell r="E2873" t="str">
            <v>TERCEIRO USO</v>
          </cell>
          <cell r="G2873" t="str">
            <v>X</v>
          </cell>
          <cell r="K2873" t="str">
            <v>SINCRONIZADA</v>
          </cell>
          <cell r="R2873" t="str">
            <v>X</v>
          </cell>
        </row>
        <row r="2874">
          <cell r="E2874" t="str">
            <v>TERCEIRO USO</v>
          </cell>
          <cell r="G2874" t="str">
            <v>X</v>
          </cell>
          <cell r="K2874" t="str">
            <v>PRENHA IA</v>
          </cell>
          <cell r="R2874" t="str">
            <v>X</v>
          </cell>
        </row>
        <row r="2875">
          <cell r="E2875" t="str">
            <v>TERCEIRO USO</v>
          </cell>
          <cell r="G2875" t="str">
            <v>X</v>
          </cell>
          <cell r="K2875" t="str">
            <v>PRENHA IA</v>
          </cell>
          <cell r="R2875" t="str">
            <v>X</v>
          </cell>
        </row>
        <row r="2876">
          <cell r="E2876" t="str">
            <v>TERCEIRO USO</v>
          </cell>
          <cell r="G2876" t="str">
            <v>X</v>
          </cell>
          <cell r="K2876" t="str">
            <v>SINCRONIZADA</v>
          </cell>
          <cell r="R2876" t="str">
            <v>X</v>
          </cell>
        </row>
        <row r="2877">
          <cell r="E2877" t="str">
            <v>TERCEIRO USO</v>
          </cell>
          <cell r="G2877" t="str">
            <v>X</v>
          </cell>
          <cell r="K2877" t="str">
            <v>SINCRONIZADA</v>
          </cell>
          <cell r="R2877" t="str">
            <v>X</v>
          </cell>
        </row>
        <row r="2878">
          <cell r="E2878" t="str">
            <v>TERCEIRO USO</v>
          </cell>
          <cell r="G2878" t="str">
            <v>X</v>
          </cell>
          <cell r="K2878" t="str">
            <v>PRENHA IA</v>
          </cell>
          <cell r="R2878" t="str">
            <v>X</v>
          </cell>
        </row>
        <row r="2879">
          <cell r="E2879" t="str">
            <v>TERCEIRO USO</v>
          </cell>
          <cell r="G2879" t="str">
            <v>X</v>
          </cell>
          <cell r="K2879" t="str">
            <v>PRENHA IA</v>
          </cell>
          <cell r="R2879" t="str">
            <v>X</v>
          </cell>
        </row>
        <row r="2880">
          <cell r="E2880" t="str">
            <v>TERCEIRO USO</v>
          </cell>
          <cell r="G2880" t="str">
            <v>X</v>
          </cell>
          <cell r="K2880" t="str">
            <v>SINCRONIZADA</v>
          </cell>
          <cell r="R2880" t="str">
            <v>X</v>
          </cell>
        </row>
        <row r="2881">
          <cell r="E2881" t="str">
            <v>TERCEIRO USO</v>
          </cell>
          <cell r="G2881" t="str">
            <v>X</v>
          </cell>
          <cell r="K2881" t="str">
            <v>SINCRONIZADA</v>
          </cell>
          <cell r="R2881" t="str">
            <v>X</v>
          </cell>
        </row>
        <row r="2882">
          <cell r="E2882" t="str">
            <v>TERCEIRO USO</v>
          </cell>
          <cell r="G2882" t="str">
            <v>X</v>
          </cell>
          <cell r="K2882" t="str">
            <v>SINCRONIZADA</v>
          </cell>
          <cell r="R2882" t="str">
            <v>X</v>
          </cell>
        </row>
        <row r="2883">
          <cell r="E2883" t="str">
            <v>TERCEIRO USO</v>
          </cell>
          <cell r="G2883" t="str">
            <v>X</v>
          </cell>
          <cell r="K2883" t="str">
            <v>PRENHA IA</v>
          </cell>
          <cell r="R2883" t="str">
            <v>X</v>
          </cell>
        </row>
        <row r="2884">
          <cell r="E2884" t="str">
            <v>TERCEIRO USO</v>
          </cell>
          <cell r="G2884" t="str">
            <v>X</v>
          </cell>
          <cell r="K2884" t="str">
            <v>PRENHA IA</v>
          </cell>
          <cell r="R2884" t="str">
            <v>X</v>
          </cell>
        </row>
        <row r="2885">
          <cell r="E2885" t="str">
            <v>TERCEIRO USO</v>
          </cell>
          <cell r="G2885" t="str">
            <v>X</v>
          </cell>
          <cell r="K2885" t="str">
            <v>SINCRONIZADA</v>
          </cell>
          <cell r="R2885" t="str">
            <v>X</v>
          </cell>
        </row>
        <row r="2886">
          <cell r="E2886" t="str">
            <v>TERCEIRO USO</v>
          </cell>
          <cell r="G2886" t="str">
            <v>X</v>
          </cell>
          <cell r="K2886" t="str">
            <v>SINCRONIZADA</v>
          </cell>
          <cell r="R2886" t="str">
            <v>X</v>
          </cell>
        </row>
        <row r="2887">
          <cell r="E2887" t="str">
            <v>TERCEIRO USO</v>
          </cell>
          <cell r="G2887" t="str">
            <v>X</v>
          </cell>
          <cell r="K2887" t="str">
            <v>PRENHA IA</v>
          </cell>
          <cell r="R2887" t="str">
            <v>X</v>
          </cell>
        </row>
        <row r="2888">
          <cell r="E2888" t="str">
            <v>TERCEIRO USO</v>
          </cell>
          <cell r="G2888" t="str">
            <v>X</v>
          </cell>
          <cell r="K2888" t="str">
            <v>PRENHA IA</v>
          </cell>
          <cell r="R2888" t="str">
            <v>X</v>
          </cell>
        </row>
        <row r="2889">
          <cell r="E2889" t="str">
            <v>TERCEIRO USO</v>
          </cell>
          <cell r="G2889" t="str">
            <v>X</v>
          </cell>
          <cell r="K2889" t="str">
            <v>PRENHA IA</v>
          </cell>
          <cell r="R2889" t="str">
            <v>X</v>
          </cell>
        </row>
        <row r="2890">
          <cell r="E2890" t="str">
            <v>TERCEIRO USO</v>
          </cell>
          <cell r="G2890" t="str">
            <v>X</v>
          </cell>
          <cell r="K2890" t="str">
            <v>SINCRONIZADA</v>
          </cell>
          <cell r="R2890" t="str">
            <v>X</v>
          </cell>
        </row>
        <row r="2891">
          <cell r="E2891" t="str">
            <v>TERCEIRO USO</v>
          </cell>
          <cell r="G2891" t="str">
            <v>X</v>
          </cell>
          <cell r="K2891" t="str">
            <v>PRENHA IA</v>
          </cell>
          <cell r="R2891" t="str">
            <v>X</v>
          </cell>
        </row>
        <row r="2892">
          <cell r="E2892" t="str">
            <v>TERCEIRO USO</v>
          </cell>
          <cell r="G2892" t="str">
            <v>X</v>
          </cell>
          <cell r="K2892" t="str">
            <v>PRENHA IA</v>
          </cell>
          <cell r="R2892" t="str">
            <v>X</v>
          </cell>
        </row>
        <row r="2893">
          <cell r="E2893" t="str">
            <v>TERCEIRO USO</v>
          </cell>
          <cell r="G2893" t="str">
            <v>X</v>
          </cell>
          <cell r="K2893" t="str">
            <v>PRENHA IA</v>
          </cell>
          <cell r="R2893" t="str">
            <v>X</v>
          </cell>
        </row>
        <row r="2894">
          <cell r="E2894" t="str">
            <v>TERCEIRO USO</v>
          </cell>
          <cell r="G2894" t="str">
            <v>X</v>
          </cell>
          <cell r="K2894" t="str">
            <v>PRENHA IA</v>
          </cell>
          <cell r="R2894" t="str">
            <v>X</v>
          </cell>
        </row>
        <row r="2895">
          <cell r="E2895" t="str">
            <v>TERCEIRO USO</v>
          </cell>
          <cell r="G2895" t="str">
            <v>X</v>
          </cell>
          <cell r="K2895" t="str">
            <v>SINCRONIZADA</v>
          </cell>
          <cell r="R2895" t="str">
            <v>X</v>
          </cell>
        </row>
        <row r="2896">
          <cell r="E2896" t="str">
            <v>TERCEIRO USO</v>
          </cell>
          <cell r="G2896" t="str">
            <v>X</v>
          </cell>
          <cell r="K2896" t="str">
            <v>PRENHA IA</v>
          </cell>
          <cell r="R2896" t="str">
            <v>X</v>
          </cell>
        </row>
        <row r="2897">
          <cell r="E2897" t="str">
            <v>TERCEIRO USO</v>
          </cell>
          <cell r="G2897" t="str">
            <v>X</v>
          </cell>
          <cell r="K2897" t="str">
            <v>PRENHA IA</v>
          </cell>
          <cell r="R2897" t="str">
            <v>X</v>
          </cell>
        </row>
        <row r="2898">
          <cell r="E2898" t="str">
            <v>TERCEIRO USO</v>
          </cell>
          <cell r="G2898" t="str">
            <v>X</v>
          </cell>
          <cell r="K2898" t="str">
            <v>SINCRONIZADA</v>
          </cell>
          <cell r="R2898" t="str">
            <v>X</v>
          </cell>
        </row>
        <row r="2899">
          <cell r="E2899" t="str">
            <v>TERCEIRO USO</v>
          </cell>
          <cell r="G2899" t="str">
            <v>X</v>
          </cell>
          <cell r="K2899" t="str">
            <v>SINCRONIZADA</v>
          </cell>
          <cell r="R2899" t="str">
            <v>X</v>
          </cell>
        </row>
        <row r="2900">
          <cell r="E2900" t="str">
            <v>TERCEIRO USO</v>
          </cell>
          <cell r="G2900" t="str">
            <v>X</v>
          </cell>
          <cell r="K2900" t="str">
            <v>PRENHA IA</v>
          </cell>
          <cell r="R2900" t="str">
            <v>X</v>
          </cell>
        </row>
        <row r="2901">
          <cell r="E2901" t="str">
            <v>TERCEIRO USO</v>
          </cell>
          <cell r="G2901" t="str">
            <v>X</v>
          </cell>
          <cell r="K2901" t="str">
            <v>PRENHA IA</v>
          </cell>
          <cell r="R2901" t="str">
            <v>X</v>
          </cell>
        </row>
        <row r="2902">
          <cell r="E2902" t="str">
            <v>TERCEIRO USO</v>
          </cell>
          <cell r="G2902" t="str">
            <v>X</v>
          </cell>
          <cell r="K2902" t="str">
            <v>SINCRONIZADA</v>
          </cell>
          <cell r="R2902" t="str">
            <v>X</v>
          </cell>
        </row>
        <row r="2903">
          <cell r="E2903" t="str">
            <v>TERCEIRO USO</v>
          </cell>
          <cell r="G2903" t="str">
            <v>X</v>
          </cell>
          <cell r="K2903" t="str">
            <v>SINCRONIZADA</v>
          </cell>
          <cell r="R2903" t="str">
            <v>X</v>
          </cell>
        </row>
        <row r="2904">
          <cell r="E2904" t="str">
            <v>TERCEIRO USO</v>
          </cell>
          <cell r="G2904" t="str">
            <v>X</v>
          </cell>
          <cell r="K2904" t="str">
            <v>PRENHA IA</v>
          </cell>
          <cell r="R2904" t="str">
            <v>X</v>
          </cell>
        </row>
        <row r="2905">
          <cell r="E2905" t="str">
            <v>TERCEIRO USO</v>
          </cell>
          <cell r="G2905" t="str">
            <v>X</v>
          </cell>
          <cell r="K2905" t="str">
            <v>SINCRONIZADA</v>
          </cell>
          <cell r="R2905" t="str">
            <v>X</v>
          </cell>
        </row>
        <row r="2906">
          <cell r="E2906" t="str">
            <v>TERCEIRO USO</v>
          </cell>
          <cell r="G2906" t="str">
            <v>X</v>
          </cell>
          <cell r="K2906" t="str">
            <v>PRENHA IA</v>
          </cell>
          <cell r="R2906" t="str">
            <v>X</v>
          </cell>
        </row>
        <row r="2907">
          <cell r="E2907">
            <v>0</v>
          </cell>
          <cell r="G2907">
            <v>0</v>
          </cell>
          <cell r="K2907">
            <v>0</v>
          </cell>
          <cell r="R2907">
            <v>0</v>
          </cell>
        </row>
        <row r="2908">
          <cell r="E2908">
            <v>0</v>
          </cell>
          <cell r="G2908">
            <v>0</v>
          </cell>
          <cell r="K2908">
            <v>0</v>
          </cell>
          <cell r="R2908">
            <v>0</v>
          </cell>
        </row>
        <row r="2909">
          <cell r="E2909">
            <v>0</v>
          </cell>
          <cell r="G2909">
            <v>0</v>
          </cell>
          <cell r="K2909">
            <v>0</v>
          </cell>
          <cell r="R2909">
            <v>0</v>
          </cell>
        </row>
        <row r="2910">
          <cell r="E2910">
            <v>0</v>
          </cell>
          <cell r="G2910">
            <v>0</v>
          </cell>
          <cell r="K2910">
            <v>0</v>
          </cell>
          <cell r="R2910">
            <v>0</v>
          </cell>
        </row>
        <row r="2911">
          <cell r="E2911">
            <v>0</v>
          </cell>
          <cell r="G2911">
            <v>0</v>
          </cell>
          <cell r="K2911">
            <v>0</v>
          </cell>
          <cell r="R2911">
            <v>0</v>
          </cell>
        </row>
        <row r="2912">
          <cell r="E2912">
            <v>0</v>
          </cell>
          <cell r="G2912">
            <v>0</v>
          </cell>
          <cell r="K2912">
            <v>0</v>
          </cell>
          <cell r="R2912">
            <v>0</v>
          </cell>
        </row>
        <row r="2913">
          <cell r="E2913">
            <v>0</v>
          </cell>
          <cell r="G2913">
            <v>0</v>
          </cell>
          <cell r="K2913">
            <v>0</v>
          </cell>
          <cell r="R2913">
            <v>0</v>
          </cell>
        </row>
        <row r="2914">
          <cell r="E2914">
            <v>0</v>
          </cell>
          <cell r="G2914">
            <v>0</v>
          </cell>
          <cell r="K2914">
            <v>0</v>
          </cell>
          <cell r="R2914">
            <v>0</v>
          </cell>
        </row>
        <row r="2915">
          <cell r="E2915">
            <v>0</v>
          </cell>
          <cell r="G2915">
            <v>0</v>
          </cell>
          <cell r="K2915">
            <v>0</v>
          </cell>
          <cell r="R2915">
            <v>0</v>
          </cell>
        </row>
        <row r="2916">
          <cell r="E2916">
            <v>0</v>
          </cell>
          <cell r="G2916">
            <v>0</v>
          </cell>
          <cell r="K2916">
            <v>0</v>
          </cell>
          <cell r="R2916">
            <v>0</v>
          </cell>
        </row>
        <row r="2917">
          <cell r="E2917">
            <v>0</v>
          </cell>
          <cell r="G2917">
            <v>0</v>
          </cell>
          <cell r="K2917">
            <v>0</v>
          </cell>
          <cell r="R2917">
            <v>0</v>
          </cell>
        </row>
        <row r="2918">
          <cell r="E2918">
            <v>0</v>
          </cell>
          <cell r="G2918">
            <v>0</v>
          </cell>
          <cell r="K2918">
            <v>0</v>
          </cell>
          <cell r="R2918">
            <v>0</v>
          </cell>
        </row>
        <row r="2919">
          <cell r="E2919">
            <v>0</v>
          </cell>
          <cell r="G2919">
            <v>0</v>
          </cell>
          <cell r="K2919">
            <v>0</v>
          </cell>
          <cell r="R2919">
            <v>0</v>
          </cell>
        </row>
        <row r="2920">
          <cell r="E2920">
            <v>0</v>
          </cell>
          <cell r="G2920">
            <v>0</v>
          </cell>
          <cell r="K2920">
            <v>0</v>
          </cell>
          <cell r="R2920">
            <v>0</v>
          </cell>
        </row>
        <row r="2921">
          <cell r="E2921">
            <v>0</v>
          </cell>
          <cell r="G2921">
            <v>0</v>
          </cell>
          <cell r="K2921">
            <v>0</v>
          </cell>
          <cell r="R2921">
            <v>0</v>
          </cell>
        </row>
        <row r="2922">
          <cell r="E2922">
            <v>0</v>
          </cell>
          <cell r="G2922">
            <v>0</v>
          </cell>
          <cell r="K2922">
            <v>0</v>
          </cell>
          <cell r="R2922">
            <v>0</v>
          </cell>
        </row>
        <row r="2923">
          <cell r="E2923">
            <v>0</v>
          </cell>
          <cell r="G2923">
            <v>0</v>
          </cell>
          <cell r="K2923">
            <v>0</v>
          </cell>
          <cell r="R2923">
            <v>0</v>
          </cell>
        </row>
        <row r="2924">
          <cell r="E2924">
            <v>0</v>
          </cell>
          <cell r="G2924">
            <v>0</v>
          </cell>
          <cell r="K2924">
            <v>0</v>
          </cell>
          <cell r="R2924">
            <v>0</v>
          </cell>
        </row>
        <row r="2925">
          <cell r="E2925">
            <v>0</v>
          </cell>
          <cell r="G2925">
            <v>0</v>
          </cell>
          <cell r="K2925">
            <v>0</v>
          </cell>
          <cell r="R2925">
            <v>0</v>
          </cell>
        </row>
        <row r="2926">
          <cell r="E2926">
            <v>0</v>
          </cell>
          <cell r="G2926">
            <v>0</v>
          </cell>
          <cell r="K2926">
            <v>0</v>
          </cell>
          <cell r="R2926">
            <v>0</v>
          </cell>
        </row>
        <row r="2927">
          <cell r="E2927">
            <v>0</v>
          </cell>
          <cell r="G2927">
            <v>0</v>
          </cell>
          <cell r="K2927">
            <v>0</v>
          </cell>
          <cell r="R2927">
            <v>0</v>
          </cell>
        </row>
        <row r="2928">
          <cell r="E2928">
            <v>0</v>
          </cell>
          <cell r="G2928">
            <v>0</v>
          </cell>
          <cell r="K2928">
            <v>0</v>
          </cell>
          <cell r="R2928">
            <v>0</v>
          </cell>
        </row>
        <row r="2929">
          <cell r="E2929">
            <v>0</v>
          </cell>
          <cell r="G2929">
            <v>0</v>
          </cell>
          <cell r="K2929">
            <v>0</v>
          </cell>
          <cell r="R2929">
            <v>0</v>
          </cell>
        </row>
        <row r="2930">
          <cell r="E2930">
            <v>0</v>
          </cell>
          <cell r="G2930">
            <v>0</v>
          </cell>
          <cell r="K2930">
            <v>0</v>
          </cell>
          <cell r="R2930">
            <v>0</v>
          </cell>
        </row>
        <row r="2931">
          <cell r="E2931">
            <v>0</v>
          </cell>
          <cell r="G2931">
            <v>0</v>
          </cell>
          <cell r="K2931">
            <v>0</v>
          </cell>
          <cell r="R2931">
            <v>0</v>
          </cell>
        </row>
        <row r="2932">
          <cell r="E2932">
            <v>0</v>
          </cell>
          <cell r="G2932">
            <v>0</v>
          </cell>
          <cell r="K2932">
            <v>0</v>
          </cell>
          <cell r="R2932">
            <v>0</v>
          </cell>
        </row>
        <row r="2933">
          <cell r="E2933">
            <v>0</v>
          </cell>
          <cell r="G2933">
            <v>0</v>
          </cell>
          <cell r="K2933">
            <v>0</v>
          </cell>
          <cell r="R2933">
            <v>0</v>
          </cell>
        </row>
        <row r="2934">
          <cell r="E2934">
            <v>0</v>
          </cell>
          <cell r="G2934">
            <v>0</v>
          </cell>
          <cell r="K2934">
            <v>0</v>
          </cell>
          <cell r="R2934">
            <v>0</v>
          </cell>
        </row>
        <row r="2935">
          <cell r="E2935">
            <v>0</v>
          </cell>
          <cell r="G2935">
            <v>0</v>
          </cell>
          <cell r="K2935">
            <v>0</v>
          </cell>
          <cell r="R2935">
            <v>0</v>
          </cell>
        </row>
        <row r="2936">
          <cell r="E2936">
            <v>0</v>
          </cell>
          <cell r="G2936">
            <v>0</v>
          </cell>
          <cell r="K2936">
            <v>0</v>
          </cell>
          <cell r="R2936">
            <v>0</v>
          </cell>
        </row>
        <row r="2937">
          <cell r="E2937">
            <v>0</v>
          </cell>
          <cell r="G2937">
            <v>0</v>
          </cell>
          <cell r="K2937">
            <v>0</v>
          </cell>
          <cell r="R2937">
            <v>0</v>
          </cell>
        </row>
        <row r="2938">
          <cell r="E2938">
            <v>0</v>
          </cell>
          <cell r="G2938">
            <v>0</v>
          </cell>
          <cell r="K2938">
            <v>0</v>
          </cell>
          <cell r="R2938">
            <v>0</v>
          </cell>
        </row>
        <row r="2939">
          <cell r="E2939">
            <v>0</v>
          </cell>
          <cell r="G2939">
            <v>0</v>
          </cell>
          <cell r="K2939">
            <v>0</v>
          </cell>
          <cell r="R2939">
            <v>0</v>
          </cell>
        </row>
        <row r="2940">
          <cell r="E2940">
            <v>0</v>
          </cell>
          <cell r="G2940">
            <v>0</v>
          </cell>
          <cell r="K2940">
            <v>0</v>
          </cell>
          <cell r="R2940">
            <v>0</v>
          </cell>
        </row>
        <row r="2941">
          <cell r="E2941">
            <v>0</v>
          </cell>
          <cell r="G2941">
            <v>0</v>
          </cell>
          <cell r="K2941">
            <v>0</v>
          </cell>
          <cell r="R2941">
            <v>0</v>
          </cell>
        </row>
        <row r="2942">
          <cell r="E2942">
            <v>0</v>
          </cell>
          <cell r="G2942">
            <v>0</v>
          </cell>
          <cell r="K2942">
            <v>0</v>
          </cell>
          <cell r="R2942">
            <v>0</v>
          </cell>
        </row>
        <row r="2943">
          <cell r="E2943">
            <v>0</v>
          </cell>
          <cell r="G2943">
            <v>0</v>
          </cell>
          <cell r="K2943">
            <v>0</v>
          </cell>
          <cell r="R2943">
            <v>0</v>
          </cell>
        </row>
        <row r="2944">
          <cell r="E2944">
            <v>0</v>
          </cell>
          <cell r="G2944">
            <v>0</v>
          </cell>
          <cell r="K2944">
            <v>0</v>
          </cell>
          <cell r="R2944">
            <v>0</v>
          </cell>
        </row>
        <row r="2945">
          <cell r="E2945">
            <v>0</v>
          </cell>
          <cell r="G2945">
            <v>0</v>
          </cell>
          <cell r="K2945">
            <v>0</v>
          </cell>
          <cell r="R2945">
            <v>0</v>
          </cell>
        </row>
        <row r="2946">
          <cell r="E2946">
            <v>0</v>
          </cell>
          <cell r="G2946">
            <v>0</v>
          </cell>
          <cell r="K2946">
            <v>0</v>
          </cell>
          <cell r="R2946">
            <v>0</v>
          </cell>
        </row>
        <row r="2947">
          <cell r="E2947">
            <v>0</v>
          </cell>
          <cell r="G2947">
            <v>0</v>
          </cell>
          <cell r="K2947">
            <v>0</v>
          </cell>
          <cell r="R2947">
            <v>0</v>
          </cell>
        </row>
        <row r="2948">
          <cell r="E2948">
            <v>0</v>
          </cell>
          <cell r="G2948">
            <v>0</v>
          </cell>
          <cell r="K2948">
            <v>0</v>
          </cell>
          <cell r="R2948">
            <v>0</v>
          </cell>
        </row>
        <row r="2949">
          <cell r="E2949">
            <v>0</v>
          </cell>
          <cell r="G2949">
            <v>0</v>
          </cell>
          <cell r="K2949">
            <v>0</v>
          </cell>
          <cell r="R2949">
            <v>0</v>
          </cell>
        </row>
        <row r="2950">
          <cell r="E2950">
            <v>0</v>
          </cell>
          <cell r="G2950">
            <v>0</v>
          </cell>
          <cell r="K2950">
            <v>0</v>
          </cell>
          <cell r="R2950">
            <v>0</v>
          </cell>
        </row>
        <row r="2951">
          <cell r="E2951">
            <v>0</v>
          </cell>
          <cell r="G2951">
            <v>0</v>
          </cell>
          <cell r="K2951">
            <v>0</v>
          </cell>
          <cell r="R2951">
            <v>0</v>
          </cell>
        </row>
        <row r="2952">
          <cell r="E2952">
            <v>0</v>
          </cell>
          <cell r="G2952">
            <v>0</v>
          </cell>
          <cell r="K2952">
            <v>0</v>
          </cell>
          <cell r="R2952">
            <v>0</v>
          </cell>
        </row>
        <row r="2953">
          <cell r="E2953">
            <v>0</v>
          </cell>
          <cell r="G2953">
            <v>0</v>
          </cell>
          <cell r="K2953">
            <v>0</v>
          </cell>
          <cell r="R2953">
            <v>0</v>
          </cell>
        </row>
        <row r="2954">
          <cell r="E2954">
            <v>0</v>
          </cell>
          <cell r="G2954">
            <v>0</v>
          </cell>
          <cell r="K2954">
            <v>0</v>
          </cell>
          <cell r="R2954">
            <v>0</v>
          </cell>
        </row>
        <row r="2955">
          <cell r="E2955">
            <v>0</v>
          </cell>
          <cell r="G2955">
            <v>0</v>
          </cell>
          <cell r="K2955">
            <v>0</v>
          </cell>
          <cell r="R2955">
            <v>0</v>
          </cell>
        </row>
        <row r="2956">
          <cell r="E2956">
            <v>0</v>
          </cell>
          <cell r="G2956">
            <v>0</v>
          </cell>
          <cell r="K2956">
            <v>0</v>
          </cell>
          <cell r="R2956">
            <v>0</v>
          </cell>
        </row>
        <row r="2957">
          <cell r="E2957">
            <v>0</v>
          </cell>
          <cell r="G2957">
            <v>0</v>
          </cell>
          <cell r="K2957">
            <v>0</v>
          </cell>
          <cell r="R2957">
            <v>0</v>
          </cell>
        </row>
        <row r="2958">
          <cell r="E2958">
            <v>0</v>
          </cell>
          <cell r="G2958">
            <v>0</v>
          </cell>
          <cell r="K2958">
            <v>0</v>
          </cell>
          <cell r="R2958">
            <v>0</v>
          </cell>
        </row>
        <row r="2959">
          <cell r="E2959">
            <v>0</v>
          </cell>
          <cell r="G2959">
            <v>0</v>
          </cell>
          <cell r="K2959">
            <v>0</v>
          </cell>
          <cell r="R2959">
            <v>0</v>
          </cell>
        </row>
        <row r="2960">
          <cell r="E2960">
            <v>0</v>
          </cell>
          <cell r="G2960">
            <v>0</v>
          </cell>
          <cell r="K2960">
            <v>0</v>
          </cell>
          <cell r="R2960">
            <v>0</v>
          </cell>
        </row>
        <row r="2961">
          <cell r="E2961">
            <v>0</v>
          </cell>
          <cell r="G2961">
            <v>0</v>
          </cell>
          <cell r="K2961">
            <v>0</v>
          </cell>
          <cell r="R2961">
            <v>0</v>
          </cell>
        </row>
        <row r="2962">
          <cell r="E2962">
            <v>0</v>
          </cell>
          <cell r="G2962">
            <v>0</v>
          </cell>
          <cell r="K2962">
            <v>0</v>
          </cell>
          <cell r="R2962">
            <v>0</v>
          </cell>
        </row>
        <row r="2963">
          <cell r="E2963">
            <v>0</v>
          </cell>
          <cell r="G2963">
            <v>0</v>
          </cell>
          <cell r="K2963">
            <v>0</v>
          </cell>
          <cell r="R2963">
            <v>0</v>
          </cell>
        </row>
        <row r="2964">
          <cell r="E2964">
            <v>0</v>
          </cell>
          <cell r="G2964">
            <v>0</v>
          </cell>
          <cell r="K2964">
            <v>0</v>
          </cell>
          <cell r="R2964">
            <v>0</v>
          </cell>
        </row>
        <row r="2965">
          <cell r="E2965">
            <v>0</v>
          </cell>
          <cell r="G2965">
            <v>0</v>
          </cell>
          <cell r="K2965">
            <v>0</v>
          </cell>
          <cell r="R2965">
            <v>0</v>
          </cell>
        </row>
        <row r="2966">
          <cell r="E2966">
            <v>0</v>
          </cell>
          <cell r="G2966">
            <v>0</v>
          </cell>
          <cell r="K2966">
            <v>0</v>
          </cell>
          <cell r="R2966">
            <v>0</v>
          </cell>
        </row>
        <row r="2967">
          <cell r="E2967">
            <v>0</v>
          </cell>
          <cell r="G2967">
            <v>0</v>
          </cell>
          <cell r="K2967">
            <v>0</v>
          </cell>
          <cell r="R2967">
            <v>0</v>
          </cell>
        </row>
        <row r="2968">
          <cell r="E2968">
            <v>0</v>
          </cell>
          <cell r="G2968">
            <v>0</v>
          </cell>
          <cell r="K2968">
            <v>0</v>
          </cell>
          <cell r="R2968">
            <v>0</v>
          </cell>
        </row>
        <row r="2969">
          <cell r="E2969">
            <v>0</v>
          </cell>
          <cell r="G2969">
            <v>0</v>
          </cell>
          <cell r="K2969">
            <v>0</v>
          </cell>
          <cell r="R2969">
            <v>0</v>
          </cell>
        </row>
        <row r="2970">
          <cell r="E2970">
            <v>0</v>
          </cell>
          <cell r="G2970">
            <v>0</v>
          </cell>
          <cell r="K2970">
            <v>0</v>
          </cell>
          <cell r="R2970">
            <v>0</v>
          </cell>
        </row>
        <row r="2971">
          <cell r="E2971">
            <v>0</v>
          </cell>
          <cell r="G2971">
            <v>0</v>
          </cell>
          <cell r="K2971">
            <v>0</v>
          </cell>
          <cell r="R2971">
            <v>0</v>
          </cell>
        </row>
        <row r="2972">
          <cell r="E2972">
            <v>0</v>
          </cell>
          <cell r="G2972">
            <v>0</v>
          </cell>
          <cell r="K2972">
            <v>0</v>
          </cell>
          <cell r="R2972">
            <v>0</v>
          </cell>
        </row>
        <row r="2973">
          <cell r="E2973">
            <v>0</v>
          </cell>
          <cell r="G2973">
            <v>0</v>
          </cell>
          <cell r="K2973">
            <v>0</v>
          </cell>
          <cell r="R2973">
            <v>0</v>
          </cell>
        </row>
        <row r="2974">
          <cell r="E2974">
            <v>0</v>
          </cell>
          <cell r="G2974">
            <v>0</v>
          </cell>
          <cell r="K2974">
            <v>0</v>
          </cell>
          <cell r="R2974">
            <v>0</v>
          </cell>
        </row>
        <row r="2975">
          <cell r="E2975">
            <v>0</v>
          </cell>
          <cell r="G2975">
            <v>0</v>
          </cell>
          <cell r="K2975">
            <v>0</v>
          </cell>
          <cell r="R2975">
            <v>0</v>
          </cell>
        </row>
        <row r="2976">
          <cell r="E2976">
            <v>0</v>
          </cell>
          <cell r="G2976">
            <v>0</v>
          </cell>
          <cell r="K2976">
            <v>0</v>
          </cell>
          <cell r="R2976">
            <v>0</v>
          </cell>
        </row>
        <row r="2977">
          <cell r="E2977">
            <v>0</v>
          </cell>
          <cell r="G2977">
            <v>0</v>
          </cell>
          <cell r="K2977">
            <v>0</v>
          </cell>
          <cell r="R2977">
            <v>0</v>
          </cell>
        </row>
        <row r="2978">
          <cell r="E2978">
            <v>0</v>
          </cell>
          <cell r="G2978">
            <v>0</v>
          </cell>
          <cell r="K2978">
            <v>0</v>
          </cell>
          <cell r="R2978">
            <v>0</v>
          </cell>
        </row>
        <row r="2979">
          <cell r="E2979">
            <v>0</v>
          </cell>
          <cell r="G2979">
            <v>0</v>
          </cell>
          <cell r="K2979">
            <v>0</v>
          </cell>
          <cell r="R2979">
            <v>0</v>
          </cell>
        </row>
        <row r="2980">
          <cell r="E2980">
            <v>0</v>
          </cell>
          <cell r="G2980">
            <v>0</v>
          </cell>
          <cell r="K2980">
            <v>0</v>
          </cell>
          <cell r="R2980">
            <v>0</v>
          </cell>
        </row>
        <row r="2981">
          <cell r="E2981">
            <v>0</v>
          </cell>
          <cell r="G2981">
            <v>0</v>
          </cell>
          <cell r="K2981">
            <v>0</v>
          </cell>
          <cell r="R2981">
            <v>0</v>
          </cell>
        </row>
        <row r="2982">
          <cell r="E2982">
            <v>0</v>
          </cell>
          <cell r="G2982">
            <v>0</v>
          </cell>
          <cell r="K2982">
            <v>0</v>
          </cell>
          <cell r="R2982">
            <v>0</v>
          </cell>
        </row>
        <row r="2983">
          <cell r="E2983">
            <v>0</v>
          </cell>
          <cell r="G2983">
            <v>0</v>
          </cell>
          <cell r="K2983">
            <v>0</v>
          </cell>
          <cell r="R2983">
            <v>0</v>
          </cell>
        </row>
        <row r="2984">
          <cell r="E2984">
            <v>0</v>
          </cell>
          <cell r="G2984">
            <v>0</v>
          </cell>
          <cell r="K2984">
            <v>0</v>
          </cell>
          <cell r="R2984">
            <v>0</v>
          </cell>
        </row>
        <row r="2985">
          <cell r="E2985">
            <v>0</v>
          </cell>
          <cell r="G2985">
            <v>0</v>
          </cell>
          <cell r="K2985">
            <v>0</v>
          </cell>
          <cell r="R2985">
            <v>0</v>
          </cell>
        </row>
        <row r="2986">
          <cell r="E2986">
            <v>0</v>
          </cell>
          <cell r="G2986">
            <v>0</v>
          </cell>
          <cell r="K2986">
            <v>0</v>
          </cell>
          <cell r="R2986">
            <v>0</v>
          </cell>
        </row>
        <row r="2987">
          <cell r="E2987">
            <v>0</v>
          </cell>
          <cell r="G2987">
            <v>0</v>
          </cell>
          <cell r="K2987">
            <v>0</v>
          </cell>
          <cell r="R2987">
            <v>0</v>
          </cell>
        </row>
        <row r="2988">
          <cell r="E2988">
            <v>0</v>
          </cell>
          <cell r="G2988">
            <v>0</v>
          </cell>
          <cell r="K2988">
            <v>0</v>
          </cell>
          <cell r="R2988">
            <v>0</v>
          </cell>
        </row>
        <row r="2989">
          <cell r="E2989">
            <v>0</v>
          </cell>
          <cell r="G2989">
            <v>0</v>
          </cell>
          <cell r="K2989">
            <v>0</v>
          </cell>
          <cell r="R2989">
            <v>0</v>
          </cell>
        </row>
        <row r="2990">
          <cell r="E2990">
            <v>0</v>
          </cell>
          <cell r="G2990">
            <v>0</v>
          </cell>
          <cell r="K2990">
            <v>0</v>
          </cell>
          <cell r="R2990">
            <v>0</v>
          </cell>
        </row>
        <row r="2991">
          <cell r="E2991">
            <v>0</v>
          </cell>
          <cell r="G2991">
            <v>0</v>
          </cell>
          <cell r="K2991">
            <v>0</v>
          </cell>
          <cell r="R2991">
            <v>0</v>
          </cell>
        </row>
        <row r="2992">
          <cell r="E2992">
            <v>0</v>
          </cell>
          <cell r="G2992">
            <v>0</v>
          </cell>
          <cell r="K2992">
            <v>0</v>
          </cell>
          <cell r="R2992">
            <v>0</v>
          </cell>
        </row>
        <row r="2993">
          <cell r="E2993">
            <v>0</v>
          </cell>
          <cell r="G2993">
            <v>0</v>
          </cell>
          <cell r="K2993">
            <v>0</v>
          </cell>
          <cell r="R2993">
            <v>0</v>
          </cell>
        </row>
        <row r="2994">
          <cell r="E2994">
            <v>0</v>
          </cell>
          <cell r="G2994">
            <v>0</v>
          </cell>
          <cell r="K2994">
            <v>0</v>
          </cell>
          <cell r="R2994">
            <v>0</v>
          </cell>
        </row>
        <row r="2995">
          <cell r="E2995">
            <v>0</v>
          </cell>
          <cell r="G2995">
            <v>0</v>
          </cell>
          <cell r="K2995">
            <v>0</v>
          </cell>
          <cell r="R2995">
            <v>0</v>
          </cell>
        </row>
        <row r="2996">
          <cell r="E2996">
            <v>0</v>
          </cell>
          <cell r="G2996">
            <v>0</v>
          </cell>
          <cell r="K2996">
            <v>0</v>
          </cell>
          <cell r="R2996">
            <v>0</v>
          </cell>
        </row>
        <row r="2997">
          <cell r="E2997">
            <v>0</v>
          </cell>
          <cell r="G2997">
            <v>0</v>
          </cell>
          <cell r="K2997">
            <v>0</v>
          </cell>
          <cell r="R2997">
            <v>0</v>
          </cell>
        </row>
        <row r="2998">
          <cell r="E2998">
            <v>0</v>
          </cell>
          <cell r="G2998">
            <v>0</v>
          </cell>
          <cell r="K2998">
            <v>0</v>
          </cell>
          <cell r="R2998">
            <v>0</v>
          </cell>
        </row>
        <row r="2999">
          <cell r="E2999">
            <v>0</v>
          </cell>
          <cell r="G2999">
            <v>0</v>
          </cell>
          <cell r="K2999">
            <v>0</v>
          </cell>
          <cell r="R2999">
            <v>0</v>
          </cell>
        </row>
        <row r="3000">
          <cell r="E3000">
            <v>0</v>
          </cell>
          <cell r="G3000">
            <v>0</v>
          </cell>
          <cell r="K3000">
            <v>0</v>
          </cell>
          <cell r="R3000">
            <v>0</v>
          </cell>
        </row>
        <row r="3001">
          <cell r="E3001">
            <v>0</v>
          </cell>
          <cell r="G3001">
            <v>0</v>
          </cell>
          <cell r="K3001">
            <v>0</v>
          </cell>
          <cell r="R3001">
            <v>0</v>
          </cell>
        </row>
        <row r="3002">
          <cell r="E3002">
            <v>0</v>
          </cell>
          <cell r="G3002">
            <v>0</v>
          </cell>
          <cell r="K3002">
            <v>0</v>
          </cell>
          <cell r="R3002">
            <v>0</v>
          </cell>
        </row>
        <row r="3003">
          <cell r="E3003">
            <v>0</v>
          </cell>
          <cell r="G3003">
            <v>0</v>
          </cell>
          <cell r="K3003">
            <v>0</v>
          </cell>
          <cell r="R3003">
            <v>0</v>
          </cell>
        </row>
        <row r="3004">
          <cell r="E3004">
            <v>0</v>
          </cell>
          <cell r="G3004">
            <v>0</v>
          </cell>
          <cell r="K3004">
            <v>0</v>
          </cell>
          <cell r="R3004">
            <v>0</v>
          </cell>
        </row>
        <row r="3005">
          <cell r="E3005">
            <v>0</v>
          </cell>
          <cell r="G3005">
            <v>0</v>
          </cell>
          <cell r="K3005">
            <v>0</v>
          </cell>
          <cell r="R3005">
            <v>0</v>
          </cell>
        </row>
        <row r="3006">
          <cell r="E3006">
            <v>0</v>
          </cell>
          <cell r="G3006">
            <v>0</v>
          </cell>
          <cell r="K3006">
            <v>0</v>
          </cell>
          <cell r="R3006">
            <v>0</v>
          </cell>
        </row>
        <row r="3007">
          <cell r="E3007">
            <v>0</v>
          </cell>
          <cell r="G3007">
            <v>0</v>
          </cell>
          <cell r="K3007">
            <v>0</v>
          </cell>
          <cell r="R3007">
            <v>0</v>
          </cell>
        </row>
        <row r="3008">
          <cell r="E3008">
            <v>0</v>
          </cell>
          <cell r="G3008">
            <v>0</v>
          </cell>
          <cell r="K3008">
            <v>0</v>
          </cell>
          <cell r="R3008">
            <v>0</v>
          </cell>
        </row>
        <row r="3009">
          <cell r="E3009">
            <v>0</v>
          </cell>
          <cell r="G3009">
            <v>0</v>
          </cell>
          <cell r="K3009">
            <v>0</v>
          </cell>
          <cell r="R3009">
            <v>0</v>
          </cell>
        </row>
        <row r="3010">
          <cell r="E3010">
            <v>0</v>
          </cell>
          <cell r="G3010">
            <v>0</v>
          </cell>
          <cell r="K3010">
            <v>0</v>
          </cell>
          <cell r="R3010">
            <v>0</v>
          </cell>
        </row>
        <row r="3011">
          <cell r="E3011">
            <v>0</v>
          </cell>
          <cell r="G3011">
            <v>0</v>
          </cell>
          <cell r="K3011">
            <v>0</v>
          </cell>
          <cell r="R3011">
            <v>0</v>
          </cell>
        </row>
        <row r="3012">
          <cell r="E3012">
            <v>0</v>
          </cell>
          <cell r="G3012">
            <v>0</v>
          </cell>
          <cell r="K3012">
            <v>0</v>
          </cell>
          <cell r="R3012">
            <v>0</v>
          </cell>
        </row>
        <row r="3013">
          <cell r="E3013">
            <v>0</v>
          </cell>
          <cell r="G3013">
            <v>0</v>
          </cell>
          <cell r="K3013">
            <v>0</v>
          </cell>
          <cell r="R3013">
            <v>0</v>
          </cell>
        </row>
        <row r="3014">
          <cell r="E3014">
            <v>0</v>
          </cell>
          <cell r="G3014">
            <v>0</v>
          </cell>
          <cell r="K3014">
            <v>0</v>
          </cell>
          <cell r="R3014">
            <v>0</v>
          </cell>
        </row>
        <row r="3015">
          <cell r="E3015">
            <v>0</v>
          </cell>
          <cell r="G3015">
            <v>0</v>
          </cell>
          <cell r="K3015">
            <v>0</v>
          </cell>
          <cell r="R3015">
            <v>0</v>
          </cell>
        </row>
        <row r="3016">
          <cell r="E3016">
            <v>0</v>
          </cell>
          <cell r="G3016">
            <v>0</v>
          </cell>
          <cell r="K3016">
            <v>0</v>
          </cell>
          <cell r="R3016">
            <v>0</v>
          </cell>
        </row>
        <row r="3017">
          <cell r="E3017">
            <v>0</v>
          </cell>
          <cell r="G3017">
            <v>0</v>
          </cell>
          <cell r="K3017">
            <v>0</v>
          </cell>
          <cell r="R3017">
            <v>0</v>
          </cell>
        </row>
        <row r="3018">
          <cell r="E3018">
            <v>0</v>
          </cell>
          <cell r="G3018">
            <v>0</v>
          </cell>
          <cell r="K3018">
            <v>0</v>
          </cell>
          <cell r="R3018">
            <v>0</v>
          </cell>
        </row>
        <row r="3019">
          <cell r="E3019">
            <v>0</v>
          </cell>
          <cell r="G3019">
            <v>0</v>
          </cell>
          <cell r="K3019">
            <v>0</v>
          </cell>
          <cell r="R3019">
            <v>0</v>
          </cell>
        </row>
        <row r="3020">
          <cell r="E3020">
            <v>0</v>
          </cell>
          <cell r="G3020">
            <v>0</v>
          </cell>
          <cell r="K3020">
            <v>0</v>
          </cell>
          <cell r="R3020">
            <v>0</v>
          </cell>
        </row>
        <row r="3021">
          <cell r="E3021">
            <v>0</v>
          </cell>
          <cell r="G3021">
            <v>0</v>
          </cell>
          <cell r="K3021">
            <v>0</v>
          </cell>
          <cell r="R3021">
            <v>0</v>
          </cell>
        </row>
        <row r="3022">
          <cell r="E3022">
            <v>0</v>
          </cell>
          <cell r="G3022">
            <v>0</v>
          </cell>
          <cell r="K3022">
            <v>0</v>
          </cell>
          <cell r="R3022">
            <v>0</v>
          </cell>
        </row>
        <row r="3023">
          <cell r="E3023">
            <v>0</v>
          </cell>
          <cell r="G3023">
            <v>0</v>
          </cell>
          <cell r="K3023">
            <v>0</v>
          </cell>
          <cell r="R3023">
            <v>0</v>
          </cell>
        </row>
        <row r="3024">
          <cell r="E3024">
            <v>0</v>
          </cell>
          <cell r="G3024">
            <v>0</v>
          </cell>
          <cell r="K3024">
            <v>0</v>
          </cell>
          <cell r="R3024">
            <v>0</v>
          </cell>
        </row>
        <row r="3025">
          <cell r="E3025">
            <v>0</v>
          </cell>
          <cell r="G3025">
            <v>0</v>
          </cell>
          <cell r="K3025">
            <v>0</v>
          </cell>
          <cell r="R3025">
            <v>0</v>
          </cell>
        </row>
        <row r="3026">
          <cell r="E3026">
            <v>0</v>
          </cell>
          <cell r="G3026">
            <v>0</v>
          </cell>
          <cell r="K3026">
            <v>0</v>
          </cell>
          <cell r="R3026">
            <v>0</v>
          </cell>
        </row>
        <row r="3027">
          <cell r="E3027">
            <v>0</v>
          </cell>
          <cell r="G3027">
            <v>0</v>
          </cell>
          <cell r="K3027">
            <v>0</v>
          </cell>
          <cell r="R3027">
            <v>0</v>
          </cell>
        </row>
        <row r="3028">
          <cell r="E3028">
            <v>0</v>
          </cell>
          <cell r="G3028">
            <v>0</v>
          </cell>
          <cell r="K3028">
            <v>0</v>
          </cell>
          <cell r="R3028">
            <v>0</v>
          </cell>
        </row>
        <row r="3029">
          <cell r="E3029">
            <v>0</v>
          </cell>
          <cell r="G3029">
            <v>0</v>
          </cell>
          <cell r="K3029">
            <v>0</v>
          </cell>
          <cell r="R3029">
            <v>0</v>
          </cell>
        </row>
        <row r="3030">
          <cell r="E3030">
            <v>0</v>
          </cell>
          <cell r="G3030">
            <v>0</v>
          </cell>
          <cell r="K3030">
            <v>0</v>
          </cell>
          <cell r="R3030">
            <v>0</v>
          </cell>
        </row>
        <row r="3031">
          <cell r="E3031">
            <v>0</v>
          </cell>
          <cell r="G3031">
            <v>0</v>
          </cell>
          <cell r="K3031">
            <v>0</v>
          </cell>
          <cell r="R3031">
            <v>0</v>
          </cell>
        </row>
        <row r="3032">
          <cell r="E3032">
            <v>0</v>
          </cell>
          <cell r="G3032">
            <v>0</v>
          </cell>
          <cell r="K3032">
            <v>0</v>
          </cell>
          <cell r="R3032">
            <v>0</v>
          </cell>
        </row>
        <row r="3033">
          <cell r="E3033">
            <v>0</v>
          </cell>
          <cell r="G3033">
            <v>0</v>
          </cell>
          <cell r="K3033">
            <v>0</v>
          </cell>
          <cell r="R3033">
            <v>0</v>
          </cell>
        </row>
        <row r="3034">
          <cell r="E3034">
            <v>0</v>
          </cell>
          <cell r="G3034">
            <v>0</v>
          </cell>
          <cell r="K3034">
            <v>0</v>
          </cell>
          <cell r="R3034">
            <v>0</v>
          </cell>
        </row>
        <row r="3035">
          <cell r="E3035">
            <v>0</v>
          </cell>
          <cell r="G3035">
            <v>0</v>
          </cell>
          <cell r="K3035">
            <v>0</v>
          </cell>
          <cell r="R3035">
            <v>0</v>
          </cell>
        </row>
        <row r="3036">
          <cell r="E3036">
            <v>0</v>
          </cell>
          <cell r="G3036">
            <v>0</v>
          </cell>
          <cell r="K3036">
            <v>0</v>
          </cell>
          <cell r="R3036">
            <v>0</v>
          </cell>
        </row>
        <row r="3037">
          <cell r="E3037">
            <v>0</v>
          </cell>
          <cell r="G3037">
            <v>0</v>
          </cell>
          <cell r="K3037">
            <v>0</v>
          </cell>
          <cell r="R3037">
            <v>0</v>
          </cell>
        </row>
        <row r="3038">
          <cell r="E3038">
            <v>0</v>
          </cell>
          <cell r="G3038">
            <v>0</v>
          </cell>
          <cell r="K3038">
            <v>0</v>
          </cell>
          <cell r="R3038">
            <v>0</v>
          </cell>
        </row>
        <row r="3039">
          <cell r="E3039">
            <v>0</v>
          </cell>
          <cell r="G3039">
            <v>0</v>
          </cell>
          <cell r="K3039">
            <v>0</v>
          </cell>
          <cell r="R3039">
            <v>0</v>
          </cell>
        </row>
        <row r="3040">
          <cell r="E3040">
            <v>0</v>
          </cell>
          <cell r="G3040">
            <v>0</v>
          </cell>
          <cell r="K3040">
            <v>0</v>
          </cell>
          <cell r="R3040">
            <v>0</v>
          </cell>
        </row>
        <row r="3041">
          <cell r="E3041">
            <v>0</v>
          </cell>
          <cell r="G3041">
            <v>0</v>
          </cell>
          <cell r="K3041">
            <v>0</v>
          </cell>
          <cell r="R3041">
            <v>0</v>
          </cell>
        </row>
        <row r="3042">
          <cell r="E3042">
            <v>0</v>
          </cell>
          <cell r="G3042">
            <v>0</v>
          </cell>
          <cell r="K3042">
            <v>0</v>
          </cell>
          <cell r="R3042">
            <v>0</v>
          </cell>
        </row>
        <row r="3043">
          <cell r="E3043">
            <v>0</v>
          </cell>
          <cell r="G3043">
            <v>0</v>
          </cell>
          <cell r="K3043">
            <v>0</v>
          </cell>
          <cell r="R3043">
            <v>0</v>
          </cell>
        </row>
        <row r="3044">
          <cell r="E3044">
            <v>0</v>
          </cell>
          <cell r="G3044">
            <v>0</v>
          </cell>
          <cell r="K3044">
            <v>0</v>
          </cell>
          <cell r="R3044">
            <v>0</v>
          </cell>
        </row>
        <row r="3045">
          <cell r="E3045">
            <v>0</v>
          </cell>
          <cell r="G3045">
            <v>0</v>
          </cell>
          <cell r="K3045">
            <v>0</v>
          </cell>
          <cell r="R3045">
            <v>0</v>
          </cell>
        </row>
        <row r="3046">
          <cell r="E3046">
            <v>0</v>
          </cell>
          <cell r="G3046">
            <v>0</v>
          </cell>
          <cell r="K3046">
            <v>0</v>
          </cell>
          <cell r="R3046">
            <v>0</v>
          </cell>
        </row>
        <row r="3047">
          <cell r="E3047">
            <v>0</v>
          </cell>
          <cell r="G3047">
            <v>0</v>
          </cell>
          <cell r="K3047">
            <v>0</v>
          </cell>
          <cell r="R3047">
            <v>0</v>
          </cell>
        </row>
        <row r="3048">
          <cell r="E3048">
            <v>0</v>
          </cell>
          <cell r="G3048">
            <v>0</v>
          </cell>
          <cell r="K3048">
            <v>0</v>
          </cell>
          <cell r="R3048">
            <v>0</v>
          </cell>
        </row>
        <row r="3049">
          <cell r="E3049">
            <v>0</v>
          </cell>
          <cell r="G3049">
            <v>0</v>
          </cell>
          <cell r="K3049">
            <v>0</v>
          </cell>
          <cell r="R3049">
            <v>0</v>
          </cell>
        </row>
        <row r="3050">
          <cell r="E3050">
            <v>0</v>
          </cell>
          <cell r="G3050">
            <v>0</v>
          </cell>
          <cell r="K3050">
            <v>0</v>
          </cell>
          <cell r="R3050">
            <v>0</v>
          </cell>
        </row>
        <row r="3051">
          <cell r="E3051">
            <v>0</v>
          </cell>
          <cell r="G3051">
            <v>0</v>
          </cell>
          <cell r="K3051">
            <v>0</v>
          </cell>
          <cell r="R3051">
            <v>0</v>
          </cell>
        </row>
        <row r="3052">
          <cell r="E3052">
            <v>0</v>
          </cell>
          <cell r="G3052">
            <v>0</v>
          </cell>
          <cell r="K3052">
            <v>0</v>
          </cell>
          <cell r="R3052">
            <v>0</v>
          </cell>
        </row>
        <row r="3053">
          <cell r="E3053">
            <v>0</v>
          </cell>
          <cell r="G3053">
            <v>0</v>
          </cell>
          <cell r="K3053">
            <v>0</v>
          </cell>
          <cell r="R3053">
            <v>0</v>
          </cell>
        </row>
        <row r="3054">
          <cell r="E3054">
            <v>0</v>
          </cell>
          <cell r="G3054">
            <v>0</v>
          </cell>
          <cell r="K3054">
            <v>0</v>
          </cell>
          <cell r="R3054">
            <v>0</v>
          </cell>
        </row>
        <row r="3055">
          <cell r="E3055">
            <v>0</v>
          </cell>
          <cell r="G3055">
            <v>0</v>
          </cell>
          <cell r="K3055">
            <v>0</v>
          </cell>
          <cell r="R3055">
            <v>0</v>
          </cell>
        </row>
        <row r="3056">
          <cell r="E3056">
            <v>0</v>
          </cell>
          <cell r="G3056">
            <v>0</v>
          </cell>
          <cell r="K3056">
            <v>0</v>
          </cell>
          <cell r="R3056">
            <v>0</v>
          </cell>
        </row>
        <row r="3057">
          <cell r="E3057">
            <v>0</v>
          </cell>
          <cell r="G3057">
            <v>0</v>
          </cell>
          <cell r="K3057">
            <v>0</v>
          </cell>
          <cell r="R3057">
            <v>0</v>
          </cell>
        </row>
        <row r="3058">
          <cell r="E3058">
            <v>0</v>
          </cell>
          <cell r="G3058">
            <v>0</v>
          </cell>
          <cell r="K3058">
            <v>0</v>
          </cell>
          <cell r="R3058">
            <v>0</v>
          </cell>
        </row>
        <row r="3059">
          <cell r="E3059">
            <v>0</v>
          </cell>
          <cell r="G3059">
            <v>0</v>
          </cell>
          <cell r="K3059">
            <v>0</v>
          </cell>
          <cell r="R3059">
            <v>0</v>
          </cell>
        </row>
        <row r="3060">
          <cell r="E3060">
            <v>0</v>
          </cell>
          <cell r="G3060">
            <v>0</v>
          </cell>
          <cell r="K3060">
            <v>0</v>
          </cell>
          <cell r="R3060">
            <v>0</v>
          </cell>
        </row>
        <row r="3061">
          <cell r="E3061">
            <v>0</v>
          </cell>
          <cell r="G3061">
            <v>0</v>
          </cell>
          <cell r="K3061">
            <v>0</v>
          </cell>
          <cell r="R3061">
            <v>0</v>
          </cell>
        </row>
        <row r="3062">
          <cell r="E3062">
            <v>0</v>
          </cell>
          <cell r="G3062">
            <v>0</v>
          </cell>
          <cell r="K3062">
            <v>0</v>
          </cell>
          <cell r="R3062">
            <v>0</v>
          </cell>
        </row>
        <row r="3063">
          <cell r="E3063">
            <v>0</v>
          </cell>
          <cell r="G3063">
            <v>0</v>
          </cell>
          <cell r="K3063">
            <v>0</v>
          </cell>
          <cell r="R3063">
            <v>0</v>
          </cell>
        </row>
        <row r="3064">
          <cell r="E3064">
            <v>0</v>
          </cell>
          <cell r="G3064">
            <v>0</v>
          </cell>
          <cell r="K3064">
            <v>0</v>
          </cell>
          <cell r="R3064">
            <v>0</v>
          </cell>
        </row>
        <row r="3065">
          <cell r="E3065">
            <v>0</v>
          </cell>
          <cell r="G3065">
            <v>0</v>
          </cell>
          <cell r="K3065">
            <v>0</v>
          </cell>
          <cell r="R3065">
            <v>0</v>
          </cell>
        </row>
        <row r="3066">
          <cell r="E3066">
            <v>0</v>
          </cell>
          <cell r="G3066">
            <v>0</v>
          </cell>
          <cell r="K3066">
            <v>0</v>
          </cell>
          <cell r="R3066">
            <v>0</v>
          </cell>
        </row>
        <row r="3067">
          <cell r="E3067">
            <v>0</v>
          </cell>
          <cell r="G3067">
            <v>0</v>
          </cell>
          <cell r="K3067">
            <v>0</v>
          </cell>
          <cell r="R3067">
            <v>0</v>
          </cell>
        </row>
        <row r="3068">
          <cell r="E3068">
            <v>0</v>
          </cell>
          <cell r="G3068">
            <v>0</v>
          </cell>
          <cell r="K3068">
            <v>0</v>
          </cell>
          <cell r="R3068">
            <v>0</v>
          </cell>
        </row>
        <row r="3069">
          <cell r="E3069">
            <v>0</v>
          </cell>
          <cell r="G3069">
            <v>0</v>
          </cell>
          <cell r="K3069">
            <v>0</v>
          </cell>
          <cell r="R3069">
            <v>0</v>
          </cell>
        </row>
        <row r="3070">
          <cell r="E3070">
            <v>0</v>
          </cell>
          <cell r="G3070">
            <v>0</v>
          </cell>
          <cell r="K3070">
            <v>0</v>
          </cell>
          <cell r="R3070">
            <v>0</v>
          </cell>
        </row>
        <row r="3071">
          <cell r="E3071">
            <v>0</v>
          </cell>
          <cell r="G3071">
            <v>0</v>
          </cell>
          <cell r="K3071">
            <v>0</v>
          </cell>
          <cell r="R3071">
            <v>0</v>
          </cell>
        </row>
        <row r="3072">
          <cell r="E3072">
            <v>0</v>
          </cell>
          <cell r="G3072">
            <v>0</v>
          </cell>
          <cell r="K3072">
            <v>0</v>
          </cell>
          <cell r="R3072">
            <v>0</v>
          </cell>
        </row>
        <row r="3073">
          <cell r="E3073">
            <v>0</v>
          </cell>
          <cell r="G3073">
            <v>0</v>
          </cell>
          <cell r="K3073">
            <v>0</v>
          </cell>
          <cell r="R3073">
            <v>0</v>
          </cell>
        </row>
        <row r="3074">
          <cell r="E3074">
            <v>0</v>
          </cell>
          <cell r="G3074">
            <v>0</v>
          </cell>
          <cell r="K3074">
            <v>0</v>
          </cell>
          <cell r="R3074">
            <v>0</v>
          </cell>
        </row>
        <row r="3075">
          <cell r="E3075">
            <v>0</v>
          </cell>
          <cell r="G3075">
            <v>0</v>
          </cell>
          <cell r="K3075">
            <v>0</v>
          </cell>
          <cell r="R3075">
            <v>0</v>
          </cell>
        </row>
        <row r="3076">
          <cell r="E3076">
            <v>0</v>
          </cell>
          <cell r="G3076">
            <v>0</v>
          </cell>
          <cell r="K3076">
            <v>0</v>
          </cell>
          <cell r="R3076">
            <v>0</v>
          </cell>
        </row>
        <row r="3077">
          <cell r="E3077">
            <v>0</v>
          </cell>
          <cell r="G3077">
            <v>0</v>
          </cell>
          <cell r="K3077">
            <v>0</v>
          </cell>
          <cell r="R3077">
            <v>0</v>
          </cell>
        </row>
        <row r="3078">
          <cell r="E3078">
            <v>0</v>
          </cell>
          <cell r="G3078">
            <v>0</v>
          </cell>
          <cell r="K3078">
            <v>0</v>
          </cell>
          <cell r="R3078">
            <v>0</v>
          </cell>
        </row>
        <row r="3079">
          <cell r="E3079">
            <v>0</v>
          </cell>
          <cell r="G3079">
            <v>0</v>
          </cell>
          <cell r="K3079">
            <v>0</v>
          </cell>
          <cell r="R3079">
            <v>0</v>
          </cell>
        </row>
        <row r="3080">
          <cell r="E3080">
            <v>0</v>
          </cell>
          <cell r="G3080">
            <v>0</v>
          </cell>
          <cell r="K3080">
            <v>0</v>
          </cell>
          <cell r="R3080">
            <v>0</v>
          </cell>
        </row>
        <row r="3081">
          <cell r="E3081">
            <v>0</v>
          </cell>
          <cell r="G3081">
            <v>0</v>
          </cell>
          <cell r="K3081">
            <v>0</v>
          </cell>
          <cell r="R3081">
            <v>0</v>
          </cell>
        </row>
        <row r="3082">
          <cell r="E3082">
            <v>0</v>
          </cell>
          <cell r="G3082">
            <v>0</v>
          </cell>
          <cell r="K3082">
            <v>0</v>
          </cell>
          <cell r="R3082">
            <v>0</v>
          </cell>
        </row>
        <row r="3083">
          <cell r="E3083">
            <v>0</v>
          </cell>
          <cell r="G3083">
            <v>0</v>
          </cell>
          <cell r="K3083">
            <v>0</v>
          </cell>
          <cell r="R3083">
            <v>0</v>
          </cell>
        </row>
        <row r="3084">
          <cell r="E3084">
            <v>0</v>
          </cell>
          <cell r="G3084">
            <v>0</v>
          </cell>
          <cell r="K3084">
            <v>0</v>
          </cell>
          <cell r="R3084">
            <v>0</v>
          </cell>
        </row>
        <row r="3085">
          <cell r="E3085">
            <v>0</v>
          </cell>
          <cell r="G3085">
            <v>0</v>
          </cell>
          <cell r="K3085">
            <v>0</v>
          </cell>
          <cell r="R3085">
            <v>0</v>
          </cell>
        </row>
        <row r="3086">
          <cell r="E3086">
            <v>0</v>
          </cell>
          <cell r="G3086">
            <v>0</v>
          </cell>
          <cell r="K3086">
            <v>0</v>
          </cell>
          <cell r="R3086">
            <v>0</v>
          </cell>
        </row>
        <row r="3087">
          <cell r="E3087">
            <v>0</v>
          </cell>
          <cell r="G3087">
            <v>0</v>
          </cell>
          <cell r="K3087">
            <v>0</v>
          </cell>
          <cell r="R3087">
            <v>0</v>
          </cell>
        </row>
        <row r="3088">
          <cell r="E3088">
            <v>0</v>
          </cell>
          <cell r="G3088">
            <v>0</v>
          </cell>
          <cell r="K3088">
            <v>0</v>
          </cell>
          <cell r="R3088">
            <v>0</v>
          </cell>
        </row>
        <row r="3089">
          <cell r="E3089">
            <v>0</v>
          </cell>
          <cell r="G3089">
            <v>0</v>
          </cell>
          <cell r="K3089">
            <v>0</v>
          </cell>
          <cell r="R3089">
            <v>0</v>
          </cell>
        </row>
        <row r="3090">
          <cell r="E3090">
            <v>0</v>
          </cell>
          <cell r="G3090">
            <v>0</v>
          </cell>
          <cell r="K3090">
            <v>0</v>
          </cell>
          <cell r="R3090">
            <v>0</v>
          </cell>
        </row>
        <row r="3091">
          <cell r="E3091">
            <v>0</v>
          </cell>
          <cell r="G3091">
            <v>0</v>
          </cell>
          <cell r="K3091">
            <v>0</v>
          </cell>
          <cell r="R3091">
            <v>0</v>
          </cell>
        </row>
        <row r="3092">
          <cell r="E3092">
            <v>0</v>
          </cell>
          <cell r="G3092">
            <v>0</v>
          </cell>
          <cell r="K3092">
            <v>0</v>
          </cell>
          <cell r="R3092">
            <v>0</v>
          </cell>
        </row>
        <row r="3093">
          <cell r="E3093">
            <v>0</v>
          </cell>
          <cell r="G3093">
            <v>0</v>
          </cell>
          <cell r="K3093">
            <v>0</v>
          </cell>
          <cell r="R3093">
            <v>0</v>
          </cell>
        </row>
        <row r="3094">
          <cell r="E3094">
            <v>0</v>
          </cell>
          <cell r="G3094">
            <v>0</v>
          </cell>
          <cell r="K3094">
            <v>0</v>
          </cell>
          <cell r="R3094">
            <v>0</v>
          </cell>
        </row>
        <row r="3095">
          <cell r="E3095">
            <v>0</v>
          </cell>
          <cell r="G3095">
            <v>0</v>
          </cell>
          <cell r="K3095">
            <v>0</v>
          </cell>
          <cell r="R3095">
            <v>0</v>
          </cell>
        </row>
        <row r="3096">
          <cell r="E3096">
            <v>0</v>
          </cell>
          <cell r="G3096">
            <v>0</v>
          </cell>
          <cell r="K3096">
            <v>0</v>
          </cell>
          <cell r="R3096">
            <v>0</v>
          </cell>
        </row>
        <row r="3097">
          <cell r="E3097">
            <v>0</v>
          </cell>
          <cell r="G3097">
            <v>0</v>
          </cell>
          <cell r="K3097">
            <v>0</v>
          </cell>
          <cell r="R3097">
            <v>0</v>
          </cell>
        </row>
        <row r="3098">
          <cell r="E3098">
            <v>0</v>
          </cell>
          <cell r="G3098">
            <v>0</v>
          </cell>
          <cell r="K3098">
            <v>0</v>
          </cell>
          <cell r="R3098">
            <v>0</v>
          </cell>
        </row>
        <row r="3099">
          <cell r="E3099">
            <v>0</v>
          </cell>
          <cell r="G3099">
            <v>0</v>
          </cell>
          <cell r="K3099">
            <v>0</v>
          </cell>
          <cell r="R3099">
            <v>0</v>
          </cell>
        </row>
        <row r="3100">
          <cell r="E3100">
            <v>0</v>
          </cell>
          <cell r="G3100">
            <v>0</v>
          </cell>
          <cell r="K3100">
            <v>0</v>
          </cell>
          <cell r="R3100">
            <v>0</v>
          </cell>
        </row>
        <row r="3101">
          <cell r="E3101">
            <v>0</v>
          </cell>
          <cell r="G3101">
            <v>0</v>
          </cell>
          <cell r="K3101">
            <v>0</v>
          </cell>
          <cell r="R3101">
            <v>0</v>
          </cell>
        </row>
        <row r="3102">
          <cell r="E3102">
            <v>0</v>
          </cell>
          <cell r="G3102">
            <v>0</v>
          </cell>
          <cell r="K3102">
            <v>0</v>
          </cell>
          <cell r="R3102">
            <v>0</v>
          </cell>
        </row>
        <row r="3103">
          <cell r="E3103">
            <v>0</v>
          </cell>
          <cell r="G3103">
            <v>0</v>
          </cell>
          <cell r="K3103">
            <v>0</v>
          </cell>
          <cell r="R3103">
            <v>0</v>
          </cell>
        </row>
        <row r="3104">
          <cell r="E3104">
            <v>0</v>
          </cell>
          <cell r="G3104">
            <v>0</v>
          </cell>
          <cell r="K3104">
            <v>0</v>
          </cell>
          <cell r="R3104">
            <v>0</v>
          </cell>
        </row>
        <row r="3105">
          <cell r="E3105">
            <v>0</v>
          </cell>
          <cell r="G3105">
            <v>0</v>
          </cell>
          <cell r="K3105">
            <v>0</v>
          </cell>
          <cell r="R3105">
            <v>0</v>
          </cell>
        </row>
        <row r="3106">
          <cell r="E3106">
            <v>0</v>
          </cell>
          <cell r="G3106">
            <v>0</v>
          </cell>
          <cell r="K3106">
            <v>0</v>
          </cell>
          <cell r="R3106">
            <v>0</v>
          </cell>
        </row>
        <row r="3107">
          <cell r="E3107">
            <v>0</v>
          </cell>
          <cell r="G3107">
            <v>0</v>
          </cell>
          <cell r="K3107">
            <v>0</v>
          </cell>
          <cell r="R3107">
            <v>0</v>
          </cell>
        </row>
        <row r="3108">
          <cell r="E3108">
            <v>0</v>
          </cell>
          <cell r="G3108">
            <v>0</v>
          </cell>
          <cell r="K3108">
            <v>0</v>
          </cell>
          <cell r="R3108">
            <v>0</v>
          </cell>
        </row>
        <row r="3109">
          <cell r="E3109">
            <v>0</v>
          </cell>
          <cell r="G3109">
            <v>0</v>
          </cell>
          <cell r="K3109">
            <v>0</v>
          </cell>
          <cell r="R3109">
            <v>0</v>
          </cell>
        </row>
        <row r="3110">
          <cell r="E3110">
            <v>0</v>
          </cell>
          <cell r="G3110">
            <v>0</v>
          </cell>
          <cell r="K3110">
            <v>0</v>
          </cell>
          <cell r="R3110">
            <v>0</v>
          </cell>
        </row>
        <row r="3111">
          <cell r="E3111">
            <v>0</v>
          </cell>
          <cell r="G3111">
            <v>0</v>
          </cell>
          <cell r="K3111">
            <v>0</v>
          </cell>
          <cell r="R3111">
            <v>0</v>
          </cell>
        </row>
        <row r="3112">
          <cell r="E3112">
            <v>0</v>
          </cell>
          <cell r="G3112">
            <v>0</v>
          </cell>
          <cell r="K3112">
            <v>0</v>
          </cell>
          <cell r="R3112">
            <v>0</v>
          </cell>
        </row>
        <row r="3113">
          <cell r="E3113">
            <v>0</v>
          </cell>
          <cell r="G3113">
            <v>0</v>
          </cell>
          <cell r="K3113">
            <v>0</v>
          </cell>
          <cell r="R3113">
            <v>0</v>
          </cell>
        </row>
        <row r="3114">
          <cell r="E3114">
            <v>0</v>
          </cell>
          <cell r="G3114">
            <v>0</v>
          </cell>
          <cell r="K3114">
            <v>0</v>
          </cell>
          <cell r="R3114">
            <v>0</v>
          </cell>
        </row>
        <row r="3115">
          <cell r="E3115">
            <v>0</v>
          </cell>
          <cell r="G3115">
            <v>0</v>
          </cell>
          <cell r="K3115">
            <v>0</v>
          </cell>
          <cell r="R3115">
            <v>0</v>
          </cell>
        </row>
        <row r="3116">
          <cell r="E3116">
            <v>0</v>
          </cell>
          <cell r="G3116">
            <v>0</v>
          </cell>
          <cell r="K3116">
            <v>0</v>
          </cell>
          <cell r="R3116">
            <v>0</v>
          </cell>
        </row>
        <row r="3117">
          <cell r="E3117">
            <v>0</v>
          </cell>
          <cell r="G3117">
            <v>0</v>
          </cell>
          <cell r="K3117">
            <v>0</v>
          </cell>
          <cell r="R3117">
            <v>0</v>
          </cell>
        </row>
        <row r="3118">
          <cell r="E3118">
            <v>0</v>
          </cell>
          <cell r="G3118">
            <v>0</v>
          </cell>
          <cell r="K3118">
            <v>0</v>
          </cell>
          <cell r="R3118">
            <v>0</v>
          </cell>
        </row>
        <row r="3119">
          <cell r="E3119">
            <v>0</v>
          </cell>
          <cell r="G3119">
            <v>0</v>
          </cell>
          <cell r="K3119">
            <v>0</v>
          </cell>
          <cell r="R3119">
            <v>0</v>
          </cell>
        </row>
        <row r="3120">
          <cell r="E3120">
            <v>0</v>
          </cell>
          <cell r="G3120">
            <v>0</v>
          </cell>
          <cell r="K3120">
            <v>0</v>
          </cell>
          <cell r="R3120">
            <v>0</v>
          </cell>
        </row>
        <row r="3121">
          <cell r="E3121">
            <v>0</v>
          </cell>
          <cell r="G3121">
            <v>0</v>
          </cell>
          <cell r="K3121">
            <v>0</v>
          </cell>
          <cell r="R3121">
            <v>0</v>
          </cell>
        </row>
        <row r="3122">
          <cell r="E3122">
            <v>0</v>
          </cell>
          <cell r="G3122">
            <v>0</v>
          </cell>
          <cell r="K3122">
            <v>0</v>
          </cell>
          <cell r="R3122">
            <v>0</v>
          </cell>
        </row>
        <row r="3123">
          <cell r="E3123">
            <v>0</v>
          </cell>
          <cell r="G3123">
            <v>0</v>
          </cell>
          <cell r="K3123">
            <v>0</v>
          </cell>
          <cell r="R3123">
            <v>0</v>
          </cell>
        </row>
        <row r="3124">
          <cell r="E3124">
            <v>0</v>
          </cell>
          <cell r="G3124">
            <v>0</v>
          </cell>
          <cell r="K3124">
            <v>0</v>
          </cell>
          <cell r="R3124">
            <v>0</v>
          </cell>
        </row>
        <row r="3125">
          <cell r="E3125">
            <v>0</v>
          </cell>
          <cell r="G3125">
            <v>0</v>
          </cell>
          <cell r="K3125">
            <v>0</v>
          </cell>
          <cell r="R3125">
            <v>0</v>
          </cell>
        </row>
        <row r="3126">
          <cell r="E3126">
            <v>0</v>
          </cell>
          <cell r="G3126">
            <v>0</v>
          </cell>
          <cell r="K3126">
            <v>0</v>
          </cell>
          <cell r="R3126">
            <v>0</v>
          </cell>
        </row>
        <row r="3127">
          <cell r="E3127">
            <v>0</v>
          </cell>
          <cell r="G3127">
            <v>0</v>
          </cell>
          <cell r="K3127">
            <v>0</v>
          </cell>
          <cell r="R3127">
            <v>0</v>
          </cell>
        </row>
        <row r="3128">
          <cell r="E3128">
            <v>0</v>
          </cell>
          <cell r="G3128">
            <v>0</v>
          </cell>
          <cell r="K3128">
            <v>0</v>
          </cell>
          <cell r="R3128">
            <v>0</v>
          </cell>
        </row>
        <row r="3129">
          <cell r="E3129">
            <v>0</v>
          </cell>
          <cell r="G3129">
            <v>0</v>
          </cell>
          <cell r="K3129">
            <v>0</v>
          </cell>
          <cell r="R3129">
            <v>0</v>
          </cell>
        </row>
        <row r="3130">
          <cell r="E3130">
            <v>0</v>
          </cell>
          <cell r="G3130">
            <v>0</v>
          </cell>
          <cell r="K3130">
            <v>0</v>
          </cell>
          <cell r="R3130">
            <v>0</v>
          </cell>
        </row>
        <row r="3131">
          <cell r="E3131">
            <v>0</v>
          </cell>
          <cell r="G3131">
            <v>0</v>
          </cell>
          <cell r="K3131">
            <v>0</v>
          </cell>
          <cell r="R3131">
            <v>0</v>
          </cell>
        </row>
        <row r="3132">
          <cell r="E3132">
            <v>0</v>
          </cell>
          <cell r="G3132">
            <v>0</v>
          </cell>
          <cell r="K3132">
            <v>0</v>
          </cell>
          <cell r="R3132">
            <v>0</v>
          </cell>
        </row>
        <row r="3133">
          <cell r="E3133">
            <v>0</v>
          </cell>
          <cell r="G3133">
            <v>0</v>
          </cell>
          <cell r="K3133">
            <v>0</v>
          </cell>
          <cell r="R3133">
            <v>0</v>
          </cell>
        </row>
        <row r="3134">
          <cell r="E3134">
            <v>0</v>
          </cell>
          <cell r="G3134">
            <v>0</v>
          </cell>
          <cell r="K3134">
            <v>0</v>
          </cell>
          <cell r="R3134">
            <v>0</v>
          </cell>
        </row>
        <row r="3135">
          <cell r="E3135">
            <v>0</v>
          </cell>
          <cell r="G3135">
            <v>0</v>
          </cell>
          <cell r="K3135">
            <v>0</v>
          </cell>
          <cell r="R3135">
            <v>0</v>
          </cell>
        </row>
        <row r="3136">
          <cell r="E3136">
            <v>0</v>
          </cell>
          <cell r="G3136">
            <v>0</v>
          </cell>
          <cell r="K3136">
            <v>0</v>
          </cell>
          <cell r="R3136">
            <v>0</v>
          </cell>
        </row>
        <row r="3137">
          <cell r="E3137">
            <v>0</v>
          </cell>
          <cell r="G3137">
            <v>0</v>
          </cell>
          <cell r="K3137">
            <v>0</v>
          </cell>
          <cell r="R3137">
            <v>0</v>
          </cell>
        </row>
        <row r="3138">
          <cell r="E3138">
            <v>0</v>
          </cell>
          <cell r="G3138">
            <v>0</v>
          </cell>
          <cell r="K3138">
            <v>0</v>
          </cell>
          <cell r="R3138">
            <v>0</v>
          </cell>
        </row>
        <row r="3139">
          <cell r="E3139">
            <v>0</v>
          </cell>
          <cell r="G3139">
            <v>0</v>
          </cell>
          <cell r="K3139">
            <v>0</v>
          </cell>
          <cell r="R3139">
            <v>0</v>
          </cell>
        </row>
        <row r="3140">
          <cell r="E3140">
            <v>0</v>
          </cell>
          <cell r="G3140">
            <v>0</v>
          </cell>
          <cell r="K3140">
            <v>0</v>
          </cell>
          <cell r="R3140">
            <v>0</v>
          </cell>
        </row>
        <row r="3141">
          <cell r="E3141">
            <v>0</v>
          </cell>
          <cell r="G3141">
            <v>0</v>
          </cell>
          <cell r="K3141">
            <v>0</v>
          </cell>
          <cell r="R3141">
            <v>0</v>
          </cell>
        </row>
        <row r="3142">
          <cell r="E3142">
            <v>0</v>
          </cell>
          <cell r="G3142">
            <v>0</v>
          </cell>
          <cell r="K3142">
            <v>0</v>
          </cell>
          <cell r="R3142">
            <v>0</v>
          </cell>
        </row>
        <row r="3143">
          <cell r="E3143">
            <v>0</v>
          </cell>
          <cell r="G3143">
            <v>0</v>
          </cell>
          <cell r="K3143">
            <v>0</v>
          </cell>
          <cell r="R3143">
            <v>0</v>
          </cell>
        </row>
        <row r="3144">
          <cell r="E3144">
            <v>0</v>
          </cell>
          <cell r="G3144">
            <v>0</v>
          </cell>
          <cell r="K3144">
            <v>0</v>
          </cell>
          <cell r="R3144">
            <v>0</v>
          </cell>
        </row>
        <row r="3145">
          <cell r="E3145">
            <v>0</v>
          </cell>
          <cell r="G3145">
            <v>0</v>
          </cell>
          <cell r="K3145">
            <v>0</v>
          </cell>
          <cell r="R3145">
            <v>0</v>
          </cell>
        </row>
        <row r="3146">
          <cell r="E3146">
            <v>0</v>
          </cell>
          <cell r="G3146">
            <v>0</v>
          </cell>
          <cell r="K3146">
            <v>0</v>
          </cell>
          <cell r="R3146">
            <v>0</v>
          </cell>
        </row>
        <row r="3147">
          <cell r="E3147">
            <v>0</v>
          </cell>
          <cell r="G3147">
            <v>0</v>
          </cell>
          <cell r="K3147">
            <v>0</v>
          </cell>
          <cell r="R3147">
            <v>0</v>
          </cell>
        </row>
        <row r="3148">
          <cell r="E3148">
            <v>0</v>
          </cell>
          <cell r="G3148">
            <v>0</v>
          </cell>
          <cell r="K3148">
            <v>0</v>
          </cell>
          <cell r="R3148">
            <v>0</v>
          </cell>
        </row>
        <row r="3149">
          <cell r="E3149">
            <v>0</v>
          </cell>
          <cell r="G3149">
            <v>0</v>
          </cell>
          <cell r="K3149">
            <v>0</v>
          </cell>
          <cell r="R3149">
            <v>0</v>
          </cell>
        </row>
        <row r="3150">
          <cell r="E3150">
            <v>0</v>
          </cell>
          <cell r="G3150">
            <v>0</v>
          </cell>
          <cell r="K3150">
            <v>0</v>
          </cell>
          <cell r="R3150">
            <v>0</v>
          </cell>
        </row>
        <row r="3151">
          <cell r="E3151">
            <v>0</v>
          </cell>
          <cell r="G3151">
            <v>0</v>
          </cell>
          <cell r="K3151">
            <v>0</v>
          </cell>
          <cell r="R3151">
            <v>0</v>
          </cell>
        </row>
        <row r="3152">
          <cell r="E3152">
            <v>0</v>
          </cell>
          <cell r="G3152">
            <v>0</v>
          </cell>
          <cell r="K3152">
            <v>0</v>
          </cell>
          <cell r="R3152">
            <v>0</v>
          </cell>
        </row>
        <row r="3153">
          <cell r="E3153">
            <v>0</v>
          </cell>
          <cell r="G3153">
            <v>0</v>
          </cell>
          <cell r="K3153">
            <v>0</v>
          </cell>
          <cell r="R3153">
            <v>0</v>
          </cell>
        </row>
        <row r="3154">
          <cell r="E3154">
            <v>0</v>
          </cell>
          <cell r="G3154">
            <v>0</v>
          </cell>
          <cell r="K3154">
            <v>0</v>
          </cell>
          <cell r="R3154">
            <v>0</v>
          </cell>
        </row>
        <row r="3155">
          <cell r="E3155">
            <v>0</v>
          </cell>
          <cell r="G3155">
            <v>0</v>
          </cell>
          <cell r="K3155">
            <v>0</v>
          </cell>
          <cell r="R3155">
            <v>0</v>
          </cell>
        </row>
        <row r="3156">
          <cell r="E3156">
            <v>0</v>
          </cell>
          <cell r="G3156">
            <v>0</v>
          </cell>
          <cell r="K3156">
            <v>0</v>
          </cell>
          <cell r="R3156">
            <v>0</v>
          </cell>
        </row>
        <row r="3157">
          <cell r="E3157">
            <v>0</v>
          </cell>
          <cell r="G3157">
            <v>0</v>
          </cell>
          <cell r="K3157">
            <v>0</v>
          </cell>
          <cell r="R3157">
            <v>0</v>
          </cell>
        </row>
        <row r="3158">
          <cell r="E3158">
            <v>0</v>
          </cell>
          <cell r="G3158">
            <v>0</v>
          </cell>
          <cell r="K3158">
            <v>0</v>
          </cell>
          <cell r="R3158">
            <v>0</v>
          </cell>
        </row>
        <row r="3159">
          <cell r="E3159">
            <v>0</v>
          </cell>
          <cell r="G3159">
            <v>0</v>
          </cell>
          <cell r="K3159">
            <v>0</v>
          </cell>
          <cell r="R3159">
            <v>0</v>
          </cell>
        </row>
        <row r="3160">
          <cell r="E3160">
            <v>0</v>
          </cell>
          <cell r="G3160">
            <v>0</v>
          </cell>
          <cell r="K3160">
            <v>0</v>
          </cell>
          <cell r="R3160">
            <v>0</v>
          </cell>
        </row>
        <row r="3161">
          <cell r="E3161">
            <v>0</v>
          </cell>
          <cell r="G3161">
            <v>0</v>
          </cell>
          <cell r="K3161">
            <v>0</v>
          </cell>
          <cell r="R3161">
            <v>0</v>
          </cell>
        </row>
        <row r="3162">
          <cell r="E3162">
            <v>0</v>
          </cell>
          <cell r="G3162">
            <v>0</v>
          </cell>
          <cell r="K3162">
            <v>0</v>
          </cell>
          <cell r="R3162">
            <v>0</v>
          </cell>
        </row>
        <row r="3163">
          <cell r="E3163">
            <v>0</v>
          </cell>
          <cell r="G3163">
            <v>0</v>
          </cell>
          <cell r="K3163">
            <v>0</v>
          </cell>
          <cell r="R3163">
            <v>0</v>
          </cell>
        </row>
        <row r="3164">
          <cell r="E3164">
            <v>0</v>
          </cell>
          <cell r="G3164">
            <v>0</v>
          </cell>
          <cell r="K3164">
            <v>0</v>
          </cell>
          <cell r="R3164">
            <v>0</v>
          </cell>
        </row>
        <row r="3165">
          <cell r="E3165">
            <v>0</v>
          </cell>
          <cell r="G3165">
            <v>0</v>
          </cell>
          <cell r="K3165">
            <v>0</v>
          </cell>
          <cell r="R3165">
            <v>0</v>
          </cell>
        </row>
        <row r="3166">
          <cell r="E3166">
            <v>0</v>
          </cell>
          <cell r="G3166">
            <v>0</v>
          </cell>
          <cell r="K3166">
            <v>0</v>
          </cell>
          <cell r="R3166">
            <v>0</v>
          </cell>
        </row>
        <row r="3167">
          <cell r="E3167">
            <v>0</v>
          </cell>
          <cell r="G3167">
            <v>0</v>
          </cell>
          <cell r="K3167">
            <v>0</v>
          </cell>
          <cell r="R3167">
            <v>0</v>
          </cell>
        </row>
        <row r="3168">
          <cell r="E3168">
            <v>0</v>
          </cell>
          <cell r="G3168">
            <v>0</v>
          </cell>
          <cell r="K3168">
            <v>0</v>
          </cell>
          <cell r="R3168">
            <v>0</v>
          </cell>
        </row>
        <row r="3169">
          <cell r="E3169">
            <v>0</v>
          </cell>
          <cell r="G3169">
            <v>0</v>
          </cell>
          <cell r="K3169">
            <v>0</v>
          </cell>
          <cell r="R3169">
            <v>0</v>
          </cell>
        </row>
        <row r="3170">
          <cell r="E3170">
            <v>0</v>
          </cell>
          <cell r="G3170">
            <v>0</v>
          </cell>
          <cell r="K3170">
            <v>0</v>
          </cell>
          <cell r="R3170">
            <v>0</v>
          </cell>
        </row>
        <row r="3171">
          <cell r="E3171">
            <v>0</v>
          </cell>
          <cell r="G3171">
            <v>0</v>
          </cell>
          <cell r="K3171">
            <v>0</v>
          </cell>
          <cell r="R3171">
            <v>0</v>
          </cell>
        </row>
        <row r="3172">
          <cell r="E3172">
            <v>0</v>
          </cell>
          <cell r="G3172">
            <v>0</v>
          </cell>
          <cell r="K3172">
            <v>0</v>
          </cell>
          <cell r="R3172">
            <v>0</v>
          </cell>
        </row>
        <row r="3173">
          <cell r="E3173">
            <v>0</v>
          </cell>
          <cell r="G3173">
            <v>0</v>
          </cell>
          <cell r="K3173">
            <v>0</v>
          </cell>
          <cell r="R3173">
            <v>0</v>
          </cell>
        </row>
        <row r="3174">
          <cell r="E3174">
            <v>0</v>
          </cell>
          <cell r="G3174">
            <v>0</v>
          </cell>
          <cell r="K3174">
            <v>0</v>
          </cell>
          <cell r="R3174">
            <v>0</v>
          </cell>
        </row>
        <row r="3175">
          <cell r="E3175">
            <v>0</v>
          </cell>
          <cell r="G3175">
            <v>0</v>
          </cell>
          <cell r="K3175">
            <v>0</v>
          </cell>
          <cell r="R3175">
            <v>0</v>
          </cell>
        </row>
        <row r="3176">
          <cell r="E3176">
            <v>0</v>
          </cell>
          <cell r="G3176">
            <v>0</v>
          </cell>
          <cell r="K3176">
            <v>0</v>
          </cell>
          <cell r="R3176">
            <v>0</v>
          </cell>
        </row>
        <row r="3177">
          <cell r="E3177">
            <v>0</v>
          </cell>
          <cell r="G3177">
            <v>0</v>
          </cell>
          <cell r="K3177">
            <v>0</v>
          </cell>
          <cell r="R3177">
            <v>0</v>
          </cell>
        </row>
        <row r="3178">
          <cell r="E3178">
            <v>0</v>
          </cell>
          <cell r="G3178">
            <v>0</v>
          </cell>
          <cell r="K3178">
            <v>0</v>
          </cell>
          <cell r="R3178">
            <v>0</v>
          </cell>
        </row>
        <row r="3179">
          <cell r="E3179">
            <v>0</v>
          </cell>
          <cell r="G3179">
            <v>0</v>
          </cell>
          <cell r="K3179">
            <v>0</v>
          </cell>
          <cell r="R3179">
            <v>0</v>
          </cell>
        </row>
        <row r="3180">
          <cell r="E3180">
            <v>0</v>
          </cell>
          <cell r="G3180">
            <v>0</v>
          </cell>
          <cell r="K3180">
            <v>0</v>
          </cell>
          <cell r="R3180">
            <v>0</v>
          </cell>
        </row>
        <row r="3181">
          <cell r="E3181">
            <v>0</v>
          </cell>
          <cell r="G3181">
            <v>0</v>
          </cell>
          <cell r="K3181">
            <v>0</v>
          </cell>
          <cell r="R3181">
            <v>0</v>
          </cell>
        </row>
        <row r="3182">
          <cell r="E3182">
            <v>0</v>
          </cell>
          <cell r="G3182">
            <v>0</v>
          </cell>
          <cell r="K3182">
            <v>0</v>
          </cell>
          <cell r="R3182">
            <v>0</v>
          </cell>
        </row>
        <row r="3183">
          <cell r="E3183">
            <v>0</v>
          </cell>
          <cell r="G3183">
            <v>0</v>
          </cell>
          <cell r="K3183">
            <v>0</v>
          </cell>
          <cell r="R3183">
            <v>0</v>
          </cell>
        </row>
        <row r="3184">
          <cell r="E3184">
            <v>0</v>
          </cell>
          <cell r="G3184">
            <v>0</v>
          </cell>
          <cell r="K3184">
            <v>0</v>
          </cell>
          <cell r="R3184">
            <v>0</v>
          </cell>
        </row>
        <row r="3185">
          <cell r="E3185">
            <v>0</v>
          </cell>
          <cell r="G3185">
            <v>0</v>
          </cell>
          <cell r="K3185">
            <v>0</v>
          </cell>
          <cell r="R3185">
            <v>0</v>
          </cell>
        </row>
        <row r="3186">
          <cell r="E3186">
            <v>0</v>
          </cell>
          <cell r="G3186">
            <v>0</v>
          </cell>
          <cell r="K3186">
            <v>0</v>
          </cell>
          <cell r="R3186">
            <v>0</v>
          </cell>
        </row>
        <row r="3187">
          <cell r="E3187">
            <v>0</v>
          </cell>
          <cell r="G3187">
            <v>0</v>
          </cell>
          <cell r="K3187">
            <v>0</v>
          </cell>
          <cell r="R3187">
            <v>0</v>
          </cell>
        </row>
        <row r="3188">
          <cell r="E3188">
            <v>0</v>
          </cell>
          <cell r="G3188">
            <v>0</v>
          </cell>
          <cell r="K3188">
            <v>0</v>
          </cell>
          <cell r="R3188">
            <v>0</v>
          </cell>
        </row>
        <row r="3189">
          <cell r="E3189">
            <v>0</v>
          </cell>
          <cell r="G3189">
            <v>0</v>
          </cell>
          <cell r="K3189">
            <v>0</v>
          </cell>
          <cell r="R3189">
            <v>0</v>
          </cell>
        </row>
        <row r="3190">
          <cell r="E3190">
            <v>0</v>
          </cell>
          <cell r="G3190">
            <v>0</v>
          </cell>
          <cell r="K3190">
            <v>0</v>
          </cell>
          <cell r="R3190">
            <v>0</v>
          </cell>
        </row>
        <row r="3191">
          <cell r="E3191">
            <v>0</v>
          </cell>
          <cell r="G3191">
            <v>0</v>
          </cell>
          <cell r="K3191">
            <v>0</v>
          </cell>
          <cell r="R3191">
            <v>0</v>
          </cell>
        </row>
        <row r="3192">
          <cell r="E3192">
            <v>0</v>
          </cell>
          <cell r="G3192">
            <v>0</v>
          </cell>
          <cell r="K3192">
            <v>0</v>
          </cell>
          <cell r="R3192">
            <v>0</v>
          </cell>
        </row>
        <row r="3193">
          <cell r="E3193">
            <v>0</v>
          </cell>
          <cell r="G3193">
            <v>0</v>
          </cell>
          <cell r="K3193">
            <v>0</v>
          </cell>
          <cell r="R3193">
            <v>0</v>
          </cell>
        </row>
        <row r="3194">
          <cell r="E3194">
            <v>0</v>
          </cell>
          <cell r="G3194">
            <v>0</v>
          </cell>
          <cell r="K3194">
            <v>0</v>
          </cell>
          <cell r="R3194">
            <v>0</v>
          </cell>
        </row>
        <row r="3195">
          <cell r="E3195">
            <v>0</v>
          </cell>
          <cell r="G3195">
            <v>0</v>
          </cell>
          <cell r="K3195">
            <v>0</v>
          </cell>
          <cell r="R3195">
            <v>0</v>
          </cell>
        </row>
        <row r="3196">
          <cell r="E3196">
            <v>0</v>
          </cell>
          <cell r="G3196">
            <v>0</v>
          </cell>
          <cell r="K3196">
            <v>0</v>
          </cell>
          <cell r="R3196">
            <v>0</v>
          </cell>
        </row>
        <row r="3197">
          <cell r="E3197">
            <v>0</v>
          </cell>
          <cell r="G3197">
            <v>0</v>
          </cell>
          <cell r="K3197">
            <v>0</v>
          </cell>
          <cell r="R3197">
            <v>0</v>
          </cell>
        </row>
        <row r="3198">
          <cell r="E3198">
            <v>0</v>
          </cell>
          <cell r="G3198">
            <v>0</v>
          </cell>
          <cell r="K3198">
            <v>0</v>
          </cell>
          <cell r="R3198">
            <v>0</v>
          </cell>
        </row>
        <row r="3199">
          <cell r="E3199">
            <v>0</v>
          </cell>
          <cell r="G3199">
            <v>0</v>
          </cell>
          <cell r="K3199">
            <v>0</v>
          </cell>
          <cell r="R3199">
            <v>0</v>
          </cell>
        </row>
        <row r="3200">
          <cell r="E3200">
            <v>0</v>
          </cell>
          <cell r="G3200">
            <v>0</v>
          </cell>
          <cell r="K3200">
            <v>0</v>
          </cell>
          <cell r="R3200">
            <v>0</v>
          </cell>
        </row>
        <row r="3201">
          <cell r="E3201">
            <v>0</v>
          </cell>
          <cell r="G3201">
            <v>0</v>
          </cell>
          <cell r="K3201">
            <v>0</v>
          </cell>
          <cell r="R3201">
            <v>0</v>
          </cell>
        </row>
        <row r="3202">
          <cell r="E3202">
            <v>0</v>
          </cell>
          <cell r="G3202">
            <v>0</v>
          </cell>
          <cell r="K3202">
            <v>0</v>
          </cell>
          <cell r="R3202">
            <v>0</v>
          </cell>
        </row>
        <row r="3203">
          <cell r="E3203">
            <v>0</v>
          </cell>
          <cell r="G3203">
            <v>0</v>
          </cell>
          <cell r="K3203">
            <v>0</v>
          </cell>
          <cell r="R3203">
            <v>0</v>
          </cell>
        </row>
        <row r="3204">
          <cell r="E3204">
            <v>0</v>
          </cell>
          <cell r="G3204">
            <v>0</v>
          </cell>
          <cell r="K3204">
            <v>0</v>
          </cell>
          <cell r="R3204">
            <v>0</v>
          </cell>
        </row>
        <row r="3205">
          <cell r="E3205">
            <v>0</v>
          </cell>
          <cell r="G3205">
            <v>0</v>
          </cell>
          <cell r="K3205">
            <v>0</v>
          </cell>
          <cell r="R3205">
            <v>0</v>
          </cell>
        </row>
        <row r="3206">
          <cell r="E3206">
            <v>0</v>
          </cell>
          <cell r="G3206">
            <v>0</v>
          </cell>
          <cell r="K3206">
            <v>0</v>
          </cell>
          <cell r="R3206">
            <v>0</v>
          </cell>
        </row>
        <row r="3207">
          <cell r="E3207" t="str">
            <v>TERCEIRO USO</v>
          </cell>
          <cell r="G3207" t="str">
            <v>X</v>
          </cell>
          <cell r="K3207" t="str">
            <v>SINCRONIZADA</v>
          </cell>
          <cell r="R3207" t="str">
            <v>X</v>
          </cell>
        </row>
        <row r="3208">
          <cell r="E3208" t="str">
            <v>TERCEIRO USO</v>
          </cell>
          <cell r="G3208" t="str">
            <v>X</v>
          </cell>
          <cell r="K3208" t="str">
            <v>PRENHA IA</v>
          </cell>
          <cell r="R3208" t="str">
            <v>X</v>
          </cell>
        </row>
        <row r="3209">
          <cell r="E3209" t="str">
            <v>TERCEIRO USO</v>
          </cell>
          <cell r="G3209" t="str">
            <v>X</v>
          </cell>
          <cell r="K3209" t="str">
            <v>PRENHA IA</v>
          </cell>
          <cell r="R3209" t="str">
            <v>X</v>
          </cell>
        </row>
        <row r="3210">
          <cell r="E3210" t="str">
            <v>TERCEIRO USO</v>
          </cell>
          <cell r="G3210" t="str">
            <v>X</v>
          </cell>
          <cell r="K3210" t="str">
            <v>SINCRONIZADA</v>
          </cell>
          <cell r="R3210" t="str">
            <v>X</v>
          </cell>
        </row>
        <row r="3211">
          <cell r="E3211" t="str">
            <v>TERCEIRO USO</v>
          </cell>
          <cell r="G3211" t="str">
            <v>X</v>
          </cell>
          <cell r="K3211" t="str">
            <v>PRENHA IA</v>
          </cell>
          <cell r="R3211" t="str">
            <v>X</v>
          </cell>
        </row>
        <row r="3212">
          <cell r="E3212" t="str">
            <v>TERCEIRO USO</v>
          </cell>
          <cell r="G3212" t="str">
            <v>X</v>
          </cell>
          <cell r="K3212" t="str">
            <v>SINCRONIZADA</v>
          </cell>
          <cell r="R3212" t="str">
            <v>X</v>
          </cell>
        </row>
        <row r="3213">
          <cell r="E3213" t="str">
            <v>TERCEIRO USO</v>
          </cell>
          <cell r="G3213" t="str">
            <v>X</v>
          </cell>
          <cell r="K3213" t="str">
            <v>PRENHA IA</v>
          </cell>
          <cell r="R3213" t="str">
            <v>X</v>
          </cell>
        </row>
        <row r="3214">
          <cell r="E3214" t="str">
            <v>TERCEIRO USO</v>
          </cell>
          <cell r="G3214" t="str">
            <v>X</v>
          </cell>
          <cell r="K3214" t="str">
            <v>SINCRONIZADA</v>
          </cell>
          <cell r="R3214" t="str">
            <v>X</v>
          </cell>
        </row>
        <row r="3215">
          <cell r="E3215" t="str">
            <v>TERCEIRO USO</v>
          </cell>
          <cell r="G3215" t="str">
            <v>X</v>
          </cell>
          <cell r="K3215" t="str">
            <v>SINCRONIZADA</v>
          </cell>
          <cell r="R3215" t="str">
            <v>X</v>
          </cell>
        </row>
        <row r="3216">
          <cell r="E3216" t="str">
            <v>TERCEIRO USO</v>
          </cell>
          <cell r="G3216" t="str">
            <v>X</v>
          </cell>
          <cell r="K3216" t="str">
            <v>PRENHA IA</v>
          </cell>
          <cell r="R3216" t="str">
            <v>X</v>
          </cell>
        </row>
        <row r="3217">
          <cell r="E3217" t="str">
            <v>TERCEIRO USO</v>
          </cell>
          <cell r="G3217" t="str">
            <v>X</v>
          </cell>
          <cell r="K3217" t="str">
            <v>PRENHA IA</v>
          </cell>
          <cell r="R3217" t="str">
            <v>X</v>
          </cell>
        </row>
        <row r="3218">
          <cell r="E3218" t="str">
            <v>TERCEIRO USO</v>
          </cell>
          <cell r="G3218" t="str">
            <v>X</v>
          </cell>
          <cell r="K3218" t="str">
            <v>SINCRONIZADA</v>
          </cell>
          <cell r="R3218" t="str">
            <v>X</v>
          </cell>
        </row>
        <row r="3219">
          <cell r="E3219" t="str">
            <v>TERCEIRO USO</v>
          </cell>
          <cell r="G3219" t="str">
            <v>X</v>
          </cell>
          <cell r="K3219" t="str">
            <v>SINCRONIZADA</v>
          </cell>
          <cell r="R3219" t="str">
            <v>X</v>
          </cell>
        </row>
        <row r="3220">
          <cell r="E3220" t="str">
            <v>TERCEIRO USO</v>
          </cell>
          <cell r="G3220" t="str">
            <v>X</v>
          </cell>
          <cell r="K3220" t="str">
            <v>PRENHA IA</v>
          </cell>
          <cell r="R3220" t="str">
            <v>X</v>
          </cell>
        </row>
        <row r="3221">
          <cell r="E3221" t="str">
            <v>TERCEIRO USO</v>
          </cell>
          <cell r="G3221" t="str">
            <v>X</v>
          </cell>
          <cell r="K3221" t="str">
            <v>SINCRONIZADA</v>
          </cell>
          <cell r="R3221" t="str">
            <v>X</v>
          </cell>
        </row>
        <row r="3222">
          <cell r="E3222" t="str">
            <v>TERCEIRO USO</v>
          </cell>
          <cell r="G3222" t="str">
            <v>X</v>
          </cell>
          <cell r="K3222" t="str">
            <v>PRENHA IA</v>
          </cell>
          <cell r="R3222" t="str">
            <v>X</v>
          </cell>
        </row>
        <row r="3223">
          <cell r="E3223" t="str">
            <v>TERCEIRO USO</v>
          </cell>
          <cell r="G3223" t="str">
            <v>X</v>
          </cell>
          <cell r="K3223" t="str">
            <v>PRENHA IA</v>
          </cell>
          <cell r="R3223" t="str">
            <v>X</v>
          </cell>
        </row>
        <row r="3224">
          <cell r="E3224" t="str">
            <v>TERCEIRO USO</v>
          </cell>
          <cell r="G3224" t="str">
            <v>X</v>
          </cell>
          <cell r="K3224" t="str">
            <v>SINCRONIZADA</v>
          </cell>
          <cell r="R3224" t="str">
            <v>X</v>
          </cell>
        </row>
        <row r="3225">
          <cell r="E3225" t="str">
            <v>TERCEIRO USO</v>
          </cell>
          <cell r="G3225" t="str">
            <v>X</v>
          </cell>
          <cell r="K3225" t="str">
            <v>SINCRONIZADA</v>
          </cell>
          <cell r="R3225" t="str">
            <v>X</v>
          </cell>
        </row>
        <row r="3226">
          <cell r="E3226" t="str">
            <v>TERCEIRO USO</v>
          </cell>
          <cell r="G3226" t="str">
            <v>X</v>
          </cell>
          <cell r="K3226" t="str">
            <v>SINCRONIZADA</v>
          </cell>
          <cell r="R3226" t="str">
            <v>X</v>
          </cell>
        </row>
        <row r="3227">
          <cell r="E3227" t="str">
            <v>TERCEIRO USO</v>
          </cell>
          <cell r="G3227" t="str">
            <v>X</v>
          </cell>
          <cell r="K3227" t="str">
            <v>SINCRONIZADA</v>
          </cell>
          <cell r="R3227" t="str">
            <v>X</v>
          </cell>
        </row>
        <row r="3228">
          <cell r="E3228" t="str">
            <v>TERCEIRO USO</v>
          </cell>
          <cell r="G3228" t="str">
            <v>X</v>
          </cell>
          <cell r="K3228" t="str">
            <v>PRENHA IA</v>
          </cell>
          <cell r="R3228" t="str">
            <v>X</v>
          </cell>
        </row>
        <row r="3229">
          <cell r="E3229" t="str">
            <v>TERCEIRO USO</v>
          </cell>
          <cell r="G3229" t="str">
            <v>X</v>
          </cell>
          <cell r="K3229" t="str">
            <v>SINCRONIZADA</v>
          </cell>
          <cell r="R3229" t="str">
            <v>X</v>
          </cell>
        </row>
        <row r="3230">
          <cell r="E3230" t="str">
            <v>TERCEIRO USO</v>
          </cell>
          <cell r="G3230" t="str">
            <v>X</v>
          </cell>
          <cell r="K3230" t="str">
            <v>PRENHA IA</v>
          </cell>
          <cell r="R3230" t="str">
            <v>X</v>
          </cell>
        </row>
        <row r="3231">
          <cell r="E3231" t="str">
            <v>TERCEIRO USO</v>
          </cell>
          <cell r="G3231" t="str">
            <v>X</v>
          </cell>
          <cell r="K3231" t="str">
            <v>SINCRONIZADA</v>
          </cell>
          <cell r="R3231" t="str">
            <v>X</v>
          </cell>
        </row>
        <row r="3232">
          <cell r="E3232" t="str">
            <v>TERCEIRO USO</v>
          </cell>
          <cell r="G3232" t="str">
            <v>X</v>
          </cell>
          <cell r="K3232" t="str">
            <v>PRENHA IA</v>
          </cell>
          <cell r="R3232" t="str">
            <v>X</v>
          </cell>
        </row>
        <row r="3233">
          <cell r="E3233" t="str">
            <v>TERCEIRO USO</v>
          </cell>
          <cell r="G3233" t="str">
            <v>X</v>
          </cell>
          <cell r="K3233" t="str">
            <v>PRENHA IA</v>
          </cell>
          <cell r="R3233" t="str">
            <v>X</v>
          </cell>
        </row>
        <row r="3234">
          <cell r="E3234" t="str">
            <v>TERCEIRO USO</v>
          </cell>
          <cell r="G3234" t="str">
            <v>X</v>
          </cell>
          <cell r="K3234" t="str">
            <v>PRENHA IA</v>
          </cell>
          <cell r="R3234" t="str">
            <v>X</v>
          </cell>
        </row>
        <row r="3235">
          <cell r="E3235" t="str">
            <v>TERCEIRO USO</v>
          </cell>
          <cell r="G3235" t="str">
            <v>X</v>
          </cell>
          <cell r="K3235" t="str">
            <v>PRENHA IA</v>
          </cell>
          <cell r="R3235" t="str">
            <v>X</v>
          </cell>
        </row>
        <row r="3236">
          <cell r="E3236" t="str">
            <v>TERCEIRO USO</v>
          </cell>
          <cell r="G3236" t="str">
            <v>X</v>
          </cell>
          <cell r="K3236" t="str">
            <v>VAZIA</v>
          </cell>
          <cell r="R3236" t="str">
            <v>X</v>
          </cell>
        </row>
        <row r="3237">
          <cell r="E3237" t="str">
            <v>TERCEIRO USO</v>
          </cell>
          <cell r="G3237" t="str">
            <v>X</v>
          </cell>
          <cell r="K3237" t="str">
            <v>SINCRONIZADA</v>
          </cell>
          <cell r="R3237" t="str">
            <v>X</v>
          </cell>
        </row>
        <row r="3238">
          <cell r="E3238" t="str">
            <v>TERCEIRO USO</v>
          </cell>
          <cell r="G3238" t="str">
            <v>X</v>
          </cell>
          <cell r="K3238" t="str">
            <v>PRENHA IA</v>
          </cell>
          <cell r="R3238" t="str">
            <v>X</v>
          </cell>
        </row>
        <row r="3239">
          <cell r="E3239" t="str">
            <v>TERCEIRO USO</v>
          </cell>
          <cell r="G3239" t="str">
            <v>X</v>
          </cell>
          <cell r="K3239" t="str">
            <v>SINCRONIZADA</v>
          </cell>
          <cell r="R3239" t="str">
            <v>X</v>
          </cell>
        </row>
        <row r="3240">
          <cell r="E3240" t="str">
            <v>TERCEIRO USO</v>
          </cell>
          <cell r="G3240" t="str">
            <v>X</v>
          </cell>
          <cell r="K3240" t="str">
            <v>PRENHA IA</v>
          </cell>
          <cell r="R3240" t="str">
            <v>X</v>
          </cell>
        </row>
        <row r="3241">
          <cell r="E3241" t="str">
            <v>TERCEIRO USO</v>
          </cell>
          <cell r="G3241" t="str">
            <v>X</v>
          </cell>
          <cell r="K3241" t="str">
            <v>PRENHA IA</v>
          </cell>
          <cell r="R3241" t="str">
            <v>X</v>
          </cell>
        </row>
        <row r="3242">
          <cell r="E3242" t="str">
            <v>TERCEIRO USO</v>
          </cell>
          <cell r="G3242" t="str">
            <v>X</v>
          </cell>
          <cell r="K3242" t="str">
            <v>PRENHA IA</v>
          </cell>
          <cell r="R3242" t="str">
            <v>X</v>
          </cell>
        </row>
        <row r="3243">
          <cell r="E3243" t="str">
            <v>TERCEIRO USO</v>
          </cell>
          <cell r="G3243" t="str">
            <v>X</v>
          </cell>
          <cell r="K3243" t="str">
            <v>PRENHA IA</v>
          </cell>
          <cell r="R3243" t="str">
            <v>X</v>
          </cell>
        </row>
        <row r="3244">
          <cell r="E3244" t="str">
            <v>TERCEIRO USO</v>
          </cell>
          <cell r="G3244" t="str">
            <v>X</v>
          </cell>
          <cell r="K3244" t="str">
            <v>PRENHA IA</v>
          </cell>
          <cell r="R3244" t="str">
            <v>X</v>
          </cell>
        </row>
        <row r="3245">
          <cell r="E3245" t="str">
            <v>TERCEIRO USO</v>
          </cell>
          <cell r="G3245" t="str">
            <v>X</v>
          </cell>
          <cell r="K3245" t="str">
            <v>PRENHA IA</v>
          </cell>
          <cell r="R3245" t="str">
            <v>X</v>
          </cell>
        </row>
        <row r="3246">
          <cell r="E3246" t="str">
            <v>TERCEIRO USO</v>
          </cell>
          <cell r="G3246" t="str">
            <v>X</v>
          </cell>
          <cell r="K3246" t="str">
            <v>SINCRONIZADA</v>
          </cell>
          <cell r="R3246" t="str">
            <v>X</v>
          </cell>
        </row>
        <row r="3247">
          <cell r="E3247" t="str">
            <v>TERCEIRO USO</v>
          </cell>
          <cell r="G3247" t="str">
            <v>X</v>
          </cell>
          <cell r="K3247" t="str">
            <v>SINCRONIZADA</v>
          </cell>
          <cell r="R3247" t="str">
            <v>X</v>
          </cell>
        </row>
        <row r="3248">
          <cell r="E3248" t="str">
            <v>TERCEIRO USO</v>
          </cell>
          <cell r="G3248" t="str">
            <v>X</v>
          </cell>
          <cell r="K3248" t="str">
            <v>PRENHA IA</v>
          </cell>
          <cell r="R3248" t="str">
            <v>X</v>
          </cell>
        </row>
        <row r="3249">
          <cell r="E3249" t="str">
            <v>TERCEIRO USO</v>
          </cell>
          <cell r="G3249" t="str">
            <v>X</v>
          </cell>
          <cell r="K3249" t="str">
            <v>PRENHA IA</v>
          </cell>
          <cell r="R3249" t="str">
            <v>X</v>
          </cell>
        </row>
        <row r="3250">
          <cell r="E3250" t="str">
            <v>TERCEIRO USO</v>
          </cell>
          <cell r="G3250" t="str">
            <v>X</v>
          </cell>
          <cell r="K3250" t="str">
            <v>SINCRONIZADA</v>
          </cell>
          <cell r="R3250" t="str">
            <v>X</v>
          </cell>
        </row>
        <row r="3251">
          <cell r="E3251" t="str">
            <v>TERCEIRO USO</v>
          </cell>
          <cell r="G3251" t="str">
            <v>X</v>
          </cell>
          <cell r="K3251" t="str">
            <v>PRENHA IA</v>
          </cell>
          <cell r="R3251" t="str">
            <v>X</v>
          </cell>
        </row>
        <row r="3252">
          <cell r="E3252" t="str">
            <v>TERCEIRO USO</v>
          </cell>
          <cell r="G3252" t="str">
            <v>X</v>
          </cell>
          <cell r="K3252" t="str">
            <v>PRENHA IA</v>
          </cell>
          <cell r="R3252" t="str">
            <v>X</v>
          </cell>
        </row>
        <row r="3253">
          <cell r="E3253" t="str">
            <v>TERCEIRO USO</v>
          </cell>
          <cell r="G3253" t="str">
            <v>X</v>
          </cell>
          <cell r="K3253" t="str">
            <v>PRENHA IA</v>
          </cell>
          <cell r="R3253" t="str">
            <v>X</v>
          </cell>
        </row>
        <row r="3254">
          <cell r="E3254" t="str">
            <v>TERCEIRO USO</v>
          </cell>
          <cell r="G3254" t="str">
            <v>X</v>
          </cell>
          <cell r="K3254" t="str">
            <v>PRENHA IA</v>
          </cell>
          <cell r="R3254" t="str">
            <v>X</v>
          </cell>
        </row>
        <row r="3255">
          <cell r="E3255" t="str">
            <v>TERCEIRO USO</v>
          </cell>
          <cell r="G3255" t="str">
            <v>X</v>
          </cell>
          <cell r="K3255" t="str">
            <v>SINCRONIZADA</v>
          </cell>
          <cell r="R3255" t="str">
            <v>X</v>
          </cell>
        </row>
        <row r="3256">
          <cell r="E3256" t="str">
            <v>TERCEIRO USO</v>
          </cell>
          <cell r="G3256" t="str">
            <v>X</v>
          </cell>
          <cell r="K3256" t="str">
            <v>NÃO DG</v>
          </cell>
          <cell r="R3256" t="str">
            <v>X</v>
          </cell>
        </row>
        <row r="3257">
          <cell r="E3257" t="str">
            <v>TERCEIRO USO</v>
          </cell>
          <cell r="G3257" t="str">
            <v>X</v>
          </cell>
          <cell r="K3257" t="str">
            <v>SINCRONIZADA</v>
          </cell>
          <cell r="R3257" t="str">
            <v>X</v>
          </cell>
        </row>
        <row r="3258">
          <cell r="E3258" t="str">
            <v>TERCEIRO USO</v>
          </cell>
          <cell r="G3258" t="str">
            <v>X</v>
          </cell>
          <cell r="K3258" t="str">
            <v>SINCRONIZADA</v>
          </cell>
          <cell r="R3258" t="str">
            <v>X</v>
          </cell>
        </row>
        <row r="3259">
          <cell r="E3259" t="str">
            <v>TERCEIRO USO</v>
          </cell>
          <cell r="G3259" t="str">
            <v>X</v>
          </cell>
          <cell r="K3259" t="str">
            <v>SINCRONIZADA</v>
          </cell>
          <cell r="R3259" t="str">
            <v>X</v>
          </cell>
        </row>
        <row r="3260">
          <cell r="E3260" t="str">
            <v>TERCEIRO USO</v>
          </cell>
          <cell r="G3260" t="str">
            <v>X</v>
          </cell>
          <cell r="K3260" t="str">
            <v>PRENHA IA</v>
          </cell>
          <cell r="R3260" t="str">
            <v>X</v>
          </cell>
        </row>
        <row r="3261">
          <cell r="E3261" t="str">
            <v>TERCEIRO USO</v>
          </cell>
          <cell r="G3261" t="str">
            <v>X</v>
          </cell>
          <cell r="K3261" t="str">
            <v>PRENHA IA</v>
          </cell>
          <cell r="R3261" t="str">
            <v>X</v>
          </cell>
        </row>
        <row r="3262">
          <cell r="E3262" t="str">
            <v>TERCEIRO USO</v>
          </cell>
          <cell r="G3262" t="str">
            <v>X</v>
          </cell>
          <cell r="K3262" t="str">
            <v>SINCRONIZADA</v>
          </cell>
          <cell r="R3262" t="str">
            <v>X</v>
          </cell>
        </row>
        <row r="3263">
          <cell r="E3263" t="str">
            <v>TERCEIRO USO</v>
          </cell>
          <cell r="G3263" t="str">
            <v>X</v>
          </cell>
          <cell r="K3263" t="str">
            <v>PRENHA IA</v>
          </cell>
          <cell r="R3263" t="str">
            <v>X</v>
          </cell>
        </row>
        <row r="3264">
          <cell r="E3264" t="str">
            <v>TERCEIRO USO</v>
          </cell>
          <cell r="G3264" t="str">
            <v>X</v>
          </cell>
          <cell r="K3264" t="str">
            <v>SINCRONIZADA</v>
          </cell>
          <cell r="R3264" t="str">
            <v>X</v>
          </cell>
        </row>
        <row r="3265">
          <cell r="E3265" t="str">
            <v>TERCEIRO USO</v>
          </cell>
          <cell r="G3265" t="str">
            <v>X</v>
          </cell>
          <cell r="K3265" t="str">
            <v>SINCRONIZADA</v>
          </cell>
          <cell r="R3265" t="str">
            <v>X</v>
          </cell>
        </row>
        <row r="3266">
          <cell r="E3266" t="str">
            <v>TERCEIRO USO</v>
          </cell>
          <cell r="G3266" t="str">
            <v>X</v>
          </cell>
          <cell r="K3266" t="str">
            <v>SINCRONIZADA</v>
          </cell>
          <cell r="R3266" t="str">
            <v>X</v>
          </cell>
        </row>
        <row r="3267">
          <cell r="E3267" t="str">
            <v>TERCEIRO USO</v>
          </cell>
          <cell r="G3267" t="str">
            <v>X</v>
          </cell>
          <cell r="K3267" t="str">
            <v>SINCRONIZADA</v>
          </cell>
          <cell r="R3267" t="str">
            <v>X</v>
          </cell>
        </row>
        <row r="3268">
          <cell r="E3268" t="str">
            <v>TERCEIRO USO</v>
          </cell>
          <cell r="G3268" t="str">
            <v>X</v>
          </cell>
          <cell r="K3268" t="str">
            <v>SINCRONIZADA</v>
          </cell>
          <cell r="R3268" t="str">
            <v>X</v>
          </cell>
        </row>
        <row r="3269">
          <cell r="E3269" t="str">
            <v>TERCEIRO USO</v>
          </cell>
          <cell r="G3269" t="str">
            <v>X</v>
          </cell>
          <cell r="K3269" t="str">
            <v>PRENHA IA</v>
          </cell>
          <cell r="R3269" t="str">
            <v>X</v>
          </cell>
        </row>
        <row r="3270">
          <cell r="E3270" t="str">
            <v>TERCEIRO USO</v>
          </cell>
          <cell r="G3270" t="str">
            <v>X</v>
          </cell>
          <cell r="K3270" t="str">
            <v>PRENHA IA</v>
          </cell>
          <cell r="R3270" t="str">
            <v>X</v>
          </cell>
        </row>
        <row r="3271">
          <cell r="E3271" t="str">
            <v>TERCEIRO USO</v>
          </cell>
          <cell r="G3271" t="str">
            <v>X</v>
          </cell>
          <cell r="K3271" t="str">
            <v>SINCRONIZADA</v>
          </cell>
          <cell r="R3271" t="str">
            <v>X</v>
          </cell>
        </row>
        <row r="3272">
          <cell r="E3272" t="str">
            <v>TERCEIRO USO</v>
          </cell>
          <cell r="G3272" t="str">
            <v>X</v>
          </cell>
          <cell r="K3272" t="str">
            <v>SINCRONIZADA</v>
          </cell>
          <cell r="R3272" t="str">
            <v>X</v>
          </cell>
        </row>
        <row r="3273">
          <cell r="E3273" t="str">
            <v>TERCEIRO USO</v>
          </cell>
          <cell r="G3273" t="str">
            <v>X</v>
          </cell>
          <cell r="K3273" t="str">
            <v>SINCRONIZADA</v>
          </cell>
          <cell r="R3273" t="str">
            <v>X</v>
          </cell>
        </row>
        <row r="3274">
          <cell r="E3274" t="str">
            <v>TERCEIRO USO</v>
          </cell>
          <cell r="G3274" t="str">
            <v>X</v>
          </cell>
          <cell r="K3274" t="str">
            <v>SINCRONIZADA</v>
          </cell>
          <cell r="R3274" t="str">
            <v>X</v>
          </cell>
        </row>
        <row r="3275">
          <cell r="E3275" t="str">
            <v>TERCEIRO USO</v>
          </cell>
          <cell r="G3275" t="str">
            <v>X</v>
          </cell>
          <cell r="K3275" t="str">
            <v>SINCRONIZADA</v>
          </cell>
          <cell r="R3275" t="str">
            <v>X</v>
          </cell>
        </row>
        <row r="3276">
          <cell r="E3276" t="str">
            <v>TERCEIRO USO</v>
          </cell>
          <cell r="G3276" t="str">
            <v>X</v>
          </cell>
          <cell r="K3276" t="str">
            <v>PRENHA IA</v>
          </cell>
          <cell r="R3276" t="str">
            <v>X</v>
          </cell>
        </row>
        <row r="3277">
          <cell r="E3277" t="str">
            <v>TERCEIRO USO</v>
          </cell>
          <cell r="G3277" t="str">
            <v>X</v>
          </cell>
          <cell r="K3277" t="str">
            <v>PRENHA IA</v>
          </cell>
          <cell r="R3277" t="str">
            <v>X</v>
          </cell>
        </row>
        <row r="3278">
          <cell r="E3278" t="str">
            <v>TERCEIRO USO</v>
          </cell>
          <cell r="G3278" t="str">
            <v>X</v>
          </cell>
          <cell r="K3278" t="str">
            <v>SINCRONIZADA</v>
          </cell>
          <cell r="R3278" t="str">
            <v>X</v>
          </cell>
        </row>
        <row r="3279">
          <cell r="E3279" t="str">
            <v>TERCEIRO USO</v>
          </cell>
          <cell r="G3279" t="str">
            <v>X</v>
          </cell>
          <cell r="K3279" t="str">
            <v>PRENHA IA</v>
          </cell>
          <cell r="R3279" t="str">
            <v>X</v>
          </cell>
        </row>
        <row r="3280">
          <cell r="E3280" t="str">
            <v>TERCEIRO USO</v>
          </cell>
          <cell r="G3280" t="str">
            <v>X</v>
          </cell>
          <cell r="K3280" t="str">
            <v>PRENHA IA</v>
          </cell>
          <cell r="R3280" t="str">
            <v>X</v>
          </cell>
        </row>
        <row r="3281">
          <cell r="E3281" t="str">
            <v>TERCEIRO USO</v>
          </cell>
          <cell r="G3281" t="str">
            <v>X</v>
          </cell>
          <cell r="K3281" t="str">
            <v>PRENHA IA</v>
          </cell>
          <cell r="R3281" t="str">
            <v>X</v>
          </cell>
        </row>
        <row r="3282">
          <cell r="E3282" t="str">
            <v>TERCEIRO USO</v>
          </cell>
          <cell r="G3282" t="str">
            <v>X</v>
          </cell>
          <cell r="K3282" t="str">
            <v>SINCRONIZADA</v>
          </cell>
          <cell r="R3282" t="str">
            <v>X</v>
          </cell>
        </row>
        <row r="3283">
          <cell r="E3283" t="str">
            <v>TERCEIRO USO</v>
          </cell>
          <cell r="G3283" t="str">
            <v>X</v>
          </cell>
          <cell r="K3283" t="str">
            <v>PRENHA IA</v>
          </cell>
          <cell r="R3283" t="str">
            <v>X</v>
          </cell>
        </row>
        <row r="3284">
          <cell r="E3284" t="str">
            <v>TERCEIRO USO</v>
          </cell>
          <cell r="G3284" t="str">
            <v>X</v>
          </cell>
          <cell r="K3284" t="str">
            <v>SINCRONIZADA</v>
          </cell>
          <cell r="R3284" t="str">
            <v>X</v>
          </cell>
        </row>
        <row r="3285">
          <cell r="E3285" t="str">
            <v>TERCEIRO USO</v>
          </cell>
          <cell r="G3285" t="str">
            <v>X</v>
          </cell>
          <cell r="K3285" t="str">
            <v>SINCRONIZADA</v>
          </cell>
          <cell r="R3285" t="str">
            <v>X</v>
          </cell>
        </row>
        <row r="3286">
          <cell r="E3286" t="str">
            <v>TERCEIRO USO</v>
          </cell>
          <cell r="G3286" t="str">
            <v>X</v>
          </cell>
          <cell r="K3286" t="str">
            <v>PRENHA IA</v>
          </cell>
          <cell r="R3286" t="str">
            <v>X</v>
          </cell>
        </row>
        <row r="3287">
          <cell r="E3287" t="str">
            <v>TERCEIRO USO</v>
          </cell>
          <cell r="G3287" t="str">
            <v>X</v>
          </cell>
          <cell r="K3287" t="str">
            <v>PRENHA IA</v>
          </cell>
          <cell r="R3287" t="str">
            <v>X</v>
          </cell>
        </row>
        <row r="3288">
          <cell r="E3288" t="str">
            <v>TERCEIRO USO</v>
          </cell>
          <cell r="G3288" t="str">
            <v>X</v>
          </cell>
          <cell r="K3288" t="str">
            <v>SINCRONIZADA</v>
          </cell>
          <cell r="R3288" t="str">
            <v>X</v>
          </cell>
        </row>
        <row r="3289">
          <cell r="E3289" t="str">
            <v>TERCEIRO USO</v>
          </cell>
          <cell r="G3289" t="str">
            <v>X</v>
          </cell>
          <cell r="K3289" t="str">
            <v>SINCRONIZADA</v>
          </cell>
          <cell r="R3289" t="str">
            <v>X</v>
          </cell>
        </row>
        <row r="3290">
          <cell r="E3290" t="str">
            <v>TERCEIRO USO</v>
          </cell>
          <cell r="G3290" t="str">
            <v>X</v>
          </cell>
          <cell r="K3290" t="str">
            <v>SINCRONIZADA</v>
          </cell>
          <cell r="R3290" t="str">
            <v>X</v>
          </cell>
        </row>
        <row r="3291">
          <cell r="E3291" t="str">
            <v>TERCEIRO USO</v>
          </cell>
          <cell r="G3291" t="str">
            <v>X</v>
          </cell>
          <cell r="K3291" t="str">
            <v>SINCRONIZADA</v>
          </cell>
          <cell r="R3291" t="str">
            <v>X</v>
          </cell>
        </row>
        <row r="3292">
          <cell r="E3292" t="str">
            <v>TERCEIRO USO</v>
          </cell>
          <cell r="G3292" t="str">
            <v>X</v>
          </cell>
          <cell r="K3292" t="str">
            <v>PRENHA IA</v>
          </cell>
          <cell r="R3292" t="str">
            <v>X</v>
          </cell>
        </row>
        <row r="3293">
          <cell r="E3293" t="str">
            <v>TERCEIRO USO</v>
          </cell>
          <cell r="G3293" t="str">
            <v>X</v>
          </cell>
          <cell r="K3293" t="str">
            <v>PRENHA IA</v>
          </cell>
          <cell r="R3293" t="str">
            <v>X</v>
          </cell>
        </row>
        <row r="3294">
          <cell r="E3294" t="str">
            <v>TERCEIRO USO</v>
          </cell>
          <cell r="G3294" t="str">
            <v>X</v>
          </cell>
          <cell r="K3294" t="str">
            <v>SINCRONIZADA</v>
          </cell>
          <cell r="R3294" t="str">
            <v>X</v>
          </cell>
        </row>
        <row r="3295">
          <cell r="E3295" t="str">
            <v>TERCEIRO USO</v>
          </cell>
          <cell r="G3295" t="str">
            <v>X</v>
          </cell>
          <cell r="K3295" t="str">
            <v>PRENHA IA</v>
          </cell>
          <cell r="R3295" t="str">
            <v>X</v>
          </cell>
        </row>
        <row r="3296">
          <cell r="E3296" t="str">
            <v>TERCEIRO USO</v>
          </cell>
          <cell r="G3296" t="str">
            <v>X</v>
          </cell>
          <cell r="K3296" t="str">
            <v>PRENHA IA</v>
          </cell>
          <cell r="R3296" t="str">
            <v>X</v>
          </cell>
        </row>
        <row r="3297">
          <cell r="E3297" t="str">
            <v>TERCEIRO USO</v>
          </cell>
          <cell r="G3297" t="str">
            <v>X</v>
          </cell>
          <cell r="K3297" t="str">
            <v>PRENHA IA</v>
          </cell>
          <cell r="R3297" t="str">
            <v>X</v>
          </cell>
        </row>
        <row r="3298">
          <cell r="E3298" t="str">
            <v>TERCEIRO USO</v>
          </cell>
          <cell r="G3298" t="str">
            <v>X</v>
          </cell>
          <cell r="K3298" t="str">
            <v>PRENHA IA</v>
          </cell>
          <cell r="R3298" t="str">
            <v>X</v>
          </cell>
        </row>
        <row r="3299">
          <cell r="E3299" t="str">
            <v>TERCEIRO USO</v>
          </cell>
          <cell r="G3299" t="str">
            <v>X</v>
          </cell>
          <cell r="K3299" t="str">
            <v>SINCRONIZADA</v>
          </cell>
          <cell r="R3299" t="str">
            <v>X</v>
          </cell>
        </row>
        <row r="3300">
          <cell r="E3300" t="str">
            <v>TERCEIRO USO</v>
          </cell>
          <cell r="G3300" t="str">
            <v>X</v>
          </cell>
          <cell r="K3300" t="str">
            <v>PRENHA IA</v>
          </cell>
          <cell r="R3300" t="str">
            <v>X</v>
          </cell>
        </row>
        <row r="3301">
          <cell r="E3301" t="str">
            <v>TERCEIRO USO</v>
          </cell>
          <cell r="G3301" t="str">
            <v>X</v>
          </cell>
          <cell r="K3301" t="str">
            <v>SINCRONIZADA</v>
          </cell>
          <cell r="R3301" t="str">
            <v>X</v>
          </cell>
        </row>
        <row r="3302">
          <cell r="E3302" t="str">
            <v>TERCEIRO USO</v>
          </cell>
          <cell r="G3302" t="str">
            <v>X</v>
          </cell>
          <cell r="K3302" t="str">
            <v>PRENHA IA</v>
          </cell>
          <cell r="R3302" t="str">
            <v>X</v>
          </cell>
        </row>
        <row r="3303">
          <cell r="E3303">
            <v>0</v>
          </cell>
          <cell r="G3303">
            <v>0</v>
          </cell>
          <cell r="K3303">
            <v>0</v>
          </cell>
          <cell r="R3303">
            <v>0</v>
          </cell>
        </row>
        <row r="3304">
          <cell r="E3304">
            <v>0</v>
          </cell>
          <cell r="G3304">
            <v>0</v>
          </cell>
          <cell r="K3304">
            <v>0</v>
          </cell>
          <cell r="R3304">
            <v>0</v>
          </cell>
        </row>
        <row r="3305">
          <cell r="E3305">
            <v>0</v>
          </cell>
          <cell r="G3305">
            <v>0</v>
          </cell>
          <cell r="K3305">
            <v>0</v>
          </cell>
          <cell r="R3305">
            <v>0</v>
          </cell>
        </row>
        <row r="3306">
          <cell r="E3306">
            <v>0</v>
          </cell>
          <cell r="G3306">
            <v>0</v>
          </cell>
          <cell r="K3306">
            <v>0</v>
          </cell>
          <cell r="R3306">
            <v>0</v>
          </cell>
        </row>
        <row r="3307">
          <cell r="E3307">
            <v>0</v>
          </cell>
          <cell r="G3307">
            <v>0</v>
          </cell>
          <cell r="K3307">
            <v>0</v>
          </cell>
          <cell r="R3307">
            <v>0</v>
          </cell>
        </row>
        <row r="3308">
          <cell r="E3308">
            <v>0</v>
          </cell>
          <cell r="G3308">
            <v>0</v>
          </cell>
          <cell r="K3308">
            <v>0</v>
          </cell>
          <cell r="R3308">
            <v>0</v>
          </cell>
        </row>
        <row r="3309">
          <cell r="E3309">
            <v>0</v>
          </cell>
          <cell r="G3309">
            <v>0</v>
          </cell>
          <cell r="K3309">
            <v>0</v>
          </cell>
          <cell r="R3309">
            <v>0</v>
          </cell>
        </row>
        <row r="3310">
          <cell r="E3310">
            <v>0</v>
          </cell>
          <cell r="G3310">
            <v>0</v>
          </cell>
          <cell r="K3310">
            <v>0</v>
          </cell>
          <cell r="R3310">
            <v>0</v>
          </cell>
        </row>
        <row r="3311">
          <cell r="E3311">
            <v>0</v>
          </cell>
          <cell r="G3311">
            <v>0</v>
          </cell>
          <cell r="K3311">
            <v>0</v>
          </cell>
          <cell r="R3311">
            <v>0</v>
          </cell>
        </row>
        <row r="3312">
          <cell r="E3312">
            <v>0</v>
          </cell>
          <cell r="G3312">
            <v>0</v>
          </cell>
          <cell r="K3312">
            <v>0</v>
          </cell>
          <cell r="R3312">
            <v>0</v>
          </cell>
        </row>
        <row r="3313">
          <cell r="E3313">
            <v>0</v>
          </cell>
          <cell r="G3313">
            <v>0</v>
          </cell>
          <cell r="K3313">
            <v>0</v>
          </cell>
          <cell r="R3313">
            <v>0</v>
          </cell>
        </row>
        <row r="3314">
          <cell r="E3314">
            <v>0</v>
          </cell>
          <cell r="G3314">
            <v>0</v>
          </cell>
          <cell r="K3314">
            <v>0</v>
          </cell>
          <cell r="R3314">
            <v>0</v>
          </cell>
        </row>
        <row r="3315">
          <cell r="E3315">
            <v>0</v>
          </cell>
          <cell r="G3315">
            <v>0</v>
          </cell>
          <cell r="K3315">
            <v>0</v>
          </cell>
          <cell r="R3315">
            <v>0</v>
          </cell>
        </row>
        <row r="3316">
          <cell r="E3316">
            <v>0</v>
          </cell>
          <cell r="G3316">
            <v>0</v>
          </cell>
          <cell r="K3316">
            <v>0</v>
          </cell>
          <cell r="R3316">
            <v>0</v>
          </cell>
        </row>
        <row r="3317">
          <cell r="E3317">
            <v>0</v>
          </cell>
          <cell r="G3317">
            <v>0</v>
          </cell>
          <cell r="K3317">
            <v>0</v>
          </cell>
          <cell r="R3317">
            <v>0</v>
          </cell>
        </row>
        <row r="3318">
          <cell r="E3318">
            <v>0</v>
          </cell>
          <cell r="G3318">
            <v>0</v>
          </cell>
          <cell r="K3318">
            <v>0</v>
          </cell>
          <cell r="R3318">
            <v>0</v>
          </cell>
        </row>
        <row r="3319">
          <cell r="E3319">
            <v>0</v>
          </cell>
          <cell r="G3319">
            <v>0</v>
          </cell>
          <cell r="K3319">
            <v>0</v>
          </cell>
          <cell r="R3319">
            <v>0</v>
          </cell>
        </row>
        <row r="3320">
          <cell r="E3320">
            <v>0</v>
          </cell>
          <cell r="G3320">
            <v>0</v>
          </cell>
          <cell r="K3320">
            <v>0</v>
          </cell>
          <cell r="R3320">
            <v>0</v>
          </cell>
        </row>
        <row r="3321">
          <cell r="E3321">
            <v>0</v>
          </cell>
          <cell r="G3321">
            <v>0</v>
          </cell>
          <cell r="K3321">
            <v>0</v>
          </cell>
          <cell r="R3321">
            <v>0</v>
          </cell>
        </row>
        <row r="3322">
          <cell r="E3322">
            <v>0</v>
          </cell>
          <cell r="G3322">
            <v>0</v>
          </cell>
          <cell r="K3322">
            <v>0</v>
          </cell>
          <cell r="R3322">
            <v>0</v>
          </cell>
        </row>
        <row r="3323">
          <cell r="E3323">
            <v>0</v>
          </cell>
          <cell r="G3323">
            <v>0</v>
          </cell>
          <cell r="K3323">
            <v>0</v>
          </cell>
          <cell r="R3323">
            <v>0</v>
          </cell>
        </row>
        <row r="3324">
          <cell r="E3324">
            <v>0</v>
          </cell>
          <cell r="G3324">
            <v>0</v>
          </cell>
          <cell r="K3324">
            <v>0</v>
          </cell>
          <cell r="R3324">
            <v>0</v>
          </cell>
        </row>
        <row r="3325">
          <cell r="E3325">
            <v>0</v>
          </cell>
          <cell r="G3325">
            <v>0</v>
          </cell>
          <cell r="K3325">
            <v>0</v>
          </cell>
          <cell r="R3325">
            <v>0</v>
          </cell>
        </row>
        <row r="3326">
          <cell r="E3326">
            <v>0</v>
          </cell>
          <cell r="G3326">
            <v>0</v>
          </cell>
          <cell r="K3326">
            <v>0</v>
          </cell>
          <cell r="R3326">
            <v>0</v>
          </cell>
        </row>
        <row r="3327">
          <cell r="E3327">
            <v>0</v>
          </cell>
          <cell r="G3327">
            <v>0</v>
          </cell>
          <cell r="K3327">
            <v>0</v>
          </cell>
          <cell r="R3327">
            <v>0</v>
          </cell>
        </row>
        <row r="3328">
          <cell r="E3328">
            <v>0</v>
          </cell>
          <cell r="G3328">
            <v>0</v>
          </cell>
          <cell r="K3328">
            <v>0</v>
          </cell>
          <cell r="R3328">
            <v>0</v>
          </cell>
        </row>
        <row r="3329">
          <cell r="E3329">
            <v>0</v>
          </cell>
          <cell r="G3329">
            <v>0</v>
          </cell>
          <cell r="K3329">
            <v>0</v>
          </cell>
          <cell r="R3329">
            <v>0</v>
          </cell>
        </row>
        <row r="3330">
          <cell r="E3330">
            <v>0</v>
          </cell>
          <cell r="G3330">
            <v>0</v>
          </cell>
          <cell r="K3330">
            <v>0</v>
          </cell>
          <cell r="R3330">
            <v>0</v>
          </cell>
        </row>
        <row r="3331">
          <cell r="E3331">
            <v>0</v>
          </cell>
          <cell r="G3331">
            <v>0</v>
          </cell>
          <cell r="K3331">
            <v>0</v>
          </cell>
          <cell r="R3331">
            <v>0</v>
          </cell>
        </row>
        <row r="3332">
          <cell r="E3332">
            <v>0</v>
          </cell>
          <cell r="G3332">
            <v>0</v>
          </cell>
          <cell r="K3332">
            <v>0</v>
          </cell>
          <cell r="R3332">
            <v>0</v>
          </cell>
        </row>
        <row r="3333">
          <cell r="E3333">
            <v>0</v>
          </cell>
          <cell r="G3333">
            <v>0</v>
          </cell>
          <cell r="K3333">
            <v>0</v>
          </cell>
          <cell r="R3333">
            <v>0</v>
          </cell>
        </row>
        <row r="3334">
          <cell r="E3334">
            <v>0</v>
          </cell>
          <cell r="G3334">
            <v>0</v>
          </cell>
          <cell r="K3334">
            <v>0</v>
          </cell>
          <cell r="R3334">
            <v>0</v>
          </cell>
        </row>
        <row r="3335">
          <cell r="E3335">
            <v>0</v>
          </cell>
          <cell r="G3335">
            <v>0</v>
          </cell>
          <cell r="K3335">
            <v>0</v>
          </cell>
          <cell r="R3335">
            <v>0</v>
          </cell>
        </row>
        <row r="3336">
          <cell r="E3336">
            <v>0</v>
          </cell>
          <cell r="G3336">
            <v>0</v>
          </cell>
          <cell r="K3336">
            <v>0</v>
          </cell>
          <cell r="R3336">
            <v>0</v>
          </cell>
        </row>
        <row r="3337">
          <cell r="E3337">
            <v>0</v>
          </cell>
          <cell r="G3337">
            <v>0</v>
          </cell>
          <cell r="K3337">
            <v>0</v>
          </cell>
          <cell r="R3337">
            <v>0</v>
          </cell>
        </row>
        <row r="3338">
          <cell r="E3338">
            <v>0</v>
          </cell>
          <cell r="G3338">
            <v>0</v>
          </cell>
          <cell r="K3338">
            <v>0</v>
          </cell>
          <cell r="R3338">
            <v>0</v>
          </cell>
        </row>
        <row r="3339">
          <cell r="E3339">
            <v>0</v>
          </cell>
          <cell r="G3339">
            <v>0</v>
          </cell>
          <cell r="K3339">
            <v>0</v>
          </cell>
          <cell r="R3339">
            <v>0</v>
          </cell>
        </row>
        <row r="3340">
          <cell r="E3340">
            <v>0</v>
          </cell>
          <cell r="G3340">
            <v>0</v>
          </cell>
          <cell r="K3340">
            <v>0</v>
          </cell>
          <cell r="R3340">
            <v>0</v>
          </cell>
        </row>
        <row r="3341">
          <cell r="E3341">
            <v>0</v>
          </cell>
          <cell r="G3341">
            <v>0</v>
          </cell>
          <cell r="K3341">
            <v>0</v>
          </cell>
          <cell r="R3341">
            <v>0</v>
          </cell>
        </row>
        <row r="3342">
          <cell r="E3342">
            <v>0</v>
          </cell>
          <cell r="G3342">
            <v>0</v>
          </cell>
          <cell r="K3342">
            <v>0</v>
          </cell>
          <cell r="R3342">
            <v>0</v>
          </cell>
        </row>
        <row r="3343">
          <cell r="E3343">
            <v>0</v>
          </cell>
          <cell r="G3343">
            <v>0</v>
          </cell>
          <cell r="K3343">
            <v>0</v>
          </cell>
          <cell r="R3343">
            <v>0</v>
          </cell>
        </row>
        <row r="3344">
          <cell r="E3344">
            <v>0</v>
          </cell>
          <cell r="G3344">
            <v>0</v>
          </cell>
          <cell r="K3344">
            <v>0</v>
          </cell>
          <cell r="R3344">
            <v>0</v>
          </cell>
        </row>
        <row r="3345">
          <cell r="E3345">
            <v>0</v>
          </cell>
          <cell r="G3345">
            <v>0</v>
          </cell>
          <cell r="K3345">
            <v>0</v>
          </cell>
          <cell r="R3345">
            <v>0</v>
          </cell>
        </row>
        <row r="3346">
          <cell r="E3346">
            <v>0</v>
          </cell>
          <cell r="G3346">
            <v>0</v>
          </cell>
          <cell r="K3346">
            <v>0</v>
          </cell>
          <cell r="R3346">
            <v>0</v>
          </cell>
        </row>
        <row r="3347">
          <cell r="E3347">
            <v>0</v>
          </cell>
          <cell r="G3347">
            <v>0</v>
          </cell>
          <cell r="K3347">
            <v>0</v>
          </cell>
          <cell r="R3347">
            <v>0</v>
          </cell>
        </row>
        <row r="3348">
          <cell r="E3348">
            <v>0</v>
          </cell>
          <cell r="G3348">
            <v>0</v>
          </cell>
          <cell r="K3348">
            <v>0</v>
          </cell>
          <cell r="R3348">
            <v>0</v>
          </cell>
        </row>
        <row r="3349">
          <cell r="E3349">
            <v>0</v>
          </cell>
          <cell r="G3349">
            <v>0</v>
          </cell>
          <cell r="K3349">
            <v>0</v>
          </cell>
          <cell r="R3349">
            <v>0</v>
          </cell>
        </row>
        <row r="3350">
          <cell r="E3350">
            <v>0</v>
          </cell>
          <cell r="G3350">
            <v>0</v>
          </cell>
          <cell r="K3350">
            <v>0</v>
          </cell>
          <cell r="R3350">
            <v>0</v>
          </cell>
        </row>
        <row r="3351">
          <cell r="E3351">
            <v>0</v>
          </cell>
          <cell r="G3351">
            <v>0</v>
          </cell>
          <cell r="K3351">
            <v>0</v>
          </cell>
          <cell r="R3351">
            <v>0</v>
          </cell>
        </row>
        <row r="3352">
          <cell r="E3352">
            <v>0</v>
          </cell>
          <cell r="G3352">
            <v>0</v>
          </cell>
          <cell r="K3352">
            <v>0</v>
          </cell>
          <cell r="R3352">
            <v>0</v>
          </cell>
        </row>
        <row r="3353">
          <cell r="E3353">
            <v>0</v>
          </cell>
          <cell r="G3353">
            <v>0</v>
          </cell>
          <cell r="K3353">
            <v>0</v>
          </cell>
          <cell r="R3353">
            <v>0</v>
          </cell>
        </row>
        <row r="3354">
          <cell r="E3354">
            <v>0</v>
          </cell>
          <cell r="G3354">
            <v>0</v>
          </cell>
          <cell r="K3354">
            <v>0</v>
          </cell>
          <cell r="R3354">
            <v>0</v>
          </cell>
        </row>
        <row r="3355">
          <cell r="E3355">
            <v>0</v>
          </cell>
          <cell r="G3355">
            <v>0</v>
          </cell>
          <cell r="K3355">
            <v>0</v>
          </cell>
          <cell r="R3355">
            <v>0</v>
          </cell>
        </row>
        <row r="3356">
          <cell r="E3356">
            <v>0</v>
          </cell>
          <cell r="G3356">
            <v>0</v>
          </cell>
          <cell r="K3356">
            <v>0</v>
          </cell>
          <cell r="R3356">
            <v>0</v>
          </cell>
        </row>
        <row r="3357">
          <cell r="E3357">
            <v>0</v>
          </cell>
          <cell r="G3357">
            <v>0</v>
          </cell>
          <cell r="K3357">
            <v>0</v>
          </cell>
          <cell r="R3357">
            <v>0</v>
          </cell>
        </row>
        <row r="3358">
          <cell r="E3358">
            <v>0</v>
          </cell>
          <cell r="G3358">
            <v>0</v>
          </cell>
          <cell r="K3358">
            <v>0</v>
          </cell>
          <cell r="R3358">
            <v>0</v>
          </cell>
        </row>
        <row r="3359">
          <cell r="E3359">
            <v>0</v>
          </cell>
          <cell r="G3359">
            <v>0</v>
          </cell>
          <cell r="K3359">
            <v>0</v>
          </cell>
          <cell r="R3359">
            <v>0</v>
          </cell>
        </row>
        <row r="3360">
          <cell r="E3360">
            <v>0</v>
          </cell>
          <cell r="G3360">
            <v>0</v>
          </cell>
          <cell r="K3360">
            <v>0</v>
          </cell>
          <cell r="R3360">
            <v>0</v>
          </cell>
        </row>
        <row r="3361">
          <cell r="E3361">
            <v>0</v>
          </cell>
          <cell r="G3361">
            <v>0</v>
          </cell>
          <cell r="K3361">
            <v>0</v>
          </cell>
          <cell r="R3361">
            <v>0</v>
          </cell>
        </row>
        <row r="3362">
          <cell r="E3362">
            <v>0</v>
          </cell>
          <cell r="G3362">
            <v>0</v>
          </cell>
          <cell r="K3362">
            <v>0</v>
          </cell>
          <cell r="R3362">
            <v>0</v>
          </cell>
        </row>
        <row r="3363">
          <cell r="E3363">
            <v>0</v>
          </cell>
          <cell r="G3363">
            <v>0</v>
          </cell>
          <cell r="K3363">
            <v>0</v>
          </cell>
          <cell r="R3363">
            <v>0</v>
          </cell>
        </row>
        <row r="3364">
          <cell r="E3364">
            <v>0</v>
          </cell>
          <cell r="G3364">
            <v>0</v>
          </cell>
          <cell r="K3364">
            <v>0</v>
          </cell>
          <cell r="R3364">
            <v>0</v>
          </cell>
        </row>
        <row r="3365">
          <cell r="E3365">
            <v>0</v>
          </cell>
          <cell r="G3365">
            <v>0</v>
          </cell>
          <cell r="K3365">
            <v>0</v>
          </cell>
          <cell r="R3365">
            <v>0</v>
          </cell>
        </row>
        <row r="3366">
          <cell r="E3366">
            <v>0</v>
          </cell>
          <cell r="G3366">
            <v>0</v>
          </cell>
          <cell r="K3366">
            <v>0</v>
          </cell>
          <cell r="R3366">
            <v>0</v>
          </cell>
        </row>
        <row r="3367">
          <cell r="E3367">
            <v>0</v>
          </cell>
          <cell r="G3367">
            <v>0</v>
          </cell>
          <cell r="K3367">
            <v>0</v>
          </cell>
          <cell r="R3367">
            <v>0</v>
          </cell>
        </row>
        <row r="3368">
          <cell r="E3368">
            <v>0</v>
          </cell>
          <cell r="G3368">
            <v>0</v>
          </cell>
          <cell r="K3368">
            <v>0</v>
          </cell>
          <cell r="R3368">
            <v>0</v>
          </cell>
        </row>
        <row r="3369">
          <cell r="E3369">
            <v>0</v>
          </cell>
          <cell r="G3369">
            <v>0</v>
          </cell>
          <cell r="K3369">
            <v>0</v>
          </cell>
          <cell r="R3369">
            <v>0</v>
          </cell>
        </row>
        <row r="3370">
          <cell r="E3370">
            <v>0</v>
          </cell>
          <cell r="G3370">
            <v>0</v>
          </cell>
          <cell r="K3370">
            <v>0</v>
          </cell>
          <cell r="R3370">
            <v>0</v>
          </cell>
        </row>
        <row r="3371">
          <cell r="E3371">
            <v>0</v>
          </cell>
          <cell r="G3371">
            <v>0</v>
          </cell>
          <cell r="K3371">
            <v>0</v>
          </cell>
          <cell r="R3371">
            <v>0</v>
          </cell>
        </row>
        <row r="3372">
          <cell r="E3372">
            <v>0</v>
          </cell>
          <cell r="G3372">
            <v>0</v>
          </cell>
          <cell r="K3372">
            <v>0</v>
          </cell>
          <cell r="R3372">
            <v>0</v>
          </cell>
        </row>
        <row r="3373">
          <cell r="E3373">
            <v>0</v>
          </cell>
          <cell r="G3373">
            <v>0</v>
          </cell>
          <cell r="K3373">
            <v>0</v>
          </cell>
          <cell r="R3373">
            <v>0</v>
          </cell>
        </row>
        <row r="3374">
          <cell r="E3374">
            <v>0</v>
          </cell>
          <cell r="G3374">
            <v>0</v>
          </cell>
          <cell r="K3374">
            <v>0</v>
          </cell>
          <cell r="R3374">
            <v>0</v>
          </cell>
        </row>
        <row r="3375">
          <cell r="E3375">
            <v>0</v>
          </cell>
          <cell r="G3375">
            <v>0</v>
          </cell>
          <cell r="K3375">
            <v>0</v>
          </cell>
          <cell r="R3375">
            <v>0</v>
          </cell>
        </row>
        <row r="3376">
          <cell r="E3376">
            <v>0</v>
          </cell>
          <cell r="G3376">
            <v>0</v>
          </cell>
          <cell r="K3376">
            <v>0</v>
          </cell>
          <cell r="R3376">
            <v>0</v>
          </cell>
        </row>
        <row r="3377">
          <cell r="E3377">
            <v>0</v>
          </cell>
          <cell r="G3377">
            <v>0</v>
          </cell>
          <cell r="K3377">
            <v>0</v>
          </cell>
          <cell r="R3377">
            <v>0</v>
          </cell>
        </row>
        <row r="3378">
          <cell r="E3378">
            <v>0</v>
          </cell>
          <cell r="G3378">
            <v>0</v>
          </cell>
          <cell r="K3378">
            <v>0</v>
          </cell>
          <cell r="R3378">
            <v>0</v>
          </cell>
        </row>
        <row r="3379">
          <cell r="E3379">
            <v>0</v>
          </cell>
          <cell r="G3379">
            <v>0</v>
          </cell>
          <cell r="K3379">
            <v>0</v>
          </cell>
          <cell r="R3379">
            <v>0</v>
          </cell>
        </row>
        <row r="3380">
          <cell r="E3380">
            <v>0</v>
          </cell>
          <cell r="G3380">
            <v>0</v>
          </cell>
          <cell r="K3380">
            <v>0</v>
          </cell>
          <cell r="R3380">
            <v>0</v>
          </cell>
        </row>
        <row r="3381">
          <cell r="E3381">
            <v>0</v>
          </cell>
          <cell r="G3381">
            <v>0</v>
          </cell>
          <cell r="K3381">
            <v>0</v>
          </cell>
          <cell r="R3381">
            <v>0</v>
          </cell>
        </row>
        <row r="3382">
          <cell r="E3382">
            <v>0</v>
          </cell>
          <cell r="G3382">
            <v>0</v>
          </cell>
          <cell r="K3382">
            <v>0</v>
          </cell>
          <cell r="R3382">
            <v>0</v>
          </cell>
        </row>
        <row r="3383">
          <cell r="E3383">
            <v>0</v>
          </cell>
          <cell r="G3383">
            <v>0</v>
          </cell>
          <cell r="K3383">
            <v>0</v>
          </cell>
          <cell r="R3383">
            <v>0</v>
          </cell>
        </row>
        <row r="3384">
          <cell r="E3384">
            <v>0</v>
          </cell>
          <cell r="G3384">
            <v>0</v>
          </cell>
          <cell r="K3384">
            <v>0</v>
          </cell>
          <cell r="R3384">
            <v>0</v>
          </cell>
        </row>
        <row r="3385">
          <cell r="E3385">
            <v>0</v>
          </cell>
          <cell r="G3385">
            <v>0</v>
          </cell>
          <cell r="K3385">
            <v>0</v>
          </cell>
          <cell r="R3385">
            <v>0</v>
          </cell>
        </row>
        <row r="3386">
          <cell r="E3386">
            <v>0</v>
          </cell>
          <cell r="G3386">
            <v>0</v>
          </cell>
          <cell r="K3386">
            <v>0</v>
          </cell>
          <cell r="R3386">
            <v>0</v>
          </cell>
        </row>
        <row r="3387">
          <cell r="E3387">
            <v>0</v>
          </cell>
          <cell r="G3387">
            <v>0</v>
          </cell>
          <cell r="K3387">
            <v>0</v>
          </cell>
          <cell r="R3387">
            <v>0</v>
          </cell>
        </row>
        <row r="3388">
          <cell r="E3388">
            <v>0</v>
          </cell>
          <cell r="G3388">
            <v>0</v>
          </cell>
          <cell r="K3388">
            <v>0</v>
          </cell>
          <cell r="R3388">
            <v>0</v>
          </cell>
        </row>
        <row r="3389">
          <cell r="E3389">
            <v>0</v>
          </cell>
          <cell r="G3389">
            <v>0</v>
          </cell>
          <cell r="K3389">
            <v>0</v>
          </cell>
          <cell r="R3389">
            <v>0</v>
          </cell>
        </row>
        <row r="3390">
          <cell r="E3390">
            <v>0</v>
          </cell>
          <cell r="G3390">
            <v>0</v>
          </cell>
          <cell r="K3390">
            <v>0</v>
          </cell>
          <cell r="R3390">
            <v>0</v>
          </cell>
        </row>
        <row r="3391">
          <cell r="E3391">
            <v>0</v>
          </cell>
          <cell r="G3391">
            <v>0</v>
          </cell>
          <cell r="K3391">
            <v>0</v>
          </cell>
          <cell r="R3391">
            <v>0</v>
          </cell>
        </row>
        <row r="3392">
          <cell r="E3392">
            <v>0</v>
          </cell>
          <cell r="G3392">
            <v>0</v>
          </cell>
          <cell r="K3392">
            <v>0</v>
          </cell>
          <cell r="R3392">
            <v>0</v>
          </cell>
        </row>
        <row r="3393">
          <cell r="E3393">
            <v>0</v>
          </cell>
          <cell r="G3393">
            <v>0</v>
          </cell>
          <cell r="K3393">
            <v>0</v>
          </cell>
          <cell r="R3393">
            <v>0</v>
          </cell>
        </row>
        <row r="3394">
          <cell r="E3394">
            <v>0</v>
          </cell>
          <cell r="G3394">
            <v>0</v>
          </cell>
          <cell r="K3394">
            <v>0</v>
          </cell>
          <cell r="R3394">
            <v>0</v>
          </cell>
        </row>
        <row r="3395">
          <cell r="E3395">
            <v>0</v>
          </cell>
          <cell r="G3395">
            <v>0</v>
          </cell>
          <cell r="K3395">
            <v>0</v>
          </cell>
          <cell r="R3395">
            <v>0</v>
          </cell>
        </row>
        <row r="3396">
          <cell r="E3396">
            <v>0</v>
          </cell>
          <cell r="G3396">
            <v>0</v>
          </cell>
          <cell r="K3396">
            <v>0</v>
          </cell>
          <cell r="R3396">
            <v>0</v>
          </cell>
        </row>
        <row r="3397">
          <cell r="E3397">
            <v>0</v>
          </cell>
          <cell r="G3397">
            <v>0</v>
          </cell>
          <cell r="K3397">
            <v>0</v>
          </cell>
          <cell r="R3397">
            <v>0</v>
          </cell>
        </row>
        <row r="3398">
          <cell r="E3398">
            <v>0</v>
          </cell>
          <cell r="G3398">
            <v>0</v>
          </cell>
          <cell r="K3398">
            <v>0</v>
          </cell>
          <cell r="R3398">
            <v>0</v>
          </cell>
        </row>
        <row r="3399">
          <cell r="E3399">
            <v>0</v>
          </cell>
          <cell r="G3399">
            <v>0</v>
          </cell>
          <cell r="K3399">
            <v>0</v>
          </cell>
          <cell r="R3399">
            <v>0</v>
          </cell>
        </row>
        <row r="3400">
          <cell r="E3400">
            <v>0</v>
          </cell>
          <cell r="G3400">
            <v>0</v>
          </cell>
          <cell r="K3400">
            <v>0</v>
          </cell>
          <cell r="R3400">
            <v>0</v>
          </cell>
        </row>
        <row r="3401">
          <cell r="E3401">
            <v>0</v>
          </cell>
          <cell r="G3401">
            <v>0</v>
          </cell>
          <cell r="K3401">
            <v>0</v>
          </cell>
          <cell r="R3401">
            <v>0</v>
          </cell>
        </row>
        <row r="3402">
          <cell r="E3402">
            <v>0</v>
          </cell>
          <cell r="G3402">
            <v>0</v>
          </cell>
          <cell r="K3402">
            <v>0</v>
          </cell>
          <cell r="R3402">
            <v>0</v>
          </cell>
        </row>
        <row r="3403">
          <cell r="E3403">
            <v>0</v>
          </cell>
          <cell r="G3403">
            <v>0</v>
          </cell>
          <cell r="K3403">
            <v>0</v>
          </cell>
          <cell r="R3403">
            <v>0</v>
          </cell>
        </row>
        <row r="3404">
          <cell r="E3404">
            <v>0</v>
          </cell>
          <cell r="G3404">
            <v>0</v>
          </cell>
          <cell r="K3404">
            <v>0</v>
          </cell>
          <cell r="R3404">
            <v>0</v>
          </cell>
        </row>
        <row r="3405">
          <cell r="E3405">
            <v>0</v>
          </cell>
          <cell r="G3405">
            <v>0</v>
          </cell>
          <cell r="K3405">
            <v>0</v>
          </cell>
          <cell r="R3405">
            <v>0</v>
          </cell>
        </row>
        <row r="3406">
          <cell r="E3406">
            <v>0</v>
          </cell>
          <cell r="G3406">
            <v>0</v>
          </cell>
          <cell r="K3406">
            <v>0</v>
          </cell>
          <cell r="R3406">
            <v>0</v>
          </cell>
        </row>
        <row r="3407">
          <cell r="E3407">
            <v>0</v>
          </cell>
          <cell r="G3407">
            <v>0</v>
          </cell>
          <cell r="K3407">
            <v>0</v>
          </cell>
          <cell r="R3407">
            <v>0</v>
          </cell>
        </row>
        <row r="3408">
          <cell r="E3408">
            <v>0</v>
          </cell>
          <cell r="G3408">
            <v>0</v>
          </cell>
          <cell r="K3408">
            <v>0</v>
          </cell>
          <cell r="R3408">
            <v>0</v>
          </cell>
        </row>
        <row r="3409">
          <cell r="E3409">
            <v>0</v>
          </cell>
          <cell r="G3409">
            <v>0</v>
          </cell>
          <cell r="K3409">
            <v>0</v>
          </cell>
          <cell r="R3409">
            <v>0</v>
          </cell>
        </row>
        <row r="3410">
          <cell r="E3410">
            <v>0</v>
          </cell>
          <cell r="G3410">
            <v>0</v>
          </cell>
          <cell r="K3410">
            <v>0</v>
          </cell>
          <cell r="R3410">
            <v>0</v>
          </cell>
        </row>
        <row r="3411">
          <cell r="E3411">
            <v>0</v>
          </cell>
          <cell r="G3411">
            <v>0</v>
          </cell>
          <cell r="K3411">
            <v>0</v>
          </cell>
          <cell r="R3411">
            <v>0</v>
          </cell>
        </row>
        <row r="3412">
          <cell r="E3412">
            <v>0</v>
          </cell>
          <cell r="G3412">
            <v>0</v>
          </cell>
          <cell r="K3412">
            <v>0</v>
          </cell>
          <cell r="R3412">
            <v>0</v>
          </cell>
        </row>
        <row r="3413">
          <cell r="E3413">
            <v>0</v>
          </cell>
          <cell r="G3413">
            <v>0</v>
          </cell>
          <cell r="K3413">
            <v>0</v>
          </cell>
          <cell r="R3413">
            <v>0</v>
          </cell>
        </row>
        <row r="3414">
          <cell r="E3414">
            <v>0</v>
          </cell>
          <cell r="G3414">
            <v>0</v>
          </cell>
          <cell r="K3414">
            <v>0</v>
          </cell>
          <cell r="R3414">
            <v>0</v>
          </cell>
        </row>
        <row r="3415">
          <cell r="E3415">
            <v>0</v>
          </cell>
          <cell r="G3415">
            <v>0</v>
          </cell>
          <cell r="K3415">
            <v>0</v>
          </cell>
          <cell r="R3415">
            <v>0</v>
          </cell>
        </row>
        <row r="3416">
          <cell r="E3416">
            <v>0</v>
          </cell>
          <cell r="G3416">
            <v>0</v>
          </cell>
          <cell r="K3416">
            <v>0</v>
          </cell>
          <cell r="R3416">
            <v>0</v>
          </cell>
        </row>
        <row r="3417">
          <cell r="E3417">
            <v>0</v>
          </cell>
          <cell r="G3417">
            <v>0</v>
          </cell>
          <cell r="K3417">
            <v>0</v>
          </cell>
          <cell r="R3417">
            <v>0</v>
          </cell>
        </row>
        <row r="3418">
          <cell r="E3418">
            <v>0</v>
          </cell>
          <cell r="G3418">
            <v>0</v>
          </cell>
          <cell r="K3418">
            <v>0</v>
          </cell>
          <cell r="R3418">
            <v>0</v>
          </cell>
        </row>
        <row r="3419">
          <cell r="E3419">
            <v>0</v>
          </cell>
          <cell r="G3419">
            <v>0</v>
          </cell>
          <cell r="K3419">
            <v>0</v>
          </cell>
          <cell r="R3419">
            <v>0</v>
          </cell>
        </row>
        <row r="3420">
          <cell r="E3420">
            <v>0</v>
          </cell>
          <cell r="G3420">
            <v>0</v>
          </cell>
          <cell r="K3420">
            <v>0</v>
          </cell>
          <cell r="R3420">
            <v>0</v>
          </cell>
        </row>
        <row r="3421">
          <cell r="E3421">
            <v>0</v>
          </cell>
          <cell r="G3421">
            <v>0</v>
          </cell>
          <cell r="K3421">
            <v>0</v>
          </cell>
          <cell r="R3421">
            <v>0</v>
          </cell>
        </row>
        <row r="3422">
          <cell r="E3422">
            <v>0</v>
          </cell>
          <cell r="G3422">
            <v>0</v>
          </cell>
          <cell r="K3422">
            <v>0</v>
          </cell>
          <cell r="R3422">
            <v>0</v>
          </cell>
        </row>
        <row r="3423">
          <cell r="E3423">
            <v>0</v>
          </cell>
          <cell r="G3423">
            <v>0</v>
          </cell>
          <cell r="K3423">
            <v>0</v>
          </cell>
          <cell r="R3423">
            <v>0</v>
          </cell>
        </row>
        <row r="3424">
          <cell r="E3424">
            <v>0</v>
          </cell>
          <cell r="G3424">
            <v>0</v>
          </cell>
          <cell r="K3424">
            <v>0</v>
          </cell>
          <cell r="R3424">
            <v>0</v>
          </cell>
        </row>
        <row r="3425">
          <cell r="E3425">
            <v>0</v>
          </cell>
          <cell r="G3425">
            <v>0</v>
          </cell>
          <cell r="K3425">
            <v>0</v>
          </cell>
          <cell r="R3425">
            <v>0</v>
          </cell>
        </row>
        <row r="3426">
          <cell r="E3426">
            <v>0</v>
          </cell>
          <cell r="G3426">
            <v>0</v>
          </cell>
          <cell r="K3426">
            <v>0</v>
          </cell>
          <cell r="R3426">
            <v>0</v>
          </cell>
        </row>
        <row r="3427">
          <cell r="E3427">
            <v>0</v>
          </cell>
          <cell r="G3427">
            <v>0</v>
          </cell>
          <cell r="K3427">
            <v>0</v>
          </cell>
          <cell r="R3427">
            <v>0</v>
          </cell>
        </row>
        <row r="3428">
          <cell r="E3428">
            <v>0</v>
          </cell>
          <cell r="G3428">
            <v>0</v>
          </cell>
          <cell r="K3428">
            <v>0</v>
          </cell>
          <cell r="R3428">
            <v>0</v>
          </cell>
        </row>
        <row r="3429">
          <cell r="E3429">
            <v>0</v>
          </cell>
          <cell r="G3429">
            <v>0</v>
          </cell>
          <cell r="K3429">
            <v>0</v>
          </cell>
          <cell r="R3429">
            <v>0</v>
          </cell>
        </row>
        <row r="3430">
          <cell r="E3430">
            <v>0</v>
          </cell>
          <cell r="G3430">
            <v>0</v>
          </cell>
          <cell r="K3430">
            <v>0</v>
          </cell>
          <cell r="R3430">
            <v>0</v>
          </cell>
        </row>
        <row r="3431">
          <cell r="E3431">
            <v>0</v>
          </cell>
          <cell r="G3431">
            <v>0</v>
          </cell>
          <cell r="K3431">
            <v>0</v>
          </cell>
          <cell r="R3431">
            <v>0</v>
          </cell>
        </row>
        <row r="3432">
          <cell r="E3432">
            <v>0</v>
          </cell>
          <cell r="G3432">
            <v>0</v>
          </cell>
          <cell r="K3432">
            <v>0</v>
          </cell>
          <cell r="R3432">
            <v>0</v>
          </cell>
        </row>
        <row r="3433">
          <cell r="E3433">
            <v>0</v>
          </cell>
          <cell r="G3433">
            <v>0</v>
          </cell>
          <cell r="K3433">
            <v>0</v>
          </cell>
          <cell r="R3433">
            <v>0</v>
          </cell>
        </row>
        <row r="3434">
          <cell r="E3434">
            <v>0</v>
          </cell>
          <cell r="G3434">
            <v>0</v>
          </cell>
          <cell r="K3434">
            <v>0</v>
          </cell>
          <cell r="R3434">
            <v>0</v>
          </cell>
        </row>
        <row r="3435">
          <cell r="E3435">
            <v>0</v>
          </cell>
          <cell r="G3435">
            <v>0</v>
          </cell>
          <cell r="K3435">
            <v>0</v>
          </cell>
          <cell r="R3435">
            <v>0</v>
          </cell>
        </row>
        <row r="3436">
          <cell r="E3436">
            <v>0</v>
          </cell>
          <cell r="G3436">
            <v>0</v>
          </cell>
          <cell r="K3436">
            <v>0</v>
          </cell>
          <cell r="R3436">
            <v>0</v>
          </cell>
        </row>
        <row r="3437">
          <cell r="E3437">
            <v>0</v>
          </cell>
          <cell r="G3437">
            <v>0</v>
          </cell>
          <cell r="K3437">
            <v>0</v>
          </cell>
          <cell r="R3437">
            <v>0</v>
          </cell>
        </row>
        <row r="3438">
          <cell r="E3438">
            <v>0</v>
          </cell>
          <cell r="G3438">
            <v>0</v>
          </cell>
          <cell r="K3438">
            <v>0</v>
          </cell>
          <cell r="R3438">
            <v>0</v>
          </cell>
        </row>
        <row r="3439">
          <cell r="E3439">
            <v>0</v>
          </cell>
          <cell r="G3439">
            <v>0</v>
          </cell>
          <cell r="K3439">
            <v>0</v>
          </cell>
          <cell r="R3439">
            <v>0</v>
          </cell>
        </row>
        <row r="3440">
          <cell r="E3440">
            <v>0</v>
          </cell>
          <cell r="G3440">
            <v>0</v>
          </cell>
          <cell r="K3440">
            <v>0</v>
          </cell>
          <cell r="R3440">
            <v>0</v>
          </cell>
        </row>
        <row r="3441">
          <cell r="E3441">
            <v>0</v>
          </cell>
          <cell r="G3441">
            <v>0</v>
          </cell>
          <cell r="K3441">
            <v>0</v>
          </cell>
          <cell r="R3441">
            <v>0</v>
          </cell>
        </row>
        <row r="3442">
          <cell r="E3442">
            <v>0</v>
          </cell>
          <cell r="G3442">
            <v>0</v>
          </cell>
          <cell r="K3442">
            <v>0</v>
          </cell>
          <cell r="R3442">
            <v>0</v>
          </cell>
        </row>
        <row r="3443">
          <cell r="E3443">
            <v>0</v>
          </cell>
          <cell r="G3443">
            <v>0</v>
          </cell>
          <cell r="K3443">
            <v>0</v>
          </cell>
          <cell r="R3443">
            <v>0</v>
          </cell>
        </row>
        <row r="3444">
          <cell r="E3444">
            <v>0</v>
          </cell>
          <cell r="G3444">
            <v>0</v>
          </cell>
          <cell r="K3444">
            <v>0</v>
          </cell>
          <cell r="R3444">
            <v>0</v>
          </cell>
        </row>
        <row r="3445">
          <cell r="E3445">
            <v>0</v>
          </cell>
          <cell r="G3445">
            <v>0</v>
          </cell>
          <cell r="K3445">
            <v>0</v>
          </cell>
          <cell r="R3445">
            <v>0</v>
          </cell>
        </row>
        <row r="3446">
          <cell r="E3446">
            <v>0</v>
          </cell>
          <cell r="G3446">
            <v>0</v>
          </cell>
          <cell r="K3446">
            <v>0</v>
          </cell>
          <cell r="R3446">
            <v>0</v>
          </cell>
        </row>
        <row r="3447">
          <cell r="E3447">
            <v>0</v>
          </cell>
          <cell r="G3447">
            <v>0</v>
          </cell>
          <cell r="K3447">
            <v>0</v>
          </cell>
          <cell r="R3447">
            <v>0</v>
          </cell>
        </row>
        <row r="3448">
          <cell r="E3448">
            <v>0</v>
          </cell>
          <cell r="G3448">
            <v>0</v>
          </cell>
          <cell r="K3448">
            <v>0</v>
          </cell>
          <cell r="R3448">
            <v>0</v>
          </cell>
        </row>
        <row r="3449">
          <cell r="E3449">
            <v>0</v>
          </cell>
          <cell r="G3449">
            <v>0</v>
          </cell>
          <cell r="K3449">
            <v>0</v>
          </cell>
          <cell r="R3449">
            <v>0</v>
          </cell>
        </row>
        <row r="3450">
          <cell r="E3450">
            <v>0</v>
          </cell>
          <cell r="G3450">
            <v>0</v>
          </cell>
          <cell r="K3450">
            <v>0</v>
          </cell>
          <cell r="R3450">
            <v>0</v>
          </cell>
        </row>
        <row r="3451">
          <cell r="E3451">
            <v>0</v>
          </cell>
          <cell r="G3451">
            <v>0</v>
          </cell>
          <cell r="K3451">
            <v>0</v>
          </cell>
          <cell r="R3451">
            <v>0</v>
          </cell>
        </row>
        <row r="3452">
          <cell r="E3452">
            <v>0</v>
          </cell>
          <cell r="G3452">
            <v>0</v>
          </cell>
          <cell r="K3452">
            <v>0</v>
          </cell>
          <cell r="R3452">
            <v>0</v>
          </cell>
        </row>
        <row r="3453">
          <cell r="E3453">
            <v>0</v>
          </cell>
          <cell r="G3453">
            <v>0</v>
          </cell>
          <cell r="K3453">
            <v>0</v>
          </cell>
          <cell r="R3453">
            <v>0</v>
          </cell>
        </row>
        <row r="3454">
          <cell r="E3454">
            <v>0</v>
          </cell>
          <cell r="G3454">
            <v>0</v>
          </cell>
          <cell r="K3454">
            <v>0</v>
          </cell>
          <cell r="R3454">
            <v>0</v>
          </cell>
        </row>
        <row r="3455">
          <cell r="E3455">
            <v>0</v>
          </cell>
          <cell r="G3455">
            <v>0</v>
          </cell>
          <cell r="K3455">
            <v>0</v>
          </cell>
          <cell r="R3455">
            <v>0</v>
          </cell>
        </row>
        <row r="3456">
          <cell r="E3456">
            <v>0</v>
          </cell>
          <cell r="G3456">
            <v>0</v>
          </cell>
          <cell r="K3456">
            <v>0</v>
          </cell>
          <cell r="R3456">
            <v>0</v>
          </cell>
        </row>
        <row r="3457">
          <cell r="E3457">
            <v>0</v>
          </cell>
          <cell r="G3457">
            <v>0</v>
          </cell>
          <cell r="K3457">
            <v>0</v>
          </cell>
          <cell r="R3457">
            <v>0</v>
          </cell>
        </row>
        <row r="3458">
          <cell r="E3458">
            <v>0</v>
          </cell>
          <cell r="G3458">
            <v>0</v>
          </cell>
          <cell r="K3458">
            <v>0</v>
          </cell>
          <cell r="R3458">
            <v>0</v>
          </cell>
        </row>
        <row r="3459">
          <cell r="E3459">
            <v>0</v>
          </cell>
          <cell r="G3459">
            <v>0</v>
          </cell>
          <cell r="K3459">
            <v>0</v>
          </cell>
          <cell r="R3459">
            <v>0</v>
          </cell>
        </row>
        <row r="3460">
          <cell r="E3460">
            <v>0</v>
          </cell>
          <cell r="G3460">
            <v>0</v>
          </cell>
          <cell r="K3460">
            <v>0</v>
          </cell>
          <cell r="R3460">
            <v>0</v>
          </cell>
        </row>
        <row r="3461">
          <cell r="E3461">
            <v>0</v>
          </cell>
          <cell r="G3461">
            <v>0</v>
          </cell>
          <cell r="K3461">
            <v>0</v>
          </cell>
          <cell r="R3461">
            <v>0</v>
          </cell>
        </row>
        <row r="3462">
          <cell r="E3462">
            <v>0</v>
          </cell>
          <cell r="G3462">
            <v>0</v>
          </cell>
          <cell r="K3462">
            <v>0</v>
          </cell>
          <cell r="R3462">
            <v>0</v>
          </cell>
        </row>
        <row r="3463">
          <cell r="E3463">
            <v>0</v>
          </cell>
          <cell r="G3463">
            <v>0</v>
          </cell>
          <cell r="K3463">
            <v>0</v>
          </cell>
          <cell r="R3463">
            <v>0</v>
          </cell>
        </row>
        <row r="3464">
          <cell r="E3464">
            <v>0</v>
          </cell>
          <cell r="G3464">
            <v>0</v>
          </cell>
          <cell r="K3464">
            <v>0</v>
          </cell>
          <cell r="R3464">
            <v>0</v>
          </cell>
        </row>
        <row r="3465">
          <cell r="E3465">
            <v>0</v>
          </cell>
          <cell r="G3465">
            <v>0</v>
          </cell>
          <cell r="K3465">
            <v>0</v>
          </cell>
          <cell r="R3465">
            <v>0</v>
          </cell>
        </row>
        <row r="3466">
          <cell r="E3466">
            <v>0</v>
          </cell>
          <cell r="G3466">
            <v>0</v>
          </cell>
          <cell r="K3466">
            <v>0</v>
          </cell>
          <cell r="R3466">
            <v>0</v>
          </cell>
        </row>
        <row r="3467">
          <cell r="E3467">
            <v>0</v>
          </cell>
          <cell r="G3467">
            <v>0</v>
          </cell>
          <cell r="K3467">
            <v>0</v>
          </cell>
          <cell r="R3467">
            <v>0</v>
          </cell>
        </row>
        <row r="3468">
          <cell r="E3468">
            <v>0</v>
          </cell>
          <cell r="G3468">
            <v>0</v>
          </cell>
          <cell r="K3468">
            <v>0</v>
          </cell>
          <cell r="R3468">
            <v>0</v>
          </cell>
        </row>
        <row r="3469">
          <cell r="E3469">
            <v>0</v>
          </cell>
          <cell r="G3469">
            <v>0</v>
          </cell>
          <cell r="K3469">
            <v>0</v>
          </cell>
          <cell r="R3469">
            <v>0</v>
          </cell>
        </row>
        <row r="3470">
          <cell r="E3470">
            <v>0</v>
          </cell>
          <cell r="G3470">
            <v>0</v>
          </cell>
          <cell r="K3470">
            <v>0</v>
          </cell>
          <cell r="R3470">
            <v>0</v>
          </cell>
        </row>
        <row r="3471">
          <cell r="E3471">
            <v>0</v>
          </cell>
          <cell r="G3471">
            <v>0</v>
          </cell>
          <cell r="K3471">
            <v>0</v>
          </cell>
          <cell r="R3471">
            <v>0</v>
          </cell>
        </row>
        <row r="3472">
          <cell r="E3472">
            <v>0</v>
          </cell>
          <cell r="G3472">
            <v>0</v>
          </cell>
          <cell r="K3472">
            <v>0</v>
          </cell>
          <cell r="R3472">
            <v>0</v>
          </cell>
        </row>
        <row r="3473">
          <cell r="E3473">
            <v>0</v>
          </cell>
          <cell r="G3473">
            <v>0</v>
          </cell>
          <cell r="K3473">
            <v>0</v>
          </cell>
          <cell r="R3473">
            <v>0</v>
          </cell>
        </row>
        <row r="3474">
          <cell r="E3474">
            <v>0</v>
          </cell>
          <cell r="G3474">
            <v>0</v>
          </cell>
          <cell r="K3474">
            <v>0</v>
          </cell>
          <cell r="R3474">
            <v>0</v>
          </cell>
        </row>
        <row r="3475">
          <cell r="E3475">
            <v>0</v>
          </cell>
          <cell r="G3475">
            <v>0</v>
          </cell>
          <cell r="K3475">
            <v>0</v>
          </cell>
          <cell r="R3475">
            <v>0</v>
          </cell>
        </row>
        <row r="3476">
          <cell r="E3476">
            <v>0</v>
          </cell>
          <cell r="G3476">
            <v>0</v>
          </cell>
          <cell r="K3476">
            <v>0</v>
          </cell>
          <cell r="R3476">
            <v>0</v>
          </cell>
        </row>
        <row r="3477">
          <cell r="E3477">
            <v>0</v>
          </cell>
          <cell r="G3477">
            <v>0</v>
          </cell>
          <cell r="K3477">
            <v>0</v>
          </cell>
          <cell r="R3477">
            <v>0</v>
          </cell>
        </row>
        <row r="3478">
          <cell r="E3478">
            <v>0</v>
          </cell>
          <cell r="G3478">
            <v>0</v>
          </cell>
          <cell r="K3478">
            <v>0</v>
          </cell>
          <cell r="R3478">
            <v>0</v>
          </cell>
        </row>
        <row r="3479">
          <cell r="E3479">
            <v>0</v>
          </cell>
          <cell r="G3479">
            <v>0</v>
          </cell>
          <cell r="K3479">
            <v>0</v>
          </cell>
          <cell r="R3479">
            <v>0</v>
          </cell>
        </row>
        <row r="3480">
          <cell r="E3480">
            <v>0</v>
          </cell>
          <cell r="G3480">
            <v>0</v>
          </cell>
          <cell r="K3480">
            <v>0</v>
          </cell>
          <cell r="R3480">
            <v>0</v>
          </cell>
        </row>
        <row r="3481">
          <cell r="E3481">
            <v>0</v>
          </cell>
          <cell r="G3481">
            <v>0</v>
          </cell>
          <cell r="K3481">
            <v>0</v>
          </cell>
          <cell r="R3481">
            <v>0</v>
          </cell>
        </row>
        <row r="3482">
          <cell r="E3482">
            <v>0</v>
          </cell>
          <cell r="G3482">
            <v>0</v>
          </cell>
          <cell r="K3482">
            <v>0</v>
          </cell>
          <cell r="R3482">
            <v>0</v>
          </cell>
        </row>
        <row r="3483">
          <cell r="E3483">
            <v>0</v>
          </cell>
          <cell r="G3483">
            <v>0</v>
          </cell>
          <cell r="K3483">
            <v>0</v>
          </cell>
          <cell r="R3483">
            <v>0</v>
          </cell>
        </row>
        <row r="3484">
          <cell r="E3484">
            <v>0</v>
          </cell>
          <cell r="G3484">
            <v>0</v>
          </cell>
          <cell r="K3484">
            <v>0</v>
          </cell>
          <cell r="R3484">
            <v>0</v>
          </cell>
        </row>
        <row r="3485">
          <cell r="E3485">
            <v>0</v>
          </cell>
          <cell r="G3485">
            <v>0</v>
          </cell>
          <cell r="K3485">
            <v>0</v>
          </cell>
          <cell r="R3485">
            <v>0</v>
          </cell>
        </row>
        <row r="3486">
          <cell r="E3486">
            <v>0</v>
          </cell>
          <cell r="G3486">
            <v>0</v>
          </cell>
          <cell r="K3486">
            <v>0</v>
          </cell>
          <cell r="R3486">
            <v>0</v>
          </cell>
        </row>
        <row r="3487">
          <cell r="E3487">
            <v>0</v>
          </cell>
          <cell r="G3487">
            <v>0</v>
          </cell>
          <cell r="K3487">
            <v>0</v>
          </cell>
          <cell r="R3487">
            <v>0</v>
          </cell>
        </row>
        <row r="3488">
          <cell r="E3488">
            <v>0</v>
          </cell>
          <cell r="G3488">
            <v>0</v>
          </cell>
          <cell r="K3488">
            <v>0</v>
          </cell>
          <cell r="R3488">
            <v>0</v>
          </cell>
        </row>
        <row r="3489">
          <cell r="E3489">
            <v>0</v>
          </cell>
          <cell r="G3489">
            <v>0</v>
          </cell>
          <cell r="K3489">
            <v>0</v>
          </cell>
          <cell r="R3489">
            <v>0</v>
          </cell>
        </row>
        <row r="3490">
          <cell r="E3490">
            <v>0</v>
          </cell>
          <cell r="G3490">
            <v>0</v>
          </cell>
          <cell r="K3490">
            <v>0</v>
          </cell>
          <cell r="R3490">
            <v>0</v>
          </cell>
        </row>
        <row r="3491">
          <cell r="E3491">
            <v>0</v>
          </cell>
          <cell r="G3491">
            <v>0</v>
          </cell>
          <cell r="K3491">
            <v>0</v>
          </cell>
          <cell r="R3491">
            <v>0</v>
          </cell>
        </row>
        <row r="3492">
          <cell r="E3492">
            <v>0</v>
          </cell>
          <cell r="G3492">
            <v>0</v>
          </cell>
          <cell r="K3492">
            <v>0</v>
          </cell>
          <cell r="R3492">
            <v>0</v>
          </cell>
        </row>
        <row r="3493">
          <cell r="E3493">
            <v>0</v>
          </cell>
          <cell r="G3493">
            <v>0</v>
          </cell>
          <cell r="K3493">
            <v>0</v>
          </cell>
          <cell r="R3493">
            <v>0</v>
          </cell>
        </row>
        <row r="3494">
          <cell r="E3494">
            <v>0</v>
          </cell>
          <cell r="G3494">
            <v>0</v>
          </cell>
          <cell r="K3494">
            <v>0</v>
          </cell>
          <cell r="R3494">
            <v>0</v>
          </cell>
        </row>
        <row r="3495">
          <cell r="E3495">
            <v>0</v>
          </cell>
          <cell r="G3495">
            <v>0</v>
          </cell>
          <cell r="K3495">
            <v>0</v>
          </cell>
          <cell r="R3495">
            <v>0</v>
          </cell>
        </row>
        <row r="3496">
          <cell r="E3496">
            <v>0</v>
          </cell>
          <cell r="G3496">
            <v>0</v>
          </cell>
          <cell r="K3496">
            <v>0</v>
          </cell>
          <cell r="R3496">
            <v>0</v>
          </cell>
        </row>
        <row r="3497">
          <cell r="E3497">
            <v>0</v>
          </cell>
          <cell r="G3497">
            <v>0</v>
          </cell>
          <cell r="K3497">
            <v>0</v>
          </cell>
          <cell r="R3497">
            <v>0</v>
          </cell>
        </row>
        <row r="3498">
          <cell r="E3498">
            <v>0</v>
          </cell>
          <cell r="G3498">
            <v>0</v>
          </cell>
          <cell r="K3498">
            <v>0</v>
          </cell>
          <cell r="R3498">
            <v>0</v>
          </cell>
        </row>
        <row r="3499">
          <cell r="E3499">
            <v>0</v>
          </cell>
          <cell r="G3499">
            <v>0</v>
          </cell>
          <cell r="K3499">
            <v>0</v>
          </cell>
          <cell r="R3499">
            <v>0</v>
          </cell>
        </row>
        <row r="3500">
          <cell r="E3500">
            <v>0</v>
          </cell>
          <cell r="G3500">
            <v>0</v>
          </cell>
          <cell r="K3500">
            <v>0</v>
          </cell>
          <cell r="R3500">
            <v>0</v>
          </cell>
        </row>
        <row r="3501">
          <cell r="E3501">
            <v>0</v>
          </cell>
          <cell r="G3501">
            <v>0</v>
          </cell>
          <cell r="K3501">
            <v>0</v>
          </cell>
          <cell r="R3501">
            <v>0</v>
          </cell>
        </row>
        <row r="3502">
          <cell r="E3502">
            <v>0</v>
          </cell>
          <cell r="G3502">
            <v>0</v>
          </cell>
          <cell r="K3502">
            <v>0</v>
          </cell>
          <cell r="R3502">
            <v>0</v>
          </cell>
        </row>
        <row r="3503">
          <cell r="E3503">
            <v>0</v>
          </cell>
          <cell r="G3503">
            <v>0</v>
          </cell>
          <cell r="K3503">
            <v>0</v>
          </cell>
          <cell r="R3503">
            <v>0</v>
          </cell>
        </row>
        <row r="3504">
          <cell r="E3504">
            <v>0</v>
          </cell>
          <cell r="G3504">
            <v>0</v>
          </cell>
          <cell r="K3504">
            <v>0</v>
          </cell>
          <cell r="R3504">
            <v>0</v>
          </cell>
        </row>
        <row r="3505">
          <cell r="E3505">
            <v>0</v>
          </cell>
          <cell r="G3505">
            <v>0</v>
          </cell>
          <cell r="K3505">
            <v>0</v>
          </cell>
          <cell r="R3505">
            <v>0</v>
          </cell>
        </row>
        <row r="3506">
          <cell r="E3506">
            <v>0</v>
          </cell>
          <cell r="G3506">
            <v>0</v>
          </cell>
          <cell r="K3506">
            <v>0</v>
          </cell>
          <cell r="R3506">
            <v>0</v>
          </cell>
        </row>
        <row r="3507">
          <cell r="E3507">
            <v>0</v>
          </cell>
          <cell r="G3507">
            <v>0</v>
          </cell>
          <cell r="K3507">
            <v>0</v>
          </cell>
          <cell r="R3507">
            <v>0</v>
          </cell>
        </row>
        <row r="3508">
          <cell r="E3508">
            <v>0</v>
          </cell>
          <cell r="G3508">
            <v>0</v>
          </cell>
          <cell r="K3508">
            <v>0</v>
          </cell>
          <cell r="R3508">
            <v>0</v>
          </cell>
        </row>
        <row r="3509">
          <cell r="E3509">
            <v>0</v>
          </cell>
          <cell r="G3509">
            <v>0</v>
          </cell>
          <cell r="K3509">
            <v>0</v>
          </cell>
          <cell r="R3509">
            <v>0</v>
          </cell>
        </row>
        <row r="3510">
          <cell r="E3510">
            <v>0</v>
          </cell>
          <cell r="G3510">
            <v>0</v>
          </cell>
          <cell r="K3510">
            <v>0</v>
          </cell>
          <cell r="R3510">
            <v>0</v>
          </cell>
        </row>
        <row r="3511">
          <cell r="E3511">
            <v>0</v>
          </cell>
          <cell r="G3511">
            <v>0</v>
          </cell>
          <cell r="K3511">
            <v>0</v>
          </cell>
          <cell r="R3511">
            <v>0</v>
          </cell>
        </row>
        <row r="3512">
          <cell r="E3512">
            <v>0</v>
          </cell>
          <cell r="G3512">
            <v>0</v>
          </cell>
          <cell r="K3512">
            <v>0</v>
          </cell>
          <cell r="R3512">
            <v>0</v>
          </cell>
        </row>
        <row r="3513">
          <cell r="E3513">
            <v>0</v>
          </cell>
          <cell r="G3513">
            <v>0</v>
          </cell>
          <cell r="K3513">
            <v>0</v>
          </cell>
          <cell r="R3513">
            <v>0</v>
          </cell>
        </row>
        <row r="3514">
          <cell r="E3514">
            <v>0</v>
          </cell>
          <cell r="G3514">
            <v>0</v>
          </cell>
          <cell r="K3514">
            <v>0</v>
          </cell>
          <cell r="R3514">
            <v>0</v>
          </cell>
        </row>
        <row r="3515">
          <cell r="E3515">
            <v>0</v>
          </cell>
          <cell r="G3515">
            <v>0</v>
          </cell>
          <cell r="K3515">
            <v>0</v>
          </cell>
          <cell r="R3515">
            <v>0</v>
          </cell>
        </row>
        <row r="3516">
          <cell r="E3516">
            <v>0</v>
          </cell>
          <cell r="G3516">
            <v>0</v>
          </cell>
          <cell r="K3516">
            <v>0</v>
          </cell>
          <cell r="R3516">
            <v>0</v>
          </cell>
        </row>
        <row r="3517">
          <cell r="E3517">
            <v>0</v>
          </cell>
          <cell r="G3517">
            <v>0</v>
          </cell>
          <cell r="K3517">
            <v>0</v>
          </cell>
          <cell r="R3517">
            <v>0</v>
          </cell>
        </row>
        <row r="3518">
          <cell r="E3518">
            <v>0</v>
          </cell>
          <cell r="G3518">
            <v>0</v>
          </cell>
          <cell r="K3518">
            <v>0</v>
          </cell>
          <cell r="R3518">
            <v>0</v>
          </cell>
        </row>
        <row r="3519">
          <cell r="E3519">
            <v>0</v>
          </cell>
          <cell r="G3519">
            <v>0</v>
          </cell>
          <cell r="K3519">
            <v>0</v>
          </cell>
          <cell r="R3519">
            <v>0</v>
          </cell>
        </row>
        <row r="3520">
          <cell r="E3520">
            <v>0</v>
          </cell>
          <cell r="G3520">
            <v>0</v>
          </cell>
          <cell r="K3520">
            <v>0</v>
          </cell>
          <cell r="R3520">
            <v>0</v>
          </cell>
        </row>
        <row r="3521">
          <cell r="E3521">
            <v>0</v>
          </cell>
          <cell r="G3521">
            <v>0</v>
          </cell>
          <cell r="K3521">
            <v>0</v>
          </cell>
          <cell r="R3521">
            <v>0</v>
          </cell>
        </row>
        <row r="3522">
          <cell r="E3522">
            <v>0</v>
          </cell>
          <cell r="G3522">
            <v>0</v>
          </cell>
          <cell r="K3522">
            <v>0</v>
          </cell>
          <cell r="R3522">
            <v>0</v>
          </cell>
        </row>
        <row r="3523">
          <cell r="E3523">
            <v>0</v>
          </cell>
          <cell r="G3523">
            <v>0</v>
          </cell>
          <cell r="K3523">
            <v>0</v>
          </cell>
          <cell r="R3523">
            <v>0</v>
          </cell>
        </row>
        <row r="3524">
          <cell r="E3524">
            <v>0</v>
          </cell>
          <cell r="G3524">
            <v>0</v>
          </cell>
          <cell r="K3524">
            <v>0</v>
          </cell>
          <cell r="R3524">
            <v>0</v>
          </cell>
        </row>
        <row r="3525">
          <cell r="E3525">
            <v>0</v>
          </cell>
          <cell r="G3525">
            <v>0</v>
          </cell>
          <cell r="K3525">
            <v>0</v>
          </cell>
          <cell r="R3525">
            <v>0</v>
          </cell>
        </row>
        <row r="3526">
          <cell r="E3526">
            <v>0</v>
          </cell>
          <cell r="G3526">
            <v>0</v>
          </cell>
          <cell r="K3526">
            <v>0</v>
          </cell>
          <cell r="R3526">
            <v>0</v>
          </cell>
        </row>
        <row r="3527">
          <cell r="E3527">
            <v>0</v>
          </cell>
          <cell r="G3527">
            <v>0</v>
          </cell>
          <cell r="K3527">
            <v>0</v>
          </cell>
          <cell r="R3527">
            <v>0</v>
          </cell>
        </row>
        <row r="3528">
          <cell r="E3528">
            <v>0</v>
          </cell>
          <cell r="G3528">
            <v>0</v>
          </cell>
          <cell r="K3528">
            <v>0</v>
          </cell>
          <cell r="R3528">
            <v>0</v>
          </cell>
        </row>
        <row r="3529">
          <cell r="E3529">
            <v>0</v>
          </cell>
          <cell r="G3529">
            <v>0</v>
          </cell>
          <cell r="K3529">
            <v>0</v>
          </cell>
          <cell r="R3529">
            <v>0</v>
          </cell>
        </row>
        <row r="3530">
          <cell r="E3530">
            <v>0</v>
          </cell>
          <cell r="G3530">
            <v>0</v>
          </cell>
          <cell r="K3530">
            <v>0</v>
          </cell>
          <cell r="R3530">
            <v>0</v>
          </cell>
        </row>
        <row r="3531">
          <cell r="E3531">
            <v>0</v>
          </cell>
          <cell r="G3531">
            <v>0</v>
          </cell>
          <cell r="K3531">
            <v>0</v>
          </cell>
          <cell r="R3531">
            <v>0</v>
          </cell>
        </row>
        <row r="3532">
          <cell r="E3532">
            <v>0</v>
          </cell>
          <cell r="G3532">
            <v>0</v>
          </cell>
          <cell r="K3532">
            <v>0</v>
          </cell>
          <cell r="R3532">
            <v>0</v>
          </cell>
        </row>
        <row r="3533">
          <cell r="E3533">
            <v>0</v>
          </cell>
          <cell r="G3533">
            <v>0</v>
          </cell>
          <cell r="K3533">
            <v>0</v>
          </cell>
          <cell r="R3533">
            <v>0</v>
          </cell>
        </row>
        <row r="3534">
          <cell r="E3534">
            <v>0</v>
          </cell>
          <cell r="G3534">
            <v>0</v>
          </cell>
          <cell r="K3534">
            <v>0</v>
          </cell>
          <cell r="R3534">
            <v>0</v>
          </cell>
        </row>
        <row r="3535">
          <cell r="E3535">
            <v>0</v>
          </cell>
          <cell r="G3535">
            <v>0</v>
          </cell>
          <cell r="K3535">
            <v>0</v>
          </cell>
          <cell r="R3535">
            <v>0</v>
          </cell>
        </row>
        <row r="3536">
          <cell r="E3536">
            <v>0</v>
          </cell>
          <cell r="G3536">
            <v>0</v>
          </cell>
          <cell r="K3536">
            <v>0</v>
          </cell>
          <cell r="R3536">
            <v>0</v>
          </cell>
        </row>
        <row r="3537">
          <cell r="E3537">
            <v>0</v>
          </cell>
          <cell r="G3537">
            <v>0</v>
          </cell>
          <cell r="K3537">
            <v>0</v>
          </cell>
          <cell r="R3537">
            <v>0</v>
          </cell>
        </row>
        <row r="3538">
          <cell r="E3538">
            <v>0</v>
          </cell>
          <cell r="G3538">
            <v>0</v>
          </cell>
          <cell r="K3538">
            <v>0</v>
          </cell>
          <cell r="R3538">
            <v>0</v>
          </cell>
        </row>
        <row r="3539">
          <cell r="E3539">
            <v>0</v>
          </cell>
          <cell r="G3539">
            <v>0</v>
          </cell>
          <cell r="K3539">
            <v>0</v>
          </cell>
          <cell r="R3539">
            <v>0</v>
          </cell>
        </row>
        <row r="3540">
          <cell r="E3540">
            <v>0</v>
          </cell>
          <cell r="G3540">
            <v>0</v>
          </cell>
          <cell r="K3540">
            <v>0</v>
          </cell>
          <cell r="R3540">
            <v>0</v>
          </cell>
        </row>
        <row r="3541">
          <cell r="E3541">
            <v>0</v>
          </cell>
          <cell r="G3541">
            <v>0</v>
          </cell>
          <cell r="K3541">
            <v>0</v>
          </cell>
          <cell r="R3541">
            <v>0</v>
          </cell>
        </row>
        <row r="3542">
          <cell r="E3542">
            <v>0</v>
          </cell>
          <cell r="G3542">
            <v>0</v>
          </cell>
          <cell r="K3542">
            <v>0</v>
          </cell>
          <cell r="R3542">
            <v>0</v>
          </cell>
        </row>
        <row r="3543">
          <cell r="E3543">
            <v>0</v>
          </cell>
          <cell r="G3543">
            <v>0</v>
          </cell>
          <cell r="K3543">
            <v>0</v>
          </cell>
          <cell r="R3543">
            <v>0</v>
          </cell>
        </row>
        <row r="3544">
          <cell r="E3544">
            <v>0</v>
          </cell>
          <cell r="G3544">
            <v>0</v>
          </cell>
          <cell r="K3544">
            <v>0</v>
          </cell>
          <cell r="R3544">
            <v>0</v>
          </cell>
        </row>
        <row r="3545">
          <cell r="E3545">
            <v>0</v>
          </cell>
          <cell r="G3545">
            <v>0</v>
          </cell>
          <cell r="K3545">
            <v>0</v>
          </cell>
          <cell r="R3545">
            <v>0</v>
          </cell>
        </row>
        <row r="3546">
          <cell r="E3546">
            <v>0</v>
          </cell>
          <cell r="G3546">
            <v>0</v>
          </cell>
          <cell r="K3546">
            <v>0</v>
          </cell>
          <cell r="R3546">
            <v>0</v>
          </cell>
        </row>
        <row r="3547">
          <cell r="E3547">
            <v>0</v>
          </cell>
          <cell r="G3547">
            <v>0</v>
          </cell>
          <cell r="K3547">
            <v>0</v>
          </cell>
          <cell r="R3547">
            <v>0</v>
          </cell>
        </row>
        <row r="3548">
          <cell r="E3548">
            <v>0</v>
          </cell>
          <cell r="G3548">
            <v>0</v>
          </cell>
          <cell r="K3548">
            <v>0</v>
          </cell>
          <cell r="R3548">
            <v>0</v>
          </cell>
        </row>
        <row r="3549">
          <cell r="E3549">
            <v>0</v>
          </cell>
          <cell r="G3549">
            <v>0</v>
          </cell>
          <cell r="K3549">
            <v>0</v>
          </cell>
          <cell r="R3549">
            <v>0</v>
          </cell>
        </row>
        <row r="3550">
          <cell r="E3550">
            <v>0</v>
          </cell>
          <cell r="G3550">
            <v>0</v>
          </cell>
          <cell r="K3550">
            <v>0</v>
          </cell>
          <cell r="R3550">
            <v>0</v>
          </cell>
        </row>
        <row r="3551">
          <cell r="E3551">
            <v>0</v>
          </cell>
          <cell r="G3551">
            <v>0</v>
          </cell>
          <cell r="K3551">
            <v>0</v>
          </cell>
          <cell r="R3551">
            <v>0</v>
          </cell>
        </row>
        <row r="3552">
          <cell r="E3552">
            <v>0</v>
          </cell>
          <cell r="G3552">
            <v>0</v>
          </cell>
          <cell r="K3552">
            <v>0</v>
          </cell>
          <cell r="R3552">
            <v>0</v>
          </cell>
        </row>
        <row r="3553">
          <cell r="E3553">
            <v>0</v>
          </cell>
          <cell r="G3553">
            <v>0</v>
          </cell>
          <cell r="K3553">
            <v>0</v>
          </cell>
          <cell r="R3553">
            <v>0</v>
          </cell>
        </row>
        <row r="3554">
          <cell r="E3554">
            <v>0</v>
          </cell>
          <cell r="G3554">
            <v>0</v>
          </cell>
          <cell r="K3554">
            <v>0</v>
          </cell>
          <cell r="R3554">
            <v>0</v>
          </cell>
        </row>
        <row r="3555">
          <cell r="E3555">
            <v>0</v>
          </cell>
          <cell r="G3555">
            <v>0</v>
          </cell>
          <cell r="K3555">
            <v>0</v>
          </cell>
          <cell r="R3555">
            <v>0</v>
          </cell>
        </row>
        <row r="3556">
          <cell r="E3556">
            <v>0</v>
          </cell>
          <cell r="G3556">
            <v>0</v>
          </cell>
          <cell r="K3556">
            <v>0</v>
          </cell>
          <cell r="R3556">
            <v>0</v>
          </cell>
        </row>
        <row r="3557">
          <cell r="E3557">
            <v>0</v>
          </cell>
          <cell r="G3557">
            <v>0</v>
          </cell>
          <cell r="K3557">
            <v>0</v>
          </cell>
          <cell r="R3557">
            <v>0</v>
          </cell>
        </row>
        <row r="3558">
          <cell r="E3558">
            <v>0</v>
          </cell>
          <cell r="G3558">
            <v>0</v>
          </cell>
          <cell r="K3558">
            <v>0</v>
          </cell>
          <cell r="R3558">
            <v>0</v>
          </cell>
        </row>
        <row r="3559">
          <cell r="E3559">
            <v>0</v>
          </cell>
          <cell r="G3559">
            <v>0</v>
          </cell>
          <cell r="K3559">
            <v>0</v>
          </cell>
          <cell r="R3559">
            <v>0</v>
          </cell>
        </row>
        <row r="3560">
          <cell r="E3560">
            <v>0</v>
          </cell>
          <cell r="G3560">
            <v>0</v>
          </cell>
          <cell r="K3560">
            <v>0</v>
          </cell>
          <cell r="R3560">
            <v>0</v>
          </cell>
        </row>
        <row r="3561">
          <cell r="E3561">
            <v>0</v>
          </cell>
          <cell r="G3561">
            <v>0</v>
          </cell>
          <cell r="K3561">
            <v>0</v>
          </cell>
          <cell r="R3561">
            <v>0</v>
          </cell>
        </row>
        <row r="3562">
          <cell r="E3562">
            <v>0</v>
          </cell>
          <cell r="G3562">
            <v>0</v>
          </cell>
          <cell r="K3562">
            <v>0</v>
          </cell>
          <cell r="R3562">
            <v>0</v>
          </cell>
        </row>
        <row r="3563">
          <cell r="E3563">
            <v>0</v>
          </cell>
          <cell r="G3563">
            <v>0</v>
          </cell>
          <cell r="K3563">
            <v>0</v>
          </cell>
          <cell r="R3563">
            <v>0</v>
          </cell>
        </row>
        <row r="3564">
          <cell r="E3564">
            <v>0</v>
          </cell>
          <cell r="G3564">
            <v>0</v>
          </cell>
          <cell r="K3564">
            <v>0</v>
          </cell>
          <cell r="R3564">
            <v>0</v>
          </cell>
        </row>
        <row r="3565">
          <cell r="E3565">
            <v>0</v>
          </cell>
          <cell r="G3565">
            <v>0</v>
          </cell>
          <cell r="K3565">
            <v>0</v>
          </cell>
          <cell r="R3565">
            <v>0</v>
          </cell>
        </row>
        <row r="3566">
          <cell r="E3566">
            <v>0</v>
          </cell>
          <cell r="G3566">
            <v>0</v>
          </cell>
          <cell r="K3566">
            <v>0</v>
          </cell>
          <cell r="R3566">
            <v>0</v>
          </cell>
        </row>
        <row r="3567">
          <cell r="E3567">
            <v>0</v>
          </cell>
          <cell r="G3567">
            <v>0</v>
          </cell>
          <cell r="K3567">
            <v>0</v>
          </cell>
          <cell r="R3567">
            <v>0</v>
          </cell>
        </row>
        <row r="3568">
          <cell r="E3568">
            <v>0</v>
          </cell>
          <cell r="G3568">
            <v>0</v>
          </cell>
          <cell r="K3568">
            <v>0</v>
          </cell>
          <cell r="R3568">
            <v>0</v>
          </cell>
        </row>
        <row r="3569">
          <cell r="E3569">
            <v>0</v>
          </cell>
          <cell r="G3569">
            <v>0</v>
          </cell>
          <cell r="K3569">
            <v>0</v>
          </cell>
          <cell r="R3569">
            <v>0</v>
          </cell>
        </row>
        <row r="3570">
          <cell r="E3570">
            <v>0</v>
          </cell>
          <cell r="G3570">
            <v>0</v>
          </cell>
          <cell r="K3570">
            <v>0</v>
          </cell>
          <cell r="R3570">
            <v>0</v>
          </cell>
        </row>
        <row r="3571">
          <cell r="E3571">
            <v>0</v>
          </cell>
          <cell r="G3571">
            <v>0</v>
          </cell>
          <cell r="K3571">
            <v>0</v>
          </cell>
          <cell r="R3571">
            <v>0</v>
          </cell>
        </row>
        <row r="3572">
          <cell r="E3572">
            <v>0</v>
          </cell>
          <cell r="G3572">
            <v>0</v>
          </cell>
          <cell r="K3572">
            <v>0</v>
          </cell>
          <cell r="R3572">
            <v>0</v>
          </cell>
        </row>
        <row r="3573">
          <cell r="E3573">
            <v>0</v>
          </cell>
          <cell r="G3573">
            <v>0</v>
          </cell>
          <cell r="K3573">
            <v>0</v>
          </cell>
          <cell r="R3573">
            <v>0</v>
          </cell>
        </row>
        <row r="3574">
          <cell r="E3574">
            <v>0</v>
          </cell>
          <cell r="G3574">
            <v>0</v>
          </cell>
          <cell r="K3574">
            <v>0</v>
          </cell>
          <cell r="R3574">
            <v>0</v>
          </cell>
        </row>
        <row r="3575">
          <cell r="E3575">
            <v>0</v>
          </cell>
          <cell r="G3575">
            <v>0</v>
          </cell>
          <cell r="K3575">
            <v>0</v>
          </cell>
          <cell r="R3575">
            <v>0</v>
          </cell>
        </row>
        <row r="3576">
          <cell r="E3576">
            <v>0</v>
          </cell>
          <cell r="G3576">
            <v>0</v>
          </cell>
          <cell r="K3576">
            <v>0</v>
          </cell>
          <cell r="R3576">
            <v>0</v>
          </cell>
        </row>
        <row r="3577">
          <cell r="E3577">
            <v>0</v>
          </cell>
          <cell r="G3577">
            <v>0</v>
          </cell>
          <cell r="K3577">
            <v>0</v>
          </cell>
          <cell r="R3577">
            <v>0</v>
          </cell>
        </row>
        <row r="3578">
          <cell r="E3578">
            <v>0</v>
          </cell>
          <cell r="G3578">
            <v>0</v>
          </cell>
          <cell r="K3578">
            <v>0</v>
          </cell>
          <cell r="R3578">
            <v>0</v>
          </cell>
        </row>
        <row r="3579">
          <cell r="E3579">
            <v>0</v>
          </cell>
          <cell r="G3579">
            <v>0</v>
          </cell>
          <cell r="K3579">
            <v>0</v>
          </cell>
          <cell r="R3579">
            <v>0</v>
          </cell>
        </row>
        <row r="3580">
          <cell r="E3580">
            <v>0</v>
          </cell>
          <cell r="G3580">
            <v>0</v>
          </cell>
          <cell r="K3580">
            <v>0</v>
          </cell>
          <cell r="R3580">
            <v>0</v>
          </cell>
        </row>
        <row r="3581">
          <cell r="E3581">
            <v>0</v>
          </cell>
          <cell r="G3581">
            <v>0</v>
          </cell>
          <cell r="K3581">
            <v>0</v>
          </cell>
          <cell r="R3581">
            <v>0</v>
          </cell>
        </row>
        <row r="3582">
          <cell r="E3582">
            <v>0</v>
          </cell>
          <cell r="G3582">
            <v>0</v>
          </cell>
          <cell r="K3582">
            <v>0</v>
          </cell>
          <cell r="R3582">
            <v>0</v>
          </cell>
        </row>
        <row r="3583">
          <cell r="E3583">
            <v>0</v>
          </cell>
          <cell r="G3583">
            <v>0</v>
          </cell>
          <cell r="K3583">
            <v>0</v>
          </cell>
          <cell r="R3583">
            <v>0</v>
          </cell>
        </row>
        <row r="3584">
          <cell r="E3584">
            <v>0</v>
          </cell>
          <cell r="G3584">
            <v>0</v>
          </cell>
          <cell r="K3584">
            <v>0</v>
          </cell>
          <cell r="R3584">
            <v>0</v>
          </cell>
        </row>
        <row r="3585">
          <cell r="E3585">
            <v>0</v>
          </cell>
          <cell r="G3585">
            <v>0</v>
          </cell>
          <cell r="K3585">
            <v>0</v>
          </cell>
          <cell r="R3585">
            <v>0</v>
          </cell>
        </row>
        <row r="3586">
          <cell r="E3586">
            <v>0</v>
          </cell>
          <cell r="G3586">
            <v>0</v>
          </cell>
          <cell r="K3586">
            <v>0</v>
          </cell>
          <cell r="R3586">
            <v>0</v>
          </cell>
        </row>
        <row r="3587">
          <cell r="E3587">
            <v>0</v>
          </cell>
          <cell r="G3587">
            <v>0</v>
          </cell>
          <cell r="K3587">
            <v>0</v>
          </cell>
          <cell r="R3587">
            <v>0</v>
          </cell>
        </row>
        <row r="3588">
          <cell r="E3588">
            <v>0</v>
          </cell>
          <cell r="G3588">
            <v>0</v>
          </cell>
          <cell r="K3588">
            <v>0</v>
          </cell>
          <cell r="R3588">
            <v>0</v>
          </cell>
        </row>
        <row r="3589">
          <cell r="E3589">
            <v>0</v>
          </cell>
          <cell r="G3589">
            <v>0</v>
          </cell>
          <cell r="K3589">
            <v>0</v>
          </cell>
          <cell r="R3589">
            <v>0</v>
          </cell>
        </row>
        <row r="3590">
          <cell r="E3590">
            <v>0</v>
          </cell>
          <cell r="G3590">
            <v>0</v>
          </cell>
          <cell r="K3590">
            <v>0</v>
          </cell>
          <cell r="R3590">
            <v>0</v>
          </cell>
        </row>
        <row r="3591">
          <cell r="E3591">
            <v>0</v>
          </cell>
          <cell r="G3591">
            <v>0</v>
          </cell>
          <cell r="K3591">
            <v>0</v>
          </cell>
          <cell r="R3591">
            <v>0</v>
          </cell>
        </row>
        <row r="3592">
          <cell r="E3592">
            <v>0</v>
          </cell>
          <cell r="G3592">
            <v>0</v>
          </cell>
          <cell r="K3592">
            <v>0</v>
          </cell>
          <cell r="R3592">
            <v>0</v>
          </cell>
        </row>
        <row r="3593">
          <cell r="E3593">
            <v>0</v>
          </cell>
          <cell r="G3593">
            <v>0</v>
          </cell>
          <cell r="K3593">
            <v>0</v>
          </cell>
          <cell r="R3593">
            <v>0</v>
          </cell>
        </row>
        <row r="3594">
          <cell r="E3594">
            <v>0</v>
          </cell>
          <cell r="G3594">
            <v>0</v>
          </cell>
          <cell r="K3594">
            <v>0</v>
          </cell>
          <cell r="R3594">
            <v>0</v>
          </cell>
        </row>
        <row r="3595">
          <cell r="E3595">
            <v>0</v>
          </cell>
          <cell r="G3595">
            <v>0</v>
          </cell>
          <cell r="K3595">
            <v>0</v>
          </cell>
          <cell r="R3595">
            <v>0</v>
          </cell>
        </row>
        <row r="3596">
          <cell r="E3596">
            <v>0</v>
          </cell>
          <cell r="G3596">
            <v>0</v>
          </cell>
          <cell r="K3596">
            <v>0</v>
          </cell>
          <cell r="R3596">
            <v>0</v>
          </cell>
        </row>
        <row r="3597">
          <cell r="E3597">
            <v>0</v>
          </cell>
          <cell r="G3597">
            <v>0</v>
          </cell>
          <cell r="K3597">
            <v>0</v>
          </cell>
          <cell r="R3597">
            <v>0</v>
          </cell>
        </row>
        <row r="3598">
          <cell r="E3598">
            <v>0</v>
          </cell>
          <cell r="G3598">
            <v>0</v>
          </cell>
          <cell r="K3598">
            <v>0</v>
          </cell>
          <cell r="R3598">
            <v>0</v>
          </cell>
        </row>
        <row r="3599">
          <cell r="E3599">
            <v>0</v>
          </cell>
          <cell r="G3599">
            <v>0</v>
          </cell>
          <cell r="K3599">
            <v>0</v>
          </cell>
          <cell r="R3599">
            <v>0</v>
          </cell>
        </row>
        <row r="3600">
          <cell r="E3600">
            <v>0</v>
          </cell>
          <cell r="G3600">
            <v>0</v>
          </cell>
          <cell r="K3600">
            <v>0</v>
          </cell>
          <cell r="R3600">
            <v>0</v>
          </cell>
        </row>
        <row r="3601">
          <cell r="E3601">
            <v>0</v>
          </cell>
          <cell r="G3601">
            <v>0</v>
          </cell>
          <cell r="K3601">
            <v>0</v>
          </cell>
          <cell r="R3601">
            <v>0</v>
          </cell>
        </row>
        <row r="3602">
          <cell r="E3602">
            <v>0</v>
          </cell>
          <cell r="G3602">
            <v>0</v>
          </cell>
          <cell r="K3602">
            <v>0</v>
          </cell>
          <cell r="R3602">
            <v>0</v>
          </cell>
        </row>
        <row r="3603">
          <cell r="E3603">
            <v>0</v>
          </cell>
          <cell r="G3603">
            <v>0</v>
          </cell>
          <cell r="K3603">
            <v>0</v>
          </cell>
          <cell r="R3603">
            <v>0</v>
          </cell>
        </row>
        <row r="3604">
          <cell r="E3604">
            <v>0</v>
          </cell>
          <cell r="G3604">
            <v>0</v>
          </cell>
          <cell r="K3604">
            <v>0</v>
          </cell>
          <cell r="R3604">
            <v>0</v>
          </cell>
        </row>
        <row r="3605">
          <cell r="E3605">
            <v>0</v>
          </cell>
          <cell r="G3605">
            <v>0</v>
          </cell>
          <cell r="K3605">
            <v>0</v>
          </cell>
          <cell r="R3605">
            <v>0</v>
          </cell>
        </row>
        <row r="3606">
          <cell r="E3606">
            <v>0</v>
          </cell>
          <cell r="G3606">
            <v>0</v>
          </cell>
          <cell r="K3606">
            <v>0</v>
          </cell>
          <cell r="R3606">
            <v>0</v>
          </cell>
        </row>
        <row r="3607">
          <cell r="E3607" t="str">
            <v>PRIMEIRO USO</v>
          </cell>
          <cell r="G3607" t="str">
            <v>X</v>
          </cell>
          <cell r="K3607" t="str">
            <v>VAZIA</v>
          </cell>
          <cell r="R3607" t="str">
            <v>X</v>
          </cell>
        </row>
        <row r="3608">
          <cell r="E3608" t="str">
            <v>PRIMEIRO USO</v>
          </cell>
          <cell r="G3608" t="str">
            <v>X</v>
          </cell>
          <cell r="K3608" t="str">
            <v>VAZIA</v>
          </cell>
          <cell r="R3608" t="str">
            <v>X</v>
          </cell>
        </row>
        <row r="3609">
          <cell r="E3609" t="str">
            <v>PRIMEIRO USO</v>
          </cell>
          <cell r="G3609">
            <v>0</v>
          </cell>
          <cell r="K3609">
            <v>0</v>
          </cell>
          <cell r="R3609">
            <v>0</v>
          </cell>
        </row>
        <row r="3610">
          <cell r="E3610" t="str">
            <v>PRIMEIRO USO</v>
          </cell>
          <cell r="G3610" t="str">
            <v>X</v>
          </cell>
          <cell r="K3610" t="str">
            <v>PRENHA IA</v>
          </cell>
          <cell r="R3610" t="str">
            <v>X</v>
          </cell>
        </row>
        <row r="3611">
          <cell r="E3611" t="str">
            <v>PRIMEIRO USO</v>
          </cell>
          <cell r="G3611" t="str">
            <v>X</v>
          </cell>
          <cell r="K3611" t="str">
            <v>PRENHA IA</v>
          </cell>
          <cell r="R3611" t="str">
            <v>X</v>
          </cell>
        </row>
        <row r="3612">
          <cell r="E3612" t="str">
            <v>PRIMEIRO USO</v>
          </cell>
          <cell r="G3612" t="str">
            <v>X</v>
          </cell>
          <cell r="K3612" t="str">
            <v>PRENHA IA</v>
          </cell>
          <cell r="R3612" t="str">
            <v>X</v>
          </cell>
        </row>
        <row r="3613">
          <cell r="E3613" t="str">
            <v>PRIMEIRO USO</v>
          </cell>
          <cell r="G3613" t="str">
            <v>X</v>
          </cell>
          <cell r="K3613" t="str">
            <v>PRENHA IA</v>
          </cell>
          <cell r="R3613" t="str">
            <v>X</v>
          </cell>
        </row>
        <row r="3614">
          <cell r="E3614" t="str">
            <v>PRIMEIRO USO</v>
          </cell>
          <cell r="G3614" t="str">
            <v>X</v>
          </cell>
          <cell r="K3614" t="str">
            <v>VAZIA</v>
          </cell>
          <cell r="R3614" t="str">
            <v>X</v>
          </cell>
        </row>
        <row r="3615">
          <cell r="E3615" t="str">
            <v>PRIMEIRO USO</v>
          </cell>
          <cell r="G3615" t="str">
            <v>X</v>
          </cell>
          <cell r="K3615" t="str">
            <v>VAZIA</v>
          </cell>
          <cell r="R3615" t="str">
            <v>X</v>
          </cell>
        </row>
        <row r="3616">
          <cell r="E3616" t="str">
            <v>PRIMEIRO USO</v>
          </cell>
          <cell r="G3616" t="str">
            <v>X</v>
          </cell>
          <cell r="K3616" t="str">
            <v>NÃO DG</v>
          </cell>
          <cell r="R3616" t="str">
            <v>X</v>
          </cell>
        </row>
        <row r="3617">
          <cell r="E3617" t="str">
            <v>PRIMEIRO USO</v>
          </cell>
          <cell r="G3617" t="str">
            <v>X</v>
          </cell>
          <cell r="K3617" t="str">
            <v>PRENHA IA</v>
          </cell>
          <cell r="R3617" t="str">
            <v>X</v>
          </cell>
        </row>
        <row r="3618">
          <cell r="E3618" t="str">
            <v>PRIMEIRO USO</v>
          </cell>
          <cell r="G3618" t="str">
            <v>X</v>
          </cell>
          <cell r="K3618" t="str">
            <v>NÃO DG</v>
          </cell>
          <cell r="R3618" t="str">
            <v>X</v>
          </cell>
        </row>
        <row r="3619">
          <cell r="E3619" t="str">
            <v>PRIMEIRO USO</v>
          </cell>
          <cell r="G3619" t="str">
            <v>X</v>
          </cell>
          <cell r="K3619" t="str">
            <v>NÃO DG</v>
          </cell>
          <cell r="R3619" t="str">
            <v>X</v>
          </cell>
        </row>
        <row r="3620">
          <cell r="E3620" t="str">
            <v>PRIMEIRO USO</v>
          </cell>
          <cell r="G3620" t="str">
            <v>X</v>
          </cell>
          <cell r="K3620" t="str">
            <v>PRENHA IA</v>
          </cell>
          <cell r="R3620" t="str">
            <v>X</v>
          </cell>
        </row>
        <row r="3621">
          <cell r="E3621" t="str">
            <v>PRIMEIRO USO</v>
          </cell>
          <cell r="G3621" t="str">
            <v>X</v>
          </cell>
          <cell r="K3621" t="str">
            <v>PRENHA IA</v>
          </cell>
          <cell r="R3621" t="str">
            <v>X</v>
          </cell>
        </row>
        <row r="3622">
          <cell r="E3622" t="str">
            <v>PRIMEIRO USO</v>
          </cell>
          <cell r="G3622" t="str">
            <v>X</v>
          </cell>
          <cell r="K3622" t="str">
            <v>VAZIA</v>
          </cell>
          <cell r="R3622" t="str">
            <v>X</v>
          </cell>
        </row>
        <row r="3623">
          <cell r="E3623" t="str">
            <v>PRIMEIRO USO</v>
          </cell>
          <cell r="G3623" t="str">
            <v>X</v>
          </cell>
          <cell r="K3623" t="str">
            <v>VAZIA</v>
          </cell>
          <cell r="R3623" t="str">
            <v>X</v>
          </cell>
        </row>
        <row r="3624">
          <cell r="E3624" t="str">
            <v>PRIMEIRO USO</v>
          </cell>
          <cell r="G3624" t="str">
            <v>X</v>
          </cell>
          <cell r="K3624" t="str">
            <v>PRENHA IA</v>
          </cell>
          <cell r="R3624" t="str">
            <v>X</v>
          </cell>
        </row>
        <row r="3625">
          <cell r="E3625" t="str">
            <v>PRIMEIRO USO</v>
          </cell>
          <cell r="G3625" t="str">
            <v>X</v>
          </cell>
          <cell r="K3625" t="str">
            <v>PRENHA IA</v>
          </cell>
          <cell r="R3625" t="str">
            <v>X</v>
          </cell>
        </row>
        <row r="3626">
          <cell r="E3626" t="str">
            <v>PRIMEIRO USO</v>
          </cell>
          <cell r="G3626" t="str">
            <v>X</v>
          </cell>
          <cell r="K3626" t="str">
            <v>PRENHA IA</v>
          </cell>
          <cell r="R3626" t="str">
            <v>X</v>
          </cell>
        </row>
        <row r="3627">
          <cell r="E3627" t="str">
            <v>PRIMEIRO USO</v>
          </cell>
          <cell r="G3627" t="str">
            <v>X</v>
          </cell>
          <cell r="K3627" t="str">
            <v>PRENHA IA</v>
          </cell>
          <cell r="R3627" t="str">
            <v>X</v>
          </cell>
        </row>
        <row r="3628">
          <cell r="E3628" t="str">
            <v>PRIMEIRO USO</v>
          </cell>
          <cell r="G3628" t="str">
            <v>X</v>
          </cell>
          <cell r="K3628" t="str">
            <v>PRENHA IA</v>
          </cell>
          <cell r="R3628" t="str">
            <v>X</v>
          </cell>
        </row>
        <row r="3629">
          <cell r="E3629" t="str">
            <v>PRIMEIRO USO</v>
          </cell>
          <cell r="G3629" t="str">
            <v>X</v>
          </cell>
          <cell r="K3629" t="str">
            <v>PRENHA IA</v>
          </cell>
          <cell r="R3629" t="str">
            <v>X</v>
          </cell>
        </row>
        <row r="3630">
          <cell r="E3630" t="str">
            <v>PRIMEIRO USO</v>
          </cell>
          <cell r="G3630" t="str">
            <v>X</v>
          </cell>
          <cell r="K3630" t="str">
            <v>VAZIA</v>
          </cell>
          <cell r="R3630" t="str">
            <v>X</v>
          </cell>
        </row>
        <row r="3631">
          <cell r="E3631" t="str">
            <v>PRIMEIRO USO</v>
          </cell>
          <cell r="G3631" t="str">
            <v>X</v>
          </cell>
          <cell r="K3631" t="str">
            <v>VAZIA</v>
          </cell>
          <cell r="R3631" t="str">
            <v>X</v>
          </cell>
        </row>
        <row r="3632">
          <cell r="E3632" t="str">
            <v>PRIMEIRO USO</v>
          </cell>
          <cell r="G3632" t="str">
            <v>X</v>
          </cell>
          <cell r="K3632" t="str">
            <v>PRENHA IA</v>
          </cell>
          <cell r="R3632" t="str">
            <v>X</v>
          </cell>
        </row>
        <row r="3633">
          <cell r="E3633" t="str">
            <v>PRIMEIRO USO</v>
          </cell>
          <cell r="G3633" t="str">
            <v>X</v>
          </cell>
          <cell r="K3633" t="str">
            <v>VAZIA</v>
          </cell>
          <cell r="R3633" t="str">
            <v>X</v>
          </cell>
        </row>
        <row r="3634">
          <cell r="E3634" t="str">
            <v>PRIMEIRO USO</v>
          </cell>
          <cell r="G3634" t="str">
            <v>X</v>
          </cell>
          <cell r="K3634" t="str">
            <v>VAZIA</v>
          </cell>
          <cell r="R3634" t="str">
            <v>X</v>
          </cell>
        </row>
        <row r="3635">
          <cell r="E3635" t="str">
            <v>PRIMEIRO USO</v>
          </cell>
          <cell r="G3635" t="str">
            <v>X</v>
          </cell>
          <cell r="K3635" t="str">
            <v>PRENHA IA</v>
          </cell>
          <cell r="R3635" t="str">
            <v>X</v>
          </cell>
        </row>
        <row r="3636">
          <cell r="E3636" t="str">
            <v>PRIMEIRO USO</v>
          </cell>
          <cell r="G3636" t="str">
            <v>X</v>
          </cell>
          <cell r="K3636" t="str">
            <v>PRENHA IA</v>
          </cell>
          <cell r="R3636" t="str">
            <v>X</v>
          </cell>
        </row>
        <row r="3637">
          <cell r="E3637" t="str">
            <v>PRIMEIRO USO</v>
          </cell>
          <cell r="G3637" t="str">
            <v>X</v>
          </cell>
          <cell r="K3637" t="str">
            <v>PRENHA IA</v>
          </cell>
          <cell r="R3637" t="str">
            <v>X</v>
          </cell>
        </row>
        <row r="3638">
          <cell r="E3638" t="str">
            <v>PRIMEIRO USO</v>
          </cell>
          <cell r="G3638" t="str">
            <v>X</v>
          </cell>
          <cell r="K3638" t="str">
            <v>PRENHA IA</v>
          </cell>
          <cell r="R3638" t="str">
            <v>X</v>
          </cell>
        </row>
        <row r="3639">
          <cell r="E3639" t="str">
            <v>PRIMEIRO USO</v>
          </cell>
          <cell r="G3639" t="str">
            <v>X</v>
          </cell>
          <cell r="K3639" t="str">
            <v>PRENHA IA</v>
          </cell>
          <cell r="R3639" t="str">
            <v>X</v>
          </cell>
        </row>
        <row r="3640">
          <cell r="E3640" t="str">
            <v>PRIMEIRO USO</v>
          </cell>
          <cell r="G3640" t="str">
            <v>X</v>
          </cell>
          <cell r="K3640" t="str">
            <v>PRENHA IA</v>
          </cell>
          <cell r="R3640" t="str">
            <v>X</v>
          </cell>
        </row>
        <row r="3641">
          <cell r="E3641" t="str">
            <v>PRIMEIRO USO</v>
          </cell>
          <cell r="G3641" t="str">
            <v>X</v>
          </cell>
          <cell r="K3641" t="str">
            <v>PRENHA IA</v>
          </cell>
          <cell r="R3641" t="str">
            <v>X</v>
          </cell>
        </row>
        <row r="3642">
          <cell r="E3642" t="str">
            <v>PRIMEIRO USO</v>
          </cell>
          <cell r="G3642" t="str">
            <v>X</v>
          </cell>
          <cell r="K3642" t="str">
            <v>PRENHA IA</v>
          </cell>
          <cell r="R3642" t="str">
            <v>X</v>
          </cell>
        </row>
        <row r="3643">
          <cell r="E3643" t="str">
            <v>PRIMEIRO USO</v>
          </cell>
          <cell r="G3643" t="str">
            <v>X</v>
          </cell>
          <cell r="K3643" t="str">
            <v>PRENHA IA</v>
          </cell>
          <cell r="R3643" t="str">
            <v>X</v>
          </cell>
        </row>
        <row r="3644">
          <cell r="E3644" t="str">
            <v>PRIMEIRO USO</v>
          </cell>
          <cell r="G3644" t="str">
            <v>X</v>
          </cell>
          <cell r="K3644" t="str">
            <v>PRENHA IA</v>
          </cell>
          <cell r="R3644" t="str">
            <v>X</v>
          </cell>
        </row>
        <row r="3645">
          <cell r="E3645" t="str">
            <v>PRIMEIRO USO</v>
          </cell>
          <cell r="G3645" t="str">
            <v>X</v>
          </cell>
          <cell r="K3645" t="str">
            <v>PRENHA IA</v>
          </cell>
          <cell r="R3645" t="str">
            <v>X</v>
          </cell>
        </row>
        <row r="3646">
          <cell r="E3646" t="str">
            <v>PRIMEIRO USO</v>
          </cell>
          <cell r="G3646" t="str">
            <v>X</v>
          </cell>
          <cell r="K3646" t="str">
            <v>VAZIA</v>
          </cell>
          <cell r="R3646" t="str">
            <v>X</v>
          </cell>
        </row>
        <row r="3647">
          <cell r="E3647">
            <v>0</v>
          </cell>
          <cell r="G3647">
            <v>0</v>
          </cell>
          <cell r="K3647">
            <v>0</v>
          </cell>
          <cell r="R3647">
            <v>0</v>
          </cell>
        </row>
        <row r="3648">
          <cell r="E3648">
            <v>0</v>
          </cell>
          <cell r="G3648">
            <v>0</v>
          </cell>
          <cell r="K3648">
            <v>0</v>
          </cell>
          <cell r="R3648">
            <v>0</v>
          </cell>
        </row>
        <row r="3649">
          <cell r="E3649">
            <v>0</v>
          </cell>
          <cell r="G3649">
            <v>0</v>
          </cell>
          <cell r="K3649">
            <v>0</v>
          </cell>
          <cell r="R3649">
            <v>0</v>
          </cell>
        </row>
        <row r="3650">
          <cell r="E3650">
            <v>0</v>
          </cell>
          <cell r="G3650">
            <v>0</v>
          </cell>
          <cell r="K3650">
            <v>0</v>
          </cell>
          <cell r="R3650">
            <v>0</v>
          </cell>
        </row>
        <row r="3651">
          <cell r="E3651">
            <v>0</v>
          </cell>
          <cell r="G3651">
            <v>0</v>
          </cell>
          <cell r="K3651">
            <v>0</v>
          </cell>
          <cell r="R3651">
            <v>0</v>
          </cell>
        </row>
        <row r="3652">
          <cell r="E3652">
            <v>0</v>
          </cell>
          <cell r="G3652">
            <v>0</v>
          </cell>
          <cell r="K3652">
            <v>0</v>
          </cell>
          <cell r="R3652">
            <v>0</v>
          </cell>
        </row>
        <row r="3653">
          <cell r="E3653">
            <v>0</v>
          </cell>
          <cell r="G3653">
            <v>0</v>
          </cell>
          <cell r="K3653">
            <v>0</v>
          </cell>
          <cell r="R3653">
            <v>0</v>
          </cell>
        </row>
        <row r="3654">
          <cell r="E3654">
            <v>0</v>
          </cell>
          <cell r="G3654">
            <v>0</v>
          </cell>
          <cell r="K3654">
            <v>0</v>
          </cell>
          <cell r="R3654">
            <v>0</v>
          </cell>
        </row>
        <row r="3655">
          <cell r="E3655">
            <v>0</v>
          </cell>
          <cell r="G3655">
            <v>0</v>
          </cell>
          <cell r="K3655">
            <v>0</v>
          </cell>
          <cell r="R3655">
            <v>0</v>
          </cell>
        </row>
        <row r="3656">
          <cell r="E3656">
            <v>0</v>
          </cell>
          <cell r="G3656">
            <v>0</v>
          </cell>
          <cell r="K3656">
            <v>0</v>
          </cell>
          <cell r="R3656">
            <v>0</v>
          </cell>
        </row>
        <row r="3657">
          <cell r="E3657">
            <v>0</v>
          </cell>
          <cell r="G3657">
            <v>0</v>
          </cell>
          <cell r="K3657">
            <v>0</v>
          </cell>
          <cell r="R3657">
            <v>0</v>
          </cell>
        </row>
        <row r="3658">
          <cell r="E3658">
            <v>0</v>
          </cell>
          <cell r="G3658">
            <v>0</v>
          </cell>
          <cell r="K3658">
            <v>0</v>
          </cell>
          <cell r="R3658">
            <v>0</v>
          </cell>
        </row>
        <row r="3659">
          <cell r="E3659">
            <v>0</v>
          </cell>
          <cell r="G3659">
            <v>0</v>
          </cell>
          <cell r="K3659">
            <v>0</v>
          </cell>
          <cell r="R3659">
            <v>0</v>
          </cell>
        </row>
        <row r="3660">
          <cell r="E3660">
            <v>0</v>
          </cell>
          <cell r="G3660">
            <v>0</v>
          </cell>
          <cell r="K3660">
            <v>0</v>
          </cell>
          <cell r="R3660">
            <v>0</v>
          </cell>
        </row>
        <row r="3661">
          <cell r="E3661">
            <v>0</v>
          </cell>
          <cell r="G3661">
            <v>0</v>
          </cell>
          <cell r="K3661">
            <v>0</v>
          </cell>
          <cell r="R3661">
            <v>0</v>
          </cell>
        </row>
        <row r="3662">
          <cell r="E3662">
            <v>0</v>
          </cell>
          <cell r="G3662">
            <v>0</v>
          </cell>
          <cell r="K3662">
            <v>0</v>
          </cell>
          <cell r="R3662">
            <v>0</v>
          </cell>
        </row>
        <row r="3663">
          <cell r="E3663">
            <v>0</v>
          </cell>
          <cell r="G3663">
            <v>0</v>
          </cell>
          <cell r="K3663">
            <v>0</v>
          </cell>
          <cell r="R3663">
            <v>0</v>
          </cell>
        </row>
        <row r="3664">
          <cell r="E3664">
            <v>0</v>
          </cell>
          <cell r="G3664">
            <v>0</v>
          </cell>
          <cell r="K3664">
            <v>0</v>
          </cell>
          <cell r="R3664">
            <v>0</v>
          </cell>
        </row>
        <row r="3665">
          <cell r="E3665">
            <v>0</v>
          </cell>
          <cell r="G3665">
            <v>0</v>
          </cell>
          <cell r="K3665">
            <v>0</v>
          </cell>
          <cell r="R3665">
            <v>0</v>
          </cell>
        </row>
        <row r="3666">
          <cell r="E3666">
            <v>0</v>
          </cell>
          <cell r="G3666">
            <v>0</v>
          </cell>
          <cell r="K3666">
            <v>0</v>
          </cell>
          <cell r="R3666">
            <v>0</v>
          </cell>
        </row>
        <row r="3667">
          <cell r="E3667">
            <v>0</v>
          </cell>
          <cell r="G3667">
            <v>0</v>
          </cell>
          <cell r="K3667">
            <v>0</v>
          </cell>
          <cell r="R3667">
            <v>0</v>
          </cell>
        </row>
        <row r="3668">
          <cell r="E3668">
            <v>0</v>
          </cell>
          <cell r="G3668">
            <v>0</v>
          </cell>
          <cell r="K3668">
            <v>0</v>
          </cell>
          <cell r="R3668">
            <v>0</v>
          </cell>
        </row>
        <row r="3669">
          <cell r="E3669">
            <v>0</v>
          </cell>
          <cell r="G3669">
            <v>0</v>
          </cell>
          <cell r="K3669">
            <v>0</v>
          </cell>
          <cell r="R3669">
            <v>0</v>
          </cell>
        </row>
        <row r="3670">
          <cell r="E3670">
            <v>0</v>
          </cell>
          <cell r="G3670">
            <v>0</v>
          </cell>
          <cell r="K3670">
            <v>0</v>
          </cell>
          <cell r="R3670">
            <v>0</v>
          </cell>
        </row>
        <row r="3671">
          <cell r="E3671">
            <v>0</v>
          </cell>
          <cell r="G3671">
            <v>0</v>
          </cell>
          <cell r="K3671">
            <v>0</v>
          </cell>
          <cell r="R3671">
            <v>0</v>
          </cell>
        </row>
        <row r="3672">
          <cell r="E3672">
            <v>0</v>
          </cell>
          <cell r="G3672">
            <v>0</v>
          </cell>
          <cell r="K3672">
            <v>0</v>
          </cell>
          <cell r="R3672">
            <v>0</v>
          </cell>
        </row>
        <row r="3673">
          <cell r="E3673">
            <v>0</v>
          </cell>
          <cell r="G3673">
            <v>0</v>
          </cell>
          <cell r="K3673">
            <v>0</v>
          </cell>
          <cell r="R3673">
            <v>0</v>
          </cell>
        </row>
        <row r="3674">
          <cell r="E3674">
            <v>0</v>
          </cell>
          <cell r="G3674">
            <v>0</v>
          </cell>
          <cell r="K3674">
            <v>0</v>
          </cell>
          <cell r="R3674">
            <v>0</v>
          </cell>
        </row>
        <row r="3675">
          <cell r="E3675">
            <v>0</v>
          </cell>
          <cell r="G3675">
            <v>0</v>
          </cell>
          <cell r="K3675">
            <v>0</v>
          </cell>
          <cell r="R3675">
            <v>0</v>
          </cell>
        </row>
        <row r="3676">
          <cell r="E3676">
            <v>0</v>
          </cell>
          <cell r="G3676">
            <v>0</v>
          </cell>
          <cell r="K3676">
            <v>0</v>
          </cell>
          <cell r="R3676">
            <v>0</v>
          </cell>
        </row>
        <row r="3677">
          <cell r="E3677">
            <v>0</v>
          </cell>
          <cell r="G3677">
            <v>0</v>
          </cell>
          <cell r="K3677">
            <v>0</v>
          </cell>
          <cell r="R3677">
            <v>0</v>
          </cell>
        </row>
        <row r="3678">
          <cell r="E3678">
            <v>0</v>
          </cell>
          <cell r="G3678">
            <v>0</v>
          </cell>
          <cell r="K3678">
            <v>0</v>
          </cell>
          <cell r="R3678">
            <v>0</v>
          </cell>
        </row>
        <row r="3679">
          <cell r="E3679">
            <v>0</v>
          </cell>
          <cell r="G3679">
            <v>0</v>
          </cell>
          <cell r="K3679">
            <v>0</v>
          </cell>
          <cell r="R3679">
            <v>0</v>
          </cell>
        </row>
        <row r="3680">
          <cell r="E3680">
            <v>0</v>
          </cell>
          <cell r="G3680">
            <v>0</v>
          </cell>
          <cell r="K3680">
            <v>0</v>
          </cell>
          <cell r="R3680">
            <v>0</v>
          </cell>
        </row>
        <row r="3681">
          <cell r="E3681">
            <v>0</v>
          </cell>
          <cell r="G3681">
            <v>0</v>
          </cell>
          <cell r="K3681">
            <v>0</v>
          </cell>
          <cell r="R3681">
            <v>0</v>
          </cell>
        </row>
        <row r="3682">
          <cell r="E3682">
            <v>0</v>
          </cell>
          <cell r="G3682">
            <v>0</v>
          </cell>
          <cell r="K3682">
            <v>0</v>
          </cell>
          <cell r="R3682">
            <v>0</v>
          </cell>
        </row>
        <row r="3683">
          <cell r="E3683">
            <v>0</v>
          </cell>
          <cell r="G3683">
            <v>0</v>
          </cell>
          <cell r="K3683">
            <v>0</v>
          </cell>
          <cell r="R3683">
            <v>0</v>
          </cell>
        </row>
        <row r="3684">
          <cell r="E3684">
            <v>0</v>
          </cell>
          <cell r="G3684">
            <v>0</v>
          </cell>
          <cell r="K3684">
            <v>0</v>
          </cell>
          <cell r="R3684">
            <v>0</v>
          </cell>
        </row>
        <row r="3685">
          <cell r="E3685">
            <v>0</v>
          </cell>
          <cell r="G3685">
            <v>0</v>
          </cell>
          <cell r="K3685">
            <v>0</v>
          </cell>
          <cell r="R3685">
            <v>0</v>
          </cell>
        </row>
        <row r="3686">
          <cell r="E3686">
            <v>0</v>
          </cell>
          <cell r="G3686">
            <v>0</v>
          </cell>
          <cell r="K3686">
            <v>0</v>
          </cell>
          <cell r="R3686">
            <v>0</v>
          </cell>
        </row>
        <row r="3687">
          <cell r="E3687">
            <v>0</v>
          </cell>
          <cell r="G3687">
            <v>0</v>
          </cell>
          <cell r="K3687">
            <v>0</v>
          </cell>
          <cell r="R3687">
            <v>0</v>
          </cell>
        </row>
        <row r="3688">
          <cell r="E3688">
            <v>0</v>
          </cell>
          <cell r="G3688">
            <v>0</v>
          </cell>
          <cell r="K3688">
            <v>0</v>
          </cell>
          <cell r="R3688">
            <v>0</v>
          </cell>
        </row>
        <row r="3689">
          <cell r="E3689">
            <v>0</v>
          </cell>
          <cell r="G3689">
            <v>0</v>
          </cell>
          <cell r="K3689">
            <v>0</v>
          </cell>
          <cell r="R3689">
            <v>0</v>
          </cell>
        </row>
        <row r="3690">
          <cell r="E3690">
            <v>0</v>
          </cell>
          <cell r="G3690">
            <v>0</v>
          </cell>
          <cell r="K3690">
            <v>0</v>
          </cell>
          <cell r="R3690">
            <v>0</v>
          </cell>
        </row>
        <row r="3691">
          <cell r="E3691">
            <v>0</v>
          </cell>
          <cell r="G3691">
            <v>0</v>
          </cell>
          <cell r="K3691">
            <v>0</v>
          </cell>
          <cell r="R3691">
            <v>0</v>
          </cell>
        </row>
        <row r="3692">
          <cell r="E3692">
            <v>0</v>
          </cell>
          <cell r="G3692">
            <v>0</v>
          </cell>
          <cell r="K3692">
            <v>0</v>
          </cell>
          <cell r="R3692">
            <v>0</v>
          </cell>
        </row>
        <row r="3693">
          <cell r="E3693">
            <v>0</v>
          </cell>
          <cell r="G3693">
            <v>0</v>
          </cell>
          <cell r="K3693">
            <v>0</v>
          </cell>
          <cell r="R3693">
            <v>0</v>
          </cell>
        </row>
        <row r="3694">
          <cell r="E3694">
            <v>0</v>
          </cell>
          <cell r="G3694">
            <v>0</v>
          </cell>
          <cell r="K3694">
            <v>0</v>
          </cell>
          <cell r="R3694">
            <v>0</v>
          </cell>
        </row>
        <row r="3695">
          <cell r="E3695">
            <v>0</v>
          </cell>
          <cell r="G3695">
            <v>0</v>
          </cell>
          <cell r="K3695">
            <v>0</v>
          </cell>
          <cell r="R3695">
            <v>0</v>
          </cell>
        </row>
        <row r="3696">
          <cell r="E3696">
            <v>0</v>
          </cell>
          <cell r="G3696">
            <v>0</v>
          </cell>
          <cell r="K3696">
            <v>0</v>
          </cell>
          <cell r="R3696">
            <v>0</v>
          </cell>
        </row>
        <row r="3697">
          <cell r="E3697">
            <v>0</v>
          </cell>
          <cell r="G3697">
            <v>0</v>
          </cell>
          <cell r="K3697">
            <v>0</v>
          </cell>
          <cell r="R3697">
            <v>0</v>
          </cell>
        </row>
        <row r="3698">
          <cell r="E3698">
            <v>0</v>
          </cell>
          <cell r="G3698">
            <v>0</v>
          </cell>
          <cell r="K3698">
            <v>0</v>
          </cell>
          <cell r="R3698">
            <v>0</v>
          </cell>
        </row>
        <row r="3699">
          <cell r="E3699">
            <v>0</v>
          </cell>
          <cell r="G3699">
            <v>0</v>
          </cell>
          <cell r="K3699">
            <v>0</v>
          </cell>
          <cell r="R3699">
            <v>0</v>
          </cell>
        </row>
        <row r="3700">
          <cell r="E3700">
            <v>0</v>
          </cell>
          <cell r="G3700">
            <v>0</v>
          </cell>
          <cell r="K3700">
            <v>0</v>
          </cell>
          <cell r="R3700">
            <v>0</v>
          </cell>
        </row>
        <row r="3701">
          <cell r="E3701">
            <v>0</v>
          </cell>
          <cell r="G3701">
            <v>0</v>
          </cell>
          <cell r="K3701">
            <v>0</v>
          </cell>
          <cell r="R3701">
            <v>0</v>
          </cell>
        </row>
        <row r="3702">
          <cell r="E3702">
            <v>0</v>
          </cell>
          <cell r="G3702">
            <v>0</v>
          </cell>
          <cell r="K3702">
            <v>0</v>
          </cell>
          <cell r="R3702">
            <v>0</v>
          </cell>
        </row>
        <row r="3703">
          <cell r="E3703">
            <v>0</v>
          </cell>
          <cell r="G3703">
            <v>0</v>
          </cell>
          <cell r="K3703">
            <v>0</v>
          </cell>
          <cell r="R3703">
            <v>0</v>
          </cell>
        </row>
        <row r="3704">
          <cell r="E3704">
            <v>0</v>
          </cell>
          <cell r="G3704">
            <v>0</v>
          </cell>
          <cell r="K3704">
            <v>0</v>
          </cell>
          <cell r="R3704">
            <v>0</v>
          </cell>
        </row>
        <row r="3705">
          <cell r="E3705">
            <v>0</v>
          </cell>
          <cell r="G3705">
            <v>0</v>
          </cell>
          <cell r="K3705">
            <v>0</v>
          </cell>
          <cell r="R3705">
            <v>0</v>
          </cell>
        </row>
        <row r="3706">
          <cell r="E3706">
            <v>0</v>
          </cell>
          <cell r="G3706">
            <v>0</v>
          </cell>
          <cell r="K3706">
            <v>0</v>
          </cell>
          <cell r="R3706">
            <v>0</v>
          </cell>
        </row>
        <row r="3707">
          <cell r="E3707">
            <v>0</v>
          </cell>
          <cell r="G3707">
            <v>0</v>
          </cell>
          <cell r="K3707">
            <v>0</v>
          </cell>
          <cell r="R3707">
            <v>0</v>
          </cell>
        </row>
        <row r="3708">
          <cell r="E3708">
            <v>0</v>
          </cell>
          <cell r="G3708">
            <v>0</v>
          </cell>
          <cell r="K3708">
            <v>0</v>
          </cell>
          <cell r="R3708">
            <v>0</v>
          </cell>
        </row>
        <row r="3709">
          <cell r="E3709">
            <v>0</v>
          </cell>
          <cell r="G3709">
            <v>0</v>
          </cell>
          <cell r="K3709">
            <v>0</v>
          </cell>
          <cell r="R3709">
            <v>0</v>
          </cell>
        </row>
        <row r="3710">
          <cell r="E3710">
            <v>0</v>
          </cell>
          <cell r="G3710">
            <v>0</v>
          </cell>
          <cell r="K3710">
            <v>0</v>
          </cell>
          <cell r="R3710">
            <v>0</v>
          </cell>
        </row>
        <row r="3711">
          <cell r="E3711">
            <v>0</v>
          </cell>
          <cell r="G3711">
            <v>0</v>
          </cell>
          <cell r="K3711">
            <v>0</v>
          </cell>
          <cell r="R3711">
            <v>0</v>
          </cell>
        </row>
        <row r="3712">
          <cell r="E3712">
            <v>0</v>
          </cell>
          <cell r="G3712">
            <v>0</v>
          </cell>
          <cell r="K3712">
            <v>0</v>
          </cell>
          <cell r="R3712">
            <v>0</v>
          </cell>
        </row>
        <row r="3713">
          <cell r="E3713">
            <v>0</v>
          </cell>
          <cell r="G3713">
            <v>0</v>
          </cell>
          <cell r="K3713">
            <v>0</v>
          </cell>
          <cell r="R3713">
            <v>0</v>
          </cell>
        </row>
        <row r="3714">
          <cell r="E3714">
            <v>0</v>
          </cell>
          <cell r="G3714">
            <v>0</v>
          </cell>
          <cell r="K3714">
            <v>0</v>
          </cell>
          <cell r="R3714">
            <v>0</v>
          </cell>
        </row>
        <row r="3715">
          <cell r="E3715">
            <v>0</v>
          </cell>
          <cell r="G3715">
            <v>0</v>
          </cell>
          <cell r="K3715">
            <v>0</v>
          </cell>
          <cell r="R3715">
            <v>0</v>
          </cell>
        </row>
        <row r="3716">
          <cell r="E3716">
            <v>0</v>
          </cell>
          <cell r="G3716">
            <v>0</v>
          </cell>
          <cell r="K3716">
            <v>0</v>
          </cell>
          <cell r="R3716">
            <v>0</v>
          </cell>
        </row>
        <row r="3717">
          <cell r="E3717">
            <v>0</v>
          </cell>
          <cell r="G3717">
            <v>0</v>
          </cell>
          <cell r="K3717">
            <v>0</v>
          </cell>
          <cell r="R3717">
            <v>0</v>
          </cell>
        </row>
        <row r="3718">
          <cell r="E3718">
            <v>0</v>
          </cell>
          <cell r="G3718">
            <v>0</v>
          </cell>
          <cell r="K3718">
            <v>0</v>
          </cell>
          <cell r="R3718">
            <v>0</v>
          </cell>
        </row>
        <row r="3719">
          <cell r="E3719">
            <v>0</v>
          </cell>
          <cell r="G3719">
            <v>0</v>
          </cell>
          <cell r="K3719">
            <v>0</v>
          </cell>
          <cell r="R3719">
            <v>0</v>
          </cell>
        </row>
        <row r="3720">
          <cell r="E3720">
            <v>0</v>
          </cell>
          <cell r="G3720">
            <v>0</v>
          </cell>
          <cell r="K3720">
            <v>0</v>
          </cell>
          <cell r="R3720">
            <v>0</v>
          </cell>
        </row>
        <row r="3721">
          <cell r="E3721">
            <v>0</v>
          </cell>
          <cell r="G3721">
            <v>0</v>
          </cell>
          <cell r="K3721">
            <v>0</v>
          </cell>
          <cell r="R3721">
            <v>0</v>
          </cell>
        </row>
        <row r="3722">
          <cell r="E3722">
            <v>0</v>
          </cell>
          <cell r="G3722">
            <v>0</v>
          </cell>
          <cell r="K3722">
            <v>0</v>
          </cell>
          <cell r="R3722">
            <v>0</v>
          </cell>
        </row>
        <row r="3723">
          <cell r="E3723">
            <v>0</v>
          </cell>
          <cell r="G3723">
            <v>0</v>
          </cell>
          <cell r="K3723">
            <v>0</v>
          </cell>
          <cell r="R3723">
            <v>0</v>
          </cell>
        </row>
        <row r="3724">
          <cell r="E3724">
            <v>0</v>
          </cell>
          <cell r="G3724">
            <v>0</v>
          </cell>
          <cell r="K3724">
            <v>0</v>
          </cell>
          <cell r="R3724">
            <v>0</v>
          </cell>
        </row>
        <row r="3725">
          <cell r="E3725">
            <v>0</v>
          </cell>
          <cell r="G3725">
            <v>0</v>
          </cell>
          <cell r="K3725">
            <v>0</v>
          </cell>
          <cell r="R3725">
            <v>0</v>
          </cell>
        </row>
        <row r="3726">
          <cell r="E3726">
            <v>0</v>
          </cell>
          <cell r="G3726">
            <v>0</v>
          </cell>
          <cell r="K3726">
            <v>0</v>
          </cell>
          <cell r="R3726">
            <v>0</v>
          </cell>
        </row>
        <row r="3727">
          <cell r="E3727">
            <v>0</v>
          </cell>
          <cell r="G3727">
            <v>0</v>
          </cell>
          <cell r="K3727">
            <v>0</v>
          </cell>
          <cell r="R3727">
            <v>0</v>
          </cell>
        </row>
        <row r="3728">
          <cell r="E3728">
            <v>0</v>
          </cell>
          <cell r="G3728">
            <v>0</v>
          </cell>
          <cell r="K3728">
            <v>0</v>
          </cell>
          <cell r="R3728">
            <v>0</v>
          </cell>
        </row>
        <row r="3729">
          <cell r="E3729">
            <v>0</v>
          </cell>
          <cell r="G3729">
            <v>0</v>
          </cell>
          <cell r="K3729">
            <v>0</v>
          </cell>
          <cell r="R3729">
            <v>0</v>
          </cell>
        </row>
        <row r="3730">
          <cell r="E3730">
            <v>0</v>
          </cell>
          <cell r="G3730">
            <v>0</v>
          </cell>
          <cell r="K3730">
            <v>0</v>
          </cell>
          <cell r="R3730">
            <v>0</v>
          </cell>
        </row>
        <row r="3731">
          <cell r="E3731">
            <v>0</v>
          </cell>
          <cell r="G3731">
            <v>0</v>
          </cell>
          <cell r="K3731">
            <v>0</v>
          </cell>
          <cell r="R3731">
            <v>0</v>
          </cell>
        </row>
        <row r="3732">
          <cell r="E3732">
            <v>0</v>
          </cell>
          <cell r="G3732">
            <v>0</v>
          </cell>
          <cell r="K3732">
            <v>0</v>
          </cell>
          <cell r="R3732">
            <v>0</v>
          </cell>
        </row>
        <row r="3733">
          <cell r="E3733">
            <v>0</v>
          </cell>
          <cell r="G3733">
            <v>0</v>
          </cell>
          <cell r="K3733">
            <v>0</v>
          </cell>
          <cell r="R3733">
            <v>0</v>
          </cell>
        </row>
        <row r="3734">
          <cell r="E3734">
            <v>0</v>
          </cell>
          <cell r="G3734">
            <v>0</v>
          </cell>
          <cell r="K3734">
            <v>0</v>
          </cell>
          <cell r="R3734">
            <v>0</v>
          </cell>
        </row>
        <row r="3735">
          <cell r="E3735">
            <v>0</v>
          </cell>
          <cell r="G3735">
            <v>0</v>
          </cell>
          <cell r="K3735">
            <v>0</v>
          </cell>
          <cell r="R3735">
            <v>0</v>
          </cell>
        </row>
        <row r="3736">
          <cell r="E3736">
            <v>0</v>
          </cell>
          <cell r="G3736">
            <v>0</v>
          </cell>
          <cell r="K3736">
            <v>0</v>
          </cell>
          <cell r="R3736">
            <v>0</v>
          </cell>
        </row>
        <row r="3737">
          <cell r="E3737">
            <v>0</v>
          </cell>
          <cell r="G3737">
            <v>0</v>
          </cell>
          <cell r="K3737">
            <v>0</v>
          </cell>
          <cell r="R3737">
            <v>0</v>
          </cell>
        </row>
        <row r="3738">
          <cell r="E3738">
            <v>0</v>
          </cell>
          <cell r="G3738">
            <v>0</v>
          </cell>
          <cell r="K3738">
            <v>0</v>
          </cell>
          <cell r="R3738">
            <v>0</v>
          </cell>
        </row>
        <row r="3739">
          <cell r="E3739">
            <v>0</v>
          </cell>
          <cell r="G3739">
            <v>0</v>
          </cell>
          <cell r="K3739">
            <v>0</v>
          </cell>
          <cell r="R3739">
            <v>0</v>
          </cell>
        </row>
        <row r="3740">
          <cell r="E3740">
            <v>0</v>
          </cell>
          <cell r="G3740">
            <v>0</v>
          </cell>
          <cell r="K3740">
            <v>0</v>
          </cell>
          <cell r="R3740">
            <v>0</v>
          </cell>
        </row>
        <row r="3741">
          <cell r="E3741">
            <v>0</v>
          </cell>
          <cell r="G3741">
            <v>0</v>
          </cell>
          <cell r="K3741">
            <v>0</v>
          </cell>
          <cell r="R3741">
            <v>0</v>
          </cell>
        </row>
        <row r="3742">
          <cell r="E3742">
            <v>0</v>
          </cell>
          <cell r="G3742">
            <v>0</v>
          </cell>
          <cell r="K3742">
            <v>0</v>
          </cell>
          <cell r="R3742">
            <v>0</v>
          </cell>
        </row>
        <row r="3743">
          <cell r="E3743">
            <v>0</v>
          </cell>
          <cell r="G3743">
            <v>0</v>
          </cell>
          <cell r="K3743">
            <v>0</v>
          </cell>
          <cell r="R3743">
            <v>0</v>
          </cell>
        </row>
        <row r="3744">
          <cell r="E3744">
            <v>0</v>
          </cell>
          <cell r="G3744">
            <v>0</v>
          </cell>
          <cell r="K3744">
            <v>0</v>
          </cell>
          <cell r="R3744">
            <v>0</v>
          </cell>
        </row>
        <row r="3745">
          <cell r="E3745">
            <v>0</v>
          </cell>
          <cell r="G3745">
            <v>0</v>
          </cell>
          <cell r="K3745">
            <v>0</v>
          </cell>
          <cell r="R3745">
            <v>0</v>
          </cell>
        </row>
        <row r="3746">
          <cell r="E3746">
            <v>0</v>
          </cell>
          <cell r="G3746">
            <v>0</v>
          </cell>
          <cell r="K3746">
            <v>0</v>
          </cell>
          <cell r="R3746">
            <v>0</v>
          </cell>
        </row>
        <row r="3747">
          <cell r="E3747">
            <v>0</v>
          </cell>
          <cell r="G3747">
            <v>0</v>
          </cell>
          <cell r="K3747">
            <v>0</v>
          </cell>
          <cell r="R3747">
            <v>0</v>
          </cell>
        </row>
        <row r="3748">
          <cell r="E3748">
            <v>0</v>
          </cell>
          <cell r="G3748">
            <v>0</v>
          </cell>
          <cell r="K3748">
            <v>0</v>
          </cell>
          <cell r="R3748">
            <v>0</v>
          </cell>
        </row>
        <row r="3749">
          <cell r="E3749">
            <v>0</v>
          </cell>
          <cell r="G3749">
            <v>0</v>
          </cell>
          <cell r="K3749">
            <v>0</v>
          </cell>
          <cell r="R3749">
            <v>0</v>
          </cell>
        </row>
        <row r="3750">
          <cell r="E3750">
            <v>0</v>
          </cell>
          <cell r="G3750">
            <v>0</v>
          </cell>
          <cell r="K3750">
            <v>0</v>
          </cell>
          <cell r="R3750">
            <v>0</v>
          </cell>
        </row>
        <row r="3751">
          <cell r="E3751">
            <v>0</v>
          </cell>
          <cell r="G3751">
            <v>0</v>
          </cell>
          <cell r="K3751">
            <v>0</v>
          </cell>
          <cell r="R3751">
            <v>0</v>
          </cell>
        </row>
        <row r="3752">
          <cell r="E3752">
            <v>0</v>
          </cell>
          <cell r="G3752">
            <v>0</v>
          </cell>
          <cell r="K3752">
            <v>0</v>
          </cell>
          <cell r="R3752">
            <v>0</v>
          </cell>
        </row>
        <row r="3753">
          <cell r="E3753">
            <v>0</v>
          </cell>
          <cell r="G3753">
            <v>0</v>
          </cell>
          <cell r="K3753">
            <v>0</v>
          </cell>
          <cell r="R3753">
            <v>0</v>
          </cell>
        </row>
        <row r="3754">
          <cell r="E3754">
            <v>0</v>
          </cell>
          <cell r="G3754">
            <v>0</v>
          </cell>
          <cell r="K3754">
            <v>0</v>
          </cell>
          <cell r="R3754">
            <v>0</v>
          </cell>
        </row>
        <row r="3755">
          <cell r="E3755">
            <v>0</v>
          </cell>
          <cell r="G3755">
            <v>0</v>
          </cell>
          <cell r="K3755">
            <v>0</v>
          </cell>
          <cell r="R3755">
            <v>0</v>
          </cell>
        </row>
        <row r="3756">
          <cell r="E3756">
            <v>0</v>
          </cell>
          <cell r="G3756">
            <v>0</v>
          </cell>
          <cell r="K3756">
            <v>0</v>
          </cell>
          <cell r="R3756">
            <v>0</v>
          </cell>
        </row>
        <row r="3757">
          <cell r="E3757">
            <v>0</v>
          </cell>
          <cell r="G3757">
            <v>0</v>
          </cell>
          <cell r="K3757">
            <v>0</v>
          </cell>
          <cell r="R3757">
            <v>0</v>
          </cell>
        </row>
        <row r="3758">
          <cell r="E3758">
            <v>0</v>
          </cell>
          <cell r="G3758">
            <v>0</v>
          </cell>
          <cell r="K3758">
            <v>0</v>
          </cell>
          <cell r="R3758">
            <v>0</v>
          </cell>
        </row>
        <row r="3759">
          <cell r="E3759">
            <v>0</v>
          </cell>
          <cell r="G3759">
            <v>0</v>
          </cell>
          <cell r="K3759">
            <v>0</v>
          </cell>
          <cell r="R3759">
            <v>0</v>
          </cell>
        </row>
        <row r="3760">
          <cell r="E3760">
            <v>0</v>
          </cell>
          <cell r="G3760">
            <v>0</v>
          </cell>
          <cell r="K3760">
            <v>0</v>
          </cell>
          <cell r="R3760">
            <v>0</v>
          </cell>
        </row>
        <row r="3761">
          <cell r="E3761">
            <v>0</v>
          </cell>
          <cell r="G3761">
            <v>0</v>
          </cell>
          <cell r="K3761">
            <v>0</v>
          </cell>
          <cell r="R3761">
            <v>0</v>
          </cell>
        </row>
        <row r="3762">
          <cell r="E3762">
            <v>0</v>
          </cell>
          <cell r="G3762">
            <v>0</v>
          </cell>
          <cell r="K3762">
            <v>0</v>
          </cell>
          <cell r="R3762">
            <v>0</v>
          </cell>
        </row>
        <row r="3763">
          <cell r="E3763">
            <v>0</v>
          </cell>
          <cell r="G3763">
            <v>0</v>
          </cell>
          <cell r="K3763">
            <v>0</v>
          </cell>
          <cell r="R3763">
            <v>0</v>
          </cell>
        </row>
        <row r="3764">
          <cell r="E3764">
            <v>0</v>
          </cell>
          <cell r="G3764">
            <v>0</v>
          </cell>
          <cell r="K3764">
            <v>0</v>
          </cell>
          <cell r="R3764">
            <v>0</v>
          </cell>
        </row>
        <row r="3765">
          <cell r="E3765">
            <v>0</v>
          </cell>
          <cell r="G3765">
            <v>0</v>
          </cell>
          <cell r="K3765">
            <v>0</v>
          </cell>
          <cell r="R3765">
            <v>0</v>
          </cell>
        </row>
        <row r="3766">
          <cell r="E3766">
            <v>0</v>
          </cell>
          <cell r="G3766">
            <v>0</v>
          </cell>
          <cell r="K3766">
            <v>0</v>
          </cell>
          <cell r="R3766">
            <v>0</v>
          </cell>
        </row>
        <row r="3767">
          <cell r="E3767">
            <v>0</v>
          </cell>
          <cell r="G3767">
            <v>0</v>
          </cell>
          <cell r="K3767">
            <v>0</v>
          </cell>
          <cell r="R3767">
            <v>0</v>
          </cell>
        </row>
        <row r="3768">
          <cell r="E3768">
            <v>0</v>
          </cell>
          <cell r="G3768">
            <v>0</v>
          </cell>
          <cell r="K3768">
            <v>0</v>
          </cell>
          <cell r="R3768">
            <v>0</v>
          </cell>
        </row>
        <row r="3769">
          <cell r="E3769">
            <v>0</v>
          </cell>
          <cell r="G3769">
            <v>0</v>
          </cell>
          <cell r="K3769">
            <v>0</v>
          </cell>
          <cell r="R3769">
            <v>0</v>
          </cell>
        </row>
        <row r="3770">
          <cell r="E3770">
            <v>0</v>
          </cell>
          <cell r="G3770">
            <v>0</v>
          </cell>
          <cell r="K3770">
            <v>0</v>
          </cell>
          <cell r="R3770">
            <v>0</v>
          </cell>
        </row>
        <row r="3771">
          <cell r="E3771">
            <v>0</v>
          </cell>
          <cell r="G3771">
            <v>0</v>
          </cell>
          <cell r="K3771">
            <v>0</v>
          </cell>
          <cell r="R3771">
            <v>0</v>
          </cell>
        </row>
        <row r="3772">
          <cell r="E3772">
            <v>0</v>
          </cell>
          <cell r="G3772">
            <v>0</v>
          </cell>
          <cell r="K3772">
            <v>0</v>
          </cell>
          <cell r="R3772">
            <v>0</v>
          </cell>
        </row>
        <row r="3773">
          <cell r="E3773">
            <v>0</v>
          </cell>
          <cell r="G3773">
            <v>0</v>
          </cell>
          <cell r="K3773">
            <v>0</v>
          </cell>
          <cell r="R3773">
            <v>0</v>
          </cell>
        </row>
        <row r="3774">
          <cell r="E3774">
            <v>0</v>
          </cell>
          <cell r="G3774">
            <v>0</v>
          </cell>
          <cell r="K3774">
            <v>0</v>
          </cell>
          <cell r="R3774">
            <v>0</v>
          </cell>
        </row>
        <row r="3775">
          <cell r="E3775">
            <v>0</v>
          </cell>
          <cell r="G3775">
            <v>0</v>
          </cell>
          <cell r="K3775">
            <v>0</v>
          </cell>
          <cell r="R3775">
            <v>0</v>
          </cell>
        </row>
        <row r="3776">
          <cell r="E3776">
            <v>0</v>
          </cell>
          <cell r="G3776">
            <v>0</v>
          </cell>
          <cell r="K3776">
            <v>0</v>
          </cell>
          <cell r="R3776">
            <v>0</v>
          </cell>
        </row>
        <row r="3777">
          <cell r="E3777">
            <v>0</v>
          </cell>
          <cell r="G3777">
            <v>0</v>
          </cell>
          <cell r="K3777">
            <v>0</v>
          </cell>
          <cell r="R3777">
            <v>0</v>
          </cell>
        </row>
        <row r="3778">
          <cell r="E3778">
            <v>0</v>
          </cell>
          <cell r="G3778">
            <v>0</v>
          </cell>
          <cell r="K3778">
            <v>0</v>
          </cell>
          <cell r="R3778">
            <v>0</v>
          </cell>
        </row>
        <row r="3779">
          <cell r="E3779">
            <v>0</v>
          </cell>
          <cell r="G3779">
            <v>0</v>
          </cell>
          <cell r="K3779">
            <v>0</v>
          </cell>
          <cell r="R3779">
            <v>0</v>
          </cell>
        </row>
        <row r="3780">
          <cell r="E3780">
            <v>0</v>
          </cell>
          <cell r="G3780">
            <v>0</v>
          </cell>
          <cell r="K3780">
            <v>0</v>
          </cell>
          <cell r="R3780">
            <v>0</v>
          </cell>
        </row>
        <row r="3781">
          <cell r="E3781">
            <v>0</v>
          </cell>
          <cell r="G3781">
            <v>0</v>
          </cell>
          <cell r="K3781">
            <v>0</v>
          </cell>
          <cell r="R3781">
            <v>0</v>
          </cell>
        </row>
        <row r="3782">
          <cell r="E3782">
            <v>0</v>
          </cell>
          <cell r="G3782">
            <v>0</v>
          </cell>
          <cell r="K3782">
            <v>0</v>
          </cell>
          <cell r="R3782">
            <v>0</v>
          </cell>
        </row>
        <row r="3783">
          <cell r="E3783">
            <v>0</v>
          </cell>
          <cell r="G3783">
            <v>0</v>
          </cell>
          <cell r="K3783">
            <v>0</v>
          </cell>
          <cell r="R3783">
            <v>0</v>
          </cell>
        </row>
        <row r="3784">
          <cell r="E3784">
            <v>0</v>
          </cell>
          <cell r="G3784">
            <v>0</v>
          </cell>
          <cell r="K3784">
            <v>0</v>
          </cell>
          <cell r="R3784">
            <v>0</v>
          </cell>
        </row>
        <row r="3785">
          <cell r="E3785">
            <v>0</v>
          </cell>
          <cell r="G3785">
            <v>0</v>
          </cell>
          <cell r="K3785">
            <v>0</v>
          </cell>
          <cell r="R3785">
            <v>0</v>
          </cell>
        </row>
        <row r="3786">
          <cell r="E3786">
            <v>0</v>
          </cell>
          <cell r="G3786">
            <v>0</v>
          </cell>
          <cell r="K3786">
            <v>0</v>
          </cell>
          <cell r="R3786">
            <v>0</v>
          </cell>
        </row>
        <row r="3787">
          <cell r="E3787">
            <v>0</v>
          </cell>
          <cell r="G3787">
            <v>0</v>
          </cell>
          <cell r="K3787">
            <v>0</v>
          </cell>
          <cell r="R3787">
            <v>0</v>
          </cell>
        </row>
        <row r="3788">
          <cell r="E3788">
            <v>0</v>
          </cell>
          <cell r="G3788">
            <v>0</v>
          </cell>
          <cell r="K3788">
            <v>0</v>
          </cell>
          <cell r="R3788">
            <v>0</v>
          </cell>
        </row>
        <row r="3789">
          <cell r="E3789">
            <v>0</v>
          </cell>
          <cell r="G3789">
            <v>0</v>
          </cell>
          <cell r="K3789">
            <v>0</v>
          </cell>
          <cell r="R3789">
            <v>0</v>
          </cell>
        </row>
        <row r="3790">
          <cell r="E3790">
            <v>0</v>
          </cell>
          <cell r="G3790">
            <v>0</v>
          </cell>
          <cell r="K3790">
            <v>0</v>
          </cell>
          <cell r="R3790">
            <v>0</v>
          </cell>
        </row>
        <row r="3791">
          <cell r="E3791">
            <v>0</v>
          </cell>
          <cell r="G3791">
            <v>0</v>
          </cell>
          <cell r="K3791">
            <v>0</v>
          </cell>
          <cell r="R3791">
            <v>0</v>
          </cell>
        </row>
        <row r="3792">
          <cell r="E3792">
            <v>0</v>
          </cell>
          <cell r="G3792">
            <v>0</v>
          </cell>
          <cell r="K3792">
            <v>0</v>
          </cell>
          <cell r="R3792">
            <v>0</v>
          </cell>
        </row>
        <row r="3793">
          <cell r="E3793">
            <v>0</v>
          </cell>
          <cell r="G3793">
            <v>0</v>
          </cell>
          <cell r="K3793">
            <v>0</v>
          </cell>
          <cell r="R3793">
            <v>0</v>
          </cell>
        </row>
        <row r="3794">
          <cell r="E3794">
            <v>0</v>
          </cell>
          <cell r="G3794">
            <v>0</v>
          </cell>
          <cell r="K3794">
            <v>0</v>
          </cell>
          <cell r="R3794">
            <v>0</v>
          </cell>
        </row>
        <row r="3795">
          <cell r="E3795">
            <v>0</v>
          </cell>
          <cell r="G3795">
            <v>0</v>
          </cell>
          <cell r="K3795">
            <v>0</v>
          </cell>
          <cell r="R3795">
            <v>0</v>
          </cell>
        </row>
        <row r="3796">
          <cell r="E3796">
            <v>0</v>
          </cell>
          <cell r="G3796">
            <v>0</v>
          </cell>
          <cell r="K3796">
            <v>0</v>
          </cell>
          <cell r="R3796">
            <v>0</v>
          </cell>
        </row>
        <row r="3797">
          <cell r="E3797">
            <v>0</v>
          </cell>
          <cell r="G3797">
            <v>0</v>
          </cell>
          <cell r="K3797">
            <v>0</v>
          </cell>
          <cell r="R3797">
            <v>0</v>
          </cell>
        </row>
        <row r="3798">
          <cell r="E3798">
            <v>0</v>
          </cell>
          <cell r="G3798">
            <v>0</v>
          </cell>
          <cell r="K3798">
            <v>0</v>
          </cell>
          <cell r="R3798">
            <v>0</v>
          </cell>
        </row>
        <row r="3799">
          <cell r="E3799">
            <v>0</v>
          </cell>
          <cell r="G3799">
            <v>0</v>
          </cell>
          <cell r="K3799">
            <v>0</v>
          </cell>
          <cell r="R3799">
            <v>0</v>
          </cell>
        </row>
        <row r="3800">
          <cell r="E3800">
            <v>0</v>
          </cell>
          <cell r="G3800">
            <v>0</v>
          </cell>
          <cell r="K3800">
            <v>0</v>
          </cell>
          <cell r="R3800">
            <v>0</v>
          </cell>
        </row>
        <row r="3801">
          <cell r="E3801">
            <v>0</v>
          </cell>
          <cell r="G3801">
            <v>0</v>
          </cell>
          <cell r="K3801">
            <v>0</v>
          </cell>
          <cell r="R3801">
            <v>0</v>
          </cell>
        </row>
        <row r="3802">
          <cell r="E3802">
            <v>0</v>
          </cell>
          <cell r="G3802">
            <v>0</v>
          </cell>
          <cell r="K3802">
            <v>0</v>
          </cell>
          <cell r="R3802">
            <v>0</v>
          </cell>
        </row>
        <row r="3803">
          <cell r="E3803">
            <v>0</v>
          </cell>
          <cell r="G3803">
            <v>0</v>
          </cell>
          <cell r="K3803">
            <v>0</v>
          </cell>
          <cell r="R3803">
            <v>0</v>
          </cell>
        </row>
        <row r="3804">
          <cell r="E3804">
            <v>0</v>
          </cell>
          <cell r="G3804">
            <v>0</v>
          </cell>
          <cell r="K3804">
            <v>0</v>
          </cell>
          <cell r="R3804">
            <v>0</v>
          </cell>
        </row>
        <row r="3805">
          <cell r="E3805">
            <v>0</v>
          </cell>
          <cell r="G3805">
            <v>0</v>
          </cell>
          <cell r="K3805">
            <v>0</v>
          </cell>
          <cell r="R3805">
            <v>0</v>
          </cell>
        </row>
        <row r="3806">
          <cell r="E3806">
            <v>0</v>
          </cell>
          <cell r="G3806">
            <v>0</v>
          </cell>
          <cell r="K3806">
            <v>0</v>
          </cell>
          <cell r="R3806">
            <v>0</v>
          </cell>
        </row>
        <row r="3807">
          <cell r="E3807">
            <v>0</v>
          </cell>
          <cell r="G3807">
            <v>0</v>
          </cell>
          <cell r="K3807">
            <v>0</v>
          </cell>
          <cell r="R3807">
            <v>0</v>
          </cell>
        </row>
        <row r="3808">
          <cell r="E3808">
            <v>0</v>
          </cell>
          <cell r="G3808">
            <v>0</v>
          </cell>
          <cell r="K3808">
            <v>0</v>
          </cell>
          <cell r="R3808">
            <v>0</v>
          </cell>
        </row>
        <row r="3809">
          <cell r="E3809">
            <v>0</v>
          </cell>
          <cell r="G3809">
            <v>0</v>
          </cell>
          <cell r="K3809">
            <v>0</v>
          </cell>
          <cell r="R3809">
            <v>0</v>
          </cell>
        </row>
        <row r="3810">
          <cell r="E3810">
            <v>0</v>
          </cell>
          <cell r="G3810">
            <v>0</v>
          </cell>
          <cell r="K3810">
            <v>0</v>
          </cell>
          <cell r="R3810">
            <v>0</v>
          </cell>
        </row>
        <row r="3811">
          <cell r="E3811">
            <v>0</v>
          </cell>
          <cell r="G3811">
            <v>0</v>
          </cell>
          <cell r="K3811">
            <v>0</v>
          </cell>
          <cell r="R3811">
            <v>0</v>
          </cell>
        </row>
        <row r="3812">
          <cell r="E3812">
            <v>0</v>
          </cell>
          <cell r="G3812">
            <v>0</v>
          </cell>
          <cell r="K3812">
            <v>0</v>
          </cell>
          <cell r="R3812">
            <v>0</v>
          </cell>
        </row>
        <row r="3813">
          <cell r="E3813">
            <v>0</v>
          </cell>
          <cell r="G3813">
            <v>0</v>
          </cell>
          <cell r="K3813">
            <v>0</v>
          </cell>
          <cell r="R3813">
            <v>0</v>
          </cell>
        </row>
        <row r="3814">
          <cell r="E3814">
            <v>0</v>
          </cell>
          <cell r="G3814">
            <v>0</v>
          </cell>
          <cell r="K3814">
            <v>0</v>
          </cell>
          <cell r="R3814">
            <v>0</v>
          </cell>
        </row>
        <row r="3815">
          <cell r="E3815">
            <v>0</v>
          </cell>
          <cell r="G3815">
            <v>0</v>
          </cell>
          <cell r="K3815">
            <v>0</v>
          </cell>
          <cell r="R3815">
            <v>0</v>
          </cell>
        </row>
        <row r="3816">
          <cell r="E3816">
            <v>0</v>
          </cell>
          <cell r="G3816">
            <v>0</v>
          </cell>
          <cell r="K3816">
            <v>0</v>
          </cell>
          <cell r="R3816">
            <v>0</v>
          </cell>
        </row>
        <row r="3817">
          <cell r="E3817">
            <v>0</v>
          </cell>
          <cell r="G3817">
            <v>0</v>
          </cell>
          <cell r="K3817">
            <v>0</v>
          </cell>
          <cell r="R3817">
            <v>0</v>
          </cell>
        </row>
        <row r="3818">
          <cell r="E3818">
            <v>0</v>
          </cell>
          <cell r="G3818">
            <v>0</v>
          </cell>
          <cell r="K3818">
            <v>0</v>
          </cell>
          <cell r="R3818">
            <v>0</v>
          </cell>
        </row>
        <row r="3819">
          <cell r="E3819">
            <v>0</v>
          </cell>
          <cell r="G3819">
            <v>0</v>
          </cell>
          <cell r="K3819">
            <v>0</v>
          </cell>
          <cell r="R3819">
            <v>0</v>
          </cell>
        </row>
        <row r="3820">
          <cell r="E3820">
            <v>0</v>
          </cell>
          <cell r="G3820">
            <v>0</v>
          </cell>
          <cell r="K3820">
            <v>0</v>
          </cell>
          <cell r="R3820">
            <v>0</v>
          </cell>
        </row>
        <row r="3821">
          <cell r="E3821">
            <v>0</v>
          </cell>
          <cell r="G3821">
            <v>0</v>
          </cell>
          <cell r="K3821">
            <v>0</v>
          </cell>
          <cell r="R3821">
            <v>0</v>
          </cell>
        </row>
        <row r="3822">
          <cell r="E3822">
            <v>0</v>
          </cell>
          <cell r="G3822">
            <v>0</v>
          </cell>
          <cell r="K3822">
            <v>0</v>
          </cell>
          <cell r="R3822">
            <v>0</v>
          </cell>
        </row>
        <row r="3823">
          <cell r="E3823">
            <v>0</v>
          </cell>
          <cell r="G3823">
            <v>0</v>
          </cell>
          <cell r="K3823">
            <v>0</v>
          </cell>
          <cell r="R3823">
            <v>0</v>
          </cell>
        </row>
        <row r="3824">
          <cell r="E3824">
            <v>0</v>
          </cell>
          <cell r="G3824">
            <v>0</v>
          </cell>
          <cell r="K3824">
            <v>0</v>
          </cell>
          <cell r="R3824">
            <v>0</v>
          </cell>
        </row>
        <row r="3825">
          <cell r="E3825">
            <v>0</v>
          </cell>
          <cell r="G3825">
            <v>0</v>
          </cell>
          <cell r="K3825">
            <v>0</v>
          </cell>
          <cell r="R3825">
            <v>0</v>
          </cell>
        </row>
        <row r="3826">
          <cell r="E3826">
            <v>0</v>
          </cell>
          <cell r="G3826">
            <v>0</v>
          </cell>
          <cell r="K3826">
            <v>0</v>
          </cell>
          <cell r="R3826">
            <v>0</v>
          </cell>
        </row>
        <row r="3827">
          <cell r="E3827">
            <v>0</v>
          </cell>
          <cell r="G3827">
            <v>0</v>
          </cell>
          <cell r="K3827">
            <v>0</v>
          </cell>
          <cell r="R3827">
            <v>0</v>
          </cell>
        </row>
        <row r="3828">
          <cell r="E3828">
            <v>0</v>
          </cell>
          <cell r="G3828">
            <v>0</v>
          </cell>
          <cell r="K3828">
            <v>0</v>
          </cell>
          <cell r="R3828">
            <v>0</v>
          </cell>
        </row>
        <row r="3829">
          <cell r="E3829">
            <v>0</v>
          </cell>
          <cell r="G3829">
            <v>0</v>
          </cell>
          <cell r="K3829">
            <v>0</v>
          </cell>
          <cell r="R3829">
            <v>0</v>
          </cell>
        </row>
        <row r="3830">
          <cell r="E3830">
            <v>0</v>
          </cell>
          <cell r="G3830">
            <v>0</v>
          </cell>
          <cell r="K3830">
            <v>0</v>
          </cell>
          <cell r="R3830">
            <v>0</v>
          </cell>
        </row>
        <row r="3831">
          <cell r="E3831">
            <v>0</v>
          </cell>
          <cell r="G3831">
            <v>0</v>
          </cell>
          <cell r="K3831">
            <v>0</v>
          </cell>
          <cell r="R3831">
            <v>0</v>
          </cell>
        </row>
        <row r="3832">
          <cell r="E3832">
            <v>0</v>
          </cell>
          <cell r="G3832">
            <v>0</v>
          </cell>
          <cell r="K3832">
            <v>0</v>
          </cell>
          <cell r="R3832">
            <v>0</v>
          </cell>
        </row>
        <row r="3833">
          <cell r="E3833">
            <v>0</v>
          </cell>
          <cell r="G3833">
            <v>0</v>
          </cell>
          <cell r="K3833">
            <v>0</v>
          </cell>
          <cell r="R3833">
            <v>0</v>
          </cell>
        </row>
        <row r="3834">
          <cell r="E3834">
            <v>0</v>
          </cell>
          <cell r="G3834">
            <v>0</v>
          </cell>
          <cell r="K3834">
            <v>0</v>
          </cell>
          <cell r="R3834">
            <v>0</v>
          </cell>
        </row>
        <row r="3835">
          <cell r="E3835">
            <v>0</v>
          </cell>
          <cell r="G3835">
            <v>0</v>
          </cell>
          <cell r="K3835">
            <v>0</v>
          </cell>
          <cell r="R3835">
            <v>0</v>
          </cell>
        </row>
        <row r="3836">
          <cell r="E3836">
            <v>0</v>
          </cell>
          <cell r="G3836">
            <v>0</v>
          </cell>
          <cell r="K3836">
            <v>0</v>
          </cell>
          <cell r="R3836">
            <v>0</v>
          </cell>
        </row>
        <row r="3837">
          <cell r="E3837">
            <v>0</v>
          </cell>
          <cell r="G3837">
            <v>0</v>
          </cell>
          <cell r="K3837">
            <v>0</v>
          </cell>
          <cell r="R3837">
            <v>0</v>
          </cell>
        </row>
        <row r="3838">
          <cell r="E3838">
            <v>0</v>
          </cell>
          <cell r="G3838">
            <v>0</v>
          </cell>
          <cell r="K3838">
            <v>0</v>
          </cell>
          <cell r="R3838">
            <v>0</v>
          </cell>
        </row>
        <row r="3839">
          <cell r="E3839">
            <v>0</v>
          </cell>
          <cell r="G3839">
            <v>0</v>
          </cell>
          <cell r="K3839">
            <v>0</v>
          </cell>
          <cell r="R3839">
            <v>0</v>
          </cell>
        </row>
        <row r="3840">
          <cell r="E3840">
            <v>0</v>
          </cell>
          <cell r="G3840">
            <v>0</v>
          </cell>
          <cell r="K3840">
            <v>0</v>
          </cell>
          <cell r="R3840">
            <v>0</v>
          </cell>
        </row>
        <row r="3841">
          <cell r="E3841">
            <v>0</v>
          </cell>
          <cell r="G3841">
            <v>0</v>
          </cell>
          <cell r="K3841">
            <v>0</v>
          </cell>
          <cell r="R3841">
            <v>0</v>
          </cell>
        </row>
        <row r="3842">
          <cell r="E3842">
            <v>0</v>
          </cell>
          <cell r="G3842">
            <v>0</v>
          </cell>
          <cell r="K3842">
            <v>0</v>
          </cell>
          <cell r="R3842">
            <v>0</v>
          </cell>
        </row>
        <row r="3843">
          <cell r="E3843">
            <v>0</v>
          </cell>
          <cell r="G3843">
            <v>0</v>
          </cell>
          <cell r="K3843">
            <v>0</v>
          </cell>
          <cell r="R3843">
            <v>0</v>
          </cell>
        </row>
        <row r="3844">
          <cell r="E3844">
            <v>0</v>
          </cell>
          <cell r="G3844">
            <v>0</v>
          </cell>
          <cell r="K3844">
            <v>0</v>
          </cell>
          <cell r="R3844">
            <v>0</v>
          </cell>
        </row>
        <row r="3845">
          <cell r="E3845">
            <v>0</v>
          </cell>
          <cell r="G3845">
            <v>0</v>
          </cell>
          <cell r="K3845">
            <v>0</v>
          </cell>
          <cell r="R3845">
            <v>0</v>
          </cell>
        </row>
        <row r="3846">
          <cell r="E3846">
            <v>0</v>
          </cell>
          <cell r="G3846">
            <v>0</v>
          </cell>
          <cell r="K3846">
            <v>0</v>
          </cell>
          <cell r="R3846">
            <v>0</v>
          </cell>
        </row>
        <row r="3847">
          <cell r="E3847">
            <v>0</v>
          </cell>
          <cell r="G3847">
            <v>0</v>
          </cell>
          <cell r="K3847">
            <v>0</v>
          </cell>
          <cell r="R3847">
            <v>0</v>
          </cell>
        </row>
        <row r="3848">
          <cell r="E3848">
            <v>0</v>
          </cell>
          <cell r="G3848">
            <v>0</v>
          </cell>
          <cell r="K3848">
            <v>0</v>
          </cell>
          <cell r="R3848">
            <v>0</v>
          </cell>
        </row>
        <row r="3849">
          <cell r="E3849">
            <v>0</v>
          </cell>
          <cell r="G3849">
            <v>0</v>
          </cell>
          <cell r="K3849">
            <v>0</v>
          </cell>
          <cell r="R3849">
            <v>0</v>
          </cell>
        </row>
        <row r="3850">
          <cell r="E3850">
            <v>0</v>
          </cell>
          <cell r="G3850">
            <v>0</v>
          </cell>
          <cell r="K3850">
            <v>0</v>
          </cell>
          <cell r="R3850">
            <v>0</v>
          </cell>
        </row>
        <row r="3851">
          <cell r="E3851">
            <v>0</v>
          </cell>
          <cell r="G3851">
            <v>0</v>
          </cell>
          <cell r="K3851">
            <v>0</v>
          </cell>
          <cell r="R3851">
            <v>0</v>
          </cell>
        </row>
        <row r="3852">
          <cell r="E3852">
            <v>0</v>
          </cell>
          <cell r="G3852">
            <v>0</v>
          </cell>
          <cell r="K3852">
            <v>0</v>
          </cell>
          <cell r="R3852">
            <v>0</v>
          </cell>
        </row>
        <row r="3853">
          <cell r="E3853">
            <v>0</v>
          </cell>
          <cell r="G3853">
            <v>0</v>
          </cell>
          <cell r="K3853">
            <v>0</v>
          </cell>
          <cell r="R3853">
            <v>0</v>
          </cell>
        </row>
        <row r="3854">
          <cell r="E3854">
            <v>0</v>
          </cell>
          <cell r="G3854">
            <v>0</v>
          </cell>
          <cell r="K3854">
            <v>0</v>
          </cell>
          <cell r="R3854">
            <v>0</v>
          </cell>
        </row>
        <row r="3855">
          <cell r="E3855">
            <v>0</v>
          </cell>
          <cell r="G3855">
            <v>0</v>
          </cell>
          <cell r="K3855">
            <v>0</v>
          </cell>
          <cell r="R3855">
            <v>0</v>
          </cell>
        </row>
        <row r="3856">
          <cell r="E3856">
            <v>0</v>
          </cell>
          <cell r="G3856">
            <v>0</v>
          </cell>
          <cell r="K3856">
            <v>0</v>
          </cell>
          <cell r="R3856">
            <v>0</v>
          </cell>
        </row>
        <row r="3857">
          <cell r="E3857">
            <v>0</v>
          </cell>
          <cell r="G3857">
            <v>0</v>
          </cell>
          <cell r="K3857">
            <v>0</v>
          </cell>
          <cell r="R3857">
            <v>0</v>
          </cell>
        </row>
        <row r="3858">
          <cell r="E3858">
            <v>0</v>
          </cell>
          <cell r="G3858">
            <v>0</v>
          </cell>
          <cell r="K3858">
            <v>0</v>
          </cell>
          <cell r="R3858">
            <v>0</v>
          </cell>
        </row>
        <row r="3859">
          <cell r="E3859">
            <v>0</v>
          </cell>
          <cell r="G3859">
            <v>0</v>
          </cell>
          <cell r="K3859">
            <v>0</v>
          </cell>
          <cell r="R3859">
            <v>0</v>
          </cell>
        </row>
        <row r="3860">
          <cell r="E3860">
            <v>0</v>
          </cell>
          <cell r="G3860">
            <v>0</v>
          </cell>
          <cell r="K3860">
            <v>0</v>
          </cell>
          <cell r="R3860">
            <v>0</v>
          </cell>
        </row>
        <row r="3861">
          <cell r="E3861">
            <v>0</v>
          </cell>
          <cell r="G3861">
            <v>0</v>
          </cell>
          <cell r="K3861">
            <v>0</v>
          </cell>
          <cell r="R3861">
            <v>0</v>
          </cell>
        </row>
        <row r="3862">
          <cell r="E3862">
            <v>0</v>
          </cell>
          <cell r="G3862">
            <v>0</v>
          </cell>
          <cell r="K3862">
            <v>0</v>
          </cell>
          <cell r="R3862">
            <v>0</v>
          </cell>
        </row>
        <row r="3863">
          <cell r="E3863">
            <v>0</v>
          </cell>
          <cell r="G3863">
            <v>0</v>
          </cell>
          <cell r="K3863">
            <v>0</v>
          </cell>
          <cell r="R3863">
            <v>0</v>
          </cell>
        </row>
        <row r="3864">
          <cell r="E3864">
            <v>0</v>
          </cell>
          <cell r="G3864">
            <v>0</v>
          </cell>
          <cell r="K3864">
            <v>0</v>
          </cell>
          <cell r="R3864">
            <v>0</v>
          </cell>
        </row>
        <row r="3865">
          <cell r="E3865">
            <v>0</v>
          </cell>
          <cell r="G3865">
            <v>0</v>
          </cell>
          <cell r="K3865">
            <v>0</v>
          </cell>
          <cell r="R3865">
            <v>0</v>
          </cell>
        </row>
        <row r="3866">
          <cell r="E3866">
            <v>0</v>
          </cell>
          <cell r="G3866">
            <v>0</v>
          </cell>
          <cell r="K3866">
            <v>0</v>
          </cell>
          <cell r="R3866">
            <v>0</v>
          </cell>
        </row>
        <row r="3867">
          <cell r="E3867">
            <v>0</v>
          </cell>
          <cell r="G3867">
            <v>0</v>
          </cell>
          <cell r="K3867">
            <v>0</v>
          </cell>
          <cell r="R3867">
            <v>0</v>
          </cell>
        </row>
        <row r="3868">
          <cell r="E3868">
            <v>0</v>
          </cell>
          <cell r="G3868">
            <v>0</v>
          </cell>
          <cell r="K3868">
            <v>0</v>
          </cell>
          <cell r="R3868">
            <v>0</v>
          </cell>
        </row>
        <row r="3869">
          <cell r="E3869">
            <v>0</v>
          </cell>
          <cell r="G3869">
            <v>0</v>
          </cell>
          <cell r="K3869">
            <v>0</v>
          </cell>
          <cell r="R3869">
            <v>0</v>
          </cell>
        </row>
        <row r="3870">
          <cell r="E3870">
            <v>0</v>
          </cell>
          <cell r="G3870">
            <v>0</v>
          </cell>
          <cell r="K3870">
            <v>0</v>
          </cell>
          <cell r="R3870">
            <v>0</v>
          </cell>
        </row>
        <row r="3871">
          <cell r="E3871">
            <v>0</v>
          </cell>
          <cell r="G3871">
            <v>0</v>
          </cell>
          <cell r="K3871">
            <v>0</v>
          </cell>
          <cell r="R3871">
            <v>0</v>
          </cell>
        </row>
        <row r="3872">
          <cell r="E3872">
            <v>0</v>
          </cell>
          <cell r="G3872">
            <v>0</v>
          </cell>
          <cell r="K3872">
            <v>0</v>
          </cell>
          <cell r="R3872">
            <v>0</v>
          </cell>
        </row>
        <row r="3873">
          <cell r="E3873">
            <v>0</v>
          </cell>
          <cell r="G3873">
            <v>0</v>
          </cell>
          <cell r="K3873">
            <v>0</v>
          </cell>
          <cell r="R3873">
            <v>0</v>
          </cell>
        </row>
        <row r="3874">
          <cell r="E3874">
            <v>0</v>
          </cell>
          <cell r="G3874">
            <v>0</v>
          </cell>
          <cell r="K3874">
            <v>0</v>
          </cell>
          <cell r="R3874">
            <v>0</v>
          </cell>
        </row>
        <row r="3875">
          <cell r="E3875">
            <v>0</v>
          </cell>
          <cell r="G3875">
            <v>0</v>
          </cell>
          <cell r="K3875">
            <v>0</v>
          </cell>
          <cell r="R3875">
            <v>0</v>
          </cell>
        </row>
        <row r="3876">
          <cell r="E3876">
            <v>0</v>
          </cell>
          <cell r="G3876">
            <v>0</v>
          </cell>
          <cell r="K3876">
            <v>0</v>
          </cell>
          <cell r="R3876">
            <v>0</v>
          </cell>
        </row>
        <row r="3877">
          <cell r="E3877">
            <v>0</v>
          </cell>
          <cell r="G3877">
            <v>0</v>
          </cell>
          <cell r="K3877">
            <v>0</v>
          </cell>
          <cell r="R3877">
            <v>0</v>
          </cell>
        </row>
        <row r="3878">
          <cell r="E3878">
            <v>0</v>
          </cell>
          <cell r="G3878">
            <v>0</v>
          </cell>
          <cell r="K3878">
            <v>0</v>
          </cell>
          <cell r="R3878">
            <v>0</v>
          </cell>
        </row>
        <row r="3879">
          <cell r="E3879">
            <v>0</v>
          </cell>
          <cell r="G3879">
            <v>0</v>
          </cell>
          <cell r="K3879">
            <v>0</v>
          </cell>
          <cell r="R3879">
            <v>0</v>
          </cell>
        </row>
        <row r="3880">
          <cell r="E3880">
            <v>0</v>
          </cell>
          <cell r="G3880">
            <v>0</v>
          </cell>
          <cell r="K3880">
            <v>0</v>
          </cell>
          <cell r="R3880">
            <v>0</v>
          </cell>
        </row>
        <row r="3881">
          <cell r="E3881">
            <v>0</v>
          </cell>
          <cell r="G3881">
            <v>0</v>
          </cell>
          <cell r="K3881">
            <v>0</v>
          </cell>
          <cell r="R3881">
            <v>0</v>
          </cell>
        </row>
        <row r="3882">
          <cell r="E3882">
            <v>0</v>
          </cell>
          <cell r="G3882">
            <v>0</v>
          </cell>
          <cell r="K3882">
            <v>0</v>
          </cell>
          <cell r="R3882">
            <v>0</v>
          </cell>
        </row>
        <row r="3883">
          <cell r="E3883">
            <v>0</v>
          </cell>
          <cell r="G3883">
            <v>0</v>
          </cell>
          <cell r="K3883">
            <v>0</v>
          </cell>
          <cell r="R3883">
            <v>0</v>
          </cell>
        </row>
        <row r="3884">
          <cell r="E3884">
            <v>0</v>
          </cell>
          <cell r="G3884">
            <v>0</v>
          </cell>
          <cell r="K3884">
            <v>0</v>
          </cell>
          <cell r="R3884">
            <v>0</v>
          </cell>
        </row>
        <row r="3885">
          <cell r="E3885">
            <v>0</v>
          </cell>
          <cell r="G3885">
            <v>0</v>
          </cell>
          <cell r="K3885">
            <v>0</v>
          </cell>
          <cell r="R3885">
            <v>0</v>
          </cell>
        </row>
        <row r="3886">
          <cell r="E3886">
            <v>0</v>
          </cell>
          <cell r="G3886">
            <v>0</v>
          </cell>
          <cell r="K3886">
            <v>0</v>
          </cell>
          <cell r="R3886">
            <v>0</v>
          </cell>
        </row>
        <row r="3887">
          <cell r="E3887">
            <v>0</v>
          </cell>
          <cell r="G3887">
            <v>0</v>
          </cell>
          <cell r="K3887">
            <v>0</v>
          </cell>
          <cell r="R3887">
            <v>0</v>
          </cell>
        </row>
        <row r="3888">
          <cell r="E3888">
            <v>0</v>
          </cell>
          <cell r="G3888">
            <v>0</v>
          </cell>
          <cell r="K3888">
            <v>0</v>
          </cell>
          <cell r="R3888">
            <v>0</v>
          </cell>
        </row>
        <row r="3889">
          <cell r="E3889">
            <v>0</v>
          </cell>
          <cell r="G3889">
            <v>0</v>
          </cell>
          <cell r="K3889">
            <v>0</v>
          </cell>
          <cell r="R3889">
            <v>0</v>
          </cell>
        </row>
        <row r="3890">
          <cell r="E3890">
            <v>0</v>
          </cell>
          <cell r="G3890">
            <v>0</v>
          </cell>
          <cell r="K3890">
            <v>0</v>
          </cell>
          <cell r="R3890">
            <v>0</v>
          </cell>
        </row>
        <row r="3891">
          <cell r="E3891">
            <v>0</v>
          </cell>
          <cell r="G3891">
            <v>0</v>
          </cell>
          <cell r="K3891">
            <v>0</v>
          </cell>
          <cell r="R3891">
            <v>0</v>
          </cell>
        </row>
        <row r="3892">
          <cell r="E3892">
            <v>0</v>
          </cell>
          <cell r="G3892">
            <v>0</v>
          </cell>
          <cell r="K3892">
            <v>0</v>
          </cell>
          <cell r="R3892">
            <v>0</v>
          </cell>
        </row>
        <row r="3893">
          <cell r="E3893">
            <v>0</v>
          </cell>
          <cell r="G3893">
            <v>0</v>
          </cell>
          <cell r="K3893">
            <v>0</v>
          </cell>
          <cell r="R3893">
            <v>0</v>
          </cell>
        </row>
        <row r="3894">
          <cell r="E3894">
            <v>0</v>
          </cell>
          <cell r="G3894">
            <v>0</v>
          </cell>
          <cell r="K3894">
            <v>0</v>
          </cell>
          <cell r="R3894">
            <v>0</v>
          </cell>
        </row>
        <row r="3895">
          <cell r="E3895">
            <v>0</v>
          </cell>
          <cell r="G3895">
            <v>0</v>
          </cell>
          <cell r="K3895">
            <v>0</v>
          </cell>
          <cell r="R3895">
            <v>0</v>
          </cell>
        </row>
        <row r="3896">
          <cell r="E3896">
            <v>0</v>
          </cell>
          <cell r="G3896">
            <v>0</v>
          </cell>
          <cell r="K3896">
            <v>0</v>
          </cell>
          <cell r="R3896">
            <v>0</v>
          </cell>
        </row>
        <row r="3897">
          <cell r="E3897">
            <v>0</v>
          </cell>
          <cell r="G3897">
            <v>0</v>
          </cell>
          <cell r="K3897">
            <v>0</v>
          </cell>
          <cell r="R3897">
            <v>0</v>
          </cell>
        </row>
        <row r="3898">
          <cell r="E3898">
            <v>0</v>
          </cell>
          <cell r="G3898">
            <v>0</v>
          </cell>
          <cell r="K3898">
            <v>0</v>
          </cell>
          <cell r="R3898">
            <v>0</v>
          </cell>
        </row>
        <row r="3899">
          <cell r="E3899">
            <v>0</v>
          </cell>
          <cell r="G3899">
            <v>0</v>
          </cell>
          <cell r="K3899">
            <v>0</v>
          </cell>
          <cell r="R3899">
            <v>0</v>
          </cell>
        </row>
        <row r="3900">
          <cell r="E3900">
            <v>0</v>
          </cell>
          <cell r="G3900">
            <v>0</v>
          </cell>
          <cell r="K3900">
            <v>0</v>
          </cell>
          <cell r="R3900">
            <v>0</v>
          </cell>
        </row>
        <row r="3901">
          <cell r="E3901">
            <v>0</v>
          </cell>
          <cell r="G3901">
            <v>0</v>
          </cell>
          <cell r="K3901">
            <v>0</v>
          </cell>
          <cell r="R3901">
            <v>0</v>
          </cell>
        </row>
        <row r="3902">
          <cell r="E3902">
            <v>0</v>
          </cell>
          <cell r="G3902">
            <v>0</v>
          </cell>
          <cell r="K3902">
            <v>0</v>
          </cell>
          <cell r="R3902">
            <v>0</v>
          </cell>
        </row>
        <row r="3903">
          <cell r="E3903">
            <v>0</v>
          </cell>
          <cell r="G3903">
            <v>0</v>
          </cell>
          <cell r="K3903">
            <v>0</v>
          </cell>
          <cell r="R3903">
            <v>0</v>
          </cell>
        </row>
        <row r="3904">
          <cell r="E3904">
            <v>0</v>
          </cell>
          <cell r="G3904">
            <v>0</v>
          </cell>
          <cell r="K3904">
            <v>0</v>
          </cell>
          <cell r="R3904">
            <v>0</v>
          </cell>
        </row>
        <row r="3905">
          <cell r="E3905">
            <v>0</v>
          </cell>
          <cell r="G3905">
            <v>0</v>
          </cell>
          <cell r="K3905">
            <v>0</v>
          </cell>
          <cell r="R3905">
            <v>0</v>
          </cell>
        </row>
        <row r="3906">
          <cell r="E3906">
            <v>0</v>
          </cell>
          <cell r="G3906">
            <v>0</v>
          </cell>
          <cell r="K3906">
            <v>0</v>
          </cell>
          <cell r="R3906">
            <v>0</v>
          </cell>
        </row>
        <row r="3907">
          <cell r="E3907">
            <v>0</v>
          </cell>
          <cell r="G3907">
            <v>0</v>
          </cell>
          <cell r="K3907">
            <v>0</v>
          </cell>
          <cell r="R3907">
            <v>0</v>
          </cell>
        </row>
        <row r="3908">
          <cell r="E3908">
            <v>0</v>
          </cell>
          <cell r="G3908">
            <v>0</v>
          </cell>
          <cell r="K3908">
            <v>0</v>
          </cell>
          <cell r="R3908">
            <v>0</v>
          </cell>
        </row>
        <row r="3909">
          <cell r="E3909">
            <v>0</v>
          </cell>
          <cell r="G3909">
            <v>0</v>
          </cell>
          <cell r="K3909">
            <v>0</v>
          </cell>
          <cell r="R3909">
            <v>0</v>
          </cell>
        </row>
        <row r="3910">
          <cell r="E3910">
            <v>0</v>
          </cell>
          <cell r="G3910">
            <v>0</v>
          </cell>
          <cell r="K3910">
            <v>0</v>
          </cell>
          <cell r="R3910">
            <v>0</v>
          </cell>
        </row>
        <row r="3911">
          <cell r="E3911">
            <v>0</v>
          </cell>
          <cell r="G3911">
            <v>0</v>
          </cell>
          <cell r="K3911">
            <v>0</v>
          </cell>
          <cell r="R3911">
            <v>0</v>
          </cell>
        </row>
        <row r="3912">
          <cell r="E3912">
            <v>0</v>
          </cell>
          <cell r="G3912">
            <v>0</v>
          </cell>
          <cell r="K3912">
            <v>0</v>
          </cell>
          <cell r="R3912">
            <v>0</v>
          </cell>
        </row>
        <row r="3913">
          <cell r="E3913">
            <v>0</v>
          </cell>
          <cell r="G3913">
            <v>0</v>
          </cell>
          <cell r="K3913">
            <v>0</v>
          </cell>
          <cell r="R3913">
            <v>0</v>
          </cell>
        </row>
        <row r="3914">
          <cell r="E3914">
            <v>0</v>
          </cell>
          <cell r="G3914">
            <v>0</v>
          </cell>
          <cell r="K3914">
            <v>0</v>
          </cell>
          <cell r="R3914">
            <v>0</v>
          </cell>
        </row>
        <row r="3915">
          <cell r="E3915">
            <v>0</v>
          </cell>
          <cell r="G3915">
            <v>0</v>
          </cell>
          <cell r="K3915">
            <v>0</v>
          </cell>
          <cell r="R3915">
            <v>0</v>
          </cell>
        </row>
        <row r="3916">
          <cell r="E3916">
            <v>0</v>
          </cell>
          <cell r="G3916">
            <v>0</v>
          </cell>
          <cell r="K3916">
            <v>0</v>
          </cell>
          <cell r="R3916">
            <v>0</v>
          </cell>
        </row>
        <row r="3917">
          <cell r="E3917">
            <v>0</v>
          </cell>
          <cell r="G3917">
            <v>0</v>
          </cell>
          <cell r="K3917">
            <v>0</v>
          </cell>
          <cell r="R3917">
            <v>0</v>
          </cell>
        </row>
        <row r="3918">
          <cell r="E3918">
            <v>0</v>
          </cell>
          <cell r="G3918">
            <v>0</v>
          </cell>
          <cell r="K3918">
            <v>0</v>
          </cell>
          <cell r="R3918">
            <v>0</v>
          </cell>
        </row>
        <row r="3919">
          <cell r="E3919">
            <v>0</v>
          </cell>
          <cell r="G3919">
            <v>0</v>
          </cell>
          <cell r="K3919">
            <v>0</v>
          </cell>
          <cell r="R3919">
            <v>0</v>
          </cell>
        </row>
        <row r="3920">
          <cell r="E3920">
            <v>0</v>
          </cell>
          <cell r="G3920">
            <v>0</v>
          </cell>
          <cell r="K3920">
            <v>0</v>
          </cell>
          <cell r="R3920">
            <v>0</v>
          </cell>
        </row>
        <row r="3921">
          <cell r="E3921">
            <v>0</v>
          </cell>
          <cell r="G3921">
            <v>0</v>
          </cell>
          <cell r="K3921">
            <v>0</v>
          </cell>
          <cell r="R3921">
            <v>0</v>
          </cell>
        </row>
        <row r="3922">
          <cell r="E3922">
            <v>0</v>
          </cell>
          <cell r="G3922">
            <v>0</v>
          </cell>
          <cell r="K3922">
            <v>0</v>
          </cell>
          <cell r="R3922">
            <v>0</v>
          </cell>
        </row>
        <row r="3923">
          <cell r="E3923">
            <v>0</v>
          </cell>
          <cell r="G3923">
            <v>0</v>
          </cell>
          <cell r="K3923">
            <v>0</v>
          </cell>
          <cell r="R3923">
            <v>0</v>
          </cell>
        </row>
        <row r="3924">
          <cell r="E3924">
            <v>0</v>
          </cell>
          <cell r="G3924">
            <v>0</v>
          </cell>
          <cell r="K3924">
            <v>0</v>
          </cell>
          <cell r="R3924">
            <v>0</v>
          </cell>
        </row>
        <row r="3925">
          <cell r="E3925">
            <v>0</v>
          </cell>
          <cell r="G3925">
            <v>0</v>
          </cell>
          <cell r="K3925">
            <v>0</v>
          </cell>
          <cell r="R3925">
            <v>0</v>
          </cell>
        </row>
        <row r="3926">
          <cell r="E3926">
            <v>0</v>
          </cell>
          <cell r="G3926">
            <v>0</v>
          </cell>
          <cell r="K3926">
            <v>0</v>
          </cell>
          <cell r="R3926">
            <v>0</v>
          </cell>
        </row>
        <row r="3927">
          <cell r="E3927">
            <v>0</v>
          </cell>
          <cell r="G3927">
            <v>0</v>
          </cell>
          <cell r="K3927">
            <v>0</v>
          </cell>
          <cell r="R3927">
            <v>0</v>
          </cell>
        </row>
        <row r="3928">
          <cell r="E3928">
            <v>0</v>
          </cell>
          <cell r="G3928">
            <v>0</v>
          </cell>
          <cell r="K3928">
            <v>0</v>
          </cell>
          <cell r="R3928">
            <v>0</v>
          </cell>
        </row>
        <row r="3929">
          <cell r="E3929">
            <v>0</v>
          </cell>
          <cell r="G3929">
            <v>0</v>
          </cell>
          <cell r="K3929">
            <v>0</v>
          </cell>
          <cell r="R3929">
            <v>0</v>
          </cell>
        </row>
        <row r="3930">
          <cell r="E3930">
            <v>0</v>
          </cell>
          <cell r="G3930">
            <v>0</v>
          </cell>
          <cell r="K3930">
            <v>0</v>
          </cell>
          <cell r="R3930">
            <v>0</v>
          </cell>
        </row>
        <row r="3931">
          <cell r="E3931">
            <v>0</v>
          </cell>
          <cell r="G3931">
            <v>0</v>
          </cell>
          <cell r="K3931">
            <v>0</v>
          </cell>
          <cell r="R3931">
            <v>0</v>
          </cell>
        </row>
        <row r="3932">
          <cell r="E3932">
            <v>0</v>
          </cell>
          <cell r="G3932">
            <v>0</v>
          </cell>
          <cell r="K3932">
            <v>0</v>
          </cell>
          <cell r="R3932">
            <v>0</v>
          </cell>
        </row>
        <row r="3933">
          <cell r="E3933">
            <v>0</v>
          </cell>
          <cell r="G3933">
            <v>0</v>
          </cell>
          <cell r="K3933">
            <v>0</v>
          </cell>
          <cell r="R3933">
            <v>0</v>
          </cell>
        </row>
        <row r="3934">
          <cell r="E3934">
            <v>0</v>
          </cell>
          <cell r="G3934">
            <v>0</v>
          </cell>
          <cell r="K3934">
            <v>0</v>
          </cell>
          <cell r="R3934">
            <v>0</v>
          </cell>
        </row>
        <row r="3935">
          <cell r="E3935">
            <v>0</v>
          </cell>
          <cell r="G3935">
            <v>0</v>
          </cell>
          <cell r="K3935">
            <v>0</v>
          </cell>
          <cell r="R3935">
            <v>0</v>
          </cell>
        </row>
        <row r="3936">
          <cell r="E3936">
            <v>0</v>
          </cell>
          <cell r="G3936">
            <v>0</v>
          </cell>
          <cell r="K3936">
            <v>0</v>
          </cell>
          <cell r="R3936">
            <v>0</v>
          </cell>
        </row>
        <row r="3937">
          <cell r="E3937">
            <v>0</v>
          </cell>
          <cell r="G3937">
            <v>0</v>
          </cell>
          <cell r="K3937">
            <v>0</v>
          </cell>
          <cell r="R3937">
            <v>0</v>
          </cell>
        </row>
        <row r="3938">
          <cell r="E3938">
            <v>0</v>
          </cell>
          <cell r="G3938">
            <v>0</v>
          </cell>
          <cell r="K3938">
            <v>0</v>
          </cell>
          <cell r="R3938">
            <v>0</v>
          </cell>
        </row>
        <row r="3939">
          <cell r="E3939">
            <v>0</v>
          </cell>
          <cell r="G3939">
            <v>0</v>
          </cell>
          <cell r="K3939">
            <v>0</v>
          </cell>
          <cell r="R3939">
            <v>0</v>
          </cell>
        </row>
        <row r="3940">
          <cell r="E3940">
            <v>0</v>
          </cell>
          <cell r="G3940">
            <v>0</v>
          </cell>
          <cell r="K3940">
            <v>0</v>
          </cell>
          <cell r="R3940">
            <v>0</v>
          </cell>
        </row>
        <row r="3941">
          <cell r="E3941">
            <v>0</v>
          </cell>
          <cell r="G3941">
            <v>0</v>
          </cell>
          <cell r="K3941">
            <v>0</v>
          </cell>
          <cell r="R3941">
            <v>0</v>
          </cell>
        </row>
        <row r="3942">
          <cell r="E3942">
            <v>0</v>
          </cell>
          <cell r="G3942">
            <v>0</v>
          </cell>
          <cell r="K3942">
            <v>0</v>
          </cell>
          <cell r="R3942">
            <v>0</v>
          </cell>
        </row>
        <row r="3943">
          <cell r="E3943">
            <v>0</v>
          </cell>
          <cell r="G3943">
            <v>0</v>
          </cell>
          <cell r="K3943">
            <v>0</v>
          </cell>
          <cell r="R3943">
            <v>0</v>
          </cell>
        </row>
        <row r="3944">
          <cell r="E3944">
            <v>0</v>
          </cell>
          <cell r="G3944">
            <v>0</v>
          </cell>
          <cell r="K3944">
            <v>0</v>
          </cell>
          <cell r="R3944">
            <v>0</v>
          </cell>
        </row>
        <row r="3945">
          <cell r="E3945">
            <v>0</v>
          </cell>
          <cell r="G3945">
            <v>0</v>
          </cell>
          <cell r="K3945">
            <v>0</v>
          </cell>
          <cell r="R3945">
            <v>0</v>
          </cell>
        </row>
        <row r="3946">
          <cell r="E3946">
            <v>0</v>
          </cell>
          <cell r="G3946">
            <v>0</v>
          </cell>
          <cell r="K3946">
            <v>0</v>
          </cell>
          <cell r="R3946">
            <v>0</v>
          </cell>
        </row>
        <row r="3947">
          <cell r="E3947">
            <v>0</v>
          </cell>
          <cell r="G3947">
            <v>0</v>
          </cell>
          <cell r="K3947">
            <v>0</v>
          </cell>
          <cell r="R3947">
            <v>0</v>
          </cell>
        </row>
        <row r="3948">
          <cell r="E3948">
            <v>0</v>
          </cell>
          <cell r="G3948">
            <v>0</v>
          </cell>
          <cell r="K3948">
            <v>0</v>
          </cell>
          <cell r="R3948">
            <v>0</v>
          </cell>
        </row>
        <row r="3949">
          <cell r="E3949">
            <v>0</v>
          </cell>
          <cell r="G3949">
            <v>0</v>
          </cell>
          <cell r="K3949">
            <v>0</v>
          </cell>
          <cell r="R3949">
            <v>0</v>
          </cell>
        </row>
        <row r="3950">
          <cell r="E3950">
            <v>0</v>
          </cell>
          <cell r="G3950">
            <v>0</v>
          </cell>
          <cell r="K3950">
            <v>0</v>
          </cell>
          <cell r="R3950">
            <v>0</v>
          </cell>
        </row>
        <row r="3951">
          <cell r="E3951">
            <v>0</v>
          </cell>
          <cell r="G3951">
            <v>0</v>
          </cell>
          <cell r="K3951">
            <v>0</v>
          </cell>
          <cell r="R3951">
            <v>0</v>
          </cell>
        </row>
        <row r="3952">
          <cell r="E3952">
            <v>0</v>
          </cell>
          <cell r="G3952">
            <v>0</v>
          </cell>
          <cell r="K3952">
            <v>0</v>
          </cell>
          <cell r="R3952">
            <v>0</v>
          </cell>
        </row>
        <row r="3953">
          <cell r="E3953">
            <v>0</v>
          </cell>
          <cell r="G3953">
            <v>0</v>
          </cell>
          <cell r="K3953">
            <v>0</v>
          </cell>
          <cell r="R3953">
            <v>0</v>
          </cell>
        </row>
        <row r="3954">
          <cell r="E3954">
            <v>0</v>
          </cell>
          <cell r="G3954">
            <v>0</v>
          </cell>
          <cell r="K3954">
            <v>0</v>
          </cell>
          <cell r="R3954">
            <v>0</v>
          </cell>
        </row>
        <row r="3955">
          <cell r="E3955">
            <v>0</v>
          </cell>
          <cell r="G3955">
            <v>0</v>
          </cell>
          <cell r="K3955">
            <v>0</v>
          </cell>
          <cell r="R3955">
            <v>0</v>
          </cell>
        </row>
        <row r="3956">
          <cell r="E3956">
            <v>0</v>
          </cell>
          <cell r="G3956">
            <v>0</v>
          </cell>
          <cell r="K3956">
            <v>0</v>
          </cell>
          <cell r="R3956">
            <v>0</v>
          </cell>
        </row>
        <row r="3957">
          <cell r="E3957">
            <v>0</v>
          </cell>
          <cell r="G3957">
            <v>0</v>
          </cell>
          <cell r="K3957">
            <v>0</v>
          </cell>
          <cell r="R3957">
            <v>0</v>
          </cell>
        </row>
        <row r="3958">
          <cell r="E3958">
            <v>0</v>
          </cell>
          <cell r="G3958">
            <v>0</v>
          </cell>
          <cell r="K3958">
            <v>0</v>
          </cell>
          <cell r="R3958">
            <v>0</v>
          </cell>
        </row>
        <row r="3959">
          <cell r="E3959">
            <v>0</v>
          </cell>
          <cell r="G3959">
            <v>0</v>
          </cell>
          <cell r="K3959">
            <v>0</v>
          </cell>
          <cell r="R3959">
            <v>0</v>
          </cell>
        </row>
        <row r="3960">
          <cell r="E3960">
            <v>0</v>
          </cell>
          <cell r="G3960">
            <v>0</v>
          </cell>
          <cell r="K3960">
            <v>0</v>
          </cell>
          <cell r="R3960">
            <v>0</v>
          </cell>
        </row>
        <row r="3961">
          <cell r="E3961">
            <v>0</v>
          </cell>
          <cell r="G3961">
            <v>0</v>
          </cell>
          <cell r="K3961">
            <v>0</v>
          </cell>
          <cell r="R3961">
            <v>0</v>
          </cell>
        </row>
        <row r="3962">
          <cell r="E3962">
            <v>0</v>
          </cell>
          <cell r="G3962">
            <v>0</v>
          </cell>
          <cell r="K3962">
            <v>0</v>
          </cell>
          <cell r="R3962">
            <v>0</v>
          </cell>
        </row>
        <row r="3963">
          <cell r="E3963">
            <v>0</v>
          </cell>
          <cell r="G3963">
            <v>0</v>
          </cell>
          <cell r="K3963">
            <v>0</v>
          </cell>
          <cell r="R3963">
            <v>0</v>
          </cell>
        </row>
        <row r="3964">
          <cell r="E3964">
            <v>0</v>
          </cell>
          <cell r="G3964">
            <v>0</v>
          </cell>
          <cell r="K3964">
            <v>0</v>
          </cell>
          <cell r="R3964">
            <v>0</v>
          </cell>
        </row>
        <row r="3965">
          <cell r="E3965">
            <v>0</v>
          </cell>
          <cell r="G3965">
            <v>0</v>
          </cell>
          <cell r="K3965">
            <v>0</v>
          </cell>
          <cell r="R3965">
            <v>0</v>
          </cell>
        </row>
        <row r="3966">
          <cell r="E3966">
            <v>0</v>
          </cell>
          <cell r="G3966">
            <v>0</v>
          </cell>
          <cell r="K3966">
            <v>0</v>
          </cell>
          <cell r="R3966">
            <v>0</v>
          </cell>
        </row>
        <row r="3967">
          <cell r="E3967">
            <v>0</v>
          </cell>
          <cell r="G3967">
            <v>0</v>
          </cell>
          <cell r="K3967">
            <v>0</v>
          </cell>
          <cell r="R3967">
            <v>0</v>
          </cell>
        </row>
        <row r="3968">
          <cell r="E3968">
            <v>0</v>
          </cell>
          <cell r="G3968">
            <v>0</v>
          </cell>
          <cell r="K3968">
            <v>0</v>
          </cell>
          <cell r="R3968">
            <v>0</v>
          </cell>
        </row>
        <row r="3969">
          <cell r="E3969">
            <v>0</v>
          </cell>
          <cell r="G3969">
            <v>0</v>
          </cell>
          <cell r="K3969">
            <v>0</v>
          </cell>
          <cell r="R3969">
            <v>0</v>
          </cell>
        </row>
        <row r="3970">
          <cell r="E3970">
            <v>0</v>
          </cell>
          <cell r="G3970">
            <v>0</v>
          </cell>
          <cell r="K3970">
            <v>0</v>
          </cell>
          <cell r="R3970">
            <v>0</v>
          </cell>
        </row>
        <row r="3971">
          <cell r="E3971">
            <v>0</v>
          </cell>
          <cell r="G3971">
            <v>0</v>
          </cell>
          <cell r="K3971">
            <v>0</v>
          </cell>
          <cell r="R3971">
            <v>0</v>
          </cell>
        </row>
        <row r="3972">
          <cell r="E3972">
            <v>0</v>
          </cell>
          <cell r="G3972">
            <v>0</v>
          </cell>
          <cell r="K3972">
            <v>0</v>
          </cell>
          <cell r="R3972">
            <v>0</v>
          </cell>
        </row>
        <row r="3973">
          <cell r="E3973">
            <v>0</v>
          </cell>
          <cell r="G3973">
            <v>0</v>
          </cell>
          <cell r="K3973">
            <v>0</v>
          </cell>
          <cell r="R3973">
            <v>0</v>
          </cell>
        </row>
        <row r="3974">
          <cell r="E3974">
            <v>0</v>
          </cell>
          <cell r="G3974">
            <v>0</v>
          </cell>
          <cell r="K3974">
            <v>0</v>
          </cell>
          <cell r="R3974">
            <v>0</v>
          </cell>
        </row>
        <row r="3975">
          <cell r="E3975">
            <v>0</v>
          </cell>
          <cell r="G3975">
            <v>0</v>
          </cell>
          <cell r="K3975">
            <v>0</v>
          </cell>
          <cell r="R3975">
            <v>0</v>
          </cell>
        </row>
        <row r="3976">
          <cell r="E3976">
            <v>0</v>
          </cell>
          <cell r="G3976">
            <v>0</v>
          </cell>
          <cell r="K3976">
            <v>0</v>
          </cell>
          <cell r="R3976">
            <v>0</v>
          </cell>
        </row>
        <row r="3977">
          <cell r="E3977">
            <v>0</v>
          </cell>
          <cell r="G3977">
            <v>0</v>
          </cell>
          <cell r="K3977">
            <v>0</v>
          </cell>
          <cell r="R3977">
            <v>0</v>
          </cell>
        </row>
        <row r="3978">
          <cell r="E3978">
            <v>0</v>
          </cell>
          <cell r="G3978">
            <v>0</v>
          </cell>
          <cell r="K3978">
            <v>0</v>
          </cell>
          <cell r="R3978">
            <v>0</v>
          </cell>
        </row>
        <row r="3979">
          <cell r="E3979">
            <v>0</v>
          </cell>
          <cell r="G3979">
            <v>0</v>
          </cell>
          <cell r="K3979">
            <v>0</v>
          </cell>
          <cell r="R3979">
            <v>0</v>
          </cell>
        </row>
        <row r="3980">
          <cell r="E3980">
            <v>0</v>
          </cell>
          <cell r="G3980">
            <v>0</v>
          </cell>
          <cell r="K3980">
            <v>0</v>
          </cell>
          <cell r="R3980">
            <v>0</v>
          </cell>
        </row>
        <row r="3981">
          <cell r="E3981">
            <v>0</v>
          </cell>
          <cell r="G3981">
            <v>0</v>
          </cell>
          <cell r="K3981">
            <v>0</v>
          </cell>
          <cell r="R3981">
            <v>0</v>
          </cell>
        </row>
        <row r="3982">
          <cell r="E3982">
            <v>0</v>
          </cell>
          <cell r="G3982">
            <v>0</v>
          </cell>
          <cell r="K3982">
            <v>0</v>
          </cell>
          <cell r="R3982">
            <v>0</v>
          </cell>
        </row>
        <row r="3983">
          <cell r="E3983">
            <v>0</v>
          </cell>
          <cell r="G3983">
            <v>0</v>
          </cell>
          <cell r="K3983">
            <v>0</v>
          </cell>
          <cell r="R3983">
            <v>0</v>
          </cell>
        </row>
        <row r="3984">
          <cell r="E3984">
            <v>0</v>
          </cell>
          <cell r="G3984">
            <v>0</v>
          </cell>
          <cell r="K3984">
            <v>0</v>
          </cell>
          <cell r="R3984">
            <v>0</v>
          </cell>
        </row>
        <row r="3985">
          <cell r="E3985">
            <v>0</v>
          </cell>
          <cell r="G3985">
            <v>0</v>
          </cell>
          <cell r="K3985">
            <v>0</v>
          </cell>
          <cell r="R3985">
            <v>0</v>
          </cell>
        </row>
        <row r="3986">
          <cell r="E3986">
            <v>0</v>
          </cell>
          <cell r="G3986">
            <v>0</v>
          </cell>
          <cell r="K3986">
            <v>0</v>
          </cell>
          <cell r="R3986">
            <v>0</v>
          </cell>
        </row>
        <row r="3987">
          <cell r="E3987">
            <v>0</v>
          </cell>
          <cell r="G3987">
            <v>0</v>
          </cell>
          <cell r="K3987">
            <v>0</v>
          </cell>
          <cell r="R3987">
            <v>0</v>
          </cell>
        </row>
        <row r="3988">
          <cell r="E3988">
            <v>0</v>
          </cell>
          <cell r="G3988">
            <v>0</v>
          </cell>
          <cell r="K3988">
            <v>0</v>
          </cell>
          <cell r="R3988">
            <v>0</v>
          </cell>
        </row>
        <row r="3989">
          <cell r="E3989">
            <v>0</v>
          </cell>
          <cell r="G3989">
            <v>0</v>
          </cell>
          <cell r="K3989">
            <v>0</v>
          </cell>
          <cell r="R3989">
            <v>0</v>
          </cell>
        </row>
        <row r="3990">
          <cell r="E3990">
            <v>0</v>
          </cell>
          <cell r="G3990">
            <v>0</v>
          </cell>
          <cell r="K3990">
            <v>0</v>
          </cell>
          <cell r="R3990">
            <v>0</v>
          </cell>
        </row>
        <row r="3991">
          <cell r="E3991">
            <v>0</v>
          </cell>
          <cell r="G3991">
            <v>0</v>
          </cell>
          <cell r="K3991">
            <v>0</v>
          </cell>
          <cell r="R3991">
            <v>0</v>
          </cell>
        </row>
        <row r="3992">
          <cell r="E3992">
            <v>0</v>
          </cell>
          <cell r="G3992">
            <v>0</v>
          </cell>
          <cell r="K3992">
            <v>0</v>
          </cell>
          <cell r="R3992">
            <v>0</v>
          </cell>
        </row>
        <row r="3993">
          <cell r="E3993">
            <v>0</v>
          </cell>
          <cell r="G3993">
            <v>0</v>
          </cell>
          <cell r="K3993">
            <v>0</v>
          </cell>
          <cell r="R3993">
            <v>0</v>
          </cell>
        </row>
        <row r="3994">
          <cell r="E3994">
            <v>0</v>
          </cell>
          <cell r="G3994">
            <v>0</v>
          </cell>
          <cell r="K3994">
            <v>0</v>
          </cell>
          <cell r="R3994">
            <v>0</v>
          </cell>
        </row>
        <row r="3995">
          <cell r="E3995">
            <v>0</v>
          </cell>
          <cell r="G3995">
            <v>0</v>
          </cell>
          <cell r="K3995">
            <v>0</v>
          </cell>
          <cell r="R3995">
            <v>0</v>
          </cell>
        </row>
        <row r="3996">
          <cell r="E3996">
            <v>0</v>
          </cell>
          <cell r="G3996">
            <v>0</v>
          </cell>
          <cell r="K3996">
            <v>0</v>
          </cell>
          <cell r="R3996">
            <v>0</v>
          </cell>
        </row>
        <row r="3997">
          <cell r="E3997">
            <v>0</v>
          </cell>
          <cell r="G3997">
            <v>0</v>
          </cell>
          <cell r="K3997">
            <v>0</v>
          </cell>
          <cell r="R3997">
            <v>0</v>
          </cell>
        </row>
        <row r="3998">
          <cell r="E3998">
            <v>0</v>
          </cell>
          <cell r="G3998">
            <v>0</v>
          </cell>
          <cell r="K3998">
            <v>0</v>
          </cell>
          <cell r="R3998">
            <v>0</v>
          </cell>
        </row>
        <row r="3999">
          <cell r="E3999">
            <v>0</v>
          </cell>
          <cell r="G3999">
            <v>0</v>
          </cell>
          <cell r="K3999">
            <v>0</v>
          </cell>
          <cell r="R3999">
            <v>0</v>
          </cell>
        </row>
        <row r="4000">
          <cell r="E4000">
            <v>0</v>
          </cell>
          <cell r="G4000">
            <v>0</v>
          </cell>
          <cell r="K4000">
            <v>0</v>
          </cell>
          <cell r="R4000">
            <v>0</v>
          </cell>
        </row>
        <row r="4001">
          <cell r="E4001">
            <v>0</v>
          </cell>
          <cell r="G4001">
            <v>0</v>
          </cell>
          <cell r="K4001">
            <v>0</v>
          </cell>
          <cell r="R4001">
            <v>0</v>
          </cell>
        </row>
        <row r="4002">
          <cell r="E4002">
            <v>0</v>
          </cell>
          <cell r="G4002">
            <v>0</v>
          </cell>
          <cell r="K4002">
            <v>0</v>
          </cell>
          <cell r="R4002">
            <v>0</v>
          </cell>
        </row>
        <row r="4003">
          <cell r="E4003">
            <v>0</v>
          </cell>
          <cell r="G4003">
            <v>0</v>
          </cell>
          <cell r="K4003">
            <v>0</v>
          </cell>
          <cell r="R4003">
            <v>0</v>
          </cell>
        </row>
        <row r="4004">
          <cell r="E4004">
            <v>0</v>
          </cell>
          <cell r="G4004">
            <v>0</v>
          </cell>
          <cell r="K4004">
            <v>0</v>
          </cell>
          <cell r="R4004">
            <v>0</v>
          </cell>
        </row>
        <row r="4005">
          <cell r="E4005">
            <v>0</v>
          </cell>
          <cell r="G4005">
            <v>0</v>
          </cell>
          <cell r="K4005">
            <v>0</v>
          </cell>
          <cell r="R4005">
            <v>0</v>
          </cell>
        </row>
        <row r="4006">
          <cell r="E4006">
            <v>0</v>
          </cell>
          <cell r="G4006">
            <v>0</v>
          </cell>
          <cell r="K4006">
            <v>0</v>
          </cell>
          <cell r="R4006">
            <v>0</v>
          </cell>
        </row>
        <row r="4007">
          <cell r="E4007" t="str">
            <v>SEGUNDO USO</v>
          </cell>
          <cell r="G4007" t="str">
            <v>X</v>
          </cell>
          <cell r="K4007" t="str">
            <v>PRENHA IA</v>
          </cell>
          <cell r="R4007" t="str">
            <v>X</v>
          </cell>
        </row>
        <row r="4008">
          <cell r="E4008" t="str">
            <v>SEGUNDO USO</v>
          </cell>
          <cell r="G4008" t="str">
            <v>X</v>
          </cell>
          <cell r="K4008" t="str">
            <v>PRENHA IA</v>
          </cell>
          <cell r="R4008" t="str">
            <v>X</v>
          </cell>
        </row>
        <row r="4009">
          <cell r="E4009" t="str">
            <v>SEGUNDO USO</v>
          </cell>
          <cell r="G4009" t="str">
            <v>X</v>
          </cell>
          <cell r="K4009" t="str">
            <v>PRENHA IA</v>
          </cell>
          <cell r="R4009" t="str">
            <v>X</v>
          </cell>
        </row>
        <row r="4010">
          <cell r="E4010" t="str">
            <v>SEGUNDO USO</v>
          </cell>
          <cell r="G4010" t="str">
            <v>X</v>
          </cell>
          <cell r="K4010" t="str">
            <v>PRENHA IA</v>
          </cell>
          <cell r="R4010" t="str">
            <v>X</v>
          </cell>
        </row>
        <row r="4011">
          <cell r="E4011" t="str">
            <v>SEGUNDO USO</v>
          </cell>
          <cell r="G4011" t="str">
            <v>X</v>
          </cell>
          <cell r="K4011" t="str">
            <v>PRENHA IA</v>
          </cell>
          <cell r="R4011" t="str">
            <v>X</v>
          </cell>
        </row>
        <row r="4012">
          <cell r="E4012" t="str">
            <v>SEGUNDO USO</v>
          </cell>
          <cell r="G4012" t="str">
            <v>X</v>
          </cell>
          <cell r="K4012" t="str">
            <v>PRENHA IA</v>
          </cell>
          <cell r="R4012" t="str">
            <v>X</v>
          </cell>
        </row>
        <row r="4013">
          <cell r="E4013" t="str">
            <v>SEGUNDO USO</v>
          </cell>
          <cell r="G4013" t="str">
            <v>X</v>
          </cell>
          <cell r="K4013" t="str">
            <v>SINCRONIZADA</v>
          </cell>
          <cell r="R4013" t="str">
            <v>X</v>
          </cell>
        </row>
        <row r="4014">
          <cell r="E4014" t="str">
            <v>SEGUNDO USO</v>
          </cell>
          <cell r="G4014" t="str">
            <v>X</v>
          </cell>
          <cell r="K4014" t="str">
            <v>PRENHA IA</v>
          </cell>
          <cell r="R4014" t="str">
            <v>X</v>
          </cell>
        </row>
        <row r="4015">
          <cell r="E4015" t="str">
            <v>SEGUNDO USO</v>
          </cell>
          <cell r="G4015" t="str">
            <v>X</v>
          </cell>
          <cell r="K4015" t="str">
            <v>PRENHA IA</v>
          </cell>
          <cell r="R4015" t="str">
            <v>X</v>
          </cell>
        </row>
        <row r="4016">
          <cell r="E4016" t="str">
            <v>SEGUNDO USO</v>
          </cell>
          <cell r="G4016" t="str">
            <v>X</v>
          </cell>
          <cell r="K4016" t="str">
            <v>PRENHA IA</v>
          </cell>
          <cell r="R4016" t="str">
            <v>X</v>
          </cell>
        </row>
        <row r="4017">
          <cell r="E4017" t="str">
            <v>SEGUNDO USO</v>
          </cell>
          <cell r="G4017" t="str">
            <v>X</v>
          </cell>
          <cell r="K4017" t="str">
            <v>PRENHA IA</v>
          </cell>
          <cell r="R4017" t="str">
            <v>X</v>
          </cell>
        </row>
        <row r="4018">
          <cell r="E4018" t="str">
            <v>SEGUNDO USO</v>
          </cell>
          <cell r="G4018" t="str">
            <v>X</v>
          </cell>
          <cell r="K4018" t="str">
            <v>SINCRONIZADA</v>
          </cell>
          <cell r="R4018" t="str">
            <v>X</v>
          </cell>
        </row>
        <row r="4019">
          <cell r="E4019" t="str">
            <v>SEGUNDO USO</v>
          </cell>
          <cell r="G4019" t="str">
            <v>X</v>
          </cell>
          <cell r="K4019" t="str">
            <v>PRENHA IA</v>
          </cell>
          <cell r="R4019" t="str">
            <v>X</v>
          </cell>
        </row>
        <row r="4020">
          <cell r="E4020" t="str">
            <v>SEGUNDO USO</v>
          </cell>
          <cell r="G4020" t="str">
            <v>X</v>
          </cell>
          <cell r="K4020" t="str">
            <v>VAZIA</v>
          </cell>
          <cell r="R4020" t="str">
            <v>X</v>
          </cell>
        </row>
        <row r="4021">
          <cell r="E4021" t="str">
            <v>SEGUNDO USO</v>
          </cell>
          <cell r="G4021" t="str">
            <v>X</v>
          </cell>
          <cell r="K4021" t="str">
            <v>PRENHA IA</v>
          </cell>
          <cell r="R4021" t="str">
            <v>X</v>
          </cell>
        </row>
        <row r="4022">
          <cell r="E4022" t="str">
            <v>SEGUNDO USO</v>
          </cell>
          <cell r="G4022" t="str">
            <v>X</v>
          </cell>
          <cell r="K4022" t="str">
            <v>SINCRONIZADA</v>
          </cell>
          <cell r="R4022" t="str">
            <v>X</v>
          </cell>
        </row>
        <row r="4023">
          <cell r="E4023" t="str">
            <v>SEGUNDO USO</v>
          </cell>
          <cell r="G4023" t="str">
            <v>X</v>
          </cell>
          <cell r="K4023" t="str">
            <v>PRENHA IA</v>
          </cell>
          <cell r="R4023" t="str">
            <v>X</v>
          </cell>
        </row>
        <row r="4024">
          <cell r="E4024" t="str">
            <v>SEGUNDO USO</v>
          </cell>
          <cell r="G4024" t="str">
            <v>X</v>
          </cell>
          <cell r="K4024" t="str">
            <v>PRENHA IA</v>
          </cell>
          <cell r="R4024" t="str">
            <v>X</v>
          </cell>
        </row>
        <row r="4025">
          <cell r="E4025" t="str">
            <v>SEGUNDO USO</v>
          </cell>
          <cell r="G4025" t="str">
            <v>X</v>
          </cell>
          <cell r="K4025" t="str">
            <v>SINCRONIZADA</v>
          </cell>
          <cell r="R4025" t="str">
            <v>X</v>
          </cell>
        </row>
        <row r="4026">
          <cell r="E4026" t="str">
            <v>SEGUNDO USO</v>
          </cell>
          <cell r="G4026" t="str">
            <v>X</v>
          </cell>
          <cell r="K4026" t="str">
            <v>SINCRONIZADA</v>
          </cell>
          <cell r="R4026" t="str">
            <v>X</v>
          </cell>
        </row>
        <row r="4027">
          <cell r="E4027" t="str">
            <v>SEGUNDO USO</v>
          </cell>
          <cell r="G4027" t="str">
            <v>X</v>
          </cell>
          <cell r="K4027" t="str">
            <v>PRENHA IA</v>
          </cell>
          <cell r="R4027" t="str">
            <v>X</v>
          </cell>
        </row>
        <row r="4028">
          <cell r="E4028" t="str">
            <v>SEGUNDO USO</v>
          </cell>
          <cell r="G4028" t="str">
            <v>X</v>
          </cell>
          <cell r="K4028" t="str">
            <v>PRENHA IA</v>
          </cell>
          <cell r="R4028" t="str">
            <v>X</v>
          </cell>
        </row>
        <row r="4029">
          <cell r="E4029" t="str">
            <v>SEGUNDO USO</v>
          </cell>
          <cell r="G4029" t="str">
            <v>X</v>
          </cell>
          <cell r="K4029" t="str">
            <v>SINCRONIZADA</v>
          </cell>
          <cell r="R4029" t="str">
            <v>X</v>
          </cell>
        </row>
        <row r="4030">
          <cell r="E4030" t="str">
            <v>SEGUNDO USO</v>
          </cell>
          <cell r="G4030" t="str">
            <v>X</v>
          </cell>
          <cell r="K4030" t="str">
            <v>SINCRONIZADA</v>
          </cell>
          <cell r="R4030" t="str">
            <v>X</v>
          </cell>
        </row>
        <row r="4031">
          <cell r="E4031" t="str">
            <v>SEGUNDO USO</v>
          </cell>
          <cell r="G4031" t="str">
            <v>X</v>
          </cell>
          <cell r="K4031" t="str">
            <v>SINCRONIZADA</v>
          </cell>
          <cell r="R4031" t="str">
            <v>X</v>
          </cell>
        </row>
        <row r="4032">
          <cell r="E4032" t="str">
            <v>SEGUNDO USO</v>
          </cell>
          <cell r="G4032" t="str">
            <v>X</v>
          </cell>
          <cell r="K4032" t="str">
            <v>VAZIA</v>
          </cell>
          <cell r="R4032" t="str">
            <v>X</v>
          </cell>
        </row>
        <row r="4033">
          <cell r="E4033" t="str">
            <v>SEGUNDO USO</v>
          </cell>
          <cell r="G4033" t="str">
            <v>X</v>
          </cell>
          <cell r="K4033" t="str">
            <v>PRENHA IA</v>
          </cell>
          <cell r="R4033" t="str">
            <v>X</v>
          </cell>
        </row>
        <row r="4034">
          <cell r="E4034" t="str">
            <v>SEGUNDO USO</v>
          </cell>
          <cell r="G4034" t="str">
            <v>X</v>
          </cell>
          <cell r="K4034" t="str">
            <v>SINCRONIZADA</v>
          </cell>
          <cell r="R4034" t="str">
            <v>X</v>
          </cell>
        </row>
        <row r="4035">
          <cell r="E4035" t="str">
            <v>SEGUNDO USO</v>
          </cell>
          <cell r="G4035" t="str">
            <v>X</v>
          </cell>
          <cell r="K4035" t="str">
            <v>PRENHA IA</v>
          </cell>
          <cell r="R4035" t="str">
            <v>X</v>
          </cell>
        </row>
        <row r="4036">
          <cell r="E4036" t="str">
            <v>SEGUNDO USO</v>
          </cell>
          <cell r="G4036" t="str">
            <v>X</v>
          </cell>
          <cell r="K4036" t="str">
            <v>PRENHA IA</v>
          </cell>
          <cell r="R4036" t="str">
            <v>X</v>
          </cell>
        </row>
        <row r="4037">
          <cell r="E4037" t="str">
            <v>SEGUNDO USO</v>
          </cell>
          <cell r="G4037" t="str">
            <v>X</v>
          </cell>
          <cell r="K4037" t="str">
            <v>SINCRONIZADA</v>
          </cell>
          <cell r="R4037" t="str">
            <v>X</v>
          </cell>
        </row>
        <row r="4038">
          <cell r="E4038" t="str">
            <v>SEGUNDO USO</v>
          </cell>
          <cell r="G4038" t="str">
            <v>X</v>
          </cell>
          <cell r="K4038" t="str">
            <v>PRENHA IA</v>
          </cell>
          <cell r="R4038" t="str">
            <v>X</v>
          </cell>
        </row>
        <row r="4039">
          <cell r="E4039" t="str">
            <v>SEGUNDO USO</v>
          </cell>
          <cell r="G4039" t="str">
            <v>X</v>
          </cell>
          <cell r="K4039" t="str">
            <v>PRENHA IA</v>
          </cell>
          <cell r="R4039" t="str">
            <v>X</v>
          </cell>
        </row>
        <row r="4040">
          <cell r="E4040" t="str">
            <v>SEGUNDO USO</v>
          </cell>
          <cell r="G4040" t="str">
            <v>X</v>
          </cell>
          <cell r="K4040" t="str">
            <v>PRENHA IA</v>
          </cell>
          <cell r="R4040" t="str">
            <v>X</v>
          </cell>
        </row>
        <row r="4041">
          <cell r="E4041" t="str">
            <v>SEGUNDO USO</v>
          </cell>
          <cell r="G4041" t="str">
            <v>X</v>
          </cell>
          <cell r="K4041" t="str">
            <v>SINCRONIZADA</v>
          </cell>
          <cell r="R4041" t="str">
            <v>X</v>
          </cell>
        </row>
        <row r="4042">
          <cell r="E4042" t="str">
            <v>SEGUNDO USO</v>
          </cell>
          <cell r="G4042" t="str">
            <v>X</v>
          </cell>
          <cell r="K4042" t="str">
            <v>PRENHA IA</v>
          </cell>
          <cell r="R4042" t="str">
            <v>X</v>
          </cell>
        </row>
        <row r="4043">
          <cell r="E4043" t="str">
            <v>SEGUNDO USO</v>
          </cell>
          <cell r="G4043" t="str">
            <v>X</v>
          </cell>
          <cell r="K4043" t="str">
            <v>SINCRONIZADA</v>
          </cell>
          <cell r="R4043" t="str">
            <v>X</v>
          </cell>
        </row>
        <row r="4044">
          <cell r="E4044" t="str">
            <v>SEGUNDO USO</v>
          </cell>
          <cell r="G4044" t="str">
            <v>X</v>
          </cell>
          <cell r="K4044" t="str">
            <v>PRENHA IA</v>
          </cell>
          <cell r="R4044" t="str">
            <v>X</v>
          </cell>
        </row>
        <row r="4045">
          <cell r="E4045" t="str">
            <v>SEGUNDO USO</v>
          </cell>
          <cell r="G4045" t="str">
            <v>X</v>
          </cell>
          <cell r="K4045" t="str">
            <v>SINCRONIZADA</v>
          </cell>
          <cell r="R4045" t="str">
            <v>X</v>
          </cell>
        </row>
        <row r="4046">
          <cell r="E4046" t="str">
            <v>SEGUNDO USO</v>
          </cell>
          <cell r="G4046" t="str">
            <v>X</v>
          </cell>
          <cell r="K4046" t="str">
            <v>SINCRONIZADA</v>
          </cell>
          <cell r="R4046" t="str">
            <v>X</v>
          </cell>
        </row>
        <row r="4047">
          <cell r="E4047" t="str">
            <v>SEGUNDO USO</v>
          </cell>
          <cell r="G4047" t="str">
            <v>X</v>
          </cell>
          <cell r="K4047" t="str">
            <v>SINCRONIZADA</v>
          </cell>
          <cell r="R4047" t="str">
            <v>X</v>
          </cell>
        </row>
        <row r="4048">
          <cell r="E4048" t="str">
            <v>SEGUNDO USO</v>
          </cell>
          <cell r="G4048" t="str">
            <v>X</v>
          </cell>
          <cell r="K4048" t="str">
            <v>SINCRONIZADA</v>
          </cell>
          <cell r="R4048" t="str">
            <v>X</v>
          </cell>
        </row>
        <row r="4049">
          <cell r="E4049" t="str">
            <v>SEGUNDO USO</v>
          </cell>
          <cell r="G4049" t="str">
            <v>X</v>
          </cell>
          <cell r="K4049" t="str">
            <v>PRENHA IA</v>
          </cell>
          <cell r="R4049" t="str">
            <v>X</v>
          </cell>
        </row>
        <row r="4050">
          <cell r="E4050" t="str">
            <v>SEGUNDO USO</v>
          </cell>
          <cell r="G4050" t="str">
            <v>X</v>
          </cell>
          <cell r="K4050" t="str">
            <v>PRENHA IA</v>
          </cell>
          <cell r="R4050" t="str">
            <v>X</v>
          </cell>
        </row>
        <row r="4051">
          <cell r="E4051" t="str">
            <v>SEGUNDO USO</v>
          </cell>
          <cell r="G4051" t="str">
            <v>X</v>
          </cell>
          <cell r="K4051" t="str">
            <v>PRENHA IA</v>
          </cell>
          <cell r="R4051" t="str">
            <v>X</v>
          </cell>
        </row>
        <row r="4052">
          <cell r="E4052" t="str">
            <v>SEGUNDO USO</v>
          </cell>
          <cell r="G4052" t="str">
            <v>X</v>
          </cell>
          <cell r="K4052" t="str">
            <v>SINCRONIZADA</v>
          </cell>
          <cell r="R4052" t="str">
            <v>X</v>
          </cell>
        </row>
        <row r="4053">
          <cell r="E4053" t="str">
            <v>SEGUNDO USO</v>
          </cell>
          <cell r="G4053" t="str">
            <v>X</v>
          </cell>
          <cell r="K4053" t="str">
            <v>PRENHA IA</v>
          </cell>
          <cell r="R4053" t="str">
            <v>X</v>
          </cell>
        </row>
        <row r="4054">
          <cell r="E4054" t="str">
            <v>SEGUNDO USO</v>
          </cell>
          <cell r="G4054" t="str">
            <v>X</v>
          </cell>
          <cell r="K4054" t="str">
            <v>PRENHA IA</v>
          </cell>
          <cell r="R4054" t="str">
            <v>X</v>
          </cell>
        </row>
        <row r="4055">
          <cell r="E4055" t="str">
            <v>SEGUNDO USO</v>
          </cell>
          <cell r="G4055" t="str">
            <v>X</v>
          </cell>
          <cell r="K4055" t="str">
            <v>PRENHA IA</v>
          </cell>
          <cell r="R4055" t="str">
            <v>X</v>
          </cell>
        </row>
        <row r="4056">
          <cell r="E4056" t="str">
            <v>SEGUNDO USO</v>
          </cell>
          <cell r="G4056" t="str">
            <v>X</v>
          </cell>
          <cell r="K4056" t="str">
            <v>PRENHA IA</v>
          </cell>
          <cell r="R4056" t="str">
            <v>X</v>
          </cell>
        </row>
        <row r="4057">
          <cell r="E4057" t="str">
            <v>SEGUNDO USO</v>
          </cell>
          <cell r="G4057" t="str">
            <v>X</v>
          </cell>
          <cell r="K4057" t="str">
            <v>PRENHA IA</v>
          </cell>
          <cell r="R4057" t="str">
            <v>X</v>
          </cell>
        </row>
        <row r="4058">
          <cell r="E4058" t="str">
            <v>SEGUNDO USO</v>
          </cell>
          <cell r="G4058" t="str">
            <v>X</v>
          </cell>
          <cell r="K4058" t="str">
            <v>SINCRONIZADA</v>
          </cell>
          <cell r="R4058" t="str">
            <v>X</v>
          </cell>
        </row>
        <row r="4059">
          <cell r="E4059" t="str">
            <v>SEGUNDO USO</v>
          </cell>
          <cell r="G4059" t="str">
            <v>X</v>
          </cell>
          <cell r="K4059" t="str">
            <v>PRENHA IA</v>
          </cell>
          <cell r="R4059" t="str">
            <v>X</v>
          </cell>
        </row>
        <row r="4060">
          <cell r="E4060" t="str">
            <v>SEGUNDO USO</v>
          </cell>
          <cell r="G4060" t="str">
            <v>X</v>
          </cell>
          <cell r="K4060" t="str">
            <v>PRENHA IA</v>
          </cell>
          <cell r="R4060" t="str">
            <v>X</v>
          </cell>
        </row>
        <row r="4061">
          <cell r="E4061" t="str">
            <v>SEGUNDO USO</v>
          </cell>
          <cell r="G4061" t="str">
            <v>X</v>
          </cell>
          <cell r="K4061" t="str">
            <v>PRENHA IA</v>
          </cell>
          <cell r="R4061" t="str">
            <v>X</v>
          </cell>
        </row>
        <row r="4062">
          <cell r="E4062" t="str">
            <v>SEGUNDO USO</v>
          </cell>
          <cell r="G4062" t="str">
            <v>X</v>
          </cell>
          <cell r="K4062" t="str">
            <v>PRENHA IA</v>
          </cell>
          <cell r="R4062" t="str">
            <v>X</v>
          </cell>
        </row>
        <row r="4063">
          <cell r="E4063" t="str">
            <v>SEGUNDO USO</v>
          </cell>
          <cell r="G4063" t="str">
            <v>X</v>
          </cell>
          <cell r="K4063" t="str">
            <v>SINCRONIZADA</v>
          </cell>
          <cell r="R4063" t="str">
            <v>X</v>
          </cell>
        </row>
        <row r="4064">
          <cell r="E4064" t="str">
            <v>SEGUNDO USO</v>
          </cell>
          <cell r="G4064" t="str">
            <v>X</v>
          </cell>
          <cell r="K4064" t="str">
            <v>SINCRONIZADA</v>
          </cell>
          <cell r="R4064" t="str">
            <v>X</v>
          </cell>
        </row>
        <row r="4065">
          <cell r="E4065" t="str">
            <v>SEGUNDO USO</v>
          </cell>
          <cell r="G4065" t="str">
            <v>X</v>
          </cell>
          <cell r="K4065" t="str">
            <v>PRENHA IA</v>
          </cell>
          <cell r="R4065" t="str">
            <v>X</v>
          </cell>
        </row>
        <row r="4066">
          <cell r="E4066" t="str">
            <v>SEGUNDO USO</v>
          </cell>
          <cell r="G4066" t="str">
            <v>X</v>
          </cell>
          <cell r="K4066" t="str">
            <v>SINCRONIZADA</v>
          </cell>
          <cell r="R4066" t="str">
            <v>X</v>
          </cell>
        </row>
        <row r="4067">
          <cell r="E4067" t="str">
            <v>SEGUNDO USO</v>
          </cell>
          <cell r="G4067" t="str">
            <v>X</v>
          </cell>
          <cell r="K4067" t="str">
            <v>SINCRONIZADA</v>
          </cell>
          <cell r="R4067" t="str">
            <v>X</v>
          </cell>
        </row>
        <row r="4068">
          <cell r="E4068" t="str">
            <v>SEGUNDO USO</v>
          </cell>
          <cell r="G4068" t="str">
            <v>X</v>
          </cell>
          <cell r="K4068" t="str">
            <v>PRENHA IA</v>
          </cell>
          <cell r="R4068" t="str">
            <v>X</v>
          </cell>
        </row>
        <row r="4069">
          <cell r="E4069" t="str">
            <v>SEGUNDO USO</v>
          </cell>
          <cell r="G4069" t="str">
            <v>X</v>
          </cell>
          <cell r="K4069" t="str">
            <v>SINCRONIZADA</v>
          </cell>
          <cell r="R4069" t="str">
            <v>X</v>
          </cell>
        </row>
        <row r="4070">
          <cell r="E4070" t="str">
            <v>SEGUNDO USO</v>
          </cell>
          <cell r="G4070" t="str">
            <v>X</v>
          </cell>
          <cell r="K4070" t="str">
            <v>PRENHA IA</v>
          </cell>
          <cell r="R4070" t="str">
            <v>X</v>
          </cell>
        </row>
        <row r="4071">
          <cell r="E4071" t="str">
            <v>SEGUNDO USO</v>
          </cell>
          <cell r="G4071" t="str">
            <v>X</v>
          </cell>
          <cell r="K4071" t="str">
            <v>SINCRONIZADA</v>
          </cell>
          <cell r="R4071" t="str">
            <v>X</v>
          </cell>
        </row>
        <row r="4072">
          <cell r="E4072" t="str">
            <v>SEGUNDO USO</v>
          </cell>
          <cell r="G4072" t="str">
            <v>X</v>
          </cell>
          <cell r="K4072" t="str">
            <v>PRENHA IA</v>
          </cell>
          <cell r="R4072" t="str">
            <v>X</v>
          </cell>
        </row>
        <row r="4073">
          <cell r="E4073" t="str">
            <v>SEGUNDO USO</v>
          </cell>
          <cell r="G4073" t="str">
            <v>X</v>
          </cell>
          <cell r="K4073" t="str">
            <v>PRENHA IA</v>
          </cell>
          <cell r="R4073" t="str">
            <v>X</v>
          </cell>
        </row>
        <row r="4074">
          <cell r="E4074" t="str">
            <v>SEGUNDO USO</v>
          </cell>
          <cell r="G4074" t="str">
            <v>X</v>
          </cell>
          <cell r="K4074" t="str">
            <v>SINCRONIZADA</v>
          </cell>
          <cell r="R4074" t="str">
            <v>X</v>
          </cell>
        </row>
        <row r="4075">
          <cell r="E4075" t="str">
            <v>SEGUNDO USO</v>
          </cell>
          <cell r="G4075" t="str">
            <v>X</v>
          </cell>
          <cell r="K4075" t="str">
            <v>PRENHA IA</v>
          </cell>
          <cell r="R4075" t="str">
            <v>X</v>
          </cell>
        </row>
        <row r="4076">
          <cell r="E4076" t="str">
            <v>SEGUNDO USO</v>
          </cell>
          <cell r="G4076" t="str">
            <v>X</v>
          </cell>
          <cell r="K4076" t="str">
            <v>SINCRONIZADA</v>
          </cell>
          <cell r="R4076" t="str">
            <v>X</v>
          </cell>
        </row>
        <row r="4077">
          <cell r="E4077" t="str">
            <v>SEGUNDO USO</v>
          </cell>
          <cell r="G4077" t="str">
            <v>X</v>
          </cell>
          <cell r="K4077" t="str">
            <v>PRENHA IA</v>
          </cell>
          <cell r="R4077" t="str">
            <v>X</v>
          </cell>
        </row>
        <row r="4078">
          <cell r="E4078" t="str">
            <v>SEGUNDO USO</v>
          </cell>
          <cell r="G4078" t="str">
            <v>X</v>
          </cell>
          <cell r="K4078" t="str">
            <v>PRENHA IA</v>
          </cell>
          <cell r="R4078" t="str">
            <v>X</v>
          </cell>
        </row>
        <row r="4079">
          <cell r="E4079" t="str">
            <v>SEGUNDO USO</v>
          </cell>
          <cell r="G4079" t="str">
            <v>X</v>
          </cell>
          <cell r="K4079" t="str">
            <v>SINCRONIZADA</v>
          </cell>
          <cell r="R4079" t="str">
            <v>X</v>
          </cell>
        </row>
        <row r="4080">
          <cell r="E4080" t="str">
            <v>SEGUNDO USO</v>
          </cell>
          <cell r="G4080" t="str">
            <v>X</v>
          </cell>
          <cell r="K4080" t="str">
            <v>PRENHA IA</v>
          </cell>
          <cell r="R4080" t="str">
            <v>X</v>
          </cell>
        </row>
        <row r="4081">
          <cell r="E4081" t="str">
            <v>SEGUNDO USO</v>
          </cell>
          <cell r="G4081" t="str">
            <v>X</v>
          </cell>
          <cell r="K4081" t="str">
            <v>SINCRONIZADA</v>
          </cell>
          <cell r="R4081" t="str">
            <v>X</v>
          </cell>
        </row>
        <row r="4082">
          <cell r="E4082" t="str">
            <v>SEGUNDO USO</v>
          </cell>
          <cell r="G4082" t="str">
            <v>X</v>
          </cell>
          <cell r="K4082" t="str">
            <v>PRENHA IA</v>
          </cell>
          <cell r="R4082" t="str">
            <v>X</v>
          </cell>
        </row>
        <row r="4083">
          <cell r="E4083" t="str">
            <v>SEGUNDO USO</v>
          </cell>
          <cell r="G4083" t="str">
            <v>X</v>
          </cell>
          <cell r="K4083" t="str">
            <v>SINCRONIZADA</v>
          </cell>
          <cell r="R4083" t="str">
            <v>X</v>
          </cell>
        </row>
        <row r="4084">
          <cell r="E4084" t="str">
            <v>SEGUNDO USO</v>
          </cell>
          <cell r="G4084" t="str">
            <v>X</v>
          </cell>
          <cell r="K4084" t="str">
            <v>PRENHA IA</v>
          </cell>
          <cell r="R4084" t="str">
            <v>X</v>
          </cell>
        </row>
        <row r="4085">
          <cell r="E4085" t="str">
            <v>SEGUNDO USO</v>
          </cell>
          <cell r="G4085" t="str">
            <v>X</v>
          </cell>
          <cell r="K4085" t="str">
            <v>SINCRONIZADA</v>
          </cell>
          <cell r="R4085" t="str">
            <v>X</v>
          </cell>
        </row>
        <row r="4086">
          <cell r="E4086" t="str">
            <v>SEGUNDO USO</v>
          </cell>
          <cell r="G4086" t="str">
            <v>X</v>
          </cell>
          <cell r="K4086" t="str">
            <v>PRENHA IA</v>
          </cell>
          <cell r="R4086" t="str">
            <v>X</v>
          </cell>
        </row>
        <row r="4087">
          <cell r="E4087" t="str">
            <v>SEGUNDO USO</v>
          </cell>
          <cell r="G4087" t="str">
            <v>X</v>
          </cell>
          <cell r="K4087" t="str">
            <v>PRENHA IA</v>
          </cell>
          <cell r="R4087" t="str">
            <v>X</v>
          </cell>
        </row>
        <row r="4088">
          <cell r="E4088" t="str">
            <v>SEGUNDO USO</v>
          </cell>
          <cell r="G4088" t="str">
            <v>X</v>
          </cell>
          <cell r="K4088" t="str">
            <v>PRENHA IA</v>
          </cell>
          <cell r="R4088" t="str">
            <v>X</v>
          </cell>
        </row>
        <row r="4089">
          <cell r="E4089" t="str">
            <v>SEGUNDO USO</v>
          </cell>
          <cell r="G4089" t="str">
            <v>X</v>
          </cell>
          <cell r="K4089" t="str">
            <v>SINCRONIZADA</v>
          </cell>
          <cell r="R4089" t="str">
            <v>X</v>
          </cell>
        </row>
        <row r="4090">
          <cell r="E4090" t="str">
            <v>SEGUNDO USO</v>
          </cell>
          <cell r="G4090" t="str">
            <v>X</v>
          </cell>
          <cell r="K4090" t="str">
            <v>PRENHA IA</v>
          </cell>
          <cell r="R4090" t="str">
            <v>X</v>
          </cell>
        </row>
        <row r="4091">
          <cell r="E4091" t="str">
            <v>SEGUNDO USO</v>
          </cell>
          <cell r="G4091" t="str">
            <v>X</v>
          </cell>
          <cell r="K4091" t="str">
            <v>SINCRONIZADA</v>
          </cell>
          <cell r="R4091" t="str">
            <v>X</v>
          </cell>
        </row>
        <row r="4092">
          <cell r="E4092" t="str">
            <v>SEGUNDO USO</v>
          </cell>
          <cell r="G4092" t="str">
            <v>X</v>
          </cell>
          <cell r="K4092" t="str">
            <v>PRENHA IA</v>
          </cell>
          <cell r="R4092" t="str">
            <v>X</v>
          </cell>
        </row>
        <row r="4093">
          <cell r="E4093" t="str">
            <v>SEGUNDO USO</v>
          </cell>
          <cell r="G4093" t="str">
            <v>X</v>
          </cell>
          <cell r="K4093" t="str">
            <v>PRENHA IA</v>
          </cell>
          <cell r="R4093" t="str">
            <v>X</v>
          </cell>
        </row>
        <row r="4094">
          <cell r="E4094" t="str">
            <v>SEGUNDO USO</v>
          </cell>
          <cell r="G4094" t="str">
            <v>X</v>
          </cell>
          <cell r="K4094" t="str">
            <v>PRENHA IA</v>
          </cell>
          <cell r="R4094" t="str">
            <v>X</v>
          </cell>
        </row>
        <row r="4095">
          <cell r="E4095" t="str">
            <v>SEGUNDO USO</v>
          </cell>
          <cell r="G4095" t="str">
            <v>X</v>
          </cell>
          <cell r="K4095" t="str">
            <v>PRENHA IA</v>
          </cell>
          <cell r="R4095" t="str">
            <v>X</v>
          </cell>
        </row>
        <row r="4096">
          <cell r="E4096" t="str">
            <v>SEGUNDO USO</v>
          </cell>
          <cell r="G4096" t="str">
            <v>X</v>
          </cell>
          <cell r="K4096" t="str">
            <v>PRENHA IA</v>
          </cell>
          <cell r="R4096" t="str">
            <v>X</v>
          </cell>
        </row>
        <row r="4097">
          <cell r="E4097" t="str">
            <v>SEGUNDO USO</v>
          </cell>
          <cell r="G4097" t="str">
            <v>X</v>
          </cell>
          <cell r="K4097" t="str">
            <v>PRENHA IA</v>
          </cell>
          <cell r="R4097" t="str">
            <v>X</v>
          </cell>
        </row>
        <row r="4098">
          <cell r="E4098" t="str">
            <v>SEGUNDO USO</v>
          </cell>
          <cell r="G4098" t="str">
            <v>X</v>
          </cell>
          <cell r="K4098" t="str">
            <v>SINCRONIZADA</v>
          </cell>
          <cell r="R4098" t="str">
            <v>X</v>
          </cell>
        </row>
        <row r="4099">
          <cell r="E4099" t="str">
            <v>SEGUNDO USO</v>
          </cell>
          <cell r="G4099" t="str">
            <v>X</v>
          </cell>
          <cell r="K4099" t="str">
            <v>SINCRONIZADA</v>
          </cell>
          <cell r="R4099" t="str">
            <v>X</v>
          </cell>
        </row>
        <row r="4100">
          <cell r="E4100" t="str">
            <v>SEGUNDO USO</v>
          </cell>
          <cell r="G4100" t="str">
            <v>X</v>
          </cell>
          <cell r="K4100" t="str">
            <v>SINCRONIZADA</v>
          </cell>
          <cell r="R4100" t="str">
            <v>X</v>
          </cell>
        </row>
        <row r="4101">
          <cell r="E4101" t="str">
            <v>SEGUNDO USO</v>
          </cell>
          <cell r="G4101" t="str">
            <v>X</v>
          </cell>
          <cell r="K4101" t="str">
            <v>SINCRONIZADA</v>
          </cell>
          <cell r="R4101" t="str">
            <v>X</v>
          </cell>
        </row>
        <row r="4102">
          <cell r="E4102" t="str">
            <v>SEGUNDO USO</v>
          </cell>
          <cell r="G4102" t="str">
            <v>X</v>
          </cell>
          <cell r="K4102" t="str">
            <v>SINCRONIZADA</v>
          </cell>
          <cell r="R4102" t="str">
            <v>X</v>
          </cell>
        </row>
        <row r="4103">
          <cell r="E4103" t="str">
            <v>SEGUNDO USO</v>
          </cell>
          <cell r="G4103" t="str">
            <v>X</v>
          </cell>
          <cell r="K4103" t="str">
            <v>PRENHA IA</v>
          </cell>
          <cell r="R4103" t="str">
            <v>X</v>
          </cell>
        </row>
        <row r="4104">
          <cell r="E4104" t="str">
            <v>SEGUNDO USO</v>
          </cell>
          <cell r="G4104" t="str">
            <v>X</v>
          </cell>
          <cell r="K4104" t="str">
            <v>SINCRONIZADA</v>
          </cell>
          <cell r="R4104" t="str">
            <v>X</v>
          </cell>
        </row>
        <row r="4105">
          <cell r="E4105" t="str">
            <v>SEGUNDO USO</v>
          </cell>
          <cell r="G4105" t="str">
            <v>X</v>
          </cell>
          <cell r="K4105" t="str">
            <v>PRENHA IA</v>
          </cell>
          <cell r="R4105" t="str">
            <v>X</v>
          </cell>
        </row>
        <row r="4106">
          <cell r="E4106" t="str">
            <v>SEGUNDO USO</v>
          </cell>
          <cell r="G4106" t="str">
            <v>X</v>
          </cell>
          <cell r="K4106" t="str">
            <v>SINCRONIZADA</v>
          </cell>
          <cell r="R4106" t="str">
            <v>X</v>
          </cell>
        </row>
        <row r="4107">
          <cell r="E4107" t="str">
            <v>SEGUNDO USO</v>
          </cell>
          <cell r="G4107" t="str">
            <v>X</v>
          </cell>
          <cell r="K4107" t="str">
            <v>PRENHA IA</v>
          </cell>
          <cell r="R4107" t="str">
            <v>X</v>
          </cell>
        </row>
        <row r="4108">
          <cell r="E4108" t="str">
            <v>SEGUNDO USO</v>
          </cell>
          <cell r="G4108" t="str">
            <v>X</v>
          </cell>
          <cell r="K4108" t="str">
            <v>PRENHA IA</v>
          </cell>
          <cell r="R4108" t="str">
            <v>X</v>
          </cell>
        </row>
        <row r="4109">
          <cell r="E4109" t="str">
            <v>SEGUNDO USO</v>
          </cell>
          <cell r="G4109" t="str">
            <v>X</v>
          </cell>
          <cell r="K4109" t="str">
            <v>SINCRONIZADA</v>
          </cell>
          <cell r="R4109" t="str">
            <v>X</v>
          </cell>
        </row>
        <row r="4110">
          <cell r="E4110" t="str">
            <v>SEGUNDO USO</v>
          </cell>
          <cell r="G4110" t="str">
            <v>X</v>
          </cell>
          <cell r="K4110" t="str">
            <v>SINCRONIZADA</v>
          </cell>
          <cell r="R4110" t="str">
            <v>X</v>
          </cell>
        </row>
        <row r="4111">
          <cell r="E4111" t="str">
            <v>SEGUNDO USO</v>
          </cell>
          <cell r="G4111" t="str">
            <v>X</v>
          </cell>
          <cell r="K4111" t="str">
            <v>PRENHA IA</v>
          </cell>
          <cell r="R4111" t="str">
            <v>X</v>
          </cell>
        </row>
        <row r="4112">
          <cell r="E4112" t="str">
            <v>SEGUNDO USO</v>
          </cell>
          <cell r="G4112" t="str">
            <v>X</v>
          </cell>
          <cell r="K4112" t="str">
            <v>SINCRONIZADA</v>
          </cell>
          <cell r="R4112" t="str">
            <v>X</v>
          </cell>
        </row>
        <row r="4113">
          <cell r="E4113" t="str">
            <v>SEGUNDO USO</v>
          </cell>
          <cell r="G4113" t="str">
            <v>X</v>
          </cell>
          <cell r="K4113" t="str">
            <v>SINCRONIZADA</v>
          </cell>
          <cell r="R4113" t="str">
            <v>X</v>
          </cell>
        </row>
        <row r="4114">
          <cell r="E4114" t="str">
            <v>SEGUNDO USO</v>
          </cell>
          <cell r="G4114" t="str">
            <v>X</v>
          </cell>
          <cell r="K4114" t="str">
            <v>PRENHA IA</v>
          </cell>
          <cell r="R4114" t="str">
            <v>X</v>
          </cell>
        </row>
        <row r="4115">
          <cell r="E4115" t="str">
            <v>SEGUNDO USO</v>
          </cell>
          <cell r="G4115" t="str">
            <v>X</v>
          </cell>
          <cell r="K4115" t="str">
            <v>SINCRONIZADA</v>
          </cell>
          <cell r="R4115" t="str">
            <v>X</v>
          </cell>
        </row>
        <row r="4116">
          <cell r="E4116" t="str">
            <v>SEGUNDO USO</v>
          </cell>
          <cell r="G4116" t="str">
            <v>X</v>
          </cell>
          <cell r="K4116" t="str">
            <v>PRENHA IA</v>
          </cell>
          <cell r="R4116" t="str">
            <v>X</v>
          </cell>
        </row>
        <row r="4117">
          <cell r="E4117" t="str">
            <v>SEGUNDO USO</v>
          </cell>
          <cell r="G4117" t="str">
            <v>X</v>
          </cell>
          <cell r="K4117" t="str">
            <v>PRENHA IA</v>
          </cell>
          <cell r="R4117" t="str">
            <v>X</v>
          </cell>
        </row>
        <row r="4118">
          <cell r="E4118" t="str">
            <v>SEGUNDO USO</v>
          </cell>
          <cell r="G4118" t="str">
            <v>X</v>
          </cell>
          <cell r="K4118" t="str">
            <v>PRENHA IA</v>
          </cell>
          <cell r="R4118" t="str">
            <v>X</v>
          </cell>
        </row>
        <row r="4119">
          <cell r="E4119" t="str">
            <v>SEGUNDO USO</v>
          </cell>
          <cell r="G4119" t="str">
            <v>X</v>
          </cell>
          <cell r="K4119" t="str">
            <v>PRENHA IA</v>
          </cell>
          <cell r="R4119" t="str">
            <v>X</v>
          </cell>
        </row>
        <row r="4120">
          <cell r="E4120" t="str">
            <v>SEGUNDO USO</v>
          </cell>
          <cell r="G4120" t="str">
            <v>X</v>
          </cell>
          <cell r="K4120" t="str">
            <v>PRENHA IA</v>
          </cell>
          <cell r="R4120" t="str">
            <v>X</v>
          </cell>
        </row>
        <row r="4121">
          <cell r="E4121" t="str">
            <v>SEGUNDO USO</v>
          </cell>
          <cell r="G4121" t="str">
            <v>X</v>
          </cell>
          <cell r="K4121" t="str">
            <v>SINCRONIZADA</v>
          </cell>
          <cell r="R4121" t="str">
            <v>X</v>
          </cell>
        </row>
        <row r="4122">
          <cell r="E4122" t="str">
            <v>SEGUNDO USO</v>
          </cell>
          <cell r="G4122" t="str">
            <v>X</v>
          </cell>
          <cell r="K4122" t="str">
            <v>PRENHA IA</v>
          </cell>
          <cell r="R4122" t="str">
            <v>X</v>
          </cell>
        </row>
        <row r="4123">
          <cell r="E4123" t="str">
            <v>SEGUNDO USO</v>
          </cell>
          <cell r="G4123" t="str">
            <v>X</v>
          </cell>
          <cell r="K4123" t="str">
            <v>PRENHA IA</v>
          </cell>
          <cell r="R4123" t="str">
            <v>X</v>
          </cell>
        </row>
        <row r="4124">
          <cell r="E4124" t="str">
            <v>SEGUNDO USO</v>
          </cell>
          <cell r="G4124" t="str">
            <v>X</v>
          </cell>
          <cell r="K4124" t="str">
            <v>SINCRONIZADA</v>
          </cell>
          <cell r="R4124" t="str">
            <v>X</v>
          </cell>
        </row>
        <row r="4125">
          <cell r="E4125" t="str">
            <v>SEGUNDO USO</v>
          </cell>
          <cell r="G4125" t="str">
            <v>X</v>
          </cell>
          <cell r="K4125" t="str">
            <v>PRENHA IA</v>
          </cell>
          <cell r="R4125" t="str">
            <v>X</v>
          </cell>
        </row>
        <row r="4126">
          <cell r="E4126" t="str">
            <v>SEGUNDO USO</v>
          </cell>
          <cell r="G4126" t="str">
            <v>X</v>
          </cell>
          <cell r="K4126" t="str">
            <v>SINCRONIZADA</v>
          </cell>
          <cell r="R4126" t="str">
            <v>X</v>
          </cell>
        </row>
        <row r="4127">
          <cell r="E4127" t="str">
            <v>SEGUNDO USO</v>
          </cell>
          <cell r="G4127" t="str">
            <v>X</v>
          </cell>
          <cell r="K4127" t="str">
            <v>PRENHA IA</v>
          </cell>
          <cell r="R4127" t="str">
            <v>X</v>
          </cell>
        </row>
        <row r="4128">
          <cell r="E4128" t="str">
            <v>SEGUNDO USO</v>
          </cell>
          <cell r="G4128" t="str">
            <v>X</v>
          </cell>
          <cell r="K4128" t="str">
            <v>PRENHA IA</v>
          </cell>
          <cell r="R4128" t="str">
            <v>X</v>
          </cell>
        </row>
        <row r="4129">
          <cell r="E4129" t="str">
            <v>SEGUNDO USO</v>
          </cell>
          <cell r="G4129" t="str">
            <v>X</v>
          </cell>
          <cell r="K4129" t="str">
            <v>PRENHA IA</v>
          </cell>
          <cell r="R4129" t="str">
            <v>X</v>
          </cell>
        </row>
        <row r="4130">
          <cell r="E4130" t="str">
            <v>SEGUNDO USO</v>
          </cell>
          <cell r="G4130" t="str">
            <v>X</v>
          </cell>
          <cell r="K4130" t="str">
            <v>PRENHA IA</v>
          </cell>
          <cell r="R4130" t="str">
            <v>X</v>
          </cell>
        </row>
        <row r="4131">
          <cell r="E4131" t="str">
            <v>SEGUNDO USO</v>
          </cell>
          <cell r="G4131" t="str">
            <v>X</v>
          </cell>
          <cell r="K4131" t="str">
            <v>PRENHA IA</v>
          </cell>
          <cell r="R4131" t="str">
            <v>X</v>
          </cell>
        </row>
        <row r="4132">
          <cell r="E4132" t="str">
            <v>SEGUNDO USO</v>
          </cell>
          <cell r="G4132" t="str">
            <v>X</v>
          </cell>
          <cell r="K4132" t="str">
            <v>SINCRONIZADA</v>
          </cell>
          <cell r="R4132" t="str">
            <v>X</v>
          </cell>
        </row>
        <row r="4133">
          <cell r="E4133" t="str">
            <v>SEGUNDO USO</v>
          </cell>
          <cell r="G4133" t="str">
            <v>X</v>
          </cell>
          <cell r="K4133" t="str">
            <v>PRENHA IA</v>
          </cell>
          <cell r="R4133" t="str">
            <v>X</v>
          </cell>
        </row>
        <row r="4134">
          <cell r="E4134" t="str">
            <v>SEGUNDO USO</v>
          </cell>
          <cell r="G4134" t="str">
            <v>X</v>
          </cell>
          <cell r="K4134" t="str">
            <v>PRENHA IA</v>
          </cell>
          <cell r="R4134" t="str">
            <v>X</v>
          </cell>
        </row>
        <row r="4135">
          <cell r="E4135" t="str">
            <v>SEGUNDO USO</v>
          </cell>
          <cell r="G4135" t="str">
            <v>X</v>
          </cell>
          <cell r="K4135" t="str">
            <v>SINCRONIZADA</v>
          </cell>
          <cell r="R4135" t="str">
            <v>X</v>
          </cell>
        </row>
        <row r="4136">
          <cell r="E4136" t="str">
            <v>SEGUNDO USO</v>
          </cell>
          <cell r="G4136" t="str">
            <v>X</v>
          </cell>
          <cell r="K4136" t="str">
            <v>SINCRONIZADA</v>
          </cell>
          <cell r="R4136" t="str">
            <v>X</v>
          </cell>
        </row>
        <row r="4137">
          <cell r="E4137" t="str">
            <v>SEGUNDO USO</v>
          </cell>
          <cell r="G4137" t="str">
            <v>X</v>
          </cell>
          <cell r="K4137" t="str">
            <v>PRENHA IA</v>
          </cell>
          <cell r="R4137" t="str">
            <v>X</v>
          </cell>
        </row>
        <row r="4138">
          <cell r="E4138" t="str">
            <v>SEGUNDO USO</v>
          </cell>
          <cell r="G4138" t="str">
            <v>X</v>
          </cell>
          <cell r="K4138" t="str">
            <v>PRENHA IA</v>
          </cell>
          <cell r="R4138" t="str">
            <v>X</v>
          </cell>
        </row>
        <row r="4139">
          <cell r="E4139" t="str">
            <v>SEGUNDO USO</v>
          </cell>
          <cell r="G4139" t="str">
            <v>X</v>
          </cell>
          <cell r="K4139" t="str">
            <v>PRENHA IA</v>
          </cell>
          <cell r="R4139" t="str">
            <v>X</v>
          </cell>
        </row>
        <row r="4140">
          <cell r="E4140" t="str">
            <v>SEGUNDO USO</v>
          </cell>
          <cell r="G4140" t="str">
            <v>X</v>
          </cell>
          <cell r="K4140" t="str">
            <v>PRENHA IA</v>
          </cell>
          <cell r="R4140" t="str">
            <v>X</v>
          </cell>
        </row>
        <row r="4141">
          <cell r="E4141" t="str">
            <v>SEGUNDO USO</v>
          </cell>
          <cell r="G4141" t="str">
            <v>X</v>
          </cell>
          <cell r="K4141" t="str">
            <v>SINCRONIZADA</v>
          </cell>
          <cell r="R4141" t="str">
            <v>X</v>
          </cell>
        </row>
        <row r="4142">
          <cell r="E4142" t="str">
            <v>SEGUNDO USO</v>
          </cell>
          <cell r="G4142" t="str">
            <v>X</v>
          </cell>
          <cell r="K4142" t="str">
            <v>SINCRONIZADA</v>
          </cell>
          <cell r="R4142" t="str">
            <v>X</v>
          </cell>
        </row>
        <row r="4143">
          <cell r="E4143" t="str">
            <v>SEGUNDO USO</v>
          </cell>
          <cell r="G4143" t="str">
            <v>X</v>
          </cell>
          <cell r="K4143" t="str">
            <v>SINCRONIZADA</v>
          </cell>
          <cell r="R4143" t="str">
            <v>X</v>
          </cell>
        </row>
        <row r="4144">
          <cell r="E4144" t="str">
            <v>SEGUNDO USO</v>
          </cell>
          <cell r="G4144" t="str">
            <v>X</v>
          </cell>
          <cell r="K4144" t="str">
            <v>SINCRONIZADA</v>
          </cell>
          <cell r="R4144" t="str">
            <v>X</v>
          </cell>
        </row>
        <row r="4145">
          <cell r="E4145" t="str">
            <v>SEGUNDO USO</v>
          </cell>
          <cell r="G4145" t="str">
            <v>X</v>
          </cell>
          <cell r="K4145" t="str">
            <v>SINCRONIZADA</v>
          </cell>
          <cell r="R4145" t="str">
            <v>X</v>
          </cell>
        </row>
        <row r="4146">
          <cell r="E4146" t="str">
            <v>SEGUNDO USO</v>
          </cell>
          <cell r="G4146" t="str">
            <v>X</v>
          </cell>
          <cell r="K4146" t="str">
            <v>PRENHA IA</v>
          </cell>
          <cell r="R4146" t="str">
            <v>X</v>
          </cell>
        </row>
        <row r="4147">
          <cell r="E4147">
            <v>0</v>
          </cell>
          <cell r="G4147">
            <v>0</v>
          </cell>
          <cell r="K4147">
            <v>0</v>
          </cell>
          <cell r="R4147">
            <v>0</v>
          </cell>
        </row>
        <row r="4148">
          <cell r="E4148">
            <v>0</v>
          </cell>
          <cell r="G4148">
            <v>0</v>
          </cell>
          <cell r="K4148">
            <v>0</v>
          </cell>
          <cell r="R4148">
            <v>0</v>
          </cell>
        </row>
        <row r="4149">
          <cell r="E4149">
            <v>0</v>
          </cell>
          <cell r="G4149">
            <v>0</v>
          </cell>
          <cell r="K4149">
            <v>0</v>
          </cell>
          <cell r="R4149">
            <v>0</v>
          </cell>
        </row>
        <row r="4150">
          <cell r="E4150">
            <v>0</v>
          </cell>
          <cell r="G4150">
            <v>0</v>
          </cell>
          <cell r="K4150">
            <v>0</v>
          </cell>
          <cell r="R4150">
            <v>0</v>
          </cell>
        </row>
        <row r="4151">
          <cell r="E4151">
            <v>0</v>
          </cell>
          <cell r="G4151">
            <v>0</v>
          </cell>
          <cell r="K4151">
            <v>0</v>
          </cell>
          <cell r="R4151">
            <v>0</v>
          </cell>
        </row>
        <row r="4152">
          <cell r="E4152">
            <v>0</v>
          </cell>
          <cell r="G4152">
            <v>0</v>
          </cell>
          <cell r="K4152">
            <v>0</v>
          </cell>
          <cell r="R4152">
            <v>0</v>
          </cell>
        </row>
        <row r="4153">
          <cell r="E4153">
            <v>0</v>
          </cell>
          <cell r="G4153">
            <v>0</v>
          </cell>
          <cell r="K4153">
            <v>0</v>
          </cell>
          <cell r="R4153">
            <v>0</v>
          </cell>
        </row>
        <row r="4154">
          <cell r="E4154">
            <v>0</v>
          </cell>
          <cell r="G4154">
            <v>0</v>
          </cell>
          <cell r="K4154">
            <v>0</v>
          </cell>
          <cell r="R4154">
            <v>0</v>
          </cell>
        </row>
        <row r="4155">
          <cell r="E4155">
            <v>0</v>
          </cell>
          <cell r="G4155">
            <v>0</v>
          </cell>
          <cell r="K4155">
            <v>0</v>
          </cell>
          <cell r="R4155">
            <v>0</v>
          </cell>
        </row>
        <row r="4156">
          <cell r="E4156">
            <v>0</v>
          </cell>
          <cell r="G4156">
            <v>0</v>
          </cell>
          <cell r="K4156">
            <v>0</v>
          </cell>
          <cell r="R4156">
            <v>0</v>
          </cell>
        </row>
        <row r="4157">
          <cell r="E4157">
            <v>0</v>
          </cell>
          <cell r="G4157">
            <v>0</v>
          </cell>
          <cell r="K4157">
            <v>0</v>
          </cell>
          <cell r="R4157">
            <v>0</v>
          </cell>
        </row>
        <row r="4158">
          <cell r="E4158">
            <v>0</v>
          </cell>
          <cell r="G4158">
            <v>0</v>
          </cell>
          <cell r="K4158">
            <v>0</v>
          </cell>
          <cell r="R4158">
            <v>0</v>
          </cell>
        </row>
        <row r="4159">
          <cell r="E4159">
            <v>0</v>
          </cell>
          <cell r="G4159">
            <v>0</v>
          </cell>
          <cell r="K4159">
            <v>0</v>
          </cell>
          <cell r="R4159">
            <v>0</v>
          </cell>
        </row>
        <row r="4160">
          <cell r="E4160">
            <v>0</v>
          </cell>
          <cell r="G4160">
            <v>0</v>
          </cell>
          <cell r="K4160">
            <v>0</v>
          </cell>
          <cell r="R4160">
            <v>0</v>
          </cell>
        </row>
        <row r="4161">
          <cell r="E4161">
            <v>0</v>
          </cell>
          <cell r="G4161">
            <v>0</v>
          </cell>
          <cell r="K4161">
            <v>0</v>
          </cell>
          <cell r="R4161">
            <v>0</v>
          </cell>
        </row>
        <row r="4162">
          <cell r="E4162">
            <v>0</v>
          </cell>
          <cell r="G4162">
            <v>0</v>
          </cell>
          <cell r="K4162">
            <v>0</v>
          </cell>
          <cell r="R4162">
            <v>0</v>
          </cell>
        </row>
        <row r="4163">
          <cell r="E4163">
            <v>0</v>
          </cell>
          <cell r="G4163">
            <v>0</v>
          </cell>
          <cell r="K4163">
            <v>0</v>
          </cell>
          <cell r="R4163">
            <v>0</v>
          </cell>
        </row>
        <row r="4164">
          <cell r="E4164">
            <v>0</v>
          </cell>
          <cell r="G4164">
            <v>0</v>
          </cell>
          <cell r="K4164">
            <v>0</v>
          </cell>
          <cell r="R4164">
            <v>0</v>
          </cell>
        </row>
        <row r="4165">
          <cell r="E4165">
            <v>0</v>
          </cell>
          <cell r="G4165">
            <v>0</v>
          </cell>
          <cell r="K4165">
            <v>0</v>
          </cell>
          <cell r="R4165">
            <v>0</v>
          </cell>
        </row>
        <row r="4166">
          <cell r="E4166">
            <v>0</v>
          </cell>
          <cell r="G4166">
            <v>0</v>
          </cell>
          <cell r="K4166">
            <v>0</v>
          </cell>
          <cell r="R4166">
            <v>0</v>
          </cell>
        </row>
        <row r="4167">
          <cell r="E4167">
            <v>0</v>
          </cell>
          <cell r="G4167">
            <v>0</v>
          </cell>
          <cell r="K4167">
            <v>0</v>
          </cell>
          <cell r="R4167">
            <v>0</v>
          </cell>
        </row>
        <row r="4168">
          <cell r="E4168">
            <v>0</v>
          </cell>
          <cell r="G4168">
            <v>0</v>
          </cell>
          <cell r="K4168">
            <v>0</v>
          </cell>
          <cell r="R4168">
            <v>0</v>
          </cell>
        </row>
        <row r="4169">
          <cell r="E4169">
            <v>0</v>
          </cell>
          <cell r="G4169">
            <v>0</v>
          </cell>
          <cell r="K4169">
            <v>0</v>
          </cell>
          <cell r="R4169">
            <v>0</v>
          </cell>
        </row>
        <row r="4170">
          <cell r="E4170">
            <v>0</v>
          </cell>
          <cell r="G4170">
            <v>0</v>
          </cell>
          <cell r="K4170">
            <v>0</v>
          </cell>
          <cell r="R4170">
            <v>0</v>
          </cell>
        </row>
        <row r="4171">
          <cell r="E4171">
            <v>0</v>
          </cell>
          <cell r="G4171">
            <v>0</v>
          </cell>
          <cell r="K4171">
            <v>0</v>
          </cell>
          <cell r="R4171">
            <v>0</v>
          </cell>
        </row>
        <row r="4172">
          <cell r="E4172">
            <v>0</v>
          </cell>
          <cell r="G4172">
            <v>0</v>
          </cell>
          <cell r="K4172">
            <v>0</v>
          </cell>
          <cell r="R4172">
            <v>0</v>
          </cell>
        </row>
        <row r="4173">
          <cell r="E4173">
            <v>0</v>
          </cell>
          <cell r="G4173">
            <v>0</v>
          </cell>
          <cell r="K4173">
            <v>0</v>
          </cell>
          <cell r="R4173">
            <v>0</v>
          </cell>
        </row>
        <row r="4174">
          <cell r="E4174">
            <v>0</v>
          </cell>
          <cell r="G4174">
            <v>0</v>
          </cell>
          <cell r="K4174">
            <v>0</v>
          </cell>
          <cell r="R4174">
            <v>0</v>
          </cell>
        </row>
        <row r="4175">
          <cell r="E4175">
            <v>0</v>
          </cell>
          <cell r="G4175">
            <v>0</v>
          </cell>
          <cell r="K4175">
            <v>0</v>
          </cell>
          <cell r="R4175">
            <v>0</v>
          </cell>
        </row>
        <row r="4176">
          <cell r="E4176">
            <v>0</v>
          </cell>
          <cell r="G4176">
            <v>0</v>
          </cell>
          <cell r="K4176">
            <v>0</v>
          </cell>
          <cell r="R4176">
            <v>0</v>
          </cell>
        </row>
        <row r="4177">
          <cell r="E4177">
            <v>0</v>
          </cell>
          <cell r="G4177">
            <v>0</v>
          </cell>
          <cell r="K4177">
            <v>0</v>
          </cell>
          <cell r="R4177">
            <v>0</v>
          </cell>
        </row>
        <row r="4178">
          <cell r="E4178">
            <v>0</v>
          </cell>
          <cell r="G4178">
            <v>0</v>
          </cell>
          <cell r="K4178">
            <v>0</v>
          </cell>
          <cell r="R4178">
            <v>0</v>
          </cell>
        </row>
        <row r="4179">
          <cell r="E4179">
            <v>0</v>
          </cell>
          <cell r="G4179">
            <v>0</v>
          </cell>
          <cell r="K4179">
            <v>0</v>
          </cell>
          <cell r="R4179">
            <v>0</v>
          </cell>
        </row>
        <row r="4180">
          <cell r="E4180">
            <v>0</v>
          </cell>
          <cell r="G4180">
            <v>0</v>
          </cell>
          <cell r="K4180">
            <v>0</v>
          </cell>
          <cell r="R4180">
            <v>0</v>
          </cell>
        </row>
        <row r="4181">
          <cell r="E4181">
            <v>0</v>
          </cell>
          <cell r="G4181">
            <v>0</v>
          </cell>
          <cell r="K4181">
            <v>0</v>
          </cell>
          <cell r="R4181">
            <v>0</v>
          </cell>
        </row>
        <row r="4182">
          <cell r="E4182">
            <v>0</v>
          </cell>
          <cell r="G4182">
            <v>0</v>
          </cell>
          <cell r="K4182">
            <v>0</v>
          </cell>
          <cell r="R4182">
            <v>0</v>
          </cell>
        </row>
        <row r="4183">
          <cell r="E4183">
            <v>0</v>
          </cell>
          <cell r="G4183">
            <v>0</v>
          </cell>
          <cell r="K4183">
            <v>0</v>
          </cell>
          <cell r="R4183">
            <v>0</v>
          </cell>
        </row>
        <row r="4184">
          <cell r="E4184">
            <v>0</v>
          </cell>
          <cell r="G4184">
            <v>0</v>
          </cell>
          <cell r="K4184">
            <v>0</v>
          </cell>
          <cell r="R4184">
            <v>0</v>
          </cell>
        </row>
        <row r="4185">
          <cell r="E4185">
            <v>0</v>
          </cell>
          <cell r="G4185">
            <v>0</v>
          </cell>
          <cell r="K4185">
            <v>0</v>
          </cell>
          <cell r="R4185">
            <v>0</v>
          </cell>
        </row>
        <row r="4186">
          <cell r="E4186">
            <v>0</v>
          </cell>
          <cell r="G4186">
            <v>0</v>
          </cell>
          <cell r="K4186">
            <v>0</v>
          </cell>
          <cell r="R4186">
            <v>0</v>
          </cell>
        </row>
        <row r="4187">
          <cell r="E4187">
            <v>0</v>
          </cell>
          <cell r="G4187">
            <v>0</v>
          </cell>
          <cell r="K4187">
            <v>0</v>
          </cell>
          <cell r="R4187">
            <v>0</v>
          </cell>
        </row>
        <row r="4188">
          <cell r="E4188">
            <v>0</v>
          </cell>
          <cell r="G4188">
            <v>0</v>
          </cell>
          <cell r="K4188">
            <v>0</v>
          </cell>
          <cell r="R4188">
            <v>0</v>
          </cell>
        </row>
        <row r="4189">
          <cell r="E4189">
            <v>0</v>
          </cell>
          <cell r="G4189">
            <v>0</v>
          </cell>
          <cell r="K4189">
            <v>0</v>
          </cell>
          <cell r="R4189">
            <v>0</v>
          </cell>
        </row>
        <row r="4190">
          <cell r="E4190">
            <v>0</v>
          </cell>
          <cell r="G4190">
            <v>0</v>
          </cell>
          <cell r="K4190">
            <v>0</v>
          </cell>
          <cell r="R4190">
            <v>0</v>
          </cell>
        </row>
        <row r="4191">
          <cell r="E4191">
            <v>0</v>
          </cell>
          <cell r="G4191">
            <v>0</v>
          </cell>
          <cell r="K4191">
            <v>0</v>
          </cell>
          <cell r="R4191">
            <v>0</v>
          </cell>
        </row>
        <row r="4192">
          <cell r="E4192">
            <v>0</v>
          </cell>
          <cell r="G4192">
            <v>0</v>
          </cell>
          <cell r="K4192">
            <v>0</v>
          </cell>
          <cell r="R4192">
            <v>0</v>
          </cell>
        </row>
        <row r="4193">
          <cell r="E4193">
            <v>0</v>
          </cell>
          <cell r="G4193">
            <v>0</v>
          </cell>
          <cell r="K4193">
            <v>0</v>
          </cell>
          <cell r="R4193">
            <v>0</v>
          </cell>
        </row>
        <row r="4194">
          <cell r="E4194">
            <v>0</v>
          </cell>
          <cell r="G4194">
            <v>0</v>
          </cell>
          <cell r="K4194">
            <v>0</v>
          </cell>
          <cell r="R4194">
            <v>0</v>
          </cell>
        </row>
        <row r="4195">
          <cell r="E4195">
            <v>0</v>
          </cell>
          <cell r="G4195">
            <v>0</v>
          </cell>
          <cell r="K4195">
            <v>0</v>
          </cell>
          <cell r="R4195">
            <v>0</v>
          </cell>
        </row>
        <row r="4196">
          <cell r="E4196">
            <v>0</v>
          </cell>
          <cell r="G4196">
            <v>0</v>
          </cell>
          <cell r="K4196">
            <v>0</v>
          </cell>
          <cell r="R4196">
            <v>0</v>
          </cell>
        </row>
        <row r="4197">
          <cell r="E4197">
            <v>0</v>
          </cell>
          <cell r="G4197">
            <v>0</v>
          </cell>
          <cell r="K4197">
            <v>0</v>
          </cell>
          <cell r="R4197">
            <v>0</v>
          </cell>
        </row>
        <row r="4198">
          <cell r="E4198">
            <v>0</v>
          </cell>
          <cell r="G4198">
            <v>0</v>
          </cell>
          <cell r="K4198">
            <v>0</v>
          </cell>
          <cell r="R4198">
            <v>0</v>
          </cell>
        </row>
        <row r="4199">
          <cell r="E4199">
            <v>0</v>
          </cell>
          <cell r="G4199">
            <v>0</v>
          </cell>
          <cell r="K4199">
            <v>0</v>
          </cell>
          <cell r="R4199">
            <v>0</v>
          </cell>
        </row>
        <row r="4200">
          <cell r="E4200">
            <v>0</v>
          </cell>
          <cell r="G4200">
            <v>0</v>
          </cell>
          <cell r="K4200">
            <v>0</v>
          </cell>
          <cell r="R4200">
            <v>0</v>
          </cell>
        </row>
        <row r="4201">
          <cell r="E4201">
            <v>0</v>
          </cell>
          <cell r="G4201">
            <v>0</v>
          </cell>
          <cell r="K4201">
            <v>0</v>
          </cell>
          <cell r="R4201">
            <v>0</v>
          </cell>
        </row>
        <row r="4202">
          <cell r="E4202">
            <v>0</v>
          </cell>
          <cell r="G4202">
            <v>0</v>
          </cell>
          <cell r="K4202">
            <v>0</v>
          </cell>
          <cell r="R4202">
            <v>0</v>
          </cell>
        </row>
        <row r="4203">
          <cell r="E4203">
            <v>0</v>
          </cell>
          <cell r="G4203">
            <v>0</v>
          </cell>
          <cell r="K4203">
            <v>0</v>
          </cell>
          <cell r="R4203">
            <v>0</v>
          </cell>
        </row>
        <row r="4204">
          <cell r="E4204">
            <v>0</v>
          </cell>
          <cell r="G4204">
            <v>0</v>
          </cell>
          <cell r="K4204">
            <v>0</v>
          </cell>
          <cell r="R4204">
            <v>0</v>
          </cell>
        </row>
        <row r="4205">
          <cell r="E4205">
            <v>0</v>
          </cell>
          <cell r="G4205">
            <v>0</v>
          </cell>
          <cell r="K4205">
            <v>0</v>
          </cell>
          <cell r="R4205">
            <v>0</v>
          </cell>
        </row>
        <row r="4206">
          <cell r="E4206">
            <v>0</v>
          </cell>
          <cell r="G4206">
            <v>0</v>
          </cell>
          <cell r="K4206">
            <v>0</v>
          </cell>
          <cell r="R4206">
            <v>0</v>
          </cell>
        </row>
        <row r="4207">
          <cell r="E4207">
            <v>0</v>
          </cell>
          <cell r="G4207">
            <v>0</v>
          </cell>
          <cell r="K4207">
            <v>0</v>
          </cell>
          <cell r="R4207">
            <v>0</v>
          </cell>
        </row>
        <row r="4208">
          <cell r="E4208">
            <v>0</v>
          </cell>
          <cell r="G4208">
            <v>0</v>
          </cell>
          <cell r="K4208">
            <v>0</v>
          </cell>
          <cell r="R4208">
            <v>0</v>
          </cell>
        </row>
        <row r="4209">
          <cell r="E4209">
            <v>0</v>
          </cell>
          <cell r="G4209">
            <v>0</v>
          </cell>
          <cell r="K4209">
            <v>0</v>
          </cell>
          <cell r="R4209">
            <v>0</v>
          </cell>
        </row>
        <row r="4210">
          <cell r="E4210">
            <v>0</v>
          </cell>
          <cell r="G4210">
            <v>0</v>
          </cell>
          <cell r="K4210">
            <v>0</v>
          </cell>
          <cell r="R4210">
            <v>0</v>
          </cell>
        </row>
        <row r="4211">
          <cell r="E4211">
            <v>0</v>
          </cell>
          <cell r="G4211">
            <v>0</v>
          </cell>
          <cell r="K4211">
            <v>0</v>
          </cell>
          <cell r="R4211">
            <v>0</v>
          </cell>
        </row>
        <row r="4212">
          <cell r="E4212">
            <v>0</v>
          </cell>
          <cell r="G4212">
            <v>0</v>
          </cell>
          <cell r="K4212">
            <v>0</v>
          </cell>
          <cell r="R4212">
            <v>0</v>
          </cell>
        </row>
        <row r="4213">
          <cell r="E4213">
            <v>0</v>
          </cell>
          <cell r="G4213">
            <v>0</v>
          </cell>
          <cell r="K4213">
            <v>0</v>
          </cell>
          <cell r="R4213">
            <v>0</v>
          </cell>
        </row>
        <row r="4214">
          <cell r="E4214">
            <v>0</v>
          </cell>
          <cell r="G4214">
            <v>0</v>
          </cell>
          <cell r="K4214">
            <v>0</v>
          </cell>
          <cell r="R4214">
            <v>0</v>
          </cell>
        </row>
        <row r="4215">
          <cell r="E4215">
            <v>0</v>
          </cell>
          <cell r="G4215">
            <v>0</v>
          </cell>
          <cell r="K4215">
            <v>0</v>
          </cell>
          <cell r="R4215">
            <v>0</v>
          </cell>
        </row>
        <row r="4216">
          <cell r="E4216">
            <v>0</v>
          </cell>
          <cell r="G4216">
            <v>0</v>
          </cell>
          <cell r="K4216">
            <v>0</v>
          </cell>
          <cell r="R4216">
            <v>0</v>
          </cell>
        </row>
        <row r="4217">
          <cell r="E4217">
            <v>0</v>
          </cell>
          <cell r="G4217">
            <v>0</v>
          </cell>
          <cell r="K4217">
            <v>0</v>
          </cell>
          <cell r="R4217">
            <v>0</v>
          </cell>
        </row>
        <row r="4218">
          <cell r="E4218">
            <v>0</v>
          </cell>
          <cell r="G4218">
            <v>0</v>
          </cell>
          <cell r="K4218">
            <v>0</v>
          </cell>
          <cell r="R4218">
            <v>0</v>
          </cell>
        </row>
        <row r="4219">
          <cell r="E4219">
            <v>0</v>
          </cell>
          <cell r="G4219">
            <v>0</v>
          </cell>
          <cell r="K4219">
            <v>0</v>
          </cell>
          <cell r="R4219">
            <v>0</v>
          </cell>
        </row>
        <row r="4220">
          <cell r="E4220">
            <v>0</v>
          </cell>
          <cell r="G4220">
            <v>0</v>
          </cell>
          <cell r="K4220">
            <v>0</v>
          </cell>
          <cell r="R4220">
            <v>0</v>
          </cell>
        </row>
        <row r="4221">
          <cell r="E4221">
            <v>0</v>
          </cell>
          <cell r="G4221">
            <v>0</v>
          </cell>
          <cell r="K4221">
            <v>0</v>
          </cell>
          <cell r="R4221">
            <v>0</v>
          </cell>
        </row>
        <row r="4222">
          <cell r="E4222">
            <v>0</v>
          </cell>
          <cell r="G4222">
            <v>0</v>
          </cell>
          <cell r="K4222">
            <v>0</v>
          </cell>
          <cell r="R4222">
            <v>0</v>
          </cell>
        </row>
        <row r="4223">
          <cell r="E4223">
            <v>0</v>
          </cell>
          <cell r="G4223">
            <v>0</v>
          </cell>
          <cell r="K4223">
            <v>0</v>
          </cell>
          <cell r="R4223">
            <v>0</v>
          </cell>
        </row>
        <row r="4224">
          <cell r="E4224">
            <v>0</v>
          </cell>
          <cell r="G4224">
            <v>0</v>
          </cell>
          <cell r="K4224">
            <v>0</v>
          </cell>
          <cell r="R4224">
            <v>0</v>
          </cell>
        </row>
        <row r="4225">
          <cell r="E4225">
            <v>0</v>
          </cell>
          <cell r="G4225">
            <v>0</v>
          </cell>
          <cell r="K4225">
            <v>0</v>
          </cell>
          <cell r="R4225">
            <v>0</v>
          </cell>
        </row>
        <row r="4226">
          <cell r="E4226">
            <v>0</v>
          </cell>
          <cell r="G4226">
            <v>0</v>
          </cell>
          <cell r="K4226">
            <v>0</v>
          </cell>
          <cell r="R4226">
            <v>0</v>
          </cell>
        </row>
        <row r="4227">
          <cell r="E4227">
            <v>0</v>
          </cell>
          <cell r="G4227">
            <v>0</v>
          </cell>
          <cell r="K4227">
            <v>0</v>
          </cell>
          <cell r="R4227">
            <v>0</v>
          </cell>
        </row>
        <row r="4228">
          <cell r="E4228">
            <v>0</v>
          </cell>
          <cell r="G4228">
            <v>0</v>
          </cell>
          <cell r="K4228">
            <v>0</v>
          </cell>
          <cell r="R4228">
            <v>0</v>
          </cell>
        </row>
        <row r="4229">
          <cell r="E4229">
            <v>0</v>
          </cell>
          <cell r="G4229">
            <v>0</v>
          </cell>
          <cell r="K4229">
            <v>0</v>
          </cell>
          <cell r="R4229">
            <v>0</v>
          </cell>
        </row>
        <row r="4230">
          <cell r="E4230">
            <v>0</v>
          </cell>
          <cell r="G4230">
            <v>0</v>
          </cell>
          <cell r="K4230">
            <v>0</v>
          </cell>
          <cell r="R4230">
            <v>0</v>
          </cell>
        </row>
        <row r="4231">
          <cell r="E4231">
            <v>0</v>
          </cell>
          <cell r="G4231">
            <v>0</v>
          </cell>
          <cell r="K4231">
            <v>0</v>
          </cell>
          <cell r="R4231">
            <v>0</v>
          </cell>
        </row>
        <row r="4232">
          <cell r="E4232">
            <v>0</v>
          </cell>
          <cell r="G4232">
            <v>0</v>
          </cell>
          <cell r="K4232">
            <v>0</v>
          </cell>
          <cell r="R4232">
            <v>0</v>
          </cell>
        </row>
        <row r="4233">
          <cell r="E4233">
            <v>0</v>
          </cell>
          <cell r="G4233">
            <v>0</v>
          </cell>
          <cell r="K4233">
            <v>0</v>
          </cell>
          <cell r="R4233">
            <v>0</v>
          </cell>
        </row>
        <row r="4234">
          <cell r="E4234">
            <v>0</v>
          </cell>
          <cell r="G4234">
            <v>0</v>
          </cell>
          <cell r="K4234">
            <v>0</v>
          </cell>
          <cell r="R4234">
            <v>0</v>
          </cell>
        </row>
        <row r="4235">
          <cell r="E4235">
            <v>0</v>
          </cell>
          <cell r="G4235">
            <v>0</v>
          </cell>
          <cell r="K4235">
            <v>0</v>
          </cell>
          <cell r="R4235">
            <v>0</v>
          </cell>
        </row>
        <row r="4236">
          <cell r="E4236">
            <v>0</v>
          </cell>
          <cell r="G4236">
            <v>0</v>
          </cell>
          <cell r="K4236">
            <v>0</v>
          </cell>
          <cell r="R4236">
            <v>0</v>
          </cell>
        </row>
        <row r="4237">
          <cell r="E4237">
            <v>0</v>
          </cell>
          <cell r="G4237">
            <v>0</v>
          </cell>
          <cell r="K4237">
            <v>0</v>
          </cell>
          <cell r="R4237">
            <v>0</v>
          </cell>
        </row>
        <row r="4238">
          <cell r="E4238">
            <v>0</v>
          </cell>
          <cell r="G4238">
            <v>0</v>
          </cell>
          <cell r="K4238">
            <v>0</v>
          </cell>
          <cell r="R4238">
            <v>0</v>
          </cell>
        </row>
        <row r="4239">
          <cell r="E4239">
            <v>0</v>
          </cell>
          <cell r="G4239">
            <v>0</v>
          </cell>
          <cell r="K4239">
            <v>0</v>
          </cell>
          <cell r="R4239">
            <v>0</v>
          </cell>
        </row>
        <row r="4240">
          <cell r="E4240">
            <v>0</v>
          </cell>
          <cell r="G4240">
            <v>0</v>
          </cell>
          <cell r="K4240">
            <v>0</v>
          </cell>
          <cell r="R4240">
            <v>0</v>
          </cell>
        </row>
        <row r="4241">
          <cell r="E4241">
            <v>0</v>
          </cell>
          <cell r="G4241">
            <v>0</v>
          </cell>
          <cell r="K4241">
            <v>0</v>
          </cell>
          <cell r="R4241">
            <v>0</v>
          </cell>
        </row>
        <row r="4242">
          <cell r="E4242">
            <v>0</v>
          </cell>
          <cell r="G4242">
            <v>0</v>
          </cell>
          <cell r="K4242">
            <v>0</v>
          </cell>
          <cell r="R4242">
            <v>0</v>
          </cell>
        </row>
        <row r="4243">
          <cell r="E4243">
            <v>0</v>
          </cell>
          <cell r="G4243">
            <v>0</v>
          </cell>
          <cell r="K4243">
            <v>0</v>
          </cell>
          <cell r="R4243">
            <v>0</v>
          </cell>
        </row>
        <row r="4244">
          <cell r="E4244">
            <v>0</v>
          </cell>
          <cell r="G4244">
            <v>0</v>
          </cell>
          <cell r="K4244">
            <v>0</v>
          </cell>
          <cell r="R4244">
            <v>0</v>
          </cell>
        </row>
        <row r="4245">
          <cell r="E4245">
            <v>0</v>
          </cell>
          <cell r="G4245">
            <v>0</v>
          </cell>
          <cell r="K4245">
            <v>0</v>
          </cell>
          <cell r="R4245">
            <v>0</v>
          </cell>
        </row>
        <row r="4246">
          <cell r="E4246">
            <v>0</v>
          </cell>
          <cell r="G4246">
            <v>0</v>
          </cell>
          <cell r="K4246">
            <v>0</v>
          </cell>
          <cell r="R4246">
            <v>0</v>
          </cell>
        </row>
        <row r="4247">
          <cell r="E4247">
            <v>0</v>
          </cell>
          <cell r="G4247">
            <v>0</v>
          </cell>
          <cell r="K4247">
            <v>0</v>
          </cell>
          <cell r="R4247">
            <v>0</v>
          </cell>
        </row>
        <row r="4248">
          <cell r="E4248">
            <v>0</v>
          </cell>
          <cell r="G4248">
            <v>0</v>
          </cell>
          <cell r="K4248">
            <v>0</v>
          </cell>
          <cell r="R4248">
            <v>0</v>
          </cell>
        </row>
        <row r="4249">
          <cell r="E4249">
            <v>0</v>
          </cell>
          <cell r="G4249">
            <v>0</v>
          </cell>
          <cell r="K4249">
            <v>0</v>
          </cell>
          <cell r="R4249">
            <v>0</v>
          </cell>
        </row>
        <row r="4250">
          <cell r="E4250">
            <v>0</v>
          </cell>
          <cell r="G4250">
            <v>0</v>
          </cell>
          <cell r="K4250">
            <v>0</v>
          </cell>
          <cell r="R4250">
            <v>0</v>
          </cell>
        </row>
        <row r="4251">
          <cell r="E4251">
            <v>0</v>
          </cell>
          <cell r="G4251">
            <v>0</v>
          </cell>
          <cell r="K4251">
            <v>0</v>
          </cell>
          <cell r="R4251">
            <v>0</v>
          </cell>
        </row>
        <row r="4252">
          <cell r="E4252">
            <v>0</v>
          </cell>
          <cell r="G4252">
            <v>0</v>
          </cell>
          <cell r="K4252">
            <v>0</v>
          </cell>
          <cell r="R4252">
            <v>0</v>
          </cell>
        </row>
        <row r="4253">
          <cell r="E4253">
            <v>0</v>
          </cell>
          <cell r="G4253">
            <v>0</v>
          </cell>
          <cell r="K4253">
            <v>0</v>
          </cell>
          <cell r="R4253">
            <v>0</v>
          </cell>
        </row>
        <row r="4254">
          <cell r="E4254">
            <v>0</v>
          </cell>
          <cell r="G4254">
            <v>0</v>
          </cell>
          <cell r="K4254">
            <v>0</v>
          </cell>
          <cell r="R4254">
            <v>0</v>
          </cell>
        </row>
        <row r="4255">
          <cell r="E4255">
            <v>0</v>
          </cell>
          <cell r="G4255">
            <v>0</v>
          </cell>
          <cell r="K4255">
            <v>0</v>
          </cell>
          <cell r="R4255">
            <v>0</v>
          </cell>
        </row>
        <row r="4256">
          <cell r="E4256">
            <v>0</v>
          </cell>
          <cell r="G4256">
            <v>0</v>
          </cell>
          <cell r="K4256">
            <v>0</v>
          </cell>
          <cell r="R4256">
            <v>0</v>
          </cell>
        </row>
        <row r="4257">
          <cell r="E4257">
            <v>0</v>
          </cell>
          <cell r="G4257">
            <v>0</v>
          </cell>
          <cell r="K4257">
            <v>0</v>
          </cell>
          <cell r="R4257">
            <v>0</v>
          </cell>
        </row>
        <row r="4258">
          <cell r="E4258">
            <v>0</v>
          </cell>
          <cell r="G4258">
            <v>0</v>
          </cell>
          <cell r="K4258">
            <v>0</v>
          </cell>
          <cell r="R4258">
            <v>0</v>
          </cell>
        </row>
        <row r="4259">
          <cell r="E4259">
            <v>0</v>
          </cell>
          <cell r="G4259">
            <v>0</v>
          </cell>
          <cell r="K4259">
            <v>0</v>
          </cell>
          <cell r="R4259">
            <v>0</v>
          </cell>
        </row>
        <row r="4260">
          <cell r="E4260">
            <v>0</v>
          </cell>
          <cell r="G4260">
            <v>0</v>
          </cell>
          <cell r="K4260">
            <v>0</v>
          </cell>
          <cell r="R4260">
            <v>0</v>
          </cell>
        </row>
        <row r="4261">
          <cell r="E4261">
            <v>0</v>
          </cell>
          <cell r="G4261">
            <v>0</v>
          </cell>
          <cell r="K4261">
            <v>0</v>
          </cell>
          <cell r="R4261">
            <v>0</v>
          </cell>
        </row>
        <row r="4262">
          <cell r="E4262">
            <v>0</v>
          </cell>
          <cell r="G4262">
            <v>0</v>
          </cell>
          <cell r="K4262">
            <v>0</v>
          </cell>
          <cell r="R4262">
            <v>0</v>
          </cell>
        </row>
        <row r="4263">
          <cell r="E4263">
            <v>0</v>
          </cell>
          <cell r="G4263">
            <v>0</v>
          </cell>
          <cell r="K4263">
            <v>0</v>
          </cell>
          <cell r="R4263">
            <v>0</v>
          </cell>
        </row>
        <row r="4264">
          <cell r="E4264">
            <v>0</v>
          </cell>
          <cell r="G4264">
            <v>0</v>
          </cell>
          <cell r="K4264">
            <v>0</v>
          </cell>
          <cell r="R4264">
            <v>0</v>
          </cell>
        </row>
        <row r="4265">
          <cell r="E4265">
            <v>0</v>
          </cell>
          <cell r="G4265">
            <v>0</v>
          </cell>
          <cell r="K4265">
            <v>0</v>
          </cell>
          <cell r="R4265">
            <v>0</v>
          </cell>
        </row>
        <row r="4266">
          <cell r="E4266">
            <v>0</v>
          </cell>
          <cell r="G4266">
            <v>0</v>
          </cell>
          <cell r="K4266">
            <v>0</v>
          </cell>
          <cell r="R4266">
            <v>0</v>
          </cell>
        </row>
        <row r="4267">
          <cell r="E4267">
            <v>0</v>
          </cell>
          <cell r="G4267">
            <v>0</v>
          </cell>
          <cell r="K4267">
            <v>0</v>
          </cell>
          <cell r="R4267">
            <v>0</v>
          </cell>
        </row>
        <row r="4268">
          <cell r="E4268">
            <v>0</v>
          </cell>
          <cell r="G4268">
            <v>0</v>
          </cell>
          <cell r="K4268">
            <v>0</v>
          </cell>
          <cell r="R4268">
            <v>0</v>
          </cell>
        </row>
        <row r="4269">
          <cell r="E4269">
            <v>0</v>
          </cell>
          <cell r="G4269">
            <v>0</v>
          </cell>
          <cell r="K4269">
            <v>0</v>
          </cell>
          <cell r="R4269">
            <v>0</v>
          </cell>
        </row>
        <row r="4270">
          <cell r="E4270">
            <v>0</v>
          </cell>
          <cell r="G4270">
            <v>0</v>
          </cell>
          <cell r="K4270">
            <v>0</v>
          </cell>
          <cell r="R4270">
            <v>0</v>
          </cell>
        </row>
        <row r="4271">
          <cell r="E4271">
            <v>0</v>
          </cell>
          <cell r="G4271">
            <v>0</v>
          </cell>
          <cell r="K4271">
            <v>0</v>
          </cell>
          <cell r="R4271">
            <v>0</v>
          </cell>
        </row>
        <row r="4272">
          <cell r="E4272">
            <v>0</v>
          </cell>
          <cell r="G4272">
            <v>0</v>
          </cell>
          <cell r="K4272">
            <v>0</v>
          </cell>
          <cell r="R4272">
            <v>0</v>
          </cell>
        </row>
        <row r="4273">
          <cell r="E4273">
            <v>0</v>
          </cell>
          <cell r="G4273">
            <v>0</v>
          </cell>
          <cell r="K4273">
            <v>0</v>
          </cell>
          <cell r="R4273">
            <v>0</v>
          </cell>
        </row>
        <row r="4274">
          <cell r="E4274">
            <v>0</v>
          </cell>
          <cell r="G4274">
            <v>0</v>
          </cell>
          <cell r="K4274">
            <v>0</v>
          </cell>
          <cell r="R4274">
            <v>0</v>
          </cell>
        </row>
        <row r="4275">
          <cell r="E4275">
            <v>0</v>
          </cell>
          <cell r="G4275">
            <v>0</v>
          </cell>
          <cell r="K4275">
            <v>0</v>
          </cell>
          <cell r="R4275">
            <v>0</v>
          </cell>
        </row>
        <row r="4276">
          <cell r="E4276">
            <v>0</v>
          </cell>
          <cell r="G4276">
            <v>0</v>
          </cell>
          <cell r="K4276">
            <v>0</v>
          </cell>
          <cell r="R4276">
            <v>0</v>
          </cell>
        </row>
        <row r="4277">
          <cell r="E4277">
            <v>0</v>
          </cell>
          <cell r="G4277">
            <v>0</v>
          </cell>
          <cell r="K4277">
            <v>0</v>
          </cell>
          <cell r="R4277">
            <v>0</v>
          </cell>
        </row>
        <row r="4278">
          <cell r="E4278">
            <v>0</v>
          </cell>
          <cell r="G4278">
            <v>0</v>
          </cell>
          <cell r="K4278">
            <v>0</v>
          </cell>
          <cell r="R4278">
            <v>0</v>
          </cell>
        </row>
        <row r="4279">
          <cell r="E4279">
            <v>0</v>
          </cell>
          <cell r="G4279">
            <v>0</v>
          </cell>
          <cell r="K4279">
            <v>0</v>
          </cell>
          <cell r="R4279">
            <v>0</v>
          </cell>
        </row>
        <row r="4280">
          <cell r="E4280">
            <v>0</v>
          </cell>
          <cell r="G4280">
            <v>0</v>
          </cell>
          <cell r="K4280">
            <v>0</v>
          </cell>
          <cell r="R4280">
            <v>0</v>
          </cell>
        </row>
        <row r="4281">
          <cell r="E4281">
            <v>0</v>
          </cell>
          <cell r="G4281">
            <v>0</v>
          </cell>
          <cell r="K4281">
            <v>0</v>
          </cell>
          <cell r="R4281">
            <v>0</v>
          </cell>
        </row>
        <row r="4282">
          <cell r="E4282">
            <v>0</v>
          </cell>
          <cell r="G4282">
            <v>0</v>
          </cell>
          <cell r="K4282">
            <v>0</v>
          </cell>
          <cell r="R4282">
            <v>0</v>
          </cell>
        </row>
        <row r="4283">
          <cell r="E4283">
            <v>0</v>
          </cell>
          <cell r="G4283">
            <v>0</v>
          </cell>
          <cell r="K4283">
            <v>0</v>
          </cell>
          <cell r="R4283">
            <v>0</v>
          </cell>
        </row>
        <row r="4284">
          <cell r="E4284">
            <v>0</v>
          </cell>
          <cell r="G4284">
            <v>0</v>
          </cell>
          <cell r="K4284">
            <v>0</v>
          </cell>
          <cell r="R4284">
            <v>0</v>
          </cell>
        </row>
        <row r="4285">
          <cell r="E4285">
            <v>0</v>
          </cell>
          <cell r="G4285">
            <v>0</v>
          </cell>
          <cell r="K4285">
            <v>0</v>
          </cell>
          <cell r="R4285">
            <v>0</v>
          </cell>
        </row>
        <row r="4286">
          <cell r="E4286">
            <v>0</v>
          </cell>
          <cell r="G4286">
            <v>0</v>
          </cell>
          <cell r="K4286">
            <v>0</v>
          </cell>
          <cell r="R4286">
            <v>0</v>
          </cell>
        </row>
        <row r="4287">
          <cell r="E4287">
            <v>0</v>
          </cell>
          <cell r="G4287">
            <v>0</v>
          </cell>
          <cell r="K4287">
            <v>0</v>
          </cell>
          <cell r="R4287">
            <v>0</v>
          </cell>
        </row>
        <row r="4288">
          <cell r="E4288">
            <v>0</v>
          </cell>
          <cell r="G4288">
            <v>0</v>
          </cell>
          <cell r="K4288">
            <v>0</v>
          </cell>
          <cell r="R4288">
            <v>0</v>
          </cell>
        </row>
        <row r="4289">
          <cell r="E4289">
            <v>0</v>
          </cell>
          <cell r="G4289">
            <v>0</v>
          </cell>
          <cell r="K4289">
            <v>0</v>
          </cell>
          <cell r="R4289">
            <v>0</v>
          </cell>
        </row>
        <row r="4290">
          <cell r="E4290">
            <v>0</v>
          </cell>
          <cell r="G4290">
            <v>0</v>
          </cell>
          <cell r="K4290">
            <v>0</v>
          </cell>
          <cell r="R4290">
            <v>0</v>
          </cell>
        </row>
        <row r="4291">
          <cell r="E4291">
            <v>0</v>
          </cell>
          <cell r="G4291">
            <v>0</v>
          </cell>
          <cell r="K4291">
            <v>0</v>
          </cell>
          <cell r="R4291">
            <v>0</v>
          </cell>
        </row>
        <row r="4292">
          <cell r="E4292">
            <v>0</v>
          </cell>
          <cell r="G4292">
            <v>0</v>
          </cell>
          <cell r="K4292">
            <v>0</v>
          </cell>
          <cell r="R4292">
            <v>0</v>
          </cell>
        </row>
        <row r="4293">
          <cell r="E4293">
            <v>0</v>
          </cell>
          <cell r="G4293">
            <v>0</v>
          </cell>
          <cell r="K4293">
            <v>0</v>
          </cell>
          <cell r="R4293">
            <v>0</v>
          </cell>
        </row>
        <row r="4294">
          <cell r="E4294">
            <v>0</v>
          </cell>
          <cell r="G4294">
            <v>0</v>
          </cell>
          <cell r="K4294">
            <v>0</v>
          </cell>
          <cell r="R4294">
            <v>0</v>
          </cell>
        </row>
        <row r="4295">
          <cell r="E4295">
            <v>0</v>
          </cell>
          <cell r="G4295">
            <v>0</v>
          </cell>
          <cell r="K4295">
            <v>0</v>
          </cell>
          <cell r="R4295">
            <v>0</v>
          </cell>
        </row>
        <row r="4296">
          <cell r="E4296">
            <v>0</v>
          </cell>
          <cell r="G4296">
            <v>0</v>
          </cell>
          <cell r="K4296">
            <v>0</v>
          </cell>
          <cell r="R4296">
            <v>0</v>
          </cell>
        </row>
        <row r="4297">
          <cell r="E4297">
            <v>0</v>
          </cell>
          <cell r="G4297">
            <v>0</v>
          </cell>
          <cell r="K4297">
            <v>0</v>
          </cell>
          <cell r="R4297">
            <v>0</v>
          </cell>
        </row>
        <row r="4298">
          <cell r="E4298">
            <v>0</v>
          </cell>
          <cell r="G4298">
            <v>0</v>
          </cell>
          <cell r="K4298">
            <v>0</v>
          </cell>
          <cell r="R4298">
            <v>0</v>
          </cell>
        </row>
        <row r="4299">
          <cell r="E4299">
            <v>0</v>
          </cell>
          <cell r="G4299">
            <v>0</v>
          </cell>
          <cell r="K4299">
            <v>0</v>
          </cell>
          <cell r="R4299">
            <v>0</v>
          </cell>
        </row>
        <row r="4300">
          <cell r="E4300">
            <v>0</v>
          </cell>
          <cell r="G4300">
            <v>0</v>
          </cell>
          <cell r="K4300">
            <v>0</v>
          </cell>
          <cell r="R4300">
            <v>0</v>
          </cell>
        </row>
        <row r="4301">
          <cell r="E4301">
            <v>0</v>
          </cell>
          <cell r="G4301">
            <v>0</v>
          </cell>
          <cell r="K4301">
            <v>0</v>
          </cell>
          <cell r="R4301">
            <v>0</v>
          </cell>
        </row>
        <row r="4302">
          <cell r="E4302">
            <v>0</v>
          </cell>
          <cell r="G4302">
            <v>0</v>
          </cell>
          <cell r="K4302">
            <v>0</v>
          </cell>
          <cell r="R4302">
            <v>0</v>
          </cell>
        </row>
        <row r="4303">
          <cell r="E4303">
            <v>0</v>
          </cell>
          <cell r="G4303">
            <v>0</v>
          </cell>
          <cell r="K4303">
            <v>0</v>
          </cell>
          <cell r="R4303">
            <v>0</v>
          </cell>
        </row>
        <row r="4304">
          <cell r="E4304">
            <v>0</v>
          </cell>
          <cell r="G4304">
            <v>0</v>
          </cell>
          <cell r="K4304">
            <v>0</v>
          </cell>
          <cell r="R4304">
            <v>0</v>
          </cell>
        </row>
        <row r="4305">
          <cell r="E4305">
            <v>0</v>
          </cell>
          <cell r="G4305">
            <v>0</v>
          </cell>
          <cell r="K4305">
            <v>0</v>
          </cell>
          <cell r="R4305">
            <v>0</v>
          </cell>
        </row>
        <row r="4306">
          <cell r="E4306">
            <v>0</v>
          </cell>
          <cell r="G4306">
            <v>0</v>
          </cell>
          <cell r="K4306">
            <v>0</v>
          </cell>
          <cell r="R4306">
            <v>0</v>
          </cell>
        </row>
        <row r="4307">
          <cell r="E4307">
            <v>0</v>
          </cell>
          <cell r="G4307">
            <v>0</v>
          </cell>
          <cell r="K4307">
            <v>0</v>
          </cell>
          <cell r="R4307">
            <v>0</v>
          </cell>
        </row>
        <row r="4308">
          <cell r="E4308">
            <v>0</v>
          </cell>
          <cell r="G4308">
            <v>0</v>
          </cell>
          <cell r="K4308">
            <v>0</v>
          </cell>
          <cell r="R4308">
            <v>0</v>
          </cell>
        </row>
        <row r="4309">
          <cell r="E4309">
            <v>0</v>
          </cell>
          <cell r="G4309">
            <v>0</v>
          </cell>
          <cell r="K4309">
            <v>0</v>
          </cell>
          <cell r="R4309">
            <v>0</v>
          </cell>
        </row>
        <row r="4310">
          <cell r="E4310">
            <v>0</v>
          </cell>
          <cell r="G4310">
            <v>0</v>
          </cell>
          <cell r="K4310">
            <v>0</v>
          </cell>
          <cell r="R4310">
            <v>0</v>
          </cell>
        </row>
        <row r="4311">
          <cell r="E4311">
            <v>0</v>
          </cell>
          <cell r="G4311">
            <v>0</v>
          </cell>
          <cell r="K4311">
            <v>0</v>
          </cell>
          <cell r="R4311">
            <v>0</v>
          </cell>
        </row>
        <row r="4312">
          <cell r="E4312">
            <v>0</v>
          </cell>
          <cell r="G4312">
            <v>0</v>
          </cell>
          <cell r="K4312">
            <v>0</v>
          </cell>
          <cell r="R4312">
            <v>0</v>
          </cell>
        </row>
        <row r="4313">
          <cell r="E4313">
            <v>0</v>
          </cell>
          <cell r="G4313">
            <v>0</v>
          </cell>
          <cell r="K4313">
            <v>0</v>
          </cell>
          <cell r="R4313">
            <v>0</v>
          </cell>
        </row>
        <row r="4314">
          <cell r="E4314">
            <v>0</v>
          </cell>
          <cell r="G4314">
            <v>0</v>
          </cell>
          <cell r="K4314">
            <v>0</v>
          </cell>
          <cell r="R4314">
            <v>0</v>
          </cell>
        </row>
        <row r="4315">
          <cell r="E4315">
            <v>0</v>
          </cell>
          <cell r="G4315">
            <v>0</v>
          </cell>
          <cell r="K4315">
            <v>0</v>
          </cell>
          <cell r="R4315">
            <v>0</v>
          </cell>
        </row>
        <row r="4316">
          <cell r="E4316">
            <v>0</v>
          </cell>
          <cell r="G4316">
            <v>0</v>
          </cell>
          <cell r="K4316">
            <v>0</v>
          </cell>
          <cell r="R4316">
            <v>0</v>
          </cell>
        </row>
        <row r="4317">
          <cell r="E4317">
            <v>0</v>
          </cell>
          <cell r="G4317">
            <v>0</v>
          </cell>
          <cell r="K4317">
            <v>0</v>
          </cell>
          <cell r="R4317">
            <v>0</v>
          </cell>
        </row>
        <row r="4318">
          <cell r="E4318">
            <v>0</v>
          </cell>
          <cell r="G4318">
            <v>0</v>
          </cell>
          <cell r="K4318">
            <v>0</v>
          </cell>
          <cell r="R4318">
            <v>0</v>
          </cell>
        </row>
        <row r="4319">
          <cell r="E4319">
            <v>0</v>
          </cell>
          <cell r="G4319">
            <v>0</v>
          </cell>
          <cell r="K4319">
            <v>0</v>
          </cell>
          <cell r="R4319">
            <v>0</v>
          </cell>
        </row>
        <row r="4320">
          <cell r="E4320">
            <v>0</v>
          </cell>
          <cell r="G4320">
            <v>0</v>
          </cell>
          <cell r="K4320">
            <v>0</v>
          </cell>
          <cell r="R4320">
            <v>0</v>
          </cell>
        </row>
        <row r="4321">
          <cell r="E4321">
            <v>0</v>
          </cell>
          <cell r="G4321">
            <v>0</v>
          </cell>
          <cell r="K4321">
            <v>0</v>
          </cell>
          <cell r="R4321">
            <v>0</v>
          </cell>
        </row>
        <row r="4322">
          <cell r="E4322">
            <v>0</v>
          </cell>
          <cell r="G4322">
            <v>0</v>
          </cell>
          <cell r="K4322">
            <v>0</v>
          </cell>
          <cell r="R4322">
            <v>0</v>
          </cell>
        </row>
        <row r="4323">
          <cell r="E4323">
            <v>0</v>
          </cell>
          <cell r="G4323">
            <v>0</v>
          </cell>
          <cell r="K4323">
            <v>0</v>
          </cell>
          <cell r="R4323">
            <v>0</v>
          </cell>
        </row>
        <row r="4324">
          <cell r="E4324">
            <v>0</v>
          </cell>
          <cell r="G4324">
            <v>0</v>
          </cell>
          <cell r="K4324">
            <v>0</v>
          </cell>
          <cell r="R4324">
            <v>0</v>
          </cell>
        </row>
        <row r="4325">
          <cell r="E4325">
            <v>0</v>
          </cell>
          <cell r="G4325">
            <v>0</v>
          </cell>
          <cell r="K4325">
            <v>0</v>
          </cell>
          <cell r="R4325">
            <v>0</v>
          </cell>
        </row>
        <row r="4326">
          <cell r="E4326">
            <v>0</v>
          </cell>
          <cell r="G4326">
            <v>0</v>
          </cell>
          <cell r="K4326">
            <v>0</v>
          </cell>
          <cell r="R4326">
            <v>0</v>
          </cell>
        </row>
        <row r="4327">
          <cell r="E4327">
            <v>0</v>
          </cell>
          <cell r="G4327">
            <v>0</v>
          </cell>
          <cell r="K4327">
            <v>0</v>
          </cell>
          <cell r="R4327">
            <v>0</v>
          </cell>
        </row>
        <row r="4328">
          <cell r="E4328">
            <v>0</v>
          </cell>
          <cell r="G4328">
            <v>0</v>
          </cell>
          <cell r="K4328">
            <v>0</v>
          </cell>
          <cell r="R4328">
            <v>0</v>
          </cell>
        </row>
        <row r="4329">
          <cell r="E4329">
            <v>0</v>
          </cell>
          <cell r="G4329">
            <v>0</v>
          </cell>
          <cell r="K4329">
            <v>0</v>
          </cell>
          <cell r="R4329">
            <v>0</v>
          </cell>
        </row>
        <row r="4330">
          <cell r="E4330">
            <v>0</v>
          </cell>
          <cell r="G4330">
            <v>0</v>
          </cell>
          <cell r="K4330">
            <v>0</v>
          </cell>
          <cell r="R4330">
            <v>0</v>
          </cell>
        </row>
        <row r="4331">
          <cell r="E4331">
            <v>0</v>
          </cell>
          <cell r="G4331">
            <v>0</v>
          </cell>
          <cell r="K4331">
            <v>0</v>
          </cell>
          <cell r="R4331">
            <v>0</v>
          </cell>
        </row>
        <row r="4332">
          <cell r="E4332">
            <v>0</v>
          </cell>
          <cell r="G4332">
            <v>0</v>
          </cell>
          <cell r="K4332">
            <v>0</v>
          </cell>
          <cell r="R4332">
            <v>0</v>
          </cell>
        </row>
        <row r="4333">
          <cell r="E4333">
            <v>0</v>
          </cell>
          <cell r="G4333">
            <v>0</v>
          </cell>
          <cell r="K4333">
            <v>0</v>
          </cell>
          <cell r="R4333">
            <v>0</v>
          </cell>
        </row>
        <row r="4334">
          <cell r="E4334">
            <v>0</v>
          </cell>
          <cell r="G4334">
            <v>0</v>
          </cell>
          <cell r="K4334">
            <v>0</v>
          </cell>
          <cell r="R4334">
            <v>0</v>
          </cell>
        </row>
        <row r="4335">
          <cell r="E4335">
            <v>0</v>
          </cell>
          <cell r="G4335">
            <v>0</v>
          </cell>
          <cell r="K4335">
            <v>0</v>
          </cell>
          <cell r="R4335">
            <v>0</v>
          </cell>
        </row>
        <row r="4336">
          <cell r="E4336">
            <v>0</v>
          </cell>
          <cell r="G4336">
            <v>0</v>
          </cell>
          <cell r="K4336">
            <v>0</v>
          </cell>
          <cell r="R4336">
            <v>0</v>
          </cell>
        </row>
        <row r="4337">
          <cell r="E4337">
            <v>0</v>
          </cell>
          <cell r="G4337">
            <v>0</v>
          </cell>
          <cell r="K4337">
            <v>0</v>
          </cell>
          <cell r="R4337">
            <v>0</v>
          </cell>
        </row>
        <row r="4338">
          <cell r="E4338">
            <v>0</v>
          </cell>
          <cell r="G4338">
            <v>0</v>
          </cell>
          <cell r="K4338">
            <v>0</v>
          </cell>
          <cell r="R4338">
            <v>0</v>
          </cell>
        </row>
        <row r="4339">
          <cell r="E4339">
            <v>0</v>
          </cell>
          <cell r="G4339">
            <v>0</v>
          </cell>
          <cell r="K4339">
            <v>0</v>
          </cell>
          <cell r="R4339">
            <v>0</v>
          </cell>
        </row>
        <row r="4340">
          <cell r="E4340">
            <v>0</v>
          </cell>
          <cell r="G4340">
            <v>0</v>
          </cell>
          <cell r="K4340">
            <v>0</v>
          </cell>
          <cell r="R4340">
            <v>0</v>
          </cell>
        </row>
        <row r="4341">
          <cell r="E4341">
            <v>0</v>
          </cell>
          <cell r="G4341">
            <v>0</v>
          </cell>
          <cell r="K4341">
            <v>0</v>
          </cell>
          <cell r="R4341">
            <v>0</v>
          </cell>
        </row>
        <row r="4342">
          <cell r="E4342">
            <v>0</v>
          </cell>
          <cell r="G4342">
            <v>0</v>
          </cell>
          <cell r="K4342">
            <v>0</v>
          </cell>
          <cell r="R4342">
            <v>0</v>
          </cell>
        </row>
        <row r="4343">
          <cell r="E4343">
            <v>0</v>
          </cell>
          <cell r="G4343">
            <v>0</v>
          </cell>
          <cell r="K4343">
            <v>0</v>
          </cell>
          <cell r="R4343">
            <v>0</v>
          </cell>
        </row>
        <row r="4344">
          <cell r="E4344">
            <v>0</v>
          </cell>
          <cell r="G4344">
            <v>0</v>
          </cell>
          <cell r="K4344">
            <v>0</v>
          </cell>
          <cell r="R4344">
            <v>0</v>
          </cell>
        </row>
        <row r="4345">
          <cell r="E4345">
            <v>0</v>
          </cell>
          <cell r="G4345">
            <v>0</v>
          </cell>
          <cell r="K4345">
            <v>0</v>
          </cell>
          <cell r="R4345">
            <v>0</v>
          </cell>
        </row>
        <row r="4346">
          <cell r="E4346">
            <v>0</v>
          </cell>
          <cell r="G4346">
            <v>0</v>
          </cell>
          <cell r="K4346">
            <v>0</v>
          </cell>
          <cell r="R4346">
            <v>0</v>
          </cell>
        </row>
        <row r="4347">
          <cell r="E4347">
            <v>0</v>
          </cell>
          <cell r="G4347">
            <v>0</v>
          </cell>
          <cell r="K4347">
            <v>0</v>
          </cell>
          <cell r="R4347">
            <v>0</v>
          </cell>
        </row>
        <row r="4348">
          <cell r="E4348">
            <v>0</v>
          </cell>
          <cell r="G4348">
            <v>0</v>
          </cell>
          <cell r="K4348">
            <v>0</v>
          </cell>
          <cell r="R4348">
            <v>0</v>
          </cell>
        </row>
        <row r="4349">
          <cell r="E4349">
            <v>0</v>
          </cell>
          <cell r="G4349">
            <v>0</v>
          </cell>
          <cell r="K4349">
            <v>0</v>
          </cell>
          <cell r="R4349">
            <v>0</v>
          </cell>
        </row>
        <row r="4350">
          <cell r="E4350">
            <v>0</v>
          </cell>
          <cell r="G4350">
            <v>0</v>
          </cell>
          <cell r="K4350">
            <v>0</v>
          </cell>
          <cell r="R4350">
            <v>0</v>
          </cell>
        </row>
        <row r="4351">
          <cell r="E4351">
            <v>0</v>
          </cell>
          <cell r="G4351">
            <v>0</v>
          </cell>
          <cell r="K4351">
            <v>0</v>
          </cell>
          <cell r="R4351">
            <v>0</v>
          </cell>
        </row>
        <row r="4352">
          <cell r="E4352">
            <v>0</v>
          </cell>
          <cell r="G4352">
            <v>0</v>
          </cell>
          <cell r="K4352">
            <v>0</v>
          </cell>
          <cell r="R4352">
            <v>0</v>
          </cell>
        </row>
        <row r="4353">
          <cell r="E4353">
            <v>0</v>
          </cell>
          <cell r="G4353">
            <v>0</v>
          </cell>
          <cell r="K4353">
            <v>0</v>
          </cell>
          <cell r="R4353">
            <v>0</v>
          </cell>
        </row>
        <row r="4354">
          <cell r="E4354">
            <v>0</v>
          </cell>
          <cell r="G4354">
            <v>0</v>
          </cell>
          <cell r="K4354">
            <v>0</v>
          </cell>
          <cell r="R4354">
            <v>0</v>
          </cell>
        </row>
        <row r="4355">
          <cell r="E4355">
            <v>0</v>
          </cell>
          <cell r="G4355">
            <v>0</v>
          </cell>
          <cell r="K4355">
            <v>0</v>
          </cell>
          <cell r="R4355">
            <v>0</v>
          </cell>
        </row>
        <row r="4356">
          <cell r="E4356">
            <v>0</v>
          </cell>
          <cell r="G4356">
            <v>0</v>
          </cell>
          <cell r="K4356">
            <v>0</v>
          </cell>
          <cell r="R4356">
            <v>0</v>
          </cell>
        </row>
        <row r="4357">
          <cell r="E4357">
            <v>0</v>
          </cell>
          <cell r="G4357">
            <v>0</v>
          </cell>
          <cell r="K4357">
            <v>0</v>
          </cell>
          <cell r="R4357">
            <v>0</v>
          </cell>
        </row>
        <row r="4358">
          <cell r="E4358">
            <v>0</v>
          </cell>
          <cell r="G4358">
            <v>0</v>
          </cell>
          <cell r="K4358">
            <v>0</v>
          </cell>
          <cell r="R4358">
            <v>0</v>
          </cell>
        </row>
        <row r="4359">
          <cell r="E4359">
            <v>0</v>
          </cell>
          <cell r="G4359">
            <v>0</v>
          </cell>
          <cell r="K4359">
            <v>0</v>
          </cell>
          <cell r="R4359">
            <v>0</v>
          </cell>
        </row>
        <row r="4360">
          <cell r="E4360">
            <v>0</v>
          </cell>
          <cell r="G4360">
            <v>0</v>
          </cell>
          <cell r="K4360">
            <v>0</v>
          </cell>
          <cell r="R4360">
            <v>0</v>
          </cell>
        </row>
        <row r="4361">
          <cell r="E4361">
            <v>0</v>
          </cell>
          <cell r="G4361">
            <v>0</v>
          </cell>
          <cell r="K4361">
            <v>0</v>
          </cell>
          <cell r="R4361">
            <v>0</v>
          </cell>
        </row>
        <row r="4362">
          <cell r="E4362">
            <v>0</v>
          </cell>
          <cell r="G4362">
            <v>0</v>
          </cell>
          <cell r="K4362">
            <v>0</v>
          </cell>
          <cell r="R4362">
            <v>0</v>
          </cell>
        </row>
        <row r="4363">
          <cell r="E4363">
            <v>0</v>
          </cell>
          <cell r="G4363">
            <v>0</v>
          </cell>
          <cell r="K4363">
            <v>0</v>
          </cell>
          <cell r="R4363">
            <v>0</v>
          </cell>
        </row>
        <row r="4364">
          <cell r="E4364">
            <v>0</v>
          </cell>
          <cell r="G4364">
            <v>0</v>
          </cell>
          <cell r="K4364">
            <v>0</v>
          </cell>
          <cell r="R4364">
            <v>0</v>
          </cell>
        </row>
        <row r="4365">
          <cell r="E4365">
            <v>0</v>
          </cell>
          <cell r="G4365">
            <v>0</v>
          </cell>
          <cell r="K4365">
            <v>0</v>
          </cell>
          <cell r="R4365">
            <v>0</v>
          </cell>
        </row>
        <row r="4366">
          <cell r="E4366">
            <v>0</v>
          </cell>
          <cell r="G4366">
            <v>0</v>
          </cell>
          <cell r="K4366">
            <v>0</v>
          </cell>
          <cell r="R4366">
            <v>0</v>
          </cell>
        </row>
        <row r="4367">
          <cell r="E4367">
            <v>0</v>
          </cell>
          <cell r="G4367">
            <v>0</v>
          </cell>
          <cell r="K4367">
            <v>0</v>
          </cell>
          <cell r="R4367">
            <v>0</v>
          </cell>
        </row>
        <row r="4368">
          <cell r="E4368">
            <v>0</v>
          </cell>
          <cell r="G4368">
            <v>0</v>
          </cell>
          <cell r="K4368">
            <v>0</v>
          </cell>
          <cell r="R4368">
            <v>0</v>
          </cell>
        </row>
        <row r="4369">
          <cell r="E4369">
            <v>0</v>
          </cell>
          <cell r="G4369">
            <v>0</v>
          </cell>
          <cell r="K4369">
            <v>0</v>
          </cell>
          <cell r="R4369">
            <v>0</v>
          </cell>
        </row>
        <row r="4370">
          <cell r="E4370">
            <v>0</v>
          </cell>
          <cell r="G4370">
            <v>0</v>
          </cell>
          <cell r="K4370">
            <v>0</v>
          </cell>
          <cell r="R4370">
            <v>0</v>
          </cell>
        </row>
        <row r="4371">
          <cell r="E4371">
            <v>0</v>
          </cell>
          <cell r="G4371">
            <v>0</v>
          </cell>
          <cell r="K4371">
            <v>0</v>
          </cell>
          <cell r="R4371">
            <v>0</v>
          </cell>
        </row>
        <row r="4372">
          <cell r="E4372">
            <v>0</v>
          </cell>
          <cell r="G4372">
            <v>0</v>
          </cell>
          <cell r="K4372">
            <v>0</v>
          </cell>
          <cell r="R4372">
            <v>0</v>
          </cell>
        </row>
        <row r="4373">
          <cell r="E4373">
            <v>0</v>
          </cell>
          <cell r="G4373">
            <v>0</v>
          </cell>
          <cell r="K4373">
            <v>0</v>
          </cell>
          <cell r="R4373">
            <v>0</v>
          </cell>
        </row>
        <row r="4374">
          <cell r="E4374">
            <v>0</v>
          </cell>
          <cell r="G4374">
            <v>0</v>
          </cell>
          <cell r="K4374">
            <v>0</v>
          </cell>
          <cell r="R4374">
            <v>0</v>
          </cell>
        </row>
        <row r="4375">
          <cell r="E4375">
            <v>0</v>
          </cell>
          <cell r="G4375">
            <v>0</v>
          </cell>
          <cell r="K4375">
            <v>0</v>
          </cell>
          <cell r="R4375">
            <v>0</v>
          </cell>
        </row>
        <row r="4376">
          <cell r="E4376">
            <v>0</v>
          </cell>
          <cell r="G4376">
            <v>0</v>
          </cell>
          <cell r="K4376">
            <v>0</v>
          </cell>
          <cell r="R4376">
            <v>0</v>
          </cell>
        </row>
        <row r="4377">
          <cell r="E4377">
            <v>0</v>
          </cell>
          <cell r="G4377">
            <v>0</v>
          </cell>
          <cell r="K4377">
            <v>0</v>
          </cell>
          <cell r="R4377">
            <v>0</v>
          </cell>
        </row>
        <row r="4378">
          <cell r="E4378">
            <v>0</v>
          </cell>
          <cell r="G4378">
            <v>0</v>
          </cell>
          <cell r="K4378">
            <v>0</v>
          </cell>
          <cell r="R4378">
            <v>0</v>
          </cell>
        </row>
        <row r="4379">
          <cell r="E4379">
            <v>0</v>
          </cell>
          <cell r="G4379">
            <v>0</v>
          </cell>
          <cell r="K4379">
            <v>0</v>
          </cell>
          <cell r="R4379">
            <v>0</v>
          </cell>
        </row>
        <row r="4380">
          <cell r="E4380">
            <v>0</v>
          </cell>
          <cell r="G4380">
            <v>0</v>
          </cell>
          <cell r="K4380">
            <v>0</v>
          </cell>
          <cell r="R4380">
            <v>0</v>
          </cell>
        </row>
        <row r="4381">
          <cell r="E4381">
            <v>0</v>
          </cell>
          <cell r="G4381">
            <v>0</v>
          </cell>
          <cell r="K4381">
            <v>0</v>
          </cell>
          <cell r="R4381">
            <v>0</v>
          </cell>
        </row>
        <row r="4382">
          <cell r="E4382">
            <v>0</v>
          </cell>
          <cell r="G4382">
            <v>0</v>
          </cell>
          <cell r="K4382">
            <v>0</v>
          </cell>
          <cell r="R4382">
            <v>0</v>
          </cell>
        </row>
        <row r="4383">
          <cell r="E4383">
            <v>0</v>
          </cell>
          <cell r="G4383">
            <v>0</v>
          </cell>
          <cell r="K4383">
            <v>0</v>
          </cell>
          <cell r="R4383">
            <v>0</v>
          </cell>
        </row>
        <row r="4384">
          <cell r="E4384">
            <v>0</v>
          </cell>
          <cell r="G4384">
            <v>0</v>
          </cell>
          <cell r="K4384">
            <v>0</v>
          </cell>
          <cell r="R4384">
            <v>0</v>
          </cell>
        </row>
        <row r="4385">
          <cell r="E4385">
            <v>0</v>
          </cell>
          <cell r="G4385">
            <v>0</v>
          </cell>
          <cell r="K4385">
            <v>0</v>
          </cell>
          <cell r="R4385">
            <v>0</v>
          </cell>
        </row>
        <row r="4386">
          <cell r="E4386">
            <v>0</v>
          </cell>
          <cell r="G4386">
            <v>0</v>
          </cell>
          <cell r="K4386">
            <v>0</v>
          </cell>
          <cell r="R4386">
            <v>0</v>
          </cell>
        </row>
        <row r="4387">
          <cell r="E4387">
            <v>0</v>
          </cell>
          <cell r="G4387">
            <v>0</v>
          </cell>
          <cell r="K4387">
            <v>0</v>
          </cell>
          <cell r="R4387">
            <v>0</v>
          </cell>
        </row>
        <row r="4388">
          <cell r="E4388">
            <v>0</v>
          </cell>
          <cell r="G4388">
            <v>0</v>
          </cell>
          <cell r="K4388">
            <v>0</v>
          </cell>
          <cell r="R4388">
            <v>0</v>
          </cell>
        </row>
        <row r="4389">
          <cell r="E4389">
            <v>0</v>
          </cell>
          <cell r="G4389">
            <v>0</v>
          </cell>
          <cell r="K4389">
            <v>0</v>
          </cell>
          <cell r="R4389">
            <v>0</v>
          </cell>
        </row>
        <row r="4390">
          <cell r="E4390">
            <v>0</v>
          </cell>
          <cell r="G4390">
            <v>0</v>
          </cell>
          <cell r="K4390">
            <v>0</v>
          </cell>
          <cell r="R4390">
            <v>0</v>
          </cell>
        </row>
        <row r="4391">
          <cell r="E4391">
            <v>0</v>
          </cell>
          <cell r="G4391">
            <v>0</v>
          </cell>
          <cell r="K4391">
            <v>0</v>
          </cell>
          <cell r="R4391">
            <v>0</v>
          </cell>
        </row>
        <row r="4392">
          <cell r="E4392">
            <v>0</v>
          </cell>
          <cell r="G4392">
            <v>0</v>
          </cell>
          <cell r="K4392">
            <v>0</v>
          </cell>
          <cell r="R4392">
            <v>0</v>
          </cell>
        </row>
        <row r="4393">
          <cell r="E4393">
            <v>0</v>
          </cell>
          <cell r="G4393">
            <v>0</v>
          </cell>
          <cell r="K4393">
            <v>0</v>
          </cell>
          <cell r="R4393">
            <v>0</v>
          </cell>
        </row>
        <row r="4394">
          <cell r="E4394">
            <v>0</v>
          </cell>
          <cell r="G4394">
            <v>0</v>
          </cell>
          <cell r="K4394">
            <v>0</v>
          </cell>
          <cell r="R4394">
            <v>0</v>
          </cell>
        </row>
        <row r="4395">
          <cell r="E4395">
            <v>0</v>
          </cell>
          <cell r="G4395">
            <v>0</v>
          </cell>
          <cell r="K4395">
            <v>0</v>
          </cell>
          <cell r="R4395">
            <v>0</v>
          </cell>
        </row>
        <row r="4396">
          <cell r="E4396">
            <v>0</v>
          </cell>
          <cell r="G4396">
            <v>0</v>
          </cell>
          <cell r="K4396">
            <v>0</v>
          </cell>
          <cell r="R4396">
            <v>0</v>
          </cell>
        </row>
        <row r="4397">
          <cell r="E4397">
            <v>0</v>
          </cell>
          <cell r="G4397">
            <v>0</v>
          </cell>
          <cell r="K4397">
            <v>0</v>
          </cell>
          <cell r="R4397">
            <v>0</v>
          </cell>
        </row>
        <row r="4398">
          <cell r="E4398">
            <v>0</v>
          </cell>
          <cell r="G4398">
            <v>0</v>
          </cell>
          <cell r="K4398">
            <v>0</v>
          </cell>
          <cell r="R4398">
            <v>0</v>
          </cell>
        </row>
        <row r="4399">
          <cell r="E4399">
            <v>0</v>
          </cell>
          <cell r="G4399">
            <v>0</v>
          </cell>
          <cell r="K4399">
            <v>0</v>
          </cell>
          <cell r="R4399">
            <v>0</v>
          </cell>
        </row>
        <row r="4400">
          <cell r="E4400">
            <v>0</v>
          </cell>
          <cell r="G4400">
            <v>0</v>
          </cell>
          <cell r="K4400">
            <v>0</v>
          </cell>
          <cell r="R4400">
            <v>0</v>
          </cell>
        </row>
        <row r="4401">
          <cell r="E4401">
            <v>0</v>
          </cell>
          <cell r="G4401">
            <v>0</v>
          </cell>
          <cell r="K4401">
            <v>0</v>
          </cell>
          <cell r="R4401">
            <v>0</v>
          </cell>
        </row>
        <row r="4402">
          <cell r="E4402">
            <v>0</v>
          </cell>
          <cell r="G4402">
            <v>0</v>
          </cell>
          <cell r="K4402">
            <v>0</v>
          </cell>
          <cell r="R4402">
            <v>0</v>
          </cell>
        </row>
        <row r="4403">
          <cell r="E4403">
            <v>0</v>
          </cell>
          <cell r="G4403">
            <v>0</v>
          </cell>
          <cell r="K4403">
            <v>0</v>
          </cell>
          <cell r="R4403">
            <v>0</v>
          </cell>
        </row>
        <row r="4404">
          <cell r="E4404">
            <v>0</v>
          </cell>
          <cell r="G4404">
            <v>0</v>
          </cell>
          <cell r="K4404">
            <v>0</v>
          </cell>
          <cell r="R4404">
            <v>0</v>
          </cell>
        </row>
        <row r="4405">
          <cell r="E4405">
            <v>0</v>
          </cell>
          <cell r="G4405">
            <v>0</v>
          </cell>
          <cell r="K4405">
            <v>0</v>
          </cell>
          <cell r="R4405">
            <v>0</v>
          </cell>
        </row>
        <row r="4406">
          <cell r="E4406">
            <v>0</v>
          </cell>
          <cell r="G4406">
            <v>0</v>
          </cell>
          <cell r="K4406">
            <v>0</v>
          </cell>
          <cell r="R4406">
            <v>0</v>
          </cell>
        </row>
        <row r="4407">
          <cell r="E4407" t="str">
            <v>TERCEIRO USO</v>
          </cell>
          <cell r="G4407" t="str">
            <v>X</v>
          </cell>
          <cell r="K4407" t="str">
            <v>PRENHA IA</v>
          </cell>
          <cell r="R4407" t="str">
            <v>X</v>
          </cell>
        </row>
        <row r="4408">
          <cell r="E4408" t="str">
            <v>TERCEIRO USO</v>
          </cell>
          <cell r="G4408" t="str">
            <v>X</v>
          </cell>
          <cell r="K4408" t="str">
            <v>PRENHA IA</v>
          </cell>
          <cell r="R4408" t="str">
            <v>X</v>
          </cell>
        </row>
        <row r="4409">
          <cell r="E4409" t="str">
            <v>TERCEIRO USO</v>
          </cell>
          <cell r="G4409" t="str">
            <v>X</v>
          </cell>
          <cell r="K4409" t="str">
            <v>VAZIA</v>
          </cell>
          <cell r="R4409" t="str">
            <v>X</v>
          </cell>
        </row>
        <row r="4410">
          <cell r="E4410" t="str">
            <v>TERCEIRO USO</v>
          </cell>
          <cell r="G4410" t="str">
            <v>X</v>
          </cell>
          <cell r="K4410" t="str">
            <v>VAZIA</v>
          </cell>
          <cell r="R4410" t="str">
            <v>X</v>
          </cell>
        </row>
        <row r="4411">
          <cell r="E4411" t="str">
            <v>TERCEIRO USO</v>
          </cell>
          <cell r="G4411" t="str">
            <v>X</v>
          </cell>
          <cell r="K4411" t="str">
            <v>PRENHA IA</v>
          </cell>
          <cell r="R4411" t="str">
            <v>X</v>
          </cell>
        </row>
        <row r="4412">
          <cell r="E4412" t="str">
            <v>TERCEIRO USO</v>
          </cell>
          <cell r="G4412" t="str">
            <v>X</v>
          </cell>
          <cell r="K4412" t="str">
            <v>VAZIA</v>
          </cell>
          <cell r="R4412" t="str">
            <v>X</v>
          </cell>
        </row>
        <row r="4413">
          <cell r="E4413" t="str">
            <v>TERCEIRO USO</v>
          </cell>
          <cell r="G4413" t="str">
            <v>X</v>
          </cell>
          <cell r="K4413" t="str">
            <v>PRENHA IA</v>
          </cell>
          <cell r="R4413" t="str">
            <v>X</v>
          </cell>
        </row>
        <row r="4414">
          <cell r="E4414" t="str">
            <v>TERCEIRO USO</v>
          </cell>
          <cell r="G4414" t="str">
            <v>X</v>
          </cell>
          <cell r="K4414" t="str">
            <v>PRENHA IA</v>
          </cell>
          <cell r="R4414" t="str">
            <v>X</v>
          </cell>
        </row>
        <row r="4415">
          <cell r="E4415" t="str">
            <v>TERCEIRO USO</v>
          </cell>
          <cell r="G4415" t="str">
            <v>X</v>
          </cell>
          <cell r="K4415" t="str">
            <v>PRENHA IA</v>
          </cell>
          <cell r="R4415" t="str">
            <v>X</v>
          </cell>
        </row>
        <row r="4416">
          <cell r="E4416" t="str">
            <v>TERCEIRO USO</v>
          </cell>
          <cell r="G4416" t="str">
            <v>X</v>
          </cell>
          <cell r="K4416" t="str">
            <v>PRENHA IA</v>
          </cell>
          <cell r="R4416" t="str">
            <v>X</v>
          </cell>
        </row>
        <row r="4417">
          <cell r="E4417" t="str">
            <v>TERCEIRO USO</v>
          </cell>
          <cell r="G4417" t="str">
            <v>X</v>
          </cell>
          <cell r="K4417" t="str">
            <v>PRENHA IA</v>
          </cell>
          <cell r="R4417" t="str">
            <v>X</v>
          </cell>
        </row>
        <row r="4418">
          <cell r="E4418" t="str">
            <v>TERCEIRO USO</v>
          </cell>
          <cell r="G4418" t="str">
            <v>X</v>
          </cell>
          <cell r="K4418" t="str">
            <v>PRENHA IA</v>
          </cell>
          <cell r="R4418" t="str">
            <v>X</v>
          </cell>
        </row>
        <row r="4419">
          <cell r="E4419" t="str">
            <v>TERCEIRO USO</v>
          </cell>
          <cell r="G4419" t="str">
            <v>X</v>
          </cell>
          <cell r="K4419" t="str">
            <v>PRENHA IA</v>
          </cell>
          <cell r="R4419" t="str">
            <v>X</v>
          </cell>
        </row>
        <row r="4420">
          <cell r="E4420" t="str">
            <v>TERCEIRO USO</v>
          </cell>
          <cell r="G4420" t="str">
            <v>X</v>
          </cell>
          <cell r="K4420" t="str">
            <v>PRENHA IA</v>
          </cell>
          <cell r="R4420" t="str">
            <v>X</v>
          </cell>
        </row>
        <row r="4421">
          <cell r="E4421" t="str">
            <v>TERCEIRO USO</v>
          </cell>
          <cell r="G4421" t="str">
            <v>X</v>
          </cell>
          <cell r="K4421" t="str">
            <v>PRENHA IA</v>
          </cell>
          <cell r="R4421" t="str">
            <v>X</v>
          </cell>
        </row>
        <row r="4422">
          <cell r="E4422" t="str">
            <v>TERCEIRO USO</v>
          </cell>
          <cell r="G4422" t="str">
            <v>X</v>
          </cell>
          <cell r="K4422" t="str">
            <v>VAZIA</v>
          </cell>
          <cell r="R4422" t="str">
            <v>X</v>
          </cell>
        </row>
        <row r="4423">
          <cell r="E4423" t="str">
            <v>TERCEIRO USO</v>
          </cell>
          <cell r="G4423" t="str">
            <v>X</v>
          </cell>
          <cell r="K4423" t="str">
            <v>VAZIA</v>
          </cell>
          <cell r="R4423" t="str">
            <v>X</v>
          </cell>
        </row>
        <row r="4424">
          <cell r="E4424" t="str">
            <v>TERCEIRO USO</v>
          </cell>
          <cell r="G4424" t="str">
            <v>X</v>
          </cell>
          <cell r="K4424" t="str">
            <v>VAZIA</v>
          </cell>
          <cell r="R4424" t="str">
            <v>X</v>
          </cell>
        </row>
        <row r="4425">
          <cell r="E4425" t="str">
            <v>TERCEIRO USO</v>
          </cell>
          <cell r="G4425" t="str">
            <v>X</v>
          </cell>
          <cell r="K4425" t="str">
            <v>VAZIA</v>
          </cell>
          <cell r="R4425" t="str">
            <v>X</v>
          </cell>
        </row>
        <row r="4426">
          <cell r="E4426" t="str">
            <v>TERCEIRO USO</v>
          </cell>
          <cell r="G4426" t="str">
            <v>X</v>
          </cell>
          <cell r="K4426" t="str">
            <v>VAZIA</v>
          </cell>
          <cell r="R4426" t="str">
            <v>X</v>
          </cell>
        </row>
        <row r="4427">
          <cell r="E4427" t="str">
            <v>TERCEIRO USO</v>
          </cell>
          <cell r="G4427" t="str">
            <v>X</v>
          </cell>
          <cell r="K4427" t="str">
            <v>VAZIA</v>
          </cell>
          <cell r="R4427" t="str">
            <v>X</v>
          </cell>
        </row>
        <row r="4428">
          <cell r="E4428" t="str">
            <v>TERCEIRO USO</v>
          </cell>
          <cell r="G4428" t="str">
            <v>X</v>
          </cell>
          <cell r="K4428" t="str">
            <v>PRENHA IA</v>
          </cell>
          <cell r="R4428" t="str">
            <v>X</v>
          </cell>
        </row>
        <row r="4429">
          <cell r="E4429" t="str">
            <v>TERCEIRO USO</v>
          </cell>
          <cell r="G4429" t="str">
            <v>X</v>
          </cell>
          <cell r="K4429" t="str">
            <v>VAZIA</v>
          </cell>
          <cell r="R4429" t="str">
            <v>X</v>
          </cell>
        </row>
        <row r="4430">
          <cell r="E4430" t="str">
            <v>TERCEIRO USO</v>
          </cell>
          <cell r="G4430" t="str">
            <v>X</v>
          </cell>
          <cell r="K4430" t="str">
            <v>PRENHA IA</v>
          </cell>
          <cell r="R4430" t="str">
            <v>X</v>
          </cell>
        </row>
        <row r="4431">
          <cell r="E4431" t="str">
            <v>TERCEIRO USO</v>
          </cell>
          <cell r="G4431" t="str">
            <v>X</v>
          </cell>
          <cell r="K4431" t="str">
            <v>VAZIA</v>
          </cell>
          <cell r="R4431" t="str">
            <v>X</v>
          </cell>
        </row>
        <row r="4432">
          <cell r="E4432" t="str">
            <v>TERCEIRO USO</v>
          </cell>
          <cell r="G4432" t="str">
            <v>X</v>
          </cell>
          <cell r="K4432" t="str">
            <v>VAZIA</v>
          </cell>
          <cell r="R4432" t="str">
            <v>X</v>
          </cell>
        </row>
        <row r="4433">
          <cell r="E4433" t="str">
            <v>TERCEIRO USO</v>
          </cell>
          <cell r="G4433" t="str">
            <v>X</v>
          </cell>
          <cell r="K4433" t="str">
            <v>PRENHA IA</v>
          </cell>
          <cell r="R4433" t="str">
            <v>X</v>
          </cell>
        </row>
        <row r="4434">
          <cell r="E4434" t="str">
            <v>TERCEIRO USO</v>
          </cell>
          <cell r="G4434" t="str">
            <v>X</v>
          </cell>
          <cell r="K4434" t="str">
            <v>PRENHA IA</v>
          </cell>
          <cell r="R4434" t="str">
            <v>X</v>
          </cell>
        </row>
        <row r="4435">
          <cell r="E4435" t="str">
            <v>TERCEIRO USO</v>
          </cell>
          <cell r="G4435" t="str">
            <v>X</v>
          </cell>
          <cell r="K4435" t="str">
            <v>PRENHA IA</v>
          </cell>
          <cell r="R4435" t="str">
            <v>X</v>
          </cell>
        </row>
        <row r="4436">
          <cell r="E4436" t="str">
            <v>TERCEIRO USO</v>
          </cell>
          <cell r="G4436" t="str">
            <v>X</v>
          </cell>
          <cell r="K4436" t="str">
            <v>VAZIA</v>
          </cell>
          <cell r="R4436" t="str">
            <v>X</v>
          </cell>
        </row>
        <row r="4437">
          <cell r="E4437" t="str">
            <v>TERCEIRO USO</v>
          </cell>
          <cell r="G4437" t="str">
            <v>X</v>
          </cell>
          <cell r="K4437" t="str">
            <v>VAZIA</v>
          </cell>
          <cell r="R4437" t="str">
            <v>X</v>
          </cell>
        </row>
        <row r="4438">
          <cell r="E4438" t="str">
            <v>TERCEIRO USO</v>
          </cell>
          <cell r="G4438" t="str">
            <v>X</v>
          </cell>
          <cell r="K4438" t="str">
            <v>VAZIA</v>
          </cell>
          <cell r="R4438" t="str">
            <v>X</v>
          </cell>
        </row>
        <row r="4439">
          <cell r="E4439" t="str">
            <v>TERCEIRO USO</v>
          </cell>
          <cell r="G4439" t="str">
            <v>X</v>
          </cell>
          <cell r="K4439" t="str">
            <v>PRENHA IA</v>
          </cell>
          <cell r="R4439" t="str">
            <v>X</v>
          </cell>
        </row>
        <row r="4440">
          <cell r="E4440" t="str">
            <v>TERCEIRO USO</v>
          </cell>
          <cell r="G4440" t="str">
            <v>X</v>
          </cell>
          <cell r="K4440" t="str">
            <v>PRENHA IA</v>
          </cell>
          <cell r="R4440" t="str">
            <v>X</v>
          </cell>
        </row>
        <row r="4441">
          <cell r="E4441" t="str">
            <v>TERCEIRO USO</v>
          </cell>
          <cell r="G4441" t="str">
            <v>X</v>
          </cell>
          <cell r="K4441" t="str">
            <v>PRENHA IA</v>
          </cell>
          <cell r="R4441" t="str">
            <v>X</v>
          </cell>
        </row>
        <row r="4442">
          <cell r="E4442" t="str">
            <v>TERCEIRO USO</v>
          </cell>
          <cell r="G4442" t="str">
            <v>X</v>
          </cell>
          <cell r="K4442" t="str">
            <v>PRENHA IA</v>
          </cell>
          <cell r="R4442" t="str">
            <v>X</v>
          </cell>
        </row>
        <row r="4443">
          <cell r="E4443" t="str">
            <v>TERCEIRO USO</v>
          </cell>
          <cell r="G4443" t="str">
            <v>X</v>
          </cell>
          <cell r="K4443" t="str">
            <v>VAZIA</v>
          </cell>
          <cell r="R4443" t="str">
            <v>X</v>
          </cell>
        </row>
        <row r="4444">
          <cell r="E4444" t="str">
            <v>TERCEIRO USO</v>
          </cell>
          <cell r="G4444" t="str">
            <v>X</v>
          </cell>
          <cell r="K4444" t="str">
            <v>PRENHA IA</v>
          </cell>
          <cell r="R4444" t="str">
            <v>X</v>
          </cell>
        </row>
        <row r="4445">
          <cell r="E4445" t="str">
            <v>TERCEIRO USO</v>
          </cell>
          <cell r="G4445" t="str">
            <v>X</v>
          </cell>
          <cell r="K4445" t="str">
            <v>VAZIA</v>
          </cell>
          <cell r="R4445" t="str">
            <v>X</v>
          </cell>
        </row>
        <row r="4446">
          <cell r="E4446" t="str">
            <v>TERCEIRO USO</v>
          </cell>
          <cell r="G4446" t="str">
            <v>X</v>
          </cell>
          <cell r="K4446" t="str">
            <v>PRENHA IA</v>
          </cell>
          <cell r="R4446" t="str">
            <v>X</v>
          </cell>
        </row>
        <row r="4447">
          <cell r="E4447" t="str">
            <v>TERCEIRO USO</v>
          </cell>
          <cell r="G4447" t="str">
            <v>X</v>
          </cell>
          <cell r="K4447" t="str">
            <v>PRENHA IA</v>
          </cell>
          <cell r="R4447" t="str">
            <v>X</v>
          </cell>
        </row>
        <row r="4448">
          <cell r="E4448" t="str">
            <v>TERCEIRO USO</v>
          </cell>
          <cell r="G4448" t="str">
            <v>X</v>
          </cell>
          <cell r="K4448" t="str">
            <v>PRENHA IA</v>
          </cell>
          <cell r="R4448" t="str">
            <v>X</v>
          </cell>
        </row>
        <row r="4449">
          <cell r="E4449" t="str">
            <v>TERCEIRO USO</v>
          </cell>
          <cell r="G4449" t="str">
            <v>X</v>
          </cell>
          <cell r="K4449" t="str">
            <v>PRENHA IA</v>
          </cell>
          <cell r="R4449" t="str">
            <v>X</v>
          </cell>
        </row>
        <row r="4450">
          <cell r="E4450" t="str">
            <v>TERCEIRO USO</v>
          </cell>
          <cell r="G4450" t="str">
            <v>X</v>
          </cell>
          <cell r="K4450" t="str">
            <v>PRENHA IA</v>
          </cell>
          <cell r="R4450" t="str">
            <v>X</v>
          </cell>
        </row>
        <row r="4451">
          <cell r="E4451" t="str">
            <v>TERCEIRO USO</v>
          </cell>
          <cell r="G4451" t="str">
            <v>X</v>
          </cell>
          <cell r="K4451" t="str">
            <v>PRENHA IA</v>
          </cell>
          <cell r="R4451" t="str">
            <v>X</v>
          </cell>
        </row>
        <row r="4452">
          <cell r="E4452" t="str">
            <v>TERCEIRO USO</v>
          </cell>
          <cell r="G4452" t="str">
            <v>X</v>
          </cell>
          <cell r="K4452" t="str">
            <v>VAZIA</v>
          </cell>
          <cell r="R4452" t="str">
            <v>X</v>
          </cell>
        </row>
        <row r="4453">
          <cell r="E4453" t="str">
            <v>TERCEIRO USO</v>
          </cell>
          <cell r="G4453" t="str">
            <v>X</v>
          </cell>
          <cell r="K4453" t="str">
            <v>PRENHA IA</v>
          </cell>
          <cell r="R4453" t="str">
            <v>X</v>
          </cell>
        </row>
        <row r="4454">
          <cell r="E4454" t="str">
            <v>TERCEIRO USO</v>
          </cell>
          <cell r="G4454" t="str">
            <v>X</v>
          </cell>
          <cell r="K4454" t="str">
            <v>PRENHA IA</v>
          </cell>
          <cell r="R4454" t="str">
            <v>X</v>
          </cell>
        </row>
        <row r="4455">
          <cell r="E4455" t="str">
            <v>TERCEIRO USO</v>
          </cell>
          <cell r="G4455" t="str">
            <v>X</v>
          </cell>
          <cell r="K4455" t="str">
            <v>PRENHA IA</v>
          </cell>
          <cell r="R4455" t="str">
            <v>X</v>
          </cell>
        </row>
        <row r="4456">
          <cell r="E4456" t="str">
            <v>TERCEIRO USO</v>
          </cell>
          <cell r="G4456" t="str">
            <v>X</v>
          </cell>
          <cell r="K4456" t="str">
            <v>PRENHA IA</v>
          </cell>
          <cell r="R4456" t="str">
            <v>X</v>
          </cell>
        </row>
        <row r="4457">
          <cell r="E4457" t="str">
            <v>TERCEIRO USO</v>
          </cell>
          <cell r="G4457" t="str">
            <v>X</v>
          </cell>
          <cell r="K4457" t="str">
            <v>VAZIA</v>
          </cell>
          <cell r="R4457" t="str">
            <v>X</v>
          </cell>
        </row>
        <row r="4458">
          <cell r="E4458" t="str">
            <v>TERCEIRO USO</v>
          </cell>
          <cell r="G4458" t="str">
            <v>X</v>
          </cell>
          <cell r="K4458" t="str">
            <v>PRENHA IA</v>
          </cell>
          <cell r="R4458" t="str">
            <v>X</v>
          </cell>
        </row>
        <row r="4459">
          <cell r="E4459" t="str">
            <v>TERCEIRO USO</v>
          </cell>
          <cell r="G4459" t="str">
            <v>X</v>
          </cell>
          <cell r="K4459" t="str">
            <v>VAZIA</v>
          </cell>
          <cell r="R4459" t="str">
            <v>X</v>
          </cell>
        </row>
        <row r="4460">
          <cell r="E4460" t="str">
            <v>TERCEIRO USO</v>
          </cell>
          <cell r="G4460" t="str">
            <v>X</v>
          </cell>
          <cell r="K4460" t="str">
            <v>PRENHA IA</v>
          </cell>
          <cell r="R4460" t="str">
            <v>X</v>
          </cell>
        </row>
        <row r="4461">
          <cell r="E4461">
            <v>0</v>
          </cell>
          <cell r="G4461">
            <v>0</v>
          </cell>
          <cell r="K4461">
            <v>0</v>
          </cell>
          <cell r="R4461">
            <v>0</v>
          </cell>
        </row>
        <row r="4462">
          <cell r="E4462">
            <v>0</v>
          </cell>
          <cell r="G4462">
            <v>0</v>
          </cell>
          <cell r="K4462">
            <v>0</v>
          </cell>
          <cell r="R4462">
            <v>0</v>
          </cell>
        </row>
        <row r="4463">
          <cell r="E4463">
            <v>0</v>
          </cell>
          <cell r="G4463">
            <v>0</v>
          </cell>
          <cell r="K4463">
            <v>0</v>
          </cell>
          <cell r="R4463">
            <v>0</v>
          </cell>
        </row>
        <row r="4464">
          <cell r="E4464">
            <v>0</v>
          </cell>
          <cell r="G4464">
            <v>0</v>
          </cell>
          <cell r="K4464">
            <v>0</v>
          </cell>
          <cell r="R4464">
            <v>0</v>
          </cell>
        </row>
        <row r="4465">
          <cell r="E4465">
            <v>0</v>
          </cell>
          <cell r="G4465">
            <v>0</v>
          </cell>
          <cell r="K4465">
            <v>0</v>
          </cell>
          <cell r="R4465">
            <v>0</v>
          </cell>
        </row>
        <row r="4466">
          <cell r="E4466">
            <v>0</v>
          </cell>
          <cell r="G4466">
            <v>0</v>
          </cell>
          <cell r="K4466">
            <v>0</v>
          </cell>
          <cell r="R4466">
            <v>0</v>
          </cell>
        </row>
        <row r="4467">
          <cell r="E4467">
            <v>0</v>
          </cell>
          <cell r="G4467">
            <v>0</v>
          </cell>
          <cell r="K4467">
            <v>0</v>
          </cell>
          <cell r="R4467">
            <v>0</v>
          </cell>
        </row>
        <row r="4468">
          <cell r="E4468">
            <v>0</v>
          </cell>
          <cell r="G4468">
            <v>0</v>
          </cell>
          <cell r="K4468">
            <v>0</v>
          </cell>
          <cell r="R4468">
            <v>0</v>
          </cell>
        </row>
        <row r="4469">
          <cell r="E4469">
            <v>0</v>
          </cell>
          <cell r="G4469">
            <v>0</v>
          </cell>
          <cell r="K4469">
            <v>0</v>
          </cell>
          <cell r="R4469">
            <v>0</v>
          </cell>
        </row>
        <row r="4470">
          <cell r="E4470">
            <v>0</v>
          </cell>
          <cell r="G4470">
            <v>0</v>
          </cell>
          <cell r="K4470">
            <v>0</v>
          </cell>
          <cell r="R4470">
            <v>0</v>
          </cell>
        </row>
        <row r="4471">
          <cell r="E4471">
            <v>0</v>
          </cell>
          <cell r="G4471">
            <v>0</v>
          </cell>
          <cell r="K4471">
            <v>0</v>
          </cell>
          <cell r="R4471">
            <v>0</v>
          </cell>
        </row>
        <row r="4472">
          <cell r="E4472">
            <v>0</v>
          </cell>
          <cell r="G4472">
            <v>0</v>
          </cell>
          <cell r="K4472">
            <v>0</v>
          </cell>
          <cell r="R4472">
            <v>0</v>
          </cell>
        </row>
        <row r="4473">
          <cell r="E4473">
            <v>0</v>
          </cell>
          <cell r="G4473">
            <v>0</v>
          </cell>
          <cell r="K4473">
            <v>0</v>
          </cell>
          <cell r="R4473">
            <v>0</v>
          </cell>
        </row>
        <row r="4474">
          <cell r="E4474">
            <v>0</v>
          </cell>
          <cell r="G4474">
            <v>0</v>
          </cell>
          <cell r="K4474">
            <v>0</v>
          </cell>
          <cell r="R4474">
            <v>0</v>
          </cell>
        </row>
        <row r="4475">
          <cell r="E4475">
            <v>0</v>
          </cell>
          <cell r="G4475">
            <v>0</v>
          </cell>
          <cell r="K4475">
            <v>0</v>
          </cell>
          <cell r="R4475">
            <v>0</v>
          </cell>
        </row>
        <row r="4476">
          <cell r="E4476">
            <v>0</v>
          </cell>
          <cell r="G4476">
            <v>0</v>
          </cell>
          <cell r="K4476">
            <v>0</v>
          </cell>
          <cell r="R4476">
            <v>0</v>
          </cell>
        </row>
        <row r="4477">
          <cell r="E4477">
            <v>0</v>
          </cell>
          <cell r="G4477">
            <v>0</v>
          </cell>
          <cell r="K4477">
            <v>0</v>
          </cell>
          <cell r="R4477">
            <v>0</v>
          </cell>
        </row>
        <row r="4478">
          <cell r="E4478">
            <v>0</v>
          </cell>
          <cell r="G4478">
            <v>0</v>
          </cell>
          <cell r="K4478">
            <v>0</v>
          </cell>
          <cell r="R4478">
            <v>0</v>
          </cell>
        </row>
        <row r="4479">
          <cell r="E4479">
            <v>0</v>
          </cell>
          <cell r="G4479">
            <v>0</v>
          </cell>
          <cell r="K4479">
            <v>0</v>
          </cell>
          <cell r="R4479">
            <v>0</v>
          </cell>
        </row>
        <row r="4480">
          <cell r="E4480">
            <v>0</v>
          </cell>
          <cell r="G4480">
            <v>0</v>
          </cell>
          <cell r="K4480">
            <v>0</v>
          </cell>
          <cell r="R4480">
            <v>0</v>
          </cell>
        </row>
        <row r="4481">
          <cell r="E4481">
            <v>0</v>
          </cell>
          <cell r="G4481">
            <v>0</v>
          </cell>
          <cell r="K4481">
            <v>0</v>
          </cell>
          <cell r="R4481">
            <v>0</v>
          </cell>
        </row>
        <row r="4482">
          <cell r="E4482">
            <v>0</v>
          </cell>
          <cell r="G4482">
            <v>0</v>
          </cell>
          <cell r="K4482">
            <v>0</v>
          </cell>
          <cell r="R4482">
            <v>0</v>
          </cell>
        </row>
        <row r="4483">
          <cell r="E4483">
            <v>0</v>
          </cell>
          <cell r="G4483">
            <v>0</v>
          </cell>
          <cell r="K4483">
            <v>0</v>
          </cell>
          <cell r="R4483">
            <v>0</v>
          </cell>
        </row>
        <row r="4484">
          <cell r="E4484">
            <v>0</v>
          </cell>
          <cell r="G4484">
            <v>0</v>
          </cell>
          <cell r="K4484">
            <v>0</v>
          </cell>
          <cell r="R4484">
            <v>0</v>
          </cell>
        </row>
        <row r="4485">
          <cell r="E4485">
            <v>0</v>
          </cell>
          <cell r="G4485">
            <v>0</v>
          </cell>
          <cell r="K4485">
            <v>0</v>
          </cell>
          <cell r="R4485">
            <v>0</v>
          </cell>
        </row>
        <row r="4486">
          <cell r="E4486">
            <v>0</v>
          </cell>
          <cell r="G4486">
            <v>0</v>
          </cell>
          <cell r="K4486">
            <v>0</v>
          </cell>
          <cell r="R4486">
            <v>0</v>
          </cell>
        </row>
        <row r="4487">
          <cell r="E4487">
            <v>0</v>
          </cell>
          <cell r="G4487">
            <v>0</v>
          </cell>
          <cell r="K4487">
            <v>0</v>
          </cell>
          <cell r="R4487">
            <v>0</v>
          </cell>
        </row>
        <row r="4488">
          <cell r="E4488">
            <v>0</v>
          </cell>
          <cell r="G4488">
            <v>0</v>
          </cell>
          <cell r="K4488">
            <v>0</v>
          </cell>
          <cell r="R4488">
            <v>0</v>
          </cell>
        </row>
        <row r="4489">
          <cell r="E4489">
            <v>0</v>
          </cell>
          <cell r="G4489">
            <v>0</v>
          </cell>
          <cell r="K4489">
            <v>0</v>
          </cell>
          <cell r="R4489">
            <v>0</v>
          </cell>
        </row>
        <row r="4490">
          <cell r="E4490">
            <v>0</v>
          </cell>
          <cell r="G4490">
            <v>0</v>
          </cell>
          <cell r="K4490">
            <v>0</v>
          </cell>
          <cell r="R4490">
            <v>0</v>
          </cell>
        </row>
        <row r="4491">
          <cell r="E4491">
            <v>0</v>
          </cell>
          <cell r="G4491">
            <v>0</v>
          </cell>
          <cell r="K4491">
            <v>0</v>
          </cell>
          <cell r="R4491">
            <v>0</v>
          </cell>
        </row>
        <row r="4492">
          <cell r="E4492">
            <v>0</v>
          </cell>
          <cell r="G4492">
            <v>0</v>
          </cell>
          <cell r="K4492">
            <v>0</v>
          </cell>
          <cell r="R4492">
            <v>0</v>
          </cell>
        </row>
        <row r="4493">
          <cell r="E4493">
            <v>0</v>
          </cell>
          <cell r="G4493">
            <v>0</v>
          </cell>
          <cell r="K4493">
            <v>0</v>
          </cell>
          <cell r="R4493">
            <v>0</v>
          </cell>
        </row>
        <row r="4494">
          <cell r="E4494">
            <v>0</v>
          </cell>
          <cell r="G4494">
            <v>0</v>
          </cell>
          <cell r="K4494">
            <v>0</v>
          </cell>
          <cell r="R4494">
            <v>0</v>
          </cell>
        </row>
        <row r="4495">
          <cell r="E4495">
            <v>0</v>
          </cell>
          <cell r="G4495">
            <v>0</v>
          </cell>
          <cell r="K4495">
            <v>0</v>
          </cell>
          <cell r="R4495">
            <v>0</v>
          </cell>
        </row>
        <row r="4496">
          <cell r="E4496">
            <v>0</v>
          </cell>
          <cell r="G4496">
            <v>0</v>
          </cell>
          <cell r="K4496">
            <v>0</v>
          </cell>
          <cell r="R4496">
            <v>0</v>
          </cell>
        </row>
        <row r="4497">
          <cell r="E4497">
            <v>0</v>
          </cell>
          <cell r="G4497">
            <v>0</v>
          </cell>
          <cell r="K4497">
            <v>0</v>
          </cell>
          <cell r="R4497">
            <v>0</v>
          </cell>
        </row>
        <row r="4498">
          <cell r="E4498">
            <v>0</v>
          </cell>
          <cell r="G4498">
            <v>0</v>
          </cell>
          <cell r="K4498">
            <v>0</v>
          </cell>
          <cell r="R4498">
            <v>0</v>
          </cell>
        </row>
        <row r="4499">
          <cell r="E4499">
            <v>0</v>
          </cell>
          <cell r="G4499">
            <v>0</v>
          </cell>
          <cell r="K4499">
            <v>0</v>
          </cell>
          <cell r="R4499">
            <v>0</v>
          </cell>
        </row>
        <row r="4500">
          <cell r="E4500">
            <v>0</v>
          </cell>
          <cell r="G4500">
            <v>0</v>
          </cell>
          <cell r="K4500">
            <v>0</v>
          </cell>
          <cell r="R4500">
            <v>0</v>
          </cell>
        </row>
        <row r="4501">
          <cell r="E4501">
            <v>0</v>
          </cell>
          <cell r="G4501">
            <v>0</v>
          </cell>
          <cell r="K4501">
            <v>0</v>
          </cell>
          <cell r="R4501">
            <v>0</v>
          </cell>
        </row>
        <row r="4502">
          <cell r="E4502">
            <v>0</v>
          </cell>
          <cell r="G4502">
            <v>0</v>
          </cell>
          <cell r="K4502">
            <v>0</v>
          </cell>
          <cell r="R4502">
            <v>0</v>
          </cell>
        </row>
        <row r="4503">
          <cell r="E4503">
            <v>0</v>
          </cell>
          <cell r="G4503">
            <v>0</v>
          </cell>
          <cell r="K4503">
            <v>0</v>
          </cell>
          <cell r="R4503">
            <v>0</v>
          </cell>
        </row>
        <row r="4504">
          <cell r="E4504">
            <v>0</v>
          </cell>
          <cell r="G4504">
            <v>0</v>
          </cell>
          <cell r="K4504">
            <v>0</v>
          </cell>
          <cell r="R4504">
            <v>0</v>
          </cell>
        </row>
        <row r="4505">
          <cell r="E4505">
            <v>0</v>
          </cell>
          <cell r="G4505">
            <v>0</v>
          </cell>
          <cell r="K4505">
            <v>0</v>
          </cell>
          <cell r="R4505">
            <v>0</v>
          </cell>
        </row>
        <row r="4506">
          <cell r="E4506">
            <v>0</v>
          </cell>
          <cell r="G4506">
            <v>0</v>
          </cell>
          <cell r="K4506">
            <v>0</v>
          </cell>
          <cell r="R4506">
            <v>0</v>
          </cell>
        </row>
        <row r="4507">
          <cell r="E4507">
            <v>0</v>
          </cell>
          <cell r="G4507">
            <v>0</v>
          </cell>
          <cell r="K4507">
            <v>0</v>
          </cell>
          <cell r="R4507">
            <v>0</v>
          </cell>
        </row>
        <row r="4508">
          <cell r="E4508">
            <v>0</v>
          </cell>
          <cell r="G4508">
            <v>0</v>
          </cell>
          <cell r="K4508">
            <v>0</v>
          </cell>
          <cell r="R4508">
            <v>0</v>
          </cell>
        </row>
        <row r="4509">
          <cell r="E4509">
            <v>0</v>
          </cell>
          <cell r="G4509">
            <v>0</v>
          </cell>
          <cell r="K4509">
            <v>0</v>
          </cell>
          <cell r="R4509">
            <v>0</v>
          </cell>
        </row>
        <row r="4510">
          <cell r="E4510">
            <v>0</v>
          </cell>
          <cell r="G4510">
            <v>0</v>
          </cell>
          <cell r="K4510">
            <v>0</v>
          </cell>
          <cell r="R4510">
            <v>0</v>
          </cell>
        </row>
        <row r="4511">
          <cell r="E4511">
            <v>0</v>
          </cell>
          <cell r="G4511">
            <v>0</v>
          </cell>
          <cell r="K4511">
            <v>0</v>
          </cell>
          <cell r="R4511">
            <v>0</v>
          </cell>
        </row>
        <row r="4512">
          <cell r="E4512">
            <v>0</v>
          </cell>
          <cell r="G4512">
            <v>0</v>
          </cell>
          <cell r="K4512">
            <v>0</v>
          </cell>
          <cell r="R4512">
            <v>0</v>
          </cell>
        </row>
        <row r="4513">
          <cell r="E4513">
            <v>0</v>
          </cell>
          <cell r="G4513">
            <v>0</v>
          </cell>
          <cell r="K4513">
            <v>0</v>
          </cell>
          <cell r="R4513">
            <v>0</v>
          </cell>
        </row>
        <row r="4514">
          <cell r="E4514">
            <v>0</v>
          </cell>
          <cell r="G4514">
            <v>0</v>
          </cell>
          <cell r="K4514">
            <v>0</v>
          </cell>
          <cell r="R4514">
            <v>0</v>
          </cell>
        </row>
        <row r="4515">
          <cell r="E4515">
            <v>0</v>
          </cell>
          <cell r="G4515">
            <v>0</v>
          </cell>
          <cell r="K4515">
            <v>0</v>
          </cell>
          <cell r="R4515">
            <v>0</v>
          </cell>
        </row>
        <row r="4516">
          <cell r="E4516">
            <v>0</v>
          </cell>
          <cell r="G4516">
            <v>0</v>
          </cell>
          <cell r="K4516">
            <v>0</v>
          </cell>
          <cell r="R4516">
            <v>0</v>
          </cell>
        </row>
        <row r="4517">
          <cell r="E4517">
            <v>0</v>
          </cell>
          <cell r="G4517">
            <v>0</v>
          </cell>
          <cell r="K4517">
            <v>0</v>
          </cell>
          <cell r="R4517">
            <v>0</v>
          </cell>
        </row>
        <row r="4518">
          <cell r="E4518">
            <v>0</v>
          </cell>
          <cell r="G4518">
            <v>0</v>
          </cell>
          <cell r="K4518">
            <v>0</v>
          </cell>
          <cell r="R4518">
            <v>0</v>
          </cell>
        </row>
        <row r="4519">
          <cell r="E4519">
            <v>0</v>
          </cell>
          <cell r="G4519">
            <v>0</v>
          </cell>
          <cell r="K4519">
            <v>0</v>
          </cell>
          <cell r="R4519">
            <v>0</v>
          </cell>
        </row>
        <row r="4520">
          <cell r="E4520">
            <v>0</v>
          </cell>
          <cell r="G4520">
            <v>0</v>
          </cell>
          <cell r="K4520">
            <v>0</v>
          </cell>
          <cell r="R4520">
            <v>0</v>
          </cell>
        </row>
        <row r="4521">
          <cell r="E4521">
            <v>0</v>
          </cell>
          <cell r="G4521">
            <v>0</v>
          </cell>
          <cell r="K4521">
            <v>0</v>
          </cell>
          <cell r="R4521">
            <v>0</v>
          </cell>
        </row>
        <row r="4522">
          <cell r="E4522">
            <v>0</v>
          </cell>
          <cell r="G4522">
            <v>0</v>
          </cell>
          <cell r="K4522">
            <v>0</v>
          </cell>
          <cell r="R4522">
            <v>0</v>
          </cell>
        </row>
        <row r="4523">
          <cell r="E4523">
            <v>0</v>
          </cell>
          <cell r="G4523">
            <v>0</v>
          </cell>
          <cell r="K4523">
            <v>0</v>
          </cell>
          <cell r="R4523">
            <v>0</v>
          </cell>
        </row>
        <row r="4524">
          <cell r="E4524">
            <v>0</v>
          </cell>
          <cell r="G4524">
            <v>0</v>
          </cell>
          <cell r="K4524">
            <v>0</v>
          </cell>
          <cell r="R4524">
            <v>0</v>
          </cell>
        </row>
        <row r="4525">
          <cell r="E4525">
            <v>0</v>
          </cell>
          <cell r="G4525">
            <v>0</v>
          </cell>
          <cell r="K4525">
            <v>0</v>
          </cell>
          <cell r="R4525">
            <v>0</v>
          </cell>
        </row>
        <row r="4526">
          <cell r="E4526">
            <v>0</v>
          </cell>
          <cell r="G4526">
            <v>0</v>
          </cell>
          <cell r="K4526">
            <v>0</v>
          </cell>
          <cell r="R4526">
            <v>0</v>
          </cell>
        </row>
        <row r="4527">
          <cell r="E4527">
            <v>0</v>
          </cell>
          <cell r="G4527">
            <v>0</v>
          </cell>
          <cell r="K4527">
            <v>0</v>
          </cell>
          <cell r="R4527">
            <v>0</v>
          </cell>
        </row>
        <row r="4528">
          <cell r="E4528">
            <v>0</v>
          </cell>
          <cell r="G4528">
            <v>0</v>
          </cell>
          <cell r="K4528">
            <v>0</v>
          </cell>
          <cell r="R4528">
            <v>0</v>
          </cell>
        </row>
        <row r="4529">
          <cell r="E4529">
            <v>0</v>
          </cell>
          <cell r="G4529">
            <v>0</v>
          </cell>
          <cell r="K4529">
            <v>0</v>
          </cell>
          <cell r="R4529">
            <v>0</v>
          </cell>
        </row>
        <row r="4530">
          <cell r="E4530">
            <v>0</v>
          </cell>
          <cell r="G4530">
            <v>0</v>
          </cell>
          <cell r="K4530">
            <v>0</v>
          </cell>
          <cell r="R4530">
            <v>0</v>
          </cell>
        </row>
        <row r="4531">
          <cell r="E4531">
            <v>0</v>
          </cell>
          <cell r="G4531">
            <v>0</v>
          </cell>
          <cell r="K4531">
            <v>0</v>
          </cell>
          <cell r="R4531">
            <v>0</v>
          </cell>
        </row>
        <row r="4532">
          <cell r="E4532">
            <v>0</v>
          </cell>
          <cell r="G4532">
            <v>0</v>
          </cell>
          <cell r="K4532">
            <v>0</v>
          </cell>
          <cell r="R4532">
            <v>0</v>
          </cell>
        </row>
        <row r="4533">
          <cell r="E4533">
            <v>0</v>
          </cell>
          <cell r="G4533">
            <v>0</v>
          </cell>
          <cell r="K4533">
            <v>0</v>
          </cell>
          <cell r="R4533">
            <v>0</v>
          </cell>
        </row>
        <row r="4534">
          <cell r="E4534">
            <v>0</v>
          </cell>
          <cell r="G4534">
            <v>0</v>
          </cell>
          <cell r="K4534">
            <v>0</v>
          </cell>
          <cell r="R4534">
            <v>0</v>
          </cell>
        </row>
        <row r="4535">
          <cell r="E4535">
            <v>0</v>
          </cell>
          <cell r="G4535">
            <v>0</v>
          </cell>
          <cell r="K4535">
            <v>0</v>
          </cell>
          <cell r="R4535">
            <v>0</v>
          </cell>
        </row>
        <row r="4536">
          <cell r="E4536">
            <v>0</v>
          </cell>
          <cell r="G4536">
            <v>0</v>
          </cell>
          <cell r="K4536">
            <v>0</v>
          </cell>
          <cell r="R4536">
            <v>0</v>
          </cell>
        </row>
        <row r="4537">
          <cell r="E4537">
            <v>0</v>
          </cell>
          <cell r="G4537">
            <v>0</v>
          </cell>
          <cell r="K4537">
            <v>0</v>
          </cell>
          <cell r="R4537">
            <v>0</v>
          </cell>
        </row>
        <row r="4538">
          <cell r="E4538">
            <v>0</v>
          </cell>
          <cell r="G4538">
            <v>0</v>
          </cell>
          <cell r="K4538">
            <v>0</v>
          </cell>
          <cell r="R4538">
            <v>0</v>
          </cell>
        </row>
        <row r="4539">
          <cell r="E4539">
            <v>0</v>
          </cell>
          <cell r="G4539">
            <v>0</v>
          </cell>
          <cell r="K4539">
            <v>0</v>
          </cell>
          <cell r="R4539">
            <v>0</v>
          </cell>
        </row>
        <row r="4540">
          <cell r="E4540">
            <v>0</v>
          </cell>
          <cell r="G4540">
            <v>0</v>
          </cell>
          <cell r="K4540">
            <v>0</v>
          </cell>
          <cell r="R4540">
            <v>0</v>
          </cell>
        </row>
        <row r="4541">
          <cell r="E4541">
            <v>0</v>
          </cell>
          <cell r="G4541">
            <v>0</v>
          </cell>
          <cell r="K4541">
            <v>0</v>
          </cell>
          <cell r="R4541">
            <v>0</v>
          </cell>
        </row>
        <row r="4542">
          <cell r="E4542">
            <v>0</v>
          </cell>
          <cell r="G4542">
            <v>0</v>
          </cell>
          <cell r="K4542">
            <v>0</v>
          </cell>
          <cell r="R4542">
            <v>0</v>
          </cell>
        </row>
        <row r="4543">
          <cell r="E4543">
            <v>0</v>
          </cell>
          <cell r="G4543">
            <v>0</v>
          </cell>
          <cell r="K4543">
            <v>0</v>
          </cell>
          <cell r="R4543">
            <v>0</v>
          </cell>
        </row>
        <row r="4544">
          <cell r="E4544">
            <v>0</v>
          </cell>
          <cell r="G4544">
            <v>0</v>
          </cell>
          <cell r="K4544">
            <v>0</v>
          </cell>
          <cell r="R4544">
            <v>0</v>
          </cell>
        </row>
        <row r="4545">
          <cell r="E4545">
            <v>0</v>
          </cell>
          <cell r="G4545">
            <v>0</v>
          </cell>
          <cell r="K4545">
            <v>0</v>
          </cell>
          <cell r="R4545">
            <v>0</v>
          </cell>
        </row>
        <row r="4546">
          <cell r="E4546">
            <v>0</v>
          </cell>
          <cell r="G4546">
            <v>0</v>
          </cell>
          <cell r="K4546">
            <v>0</v>
          </cell>
          <cell r="R4546">
            <v>0</v>
          </cell>
        </row>
        <row r="4547">
          <cell r="E4547">
            <v>0</v>
          </cell>
          <cell r="G4547">
            <v>0</v>
          </cell>
          <cell r="K4547">
            <v>0</v>
          </cell>
          <cell r="R4547">
            <v>0</v>
          </cell>
        </row>
        <row r="4548">
          <cell r="E4548">
            <v>0</v>
          </cell>
          <cell r="G4548">
            <v>0</v>
          </cell>
          <cell r="K4548">
            <v>0</v>
          </cell>
          <cell r="R4548">
            <v>0</v>
          </cell>
        </row>
        <row r="4549">
          <cell r="E4549">
            <v>0</v>
          </cell>
          <cell r="G4549">
            <v>0</v>
          </cell>
          <cell r="K4549">
            <v>0</v>
          </cell>
          <cell r="R4549">
            <v>0</v>
          </cell>
        </row>
        <row r="4550">
          <cell r="E4550">
            <v>0</v>
          </cell>
          <cell r="G4550">
            <v>0</v>
          </cell>
          <cell r="K4550">
            <v>0</v>
          </cell>
          <cell r="R4550">
            <v>0</v>
          </cell>
        </row>
        <row r="4551">
          <cell r="E4551">
            <v>0</v>
          </cell>
          <cell r="G4551">
            <v>0</v>
          </cell>
          <cell r="K4551">
            <v>0</v>
          </cell>
          <cell r="R4551">
            <v>0</v>
          </cell>
        </row>
        <row r="4552">
          <cell r="E4552">
            <v>0</v>
          </cell>
          <cell r="G4552">
            <v>0</v>
          </cell>
          <cell r="K4552">
            <v>0</v>
          </cell>
          <cell r="R4552">
            <v>0</v>
          </cell>
        </row>
        <row r="4553">
          <cell r="E4553">
            <v>0</v>
          </cell>
          <cell r="G4553">
            <v>0</v>
          </cell>
          <cell r="K4553">
            <v>0</v>
          </cell>
          <cell r="R4553">
            <v>0</v>
          </cell>
        </row>
        <row r="4554">
          <cell r="E4554">
            <v>0</v>
          </cell>
          <cell r="G4554">
            <v>0</v>
          </cell>
          <cell r="K4554">
            <v>0</v>
          </cell>
          <cell r="R4554">
            <v>0</v>
          </cell>
        </row>
        <row r="4555">
          <cell r="E4555">
            <v>0</v>
          </cell>
          <cell r="G4555">
            <v>0</v>
          </cell>
          <cell r="K4555">
            <v>0</v>
          </cell>
          <cell r="R4555">
            <v>0</v>
          </cell>
        </row>
        <row r="4556">
          <cell r="E4556">
            <v>0</v>
          </cell>
          <cell r="G4556">
            <v>0</v>
          </cell>
          <cell r="K4556">
            <v>0</v>
          </cell>
          <cell r="R4556">
            <v>0</v>
          </cell>
        </row>
        <row r="4557">
          <cell r="E4557">
            <v>0</v>
          </cell>
          <cell r="G4557">
            <v>0</v>
          </cell>
          <cell r="K4557">
            <v>0</v>
          </cell>
          <cell r="R4557">
            <v>0</v>
          </cell>
        </row>
        <row r="4558">
          <cell r="E4558">
            <v>0</v>
          </cell>
          <cell r="G4558">
            <v>0</v>
          </cell>
          <cell r="K4558">
            <v>0</v>
          </cell>
          <cell r="R4558">
            <v>0</v>
          </cell>
        </row>
        <row r="4559">
          <cell r="E4559">
            <v>0</v>
          </cell>
          <cell r="G4559">
            <v>0</v>
          </cell>
          <cell r="K4559">
            <v>0</v>
          </cell>
          <cell r="R4559">
            <v>0</v>
          </cell>
        </row>
        <row r="4560">
          <cell r="E4560">
            <v>0</v>
          </cell>
          <cell r="G4560">
            <v>0</v>
          </cell>
          <cell r="K4560">
            <v>0</v>
          </cell>
          <cell r="R4560">
            <v>0</v>
          </cell>
        </row>
        <row r="4561">
          <cell r="E4561">
            <v>0</v>
          </cell>
          <cell r="G4561">
            <v>0</v>
          </cell>
          <cell r="K4561">
            <v>0</v>
          </cell>
          <cell r="R4561">
            <v>0</v>
          </cell>
        </row>
        <row r="4562">
          <cell r="E4562">
            <v>0</v>
          </cell>
          <cell r="G4562">
            <v>0</v>
          </cell>
          <cell r="K4562">
            <v>0</v>
          </cell>
          <cell r="R4562">
            <v>0</v>
          </cell>
        </row>
        <row r="4563">
          <cell r="E4563">
            <v>0</v>
          </cell>
          <cell r="G4563">
            <v>0</v>
          </cell>
          <cell r="K4563">
            <v>0</v>
          </cell>
          <cell r="R4563">
            <v>0</v>
          </cell>
        </row>
        <row r="4564">
          <cell r="E4564">
            <v>0</v>
          </cell>
          <cell r="G4564">
            <v>0</v>
          </cell>
          <cell r="K4564">
            <v>0</v>
          </cell>
          <cell r="R4564">
            <v>0</v>
          </cell>
        </row>
        <row r="4565">
          <cell r="E4565">
            <v>0</v>
          </cell>
          <cell r="G4565">
            <v>0</v>
          </cell>
          <cell r="K4565">
            <v>0</v>
          </cell>
          <cell r="R4565">
            <v>0</v>
          </cell>
        </row>
        <row r="4566">
          <cell r="E4566">
            <v>0</v>
          </cell>
          <cell r="G4566">
            <v>0</v>
          </cell>
          <cell r="K4566">
            <v>0</v>
          </cell>
          <cell r="R4566">
            <v>0</v>
          </cell>
        </row>
        <row r="4567">
          <cell r="E4567">
            <v>0</v>
          </cell>
          <cell r="G4567">
            <v>0</v>
          </cell>
          <cell r="K4567">
            <v>0</v>
          </cell>
          <cell r="R4567">
            <v>0</v>
          </cell>
        </row>
        <row r="4568">
          <cell r="E4568">
            <v>0</v>
          </cell>
          <cell r="G4568">
            <v>0</v>
          </cell>
          <cell r="K4568">
            <v>0</v>
          </cell>
          <cell r="R4568">
            <v>0</v>
          </cell>
        </row>
        <row r="4569">
          <cell r="E4569">
            <v>0</v>
          </cell>
          <cell r="G4569">
            <v>0</v>
          </cell>
          <cell r="K4569">
            <v>0</v>
          </cell>
          <cell r="R4569">
            <v>0</v>
          </cell>
        </row>
        <row r="4570">
          <cell r="E4570">
            <v>0</v>
          </cell>
          <cell r="G4570">
            <v>0</v>
          </cell>
          <cell r="K4570">
            <v>0</v>
          </cell>
          <cell r="R4570">
            <v>0</v>
          </cell>
        </row>
        <row r="4571">
          <cell r="E4571">
            <v>0</v>
          </cell>
          <cell r="G4571">
            <v>0</v>
          </cell>
          <cell r="K4571">
            <v>0</v>
          </cell>
          <cell r="R4571">
            <v>0</v>
          </cell>
        </row>
        <row r="4572">
          <cell r="E4572">
            <v>0</v>
          </cell>
          <cell r="G4572">
            <v>0</v>
          </cell>
          <cell r="K4572">
            <v>0</v>
          </cell>
          <cell r="R4572">
            <v>0</v>
          </cell>
        </row>
        <row r="4573">
          <cell r="E4573">
            <v>0</v>
          </cell>
          <cell r="G4573">
            <v>0</v>
          </cell>
          <cell r="K4573">
            <v>0</v>
          </cell>
          <cell r="R4573">
            <v>0</v>
          </cell>
        </row>
        <row r="4574">
          <cell r="E4574">
            <v>0</v>
          </cell>
          <cell r="G4574">
            <v>0</v>
          </cell>
          <cell r="K4574">
            <v>0</v>
          </cell>
          <cell r="R4574">
            <v>0</v>
          </cell>
        </row>
        <row r="4575">
          <cell r="E4575">
            <v>0</v>
          </cell>
          <cell r="G4575">
            <v>0</v>
          </cell>
          <cell r="K4575">
            <v>0</v>
          </cell>
          <cell r="R4575">
            <v>0</v>
          </cell>
        </row>
        <row r="4576">
          <cell r="E4576">
            <v>0</v>
          </cell>
          <cell r="G4576">
            <v>0</v>
          </cell>
          <cell r="K4576">
            <v>0</v>
          </cell>
          <cell r="R4576">
            <v>0</v>
          </cell>
        </row>
        <row r="4577">
          <cell r="E4577">
            <v>0</v>
          </cell>
          <cell r="G4577">
            <v>0</v>
          </cell>
          <cell r="K4577">
            <v>0</v>
          </cell>
          <cell r="R4577">
            <v>0</v>
          </cell>
        </row>
        <row r="4578">
          <cell r="E4578">
            <v>0</v>
          </cell>
          <cell r="G4578">
            <v>0</v>
          </cell>
          <cell r="K4578">
            <v>0</v>
          </cell>
          <cell r="R4578">
            <v>0</v>
          </cell>
        </row>
        <row r="4579">
          <cell r="E4579">
            <v>0</v>
          </cell>
          <cell r="G4579">
            <v>0</v>
          </cell>
          <cell r="K4579">
            <v>0</v>
          </cell>
          <cell r="R4579">
            <v>0</v>
          </cell>
        </row>
        <row r="4580">
          <cell r="E4580">
            <v>0</v>
          </cell>
          <cell r="G4580">
            <v>0</v>
          </cell>
          <cell r="K4580">
            <v>0</v>
          </cell>
          <cell r="R4580">
            <v>0</v>
          </cell>
        </row>
        <row r="4581">
          <cell r="E4581">
            <v>0</v>
          </cell>
          <cell r="G4581">
            <v>0</v>
          </cell>
          <cell r="K4581">
            <v>0</v>
          </cell>
          <cell r="R4581">
            <v>0</v>
          </cell>
        </row>
        <row r="4582">
          <cell r="E4582">
            <v>0</v>
          </cell>
          <cell r="G4582">
            <v>0</v>
          </cell>
          <cell r="K4582">
            <v>0</v>
          </cell>
          <cell r="R4582">
            <v>0</v>
          </cell>
        </row>
        <row r="4583">
          <cell r="E4583">
            <v>0</v>
          </cell>
          <cell r="G4583">
            <v>0</v>
          </cell>
          <cell r="K4583">
            <v>0</v>
          </cell>
          <cell r="R4583">
            <v>0</v>
          </cell>
        </row>
        <row r="4584">
          <cell r="E4584">
            <v>0</v>
          </cell>
          <cell r="G4584">
            <v>0</v>
          </cell>
          <cell r="K4584">
            <v>0</v>
          </cell>
          <cell r="R4584">
            <v>0</v>
          </cell>
        </row>
        <row r="4585">
          <cell r="E4585">
            <v>0</v>
          </cell>
          <cell r="G4585">
            <v>0</v>
          </cell>
          <cell r="K4585">
            <v>0</v>
          </cell>
          <cell r="R4585">
            <v>0</v>
          </cell>
        </row>
        <row r="4586">
          <cell r="E4586">
            <v>0</v>
          </cell>
          <cell r="G4586">
            <v>0</v>
          </cell>
          <cell r="K4586">
            <v>0</v>
          </cell>
          <cell r="R4586">
            <v>0</v>
          </cell>
        </row>
        <row r="4587">
          <cell r="E4587">
            <v>0</v>
          </cell>
          <cell r="G4587">
            <v>0</v>
          </cell>
          <cell r="K4587">
            <v>0</v>
          </cell>
          <cell r="R4587">
            <v>0</v>
          </cell>
        </row>
        <row r="4588">
          <cell r="E4588">
            <v>0</v>
          </cell>
          <cell r="G4588">
            <v>0</v>
          </cell>
          <cell r="K4588">
            <v>0</v>
          </cell>
          <cell r="R4588">
            <v>0</v>
          </cell>
        </row>
        <row r="4589">
          <cell r="E4589">
            <v>0</v>
          </cell>
          <cell r="G4589">
            <v>0</v>
          </cell>
          <cell r="K4589">
            <v>0</v>
          </cell>
          <cell r="R4589">
            <v>0</v>
          </cell>
        </row>
        <row r="4590">
          <cell r="E4590">
            <v>0</v>
          </cell>
          <cell r="G4590">
            <v>0</v>
          </cell>
          <cell r="K4590">
            <v>0</v>
          </cell>
          <cell r="R4590">
            <v>0</v>
          </cell>
        </row>
        <row r="4591">
          <cell r="E4591">
            <v>0</v>
          </cell>
          <cell r="G4591">
            <v>0</v>
          </cell>
          <cell r="K4591">
            <v>0</v>
          </cell>
          <cell r="R4591">
            <v>0</v>
          </cell>
        </row>
        <row r="4592">
          <cell r="E4592">
            <v>0</v>
          </cell>
          <cell r="G4592">
            <v>0</v>
          </cell>
          <cell r="K4592">
            <v>0</v>
          </cell>
          <cell r="R4592">
            <v>0</v>
          </cell>
        </row>
        <row r="4593">
          <cell r="E4593">
            <v>0</v>
          </cell>
          <cell r="G4593">
            <v>0</v>
          </cell>
          <cell r="K4593">
            <v>0</v>
          </cell>
          <cell r="R4593">
            <v>0</v>
          </cell>
        </row>
        <row r="4594">
          <cell r="E4594">
            <v>0</v>
          </cell>
          <cell r="G4594">
            <v>0</v>
          </cell>
          <cell r="K4594">
            <v>0</v>
          </cell>
          <cell r="R4594">
            <v>0</v>
          </cell>
        </row>
        <row r="4595">
          <cell r="E4595">
            <v>0</v>
          </cell>
          <cell r="G4595">
            <v>0</v>
          </cell>
          <cell r="K4595">
            <v>0</v>
          </cell>
          <cell r="R4595">
            <v>0</v>
          </cell>
        </row>
        <row r="4596">
          <cell r="E4596">
            <v>0</v>
          </cell>
          <cell r="G4596">
            <v>0</v>
          </cell>
          <cell r="K4596">
            <v>0</v>
          </cell>
          <cell r="R4596">
            <v>0</v>
          </cell>
        </row>
        <row r="4597">
          <cell r="E4597">
            <v>0</v>
          </cell>
          <cell r="G4597">
            <v>0</v>
          </cell>
          <cell r="K4597">
            <v>0</v>
          </cell>
          <cell r="R4597">
            <v>0</v>
          </cell>
        </row>
        <row r="4598">
          <cell r="E4598">
            <v>0</v>
          </cell>
          <cell r="G4598">
            <v>0</v>
          </cell>
          <cell r="K4598">
            <v>0</v>
          </cell>
          <cell r="R4598">
            <v>0</v>
          </cell>
        </row>
        <row r="4599">
          <cell r="E4599">
            <v>0</v>
          </cell>
          <cell r="G4599">
            <v>0</v>
          </cell>
          <cell r="K4599">
            <v>0</v>
          </cell>
          <cell r="R4599">
            <v>0</v>
          </cell>
        </row>
        <row r="4600">
          <cell r="E4600">
            <v>0</v>
          </cell>
          <cell r="G4600">
            <v>0</v>
          </cell>
          <cell r="K4600">
            <v>0</v>
          </cell>
          <cell r="R4600">
            <v>0</v>
          </cell>
        </row>
        <row r="4601">
          <cell r="E4601">
            <v>0</v>
          </cell>
          <cell r="G4601">
            <v>0</v>
          </cell>
          <cell r="K4601">
            <v>0</v>
          </cell>
          <cell r="R4601">
            <v>0</v>
          </cell>
        </row>
        <row r="4602">
          <cell r="E4602">
            <v>0</v>
          </cell>
          <cell r="G4602">
            <v>0</v>
          </cell>
          <cell r="K4602">
            <v>0</v>
          </cell>
          <cell r="R4602">
            <v>0</v>
          </cell>
        </row>
        <row r="4603">
          <cell r="E4603">
            <v>0</v>
          </cell>
          <cell r="G4603">
            <v>0</v>
          </cell>
          <cell r="K4603">
            <v>0</v>
          </cell>
          <cell r="R4603">
            <v>0</v>
          </cell>
        </row>
        <row r="4604">
          <cell r="E4604">
            <v>0</v>
          </cell>
          <cell r="G4604">
            <v>0</v>
          </cell>
          <cell r="K4604">
            <v>0</v>
          </cell>
          <cell r="R4604">
            <v>0</v>
          </cell>
        </row>
        <row r="4605">
          <cell r="E4605">
            <v>0</v>
          </cell>
          <cell r="G4605">
            <v>0</v>
          </cell>
          <cell r="K4605">
            <v>0</v>
          </cell>
          <cell r="R4605">
            <v>0</v>
          </cell>
        </row>
        <row r="4606">
          <cell r="E4606">
            <v>0</v>
          </cell>
          <cell r="G4606">
            <v>0</v>
          </cell>
          <cell r="K4606">
            <v>0</v>
          </cell>
          <cell r="R4606">
            <v>0</v>
          </cell>
        </row>
        <row r="4607">
          <cell r="E4607">
            <v>0</v>
          </cell>
          <cell r="G4607">
            <v>0</v>
          </cell>
          <cell r="K4607">
            <v>0</v>
          </cell>
          <cell r="R4607">
            <v>0</v>
          </cell>
        </row>
        <row r="4608">
          <cell r="E4608">
            <v>0</v>
          </cell>
          <cell r="G4608">
            <v>0</v>
          </cell>
          <cell r="K4608">
            <v>0</v>
          </cell>
          <cell r="R4608">
            <v>0</v>
          </cell>
        </row>
        <row r="4609">
          <cell r="E4609">
            <v>0</v>
          </cell>
          <cell r="G4609">
            <v>0</v>
          </cell>
          <cell r="K4609">
            <v>0</v>
          </cell>
          <cell r="R4609">
            <v>0</v>
          </cell>
        </row>
        <row r="4610">
          <cell r="E4610">
            <v>0</v>
          </cell>
          <cell r="G4610">
            <v>0</v>
          </cell>
          <cell r="K4610">
            <v>0</v>
          </cell>
          <cell r="R4610">
            <v>0</v>
          </cell>
        </row>
        <row r="4611">
          <cell r="E4611">
            <v>0</v>
          </cell>
          <cell r="G4611">
            <v>0</v>
          </cell>
          <cell r="K4611">
            <v>0</v>
          </cell>
          <cell r="R4611">
            <v>0</v>
          </cell>
        </row>
        <row r="4612">
          <cell r="E4612">
            <v>0</v>
          </cell>
          <cell r="G4612">
            <v>0</v>
          </cell>
          <cell r="K4612">
            <v>0</v>
          </cell>
          <cell r="R4612">
            <v>0</v>
          </cell>
        </row>
        <row r="4613">
          <cell r="E4613">
            <v>0</v>
          </cell>
          <cell r="G4613">
            <v>0</v>
          </cell>
          <cell r="K4613">
            <v>0</v>
          </cell>
          <cell r="R4613">
            <v>0</v>
          </cell>
        </row>
        <row r="4614">
          <cell r="E4614">
            <v>0</v>
          </cell>
          <cell r="G4614">
            <v>0</v>
          </cell>
          <cell r="K4614">
            <v>0</v>
          </cell>
          <cell r="R4614">
            <v>0</v>
          </cell>
        </row>
        <row r="4615">
          <cell r="E4615">
            <v>0</v>
          </cell>
          <cell r="G4615">
            <v>0</v>
          </cell>
          <cell r="K4615">
            <v>0</v>
          </cell>
          <cell r="R4615">
            <v>0</v>
          </cell>
        </row>
        <row r="4616">
          <cell r="E4616">
            <v>0</v>
          </cell>
          <cell r="G4616">
            <v>0</v>
          </cell>
          <cell r="K4616">
            <v>0</v>
          </cell>
          <cell r="R4616">
            <v>0</v>
          </cell>
        </row>
        <row r="4617">
          <cell r="E4617">
            <v>0</v>
          </cell>
          <cell r="G4617">
            <v>0</v>
          </cell>
          <cell r="K4617">
            <v>0</v>
          </cell>
          <cell r="R4617">
            <v>0</v>
          </cell>
        </row>
        <row r="4618">
          <cell r="E4618">
            <v>0</v>
          </cell>
          <cell r="G4618">
            <v>0</v>
          </cell>
          <cell r="K4618">
            <v>0</v>
          </cell>
          <cell r="R4618">
            <v>0</v>
          </cell>
        </row>
        <row r="4619">
          <cell r="E4619">
            <v>0</v>
          </cell>
          <cell r="G4619">
            <v>0</v>
          </cell>
          <cell r="K4619">
            <v>0</v>
          </cell>
          <cell r="R4619">
            <v>0</v>
          </cell>
        </row>
        <row r="4620">
          <cell r="E4620">
            <v>0</v>
          </cell>
          <cell r="G4620">
            <v>0</v>
          </cell>
          <cell r="K4620">
            <v>0</v>
          </cell>
          <cell r="R4620">
            <v>0</v>
          </cell>
        </row>
        <row r="4621">
          <cell r="E4621">
            <v>0</v>
          </cell>
          <cell r="G4621">
            <v>0</v>
          </cell>
          <cell r="K4621">
            <v>0</v>
          </cell>
          <cell r="R4621">
            <v>0</v>
          </cell>
        </row>
        <row r="4622">
          <cell r="E4622">
            <v>0</v>
          </cell>
          <cell r="G4622">
            <v>0</v>
          </cell>
          <cell r="K4622">
            <v>0</v>
          </cell>
          <cell r="R4622">
            <v>0</v>
          </cell>
        </row>
        <row r="4623">
          <cell r="E4623">
            <v>0</v>
          </cell>
          <cell r="G4623">
            <v>0</v>
          </cell>
          <cell r="K4623">
            <v>0</v>
          </cell>
          <cell r="R4623">
            <v>0</v>
          </cell>
        </row>
        <row r="4624">
          <cell r="E4624">
            <v>0</v>
          </cell>
          <cell r="G4624">
            <v>0</v>
          </cell>
          <cell r="K4624">
            <v>0</v>
          </cell>
          <cell r="R4624">
            <v>0</v>
          </cell>
        </row>
        <row r="4625">
          <cell r="E4625">
            <v>0</v>
          </cell>
          <cell r="G4625">
            <v>0</v>
          </cell>
          <cell r="K4625">
            <v>0</v>
          </cell>
          <cell r="R4625">
            <v>0</v>
          </cell>
        </row>
        <row r="4626">
          <cell r="E4626">
            <v>0</v>
          </cell>
          <cell r="G4626">
            <v>0</v>
          </cell>
          <cell r="K4626">
            <v>0</v>
          </cell>
          <cell r="R4626">
            <v>0</v>
          </cell>
        </row>
        <row r="4627">
          <cell r="E4627">
            <v>0</v>
          </cell>
          <cell r="G4627">
            <v>0</v>
          </cell>
          <cell r="K4627">
            <v>0</v>
          </cell>
          <cell r="R4627">
            <v>0</v>
          </cell>
        </row>
        <row r="4628">
          <cell r="E4628">
            <v>0</v>
          </cell>
          <cell r="G4628">
            <v>0</v>
          </cell>
          <cell r="K4628">
            <v>0</v>
          </cell>
          <cell r="R4628">
            <v>0</v>
          </cell>
        </row>
        <row r="4629">
          <cell r="E4629">
            <v>0</v>
          </cell>
          <cell r="G4629">
            <v>0</v>
          </cell>
          <cell r="K4629">
            <v>0</v>
          </cell>
          <cell r="R4629">
            <v>0</v>
          </cell>
        </row>
        <row r="4630">
          <cell r="E4630">
            <v>0</v>
          </cell>
          <cell r="G4630">
            <v>0</v>
          </cell>
          <cell r="K4630">
            <v>0</v>
          </cell>
          <cell r="R4630">
            <v>0</v>
          </cell>
        </row>
        <row r="4631">
          <cell r="E4631">
            <v>0</v>
          </cell>
          <cell r="G4631">
            <v>0</v>
          </cell>
          <cell r="K4631">
            <v>0</v>
          </cell>
          <cell r="R4631">
            <v>0</v>
          </cell>
        </row>
        <row r="4632">
          <cell r="E4632">
            <v>0</v>
          </cell>
          <cell r="G4632">
            <v>0</v>
          </cell>
          <cell r="K4632">
            <v>0</v>
          </cell>
          <cell r="R4632">
            <v>0</v>
          </cell>
        </row>
        <row r="4633">
          <cell r="E4633">
            <v>0</v>
          </cell>
          <cell r="G4633">
            <v>0</v>
          </cell>
          <cell r="K4633">
            <v>0</v>
          </cell>
          <cell r="R4633">
            <v>0</v>
          </cell>
        </row>
        <row r="4634">
          <cell r="E4634">
            <v>0</v>
          </cell>
          <cell r="G4634">
            <v>0</v>
          </cell>
          <cell r="K4634">
            <v>0</v>
          </cell>
          <cell r="R4634">
            <v>0</v>
          </cell>
        </row>
        <row r="4635">
          <cell r="E4635">
            <v>0</v>
          </cell>
          <cell r="G4635">
            <v>0</v>
          </cell>
          <cell r="K4635">
            <v>0</v>
          </cell>
          <cell r="R4635">
            <v>0</v>
          </cell>
        </row>
        <row r="4636">
          <cell r="E4636">
            <v>0</v>
          </cell>
          <cell r="G4636">
            <v>0</v>
          </cell>
          <cell r="K4636">
            <v>0</v>
          </cell>
          <cell r="R4636">
            <v>0</v>
          </cell>
        </row>
        <row r="4637">
          <cell r="E4637">
            <v>0</v>
          </cell>
          <cell r="G4637">
            <v>0</v>
          </cell>
          <cell r="K4637">
            <v>0</v>
          </cell>
          <cell r="R4637">
            <v>0</v>
          </cell>
        </row>
        <row r="4638">
          <cell r="E4638">
            <v>0</v>
          </cell>
          <cell r="G4638">
            <v>0</v>
          </cell>
          <cell r="K4638">
            <v>0</v>
          </cell>
          <cell r="R4638">
            <v>0</v>
          </cell>
        </row>
        <row r="4639">
          <cell r="E4639">
            <v>0</v>
          </cell>
          <cell r="G4639">
            <v>0</v>
          </cell>
          <cell r="K4639">
            <v>0</v>
          </cell>
          <cell r="R4639">
            <v>0</v>
          </cell>
        </row>
        <row r="4640">
          <cell r="E4640">
            <v>0</v>
          </cell>
          <cell r="G4640">
            <v>0</v>
          </cell>
          <cell r="K4640">
            <v>0</v>
          </cell>
          <cell r="R4640">
            <v>0</v>
          </cell>
        </row>
        <row r="4641">
          <cell r="E4641">
            <v>0</v>
          </cell>
          <cell r="G4641">
            <v>0</v>
          </cell>
          <cell r="K4641">
            <v>0</v>
          </cell>
          <cell r="R4641">
            <v>0</v>
          </cell>
        </row>
        <row r="4642">
          <cell r="E4642">
            <v>0</v>
          </cell>
          <cell r="G4642">
            <v>0</v>
          </cell>
          <cell r="K4642">
            <v>0</v>
          </cell>
          <cell r="R4642">
            <v>0</v>
          </cell>
        </row>
        <row r="4643">
          <cell r="E4643">
            <v>0</v>
          </cell>
          <cell r="G4643">
            <v>0</v>
          </cell>
          <cell r="K4643">
            <v>0</v>
          </cell>
          <cell r="R4643">
            <v>0</v>
          </cell>
        </row>
        <row r="4644">
          <cell r="E4644">
            <v>0</v>
          </cell>
          <cell r="G4644">
            <v>0</v>
          </cell>
          <cell r="K4644">
            <v>0</v>
          </cell>
          <cell r="R4644">
            <v>0</v>
          </cell>
        </row>
        <row r="4645">
          <cell r="E4645">
            <v>0</v>
          </cell>
          <cell r="G4645">
            <v>0</v>
          </cell>
          <cell r="K4645">
            <v>0</v>
          </cell>
          <cell r="R4645">
            <v>0</v>
          </cell>
        </row>
        <row r="4646">
          <cell r="E4646">
            <v>0</v>
          </cell>
          <cell r="G4646">
            <v>0</v>
          </cell>
          <cell r="K4646">
            <v>0</v>
          </cell>
          <cell r="R4646">
            <v>0</v>
          </cell>
        </row>
        <row r="4647">
          <cell r="E4647">
            <v>0</v>
          </cell>
          <cell r="G4647">
            <v>0</v>
          </cell>
          <cell r="K4647">
            <v>0</v>
          </cell>
          <cell r="R4647">
            <v>0</v>
          </cell>
        </row>
        <row r="4648">
          <cell r="E4648">
            <v>0</v>
          </cell>
          <cell r="G4648">
            <v>0</v>
          </cell>
          <cell r="K4648">
            <v>0</v>
          </cell>
          <cell r="R4648">
            <v>0</v>
          </cell>
        </row>
        <row r="4649">
          <cell r="E4649">
            <v>0</v>
          </cell>
          <cell r="G4649">
            <v>0</v>
          </cell>
          <cell r="K4649">
            <v>0</v>
          </cell>
          <cell r="R4649">
            <v>0</v>
          </cell>
        </row>
        <row r="4650">
          <cell r="E4650">
            <v>0</v>
          </cell>
          <cell r="G4650">
            <v>0</v>
          </cell>
          <cell r="K4650">
            <v>0</v>
          </cell>
          <cell r="R4650">
            <v>0</v>
          </cell>
        </row>
        <row r="4651">
          <cell r="E4651">
            <v>0</v>
          </cell>
          <cell r="G4651">
            <v>0</v>
          </cell>
          <cell r="K4651">
            <v>0</v>
          </cell>
          <cell r="R4651">
            <v>0</v>
          </cell>
        </row>
        <row r="4652">
          <cell r="E4652">
            <v>0</v>
          </cell>
          <cell r="G4652">
            <v>0</v>
          </cell>
          <cell r="K4652">
            <v>0</v>
          </cell>
          <cell r="R4652">
            <v>0</v>
          </cell>
        </row>
        <row r="4653">
          <cell r="E4653">
            <v>0</v>
          </cell>
          <cell r="G4653">
            <v>0</v>
          </cell>
          <cell r="K4653">
            <v>0</v>
          </cell>
          <cell r="R4653">
            <v>0</v>
          </cell>
        </row>
        <row r="4654">
          <cell r="E4654">
            <v>0</v>
          </cell>
          <cell r="G4654">
            <v>0</v>
          </cell>
          <cell r="K4654">
            <v>0</v>
          </cell>
          <cell r="R4654">
            <v>0</v>
          </cell>
        </row>
        <row r="4655">
          <cell r="E4655">
            <v>0</v>
          </cell>
          <cell r="G4655">
            <v>0</v>
          </cell>
          <cell r="K4655">
            <v>0</v>
          </cell>
          <cell r="R4655">
            <v>0</v>
          </cell>
        </row>
        <row r="4656">
          <cell r="E4656">
            <v>0</v>
          </cell>
          <cell r="G4656">
            <v>0</v>
          </cell>
          <cell r="K4656">
            <v>0</v>
          </cell>
          <cell r="R4656">
            <v>0</v>
          </cell>
        </row>
        <row r="4657">
          <cell r="E4657">
            <v>0</v>
          </cell>
          <cell r="G4657">
            <v>0</v>
          </cell>
          <cell r="K4657">
            <v>0</v>
          </cell>
          <cell r="R4657">
            <v>0</v>
          </cell>
        </row>
        <row r="4658">
          <cell r="E4658">
            <v>0</v>
          </cell>
          <cell r="G4658">
            <v>0</v>
          </cell>
          <cell r="K4658">
            <v>0</v>
          </cell>
          <cell r="R4658">
            <v>0</v>
          </cell>
        </row>
        <row r="4659">
          <cell r="E4659">
            <v>0</v>
          </cell>
          <cell r="G4659">
            <v>0</v>
          </cell>
          <cell r="K4659">
            <v>0</v>
          </cell>
          <cell r="R4659">
            <v>0</v>
          </cell>
        </row>
        <row r="4660">
          <cell r="E4660">
            <v>0</v>
          </cell>
          <cell r="G4660">
            <v>0</v>
          </cell>
          <cell r="K4660">
            <v>0</v>
          </cell>
          <cell r="R4660">
            <v>0</v>
          </cell>
        </row>
        <row r="4661">
          <cell r="E4661">
            <v>0</v>
          </cell>
          <cell r="G4661">
            <v>0</v>
          </cell>
          <cell r="K4661">
            <v>0</v>
          </cell>
          <cell r="R4661">
            <v>0</v>
          </cell>
        </row>
        <row r="4662">
          <cell r="E4662">
            <v>0</v>
          </cell>
          <cell r="G4662">
            <v>0</v>
          </cell>
          <cell r="K4662">
            <v>0</v>
          </cell>
          <cell r="R4662">
            <v>0</v>
          </cell>
        </row>
        <row r="4663">
          <cell r="E4663">
            <v>0</v>
          </cell>
          <cell r="G4663">
            <v>0</v>
          </cell>
          <cell r="K4663">
            <v>0</v>
          </cell>
          <cell r="R4663">
            <v>0</v>
          </cell>
        </row>
        <row r="4664">
          <cell r="E4664">
            <v>0</v>
          </cell>
          <cell r="G4664">
            <v>0</v>
          </cell>
          <cell r="K4664">
            <v>0</v>
          </cell>
          <cell r="R4664">
            <v>0</v>
          </cell>
        </row>
        <row r="4665">
          <cell r="E4665">
            <v>0</v>
          </cell>
          <cell r="G4665">
            <v>0</v>
          </cell>
          <cell r="K4665">
            <v>0</v>
          </cell>
          <cell r="R4665">
            <v>0</v>
          </cell>
        </row>
        <row r="4666">
          <cell r="E4666">
            <v>0</v>
          </cell>
          <cell r="G4666">
            <v>0</v>
          </cell>
          <cell r="K4666">
            <v>0</v>
          </cell>
          <cell r="R4666">
            <v>0</v>
          </cell>
        </row>
        <row r="4667">
          <cell r="E4667">
            <v>0</v>
          </cell>
          <cell r="G4667">
            <v>0</v>
          </cell>
          <cell r="K4667">
            <v>0</v>
          </cell>
          <cell r="R4667">
            <v>0</v>
          </cell>
        </row>
        <row r="4668">
          <cell r="E4668">
            <v>0</v>
          </cell>
          <cell r="G4668">
            <v>0</v>
          </cell>
          <cell r="K4668">
            <v>0</v>
          </cell>
          <cell r="R4668">
            <v>0</v>
          </cell>
        </row>
        <row r="4669">
          <cell r="E4669">
            <v>0</v>
          </cell>
          <cell r="G4669">
            <v>0</v>
          </cell>
          <cell r="K4669">
            <v>0</v>
          </cell>
          <cell r="R4669">
            <v>0</v>
          </cell>
        </row>
        <row r="4670">
          <cell r="E4670">
            <v>0</v>
          </cell>
          <cell r="G4670">
            <v>0</v>
          </cell>
          <cell r="K4670">
            <v>0</v>
          </cell>
          <cell r="R4670">
            <v>0</v>
          </cell>
        </row>
        <row r="4671">
          <cell r="E4671">
            <v>0</v>
          </cell>
          <cell r="G4671">
            <v>0</v>
          </cell>
          <cell r="K4671">
            <v>0</v>
          </cell>
          <cell r="R4671">
            <v>0</v>
          </cell>
        </row>
        <row r="4672">
          <cell r="E4672">
            <v>0</v>
          </cell>
          <cell r="G4672">
            <v>0</v>
          </cell>
          <cell r="K4672">
            <v>0</v>
          </cell>
          <cell r="R4672">
            <v>0</v>
          </cell>
        </row>
        <row r="4673">
          <cell r="E4673">
            <v>0</v>
          </cell>
          <cell r="G4673">
            <v>0</v>
          </cell>
          <cell r="K4673">
            <v>0</v>
          </cell>
          <cell r="R4673">
            <v>0</v>
          </cell>
        </row>
        <row r="4674">
          <cell r="E4674">
            <v>0</v>
          </cell>
          <cell r="G4674">
            <v>0</v>
          </cell>
          <cell r="K4674">
            <v>0</v>
          </cell>
          <cell r="R4674">
            <v>0</v>
          </cell>
        </row>
        <row r="4675">
          <cell r="E4675">
            <v>0</v>
          </cell>
          <cell r="G4675">
            <v>0</v>
          </cell>
          <cell r="K4675">
            <v>0</v>
          </cell>
          <cell r="R4675">
            <v>0</v>
          </cell>
        </row>
        <row r="4676">
          <cell r="E4676">
            <v>0</v>
          </cell>
          <cell r="G4676">
            <v>0</v>
          </cell>
          <cell r="K4676">
            <v>0</v>
          </cell>
          <cell r="R4676">
            <v>0</v>
          </cell>
        </row>
        <row r="4677">
          <cell r="E4677">
            <v>0</v>
          </cell>
          <cell r="G4677">
            <v>0</v>
          </cell>
          <cell r="K4677">
            <v>0</v>
          </cell>
          <cell r="R4677">
            <v>0</v>
          </cell>
        </row>
        <row r="4678">
          <cell r="E4678">
            <v>0</v>
          </cell>
          <cell r="G4678">
            <v>0</v>
          </cell>
          <cell r="K4678">
            <v>0</v>
          </cell>
          <cell r="R4678">
            <v>0</v>
          </cell>
        </row>
        <row r="4679">
          <cell r="E4679">
            <v>0</v>
          </cell>
          <cell r="G4679">
            <v>0</v>
          </cell>
          <cell r="K4679">
            <v>0</v>
          </cell>
          <cell r="R4679">
            <v>0</v>
          </cell>
        </row>
        <row r="4680">
          <cell r="E4680">
            <v>0</v>
          </cell>
          <cell r="G4680">
            <v>0</v>
          </cell>
          <cell r="K4680">
            <v>0</v>
          </cell>
          <cell r="R4680">
            <v>0</v>
          </cell>
        </row>
        <row r="4681">
          <cell r="E4681">
            <v>0</v>
          </cell>
          <cell r="G4681">
            <v>0</v>
          </cell>
          <cell r="K4681">
            <v>0</v>
          </cell>
          <cell r="R4681">
            <v>0</v>
          </cell>
        </row>
        <row r="4682">
          <cell r="E4682">
            <v>0</v>
          </cell>
          <cell r="G4682">
            <v>0</v>
          </cell>
          <cell r="K4682">
            <v>0</v>
          </cell>
          <cell r="R4682">
            <v>0</v>
          </cell>
        </row>
        <row r="4683">
          <cell r="E4683">
            <v>0</v>
          </cell>
          <cell r="G4683">
            <v>0</v>
          </cell>
          <cell r="K4683">
            <v>0</v>
          </cell>
          <cell r="R4683">
            <v>0</v>
          </cell>
        </row>
        <row r="4684">
          <cell r="E4684">
            <v>0</v>
          </cell>
          <cell r="G4684">
            <v>0</v>
          </cell>
          <cell r="K4684">
            <v>0</v>
          </cell>
          <cell r="R4684">
            <v>0</v>
          </cell>
        </row>
        <row r="4685">
          <cell r="E4685">
            <v>0</v>
          </cell>
          <cell r="G4685">
            <v>0</v>
          </cell>
          <cell r="K4685">
            <v>0</v>
          </cell>
          <cell r="R4685">
            <v>0</v>
          </cell>
        </row>
        <row r="4686">
          <cell r="E4686">
            <v>0</v>
          </cell>
          <cell r="G4686">
            <v>0</v>
          </cell>
          <cell r="K4686">
            <v>0</v>
          </cell>
          <cell r="R4686">
            <v>0</v>
          </cell>
        </row>
        <row r="4687">
          <cell r="E4687">
            <v>0</v>
          </cell>
          <cell r="G4687">
            <v>0</v>
          </cell>
          <cell r="K4687">
            <v>0</v>
          </cell>
          <cell r="R4687">
            <v>0</v>
          </cell>
        </row>
        <row r="4688">
          <cell r="E4688">
            <v>0</v>
          </cell>
          <cell r="G4688">
            <v>0</v>
          </cell>
          <cell r="K4688">
            <v>0</v>
          </cell>
          <cell r="R4688">
            <v>0</v>
          </cell>
        </row>
        <row r="4689">
          <cell r="E4689">
            <v>0</v>
          </cell>
          <cell r="G4689">
            <v>0</v>
          </cell>
          <cell r="K4689">
            <v>0</v>
          </cell>
          <cell r="R4689">
            <v>0</v>
          </cell>
        </row>
        <row r="4690">
          <cell r="E4690">
            <v>0</v>
          </cell>
          <cell r="G4690">
            <v>0</v>
          </cell>
          <cell r="K4690">
            <v>0</v>
          </cell>
          <cell r="R4690">
            <v>0</v>
          </cell>
        </row>
        <row r="4691">
          <cell r="E4691">
            <v>0</v>
          </cell>
          <cell r="G4691">
            <v>0</v>
          </cell>
          <cell r="K4691">
            <v>0</v>
          </cell>
          <cell r="R4691">
            <v>0</v>
          </cell>
        </row>
        <row r="4692">
          <cell r="E4692">
            <v>0</v>
          </cell>
          <cell r="G4692">
            <v>0</v>
          </cell>
          <cell r="K4692">
            <v>0</v>
          </cell>
          <cell r="R4692">
            <v>0</v>
          </cell>
        </row>
        <row r="4693">
          <cell r="E4693">
            <v>0</v>
          </cell>
          <cell r="G4693">
            <v>0</v>
          </cell>
          <cell r="K4693">
            <v>0</v>
          </cell>
          <cell r="R4693">
            <v>0</v>
          </cell>
        </row>
        <row r="4694">
          <cell r="E4694">
            <v>0</v>
          </cell>
          <cell r="G4694">
            <v>0</v>
          </cell>
          <cell r="K4694">
            <v>0</v>
          </cell>
          <cell r="R4694">
            <v>0</v>
          </cell>
        </row>
        <row r="4695">
          <cell r="E4695">
            <v>0</v>
          </cell>
          <cell r="G4695">
            <v>0</v>
          </cell>
          <cell r="K4695">
            <v>0</v>
          </cell>
          <cell r="R4695">
            <v>0</v>
          </cell>
        </row>
        <row r="4696">
          <cell r="E4696">
            <v>0</v>
          </cell>
          <cell r="G4696">
            <v>0</v>
          </cell>
          <cell r="K4696">
            <v>0</v>
          </cell>
          <cell r="R4696">
            <v>0</v>
          </cell>
        </row>
        <row r="4697">
          <cell r="E4697">
            <v>0</v>
          </cell>
          <cell r="G4697">
            <v>0</v>
          </cell>
          <cell r="K4697">
            <v>0</v>
          </cell>
          <cell r="R4697">
            <v>0</v>
          </cell>
        </row>
        <row r="4698">
          <cell r="E4698">
            <v>0</v>
          </cell>
          <cell r="G4698">
            <v>0</v>
          </cell>
          <cell r="K4698">
            <v>0</v>
          </cell>
          <cell r="R4698">
            <v>0</v>
          </cell>
        </row>
        <row r="4699">
          <cell r="E4699">
            <v>0</v>
          </cell>
          <cell r="G4699">
            <v>0</v>
          </cell>
          <cell r="K4699">
            <v>0</v>
          </cell>
          <cell r="R4699">
            <v>0</v>
          </cell>
        </row>
        <row r="4700">
          <cell r="E4700">
            <v>0</v>
          </cell>
          <cell r="G4700">
            <v>0</v>
          </cell>
          <cell r="K4700">
            <v>0</v>
          </cell>
          <cell r="R4700">
            <v>0</v>
          </cell>
        </row>
        <row r="4701">
          <cell r="E4701">
            <v>0</v>
          </cell>
          <cell r="G4701">
            <v>0</v>
          </cell>
          <cell r="K4701">
            <v>0</v>
          </cell>
          <cell r="R4701">
            <v>0</v>
          </cell>
        </row>
        <row r="4702">
          <cell r="E4702">
            <v>0</v>
          </cell>
          <cell r="G4702">
            <v>0</v>
          </cell>
          <cell r="K4702">
            <v>0</v>
          </cell>
          <cell r="R4702">
            <v>0</v>
          </cell>
        </row>
        <row r="4703">
          <cell r="E4703">
            <v>0</v>
          </cell>
          <cell r="G4703">
            <v>0</v>
          </cell>
          <cell r="K4703">
            <v>0</v>
          </cell>
          <cell r="R4703">
            <v>0</v>
          </cell>
        </row>
        <row r="4704">
          <cell r="E4704">
            <v>0</v>
          </cell>
          <cell r="G4704">
            <v>0</v>
          </cell>
          <cell r="K4704">
            <v>0</v>
          </cell>
          <cell r="R4704">
            <v>0</v>
          </cell>
        </row>
        <row r="4705">
          <cell r="E4705">
            <v>0</v>
          </cell>
          <cell r="G4705">
            <v>0</v>
          </cell>
          <cell r="K4705">
            <v>0</v>
          </cell>
          <cell r="R4705">
            <v>0</v>
          </cell>
        </row>
        <row r="4706">
          <cell r="E4706">
            <v>0</v>
          </cell>
          <cell r="G4706">
            <v>0</v>
          </cell>
          <cell r="K4706">
            <v>0</v>
          </cell>
          <cell r="R4706">
            <v>0</v>
          </cell>
        </row>
        <row r="4707">
          <cell r="E4707">
            <v>0</v>
          </cell>
          <cell r="G4707">
            <v>0</v>
          </cell>
          <cell r="K4707">
            <v>0</v>
          </cell>
          <cell r="R4707">
            <v>0</v>
          </cell>
        </row>
        <row r="4708">
          <cell r="E4708">
            <v>0</v>
          </cell>
          <cell r="G4708">
            <v>0</v>
          </cell>
          <cell r="K4708">
            <v>0</v>
          </cell>
          <cell r="R4708">
            <v>0</v>
          </cell>
        </row>
        <row r="4709">
          <cell r="E4709">
            <v>0</v>
          </cell>
          <cell r="G4709">
            <v>0</v>
          </cell>
          <cell r="K4709">
            <v>0</v>
          </cell>
          <cell r="R4709">
            <v>0</v>
          </cell>
        </row>
        <row r="4710">
          <cell r="E4710">
            <v>0</v>
          </cell>
          <cell r="G4710">
            <v>0</v>
          </cell>
          <cell r="K4710">
            <v>0</v>
          </cell>
          <cell r="R4710">
            <v>0</v>
          </cell>
        </row>
        <row r="4711">
          <cell r="E4711">
            <v>0</v>
          </cell>
          <cell r="G4711">
            <v>0</v>
          </cell>
          <cell r="K4711">
            <v>0</v>
          </cell>
          <cell r="R4711">
            <v>0</v>
          </cell>
        </row>
        <row r="4712">
          <cell r="E4712">
            <v>0</v>
          </cell>
          <cell r="G4712">
            <v>0</v>
          </cell>
          <cell r="K4712">
            <v>0</v>
          </cell>
          <cell r="R4712">
            <v>0</v>
          </cell>
        </row>
        <row r="4713">
          <cell r="E4713">
            <v>0</v>
          </cell>
          <cell r="G4713">
            <v>0</v>
          </cell>
          <cell r="K4713">
            <v>0</v>
          </cell>
          <cell r="R4713">
            <v>0</v>
          </cell>
        </row>
        <row r="4714">
          <cell r="E4714">
            <v>0</v>
          </cell>
          <cell r="G4714">
            <v>0</v>
          </cell>
          <cell r="K4714">
            <v>0</v>
          </cell>
          <cell r="R4714">
            <v>0</v>
          </cell>
        </row>
        <row r="4715">
          <cell r="E4715">
            <v>0</v>
          </cell>
          <cell r="G4715">
            <v>0</v>
          </cell>
          <cell r="K4715">
            <v>0</v>
          </cell>
          <cell r="R4715">
            <v>0</v>
          </cell>
        </row>
        <row r="4716">
          <cell r="E4716">
            <v>0</v>
          </cell>
          <cell r="G4716">
            <v>0</v>
          </cell>
          <cell r="K4716">
            <v>0</v>
          </cell>
          <cell r="R4716">
            <v>0</v>
          </cell>
        </row>
        <row r="4717">
          <cell r="E4717">
            <v>0</v>
          </cell>
          <cell r="G4717">
            <v>0</v>
          </cell>
          <cell r="K4717">
            <v>0</v>
          </cell>
          <cell r="R4717">
            <v>0</v>
          </cell>
        </row>
        <row r="4718">
          <cell r="E4718">
            <v>0</v>
          </cell>
          <cell r="G4718">
            <v>0</v>
          </cell>
          <cell r="K4718">
            <v>0</v>
          </cell>
          <cell r="R4718">
            <v>0</v>
          </cell>
        </row>
        <row r="4719">
          <cell r="E4719">
            <v>0</v>
          </cell>
          <cell r="G4719">
            <v>0</v>
          </cell>
          <cell r="K4719">
            <v>0</v>
          </cell>
          <cell r="R4719">
            <v>0</v>
          </cell>
        </row>
        <row r="4720">
          <cell r="E4720">
            <v>0</v>
          </cell>
          <cell r="G4720">
            <v>0</v>
          </cell>
          <cell r="K4720">
            <v>0</v>
          </cell>
          <cell r="R4720">
            <v>0</v>
          </cell>
        </row>
        <row r="4721">
          <cell r="E4721">
            <v>0</v>
          </cell>
          <cell r="G4721">
            <v>0</v>
          </cell>
          <cell r="K4721">
            <v>0</v>
          </cell>
          <cell r="R4721">
            <v>0</v>
          </cell>
        </row>
        <row r="4722">
          <cell r="E4722">
            <v>0</v>
          </cell>
          <cell r="G4722">
            <v>0</v>
          </cell>
          <cell r="K4722">
            <v>0</v>
          </cell>
          <cell r="R4722">
            <v>0</v>
          </cell>
        </row>
        <row r="4723">
          <cell r="E4723">
            <v>0</v>
          </cell>
          <cell r="G4723">
            <v>0</v>
          </cell>
          <cell r="K4723">
            <v>0</v>
          </cell>
          <cell r="R4723">
            <v>0</v>
          </cell>
        </row>
        <row r="4724">
          <cell r="E4724">
            <v>0</v>
          </cell>
          <cell r="G4724">
            <v>0</v>
          </cell>
          <cell r="K4724">
            <v>0</v>
          </cell>
          <cell r="R4724">
            <v>0</v>
          </cell>
        </row>
        <row r="4725">
          <cell r="E4725">
            <v>0</v>
          </cell>
          <cell r="G4725">
            <v>0</v>
          </cell>
          <cell r="K4725">
            <v>0</v>
          </cell>
          <cell r="R4725">
            <v>0</v>
          </cell>
        </row>
        <row r="4726">
          <cell r="E4726">
            <v>0</v>
          </cell>
          <cell r="G4726">
            <v>0</v>
          </cell>
          <cell r="K4726">
            <v>0</v>
          </cell>
          <cell r="R4726">
            <v>0</v>
          </cell>
        </row>
        <row r="4727">
          <cell r="E4727">
            <v>0</v>
          </cell>
          <cell r="G4727">
            <v>0</v>
          </cell>
          <cell r="K4727">
            <v>0</v>
          </cell>
          <cell r="R4727">
            <v>0</v>
          </cell>
        </row>
        <row r="4728">
          <cell r="E4728">
            <v>0</v>
          </cell>
          <cell r="G4728">
            <v>0</v>
          </cell>
          <cell r="K4728">
            <v>0</v>
          </cell>
          <cell r="R4728">
            <v>0</v>
          </cell>
        </row>
        <row r="4729">
          <cell r="E4729">
            <v>0</v>
          </cell>
          <cell r="G4729">
            <v>0</v>
          </cell>
          <cell r="K4729">
            <v>0</v>
          </cell>
          <cell r="R4729">
            <v>0</v>
          </cell>
        </row>
        <row r="4730">
          <cell r="E4730">
            <v>0</v>
          </cell>
          <cell r="G4730">
            <v>0</v>
          </cell>
          <cell r="K4730">
            <v>0</v>
          </cell>
          <cell r="R4730">
            <v>0</v>
          </cell>
        </row>
        <row r="4731">
          <cell r="E4731">
            <v>0</v>
          </cell>
          <cell r="G4731">
            <v>0</v>
          </cell>
          <cell r="K4731">
            <v>0</v>
          </cell>
          <cell r="R4731">
            <v>0</v>
          </cell>
        </row>
        <row r="4732">
          <cell r="E4732">
            <v>0</v>
          </cell>
          <cell r="G4732">
            <v>0</v>
          </cell>
          <cell r="K4732">
            <v>0</v>
          </cell>
          <cell r="R4732">
            <v>0</v>
          </cell>
        </row>
        <row r="4733">
          <cell r="E4733">
            <v>0</v>
          </cell>
          <cell r="G4733">
            <v>0</v>
          </cell>
          <cell r="K4733">
            <v>0</v>
          </cell>
          <cell r="R4733">
            <v>0</v>
          </cell>
        </row>
        <row r="4734">
          <cell r="E4734">
            <v>0</v>
          </cell>
          <cell r="G4734">
            <v>0</v>
          </cell>
          <cell r="K4734">
            <v>0</v>
          </cell>
          <cell r="R4734">
            <v>0</v>
          </cell>
        </row>
        <row r="4735">
          <cell r="E4735">
            <v>0</v>
          </cell>
          <cell r="G4735">
            <v>0</v>
          </cell>
          <cell r="K4735">
            <v>0</v>
          </cell>
          <cell r="R4735">
            <v>0</v>
          </cell>
        </row>
        <row r="4736">
          <cell r="E4736">
            <v>0</v>
          </cell>
          <cell r="G4736">
            <v>0</v>
          </cell>
          <cell r="K4736">
            <v>0</v>
          </cell>
          <cell r="R4736">
            <v>0</v>
          </cell>
        </row>
        <row r="4737">
          <cell r="E4737">
            <v>0</v>
          </cell>
          <cell r="G4737">
            <v>0</v>
          </cell>
          <cell r="K4737">
            <v>0</v>
          </cell>
          <cell r="R4737">
            <v>0</v>
          </cell>
        </row>
        <row r="4738">
          <cell r="E4738">
            <v>0</v>
          </cell>
          <cell r="G4738">
            <v>0</v>
          </cell>
          <cell r="K4738">
            <v>0</v>
          </cell>
          <cell r="R4738">
            <v>0</v>
          </cell>
        </row>
        <row r="4739">
          <cell r="E4739">
            <v>0</v>
          </cell>
          <cell r="G4739">
            <v>0</v>
          </cell>
          <cell r="K4739">
            <v>0</v>
          </cell>
          <cell r="R4739">
            <v>0</v>
          </cell>
        </row>
        <row r="4740">
          <cell r="E4740">
            <v>0</v>
          </cell>
          <cell r="G4740">
            <v>0</v>
          </cell>
          <cell r="K4740">
            <v>0</v>
          </cell>
          <cell r="R4740">
            <v>0</v>
          </cell>
        </row>
        <row r="4741">
          <cell r="E4741">
            <v>0</v>
          </cell>
          <cell r="G4741">
            <v>0</v>
          </cell>
          <cell r="K4741">
            <v>0</v>
          </cell>
          <cell r="R4741">
            <v>0</v>
          </cell>
        </row>
        <row r="4742">
          <cell r="E4742">
            <v>0</v>
          </cell>
          <cell r="G4742">
            <v>0</v>
          </cell>
          <cell r="K4742">
            <v>0</v>
          </cell>
          <cell r="R4742">
            <v>0</v>
          </cell>
        </row>
        <row r="4743">
          <cell r="E4743">
            <v>0</v>
          </cell>
          <cell r="G4743">
            <v>0</v>
          </cell>
          <cell r="K4743">
            <v>0</v>
          </cell>
          <cell r="R4743">
            <v>0</v>
          </cell>
        </row>
        <row r="4744">
          <cell r="E4744">
            <v>0</v>
          </cell>
          <cell r="G4744">
            <v>0</v>
          </cell>
          <cell r="K4744">
            <v>0</v>
          </cell>
          <cell r="R4744">
            <v>0</v>
          </cell>
        </row>
        <row r="4745">
          <cell r="E4745">
            <v>0</v>
          </cell>
          <cell r="G4745">
            <v>0</v>
          </cell>
          <cell r="K4745">
            <v>0</v>
          </cell>
          <cell r="R4745">
            <v>0</v>
          </cell>
        </row>
        <row r="4746">
          <cell r="E4746">
            <v>0</v>
          </cell>
          <cell r="G4746">
            <v>0</v>
          </cell>
          <cell r="K4746">
            <v>0</v>
          </cell>
          <cell r="R4746">
            <v>0</v>
          </cell>
        </row>
        <row r="4747">
          <cell r="E4747">
            <v>0</v>
          </cell>
          <cell r="G4747">
            <v>0</v>
          </cell>
          <cell r="K4747">
            <v>0</v>
          </cell>
          <cell r="R4747">
            <v>0</v>
          </cell>
        </row>
        <row r="4748">
          <cell r="E4748">
            <v>0</v>
          </cell>
          <cell r="G4748">
            <v>0</v>
          </cell>
          <cell r="K4748">
            <v>0</v>
          </cell>
          <cell r="R4748">
            <v>0</v>
          </cell>
        </row>
        <row r="4749">
          <cell r="E4749">
            <v>0</v>
          </cell>
          <cell r="G4749">
            <v>0</v>
          </cell>
          <cell r="K4749">
            <v>0</v>
          </cell>
          <cell r="R4749">
            <v>0</v>
          </cell>
        </row>
        <row r="4750">
          <cell r="E4750">
            <v>0</v>
          </cell>
          <cell r="G4750">
            <v>0</v>
          </cell>
          <cell r="K4750">
            <v>0</v>
          </cell>
          <cell r="R4750">
            <v>0</v>
          </cell>
        </row>
        <row r="4751">
          <cell r="E4751">
            <v>0</v>
          </cell>
          <cell r="G4751">
            <v>0</v>
          </cell>
          <cell r="K4751">
            <v>0</v>
          </cell>
          <cell r="R4751">
            <v>0</v>
          </cell>
        </row>
        <row r="4752">
          <cell r="E4752">
            <v>0</v>
          </cell>
          <cell r="G4752">
            <v>0</v>
          </cell>
          <cell r="K4752">
            <v>0</v>
          </cell>
          <cell r="R4752">
            <v>0</v>
          </cell>
        </row>
        <row r="4753">
          <cell r="E4753">
            <v>0</v>
          </cell>
          <cell r="G4753">
            <v>0</v>
          </cell>
          <cell r="K4753">
            <v>0</v>
          </cell>
          <cell r="R4753">
            <v>0</v>
          </cell>
        </row>
        <row r="4754">
          <cell r="E4754">
            <v>0</v>
          </cell>
          <cell r="G4754">
            <v>0</v>
          </cell>
          <cell r="K4754">
            <v>0</v>
          </cell>
          <cell r="R4754">
            <v>0</v>
          </cell>
        </row>
        <row r="4755">
          <cell r="E4755">
            <v>0</v>
          </cell>
          <cell r="G4755">
            <v>0</v>
          </cell>
          <cell r="K4755">
            <v>0</v>
          </cell>
          <cell r="R4755">
            <v>0</v>
          </cell>
        </row>
        <row r="4756">
          <cell r="E4756">
            <v>0</v>
          </cell>
          <cell r="G4756">
            <v>0</v>
          </cell>
          <cell r="K4756">
            <v>0</v>
          </cell>
          <cell r="R4756">
            <v>0</v>
          </cell>
        </row>
        <row r="4757">
          <cell r="E4757">
            <v>0</v>
          </cell>
          <cell r="G4757">
            <v>0</v>
          </cell>
          <cell r="K4757">
            <v>0</v>
          </cell>
          <cell r="R4757">
            <v>0</v>
          </cell>
        </row>
        <row r="4758">
          <cell r="E4758">
            <v>0</v>
          </cell>
          <cell r="G4758">
            <v>0</v>
          </cell>
          <cell r="K4758">
            <v>0</v>
          </cell>
          <cell r="R4758">
            <v>0</v>
          </cell>
        </row>
        <row r="4759">
          <cell r="E4759">
            <v>0</v>
          </cell>
          <cell r="G4759">
            <v>0</v>
          </cell>
          <cell r="K4759">
            <v>0</v>
          </cell>
          <cell r="R4759">
            <v>0</v>
          </cell>
        </row>
        <row r="4760">
          <cell r="E4760">
            <v>0</v>
          </cell>
          <cell r="G4760">
            <v>0</v>
          </cell>
          <cell r="K4760">
            <v>0</v>
          </cell>
          <cell r="R4760">
            <v>0</v>
          </cell>
        </row>
        <row r="4761">
          <cell r="E4761">
            <v>0</v>
          </cell>
          <cell r="G4761">
            <v>0</v>
          </cell>
          <cell r="K4761">
            <v>0</v>
          </cell>
          <cell r="R4761">
            <v>0</v>
          </cell>
        </row>
        <row r="4762">
          <cell r="E4762">
            <v>0</v>
          </cell>
          <cell r="G4762">
            <v>0</v>
          </cell>
          <cell r="K4762">
            <v>0</v>
          </cell>
          <cell r="R4762">
            <v>0</v>
          </cell>
        </row>
        <row r="4763">
          <cell r="E4763">
            <v>0</v>
          </cell>
          <cell r="G4763">
            <v>0</v>
          </cell>
          <cell r="K4763">
            <v>0</v>
          </cell>
          <cell r="R4763">
            <v>0</v>
          </cell>
        </row>
        <row r="4764">
          <cell r="E4764">
            <v>0</v>
          </cell>
          <cell r="G4764">
            <v>0</v>
          </cell>
          <cell r="K4764">
            <v>0</v>
          </cell>
          <cell r="R4764">
            <v>0</v>
          </cell>
        </row>
        <row r="4765">
          <cell r="E4765">
            <v>0</v>
          </cell>
          <cell r="G4765">
            <v>0</v>
          </cell>
          <cell r="K4765">
            <v>0</v>
          </cell>
          <cell r="R4765">
            <v>0</v>
          </cell>
        </row>
        <row r="4766">
          <cell r="E4766">
            <v>0</v>
          </cell>
          <cell r="G4766">
            <v>0</v>
          </cell>
          <cell r="K4766">
            <v>0</v>
          </cell>
          <cell r="R4766">
            <v>0</v>
          </cell>
        </row>
        <row r="4767">
          <cell r="E4767">
            <v>0</v>
          </cell>
          <cell r="G4767">
            <v>0</v>
          </cell>
          <cell r="K4767">
            <v>0</v>
          </cell>
          <cell r="R4767">
            <v>0</v>
          </cell>
        </row>
        <row r="4768">
          <cell r="E4768">
            <v>0</v>
          </cell>
          <cell r="G4768">
            <v>0</v>
          </cell>
          <cell r="K4768">
            <v>0</v>
          </cell>
          <cell r="R4768">
            <v>0</v>
          </cell>
        </row>
        <row r="4769">
          <cell r="E4769">
            <v>0</v>
          </cell>
          <cell r="G4769">
            <v>0</v>
          </cell>
          <cell r="K4769">
            <v>0</v>
          </cell>
          <cell r="R4769">
            <v>0</v>
          </cell>
        </row>
        <row r="4770">
          <cell r="E4770">
            <v>0</v>
          </cell>
          <cell r="G4770">
            <v>0</v>
          </cell>
          <cell r="K4770">
            <v>0</v>
          </cell>
          <cell r="R4770">
            <v>0</v>
          </cell>
        </row>
        <row r="4771">
          <cell r="E4771">
            <v>0</v>
          </cell>
          <cell r="G4771">
            <v>0</v>
          </cell>
          <cell r="K4771">
            <v>0</v>
          </cell>
          <cell r="R4771">
            <v>0</v>
          </cell>
        </row>
        <row r="4772">
          <cell r="E4772">
            <v>0</v>
          </cell>
          <cell r="G4772">
            <v>0</v>
          </cell>
          <cell r="K4772">
            <v>0</v>
          </cell>
          <cell r="R4772">
            <v>0</v>
          </cell>
        </row>
        <row r="4773">
          <cell r="E4773">
            <v>0</v>
          </cell>
          <cell r="G4773">
            <v>0</v>
          </cell>
          <cell r="K4773">
            <v>0</v>
          </cell>
          <cell r="R4773">
            <v>0</v>
          </cell>
        </row>
        <row r="4774">
          <cell r="E4774">
            <v>0</v>
          </cell>
          <cell r="G4774">
            <v>0</v>
          </cell>
          <cell r="K4774">
            <v>0</v>
          </cell>
          <cell r="R4774">
            <v>0</v>
          </cell>
        </row>
        <row r="4775">
          <cell r="E4775">
            <v>0</v>
          </cell>
          <cell r="G4775">
            <v>0</v>
          </cell>
          <cell r="K4775">
            <v>0</v>
          </cell>
          <cell r="R4775">
            <v>0</v>
          </cell>
        </row>
        <row r="4776">
          <cell r="E4776">
            <v>0</v>
          </cell>
          <cell r="G4776">
            <v>0</v>
          </cell>
          <cell r="K4776">
            <v>0</v>
          </cell>
          <cell r="R4776">
            <v>0</v>
          </cell>
        </row>
        <row r="4777">
          <cell r="E4777">
            <v>0</v>
          </cell>
          <cell r="G4777">
            <v>0</v>
          </cell>
          <cell r="K4777">
            <v>0</v>
          </cell>
          <cell r="R4777">
            <v>0</v>
          </cell>
        </row>
        <row r="4778">
          <cell r="E4778">
            <v>0</v>
          </cell>
          <cell r="G4778">
            <v>0</v>
          </cell>
          <cell r="K4778">
            <v>0</v>
          </cell>
          <cell r="R4778">
            <v>0</v>
          </cell>
        </row>
        <row r="4779">
          <cell r="E4779">
            <v>0</v>
          </cell>
          <cell r="G4779">
            <v>0</v>
          </cell>
          <cell r="K4779">
            <v>0</v>
          </cell>
          <cell r="R4779">
            <v>0</v>
          </cell>
        </row>
        <row r="4780">
          <cell r="E4780">
            <v>0</v>
          </cell>
          <cell r="G4780">
            <v>0</v>
          </cell>
          <cell r="K4780">
            <v>0</v>
          </cell>
          <cell r="R4780">
            <v>0</v>
          </cell>
        </row>
        <row r="4781">
          <cell r="E4781">
            <v>0</v>
          </cell>
          <cell r="G4781">
            <v>0</v>
          </cell>
          <cell r="K4781">
            <v>0</v>
          </cell>
          <cell r="R4781">
            <v>0</v>
          </cell>
        </row>
        <row r="4782">
          <cell r="E4782">
            <v>0</v>
          </cell>
          <cell r="G4782">
            <v>0</v>
          </cell>
          <cell r="K4782">
            <v>0</v>
          </cell>
          <cell r="R4782">
            <v>0</v>
          </cell>
        </row>
        <row r="4783">
          <cell r="E4783">
            <v>0</v>
          </cell>
          <cell r="G4783">
            <v>0</v>
          </cell>
          <cell r="K4783">
            <v>0</v>
          </cell>
          <cell r="R4783">
            <v>0</v>
          </cell>
        </row>
        <row r="4784">
          <cell r="E4784">
            <v>0</v>
          </cell>
          <cell r="G4784">
            <v>0</v>
          </cell>
          <cell r="K4784">
            <v>0</v>
          </cell>
          <cell r="R4784">
            <v>0</v>
          </cell>
        </row>
        <row r="4785">
          <cell r="E4785">
            <v>0</v>
          </cell>
          <cell r="G4785">
            <v>0</v>
          </cell>
          <cell r="K4785">
            <v>0</v>
          </cell>
          <cell r="R4785">
            <v>0</v>
          </cell>
        </row>
        <row r="4786">
          <cell r="E4786">
            <v>0</v>
          </cell>
          <cell r="G4786">
            <v>0</v>
          </cell>
          <cell r="K4786">
            <v>0</v>
          </cell>
          <cell r="R4786">
            <v>0</v>
          </cell>
        </row>
        <row r="4787">
          <cell r="E4787">
            <v>0</v>
          </cell>
          <cell r="G4787">
            <v>0</v>
          </cell>
          <cell r="K4787">
            <v>0</v>
          </cell>
          <cell r="R4787">
            <v>0</v>
          </cell>
        </row>
        <row r="4788">
          <cell r="E4788">
            <v>0</v>
          </cell>
          <cell r="G4788">
            <v>0</v>
          </cell>
          <cell r="K4788">
            <v>0</v>
          </cell>
          <cell r="R4788">
            <v>0</v>
          </cell>
        </row>
        <row r="4789">
          <cell r="E4789">
            <v>0</v>
          </cell>
          <cell r="G4789">
            <v>0</v>
          </cell>
          <cell r="K4789">
            <v>0</v>
          </cell>
          <cell r="R4789">
            <v>0</v>
          </cell>
        </row>
        <row r="4790">
          <cell r="E4790">
            <v>0</v>
          </cell>
          <cell r="G4790">
            <v>0</v>
          </cell>
          <cell r="K4790">
            <v>0</v>
          </cell>
          <cell r="R4790">
            <v>0</v>
          </cell>
        </row>
        <row r="4791">
          <cell r="E4791">
            <v>0</v>
          </cell>
          <cell r="G4791">
            <v>0</v>
          </cell>
          <cell r="K4791">
            <v>0</v>
          </cell>
          <cell r="R4791">
            <v>0</v>
          </cell>
        </row>
        <row r="4792">
          <cell r="E4792">
            <v>0</v>
          </cell>
          <cell r="G4792">
            <v>0</v>
          </cell>
          <cell r="K4792">
            <v>0</v>
          </cell>
          <cell r="R4792">
            <v>0</v>
          </cell>
        </row>
        <row r="4793">
          <cell r="E4793">
            <v>0</v>
          </cell>
          <cell r="G4793">
            <v>0</v>
          </cell>
          <cell r="K4793">
            <v>0</v>
          </cell>
          <cell r="R4793">
            <v>0</v>
          </cell>
        </row>
        <row r="4794">
          <cell r="E4794">
            <v>0</v>
          </cell>
          <cell r="G4794">
            <v>0</v>
          </cell>
          <cell r="K4794">
            <v>0</v>
          </cell>
          <cell r="R4794">
            <v>0</v>
          </cell>
        </row>
        <row r="4795">
          <cell r="E4795">
            <v>0</v>
          </cell>
          <cell r="G4795">
            <v>0</v>
          </cell>
          <cell r="K4795">
            <v>0</v>
          </cell>
          <cell r="R4795">
            <v>0</v>
          </cell>
        </row>
        <row r="4796">
          <cell r="E4796">
            <v>0</v>
          </cell>
          <cell r="G4796">
            <v>0</v>
          </cell>
          <cell r="K4796">
            <v>0</v>
          </cell>
          <cell r="R4796">
            <v>0</v>
          </cell>
        </row>
        <row r="4797">
          <cell r="E4797">
            <v>0</v>
          </cell>
          <cell r="G4797">
            <v>0</v>
          </cell>
          <cell r="K4797">
            <v>0</v>
          </cell>
          <cell r="R4797">
            <v>0</v>
          </cell>
        </row>
        <row r="4798">
          <cell r="E4798">
            <v>0</v>
          </cell>
          <cell r="G4798">
            <v>0</v>
          </cell>
          <cell r="K4798">
            <v>0</v>
          </cell>
          <cell r="R4798">
            <v>0</v>
          </cell>
        </row>
        <row r="4799">
          <cell r="E4799">
            <v>0</v>
          </cell>
          <cell r="G4799">
            <v>0</v>
          </cell>
          <cell r="K4799">
            <v>0</v>
          </cell>
          <cell r="R4799">
            <v>0</v>
          </cell>
        </row>
        <row r="4800">
          <cell r="E4800">
            <v>0</v>
          </cell>
          <cell r="G4800">
            <v>0</v>
          </cell>
          <cell r="K4800">
            <v>0</v>
          </cell>
          <cell r="R4800">
            <v>0</v>
          </cell>
        </row>
        <row r="4801">
          <cell r="E4801">
            <v>0</v>
          </cell>
          <cell r="G4801">
            <v>0</v>
          </cell>
          <cell r="K4801">
            <v>0</v>
          </cell>
          <cell r="R4801">
            <v>0</v>
          </cell>
        </row>
        <row r="4802">
          <cell r="E4802">
            <v>0</v>
          </cell>
          <cell r="G4802">
            <v>0</v>
          </cell>
          <cell r="K4802">
            <v>0</v>
          </cell>
          <cell r="R4802">
            <v>0</v>
          </cell>
        </row>
        <row r="4803">
          <cell r="E4803">
            <v>0</v>
          </cell>
          <cell r="G4803">
            <v>0</v>
          </cell>
          <cell r="K4803">
            <v>0</v>
          </cell>
          <cell r="R4803">
            <v>0</v>
          </cell>
        </row>
        <row r="4804">
          <cell r="E4804">
            <v>0</v>
          </cell>
          <cell r="G4804">
            <v>0</v>
          </cell>
          <cell r="K4804">
            <v>0</v>
          </cell>
          <cell r="R4804">
            <v>0</v>
          </cell>
        </row>
        <row r="4805">
          <cell r="E4805">
            <v>0</v>
          </cell>
          <cell r="G4805">
            <v>0</v>
          </cell>
          <cell r="K4805">
            <v>0</v>
          </cell>
          <cell r="R4805">
            <v>0</v>
          </cell>
        </row>
        <row r="4806">
          <cell r="E4806">
            <v>0</v>
          </cell>
          <cell r="G4806">
            <v>0</v>
          </cell>
          <cell r="K4806">
            <v>0</v>
          </cell>
          <cell r="R4806">
            <v>0</v>
          </cell>
        </row>
        <row r="4807">
          <cell r="E4807" t="str">
            <v>TERCEIRO USO</v>
          </cell>
          <cell r="G4807" t="str">
            <v>X</v>
          </cell>
          <cell r="K4807" t="str">
            <v>PRENHA IA</v>
          </cell>
          <cell r="R4807" t="str">
            <v>X</v>
          </cell>
        </row>
        <row r="4808">
          <cell r="E4808" t="str">
            <v>PRIMEIRO USO</v>
          </cell>
          <cell r="G4808" t="str">
            <v>X</v>
          </cell>
          <cell r="K4808" t="str">
            <v>PRENHA IA</v>
          </cell>
          <cell r="R4808" t="str">
            <v>X</v>
          </cell>
        </row>
        <row r="4809">
          <cell r="E4809" t="str">
            <v>PRIMEIRO USO</v>
          </cell>
          <cell r="G4809" t="str">
            <v>X</v>
          </cell>
          <cell r="K4809" t="str">
            <v>VAZIA</v>
          </cell>
          <cell r="R4809" t="str">
            <v>X</v>
          </cell>
        </row>
        <row r="4810">
          <cell r="E4810" t="str">
            <v>PRIMEIRO USO</v>
          </cell>
          <cell r="G4810" t="str">
            <v>X</v>
          </cell>
          <cell r="K4810" t="str">
            <v>PRENHA IA</v>
          </cell>
          <cell r="R4810" t="str">
            <v>X</v>
          </cell>
        </row>
        <row r="4811">
          <cell r="E4811" t="str">
            <v>TERCEIRO USO</v>
          </cell>
          <cell r="G4811" t="str">
            <v>X</v>
          </cell>
          <cell r="K4811" t="str">
            <v>PRENHA IA</v>
          </cell>
          <cell r="R4811" t="str">
            <v>X</v>
          </cell>
        </row>
        <row r="4812">
          <cell r="E4812" t="str">
            <v>PRIMEIRO USO</v>
          </cell>
          <cell r="G4812" t="str">
            <v>X</v>
          </cell>
          <cell r="K4812" t="str">
            <v>PRENHA IA</v>
          </cell>
          <cell r="R4812" t="str">
            <v>X</v>
          </cell>
        </row>
        <row r="4813">
          <cell r="E4813" t="str">
            <v>TERCEIRO USO</v>
          </cell>
          <cell r="G4813" t="str">
            <v>X</v>
          </cell>
          <cell r="K4813" t="str">
            <v>PRENHA IA</v>
          </cell>
          <cell r="R4813" t="str">
            <v>X</v>
          </cell>
        </row>
        <row r="4814">
          <cell r="E4814" t="str">
            <v>PRIMEIRO USO</v>
          </cell>
          <cell r="G4814" t="str">
            <v>X</v>
          </cell>
          <cell r="K4814" t="str">
            <v>PRENHA IA</v>
          </cell>
          <cell r="R4814" t="str">
            <v>X</v>
          </cell>
        </row>
        <row r="4815">
          <cell r="E4815" t="str">
            <v>PRIMEIRO USO</v>
          </cell>
          <cell r="G4815" t="str">
            <v>X</v>
          </cell>
          <cell r="K4815" t="str">
            <v>VAZIA</v>
          </cell>
          <cell r="R4815" t="str">
            <v>X</v>
          </cell>
        </row>
        <row r="4816">
          <cell r="E4816" t="str">
            <v>PRIMEIRO USO</v>
          </cell>
          <cell r="G4816" t="str">
            <v>X</v>
          </cell>
          <cell r="K4816" t="str">
            <v>VAZIA</v>
          </cell>
          <cell r="R4816" t="str">
            <v>X</v>
          </cell>
        </row>
        <row r="4817">
          <cell r="E4817" t="str">
            <v>PRIMEIRO USO</v>
          </cell>
          <cell r="G4817" t="str">
            <v>X</v>
          </cell>
          <cell r="K4817" t="str">
            <v>VAZIA</v>
          </cell>
          <cell r="R4817" t="str">
            <v>X</v>
          </cell>
        </row>
        <row r="4818">
          <cell r="E4818" t="str">
            <v>TERCEIRO USO</v>
          </cell>
          <cell r="G4818" t="str">
            <v>X</v>
          </cell>
          <cell r="K4818" t="str">
            <v>VAZIA</v>
          </cell>
          <cell r="R4818" t="str">
            <v>X</v>
          </cell>
        </row>
        <row r="4819">
          <cell r="E4819" t="str">
            <v>TERCEIRO USO</v>
          </cell>
          <cell r="G4819" t="str">
            <v>X</v>
          </cell>
          <cell r="K4819" t="str">
            <v>VAZIA</v>
          </cell>
          <cell r="R4819" t="str">
            <v>X</v>
          </cell>
        </row>
        <row r="4820">
          <cell r="E4820" t="str">
            <v>TERCEIRO USO</v>
          </cell>
          <cell r="G4820" t="str">
            <v>X</v>
          </cell>
          <cell r="K4820" t="str">
            <v>PRENHA IA</v>
          </cell>
          <cell r="R4820" t="str">
            <v>X</v>
          </cell>
        </row>
        <row r="4821">
          <cell r="E4821" t="str">
            <v>TERCEIRO USO</v>
          </cell>
          <cell r="G4821" t="str">
            <v>X</v>
          </cell>
          <cell r="K4821" t="str">
            <v>VAZIA</v>
          </cell>
          <cell r="R4821" t="str">
            <v>X</v>
          </cell>
        </row>
        <row r="4822">
          <cell r="E4822" t="str">
            <v>PRIMEIRO USO</v>
          </cell>
          <cell r="G4822" t="str">
            <v>X</v>
          </cell>
          <cell r="K4822" t="str">
            <v>PRENHA IA</v>
          </cell>
          <cell r="R4822" t="str">
            <v>X</v>
          </cell>
        </row>
        <row r="4823">
          <cell r="E4823" t="str">
            <v>PRIMEIRO USO</v>
          </cell>
          <cell r="G4823" t="str">
            <v>X</v>
          </cell>
          <cell r="K4823" t="str">
            <v>VAZIA</v>
          </cell>
          <cell r="R4823" t="str">
            <v>X</v>
          </cell>
        </row>
        <row r="4824">
          <cell r="E4824" t="str">
            <v>PRIMEIRO USO</v>
          </cell>
          <cell r="G4824" t="str">
            <v>X</v>
          </cell>
          <cell r="K4824" t="str">
            <v>VAZIA</v>
          </cell>
          <cell r="R4824" t="str">
            <v>X</v>
          </cell>
        </row>
        <row r="4825">
          <cell r="E4825" t="str">
            <v>PRIMEIRO USO</v>
          </cell>
          <cell r="G4825" t="str">
            <v>X</v>
          </cell>
          <cell r="K4825" t="str">
            <v>PRENHA IA</v>
          </cell>
          <cell r="R4825" t="str">
            <v>X</v>
          </cell>
        </row>
        <row r="4826">
          <cell r="E4826" t="str">
            <v>PRIMEIRO USO</v>
          </cell>
          <cell r="G4826" t="str">
            <v>X</v>
          </cell>
          <cell r="K4826" t="str">
            <v>VAZIA</v>
          </cell>
          <cell r="R4826" t="str">
            <v>X</v>
          </cell>
        </row>
        <row r="4827">
          <cell r="E4827" t="str">
            <v>PRIMEIRO USO</v>
          </cell>
          <cell r="G4827" t="str">
            <v>X</v>
          </cell>
          <cell r="K4827" t="str">
            <v>PRENHA IA</v>
          </cell>
          <cell r="R4827" t="str">
            <v>X</v>
          </cell>
        </row>
        <row r="4828">
          <cell r="E4828" t="str">
            <v>PRIMEIRO USO</v>
          </cell>
          <cell r="G4828" t="str">
            <v>X</v>
          </cell>
          <cell r="K4828" t="str">
            <v>PRENHA IA</v>
          </cell>
          <cell r="R4828" t="str">
            <v>X</v>
          </cell>
        </row>
        <row r="4829">
          <cell r="E4829" t="str">
            <v>PRIMEIRO USO</v>
          </cell>
          <cell r="G4829" t="str">
            <v>X</v>
          </cell>
          <cell r="K4829" t="str">
            <v>PRENHA IA</v>
          </cell>
          <cell r="R4829" t="str">
            <v>X</v>
          </cell>
        </row>
        <row r="4830">
          <cell r="E4830" t="str">
            <v>PRIMEIRO USO</v>
          </cell>
          <cell r="G4830" t="str">
            <v>X</v>
          </cell>
          <cell r="K4830" t="str">
            <v>PRENHA IA</v>
          </cell>
          <cell r="R4830" t="str">
            <v>X</v>
          </cell>
        </row>
        <row r="4831">
          <cell r="E4831" t="str">
            <v>TERCEIRO USO</v>
          </cell>
          <cell r="G4831" t="str">
            <v>X</v>
          </cell>
          <cell r="K4831" t="str">
            <v>PRENHA IA</v>
          </cell>
          <cell r="R4831" t="str">
            <v>X</v>
          </cell>
        </row>
        <row r="4832">
          <cell r="E4832" t="str">
            <v>PRIMEIRO USO</v>
          </cell>
          <cell r="G4832" t="str">
            <v>X</v>
          </cell>
          <cell r="K4832" t="str">
            <v>PRENHA IA</v>
          </cell>
          <cell r="R4832" t="str">
            <v>X</v>
          </cell>
        </row>
        <row r="4833">
          <cell r="E4833" t="str">
            <v>PRIMEIRO USO</v>
          </cell>
          <cell r="G4833" t="str">
            <v>X</v>
          </cell>
          <cell r="K4833" t="str">
            <v>PRENHA IA</v>
          </cell>
          <cell r="R4833" t="str">
            <v>X</v>
          </cell>
        </row>
        <row r="4834">
          <cell r="E4834" t="str">
            <v>TERCEIRO USO</v>
          </cell>
          <cell r="G4834" t="str">
            <v>X</v>
          </cell>
          <cell r="K4834" t="str">
            <v>VAZIA</v>
          </cell>
          <cell r="R4834" t="str">
            <v>X</v>
          </cell>
        </row>
        <row r="4835">
          <cell r="E4835" t="str">
            <v>PRIMEIRO USO</v>
          </cell>
          <cell r="G4835" t="str">
            <v>X</v>
          </cell>
          <cell r="K4835" t="str">
            <v>VAZIA</v>
          </cell>
          <cell r="R4835" t="str">
            <v>X</v>
          </cell>
        </row>
        <row r="4836">
          <cell r="E4836" t="str">
            <v>PRIMEIRO USO</v>
          </cell>
          <cell r="G4836" t="str">
            <v>X</v>
          </cell>
          <cell r="K4836" t="str">
            <v>VAZIA</v>
          </cell>
          <cell r="R4836" t="str">
            <v>X</v>
          </cell>
        </row>
        <row r="4837">
          <cell r="E4837" t="str">
            <v>PRIMEIRO USO</v>
          </cell>
          <cell r="G4837" t="str">
            <v>X</v>
          </cell>
          <cell r="K4837" t="str">
            <v>PRENHA IA</v>
          </cell>
          <cell r="R4837" t="str">
            <v>X</v>
          </cell>
        </row>
        <row r="4838">
          <cell r="E4838" t="str">
            <v>PRIMEIRO USO</v>
          </cell>
          <cell r="G4838" t="str">
            <v>X</v>
          </cell>
          <cell r="K4838" t="str">
            <v>PRENHA IA</v>
          </cell>
          <cell r="R4838" t="str">
            <v>X</v>
          </cell>
        </row>
        <row r="4839">
          <cell r="E4839" t="str">
            <v>PRIMEIRO USO</v>
          </cell>
          <cell r="G4839" t="str">
            <v>X</v>
          </cell>
          <cell r="K4839" t="str">
            <v>PRENHA IA</v>
          </cell>
          <cell r="R4839" t="str">
            <v>X</v>
          </cell>
        </row>
        <row r="4840">
          <cell r="E4840" t="str">
            <v>PRIMEIRO USO</v>
          </cell>
          <cell r="G4840" t="str">
            <v>X</v>
          </cell>
          <cell r="K4840" t="str">
            <v>PRENHA IA</v>
          </cell>
          <cell r="R4840" t="str">
            <v>X</v>
          </cell>
        </row>
        <row r="4841">
          <cell r="E4841" t="str">
            <v>PRIMEIRO USO</v>
          </cell>
          <cell r="G4841" t="str">
            <v>X</v>
          </cell>
          <cell r="K4841" t="str">
            <v>VAZIA</v>
          </cell>
          <cell r="R4841" t="str">
            <v>X</v>
          </cell>
        </row>
        <row r="4842">
          <cell r="E4842" t="str">
            <v>PRIMEIRO USO</v>
          </cell>
          <cell r="G4842" t="str">
            <v>X</v>
          </cell>
          <cell r="K4842" t="str">
            <v>PRENHA IA</v>
          </cell>
          <cell r="R4842" t="str">
            <v>X</v>
          </cell>
        </row>
        <row r="4843">
          <cell r="E4843" t="str">
            <v>PRIMEIRO USO</v>
          </cell>
          <cell r="G4843" t="str">
            <v>X</v>
          </cell>
          <cell r="K4843" t="str">
            <v>VAZIA</v>
          </cell>
          <cell r="R4843" t="str">
            <v>X</v>
          </cell>
        </row>
        <row r="4844">
          <cell r="E4844" t="str">
            <v>PRIMEIRO USO</v>
          </cell>
          <cell r="G4844" t="str">
            <v>X</v>
          </cell>
          <cell r="K4844" t="str">
            <v>PRENHA IA</v>
          </cell>
          <cell r="R4844" t="str">
            <v>X</v>
          </cell>
        </row>
        <row r="4845">
          <cell r="E4845" t="str">
            <v>TERCEIRO USO</v>
          </cell>
          <cell r="G4845" t="str">
            <v>X</v>
          </cell>
          <cell r="K4845" t="str">
            <v>PRENHA IA</v>
          </cell>
          <cell r="R4845" t="str">
            <v>X</v>
          </cell>
        </row>
        <row r="4846">
          <cell r="E4846" t="str">
            <v>PRIMEIRO USO</v>
          </cell>
          <cell r="G4846" t="str">
            <v>X</v>
          </cell>
          <cell r="K4846" t="str">
            <v>VAZIA</v>
          </cell>
          <cell r="R4846" t="str">
            <v>X</v>
          </cell>
        </row>
        <row r="4847">
          <cell r="E4847" t="str">
            <v>PRIMEIRO USO</v>
          </cell>
          <cell r="G4847" t="str">
            <v>X</v>
          </cell>
          <cell r="K4847" t="str">
            <v>PRENHA IA</v>
          </cell>
          <cell r="R4847" t="str">
            <v>X</v>
          </cell>
        </row>
        <row r="4848">
          <cell r="E4848" t="str">
            <v>PRIMEIRO USO</v>
          </cell>
          <cell r="G4848">
            <v>0</v>
          </cell>
          <cell r="K4848">
            <v>0</v>
          </cell>
          <cell r="R4848">
            <v>0</v>
          </cell>
        </row>
        <row r="4849">
          <cell r="E4849" t="str">
            <v>PRIMEIRO USO</v>
          </cell>
          <cell r="G4849" t="str">
            <v>X</v>
          </cell>
          <cell r="K4849" t="str">
            <v>PRENHA IA</v>
          </cell>
          <cell r="R4849" t="str">
            <v>X</v>
          </cell>
        </row>
        <row r="4850">
          <cell r="E4850" t="str">
            <v>PRIMEIRO USO</v>
          </cell>
          <cell r="G4850" t="str">
            <v>X</v>
          </cell>
          <cell r="K4850" t="str">
            <v>VAZIA</v>
          </cell>
          <cell r="R4850" t="str">
            <v>X</v>
          </cell>
        </row>
        <row r="4851">
          <cell r="E4851" t="str">
            <v>PRIMEIRO USO</v>
          </cell>
          <cell r="G4851" t="str">
            <v>X</v>
          </cell>
          <cell r="K4851" t="str">
            <v>PRENHA IA</v>
          </cell>
          <cell r="R4851" t="str">
            <v>X</v>
          </cell>
        </row>
        <row r="4852">
          <cell r="E4852" t="str">
            <v>TERCEIRO USO</v>
          </cell>
          <cell r="G4852" t="str">
            <v>X</v>
          </cell>
          <cell r="K4852" t="str">
            <v>PRENHA IA</v>
          </cell>
          <cell r="R4852" t="str">
            <v>X</v>
          </cell>
        </row>
        <row r="4853">
          <cell r="E4853" t="str">
            <v>TERCEIRO USO</v>
          </cell>
          <cell r="G4853" t="str">
            <v>X</v>
          </cell>
          <cell r="K4853" t="str">
            <v>VAZIA</v>
          </cell>
          <cell r="R4853" t="str">
            <v>X</v>
          </cell>
        </row>
        <row r="4854">
          <cell r="E4854" t="str">
            <v>TERCEIRO USO</v>
          </cell>
          <cell r="G4854" t="str">
            <v>X</v>
          </cell>
          <cell r="K4854" t="str">
            <v>VAZIA</v>
          </cell>
          <cell r="R4854" t="str">
            <v>X</v>
          </cell>
        </row>
        <row r="4855">
          <cell r="E4855" t="str">
            <v>TERCEIRO USO</v>
          </cell>
          <cell r="G4855" t="str">
            <v>X</v>
          </cell>
          <cell r="K4855" t="str">
            <v>PRENHA IA</v>
          </cell>
          <cell r="R4855" t="str">
            <v>X</v>
          </cell>
        </row>
        <row r="4856">
          <cell r="E4856" t="str">
            <v>PRIMEIRO USO</v>
          </cell>
          <cell r="G4856" t="str">
            <v>X</v>
          </cell>
          <cell r="K4856" t="str">
            <v>PRENHA IA</v>
          </cell>
          <cell r="R4856" t="str">
            <v>X</v>
          </cell>
        </row>
        <row r="4857">
          <cell r="E4857" t="str">
            <v>PRIMEIRO USO</v>
          </cell>
          <cell r="G4857" t="str">
            <v>X</v>
          </cell>
          <cell r="K4857" t="str">
            <v>PRENHA IA</v>
          </cell>
          <cell r="R4857" t="str">
            <v>X</v>
          </cell>
        </row>
        <row r="4858">
          <cell r="E4858" t="str">
            <v>TERCEIRO USO</v>
          </cell>
          <cell r="G4858" t="str">
            <v>X</v>
          </cell>
          <cell r="K4858" t="str">
            <v>PRENHA IA</v>
          </cell>
          <cell r="R4858" t="str">
            <v>X</v>
          </cell>
        </row>
        <row r="4859">
          <cell r="E4859" t="str">
            <v>PRIMEIRO USO</v>
          </cell>
          <cell r="G4859" t="str">
            <v>X</v>
          </cell>
          <cell r="K4859" t="str">
            <v>PRENHA IA</v>
          </cell>
          <cell r="R4859" t="str">
            <v>X</v>
          </cell>
        </row>
        <row r="4860">
          <cell r="E4860" t="str">
            <v>PRIMEIRO USO</v>
          </cell>
          <cell r="G4860" t="str">
            <v>X</v>
          </cell>
          <cell r="K4860" t="str">
            <v>VAZIA</v>
          </cell>
          <cell r="R4860" t="str">
            <v>X</v>
          </cell>
        </row>
        <row r="4861">
          <cell r="E4861" t="str">
            <v>PRIMEIRO USO</v>
          </cell>
          <cell r="G4861" t="str">
            <v>X</v>
          </cell>
          <cell r="K4861" t="str">
            <v>PRENHA IA</v>
          </cell>
          <cell r="R4861" t="str">
            <v>X</v>
          </cell>
        </row>
        <row r="4862">
          <cell r="E4862" t="str">
            <v>PRIMEIRO USO</v>
          </cell>
          <cell r="G4862" t="str">
            <v>X</v>
          </cell>
          <cell r="K4862" t="str">
            <v>PRENHA IA</v>
          </cell>
          <cell r="R4862" t="str">
            <v>X</v>
          </cell>
        </row>
        <row r="4863">
          <cell r="E4863" t="str">
            <v>PRIMEIRO USO</v>
          </cell>
          <cell r="G4863" t="str">
            <v>X</v>
          </cell>
          <cell r="K4863" t="str">
            <v>PRENHA IA</v>
          </cell>
          <cell r="R4863" t="str">
            <v>X</v>
          </cell>
        </row>
        <row r="4864">
          <cell r="E4864" t="str">
            <v>PRIMEIRO USO</v>
          </cell>
          <cell r="G4864" t="str">
            <v>X</v>
          </cell>
          <cell r="K4864" t="str">
            <v>PRENHA IA</v>
          </cell>
          <cell r="R4864" t="str">
            <v>X</v>
          </cell>
        </row>
        <row r="4865">
          <cell r="E4865" t="str">
            <v>PRIMEIRO USO</v>
          </cell>
          <cell r="G4865" t="str">
            <v>X</v>
          </cell>
          <cell r="K4865" t="str">
            <v>PRENHA IA</v>
          </cell>
          <cell r="R4865" t="str">
            <v>X</v>
          </cell>
        </row>
        <row r="4866">
          <cell r="E4866" t="str">
            <v>PRIMEIRO USO</v>
          </cell>
          <cell r="G4866" t="str">
            <v>X</v>
          </cell>
          <cell r="K4866" t="str">
            <v>PRENHA IA</v>
          </cell>
          <cell r="R4866" t="str">
            <v>X</v>
          </cell>
        </row>
        <row r="4867">
          <cell r="E4867" t="str">
            <v>TERCEIRO USO</v>
          </cell>
          <cell r="G4867" t="str">
            <v>X</v>
          </cell>
          <cell r="K4867" t="str">
            <v>PRENHA IA</v>
          </cell>
          <cell r="R4867" t="str">
            <v>X</v>
          </cell>
        </row>
        <row r="4868">
          <cell r="E4868" t="str">
            <v>PRIMEIRO USO</v>
          </cell>
          <cell r="G4868" t="str">
            <v>X</v>
          </cell>
          <cell r="K4868" t="str">
            <v>PRENHA IA</v>
          </cell>
          <cell r="R4868" t="str">
            <v>X</v>
          </cell>
        </row>
        <row r="4869">
          <cell r="E4869" t="str">
            <v>TERCEIRO USO</v>
          </cell>
          <cell r="G4869" t="str">
            <v>X</v>
          </cell>
          <cell r="K4869" t="str">
            <v>PRENHA IA</v>
          </cell>
          <cell r="R4869" t="str">
            <v>X</v>
          </cell>
        </row>
        <row r="4870">
          <cell r="E4870" t="str">
            <v>TERCEIRO USO</v>
          </cell>
          <cell r="G4870" t="str">
            <v>X</v>
          </cell>
          <cell r="K4870" t="str">
            <v>PRENHA IA</v>
          </cell>
          <cell r="R4870" t="str">
            <v>X</v>
          </cell>
        </row>
        <row r="4871">
          <cell r="E4871" t="str">
            <v>PRIMEIRO USO</v>
          </cell>
          <cell r="G4871" t="str">
            <v>X</v>
          </cell>
          <cell r="K4871" t="str">
            <v>PRENHA IA</v>
          </cell>
          <cell r="R4871" t="str">
            <v>X</v>
          </cell>
        </row>
        <row r="4872">
          <cell r="E4872" t="str">
            <v>PRIMEIRO USO</v>
          </cell>
          <cell r="G4872" t="str">
            <v>X</v>
          </cell>
          <cell r="K4872" t="str">
            <v>VAZIA</v>
          </cell>
          <cell r="R4872" t="str">
            <v>X</v>
          </cell>
        </row>
        <row r="4873">
          <cell r="E4873" t="str">
            <v>PRIMEIRO USO</v>
          </cell>
          <cell r="G4873" t="str">
            <v>X</v>
          </cell>
          <cell r="K4873" t="str">
            <v>PRENHA IA</v>
          </cell>
          <cell r="R4873" t="str">
            <v>X</v>
          </cell>
        </row>
        <row r="4874">
          <cell r="E4874" t="str">
            <v>PRIMEIRO USO</v>
          </cell>
          <cell r="G4874" t="str">
            <v>X</v>
          </cell>
          <cell r="K4874" t="str">
            <v>VAZIA</v>
          </cell>
          <cell r="R4874" t="str">
            <v>X</v>
          </cell>
        </row>
        <row r="4875">
          <cell r="E4875" t="str">
            <v>PRIMEIRO USO</v>
          </cell>
          <cell r="G4875" t="str">
            <v>X</v>
          </cell>
          <cell r="K4875" t="str">
            <v>PRENHA IA</v>
          </cell>
          <cell r="R4875" t="str">
            <v>X</v>
          </cell>
        </row>
        <row r="4876">
          <cell r="E4876" t="str">
            <v>TERCEIRO USO</v>
          </cell>
          <cell r="G4876" t="str">
            <v>X</v>
          </cell>
          <cell r="K4876" t="str">
            <v>VAZIA</v>
          </cell>
          <cell r="R4876" t="str">
            <v>X</v>
          </cell>
        </row>
        <row r="4877">
          <cell r="E4877" t="str">
            <v>TERCEIRO USO</v>
          </cell>
          <cell r="G4877" t="str">
            <v>X</v>
          </cell>
          <cell r="K4877" t="str">
            <v>PRENHA IA</v>
          </cell>
          <cell r="R4877" t="str">
            <v>X</v>
          </cell>
        </row>
        <row r="4878">
          <cell r="E4878" t="str">
            <v>PRIMEIRO USO</v>
          </cell>
          <cell r="G4878" t="str">
            <v>X</v>
          </cell>
          <cell r="K4878" t="str">
            <v>PRENHA IA</v>
          </cell>
          <cell r="R4878" t="str">
            <v>X</v>
          </cell>
        </row>
        <row r="4879">
          <cell r="E4879" t="str">
            <v>PRIMEIRO USO</v>
          </cell>
          <cell r="G4879" t="str">
            <v>X</v>
          </cell>
          <cell r="K4879" t="str">
            <v>PRENHA IA</v>
          </cell>
          <cell r="R4879" t="str">
            <v>X</v>
          </cell>
        </row>
        <row r="4880">
          <cell r="E4880" t="str">
            <v>PRIMEIRO USO</v>
          </cell>
          <cell r="G4880" t="str">
            <v>X</v>
          </cell>
          <cell r="K4880" t="str">
            <v>PRENHA IA</v>
          </cell>
          <cell r="R4880" t="str">
            <v>X</v>
          </cell>
        </row>
        <row r="4881">
          <cell r="E4881" t="str">
            <v>PRIMEIRO USO</v>
          </cell>
          <cell r="G4881" t="str">
            <v>X</v>
          </cell>
          <cell r="K4881" t="str">
            <v>VAZIA</v>
          </cell>
          <cell r="R4881" t="str">
            <v>X</v>
          </cell>
        </row>
        <row r="4882">
          <cell r="E4882" t="str">
            <v>PRIMEIRO USO</v>
          </cell>
          <cell r="G4882" t="str">
            <v>X</v>
          </cell>
          <cell r="K4882" t="str">
            <v>PRENHA IA</v>
          </cell>
          <cell r="R4882" t="str">
            <v>X</v>
          </cell>
        </row>
        <row r="4883">
          <cell r="E4883" t="str">
            <v>TERCEIRO USO</v>
          </cell>
          <cell r="G4883" t="str">
            <v>X</v>
          </cell>
          <cell r="K4883" t="str">
            <v>PRENHA IA</v>
          </cell>
          <cell r="R4883" t="str">
            <v>X</v>
          </cell>
        </row>
        <row r="4884">
          <cell r="E4884" t="str">
            <v>TERCEIRO USO</v>
          </cell>
          <cell r="G4884" t="str">
            <v>X</v>
          </cell>
          <cell r="K4884" t="str">
            <v>PRENHA IA</v>
          </cell>
          <cell r="R4884" t="str">
            <v>X</v>
          </cell>
        </row>
        <row r="4885">
          <cell r="E4885" t="str">
            <v>PRIMEIRO USO</v>
          </cell>
          <cell r="G4885" t="str">
            <v>X</v>
          </cell>
          <cell r="K4885" t="str">
            <v>VAZIA</v>
          </cell>
          <cell r="R4885" t="str">
            <v>X</v>
          </cell>
        </row>
        <row r="4886">
          <cell r="E4886" t="str">
            <v>PRIMEIRO USO</v>
          </cell>
          <cell r="G4886" t="str">
            <v>X</v>
          </cell>
          <cell r="K4886" t="str">
            <v>PRENHA IA</v>
          </cell>
          <cell r="R4886" t="str">
            <v>X</v>
          </cell>
        </row>
        <row r="4887">
          <cell r="E4887" t="str">
            <v>TERCEIRO USO</v>
          </cell>
          <cell r="G4887" t="str">
            <v>X</v>
          </cell>
          <cell r="K4887" t="str">
            <v>VAZIA</v>
          </cell>
          <cell r="R4887" t="str">
            <v>X</v>
          </cell>
        </row>
        <row r="4888">
          <cell r="E4888" t="str">
            <v>PRIMEIRO USO</v>
          </cell>
          <cell r="G4888" t="str">
            <v>X</v>
          </cell>
          <cell r="K4888" t="str">
            <v>VAZIA</v>
          </cell>
          <cell r="R4888" t="str">
            <v>X</v>
          </cell>
        </row>
        <row r="4889">
          <cell r="E4889" t="str">
            <v>TERCEIRO USO</v>
          </cell>
          <cell r="G4889" t="str">
            <v>X</v>
          </cell>
          <cell r="K4889" t="str">
            <v>VAZIA</v>
          </cell>
          <cell r="R4889" t="str">
            <v>X</v>
          </cell>
        </row>
        <row r="4890">
          <cell r="E4890" t="str">
            <v>PRIMEIRO USO</v>
          </cell>
          <cell r="G4890" t="str">
            <v>X</v>
          </cell>
          <cell r="K4890" t="str">
            <v>PRENHA IA</v>
          </cell>
          <cell r="R4890" t="str">
            <v>X</v>
          </cell>
        </row>
        <row r="4891">
          <cell r="E4891" t="str">
            <v>PRIMEIRO USO</v>
          </cell>
          <cell r="G4891" t="str">
            <v>X</v>
          </cell>
          <cell r="K4891" t="str">
            <v>PRENHA IA</v>
          </cell>
          <cell r="R4891" t="str">
            <v>X</v>
          </cell>
        </row>
        <row r="4892">
          <cell r="E4892" t="str">
            <v>TERCEIRO USO</v>
          </cell>
          <cell r="G4892" t="str">
            <v>X</v>
          </cell>
          <cell r="K4892" t="str">
            <v>PRENHA IA</v>
          </cell>
          <cell r="R4892" t="str">
            <v>X</v>
          </cell>
        </row>
        <row r="4893">
          <cell r="E4893" t="str">
            <v>PRIMEIRO USO</v>
          </cell>
          <cell r="G4893" t="str">
            <v>X</v>
          </cell>
          <cell r="K4893" t="str">
            <v>VAZIA</v>
          </cell>
          <cell r="R4893" t="str">
            <v>X</v>
          </cell>
        </row>
        <row r="4894">
          <cell r="E4894" t="str">
            <v>PRIMEIRO USO</v>
          </cell>
          <cell r="G4894" t="str">
            <v>X</v>
          </cell>
          <cell r="K4894" t="str">
            <v>VAZIA</v>
          </cell>
          <cell r="R4894" t="str">
            <v>X</v>
          </cell>
        </row>
        <row r="4895">
          <cell r="E4895" t="str">
            <v>PRIMEIRO USO</v>
          </cell>
          <cell r="G4895" t="str">
            <v>X</v>
          </cell>
          <cell r="K4895" t="str">
            <v>PRENHA IA</v>
          </cell>
          <cell r="R4895" t="str">
            <v>X</v>
          </cell>
        </row>
        <row r="4896">
          <cell r="E4896" t="str">
            <v>TERCEIRO USO</v>
          </cell>
          <cell r="G4896" t="str">
            <v>X</v>
          </cell>
          <cell r="K4896" t="str">
            <v>VAZIA</v>
          </cell>
          <cell r="R4896" t="str">
            <v>X</v>
          </cell>
        </row>
        <row r="4897">
          <cell r="E4897" t="str">
            <v>TERCEIRO USO</v>
          </cell>
          <cell r="G4897" t="str">
            <v>X</v>
          </cell>
          <cell r="K4897" t="str">
            <v>PRENHA IA</v>
          </cell>
          <cell r="R4897" t="str">
            <v>X</v>
          </cell>
        </row>
        <row r="4898">
          <cell r="E4898" t="str">
            <v>PRIMEIRO USO</v>
          </cell>
          <cell r="G4898" t="str">
            <v>X</v>
          </cell>
          <cell r="K4898" t="str">
            <v>VAZIA</v>
          </cell>
          <cell r="R4898" t="str">
            <v>X</v>
          </cell>
        </row>
        <row r="4899">
          <cell r="E4899" t="str">
            <v>TERCEIRO USO</v>
          </cell>
          <cell r="G4899" t="str">
            <v>X</v>
          </cell>
          <cell r="K4899" t="str">
            <v>PRENHA IA</v>
          </cell>
          <cell r="R4899" t="str">
            <v>X</v>
          </cell>
        </row>
        <row r="4900">
          <cell r="E4900" t="str">
            <v>TERCEIRO USO</v>
          </cell>
          <cell r="G4900" t="str">
            <v>X</v>
          </cell>
          <cell r="K4900" t="str">
            <v>PRENHA IA</v>
          </cell>
          <cell r="R4900" t="str">
            <v>X</v>
          </cell>
        </row>
        <row r="4901">
          <cell r="E4901" t="str">
            <v>PRIMEIRO USO</v>
          </cell>
          <cell r="G4901" t="str">
            <v>X</v>
          </cell>
          <cell r="K4901" t="str">
            <v>PRENHA IA</v>
          </cell>
          <cell r="R4901" t="str">
            <v>X</v>
          </cell>
        </row>
        <row r="4902">
          <cell r="E4902" t="str">
            <v>TERCEIRO USO</v>
          </cell>
          <cell r="G4902" t="str">
            <v>X</v>
          </cell>
          <cell r="K4902" t="str">
            <v>VAZIA</v>
          </cell>
          <cell r="R4902" t="str">
            <v>X</v>
          </cell>
        </row>
        <row r="4903">
          <cell r="E4903" t="str">
            <v>PRIMEIRO USO</v>
          </cell>
          <cell r="G4903" t="str">
            <v>X</v>
          </cell>
          <cell r="K4903" t="str">
            <v>PRENHA IA</v>
          </cell>
          <cell r="R4903" t="str">
            <v>X</v>
          </cell>
        </row>
        <row r="4904">
          <cell r="E4904" t="str">
            <v>PRIMEIRO USO</v>
          </cell>
          <cell r="G4904" t="str">
            <v>X</v>
          </cell>
          <cell r="K4904" t="str">
            <v>PRENHA IA</v>
          </cell>
          <cell r="R4904" t="str">
            <v>X</v>
          </cell>
        </row>
        <row r="4905">
          <cell r="E4905" t="str">
            <v>PRIMEIRO USO</v>
          </cell>
          <cell r="G4905" t="str">
            <v>X</v>
          </cell>
          <cell r="K4905" t="str">
            <v>PRENHA IA</v>
          </cell>
          <cell r="R4905" t="str">
            <v>X</v>
          </cell>
        </row>
        <row r="4906">
          <cell r="E4906" t="str">
            <v>TERCEIRO USO</v>
          </cell>
          <cell r="G4906" t="str">
            <v>X</v>
          </cell>
          <cell r="K4906" t="str">
            <v>VAZIA</v>
          </cell>
          <cell r="R4906" t="str">
            <v>X</v>
          </cell>
        </row>
        <row r="4907">
          <cell r="E4907" t="str">
            <v>PRIMEIRO USO</v>
          </cell>
          <cell r="G4907" t="str">
            <v>X</v>
          </cell>
          <cell r="K4907" t="str">
            <v>PRENHA IA</v>
          </cell>
          <cell r="R4907" t="str">
            <v>X</v>
          </cell>
        </row>
        <row r="4908">
          <cell r="E4908" t="str">
            <v>TERCEIRO USO</v>
          </cell>
          <cell r="G4908" t="str">
            <v>X</v>
          </cell>
          <cell r="K4908" t="str">
            <v>VAZIA</v>
          </cell>
          <cell r="R4908" t="str">
            <v>X</v>
          </cell>
        </row>
        <row r="4909">
          <cell r="E4909" t="str">
            <v>PRIMEIRO USO</v>
          </cell>
          <cell r="G4909" t="str">
            <v>X</v>
          </cell>
          <cell r="K4909" t="str">
            <v>PRENHA IA</v>
          </cell>
          <cell r="R4909" t="str">
            <v>X</v>
          </cell>
        </row>
        <row r="4910">
          <cell r="E4910" t="str">
            <v>TERCEIRO USO</v>
          </cell>
          <cell r="G4910" t="str">
            <v>X</v>
          </cell>
          <cell r="K4910" t="str">
            <v>VAZIA</v>
          </cell>
          <cell r="R4910" t="str">
            <v>X</v>
          </cell>
        </row>
        <row r="4911">
          <cell r="E4911" t="str">
            <v>PRIMEIRO USO</v>
          </cell>
          <cell r="G4911" t="str">
            <v>X</v>
          </cell>
          <cell r="K4911" t="str">
            <v>VAZIA</v>
          </cell>
          <cell r="R4911" t="str">
            <v>X</v>
          </cell>
        </row>
        <row r="4912">
          <cell r="E4912" t="str">
            <v>TERCEIRO USO</v>
          </cell>
          <cell r="G4912" t="str">
            <v>X</v>
          </cell>
          <cell r="K4912" t="str">
            <v>VAZIA</v>
          </cell>
          <cell r="R4912" t="str">
            <v>X</v>
          </cell>
        </row>
        <row r="4913">
          <cell r="E4913" t="str">
            <v>TERCEIRO USO</v>
          </cell>
          <cell r="G4913" t="str">
            <v>X</v>
          </cell>
          <cell r="K4913" t="str">
            <v>PRENHA IA</v>
          </cell>
          <cell r="R4913" t="str">
            <v>X</v>
          </cell>
        </row>
        <row r="4914">
          <cell r="E4914" t="str">
            <v>TERCEIRO USO</v>
          </cell>
          <cell r="G4914" t="str">
            <v>X</v>
          </cell>
          <cell r="K4914" t="str">
            <v>PRENHA IA</v>
          </cell>
          <cell r="R4914" t="str">
            <v>X</v>
          </cell>
        </row>
        <row r="4915">
          <cell r="E4915" t="str">
            <v>TERCEIRO USO</v>
          </cell>
          <cell r="G4915" t="str">
            <v>X</v>
          </cell>
          <cell r="K4915" t="str">
            <v>VAZIA</v>
          </cell>
          <cell r="R4915" t="str">
            <v>X</v>
          </cell>
        </row>
        <row r="4916">
          <cell r="E4916" t="str">
            <v>PRIMEIRO USO</v>
          </cell>
          <cell r="G4916" t="str">
            <v>X</v>
          </cell>
          <cell r="K4916" t="str">
            <v>PRENHA IA</v>
          </cell>
          <cell r="R4916" t="str">
            <v>X</v>
          </cell>
        </row>
        <row r="4917">
          <cell r="E4917" t="str">
            <v>PRIMEIRO USO</v>
          </cell>
          <cell r="G4917" t="str">
            <v>X</v>
          </cell>
          <cell r="K4917" t="str">
            <v>PRENHA IA</v>
          </cell>
          <cell r="R4917" t="str">
            <v>X</v>
          </cell>
        </row>
        <row r="4918">
          <cell r="E4918" t="str">
            <v>PRIMEIRO USO</v>
          </cell>
          <cell r="G4918" t="str">
            <v>X</v>
          </cell>
          <cell r="K4918" t="str">
            <v>PRENHA IA</v>
          </cell>
          <cell r="R4918" t="str">
            <v>X</v>
          </cell>
        </row>
        <row r="4919">
          <cell r="E4919" t="str">
            <v>PRIMEIRO USO</v>
          </cell>
          <cell r="G4919" t="str">
            <v>X</v>
          </cell>
          <cell r="K4919" t="str">
            <v>PRENHA IA</v>
          </cell>
          <cell r="R4919" t="str">
            <v>X</v>
          </cell>
        </row>
        <row r="4920">
          <cell r="E4920" t="str">
            <v>PRIMEIRO USO</v>
          </cell>
          <cell r="G4920" t="str">
            <v>X</v>
          </cell>
          <cell r="K4920" t="str">
            <v>PRENHA IA</v>
          </cell>
          <cell r="R4920" t="str">
            <v>X</v>
          </cell>
        </row>
        <row r="4921">
          <cell r="E4921" t="str">
            <v>TERCEIRO USO</v>
          </cell>
          <cell r="G4921" t="str">
            <v>X</v>
          </cell>
          <cell r="K4921" t="str">
            <v>VAZIA</v>
          </cell>
          <cell r="R4921" t="str">
            <v>X</v>
          </cell>
        </row>
        <row r="4922">
          <cell r="E4922" t="str">
            <v>PRIMEIRO USO</v>
          </cell>
          <cell r="G4922" t="str">
            <v>X</v>
          </cell>
          <cell r="K4922" t="str">
            <v>PRENHA IA</v>
          </cell>
          <cell r="R4922" t="str">
            <v>X</v>
          </cell>
        </row>
        <row r="4923">
          <cell r="E4923" t="str">
            <v>TERCEIRO USO</v>
          </cell>
          <cell r="G4923" t="str">
            <v>X</v>
          </cell>
          <cell r="K4923" t="str">
            <v>PRENHA IA</v>
          </cell>
          <cell r="R4923" t="str">
            <v>X</v>
          </cell>
        </row>
        <row r="4924">
          <cell r="E4924" t="str">
            <v>PRIMEIRO USO</v>
          </cell>
          <cell r="G4924" t="str">
            <v>X</v>
          </cell>
          <cell r="K4924" t="str">
            <v>PRENHA IA</v>
          </cell>
          <cell r="R4924" t="str">
            <v>X</v>
          </cell>
        </row>
        <row r="4925">
          <cell r="E4925" t="str">
            <v>TERCEIRO USO</v>
          </cell>
          <cell r="G4925" t="str">
            <v>X</v>
          </cell>
          <cell r="K4925" t="str">
            <v>PRENHA IA</v>
          </cell>
          <cell r="R4925" t="str">
            <v>X</v>
          </cell>
        </row>
        <row r="4926">
          <cell r="E4926" t="str">
            <v>TERCEIRO USO</v>
          </cell>
          <cell r="G4926" t="str">
            <v>X</v>
          </cell>
          <cell r="K4926" t="str">
            <v>PRENHA IA</v>
          </cell>
          <cell r="R4926" t="str">
            <v>X</v>
          </cell>
        </row>
        <row r="4927">
          <cell r="E4927" t="str">
            <v>PRIMEIRO USO</v>
          </cell>
          <cell r="G4927" t="str">
            <v>X</v>
          </cell>
          <cell r="K4927" t="str">
            <v>PRENHA IA</v>
          </cell>
          <cell r="R4927" t="str">
            <v>X</v>
          </cell>
        </row>
        <row r="4928">
          <cell r="E4928" t="str">
            <v>PRIMEIRO USO</v>
          </cell>
          <cell r="G4928" t="str">
            <v>X</v>
          </cell>
          <cell r="K4928" t="str">
            <v>PRENHA IA</v>
          </cell>
          <cell r="R4928" t="str">
            <v>X</v>
          </cell>
        </row>
        <row r="4929">
          <cell r="E4929" t="str">
            <v>TERCEIRO USO</v>
          </cell>
          <cell r="G4929" t="str">
            <v>X</v>
          </cell>
          <cell r="K4929" t="str">
            <v>VAZIA</v>
          </cell>
          <cell r="R4929" t="str">
            <v>X</v>
          </cell>
        </row>
        <row r="4930">
          <cell r="E4930" t="str">
            <v>TERCEIRO USO</v>
          </cell>
          <cell r="G4930" t="str">
            <v>X</v>
          </cell>
          <cell r="K4930" t="str">
            <v>VAZIA</v>
          </cell>
          <cell r="R4930" t="str">
            <v>X</v>
          </cell>
        </row>
        <row r="4931">
          <cell r="E4931" t="str">
            <v>PRIMEIRO USO</v>
          </cell>
          <cell r="G4931" t="str">
            <v>X</v>
          </cell>
          <cell r="K4931" t="str">
            <v>PRENHA IA</v>
          </cell>
          <cell r="R4931" t="str">
            <v>X</v>
          </cell>
        </row>
        <row r="4932">
          <cell r="E4932" t="str">
            <v>PRIMEIRO USO</v>
          </cell>
          <cell r="G4932" t="str">
            <v>X</v>
          </cell>
          <cell r="K4932" t="str">
            <v>PRENHA IA</v>
          </cell>
          <cell r="R4932" t="str">
            <v>X</v>
          </cell>
        </row>
        <row r="4933">
          <cell r="E4933" t="str">
            <v>TERCEIRO USO</v>
          </cell>
          <cell r="G4933" t="str">
            <v>X</v>
          </cell>
          <cell r="K4933" t="str">
            <v>VAZIA</v>
          </cell>
          <cell r="R4933" t="str">
            <v>X</v>
          </cell>
        </row>
        <row r="4934">
          <cell r="E4934" t="str">
            <v>PRIMEIRO USO</v>
          </cell>
          <cell r="G4934" t="str">
            <v>X</v>
          </cell>
          <cell r="K4934" t="str">
            <v>PRENHA IA</v>
          </cell>
          <cell r="R4934" t="str">
            <v>X</v>
          </cell>
        </row>
        <row r="4935">
          <cell r="E4935" t="str">
            <v>TERCEIRO USO</v>
          </cell>
          <cell r="G4935" t="str">
            <v>X</v>
          </cell>
          <cell r="K4935" t="str">
            <v>PRENHA IA</v>
          </cell>
          <cell r="R4935" t="str">
            <v>X</v>
          </cell>
        </row>
        <row r="4936">
          <cell r="E4936" t="str">
            <v>PRIMEIRO USO</v>
          </cell>
          <cell r="G4936" t="str">
            <v>X</v>
          </cell>
          <cell r="K4936" t="str">
            <v>VAZIA</v>
          </cell>
          <cell r="R4936" t="str">
            <v>X</v>
          </cell>
        </row>
        <row r="4937">
          <cell r="E4937" t="str">
            <v>PRIMEIRO USO</v>
          </cell>
          <cell r="G4937" t="str">
            <v>X</v>
          </cell>
          <cell r="K4937" t="str">
            <v>PRENHA IA</v>
          </cell>
          <cell r="R4937" t="str">
            <v>X</v>
          </cell>
        </row>
        <row r="4938">
          <cell r="E4938" t="str">
            <v>PRIMEIRO USO</v>
          </cell>
          <cell r="G4938" t="str">
            <v>X</v>
          </cell>
          <cell r="K4938" t="str">
            <v>PRENHA IA</v>
          </cell>
          <cell r="R4938" t="str">
            <v>X</v>
          </cell>
        </row>
        <row r="4939">
          <cell r="E4939" t="str">
            <v>PRIMEIRO USO</v>
          </cell>
          <cell r="G4939" t="str">
            <v>X</v>
          </cell>
          <cell r="K4939" t="str">
            <v>PRENHA IA</v>
          </cell>
          <cell r="R4939" t="str">
            <v>X</v>
          </cell>
        </row>
        <row r="4940">
          <cell r="E4940" t="str">
            <v>TERCEIRO USO</v>
          </cell>
          <cell r="G4940" t="str">
            <v>X</v>
          </cell>
          <cell r="K4940" t="str">
            <v>VAZIA</v>
          </cell>
          <cell r="R4940" t="str">
            <v>X</v>
          </cell>
        </row>
        <row r="4941">
          <cell r="E4941" t="str">
            <v>PRIMEIRO USO</v>
          </cell>
          <cell r="G4941" t="str">
            <v>X</v>
          </cell>
          <cell r="K4941" t="str">
            <v>VAZIA</v>
          </cell>
          <cell r="R4941" t="str">
            <v>X</v>
          </cell>
        </row>
        <row r="4942">
          <cell r="E4942" t="str">
            <v>PRIMEIRO USO</v>
          </cell>
          <cell r="G4942" t="str">
            <v>X</v>
          </cell>
          <cell r="K4942" t="str">
            <v>VAZIA</v>
          </cell>
          <cell r="R4942" t="str">
            <v>X</v>
          </cell>
        </row>
        <row r="4943">
          <cell r="E4943" t="str">
            <v>TERCEIRO USO</v>
          </cell>
          <cell r="G4943" t="str">
            <v>X</v>
          </cell>
          <cell r="K4943" t="str">
            <v>PRENHA IA</v>
          </cell>
          <cell r="R4943" t="str">
            <v>X</v>
          </cell>
        </row>
        <row r="4944">
          <cell r="E4944" t="str">
            <v>TERCEIRO USO</v>
          </cell>
          <cell r="G4944" t="str">
            <v>X</v>
          </cell>
          <cell r="K4944" t="str">
            <v>PRENHA IA</v>
          </cell>
          <cell r="R4944" t="str">
            <v>X</v>
          </cell>
        </row>
        <row r="4945">
          <cell r="E4945" t="str">
            <v>PRIMEIRO USO</v>
          </cell>
          <cell r="G4945" t="str">
            <v>X</v>
          </cell>
          <cell r="K4945" t="str">
            <v>VAZIA</v>
          </cell>
          <cell r="R4945" t="str">
            <v>X</v>
          </cell>
        </row>
        <row r="4946">
          <cell r="E4946" t="str">
            <v>PRIMEIRO USO</v>
          </cell>
          <cell r="G4946" t="str">
            <v>X</v>
          </cell>
          <cell r="K4946" t="str">
            <v>VAZIA</v>
          </cell>
          <cell r="R4946" t="str">
            <v>X</v>
          </cell>
        </row>
        <row r="4947">
          <cell r="E4947" t="str">
            <v>TERCEIRO USO</v>
          </cell>
          <cell r="G4947" t="str">
            <v>X</v>
          </cell>
          <cell r="K4947" t="str">
            <v>PRENHA IA</v>
          </cell>
          <cell r="R4947" t="str">
            <v>X</v>
          </cell>
        </row>
        <row r="4948">
          <cell r="E4948" t="str">
            <v>TERCEIRO USO</v>
          </cell>
          <cell r="G4948" t="str">
            <v>X</v>
          </cell>
          <cell r="K4948" t="str">
            <v>PRENHA IA</v>
          </cell>
          <cell r="R4948" t="str">
            <v>X</v>
          </cell>
        </row>
        <row r="4949">
          <cell r="E4949" t="str">
            <v>PRIMEIRO USO</v>
          </cell>
          <cell r="G4949" t="str">
            <v>X</v>
          </cell>
          <cell r="K4949" t="str">
            <v>VAZIA</v>
          </cell>
          <cell r="R4949" t="str">
            <v>X</v>
          </cell>
        </row>
        <row r="4950">
          <cell r="E4950" t="str">
            <v>PRIMEIRO USO</v>
          </cell>
          <cell r="G4950" t="str">
            <v>X</v>
          </cell>
          <cell r="K4950" t="str">
            <v>PRENHA IA</v>
          </cell>
          <cell r="R4950" t="str">
            <v>X</v>
          </cell>
        </row>
        <row r="4951">
          <cell r="E4951" t="str">
            <v>PRIMEIRO USO</v>
          </cell>
          <cell r="G4951" t="str">
            <v>X</v>
          </cell>
          <cell r="K4951" t="str">
            <v>PRENHA IA</v>
          </cell>
          <cell r="R4951" t="str">
            <v>X</v>
          </cell>
        </row>
        <row r="4952">
          <cell r="E4952" t="str">
            <v>PRIMEIRO USO</v>
          </cell>
          <cell r="G4952" t="str">
            <v>X</v>
          </cell>
          <cell r="K4952" t="str">
            <v>PRENHA IA</v>
          </cell>
          <cell r="R4952" t="str">
            <v>X</v>
          </cell>
        </row>
        <row r="4953">
          <cell r="E4953" t="str">
            <v>PRIMEIRO USO</v>
          </cell>
          <cell r="G4953" t="str">
            <v>X</v>
          </cell>
          <cell r="K4953" t="str">
            <v>VAZIA</v>
          </cell>
          <cell r="R4953" t="str">
            <v>X</v>
          </cell>
        </row>
        <row r="4954">
          <cell r="E4954" t="str">
            <v>PRIMEIRO USO</v>
          </cell>
          <cell r="G4954" t="str">
            <v>X</v>
          </cell>
          <cell r="K4954" t="str">
            <v>VAZIA</v>
          </cell>
          <cell r="R4954" t="str">
            <v>X</v>
          </cell>
        </row>
        <row r="4955">
          <cell r="E4955" t="str">
            <v>PRIMEIRO USO</v>
          </cell>
          <cell r="G4955" t="str">
            <v>X</v>
          </cell>
          <cell r="K4955" t="str">
            <v>PRENHA IA</v>
          </cell>
          <cell r="R4955" t="str">
            <v>X</v>
          </cell>
        </row>
        <row r="4956">
          <cell r="E4956" t="str">
            <v>PRIMEIRO USO</v>
          </cell>
          <cell r="G4956" t="str">
            <v>X</v>
          </cell>
          <cell r="K4956" t="str">
            <v>VAZIA</v>
          </cell>
          <cell r="R4956" t="str">
            <v>X</v>
          </cell>
        </row>
        <row r="4957">
          <cell r="E4957" t="str">
            <v>TERCEIRO USO</v>
          </cell>
          <cell r="G4957" t="str">
            <v>X</v>
          </cell>
          <cell r="K4957" t="str">
            <v>VAZIA</v>
          </cell>
          <cell r="R4957" t="str">
            <v>X</v>
          </cell>
        </row>
        <row r="4958">
          <cell r="E4958" t="str">
            <v>PRIMEIRO USO</v>
          </cell>
          <cell r="G4958" t="str">
            <v>X</v>
          </cell>
          <cell r="K4958" t="str">
            <v>PRENHA IA</v>
          </cell>
          <cell r="R4958" t="str">
            <v>X</v>
          </cell>
        </row>
        <row r="4959">
          <cell r="E4959" t="str">
            <v>PRIMEIRO USO</v>
          </cell>
          <cell r="G4959" t="str">
            <v>X</v>
          </cell>
          <cell r="K4959" t="str">
            <v>PRENHA IA</v>
          </cell>
          <cell r="R4959" t="str">
            <v>X</v>
          </cell>
        </row>
        <row r="4960">
          <cell r="E4960" t="str">
            <v>PRIMEIRO USO</v>
          </cell>
          <cell r="G4960" t="str">
            <v>X</v>
          </cell>
          <cell r="K4960" t="str">
            <v>VAZIA</v>
          </cell>
          <cell r="R4960" t="str">
            <v>X</v>
          </cell>
        </row>
        <row r="4961">
          <cell r="E4961" t="str">
            <v>TERCEIRO USO</v>
          </cell>
          <cell r="G4961" t="str">
            <v>X</v>
          </cell>
          <cell r="K4961" t="str">
            <v>PRENHA IA</v>
          </cell>
          <cell r="R4961" t="str">
            <v>X</v>
          </cell>
        </row>
        <row r="4962">
          <cell r="E4962" t="str">
            <v>PRIMEIRO USO</v>
          </cell>
          <cell r="G4962" t="str">
            <v>X</v>
          </cell>
          <cell r="K4962" t="str">
            <v>VAZIA</v>
          </cell>
          <cell r="R4962" t="str">
            <v>X</v>
          </cell>
        </row>
        <row r="4963">
          <cell r="E4963" t="str">
            <v>TERCEIRO USO</v>
          </cell>
          <cell r="G4963" t="str">
            <v>X</v>
          </cell>
          <cell r="K4963" t="str">
            <v>PRENHA IA</v>
          </cell>
          <cell r="R4963" t="str">
            <v>X</v>
          </cell>
        </row>
        <row r="4964">
          <cell r="E4964" t="str">
            <v>PRIMEIRO USO</v>
          </cell>
          <cell r="G4964" t="str">
            <v>X</v>
          </cell>
          <cell r="K4964" t="str">
            <v>PRENHA IA</v>
          </cell>
          <cell r="R4964" t="str">
            <v>X</v>
          </cell>
        </row>
        <row r="4965">
          <cell r="E4965" t="str">
            <v>PRIMEIRO USO</v>
          </cell>
          <cell r="G4965" t="str">
            <v>X</v>
          </cell>
          <cell r="K4965" t="str">
            <v>VAZIA</v>
          </cell>
          <cell r="R4965" t="str">
            <v>X</v>
          </cell>
        </row>
        <row r="4966">
          <cell r="E4966" t="str">
            <v>PRIMEIRO USO</v>
          </cell>
          <cell r="G4966" t="str">
            <v>X</v>
          </cell>
          <cell r="K4966" t="str">
            <v>VAZIA</v>
          </cell>
          <cell r="R4966" t="str">
            <v>X</v>
          </cell>
        </row>
        <row r="4967">
          <cell r="E4967" t="str">
            <v>PRIMEIRO USO</v>
          </cell>
          <cell r="G4967" t="str">
            <v>X</v>
          </cell>
          <cell r="K4967" t="str">
            <v>PRENHA IA</v>
          </cell>
          <cell r="R4967" t="str">
            <v>X</v>
          </cell>
        </row>
        <row r="4968">
          <cell r="E4968" t="str">
            <v>PRIMEIRO USO</v>
          </cell>
          <cell r="G4968" t="str">
            <v>X</v>
          </cell>
          <cell r="K4968" t="str">
            <v>PRENHA IA</v>
          </cell>
          <cell r="R4968" t="str">
            <v>X</v>
          </cell>
        </row>
        <row r="4969">
          <cell r="E4969" t="str">
            <v>TERCEIRO USO</v>
          </cell>
          <cell r="G4969" t="str">
            <v>X</v>
          </cell>
          <cell r="K4969" t="str">
            <v>PRENHA IA</v>
          </cell>
          <cell r="R4969" t="str">
            <v>X</v>
          </cell>
        </row>
        <row r="4970">
          <cell r="E4970" t="str">
            <v>TERCEIRO USO</v>
          </cell>
          <cell r="G4970" t="str">
            <v>X</v>
          </cell>
          <cell r="K4970" t="str">
            <v>VAZIA</v>
          </cell>
          <cell r="R4970" t="str">
            <v>X</v>
          </cell>
        </row>
        <row r="4971">
          <cell r="E4971" t="str">
            <v>TERCEIRO USO</v>
          </cell>
          <cell r="G4971" t="str">
            <v>X</v>
          </cell>
          <cell r="K4971" t="str">
            <v>VAZIA</v>
          </cell>
          <cell r="R4971" t="str">
            <v>X</v>
          </cell>
        </row>
        <row r="4972">
          <cell r="E4972" t="str">
            <v>PRIMEIRO USO</v>
          </cell>
          <cell r="G4972" t="str">
            <v>X</v>
          </cell>
          <cell r="K4972" t="str">
            <v>VAZIA</v>
          </cell>
          <cell r="R4972" t="str">
            <v>X</v>
          </cell>
        </row>
        <row r="4973">
          <cell r="E4973" t="str">
            <v>PRIMEIRO USO</v>
          </cell>
          <cell r="G4973" t="str">
            <v>X</v>
          </cell>
          <cell r="K4973" t="str">
            <v>PRENHA IA</v>
          </cell>
          <cell r="R4973" t="str">
            <v>X</v>
          </cell>
        </row>
        <row r="4974">
          <cell r="E4974" t="str">
            <v>PRIMEIRO USO</v>
          </cell>
          <cell r="G4974" t="str">
            <v>X</v>
          </cell>
          <cell r="K4974" t="str">
            <v>PRENHA IA</v>
          </cell>
          <cell r="R4974" t="str">
            <v>X</v>
          </cell>
        </row>
        <row r="4975">
          <cell r="E4975" t="str">
            <v>TERCEIRO USO</v>
          </cell>
          <cell r="G4975" t="str">
            <v>X</v>
          </cell>
          <cell r="K4975" t="str">
            <v>VAZIA</v>
          </cell>
          <cell r="R4975" t="str">
            <v>X</v>
          </cell>
        </row>
        <row r="4976">
          <cell r="E4976" t="str">
            <v>PRIMEIRO USO</v>
          </cell>
          <cell r="G4976" t="str">
            <v>X</v>
          </cell>
          <cell r="K4976" t="str">
            <v>PRENHA IA</v>
          </cell>
          <cell r="R4976" t="str">
            <v>X</v>
          </cell>
        </row>
        <row r="4977">
          <cell r="E4977" t="str">
            <v>PRIMEIRO USO</v>
          </cell>
          <cell r="G4977" t="str">
            <v>X</v>
          </cell>
          <cell r="K4977" t="str">
            <v>VAZIA</v>
          </cell>
          <cell r="R4977" t="str">
            <v>X</v>
          </cell>
        </row>
        <row r="4978">
          <cell r="E4978" t="str">
            <v>PRIMEIRO USO</v>
          </cell>
          <cell r="G4978" t="str">
            <v>X</v>
          </cell>
          <cell r="K4978" t="str">
            <v>PRENHA IA</v>
          </cell>
          <cell r="R4978" t="str">
            <v>X</v>
          </cell>
        </row>
        <row r="4979">
          <cell r="E4979" t="str">
            <v>PRIMEIRO USO</v>
          </cell>
          <cell r="G4979" t="str">
            <v>X</v>
          </cell>
          <cell r="K4979" t="str">
            <v>PRENHA IA</v>
          </cell>
          <cell r="R4979" t="str">
            <v>X</v>
          </cell>
        </row>
        <row r="4980">
          <cell r="E4980" t="str">
            <v>TERCEIRO USO</v>
          </cell>
          <cell r="G4980" t="str">
            <v>X</v>
          </cell>
          <cell r="K4980" t="str">
            <v>PRENHA IA</v>
          </cell>
          <cell r="R4980" t="str">
            <v>X</v>
          </cell>
        </row>
        <row r="4981">
          <cell r="E4981" t="str">
            <v>PRIMEIRO USO</v>
          </cell>
          <cell r="G4981" t="str">
            <v>X</v>
          </cell>
          <cell r="K4981" t="str">
            <v>VAZIA</v>
          </cell>
          <cell r="R4981" t="str">
            <v>X</v>
          </cell>
        </row>
        <row r="4982">
          <cell r="E4982" t="str">
            <v>PRIMEIRO USO</v>
          </cell>
          <cell r="G4982" t="str">
            <v>X</v>
          </cell>
          <cell r="K4982" t="str">
            <v>PRENHA IA</v>
          </cell>
          <cell r="R4982" t="str">
            <v>X</v>
          </cell>
        </row>
        <row r="4983">
          <cell r="E4983" t="str">
            <v>PRIMEIRO USO</v>
          </cell>
          <cell r="G4983" t="str">
            <v>X</v>
          </cell>
          <cell r="K4983" t="str">
            <v>PRENHA IA</v>
          </cell>
          <cell r="R4983" t="str">
            <v>X</v>
          </cell>
        </row>
        <row r="4984">
          <cell r="E4984" t="str">
            <v>PRIMEIRO USO</v>
          </cell>
          <cell r="G4984" t="str">
            <v>X</v>
          </cell>
          <cell r="K4984" t="str">
            <v>PRENHA IA</v>
          </cell>
          <cell r="R4984" t="str">
            <v>X</v>
          </cell>
        </row>
        <row r="4985">
          <cell r="E4985" t="str">
            <v>PRIMEIRO USO</v>
          </cell>
          <cell r="G4985" t="str">
            <v>X</v>
          </cell>
          <cell r="K4985" t="str">
            <v>PRENHA IA</v>
          </cell>
          <cell r="R4985" t="str">
            <v>X</v>
          </cell>
        </row>
        <row r="4986">
          <cell r="E4986" t="str">
            <v>TERCEIRO USO</v>
          </cell>
          <cell r="G4986" t="str">
            <v>X</v>
          </cell>
          <cell r="K4986" t="str">
            <v>VAZIA</v>
          </cell>
          <cell r="R4986" t="str">
            <v>X</v>
          </cell>
        </row>
        <row r="4987">
          <cell r="E4987" t="str">
            <v>TERCEIRO USO</v>
          </cell>
          <cell r="G4987" t="str">
            <v>X</v>
          </cell>
          <cell r="K4987" t="str">
            <v>VAZIA</v>
          </cell>
          <cell r="R4987" t="str">
            <v>X</v>
          </cell>
        </row>
        <row r="4988">
          <cell r="E4988" t="str">
            <v>TERCEIRO USO</v>
          </cell>
          <cell r="G4988" t="str">
            <v>X</v>
          </cell>
          <cell r="K4988" t="str">
            <v>PRENHA IA</v>
          </cell>
          <cell r="R4988" t="str">
            <v>X</v>
          </cell>
        </row>
        <row r="4989">
          <cell r="E4989" t="str">
            <v>TERCEIRO USO</v>
          </cell>
          <cell r="G4989" t="str">
            <v>X</v>
          </cell>
          <cell r="K4989" t="str">
            <v>PRENHA IA</v>
          </cell>
          <cell r="R4989" t="str">
            <v>X</v>
          </cell>
        </row>
        <row r="4990">
          <cell r="E4990" t="str">
            <v>PRIMEIRO USO</v>
          </cell>
          <cell r="G4990" t="str">
            <v>X</v>
          </cell>
          <cell r="K4990" t="str">
            <v>PRENHA IA</v>
          </cell>
          <cell r="R4990" t="str">
            <v>X</v>
          </cell>
        </row>
        <row r="4991">
          <cell r="E4991" t="str">
            <v>TERCEIRO USO</v>
          </cell>
          <cell r="G4991" t="str">
            <v>X</v>
          </cell>
          <cell r="K4991" t="str">
            <v>VAZIA</v>
          </cell>
          <cell r="R4991" t="str">
            <v>X</v>
          </cell>
        </row>
        <row r="4992">
          <cell r="E4992" t="str">
            <v>TERCEIRO USO</v>
          </cell>
          <cell r="G4992" t="str">
            <v>X</v>
          </cell>
          <cell r="K4992" t="str">
            <v>PRENHA IA</v>
          </cell>
          <cell r="R4992" t="str">
            <v>X</v>
          </cell>
        </row>
        <row r="4993">
          <cell r="E4993" t="str">
            <v>TERCEIRO USO</v>
          </cell>
          <cell r="G4993" t="str">
            <v>X</v>
          </cell>
          <cell r="K4993" t="str">
            <v>PRENHA IA</v>
          </cell>
          <cell r="R4993" t="str">
            <v>X</v>
          </cell>
        </row>
        <row r="4994">
          <cell r="E4994" t="str">
            <v>TERCEIRO USO</v>
          </cell>
          <cell r="G4994" t="str">
            <v>X</v>
          </cell>
          <cell r="K4994" t="str">
            <v>PRENHA IA</v>
          </cell>
          <cell r="R4994" t="str">
            <v>X</v>
          </cell>
        </row>
        <row r="4995">
          <cell r="E4995" t="str">
            <v>PRIMEIRO USO</v>
          </cell>
          <cell r="G4995" t="str">
            <v>X</v>
          </cell>
          <cell r="K4995" t="str">
            <v>PRENHA IA</v>
          </cell>
          <cell r="R4995" t="str">
            <v>X</v>
          </cell>
        </row>
        <row r="4996">
          <cell r="E4996" t="str">
            <v>PRIMEIRO USO</v>
          </cell>
          <cell r="G4996" t="str">
            <v>X</v>
          </cell>
          <cell r="K4996" t="str">
            <v>PRENHA IA</v>
          </cell>
          <cell r="R4996" t="str">
            <v>X</v>
          </cell>
        </row>
        <row r="4997">
          <cell r="E4997" t="str">
            <v>TERCEIRO USO</v>
          </cell>
          <cell r="G4997" t="str">
            <v>X</v>
          </cell>
          <cell r="K4997" t="str">
            <v>VAZIA</v>
          </cell>
          <cell r="R4997" t="str">
            <v>X</v>
          </cell>
        </row>
        <row r="4998">
          <cell r="E4998" t="str">
            <v>PRIMEIRO USO</v>
          </cell>
          <cell r="G4998" t="str">
            <v>X</v>
          </cell>
          <cell r="K4998" t="str">
            <v>VAZIA</v>
          </cell>
          <cell r="R4998" t="str">
            <v>X</v>
          </cell>
        </row>
        <row r="4999">
          <cell r="E4999" t="str">
            <v>PRIMEIRO USO</v>
          </cell>
          <cell r="G4999" t="str">
            <v>X</v>
          </cell>
          <cell r="K4999" t="str">
            <v>PRENHA IA</v>
          </cell>
          <cell r="R4999" t="str">
            <v>X</v>
          </cell>
        </row>
        <row r="5000">
          <cell r="E5000" t="str">
            <v>TERCEIRO USO</v>
          </cell>
          <cell r="G5000" t="str">
            <v>X</v>
          </cell>
          <cell r="K5000" t="str">
            <v>VAZIA</v>
          </cell>
          <cell r="R5000" t="str">
            <v>X</v>
          </cell>
        </row>
        <row r="5001">
          <cell r="E5001" t="str">
            <v>TERCEIRO USO</v>
          </cell>
          <cell r="G5001" t="str">
            <v>X</v>
          </cell>
          <cell r="K5001" t="str">
            <v>VAZIA</v>
          </cell>
          <cell r="R5001" t="str">
            <v>X</v>
          </cell>
        </row>
        <row r="5002">
          <cell r="E5002" t="str">
            <v>PRIMEIRO USO</v>
          </cell>
          <cell r="G5002" t="str">
            <v>X</v>
          </cell>
          <cell r="K5002" t="str">
            <v>VAZIA</v>
          </cell>
          <cell r="R5002" t="str">
            <v>X</v>
          </cell>
        </row>
        <row r="5003">
          <cell r="E5003" t="str">
            <v>PRIMEIRO USO</v>
          </cell>
          <cell r="G5003" t="str">
            <v>X</v>
          </cell>
          <cell r="K5003" t="str">
            <v>VAZIA</v>
          </cell>
          <cell r="R5003" t="str">
            <v>X</v>
          </cell>
        </row>
        <row r="5004">
          <cell r="E5004" t="str">
            <v>PRIMEIRO USO</v>
          </cell>
          <cell r="G5004" t="str">
            <v>X</v>
          </cell>
          <cell r="K5004" t="str">
            <v>VAZIA</v>
          </cell>
          <cell r="R5004" t="str">
            <v>X</v>
          </cell>
        </row>
        <row r="5005">
          <cell r="E5005" t="str">
            <v>PRIMEIRO USO</v>
          </cell>
          <cell r="G5005" t="str">
            <v>X</v>
          </cell>
          <cell r="K5005" t="str">
            <v>PRENHA IA</v>
          </cell>
          <cell r="R5005" t="str">
            <v>X</v>
          </cell>
        </row>
        <row r="5006">
          <cell r="E5006" t="str">
            <v>PRIMEIRO USO</v>
          </cell>
          <cell r="G5006" t="str">
            <v>X</v>
          </cell>
          <cell r="K5006" t="str">
            <v>PRENHA IA</v>
          </cell>
          <cell r="R5006" t="str">
            <v>X</v>
          </cell>
        </row>
        <row r="5007">
          <cell r="E5007" t="str">
            <v>PRIMEIRO USO</v>
          </cell>
          <cell r="G5007" t="str">
            <v>X</v>
          </cell>
          <cell r="K5007" t="str">
            <v>VAZIA</v>
          </cell>
          <cell r="R5007" t="str">
            <v>X</v>
          </cell>
        </row>
        <row r="5008">
          <cell r="E5008" t="str">
            <v>PRIMEIRO USO</v>
          </cell>
          <cell r="G5008" t="str">
            <v>X</v>
          </cell>
          <cell r="K5008" t="str">
            <v>PRENHA IA</v>
          </cell>
          <cell r="R5008" t="str">
            <v>X</v>
          </cell>
        </row>
        <row r="5009">
          <cell r="E5009" t="str">
            <v>TERCEIRO USO</v>
          </cell>
          <cell r="G5009" t="str">
            <v>X</v>
          </cell>
          <cell r="K5009" t="str">
            <v>VAZIA</v>
          </cell>
          <cell r="R5009" t="str">
            <v>X</v>
          </cell>
        </row>
        <row r="5010">
          <cell r="E5010" t="str">
            <v>PRIMEIRO USO</v>
          </cell>
          <cell r="G5010" t="str">
            <v>X</v>
          </cell>
          <cell r="K5010" t="str">
            <v>VAZIA</v>
          </cell>
          <cell r="R5010" t="str">
            <v>X</v>
          </cell>
        </row>
        <row r="5011">
          <cell r="E5011" t="str">
            <v>PRIMEIRO USO</v>
          </cell>
          <cell r="G5011" t="str">
            <v>X</v>
          </cell>
          <cell r="K5011" t="str">
            <v>VAZIA</v>
          </cell>
          <cell r="R5011" t="str">
            <v>X</v>
          </cell>
        </row>
        <row r="5012">
          <cell r="E5012" t="str">
            <v>TERCEIRO USO</v>
          </cell>
          <cell r="G5012" t="str">
            <v>X</v>
          </cell>
          <cell r="K5012" t="str">
            <v>VAZIA</v>
          </cell>
          <cell r="R5012" t="str">
            <v>X</v>
          </cell>
        </row>
        <row r="5013">
          <cell r="E5013" t="str">
            <v>PRIMEIRO USO</v>
          </cell>
          <cell r="G5013" t="str">
            <v>X</v>
          </cell>
          <cell r="K5013" t="str">
            <v>PRENHA IA</v>
          </cell>
          <cell r="R5013" t="str">
            <v>X</v>
          </cell>
        </row>
        <row r="5014">
          <cell r="E5014" t="str">
            <v>PRIMEIRO USO</v>
          </cell>
          <cell r="G5014" t="str">
            <v>X</v>
          </cell>
          <cell r="K5014" t="str">
            <v>VAZIA</v>
          </cell>
          <cell r="R5014" t="str">
            <v>X</v>
          </cell>
        </row>
        <row r="5015">
          <cell r="E5015" t="str">
            <v>TERCEIRO USO</v>
          </cell>
          <cell r="G5015" t="str">
            <v>X</v>
          </cell>
          <cell r="K5015" t="str">
            <v>VAZIA</v>
          </cell>
          <cell r="R5015" t="str">
            <v>X</v>
          </cell>
        </row>
        <row r="5016">
          <cell r="E5016" t="str">
            <v>PRIMEIRO USO</v>
          </cell>
          <cell r="G5016" t="str">
            <v>X</v>
          </cell>
          <cell r="K5016" t="str">
            <v>VAZIA</v>
          </cell>
          <cell r="R5016" t="str">
            <v>X</v>
          </cell>
        </row>
        <row r="5017">
          <cell r="E5017" t="str">
            <v>PRIMEIRO USO</v>
          </cell>
          <cell r="G5017" t="str">
            <v>X</v>
          </cell>
          <cell r="K5017" t="str">
            <v>PRENHA IA</v>
          </cell>
          <cell r="R5017" t="str">
            <v>X</v>
          </cell>
        </row>
        <row r="5018">
          <cell r="E5018" t="str">
            <v>PRIMEIRO USO</v>
          </cell>
          <cell r="G5018" t="str">
            <v>X</v>
          </cell>
          <cell r="K5018" t="str">
            <v>VAZIA</v>
          </cell>
          <cell r="R5018" t="str">
            <v>X</v>
          </cell>
        </row>
        <row r="5019">
          <cell r="E5019" t="str">
            <v>PRIMEIRO USO</v>
          </cell>
          <cell r="G5019" t="str">
            <v>X</v>
          </cell>
          <cell r="K5019" t="str">
            <v>VAZIA</v>
          </cell>
          <cell r="R5019" t="str">
            <v>X</v>
          </cell>
        </row>
        <row r="5020">
          <cell r="E5020" t="str">
            <v>PRIMEIRO USO</v>
          </cell>
          <cell r="G5020" t="str">
            <v>X</v>
          </cell>
          <cell r="K5020" t="str">
            <v>PRENHA IA</v>
          </cell>
          <cell r="R5020" t="str">
            <v>X</v>
          </cell>
        </row>
        <row r="5021">
          <cell r="E5021">
            <v>0</v>
          </cell>
          <cell r="G5021">
            <v>0</v>
          </cell>
          <cell r="K5021">
            <v>0</v>
          </cell>
          <cell r="R5021">
            <v>0</v>
          </cell>
        </row>
        <row r="5022">
          <cell r="E5022">
            <v>0</v>
          </cell>
          <cell r="G5022">
            <v>0</v>
          </cell>
          <cell r="K5022">
            <v>0</v>
          </cell>
          <cell r="R5022">
            <v>0</v>
          </cell>
        </row>
        <row r="5023">
          <cell r="E5023">
            <v>0</v>
          </cell>
          <cell r="G5023">
            <v>0</v>
          </cell>
          <cell r="K5023">
            <v>0</v>
          </cell>
          <cell r="R5023">
            <v>0</v>
          </cell>
        </row>
        <row r="5024">
          <cell r="E5024">
            <v>0</v>
          </cell>
          <cell r="G5024">
            <v>0</v>
          </cell>
          <cell r="K5024">
            <v>0</v>
          </cell>
          <cell r="R5024">
            <v>0</v>
          </cell>
        </row>
        <row r="5025">
          <cell r="E5025">
            <v>0</v>
          </cell>
          <cell r="G5025">
            <v>0</v>
          </cell>
          <cell r="K5025">
            <v>0</v>
          </cell>
          <cell r="R5025">
            <v>0</v>
          </cell>
        </row>
        <row r="5026">
          <cell r="E5026">
            <v>0</v>
          </cell>
          <cell r="G5026">
            <v>0</v>
          </cell>
          <cell r="K5026">
            <v>0</v>
          </cell>
          <cell r="R5026">
            <v>0</v>
          </cell>
        </row>
        <row r="5027">
          <cell r="E5027">
            <v>0</v>
          </cell>
          <cell r="G5027">
            <v>0</v>
          </cell>
          <cell r="K5027">
            <v>0</v>
          </cell>
          <cell r="R5027">
            <v>0</v>
          </cell>
        </row>
        <row r="5028">
          <cell r="E5028">
            <v>0</v>
          </cell>
          <cell r="G5028">
            <v>0</v>
          </cell>
          <cell r="K5028">
            <v>0</v>
          </cell>
          <cell r="R5028">
            <v>0</v>
          </cell>
        </row>
        <row r="5029">
          <cell r="E5029">
            <v>0</v>
          </cell>
          <cell r="G5029">
            <v>0</v>
          </cell>
          <cell r="K5029">
            <v>0</v>
          </cell>
          <cell r="R5029">
            <v>0</v>
          </cell>
        </row>
        <row r="5030">
          <cell r="E5030">
            <v>0</v>
          </cell>
          <cell r="G5030">
            <v>0</v>
          </cell>
          <cell r="K5030">
            <v>0</v>
          </cell>
          <cell r="R5030">
            <v>0</v>
          </cell>
        </row>
        <row r="5031">
          <cell r="E5031">
            <v>0</v>
          </cell>
          <cell r="G5031">
            <v>0</v>
          </cell>
          <cell r="K5031">
            <v>0</v>
          </cell>
          <cell r="R5031">
            <v>0</v>
          </cell>
        </row>
        <row r="5032">
          <cell r="E5032">
            <v>0</v>
          </cell>
          <cell r="G5032">
            <v>0</v>
          </cell>
          <cell r="K5032">
            <v>0</v>
          </cell>
          <cell r="R5032">
            <v>0</v>
          </cell>
        </row>
        <row r="5033">
          <cell r="E5033">
            <v>0</v>
          </cell>
          <cell r="G5033">
            <v>0</v>
          </cell>
          <cell r="K5033">
            <v>0</v>
          </cell>
          <cell r="R5033">
            <v>0</v>
          </cell>
        </row>
        <row r="5034">
          <cell r="E5034">
            <v>0</v>
          </cell>
          <cell r="G5034">
            <v>0</v>
          </cell>
          <cell r="K5034">
            <v>0</v>
          </cell>
          <cell r="R5034">
            <v>0</v>
          </cell>
        </row>
        <row r="5035">
          <cell r="E5035">
            <v>0</v>
          </cell>
          <cell r="G5035">
            <v>0</v>
          </cell>
          <cell r="K5035">
            <v>0</v>
          </cell>
          <cell r="R5035">
            <v>0</v>
          </cell>
        </row>
        <row r="5036">
          <cell r="E5036">
            <v>0</v>
          </cell>
          <cell r="G5036">
            <v>0</v>
          </cell>
          <cell r="K5036">
            <v>0</v>
          </cell>
          <cell r="R5036">
            <v>0</v>
          </cell>
        </row>
        <row r="5037">
          <cell r="E5037">
            <v>0</v>
          </cell>
          <cell r="G5037">
            <v>0</v>
          </cell>
          <cell r="K5037">
            <v>0</v>
          </cell>
          <cell r="R5037">
            <v>0</v>
          </cell>
        </row>
        <row r="5038">
          <cell r="E5038">
            <v>0</v>
          </cell>
          <cell r="G5038">
            <v>0</v>
          </cell>
          <cell r="K5038">
            <v>0</v>
          </cell>
          <cell r="R5038">
            <v>0</v>
          </cell>
        </row>
        <row r="5039">
          <cell r="E5039">
            <v>0</v>
          </cell>
          <cell r="G5039">
            <v>0</v>
          </cell>
          <cell r="K5039">
            <v>0</v>
          </cell>
          <cell r="R5039">
            <v>0</v>
          </cell>
        </row>
        <row r="5040">
          <cell r="E5040">
            <v>0</v>
          </cell>
          <cell r="G5040">
            <v>0</v>
          </cell>
          <cell r="K5040">
            <v>0</v>
          </cell>
          <cell r="R5040">
            <v>0</v>
          </cell>
        </row>
        <row r="5041">
          <cell r="E5041">
            <v>0</v>
          </cell>
          <cell r="G5041">
            <v>0</v>
          </cell>
          <cell r="K5041">
            <v>0</v>
          </cell>
          <cell r="R5041">
            <v>0</v>
          </cell>
        </row>
        <row r="5042">
          <cell r="E5042">
            <v>0</v>
          </cell>
          <cell r="G5042">
            <v>0</v>
          </cell>
          <cell r="K5042">
            <v>0</v>
          </cell>
          <cell r="R5042">
            <v>0</v>
          </cell>
        </row>
        <row r="5043">
          <cell r="E5043">
            <v>0</v>
          </cell>
          <cell r="G5043">
            <v>0</v>
          </cell>
          <cell r="K5043">
            <v>0</v>
          </cell>
          <cell r="R5043">
            <v>0</v>
          </cell>
        </row>
        <row r="5044">
          <cell r="E5044">
            <v>0</v>
          </cell>
          <cell r="G5044">
            <v>0</v>
          </cell>
          <cell r="K5044">
            <v>0</v>
          </cell>
          <cell r="R5044">
            <v>0</v>
          </cell>
        </row>
        <row r="5045">
          <cell r="E5045">
            <v>0</v>
          </cell>
          <cell r="G5045">
            <v>0</v>
          </cell>
          <cell r="K5045">
            <v>0</v>
          </cell>
          <cell r="R5045">
            <v>0</v>
          </cell>
        </row>
        <row r="5046">
          <cell r="E5046">
            <v>0</v>
          </cell>
          <cell r="G5046">
            <v>0</v>
          </cell>
          <cell r="K5046">
            <v>0</v>
          </cell>
          <cell r="R5046">
            <v>0</v>
          </cell>
        </row>
        <row r="5047">
          <cell r="E5047">
            <v>0</v>
          </cell>
          <cell r="G5047">
            <v>0</v>
          </cell>
          <cell r="K5047">
            <v>0</v>
          </cell>
          <cell r="R5047">
            <v>0</v>
          </cell>
        </row>
        <row r="5048">
          <cell r="E5048">
            <v>0</v>
          </cell>
          <cell r="G5048">
            <v>0</v>
          </cell>
          <cell r="K5048">
            <v>0</v>
          </cell>
          <cell r="R5048">
            <v>0</v>
          </cell>
        </row>
        <row r="5049">
          <cell r="E5049">
            <v>0</v>
          </cell>
          <cell r="G5049">
            <v>0</v>
          </cell>
          <cell r="K5049">
            <v>0</v>
          </cell>
          <cell r="R5049">
            <v>0</v>
          </cell>
        </row>
        <row r="5050">
          <cell r="E5050">
            <v>0</v>
          </cell>
          <cell r="G5050">
            <v>0</v>
          </cell>
          <cell r="K5050">
            <v>0</v>
          </cell>
          <cell r="R5050">
            <v>0</v>
          </cell>
        </row>
        <row r="5051">
          <cell r="E5051">
            <v>0</v>
          </cell>
          <cell r="G5051">
            <v>0</v>
          </cell>
          <cell r="K5051">
            <v>0</v>
          </cell>
          <cell r="R5051">
            <v>0</v>
          </cell>
        </row>
        <row r="5052">
          <cell r="E5052">
            <v>0</v>
          </cell>
          <cell r="G5052">
            <v>0</v>
          </cell>
          <cell r="K5052">
            <v>0</v>
          </cell>
          <cell r="R5052">
            <v>0</v>
          </cell>
        </row>
        <row r="5053">
          <cell r="E5053">
            <v>0</v>
          </cell>
          <cell r="G5053">
            <v>0</v>
          </cell>
          <cell r="K5053">
            <v>0</v>
          </cell>
          <cell r="R5053">
            <v>0</v>
          </cell>
        </row>
        <row r="5054">
          <cell r="E5054">
            <v>0</v>
          </cell>
          <cell r="G5054">
            <v>0</v>
          </cell>
          <cell r="K5054">
            <v>0</v>
          </cell>
          <cell r="R5054">
            <v>0</v>
          </cell>
        </row>
        <row r="5055">
          <cell r="E5055">
            <v>0</v>
          </cell>
          <cell r="G5055">
            <v>0</v>
          </cell>
          <cell r="K5055">
            <v>0</v>
          </cell>
          <cell r="R5055">
            <v>0</v>
          </cell>
        </row>
        <row r="5056">
          <cell r="E5056">
            <v>0</v>
          </cell>
          <cell r="G5056">
            <v>0</v>
          </cell>
          <cell r="K5056">
            <v>0</v>
          </cell>
          <cell r="R5056">
            <v>0</v>
          </cell>
        </row>
        <row r="5057">
          <cell r="E5057">
            <v>0</v>
          </cell>
          <cell r="G5057">
            <v>0</v>
          </cell>
          <cell r="K5057">
            <v>0</v>
          </cell>
          <cell r="R5057">
            <v>0</v>
          </cell>
        </row>
        <row r="5058">
          <cell r="E5058">
            <v>0</v>
          </cell>
          <cell r="G5058">
            <v>0</v>
          </cell>
          <cell r="K5058">
            <v>0</v>
          </cell>
          <cell r="R5058">
            <v>0</v>
          </cell>
        </row>
        <row r="5059">
          <cell r="E5059">
            <v>0</v>
          </cell>
          <cell r="G5059">
            <v>0</v>
          </cell>
          <cell r="K5059">
            <v>0</v>
          </cell>
          <cell r="R5059">
            <v>0</v>
          </cell>
        </row>
        <row r="5060">
          <cell r="E5060">
            <v>0</v>
          </cell>
          <cell r="G5060">
            <v>0</v>
          </cell>
          <cell r="K5060">
            <v>0</v>
          </cell>
          <cell r="R5060">
            <v>0</v>
          </cell>
        </row>
        <row r="5061">
          <cell r="E5061">
            <v>0</v>
          </cell>
          <cell r="G5061">
            <v>0</v>
          </cell>
          <cell r="K5061">
            <v>0</v>
          </cell>
          <cell r="R5061">
            <v>0</v>
          </cell>
        </row>
        <row r="5062">
          <cell r="E5062">
            <v>0</v>
          </cell>
          <cell r="G5062">
            <v>0</v>
          </cell>
          <cell r="K5062">
            <v>0</v>
          </cell>
          <cell r="R5062">
            <v>0</v>
          </cell>
        </row>
        <row r="5063">
          <cell r="E5063">
            <v>0</v>
          </cell>
          <cell r="G5063">
            <v>0</v>
          </cell>
          <cell r="K5063">
            <v>0</v>
          </cell>
          <cell r="R5063">
            <v>0</v>
          </cell>
        </row>
        <row r="5064">
          <cell r="E5064">
            <v>0</v>
          </cell>
          <cell r="G5064">
            <v>0</v>
          </cell>
          <cell r="K5064">
            <v>0</v>
          </cell>
          <cell r="R5064">
            <v>0</v>
          </cell>
        </row>
        <row r="5065">
          <cell r="E5065">
            <v>0</v>
          </cell>
          <cell r="G5065">
            <v>0</v>
          </cell>
          <cell r="K5065">
            <v>0</v>
          </cell>
          <cell r="R5065">
            <v>0</v>
          </cell>
        </row>
        <row r="5066">
          <cell r="E5066">
            <v>0</v>
          </cell>
          <cell r="G5066">
            <v>0</v>
          </cell>
          <cell r="K5066">
            <v>0</v>
          </cell>
          <cell r="R5066">
            <v>0</v>
          </cell>
        </row>
        <row r="5067">
          <cell r="E5067">
            <v>0</v>
          </cell>
          <cell r="G5067">
            <v>0</v>
          </cell>
          <cell r="K5067">
            <v>0</v>
          </cell>
          <cell r="R5067">
            <v>0</v>
          </cell>
        </row>
        <row r="5068">
          <cell r="E5068">
            <v>0</v>
          </cell>
          <cell r="G5068">
            <v>0</v>
          </cell>
          <cell r="K5068">
            <v>0</v>
          </cell>
          <cell r="R5068">
            <v>0</v>
          </cell>
        </row>
        <row r="5069">
          <cell r="E5069">
            <v>0</v>
          </cell>
          <cell r="G5069">
            <v>0</v>
          </cell>
          <cell r="K5069">
            <v>0</v>
          </cell>
          <cell r="R5069">
            <v>0</v>
          </cell>
        </row>
        <row r="5070">
          <cell r="E5070">
            <v>0</v>
          </cell>
          <cell r="G5070">
            <v>0</v>
          </cell>
          <cell r="K5070">
            <v>0</v>
          </cell>
          <cell r="R5070">
            <v>0</v>
          </cell>
        </row>
        <row r="5071">
          <cell r="E5071">
            <v>0</v>
          </cell>
          <cell r="G5071">
            <v>0</v>
          </cell>
          <cell r="K5071">
            <v>0</v>
          </cell>
          <cell r="R5071">
            <v>0</v>
          </cell>
        </row>
        <row r="5072">
          <cell r="E5072">
            <v>0</v>
          </cell>
          <cell r="G5072">
            <v>0</v>
          </cell>
          <cell r="K5072">
            <v>0</v>
          </cell>
          <cell r="R5072">
            <v>0</v>
          </cell>
        </row>
        <row r="5073">
          <cell r="E5073">
            <v>0</v>
          </cell>
          <cell r="G5073">
            <v>0</v>
          </cell>
          <cell r="K5073">
            <v>0</v>
          </cell>
          <cell r="R5073">
            <v>0</v>
          </cell>
        </row>
        <row r="5074">
          <cell r="E5074">
            <v>0</v>
          </cell>
          <cell r="G5074">
            <v>0</v>
          </cell>
          <cell r="K5074">
            <v>0</v>
          </cell>
          <cell r="R5074">
            <v>0</v>
          </cell>
        </row>
        <row r="5075">
          <cell r="E5075">
            <v>0</v>
          </cell>
          <cell r="G5075">
            <v>0</v>
          </cell>
          <cell r="K5075">
            <v>0</v>
          </cell>
          <cell r="R5075">
            <v>0</v>
          </cell>
        </row>
        <row r="5076">
          <cell r="E5076">
            <v>0</v>
          </cell>
          <cell r="G5076">
            <v>0</v>
          </cell>
          <cell r="K5076">
            <v>0</v>
          </cell>
          <cell r="R5076">
            <v>0</v>
          </cell>
        </row>
        <row r="5077">
          <cell r="E5077">
            <v>0</v>
          </cell>
          <cell r="G5077">
            <v>0</v>
          </cell>
          <cell r="K5077">
            <v>0</v>
          </cell>
          <cell r="R5077">
            <v>0</v>
          </cell>
        </row>
        <row r="5078">
          <cell r="E5078">
            <v>0</v>
          </cell>
          <cell r="G5078">
            <v>0</v>
          </cell>
          <cell r="K5078">
            <v>0</v>
          </cell>
          <cell r="R5078">
            <v>0</v>
          </cell>
        </row>
        <row r="5079">
          <cell r="E5079">
            <v>0</v>
          </cell>
          <cell r="G5079">
            <v>0</v>
          </cell>
          <cell r="K5079">
            <v>0</v>
          </cell>
          <cell r="R5079">
            <v>0</v>
          </cell>
        </row>
        <row r="5080">
          <cell r="E5080">
            <v>0</v>
          </cell>
          <cell r="G5080">
            <v>0</v>
          </cell>
          <cell r="K5080">
            <v>0</v>
          </cell>
          <cell r="R5080">
            <v>0</v>
          </cell>
        </row>
        <row r="5081">
          <cell r="E5081">
            <v>0</v>
          </cell>
          <cell r="G5081">
            <v>0</v>
          </cell>
          <cell r="K5081">
            <v>0</v>
          </cell>
          <cell r="R5081">
            <v>0</v>
          </cell>
        </row>
        <row r="5082">
          <cell r="E5082">
            <v>0</v>
          </cell>
          <cell r="G5082">
            <v>0</v>
          </cell>
          <cell r="K5082">
            <v>0</v>
          </cell>
          <cell r="R5082">
            <v>0</v>
          </cell>
        </row>
        <row r="5083">
          <cell r="E5083">
            <v>0</v>
          </cell>
          <cell r="G5083">
            <v>0</v>
          </cell>
          <cell r="K5083">
            <v>0</v>
          </cell>
          <cell r="R5083">
            <v>0</v>
          </cell>
        </row>
        <row r="5084">
          <cell r="E5084">
            <v>0</v>
          </cell>
          <cell r="G5084">
            <v>0</v>
          </cell>
          <cell r="K5084">
            <v>0</v>
          </cell>
          <cell r="R5084">
            <v>0</v>
          </cell>
        </row>
        <row r="5085">
          <cell r="E5085">
            <v>0</v>
          </cell>
          <cell r="G5085">
            <v>0</v>
          </cell>
          <cell r="K5085">
            <v>0</v>
          </cell>
          <cell r="R5085">
            <v>0</v>
          </cell>
        </row>
        <row r="5086">
          <cell r="E5086">
            <v>0</v>
          </cell>
          <cell r="G5086">
            <v>0</v>
          </cell>
          <cell r="K5086">
            <v>0</v>
          </cell>
          <cell r="R5086">
            <v>0</v>
          </cell>
        </row>
        <row r="5087">
          <cell r="E5087">
            <v>0</v>
          </cell>
          <cell r="G5087">
            <v>0</v>
          </cell>
          <cell r="K5087">
            <v>0</v>
          </cell>
          <cell r="R5087">
            <v>0</v>
          </cell>
        </row>
        <row r="5088">
          <cell r="E5088">
            <v>0</v>
          </cell>
          <cell r="G5088">
            <v>0</v>
          </cell>
          <cell r="K5088">
            <v>0</v>
          </cell>
          <cell r="R5088">
            <v>0</v>
          </cell>
        </row>
        <row r="5089">
          <cell r="E5089">
            <v>0</v>
          </cell>
          <cell r="G5089">
            <v>0</v>
          </cell>
          <cell r="K5089">
            <v>0</v>
          </cell>
          <cell r="R5089">
            <v>0</v>
          </cell>
        </row>
        <row r="5090">
          <cell r="E5090">
            <v>0</v>
          </cell>
          <cell r="G5090">
            <v>0</v>
          </cell>
          <cell r="K5090">
            <v>0</v>
          </cell>
          <cell r="R5090">
            <v>0</v>
          </cell>
        </row>
        <row r="5091">
          <cell r="E5091">
            <v>0</v>
          </cell>
          <cell r="G5091">
            <v>0</v>
          </cell>
          <cell r="K5091">
            <v>0</v>
          </cell>
          <cell r="R5091">
            <v>0</v>
          </cell>
        </row>
        <row r="5092">
          <cell r="E5092">
            <v>0</v>
          </cell>
          <cell r="G5092">
            <v>0</v>
          </cell>
          <cell r="K5092">
            <v>0</v>
          </cell>
          <cell r="R5092">
            <v>0</v>
          </cell>
        </row>
        <row r="5093">
          <cell r="E5093">
            <v>0</v>
          </cell>
          <cell r="G5093">
            <v>0</v>
          </cell>
          <cell r="K5093">
            <v>0</v>
          </cell>
          <cell r="R5093">
            <v>0</v>
          </cell>
        </row>
        <row r="5094">
          <cell r="E5094">
            <v>0</v>
          </cell>
          <cell r="G5094">
            <v>0</v>
          </cell>
          <cell r="K5094">
            <v>0</v>
          </cell>
          <cell r="R5094">
            <v>0</v>
          </cell>
        </row>
        <row r="5095">
          <cell r="E5095">
            <v>0</v>
          </cell>
          <cell r="G5095">
            <v>0</v>
          </cell>
          <cell r="K5095">
            <v>0</v>
          </cell>
          <cell r="R5095">
            <v>0</v>
          </cell>
        </row>
        <row r="5096">
          <cell r="E5096">
            <v>0</v>
          </cell>
          <cell r="G5096">
            <v>0</v>
          </cell>
          <cell r="K5096">
            <v>0</v>
          </cell>
          <cell r="R5096">
            <v>0</v>
          </cell>
        </row>
        <row r="5097">
          <cell r="E5097">
            <v>0</v>
          </cell>
          <cell r="G5097">
            <v>0</v>
          </cell>
          <cell r="K5097">
            <v>0</v>
          </cell>
          <cell r="R5097">
            <v>0</v>
          </cell>
        </row>
        <row r="5098">
          <cell r="E5098">
            <v>0</v>
          </cell>
          <cell r="G5098">
            <v>0</v>
          </cell>
          <cell r="K5098">
            <v>0</v>
          </cell>
          <cell r="R5098">
            <v>0</v>
          </cell>
        </row>
        <row r="5099">
          <cell r="E5099">
            <v>0</v>
          </cell>
          <cell r="G5099">
            <v>0</v>
          </cell>
          <cell r="K5099">
            <v>0</v>
          </cell>
          <cell r="R5099">
            <v>0</v>
          </cell>
        </row>
        <row r="5100">
          <cell r="E5100">
            <v>0</v>
          </cell>
          <cell r="G5100">
            <v>0</v>
          </cell>
          <cell r="K5100">
            <v>0</v>
          </cell>
          <cell r="R5100">
            <v>0</v>
          </cell>
        </row>
        <row r="5101">
          <cell r="E5101">
            <v>0</v>
          </cell>
          <cell r="G5101">
            <v>0</v>
          </cell>
          <cell r="K5101">
            <v>0</v>
          </cell>
          <cell r="R5101">
            <v>0</v>
          </cell>
        </row>
        <row r="5102">
          <cell r="E5102">
            <v>0</v>
          </cell>
          <cell r="G5102">
            <v>0</v>
          </cell>
          <cell r="K5102">
            <v>0</v>
          </cell>
          <cell r="R5102">
            <v>0</v>
          </cell>
        </row>
        <row r="5103">
          <cell r="E5103">
            <v>0</v>
          </cell>
          <cell r="G5103">
            <v>0</v>
          </cell>
          <cell r="K5103">
            <v>0</v>
          </cell>
          <cell r="R5103">
            <v>0</v>
          </cell>
        </row>
        <row r="5104">
          <cell r="E5104">
            <v>0</v>
          </cell>
          <cell r="G5104">
            <v>0</v>
          </cell>
          <cell r="K5104">
            <v>0</v>
          </cell>
          <cell r="R5104">
            <v>0</v>
          </cell>
        </row>
        <row r="5105">
          <cell r="E5105">
            <v>0</v>
          </cell>
          <cell r="G5105">
            <v>0</v>
          </cell>
          <cell r="K5105">
            <v>0</v>
          </cell>
          <cell r="R5105">
            <v>0</v>
          </cell>
        </row>
        <row r="5106">
          <cell r="E5106">
            <v>0</v>
          </cell>
          <cell r="G5106">
            <v>0</v>
          </cell>
          <cell r="K5106">
            <v>0</v>
          </cell>
          <cell r="R5106">
            <v>0</v>
          </cell>
        </row>
        <row r="5107">
          <cell r="E5107">
            <v>0</v>
          </cell>
          <cell r="G5107">
            <v>0</v>
          </cell>
          <cell r="K5107">
            <v>0</v>
          </cell>
          <cell r="R5107">
            <v>0</v>
          </cell>
        </row>
        <row r="5108">
          <cell r="E5108">
            <v>0</v>
          </cell>
          <cell r="G5108">
            <v>0</v>
          </cell>
          <cell r="K5108">
            <v>0</v>
          </cell>
          <cell r="R5108">
            <v>0</v>
          </cell>
        </row>
        <row r="5109">
          <cell r="E5109">
            <v>0</v>
          </cell>
          <cell r="G5109">
            <v>0</v>
          </cell>
          <cell r="K5109">
            <v>0</v>
          </cell>
          <cell r="R5109">
            <v>0</v>
          </cell>
        </row>
        <row r="5110">
          <cell r="E5110">
            <v>0</v>
          </cell>
          <cell r="G5110">
            <v>0</v>
          </cell>
          <cell r="K5110">
            <v>0</v>
          </cell>
          <cell r="R5110">
            <v>0</v>
          </cell>
        </row>
        <row r="5111">
          <cell r="E5111">
            <v>0</v>
          </cell>
          <cell r="G5111">
            <v>0</v>
          </cell>
          <cell r="K5111">
            <v>0</v>
          </cell>
          <cell r="R5111">
            <v>0</v>
          </cell>
        </row>
        <row r="5112">
          <cell r="E5112">
            <v>0</v>
          </cell>
          <cell r="G5112">
            <v>0</v>
          </cell>
          <cell r="K5112">
            <v>0</v>
          </cell>
          <cell r="R5112">
            <v>0</v>
          </cell>
        </row>
        <row r="5113">
          <cell r="E5113">
            <v>0</v>
          </cell>
          <cell r="G5113">
            <v>0</v>
          </cell>
          <cell r="K5113">
            <v>0</v>
          </cell>
          <cell r="R5113">
            <v>0</v>
          </cell>
        </row>
        <row r="5114">
          <cell r="E5114">
            <v>0</v>
          </cell>
          <cell r="G5114">
            <v>0</v>
          </cell>
          <cell r="K5114">
            <v>0</v>
          </cell>
          <cell r="R5114">
            <v>0</v>
          </cell>
        </row>
        <row r="5115">
          <cell r="E5115">
            <v>0</v>
          </cell>
          <cell r="G5115">
            <v>0</v>
          </cell>
          <cell r="K5115">
            <v>0</v>
          </cell>
          <cell r="R5115">
            <v>0</v>
          </cell>
        </row>
        <row r="5116">
          <cell r="E5116">
            <v>0</v>
          </cell>
          <cell r="G5116">
            <v>0</v>
          </cell>
          <cell r="K5116">
            <v>0</v>
          </cell>
          <cell r="R5116">
            <v>0</v>
          </cell>
        </row>
        <row r="5117">
          <cell r="E5117">
            <v>0</v>
          </cell>
          <cell r="G5117">
            <v>0</v>
          </cell>
          <cell r="K5117">
            <v>0</v>
          </cell>
          <cell r="R5117">
            <v>0</v>
          </cell>
        </row>
        <row r="5118">
          <cell r="E5118">
            <v>0</v>
          </cell>
          <cell r="G5118">
            <v>0</v>
          </cell>
          <cell r="K5118">
            <v>0</v>
          </cell>
          <cell r="R5118">
            <v>0</v>
          </cell>
        </row>
        <row r="5119">
          <cell r="E5119">
            <v>0</v>
          </cell>
          <cell r="G5119">
            <v>0</v>
          </cell>
          <cell r="K5119">
            <v>0</v>
          </cell>
          <cell r="R5119">
            <v>0</v>
          </cell>
        </row>
        <row r="5120">
          <cell r="E5120">
            <v>0</v>
          </cell>
          <cell r="G5120">
            <v>0</v>
          </cell>
          <cell r="K5120">
            <v>0</v>
          </cell>
          <cell r="R5120">
            <v>0</v>
          </cell>
        </row>
        <row r="5121">
          <cell r="E5121">
            <v>0</v>
          </cell>
          <cell r="G5121">
            <v>0</v>
          </cell>
          <cell r="K5121">
            <v>0</v>
          </cell>
          <cell r="R5121">
            <v>0</v>
          </cell>
        </row>
        <row r="5122">
          <cell r="E5122">
            <v>0</v>
          </cell>
          <cell r="G5122">
            <v>0</v>
          </cell>
          <cell r="K5122">
            <v>0</v>
          </cell>
          <cell r="R5122">
            <v>0</v>
          </cell>
        </row>
        <row r="5123">
          <cell r="E5123">
            <v>0</v>
          </cell>
          <cell r="G5123">
            <v>0</v>
          </cell>
          <cell r="K5123">
            <v>0</v>
          </cell>
          <cell r="R5123">
            <v>0</v>
          </cell>
        </row>
        <row r="5124">
          <cell r="E5124">
            <v>0</v>
          </cell>
          <cell r="G5124">
            <v>0</v>
          </cell>
          <cell r="K5124">
            <v>0</v>
          </cell>
          <cell r="R5124">
            <v>0</v>
          </cell>
        </row>
        <row r="5125">
          <cell r="E5125">
            <v>0</v>
          </cell>
          <cell r="G5125">
            <v>0</v>
          </cell>
          <cell r="K5125">
            <v>0</v>
          </cell>
          <cell r="R5125">
            <v>0</v>
          </cell>
        </row>
        <row r="5126">
          <cell r="E5126">
            <v>0</v>
          </cell>
          <cell r="G5126">
            <v>0</v>
          </cell>
          <cell r="K5126">
            <v>0</v>
          </cell>
          <cell r="R5126">
            <v>0</v>
          </cell>
        </row>
        <row r="5127">
          <cell r="E5127">
            <v>0</v>
          </cell>
          <cell r="G5127">
            <v>0</v>
          </cell>
          <cell r="K5127">
            <v>0</v>
          </cell>
          <cell r="R5127">
            <v>0</v>
          </cell>
        </row>
        <row r="5128">
          <cell r="E5128">
            <v>0</v>
          </cell>
          <cell r="G5128">
            <v>0</v>
          </cell>
          <cell r="K5128">
            <v>0</v>
          </cell>
          <cell r="R5128">
            <v>0</v>
          </cell>
        </row>
        <row r="5129">
          <cell r="E5129">
            <v>0</v>
          </cell>
          <cell r="G5129">
            <v>0</v>
          </cell>
          <cell r="K5129">
            <v>0</v>
          </cell>
          <cell r="R5129">
            <v>0</v>
          </cell>
        </row>
        <row r="5130">
          <cell r="E5130">
            <v>0</v>
          </cell>
          <cell r="G5130">
            <v>0</v>
          </cell>
          <cell r="K5130">
            <v>0</v>
          </cell>
          <cell r="R5130">
            <v>0</v>
          </cell>
        </row>
        <row r="5131">
          <cell r="E5131">
            <v>0</v>
          </cell>
          <cell r="G5131">
            <v>0</v>
          </cell>
          <cell r="K5131">
            <v>0</v>
          </cell>
          <cell r="R5131">
            <v>0</v>
          </cell>
        </row>
        <row r="5132">
          <cell r="E5132">
            <v>0</v>
          </cell>
          <cell r="G5132">
            <v>0</v>
          </cell>
          <cell r="K5132">
            <v>0</v>
          </cell>
          <cell r="R5132">
            <v>0</v>
          </cell>
        </row>
        <row r="5133">
          <cell r="E5133">
            <v>0</v>
          </cell>
          <cell r="G5133">
            <v>0</v>
          </cell>
          <cell r="K5133">
            <v>0</v>
          </cell>
          <cell r="R5133">
            <v>0</v>
          </cell>
        </row>
        <row r="5134">
          <cell r="E5134">
            <v>0</v>
          </cell>
          <cell r="G5134">
            <v>0</v>
          </cell>
          <cell r="K5134">
            <v>0</v>
          </cell>
          <cell r="R5134">
            <v>0</v>
          </cell>
        </row>
        <row r="5135">
          <cell r="E5135">
            <v>0</v>
          </cell>
          <cell r="G5135">
            <v>0</v>
          </cell>
          <cell r="K5135">
            <v>0</v>
          </cell>
          <cell r="R5135">
            <v>0</v>
          </cell>
        </row>
        <row r="5136">
          <cell r="E5136">
            <v>0</v>
          </cell>
          <cell r="G5136">
            <v>0</v>
          </cell>
          <cell r="K5136">
            <v>0</v>
          </cell>
          <cell r="R5136">
            <v>0</v>
          </cell>
        </row>
        <row r="5137">
          <cell r="E5137">
            <v>0</v>
          </cell>
          <cell r="G5137">
            <v>0</v>
          </cell>
          <cell r="K5137">
            <v>0</v>
          </cell>
          <cell r="R5137">
            <v>0</v>
          </cell>
        </row>
        <row r="5138">
          <cell r="E5138">
            <v>0</v>
          </cell>
          <cell r="G5138">
            <v>0</v>
          </cell>
          <cell r="K5138">
            <v>0</v>
          </cell>
          <cell r="R5138">
            <v>0</v>
          </cell>
        </row>
        <row r="5139">
          <cell r="E5139">
            <v>0</v>
          </cell>
          <cell r="G5139">
            <v>0</v>
          </cell>
          <cell r="K5139">
            <v>0</v>
          </cell>
          <cell r="R5139">
            <v>0</v>
          </cell>
        </row>
        <row r="5140">
          <cell r="E5140">
            <v>0</v>
          </cell>
          <cell r="G5140">
            <v>0</v>
          </cell>
          <cell r="K5140">
            <v>0</v>
          </cell>
          <cell r="R5140">
            <v>0</v>
          </cell>
        </row>
        <row r="5141">
          <cell r="E5141">
            <v>0</v>
          </cell>
          <cell r="G5141">
            <v>0</v>
          </cell>
          <cell r="K5141">
            <v>0</v>
          </cell>
          <cell r="R5141">
            <v>0</v>
          </cell>
        </row>
        <row r="5142">
          <cell r="E5142">
            <v>0</v>
          </cell>
          <cell r="G5142">
            <v>0</v>
          </cell>
          <cell r="K5142">
            <v>0</v>
          </cell>
          <cell r="R5142">
            <v>0</v>
          </cell>
        </row>
        <row r="5143">
          <cell r="E5143">
            <v>0</v>
          </cell>
          <cell r="G5143">
            <v>0</v>
          </cell>
          <cell r="K5143">
            <v>0</v>
          </cell>
          <cell r="R5143">
            <v>0</v>
          </cell>
        </row>
        <row r="5144">
          <cell r="E5144">
            <v>0</v>
          </cell>
          <cell r="G5144">
            <v>0</v>
          </cell>
          <cell r="K5144">
            <v>0</v>
          </cell>
          <cell r="R5144">
            <v>0</v>
          </cell>
        </row>
        <row r="5145">
          <cell r="E5145">
            <v>0</v>
          </cell>
          <cell r="G5145">
            <v>0</v>
          </cell>
          <cell r="K5145">
            <v>0</v>
          </cell>
          <cell r="R5145">
            <v>0</v>
          </cell>
        </row>
        <row r="5146">
          <cell r="E5146">
            <v>0</v>
          </cell>
          <cell r="G5146">
            <v>0</v>
          </cell>
          <cell r="K5146">
            <v>0</v>
          </cell>
          <cell r="R5146">
            <v>0</v>
          </cell>
        </row>
        <row r="5147">
          <cell r="E5147">
            <v>0</v>
          </cell>
          <cell r="G5147">
            <v>0</v>
          </cell>
          <cell r="K5147">
            <v>0</v>
          </cell>
          <cell r="R5147">
            <v>0</v>
          </cell>
        </row>
        <row r="5148">
          <cell r="E5148">
            <v>0</v>
          </cell>
          <cell r="G5148">
            <v>0</v>
          </cell>
          <cell r="K5148">
            <v>0</v>
          </cell>
          <cell r="R5148">
            <v>0</v>
          </cell>
        </row>
        <row r="5149">
          <cell r="E5149">
            <v>0</v>
          </cell>
          <cell r="G5149">
            <v>0</v>
          </cell>
          <cell r="K5149">
            <v>0</v>
          </cell>
          <cell r="R5149">
            <v>0</v>
          </cell>
        </row>
        <row r="5150">
          <cell r="E5150">
            <v>0</v>
          </cell>
          <cell r="G5150">
            <v>0</v>
          </cell>
          <cell r="K5150">
            <v>0</v>
          </cell>
          <cell r="R5150">
            <v>0</v>
          </cell>
        </row>
        <row r="5151">
          <cell r="E5151">
            <v>0</v>
          </cell>
          <cell r="G5151">
            <v>0</v>
          </cell>
          <cell r="K5151">
            <v>0</v>
          </cell>
          <cell r="R5151">
            <v>0</v>
          </cell>
        </row>
        <row r="5152">
          <cell r="E5152">
            <v>0</v>
          </cell>
          <cell r="G5152">
            <v>0</v>
          </cell>
          <cell r="K5152">
            <v>0</v>
          </cell>
          <cell r="R5152">
            <v>0</v>
          </cell>
        </row>
        <row r="5153">
          <cell r="E5153">
            <v>0</v>
          </cell>
          <cell r="G5153">
            <v>0</v>
          </cell>
          <cell r="K5153">
            <v>0</v>
          </cell>
          <cell r="R5153">
            <v>0</v>
          </cell>
        </row>
        <row r="5154">
          <cell r="E5154">
            <v>0</v>
          </cell>
          <cell r="G5154">
            <v>0</v>
          </cell>
          <cell r="K5154">
            <v>0</v>
          </cell>
          <cell r="R5154">
            <v>0</v>
          </cell>
        </row>
        <row r="5155">
          <cell r="E5155">
            <v>0</v>
          </cell>
          <cell r="G5155">
            <v>0</v>
          </cell>
          <cell r="K5155">
            <v>0</v>
          </cell>
          <cell r="R5155">
            <v>0</v>
          </cell>
        </row>
        <row r="5156">
          <cell r="E5156">
            <v>0</v>
          </cell>
          <cell r="G5156">
            <v>0</v>
          </cell>
          <cell r="K5156">
            <v>0</v>
          </cell>
          <cell r="R5156">
            <v>0</v>
          </cell>
        </row>
        <row r="5157">
          <cell r="E5157">
            <v>0</v>
          </cell>
          <cell r="G5157">
            <v>0</v>
          </cell>
          <cell r="K5157">
            <v>0</v>
          </cell>
          <cell r="R5157">
            <v>0</v>
          </cell>
        </row>
        <row r="5158">
          <cell r="E5158">
            <v>0</v>
          </cell>
          <cell r="G5158">
            <v>0</v>
          </cell>
          <cell r="K5158">
            <v>0</v>
          </cell>
          <cell r="R5158">
            <v>0</v>
          </cell>
        </row>
        <row r="5159">
          <cell r="E5159">
            <v>0</v>
          </cell>
          <cell r="G5159">
            <v>0</v>
          </cell>
          <cell r="K5159">
            <v>0</v>
          </cell>
          <cell r="R5159">
            <v>0</v>
          </cell>
        </row>
        <row r="5160">
          <cell r="E5160">
            <v>0</v>
          </cell>
          <cell r="G5160">
            <v>0</v>
          </cell>
          <cell r="K5160">
            <v>0</v>
          </cell>
          <cell r="R5160">
            <v>0</v>
          </cell>
        </row>
        <row r="5161">
          <cell r="E5161">
            <v>0</v>
          </cell>
          <cell r="G5161">
            <v>0</v>
          </cell>
          <cell r="K5161">
            <v>0</v>
          </cell>
          <cell r="R5161">
            <v>0</v>
          </cell>
        </row>
        <row r="5162">
          <cell r="E5162">
            <v>0</v>
          </cell>
          <cell r="G5162">
            <v>0</v>
          </cell>
          <cell r="K5162">
            <v>0</v>
          </cell>
          <cell r="R5162">
            <v>0</v>
          </cell>
        </row>
        <row r="5163">
          <cell r="E5163">
            <v>0</v>
          </cell>
          <cell r="G5163">
            <v>0</v>
          </cell>
          <cell r="K5163">
            <v>0</v>
          </cell>
          <cell r="R5163">
            <v>0</v>
          </cell>
        </row>
        <row r="5164">
          <cell r="E5164">
            <v>0</v>
          </cell>
          <cell r="G5164">
            <v>0</v>
          </cell>
          <cell r="K5164">
            <v>0</v>
          </cell>
          <cell r="R5164">
            <v>0</v>
          </cell>
        </row>
        <row r="5165">
          <cell r="E5165">
            <v>0</v>
          </cell>
          <cell r="G5165">
            <v>0</v>
          </cell>
          <cell r="K5165">
            <v>0</v>
          </cell>
          <cell r="R5165">
            <v>0</v>
          </cell>
        </row>
        <row r="5166">
          <cell r="E5166">
            <v>0</v>
          </cell>
          <cell r="G5166">
            <v>0</v>
          </cell>
          <cell r="K5166">
            <v>0</v>
          </cell>
          <cell r="R5166">
            <v>0</v>
          </cell>
        </row>
        <row r="5167">
          <cell r="E5167">
            <v>0</v>
          </cell>
          <cell r="G5167">
            <v>0</v>
          </cell>
          <cell r="K5167">
            <v>0</v>
          </cell>
          <cell r="R5167">
            <v>0</v>
          </cell>
        </row>
        <row r="5168">
          <cell r="E5168">
            <v>0</v>
          </cell>
          <cell r="G5168">
            <v>0</v>
          </cell>
          <cell r="K5168">
            <v>0</v>
          </cell>
          <cell r="R5168">
            <v>0</v>
          </cell>
        </row>
        <row r="5169">
          <cell r="E5169">
            <v>0</v>
          </cell>
          <cell r="G5169">
            <v>0</v>
          </cell>
          <cell r="K5169">
            <v>0</v>
          </cell>
          <cell r="R5169">
            <v>0</v>
          </cell>
        </row>
        <row r="5170">
          <cell r="E5170">
            <v>0</v>
          </cell>
          <cell r="G5170">
            <v>0</v>
          </cell>
          <cell r="K5170">
            <v>0</v>
          </cell>
          <cell r="R5170">
            <v>0</v>
          </cell>
        </row>
        <row r="5171">
          <cell r="E5171">
            <v>0</v>
          </cell>
          <cell r="G5171">
            <v>0</v>
          </cell>
          <cell r="K5171">
            <v>0</v>
          </cell>
          <cell r="R5171">
            <v>0</v>
          </cell>
        </row>
        <row r="5172">
          <cell r="E5172">
            <v>0</v>
          </cell>
          <cell r="G5172">
            <v>0</v>
          </cell>
          <cell r="K5172">
            <v>0</v>
          </cell>
          <cell r="R5172">
            <v>0</v>
          </cell>
        </row>
        <row r="5173">
          <cell r="E5173">
            <v>0</v>
          </cell>
          <cell r="G5173">
            <v>0</v>
          </cell>
          <cell r="K5173">
            <v>0</v>
          </cell>
          <cell r="R5173">
            <v>0</v>
          </cell>
        </row>
        <row r="5174">
          <cell r="E5174">
            <v>0</v>
          </cell>
          <cell r="G5174">
            <v>0</v>
          </cell>
          <cell r="K5174">
            <v>0</v>
          </cell>
          <cell r="R5174">
            <v>0</v>
          </cell>
        </row>
        <row r="5175">
          <cell r="E5175">
            <v>0</v>
          </cell>
          <cell r="G5175">
            <v>0</v>
          </cell>
          <cell r="K5175">
            <v>0</v>
          </cell>
          <cell r="R5175">
            <v>0</v>
          </cell>
        </row>
        <row r="5176">
          <cell r="E5176">
            <v>0</v>
          </cell>
          <cell r="G5176">
            <v>0</v>
          </cell>
          <cell r="K5176">
            <v>0</v>
          </cell>
          <cell r="R5176">
            <v>0</v>
          </cell>
        </row>
        <row r="5177">
          <cell r="E5177">
            <v>0</v>
          </cell>
          <cell r="G5177">
            <v>0</v>
          </cell>
          <cell r="K5177">
            <v>0</v>
          </cell>
          <cell r="R5177">
            <v>0</v>
          </cell>
        </row>
        <row r="5178">
          <cell r="E5178">
            <v>0</v>
          </cell>
          <cell r="G5178">
            <v>0</v>
          </cell>
          <cell r="K5178">
            <v>0</v>
          </cell>
          <cell r="R5178">
            <v>0</v>
          </cell>
        </row>
        <row r="5179">
          <cell r="E5179">
            <v>0</v>
          </cell>
          <cell r="G5179">
            <v>0</v>
          </cell>
          <cell r="K5179">
            <v>0</v>
          </cell>
          <cell r="R5179">
            <v>0</v>
          </cell>
        </row>
        <row r="5180">
          <cell r="E5180">
            <v>0</v>
          </cell>
          <cell r="G5180">
            <v>0</v>
          </cell>
          <cell r="K5180">
            <v>0</v>
          </cell>
          <cell r="R5180">
            <v>0</v>
          </cell>
        </row>
        <row r="5181">
          <cell r="E5181">
            <v>0</v>
          </cell>
          <cell r="G5181">
            <v>0</v>
          </cell>
          <cell r="K5181">
            <v>0</v>
          </cell>
          <cell r="R5181">
            <v>0</v>
          </cell>
        </row>
        <row r="5182">
          <cell r="E5182">
            <v>0</v>
          </cell>
          <cell r="G5182">
            <v>0</v>
          </cell>
          <cell r="K5182">
            <v>0</v>
          </cell>
          <cell r="R5182">
            <v>0</v>
          </cell>
        </row>
        <row r="5183">
          <cell r="E5183">
            <v>0</v>
          </cell>
          <cell r="G5183">
            <v>0</v>
          </cell>
          <cell r="K5183">
            <v>0</v>
          </cell>
          <cell r="R5183">
            <v>0</v>
          </cell>
        </row>
        <row r="5184">
          <cell r="E5184">
            <v>0</v>
          </cell>
          <cell r="G5184">
            <v>0</v>
          </cell>
          <cell r="K5184">
            <v>0</v>
          </cell>
          <cell r="R5184">
            <v>0</v>
          </cell>
        </row>
        <row r="5185">
          <cell r="E5185">
            <v>0</v>
          </cell>
          <cell r="G5185">
            <v>0</v>
          </cell>
          <cell r="K5185">
            <v>0</v>
          </cell>
          <cell r="R5185">
            <v>0</v>
          </cell>
        </row>
        <row r="5186">
          <cell r="E5186">
            <v>0</v>
          </cell>
          <cell r="G5186">
            <v>0</v>
          </cell>
          <cell r="K5186">
            <v>0</v>
          </cell>
          <cell r="R5186">
            <v>0</v>
          </cell>
        </row>
        <row r="5187">
          <cell r="E5187">
            <v>0</v>
          </cell>
          <cell r="G5187">
            <v>0</v>
          </cell>
          <cell r="K5187">
            <v>0</v>
          </cell>
          <cell r="R5187">
            <v>0</v>
          </cell>
        </row>
        <row r="5188">
          <cell r="E5188">
            <v>0</v>
          </cell>
          <cell r="G5188">
            <v>0</v>
          </cell>
          <cell r="K5188">
            <v>0</v>
          </cell>
          <cell r="R5188">
            <v>0</v>
          </cell>
        </row>
        <row r="5189">
          <cell r="E5189">
            <v>0</v>
          </cell>
          <cell r="G5189">
            <v>0</v>
          </cell>
          <cell r="K5189">
            <v>0</v>
          </cell>
          <cell r="R5189">
            <v>0</v>
          </cell>
        </row>
        <row r="5190">
          <cell r="E5190">
            <v>0</v>
          </cell>
          <cell r="G5190">
            <v>0</v>
          </cell>
          <cell r="K5190">
            <v>0</v>
          </cell>
          <cell r="R5190">
            <v>0</v>
          </cell>
        </row>
        <row r="5191">
          <cell r="E5191">
            <v>0</v>
          </cell>
          <cell r="G5191">
            <v>0</v>
          </cell>
          <cell r="K5191">
            <v>0</v>
          </cell>
          <cell r="R5191">
            <v>0</v>
          </cell>
        </row>
        <row r="5192">
          <cell r="E5192">
            <v>0</v>
          </cell>
          <cell r="G5192">
            <v>0</v>
          </cell>
          <cell r="K5192">
            <v>0</v>
          </cell>
          <cell r="R5192">
            <v>0</v>
          </cell>
        </row>
        <row r="5193">
          <cell r="E5193">
            <v>0</v>
          </cell>
          <cell r="G5193">
            <v>0</v>
          </cell>
          <cell r="K5193">
            <v>0</v>
          </cell>
          <cell r="R5193">
            <v>0</v>
          </cell>
        </row>
        <row r="5194">
          <cell r="E5194">
            <v>0</v>
          </cell>
          <cell r="G5194">
            <v>0</v>
          </cell>
          <cell r="K5194">
            <v>0</v>
          </cell>
          <cell r="R5194">
            <v>0</v>
          </cell>
        </row>
        <row r="5195">
          <cell r="E5195">
            <v>0</v>
          </cell>
          <cell r="G5195">
            <v>0</v>
          </cell>
          <cell r="K5195">
            <v>0</v>
          </cell>
          <cell r="R5195">
            <v>0</v>
          </cell>
        </row>
        <row r="5196">
          <cell r="E5196">
            <v>0</v>
          </cell>
          <cell r="G5196">
            <v>0</v>
          </cell>
          <cell r="K5196">
            <v>0</v>
          </cell>
          <cell r="R5196">
            <v>0</v>
          </cell>
        </row>
        <row r="5197">
          <cell r="E5197">
            <v>0</v>
          </cell>
          <cell r="G5197">
            <v>0</v>
          </cell>
          <cell r="K5197">
            <v>0</v>
          </cell>
          <cell r="R5197">
            <v>0</v>
          </cell>
        </row>
        <row r="5198">
          <cell r="E5198">
            <v>0</v>
          </cell>
          <cell r="G5198">
            <v>0</v>
          </cell>
          <cell r="K5198">
            <v>0</v>
          </cell>
          <cell r="R5198">
            <v>0</v>
          </cell>
        </row>
        <row r="5199">
          <cell r="E5199">
            <v>0</v>
          </cell>
          <cell r="G5199">
            <v>0</v>
          </cell>
          <cell r="K5199">
            <v>0</v>
          </cell>
          <cell r="R5199">
            <v>0</v>
          </cell>
        </row>
        <row r="5200">
          <cell r="E5200">
            <v>0</v>
          </cell>
          <cell r="G5200">
            <v>0</v>
          </cell>
          <cell r="K5200">
            <v>0</v>
          </cell>
          <cell r="R5200">
            <v>0</v>
          </cell>
        </row>
        <row r="5201">
          <cell r="E5201">
            <v>0</v>
          </cell>
          <cell r="G5201">
            <v>0</v>
          </cell>
          <cell r="K5201">
            <v>0</v>
          </cell>
          <cell r="R5201">
            <v>0</v>
          </cell>
        </row>
        <row r="5202">
          <cell r="E5202">
            <v>0</v>
          </cell>
          <cell r="G5202">
            <v>0</v>
          </cell>
          <cell r="K5202">
            <v>0</v>
          </cell>
          <cell r="R5202">
            <v>0</v>
          </cell>
        </row>
        <row r="5203">
          <cell r="E5203">
            <v>0</v>
          </cell>
          <cell r="G5203">
            <v>0</v>
          </cell>
          <cell r="K5203">
            <v>0</v>
          </cell>
          <cell r="R5203">
            <v>0</v>
          </cell>
        </row>
        <row r="5204">
          <cell r="E5204">
            <v>0</v>
          </cell>
          <cell r="G5204">
            <v>0</v>
          </cell>
          <cell r="K5204">
            <v>0</v>
          </cell>
          <cell r="R5204">
            <v>0</v>
          </cell>
        </row>
        <row r="5205">
          <cell r="E5205">
            <v>0</v>
          </cell>
          <cell r="G5205">
            <v>0</v>
          </cell>
          <cell r="K5205">
            <v>0</v>
          </cell>
          <cell r="R5205">
            <v>0</v>
          </cell>
        </row>
        <row r="5206">
          <cell r="E5206">
            <v>0</v>
          </cell>
          <cell r="G5206">
            <v>0</v>
          </cell>
          <cell r="K5206">
            <v>0</v>
          </cell>
          <cell r="R5206">
            <v>0</v>
          </cell>
        </row>
        <row r="5207">
          <cell r="E5207">
            <v>0</v>
          </cell>
          <cell r="G5207">
            <v>0</v>
          </cell>
          <cell r="K5207">
            <v>0</v>
          </cell>
          <cell r="R5207">
            <v>0</v>
          </cell>
        </row>
        <row r="5208">
          <cell r="E5208">
            <v>0</v>
          </cell>
          <cell r="G5208">
            <v>0</v>
          </cell>
          <cell r="K5208">
            <v>0</v>
          </cell>
          <cell r="R5208">
            <v>0</v>
          </cell>
        </row>
        <row r="5209">
          <cell r="E5209">
            <v>0</v>
          </cell>
          <cell r="G5209">
            <v>0</v>
          </cell>
          <cell r="K5209">
            <v>0</v>
          </cell>
          <cell r="R5209">
            <v>0</v>
          </cell>
        </row>
        <row r="5210">
          <cell r="E5210">
            <v>0</v>
          </cell>
          <cell r="G5210">
            <v>0</v>
          </cell>
          <cell r="K5210">
            <v>0</v>
          </cell>
          <cell r="R5210">
            <v>0</v>
          </cell>
        </row>
        <row r="5211">
          <cell r="E5211">
            <v>0</v>
          </cell>
          <cell r="G5211">
            <v>0</v>
          </cell>
          <cell r="K5211">
            <v>0</v>
          </cell>
          <cell r="R5211">
            <v>0</v>
          </cell>
        </row>
        <row r="5212">
          <cell r="E5212">
            <v>0</v>
          </cell>
          <cell r="G5212">
            <v>0</v>
          </cell>
          <cell r="K5212">
            <v>0</v>
          </cell>
          <cell r="R5212">
            <v>0</v>
          </cell>
        </row>
        <row r="5213">
          <cell r="E5213">
            <v>0</v>
          </cell>
          <cell r="G5213">
            <v>0</v>
          </cell>
          <cell r="K5213">
            <v>0</v>
          </cell>
          <cell r="R5213">
            <v>0</v>
          </cell>
        </row>
        <row r="5214">
          <cell r="E5214">
            <v>0</v>
          </cell>
          <cell r="G5214">
            <v>0</v>
          </cell>
          <cell r="K5214">
            <v>0</v>
          </cell>
          <cell r="R5214">
            <v>0</v>
          </cell>
        </row>
        <row r="5215">
          <cell r="E5215">
            <v>0</v>
          </cell>
          <cell r="G5215">
            <v>0</v>
          </cell>
          <cell r="K5215">
            <v>0</v>
          </cell>
          <cell r="R5215">
            <v>0</v>
          </cell>
        </row>
        <row r="5216">
          <cell r="E5216">
            <v>0</v>
          </cell>
          <cell r="G5216">
            <v>0</v>
          </cell>
          <cell r="K5216">
            <v>0</v>
          </cell>
          <cell r="R5216">
            <v>0</v>
          </cell>
        </row>
        <row r="5217">
          <cell r="E5217">
            <v>0</v>
          </cell>
          <cell r="G5217">
            <v>0</v>
          </cell>
          <cell r="K5217">
            <v>0</v>
          </cell>
          <cell r="R5217">
            <v>0</v>
          </cell>
        </row>
        <row r="5218">
          <cell r="E5218">
            <v>0</v>
          </cell>
          <cell r="G5218">
            <v>0</v>
          </cell>
          <cell r="K5218">
            <v>0</v>
          </cell>
          <cell r="R5218">
            <v>0</v>
          </cell>
        </row>
        <row r="5219">
          <cell r="E5219">
            <v>0</v>
          </cell>
          <cell r="G5219">
            <v>0</v>
          </cell>
          <cell r="K5219">
            <v>0</v>
          </cell>
          <cell r="R5219">
            <v>0</v>
          </cell>
        </row>
        <row r="5220">
          <cell r="E5220">
            <v>0</v>
          </cell>
          <cell r="G5220">
            <v>0</v>
          </cell>
          <cell r="K5220">
            <v>0</v>
          </cell>
          <cell r="R5220">
            <v>0</v>
          </cell>
        </row>
        <row r="5221">
          <cell r="E5221">
            <v>0</v>
          </cell>
          <cell r="G5221">
            <v>0</v>
          </cell>
          <cell r="K5221">
            <v>0</v>
          </cell>
          <cell r="R5221">
            <v>0</v>
          </cell>
        </row>
        <row r="5222">
          <cell r="E5222">
            <v>0</v>
          </cell>
          <cell r="G5222">
            <v>0</v>
          </cell>
          <cell r="K5222">
            <v>0</v>
          </cell>
          <cell r="R5222">
            <v>0</v>
          </cell>
        </row>
        <row r="5223">
          <cell r="E5223">
            <v>0</v>
          </cell>
          <cell r="G5223">
            <v>0</v>
          </cell>
          <cell r="K5223">
            <v>0</v>
          </cell>
          <cell r="R5223">
            <v>0</v>
          </cell>
        </row>
        <row r="5224">
          <cell r="E5224">
            <v>0</v>
          </cell>
          <cell r="G5224">
            <v>0</v>
          </cell>
          <cell r="K5224">
            <v>0</v>
          </cell>
          <cell r="R5224">
            <v>0</v>
          </cell>
        </row>
        <row r="5225">
          <cell r="E5225">
            <v>0</v>
          </cell>
          <cell r="G5225">
            <v>0</v>
          </cell>
          <cell r="K5225">
            <v>0</v>
          </cell>
          <cell r="R5225">
            <v>0</v>
          </cell>
        </row>
        <row r="5226">
          <cell r="E5226">
            <v>0</v>
          </cell>
          <cell r="G5226">
            <v>0</v>
          </cell>
          <cell r="K5226">
            <v>0</v>
          </cell>
          <cell r="R5226">
            <v>0</v>
          </cell>
        </row>
        <row r="5227">
          <cell r="E5227">
            <v>0</v>
          </cell>
          <cell r="G5227">
            <v>0</v>
          </cell>
          <cell r="K5227">
            <v>0</v>
          </cell>
          <cell r="R5227">
            <v>0</v>
          </cell>
        </row>
        <row r="5228">
          <cell r="E5228">
            <v>0</v>
          </cell>
          <cell r="G5228">
            <v>0</v>
          </cell>
          <cell r="K5228">
            <v>0</v>
          </cell>
          <cell r="R5228">
            <v>0</v>
          </cell>
        </row>
        <row r="5229">
          <cell r="E5229">
            <v>0</v>
          </cell>
          <cell r="G5229">
            <v>0</v>
          </cell>
          <cell r="K5229">
            <v>0</v>
          </cell>
          <cell r="R5229">
            <v>0</v>
          </cell>
        </row>
        <row r="5230">
          <cell r="E5230">
            <v>0</v>
          </cell>
          <cell r="G5230">
            <v>0</v>
          </cell>
          <cell r="K5230">
            <v>0</v>
          </cell>
          <cell r="R5230">
            <v>0</v>
          </cell>
        </row>
        <row r="5231">
          <cell r="E5231">
            <v>0</v>
          </cell>
          <cell r="G5231">
            <v>0</v>
          </cell>
          <cell r="K5231">
            <v>0</v>
          </cell>
          <cell r="R5231">
            <v>0</v>
          </cell>
        </row>
        <row r="5232">
          <cell r="E5232">
            <v>0</v>
          </cell>
          <cell r="G5232">
            <v>0</v>
          </cell>
          <cell r="K5232">
            <v>0</v>
          </cell>
          <cell r="R5232">
            <v>0</v>
          </cell>
        </row>
        <row r="5233">
          <cell r="E5233">
            <v>0</v>
          </cell>
          <cell r="G5233">
            <v>0</v>
          </cell>
          <cell r="K5233">
            <v>0</v>
          </cell>
          <cell r="R5233">
            <v>0</v>
          </cell>
        </row>
        <row r="5234">
          <cell r="E5234">
            <v>0</v>
          </cell>
          <cell r="G5234">
            <v>0</v>
          </cell>
          <cell r="K5234">
            <v>0</v>
          </cell>
          <cell r="R5234">
            <v>0</v>
          </cell>
        </row>
        <row r="5235">
          <cell r="E5235">
            <v>0</v>
          </cell>
          <cell r="G5235">
            <v>0</v>
          </cell>
          <cell r="K5235">
            <v>0</v>
          </cell>
          <cell r="R5235">
            <v>0</v>
          </cell>
        </row>
        <row r="5236">
          <cell r="E5236">
            <v>0</v>
          </cell>
          <cell r="G5236">
            <v>0</v>
          </cell>
          <cell r="K5236">
            <v>0</v>
          </cell>
          <cell r="R5236">
            <v>0</v>
          </cell>
        </row>
        <row r="5237">
          <cell r="E5237">
            <v>0</v>
          </cell>
          <cell r="G5237">
            <v>0</v>
          </cell>
          <cell r="K5237">
            <v>0</v>
          </cell>
          <cell r="R5237">
            <v>0</v>
          </cell>
        </row>
        <row r="5238">
          <cell r="E5238">
            <v>0</v>
          </cell>
          <cell r="G5238">
            <v>0</v>
          </cell>
          <cell r="K5238">
            <v>0</v>
          </cell>
          <cell r="R5238">
            <v>0</v>
          </cell>
        </row>
        <row r="5239">
          <cell r="E5239">
            <v>0</v>
          </cell>
          <cell r="G5239">
            <v>0</v>
          </cell>
          <cell r="K5239">
            <v>0</v>
          </cell>
          <cell r="R5239">
            <v>0</v>
          </cell>
        </row>
        <row r="5240">
          <cell r="E5240">
            <v>0</v>
          </cell>
          <cell r="G5240">
            <v>0</v>
          </cell>
          <cell r="K5240">
            <v>0</v>
          </cell>
          <cell r="R5240">
            <v>0</v>
          </cell>
        </row>
        <row r="5241">
          <cell r="E5241">
            <v>0</v>
          </cell>
          <cell r="G5241">
            <v>0</v>
          </cell>
          <cell r="K5241">
            <v>0</v>
          </cell>
          <cell r="R5241">
            <v>0</v>
          </cell>
        </row>
        <row r="5242">
          <cell r="E5242">
            <v>0</v>
          </cell>
          <cell r="G5242">
            <v>0</v>
          </cell>
          <cell r="K5242">
            <v>0</v>
          </cell>
          <cell r="R5242">
            <v>0</v>
          </cell>
        </row>
        <row r="5243">
          <cell r="E5243">
            <v>0</v>
          </cell>
          <cell r="G5243">
            <v>0</v>
          </cell>
          <cell r="K5243">
            <v>0</v>
          </cell>
          <cell r="R5243">
            <v>0</v>
          </cell>
        </row>
        <row r="5244">
          <cell r="E5244">
            <v>0</v>
          </cell>
          <cell r="G5244">
            <v>0</v>
          </cell>
          <cell r="K5244">
            <v>0</v>
          </cell>
          <cell r="R5244">
            <v>0</v>
          </cell>
        </row>
        <row r="5245">
          <cell r="E5245">
            <v>0</v>
          </cell>
          <cell r="G5245">
            <v>0</v>
          </cell>
          <cell r="K5245">
            <v>0</v>
          </cell>
          <cell r="R5245">
            <v>0</v>
          </cell>
        </row>
        <row r="5246">
          <cell r="E5246">
            <v>0</v>
          </cell>
          <cell r="G5246">
            <v>0</v>
          </cell>
          <cell r="K5246">
            <v>0</v>
          </cell>
          <cell r="R5246">
            <v>0</v>
          </cell>
        </row>
        <row r="5247">
          <cell r="E5247">
            <v>0</v>
          </cell>
          <cell r="G5247">
            <v>0</v>
          </cell>
          <cell r="K5247">
            <v>0</v>
          </cell>
          <cell r="R5247">
            <v>0</v>
          </cell>
        </row>
        <row r="5248">
          <cell r="E5248">
            <v>0</v>
          </cell>
          <cell r="G5248">
            <v>0</v>
          </cell>
          <cell r="K5248">
            <v>0</v>
          </cell>
          <cell r="R5248">
            <v>0</v>
          </cell>
        </row>
        <row r="5249">
          <cell r="E5249">
            <v>0</v>
          </cell>
          <cell r="G5249">
            <v>0</v>
          </cell>
          <cell r="K5249">
            <v>0</v>
          </cell>
          <cell r="R5249">
            <v>0</v>
          </cell>
        </row>
        <row r="5250">
          <cell r="E5250">
            <v>0</v>
          </cell>
          <cell r="G5250">
            <v>0</v>
          </cell>
          <cell r="K5250">
            <v>0</v>
          </cell>
          <cell r="R5250">
            <v>0</v>
          </cell>
        </row>
        <row r="5251">
          <cell r="E5251">
            <v>0</v>
          </cell>
          <cell r="G5251">
            <v>0</v>
          </cell>
          <cell r="K5251">
            <v>0</v>
          </cell>
          <cell r="R5251">
            <v>0</v>
          </cell>
        </row>
        <row r="5252">
          <cell r="E5252">
            <v>0</v>
          </cell>
          <cell r="G5252">
            <v>0</v>
          </cell>
          <cell r="K5252">
            <v>0</v>
          </cell>
          <cell r="R5252">
            <v>0</v>
          </cell>
        </row>
        <row r="5253">
          <cell r="E5253">
            <v>0</v>
          </cell>
          <cell r="G5253">
            <v>0</v>
          </cell>
          <cell r="K5253">
            <v>0</v>
          </cell>
          <cell r="R5253">
            <v>0</v>
          </cell>
        </row>
        <row r="5254">
          <cell r="E5254">
            <v>0</v>
          </cell>
          <cell r="G5254">
            <v>0</v>
          </cell>
          <cell r="K5254">
            <v>0</v>
          </cell>
          <cell r="R5254">
            <v>0</v>
          </cell>
        </row>
        <row r="5255">
          <cell r="E5255">
            <v>0</v>
          </cell>
          <cell r="G5255">
            <v>0</v>
          </cell>
          <cell r="K5255">
            <v>0</v>
          </cell>
          <cell r="R5255">
            <v>0</v>
          </cell>
        </row>
        <row r="5256">
          <cell r="E5256">
            <v>0</v>
          </cell>
          <cell r="G5256">
            <v>0</v>
          </cell>
          <cell r="K5256">
            <v>0</v>
          </cell>
          <cell r="R5256">
            <v>0</v>
          </cell>
        </row>
        <row r="5257">
          <cell r="E5257">
            <v>0</v>
          </cell>
          <cell r="G5257">
            <v>0</v>
          </cell>
          <cell r="K5257">
            <v>0</v>
          </cell>
          <cell r="R5257">
            <v>0</v>
          </cell>
        </row>
        <row r="5258">
          <cell r="E5258">
            <v>0</v>
          </cell>
          <cell r="G5258">
            <v>0</v>
          </cell>
          <cell r="K5258">
            <v>0</v>
          </cell>
          <cell r="R5258">
            <v>0</v>
          </cell>
        </row>
        <row r="5259">
          <cell r="E5259">
            <v>0</v>
          </cell>
          <cell r="G5259">
            <v>0</v>
          </cell>
          <cell r="K5259">
            <v>0</v>
          </cell>
          <cell r="R5259">
            <v>0</v>
          </cell>
        </row>
        <row r="5260">
          <cell r="E5260">
            <v>0</v>
          </cell>
          <cell r="G5260">
            <v>0</v>
          </cell>
          <cell r="K5260">
            <v>0</v>
          </cell>
          <cell r="R5260">
            <v>0</v>
          </cell>
        </row>
        <row r="5261">
          <cell r="E5261">
            <v>0</v>
          </cell>
          <cell r="G5261">
            <v>0</v>
          </cell>
          <cell r="K5261">
            <v>0</v>
          </cell>
          <cell r="R5261">
            <v>0</v>
          </cell>
        </row>
        <row r="5262">
          <cell r="E5262">
            <v>0</v>
          </cell>
          <cell r="G5262">
            <v>0</v>
          </cell>
          <cell r="K5262">
            <v>0</v>
          </cell>
          <cell r="R5262">
            <v>0</v>
          </cell>
        </row>
        <row r="5263">
          <cell r="E5263">
            <v>0</v>
          </cell>
          <cell r="G5263">
            <v>0</v>
          </cell>
          <cell r="K5263">
            <v>0</v>
          </cell>
          <cell r="R5263">
            <v>0</v>
          </cell>
        </row>
        <row r="5264">
          <cell r="E5264">
            <v>0</v>
          </cell>
          <cell r="G5264">
            <v>0</v>
          </cell>
          <cell r="K5264">
            <v>0</v>
          </cell>
          <cell r="R5264">
            <v>0</v>
          </cell>
        </row>
        <row r="5265">
          <cell r="E5265">
            <v>0</v>
          </cell>
          <cell r="G5265">
            <v>0</v>
          </cell>
          <cell r="K5265">
            <v>0</v>
          </cell>
          <cell r="R5265">
            <v>0</v>
          </cell>
        </row>
        <row r="5266">
          <cell r="E5266">
            <v>0</v>
          </cell>
          <cell r="G5266">
            <v>0</v>
          </cell>
          <cell r="K5266">
            <v>0</v>
          </cell>
          <cell r="R5266">
            <v>0</v>
          </cell>
        </row>
        <row r="5267">
          <cell r="E5267">
            <v>0</v>
          </cell>
          <cell r="G5267">
            <v>0</v>
          </cell>
          <cell r="K5267">
            <v>0</v>
          </cell>
          <cell r="R5267">
            <v>0</v>
          </cell>
        </row>
        <row r="5268">
          <cell r="E5268">
            <v>0</v>
          </cell>
          <cell r="G5268">
            <v>0</v>
          </cell>
          <cell r="K5268">
            <v>0</v>
          </cell>
          <cell r="R5268">
            <v>0</v>
          </cell>
        </row>
        <row r="5269">
          <cell r="E5269">
            <v>0</v>
          </cell>
          <cell r="G5269">
            <v>0</v>
          </cell>
          <cell r="K5269">
            <v>0</v>
          </cell>
          <cell r="R5269">
            <v>0</v>
          </cell>
        </row>
        <row r="5270">
          <cell r="E5270">
            <v>0</v>
          </cell>
          <cell r="G5270">
            <v>0</v>
          </cell>
          <cell r="K5270">
            <v>0</v>
          </cell>
          <cell r="R5270">
            <v>0</v>
          </cell>
        </row>
        <row r="5271">
          <cell r="E5271">
            <v>0</v>
          </cell>
          <cell r="G5271">
            <v>0</v>
          </cell>
          <cell r="K5271">
            <v>0</v>
          </cell>
          <cell r="R5271">
            <v>0</v>
          </cell>
        </row>
        <row r="5272">
          <cell r="E5272">
            <v>0</v>
          </cell>
          <cell r="G5272">
            <v>0</v>
          </cell>
          <cell r="K5272">
            <v>0</v>
          </cell>
          <cell r="R5272">
            <v>0</v>
          </cell>
        </row>
        <row r="5273">
          <cell r="E5273">
            <v>0</v>
          </cell>
          <cell r="G5273">
            <v>0</v>
          </cell>
          <cell r="K5273">
            <v>0</v>
          </cell>
          <cell r="R5273">
            <v>0</v>
          </cell>
        </row>
        <row r="5274">
          <cell r="E5274">
            <v>0</v>
          </cell>
          <cell r="G5274">
            <v>0</v>
          </cell>
          <cell r="K5274">
            <v>0</v>
          </cell>
          <cell r="R5274">
            <v>0</v>
          </cell>
        </row>
        <row r="5275">
          <cell r="E5275">
            <v>0</v>
          </cell>
          <cell r="G5275">
            <v>0</v>
          </cell>
          <cell r="K5275">
            <v>0</v>
          </cell>
          <cell r="R5275">
            <v>0</v>
          </cell>
        </row>
        <row r="5276">
          <cell r="E5276">
            <v>0</v>
          </cell>
          <cell r="G5276">
            <v>0</v>
          </cell>
          <cell r="K5276">
            <v>0</v>
          </cell>
          <cell r="R5276">
            <v>0</v>
          </cell>
        </row>
        <row r="5277">
          <cell r="E5277">
            <v>0</v>
          </cell>
          <cell r="G5277">
            <v>0</v>
          </cell>
          <cell r="K5277">
            <v>0</v>
          </cell>
          <cell r="R5277">
            <v>0</v>
          </cell>
        </row>
        <row r="5278">
          <cell r="E5278">
            <v>0</v>
          </cell>
          <cell r="G5278">
            <v>0</v>
          </cell>
          <cell r="K5278">
            <v>0</v>
          </cell>
          <cell r="R5278">
            <v>0</v>
          </cell>
        </row>
        <row r="5279">
          <cell r="E5279">
            <v>0</v>
          </cell>
          <cell r="G5279">
            <v>0</v>
          </cell>
          <cell r="K5279">
            <v>0</v>
          </cell>
          <cell r="R5279">
            <v>0</v>
          </cell>
        </row>
        <row r="5280">
          <cell r="E5280">
            <v>0</v>
          </cell>
          <cell r="G5280">
            <v>0</v>
          </cell>
          <cell r="K5280">
            <v>0</v>
          </cell>
          <cell r="R5280">
            <v>0</v>
          </cell>
        </row>
        <row r="5281">
          <cell r="E5281">
            <v>0</v>
          </cell>
          <cell r="G5281">
            <v>0</v>
          </cell>
          <cell r="K5281">
            <v>0</v>
          </cell>
          <cell r="R5281">
            <v>0</v>
          </cell>
        </row>
        <row r="5282">
          <cell r="E5282">
            <v>0</v>
          </cell>
          <cell r="G5282">
            <v>0</v>
          </cell>
          <cell r="K5282">
            <v>0</v>
          </cell>
          <cell r="R5282">
            <v>0</v>
          </cell>
        </row>
        <row r="5283">
          <cell r="E5283">
            <v>0</v>
          </cell>
          <cell r="G5283">
            <v>0</v>
          </cell>
          <cell r="K5283">
            <v>0</v>
          </cell>
          <cell r="R5283">
            <v>0</v>
          </cell>
        </row>
        <row r="5284">
          <cell r="E5284">
            <v>0</v>
          </cell>
          <cell r="G5284">
            <v>0</v>
          </cell>
          <cell r="K5284">
            <v>0</v>
          </cell>
          <cell r="R5284">
            <v>0</v>
          </cell>
        </row>
        <row r="5285">
          <cell r="E5285">
            <v>0</v>
          </cell>
          <cell r="G5285">
            <v>0</v>
          </cell>
          <cell r="K5285">
            <v>0</v>
          </cell>
          <cell r="R5285">
            <v>0</v>
          </cell>
        </row>
        <row r="5286">
          <cell r="E5286">
            <v>0</v>
          </cell>
          <cell r="G5286">
            <v>0</v>
          </cell>
          <cell r="K5286">
            <v>0</v>
          </cell>
          <cell r="R5286">
            <v>0</v>
          </cell>
        </row>
        <row r="5287">
          <cell r="E5287">
            <v>0</v>
          </cell>
          <cell r="G5287">
            <v>0</v>
          </cell>
          <cell r="K5287">
            <v>0</v>
          </cell>
          <cell r="R5287">
            <v>0</v>
          </cell>
        </row>
        <row r="5288">
          <cell r="E5288">
            <v>0</v>
          </cell>
          <cell r="G5288">
            <v>0</v>
          </cell>
          <cell r="K5288">
            <v>0</v>
          </cell>
          <cell r="R5288">
            <v>0</v>
          </cell>
        </row>
        <row r="5289">
          <cell r="E5289">
            <v>0</v>
          </cell>
          <cell r="G5289">
            <v>0</v>
          </cell>
          <cell r="K5289">
            <v>0</v>
          </cell>
          <cell r="R5289">
            <v>0</v>
          </cell>
        </row>
        <row r="5290">
          <cell r="E5290">
            <v>0</v>
          </cell>
          <cell r="G5290">
            <v>0</v>
          </cell>
          <cell r="K5290">
            <v>0</v>
          </cell>
          <cell r="R5290">
            <v>0</v>
          </cell>
        </row>
        <row r="5291">
          <cell r="E5291">
            <v>0</v>
          </cell>
          <cell r="G5291">
            <v>0</v>
          </cell>
          <cell r="K5291">
            <v>0</v>
          </cell>
          <cell r="R5291">
            <v>0</v>
          </cell>
        </row>
        <row r="5292">
          <cell r="E5292">
            <v>0</v>
          </cell>
          <cell r="G5292">
            <v>0</v>
          </cell>
          <cell r="K5292">
            <v>0</v>
          </cell>
          <cell r="R5292">
            <v>0</v>
          </cell>
        </row>
        <row r="5293">
          <cell r="E5293">
            <v>0</v>
          </cell>
          <cell r="G5293">
            <v>0</v>
          </cell>
          <cell r="K5293">
            <v>0</v>
          </cell>
          <cell r="R5293">
            <v>0</v>
          </cell>
        </row>
        <row r="5294">
          <cell r="E5294">
            <v>0</v>
          </cell>
          <cell r="G5294">
            <v>0</v>
          </cell>
          <cell r="K5294">
            <v>0</v>
          </cell>
          <cell r="R5294">
            <v>0</v>
          </cell>
        </row>
        <row r="5295">
          <cell r="E5295">
            <v>0</v>
          </cell>
          <cell r="G5295">
            <v>0</v>
          </cell>
          <cell r="K5295">
            <v>0</v>
          </cell>
          <cell r="R5295">
            <v>0</v>
          </cell>
        </row>
        <row r="5296">
          <cell r="E5296">
            <v>0</v>
          </cell>
          <cell r="G5296">
            <v>0</v>
          </cell>
          <cell r="K5296">
            <v>0</v>
          </cell>
          <cell r="R5296">
            <v>0</v>
          </cell>
        </row>
        <row r="5297">
          <cell r="E5297">
            <v>0</v>
          </cell>
          <cell r="G5297">
            <v>0</v>
          </cell>
          <cell r="K5297">
            <v>0</v>
          </cell>
          <cell r="R5297">
            <v>0</v>
          </cell>
        </row>
        <row r="5298">
          <cell r="E5298">
            <v>0</v>
          </cell>
          <cell r="G5298">
            <v>0</v>
          </cell>
          <cell r="K5298">
            <v>0</v>
          </cell>
          <cell r="R5298">
            <v>0</v>
          </cell>
        </row>
        <row r="5299">
          <cell r="E5299">
            <v>0</v>
          </cell>
          <cell r="G5299">
            <v>0</v>
          </cell>
          <cell r="K5299">
            <v>0</v>
          </cell>
          <cell r="R5299">
            <v>0</v>
          </cell>
        </row>
        <row r="5300">
          <cell r="E5300">
            <v>0</v>
          </cell>
          <cell r="G5300">
            <v>0</v>
          </cell>
          <cell r="K5300">
            <v>0</v>
          </cell>
          <cell r="R5300">
            <v>0</v>
          </cell>
        </row>
        <row r="5301">
          <cell r="E5301">
            <v>0</v>
          </cell>
          <cell r="G5301">
            <v>0</v>
          </cell>
          <cell r="K5301">
            <v>0</v>
          </cell>
          <cell r="R5301">
            <v>0</v>
          </cell>
        </row>
        <row r="5302">
          <cell r="E5302">
            <v>0</v>
          </cell>
          <cell r="G5302">
            <v>0</v>
          </cell>
          <cell r="K5302">
            <v>0</v>
          </cell>
          <cell r="R5302">
            <v>0</v>
          </cell>
        </row>
        <row r="5303">
          <cell r="E5303">
            <v>0</v>
          </cell>
          <cell r="G5303">
            <v>0</v>
          </cell>
          <cell r="K5303">
            <v>0</v>
          </cell>
          <cell r="R5303">
            <v>0</v>
          </cell>
        </row>
        <row r="5304">
          <cell r="E5304">
            <v>0</v>
          </cell>
          <cell r="G5304">
            <v>0</v>
          </cell>
          <cell r="K5304">
            <v>0</v>
          </cell>
          <cell r="R5304">
            <v>0</v>
          </cell>
        </row>
        <row r="5305">
          <cell r="E5305">
            <v>0</v>
          </cell>
          <cell r="G5305">
            <v>0</v>
          </cell>
          <cell r="K5305">
            <v>0</v>
          </cell>
          <cell r="R5305">
            <v>0</v>
          </cell>
        </row>
        <row r="5306">
          <cell r="E5306">
            <v>0</v>
          </cell>
          <cell r="G5306">
            <v>0</v>
          </cell>
          <cell r="K5306">
            <v>0</v>
          </cell>
          <cell r="R5306">
            <v>0</v>
          </cell>
        </row>
        <row r="5307">
          <cell r="E5307">
            <v>0</v>
          </cell>
          <cell r="G5307">
            <v>0</v>
          </cell>
          <cell r="K5307">
            <v>0</v>
          </cell>
          <cell r="R5307">
            <v>0</v>
          </cell>
        </row>
        <row r="5308">
          <cell r="E5308">
            <v>0</v>
          </cell>
          <cell r="G5308">
            <v>0</v>
          </cell>
          <cell r="K5308">
            <v>0</v>
          </cell>
          <cell r="R5308">
            <v>0</v>
          </cell>
        </row>
        <row r="5309">
          <cell r="E5309">
            <v>0</v>
          </cell>
          <cell r="G5309">
            <v>0</v>
          </cell>
          <cell r="K5309">
            <v>0</v>
          </cell>
          <cell r="R5309">
            <v>0</v>
          </cell>
        </row>
        <row r="5310">
          <cell r="E5310">
            <v>0</v>
          </cell>
          <cell r="G5310">
            <v>0</v>
          </cell>
          <cell r="K5310">
            <v>0</v>
          </cell>
          <cell r="R5310">
            <v>0</v>
          </cell>
        </row>
        <row r="5311">
          <cell r="E5311">
            <v>0</v>
          </cell>
          <cell r="G5311">
            <v>0</v>
          </cell>
          <cell r="K5311">
            <v>0</v>
          </cell>
          <cell r="R5311">
            <v>0</v>
          </cell>
        </row>
        <row r="5312">
          <cell r="E5312">
            <v>0</v>
          </cell>
          <cell r="G5312">
            <v>0</v>
          </cell>
          <cell r="K5312">
            <v>0</v>
          </cell>
          <cell r="R5312">
            <v>0</v>
          </cell>
        </row>
        <row r="5313">
          <cell r="E5313">
            <v>0</v>
          </cell>
          <cell r="G5313">
            <v>0</v>
          </cell>
          <cell r="K5313">
            <v>0</v>
          </cell>
          <cell r="R5313">
            <v>0</v>
          </cell>
        </row>
        <row r="5314">
          <cell r="E5314">
            <v>0</v>
          </cell>
          <cell r="G5314">
            <v>0</v>
          </cell>
          <cell r="K5314">
            <v>0</v>
          </cell>
          <cell r="R5314">
            <v>0</v>
          </cell>
        </row>
        <row r="5315">
          <cell r="E5315">
            <v>0</v>
          </cell>
          <cell r="G5315">
            <v>0</v>
          </cell>
          <cell r="K5315">
            <v>0</v>
          </cell>
          <cell r="R5315">
            <v>0</v>
          </cell>
        </row>
        <row r="5316">
          <cell r="E5316">
            <v>0</v>
          </cell>
          <cell r="G5316">
            <v>0</v>
          </cell>
          <cell r="K5316">
            <v>0</v>
          </cell>
          <cell r="R5316">
            <v>0</v>
          </cell>
        </row>
        <row r="5317">
          <cell r="E5317">
            <v>0</v>
          </cell>
          <cell r="G5317">
            <v>0</v>
          </cell>
          <cell r="K5317">
            <v>0</v>
          </cell>
          <cell r="R5317">
            <v>0</v>
          </cell>
        </row>
        <row r="5318">
          <cell r="E5318">
            <v>0</v>
          </cell>
          <cell r="G5318">
            <v>0</v>
          </cell>
          <cell r="K5318">
            <v>0</v>
          </cell>
          <cell r="R5318">
            <v>0</v>
          </cell>
        </row>
        <row r="5319">
          <cell r="E5319">
            <v>0</v>
          </cell>
          <cell r="G5319">
            <v>0</v>
          </cell>
          <cell r="K5319">
            <v>0</v>
          </cell>
          <cell r="R5319">
            <v>0</v>
          </cell>
        </row>
        <row r="5320">
          <cell r="E5320">
            <v>0</v>
          </cell>
          <cell r="G5320">
            <v>0</v>
          </cell>
          <cell r="K5320">
            <v>0</v>
          </cell>
          <cell r="R5320">
            <v>0</v>
          </cell>
        </row>
        <row r="5321">
          <cell r="E5321">
            <v>0</v>
          </cell>
          <cell r="G5321">
            <v>0</v>
          </cell>
          <cell r="K5321">
            <v>0</v>
          </cell>
          <cell r="R5321">
            <v>0</v>
          </cell>
        </row>
        <row r="5322">
          <cell r="E5322">
            <v>0</v>
          </cell>
          <cell r="G5322">
            <v>0</v>
          </cell>
          <cell r="K5322">
            <v>0</v>
          </cell>
          <cell r="R5322">
            <v>0</v>
          </cell>
        </row>
        <row r="5323">
          <cell r="E5323">
            <v>0</v>
          </cell>
          <cell r="G5323">
            <v>0</v>
          </cell>
          <cell r="K5323">
            <v>0</v>
          </cell>
          <cell r="R5323">
            <v>0</v>
          </cell>
        </row>
        <row r="5324">
          <cell r="E5324">
            <v>0</v>
          </cell>
          <cell r="G5324">
            <v>0</v>
          </cell>
          <cell r="K5324">
            <v>0</v>
          </cell>
          <cell r="R5324">
            <v>0</v>
          </cell>
        </row>
        <row r="5325">
          <cell r="E5325">
            <v>0</v>
          </cell>
          <cell r="G5325">
            <v>0</v>
          </cell>
          <cell r="K5325">
            <v>0</v>
          </cell>
          <cell r="R5325">
            <v>0</v>
          </cell>
        </row>
        <row r="5326">
          <cell r="E5326">
            <v>0</v>
          </cell>
          <cell r="G5326">
            <v>0</v>
          </cell>
          <cell r="K5326">
            <v>0</v>
          </cell>
          <cell r="R5326">
            <v>0</v>
          </cell>
        </row>
        <row r="5327">
          <cell r="E5327">
            <v>0</v>
          </cell>
          <cell r="G5327">
            <v>0</v>
          </cell>
          <cell r="K5327">
            <v>0</v>
          </cell>
          <cell r="R5327">
            <v>0</v>
          </cell>
        </row>
        <row r="5328">
          <cell r="E5328">
            <v>0</v>
          </cell>
          <cell r="G5328">
            <v>0</v>
          </cell>
          <cell r="K5328">
            <v>0</v>
          </cell>
          <cell r="R5328">
            <v>0</v>
          </cell>
        </row>
        <row r="5329">
          <cell r="E5329">
            <v>0</v>
          </cell>
          <cell r="G5329">
            <v>0</v>
          </cell>
          <cell r="K5329">
            <v>0</v>
          </cell>
          <cell r="R5329">
            <v>0</v>
          </cell>
        </row>
        <row r="5330">
          <cell r="E5330">
            <v>0</v>
          </cell>
          <cell r="G5330">
            <v>0</v>
          </cell>
          <cell r="K5330">
            <v>0</v>
          </cell>
          <cell r="R5330">
            <v>0</v>
          </cell>
        </row>
        <row r="5331">
          <cell r="E5331">
            <v>0</v>
          </cell>
          <cell r="G5331">
            <v>0</v>
          </cell>
          <cell r="K5331">
            <v>0</v>
          </cell>
          <cell r="R5331">
            <v>0</v>
          </cell>
        </row>
        <row r="5332">
          <cell r="E5332">
            <v>0</v>
          </cell>
          <cell r="G5332">
            <v>0</v>
          </cell>
          <cell r="K5332">
            <v>0</v>
          </cell>
          <cell r="R5332">
            <v>0</v>
          </cell>
        </row>
        <row r="5333">
          <cell r="E5333">
            <v>0</v>
          </cell>
          <cell r="G5333">
            <v>0</v>
          </cell>
          <cell r="K5333">
            <v>0</v>
          </cell>
          <cell r="R5333">
            <v>0</v>
          </cell>
        </row>
        <row r="5334">
          <cell r="E5334">
            <v>0</v>
          </cell>
          <cell r="G5334">
            <v>0</v>
          </cell>
          <cell r="K5334">
            <v>0</v>
          </cell>
          <cell r="R5334">
            <v>0</v>
          </cell>
        </row>
        <row r="5335">
          <cell r="E5335">
            <v>0</v>
          </cell>
          <cell r="G5335">
            <v>0</v>
          </cell>
          <cell r="K5335">
            <v>0</v>
          </cell>
          <cell r="R5335">
            <v>0</v>
          </cell>
        </row>
        <row r="5336">
          <cell r="E5336">
            <v>0</v>
          </cell>
          <cell r="G5336">
            <v>0</v>
          </cell>
          <cell r="K5336">
            <v>0</v>
          </cell>
          <cell r="R5336">
            <v>0</v>
          </cell>
        </row>
        <row r="5337">
          <cell r="E5337">
            <v>0</v>
          </cell>
          <cell r="G5337">
            <v>0</v>
          </cell>
          <cell r="K5337">
            <v>0</v>
          </cell>
          <cell r="R5337">
            <v>0</v>
          </cell>
        </row>
        <row r="5338">
          <cell r="E5338">
            <v>0</v>
          </cell>
          <cell r="G5338">
            <v>0</v>
          </cell>
          <cell r="K5338">
            <v>0</v>
          </cell>
          <cell r="R5338">
            <v>0</v>
          </cell>
        </row>
        <row r="5339">
          <cell r="E5339">
            <v>0</v>
          </cell>
          <cell r="G5339">
            <v>0</v>
          </cell>
          <cell r="K5339">
            <v>0</v>
          </cell>
          <cell r="R5339">
            <v>0</v>
          </cell>
        </row>
        <row r="5340">
          <cell r="E5340">
            <v>0</v>
          </cell>
          <cell r="G5340">
            <v>0</v>
          </cell>
          <cell r="K5340">
            <v>0</v>
          </cell>
          <cell r="R5340">
            <v>0</v>
          </cell>
        </row>
        <row r="5341">
          <cell r="E5341">
            <v>0</v>
          </cell>
          <cell r="G5341">
            <v>0</v>
          </cell>
          <cell r="K5341">
            <v>0</v>
          </cell>
          <cell r="R5341">
            <v>0</v>
          </cell>
        </row>
        <row r="5342">
          <cell r="E5342">
            <v>0</v>
          </cell>
          <cell r="G5342">
            <v>0</v>
          </cell>
          <cell r="K5342">
            <v>0</v>
          </cell>
          <cell r="R5342">
            <v>0</v>
          </cell>
        </row>
        <row r="5343">
          <cell r="E5343">
            <v>0</v>
          </cell>
          <cell r="G5343">
            <v>0</v>
          </cell>
          <cell r="K5343">
            <v>0</v>
          </cell>
          <cell r="R5343">
            <v>0</v>
          </cell>
        </row>
        <row r="5344">
          <cell r="E5344">
            <v>0</v>
          </cell>
          <cell r="G5344">
            <v>0</v>
          </cell>
          <cell r="K5344">
            <v>0</v>
          </cell>
          <cell r="R5344">
            <v>0</v>
          </cell>
        </row>
        <row r="5345">
          <cell r="E5345">
            <v>0</v>
          </cell>
          <cell r="G5345">
            <v>0</v>
          </cell>
          <cell r="K5345">
            <v>0</v>
          </cell>
          <cell r="R5345">
            <v>0</v>
          </cell>
        </row>
        <row r="5346">
          <cell r="E5346">
            <v>0</v>
          </cell>
          <cell r="G5346">
            <v>0</v>
          </cell>
          <cell r="K5346">
            <v>0</v>
          </cell>
          <cell r="R5346">
            <v>0</v>
          </cell>
        </row>
        <row r="5347">
          <cell r="E5347">
            <v>0</v>
          </cell>
          <cell r="G5347">
            <v>0</v>
          </cell>
          <cell r="K5347">
            <v>0</v>
          </cell>
          <cell r="R5347">
            <v>0</v>
          </cell>
        </row>
        <row r="5348">
          <cell r="E5348">
            <v>0</v>
          </cell>
          <cell r="G5348">
            <v>0</v>
          </cell>
          <cell r="K5348">
            <v>0</v>
          </cell>
          <cell r="R5348">
            <v>0</v>
          </cell>
        </row>
        <row r="5349">
          <cell r="E5349">
            <v>0</v>
          </cell>
          <cell r="G5349">
            <v>0</v>
          </cell>
          <cell r="K5349">
            <v>0</v>
          </cell>
          <cell r="R5349">
            <v>0</v>
          </cell>
        </row>
        <row r="5350">
          <cell r="E5350">
            <v>0</v>
          </cell>
          <cell r="G5350">
            <v>0</v>
          </cell>
          <cell r="K5350">
            <v>0</v>
          </cell>
          <cell r="R5350">
            <v>0</v>
          </cell>
        </row>
        <row r="5351">
          <cell r="E5351">
            <v>0</v>
          </cell>
          <cell r="G5351">
            <v>0</v>
          </cell>
          <cell r="K5351">
            <v>0</v>
          </cell>
          <cell r="R5351">
            <v>0</v>
          </cell>
        </row>
        <row r="5352">
          <cell r="E5352">
            <v>0</v>
          </cell>
          <cell r="G5352">
            <v>0</v>
          </cell>
          <cell r="K5352">
            <v>0</v>
          </cell>
          <cell r="R5352">
            <v>0</v>
          </cell>
        </row>
        <row r="5353">
          <cell r="E5353">
            <v>0</v>
          </cell>
          <cell r="G5353">
            <v>0</v>
          </cell>
          <cell r="K5353">
            <v>0</v>
          </cell>
          <cell r="R5353">
            <v>0</v>
          </cell>
        </row>
        <row r="5354">
          <cell r="E5354">
            <v>0</v>
          </cell>
          <cell r="G5354">
            <v>0</v>
          </cell>
          <cell r="K5354">
            <v>0</v>
          </cell>
          <cell r="R5354">
            <v>0</v>
          </cell>
        </row>
        <row r="5355">
          <cell r="E5355">
            <v>0</v>
          </cell>
          <cell r="G5355">
            <v>0</v>
          </cell>
          <cell r="K5355">
            <v>0</v>
          </cell>
          <cell r="R5355">
            <v>0</v>
          </cell>
        </row>
        <row r="5356">
          <cell r="E5356">
            <v>0</v>
          </cell>
          <cell r="G5356">
            <v>0</v>
          </cell>
          <cell r="K5356">
            <v>0</v>
          </cell>
          <cell r="R5356">
            <v>0</v>
          </cell>
        </row>
        <row r="5357">
          <cell r="E5357">
            <v>0</v>
          </cell>
          <cell r="G5357">
            <v>0</v>
          </cell>
          <cell r="K5357">
            <v>0</v>
          </cell>
          <cell r="R5357">
            <v>0</v>
          </cell>
        </row>
        <row r="5358">
          <cell r="E5358">
            <v>0</v>
          </cell>
          <cell r="G5358">
            <v>0</v>
          </cell>
          <cell r="K5358">
            <v>0</v>
          </cell>
          <cell r="R5358">
            <v>0</v>
          </cell>
        </row>
        <row r="5359">
          <cell r="E5359">
            <v>0</v>
          </cell>
          <cell r="G5359">
            <v>0</v>
          </cell>
          <cell r="K5359">
            <v>0</v>
          </cell>
          <cell r="R5359">
            <v>0</v>
          </cell>
        </row>
        <row r="5360">
          <cell r="E5360">
            <v>0</v>
          </cell>
          <cell r="G5360">
            <v>0</v>
          </cell>
          <cell r="K5360">
            <v>0</v>
          </cell>
          <cell r="R5360">
            <v>0</v>
          </cell>
        </row>
        <row r="5361">
          <cell r="E5361">
            <v>0</v>
          </cell>
          <cell r="G5361">
            <v>0</v>
          </cell>
          <cell r="K5361">
            <v>0</v>
          </cell>
          <cell r="R5361">
            <v>0</v>
          </cell>
        </row>
        <row r="5362">
          <cell r="E5362">
            <v>0</v>
          </cell>
          <cell r="G5362">
            <v>0</v>
          </cell>
          <cell r="K5362">
            <v>0</v>
          </cell>
          <cell r="R5362">
            <v>0</v>
          </cell>
        </row>
        <row r="5363">
          <cell r="E5363">
            <v>0</v>
          </cell>
          <cell r="G5363">
            <v>0</v>
          </cell>
          <cell r="K5363">
            <v>0</v>
          </cell>
          <cell r="R5363">
            <v>0</v>
          </cell>
        </row>
        <row r="5364">
          <cell r="E5364">
            <v>0</v>
          </cell>
          <cell r="G5364">
            <v>0</v>
          </cell>
          <cell r="K5364">
            <v>0</v>
          </cell>
          <cell r="R5364">
            <v>0</v>
          </cell>
        </row>
        <row r="5365">
          <cell r="E5365">
            <v>0</v>
          </cell>
          <cell r="G5365">
            <v>0</v>
          </cell>
          <cell r="K5365">
            <v>0</v>
          </cell>
          <cell r="R5365">
            <v>0</v>
          </cell>
        </row>
        <row r="5366">
          <cell r="E5366">
            <v>0</v>
          </cell>
          <cell r="G5366">
            <v>0</v>
          </cell>
          <cell r="K5366">
            <v>0</v>
          </cell>
          <cell r="R5366">
            <v>0</v>
          </cell>
        </row>
        <row r="5367">
          <cell r="E5367">
            <v>0</v>
          </cell>
          <cell r="G5367">
            <v>0</v>
          </cell>
          <cell r="K5367">
            <v>0</v>
          </cell>
          <cell r="R5367">
            <v>0</v>
          </cell>
        </row>
        <row r="5368">
          <cell r="E5368">
            <v>0</v>
          </cell>
          <cell r="G5368">
            <v>0</v>
          </cell>
          <cell r="K5368">
            <v>0</v>
          </cell>
          <cell r="R5368">
            <v>0</v>
          </cell>
        </row>
        <row r="5369">
          <cell r="E5369">
            <v>0</v>
          </cell>
          <cell r="G5369">
            <v>0</v>
          </cell>
          <cell r="K5369">
            <v>0</v>
          </cell>
          <cell r="R5369">
            <v>0</v>
          </cell>
        </row>
        <row r="5370">
          <cell r="E5370">
            <v>0</v>
          </cell>
          <cell r="G5370">
            <v>0</v>
          </cell>
          <cell r="K5370">
            <v>0</v>
          </cell>
          <cell r="R5370">
            <v>0</v>
          </cell>
        </row>
        <row r="5371">
          <cell r="E5371">
            <v>0</v>
          </cell>
          <cell r="G5371">
            <v>0</v>
          </cell>
          <cell r="K5371">
            <v>0</v>
          </cell>
          <cell r="R5371">
            <v>0</v>
          </cell>
        </row>
        <row r="5372">
          <cell r="E5372">
            <v>0</v>
          </cell>
          <cell r="G5372">
            <v>0</v>
          </cell>
          <cell r="K5372">
            <v>0</v>
          </cell>
          <cell r="R5372">
            <v>0</v>
          </cell>
        </row>
        <row r="5373">
          <cell r="E5373">
            <v>0</v>
          </cell>
          <cell r="G5373">
            <v>0</v>
          </cell>
          <cell r="K5373">
            <v>0</v>
          </cell>
          <cell r="R5373">
            <v>0</v>
          </cell>
        </row>
        <row r="5374">
          <cell r="E5374">
            <v>0</v>
          </cell>
          <cell r="G5374">
            <v>0</v>
          </cell>
          <cell r="K5374">
            <v>0</v>
          </cell>
          <cell r="R5374">
            <v>0</v>
          </cell>
        </row>
        <row r="5375">
          <cell r="E5375">
            <v>0</v>
          </cell>
          <cell r="G5375">
            <v>0</v>
          </cell>
          <cell r="K5375">
            <v>0</v>
          </cell>
          <cell r="R5375">
            <v>0</v>
          </cell>
        </row>
        <row r="5376">
          <cell r="E5376">
            <v>0</v>
          </cell>
          <cell r="G5376">
            <v>0</v>
          </cell>
          <cell r="K5376">
            <v>0</v>
          </cell>
          <cell r="R5376">
            <v>0</v>
          </cell>
        </row>
        <row r="5377">
          <cell r="E5377">
            <v>0</v>
          </cell>
          <cell r="G5377">
            <v>0</v>
          </cell>
          <cell r="K5377">
            <v>0</v>
          </cell>
          <cell r="R5377">
            <v>0</v>
          </cell>
        </row>
        <row r="5378">
          <cell r="E5378">
            <v>0</v>
          </cell>
          <cell r="G5378">
            <v>0</v>
          </cell>
          <cell r="K5378">
            <v>0</v>
          </cell>
          <cell r="R5378">
            <v>0</v>
          </cell>
        </row>
        <row r="5379">
          <cell r="E5379">
            <v>0</v>
          </cell>
          <cell r="G5379">
            <v>0</v>
          </cell>
          <cell r="K5379">
            <v>0</v>
          </cell>
          <cell r="R5379">
            <v>0</v>
          </cell>
        </row>
        <row r="5380">
          <cell r="E5380">
            <v>0</v>
          </cell>
          <cell r="G5380">
            <v>0</v>
          </cell>
          <cell r="K5380">
            <v>0</v>
          </cell>
          <cell r="R5380">
            <v>0</v>
          </cell>
        </row>
        <row r="5381">
          <cell r="E5381">
            <v>0</v>
          </cell>
          <cell r="G5381">
            <v>0</v>
          </cell>
          <cell r="K5381">
            <v>0</v>
          </cell>
          <cell r="R5381">
            <v>0</v>
          </cell>
        </row>
        <row r="5382">
          <cell r="E5382">
            <v>0</v>
          </cell>
          <cell r="G5382">
            <v>0</v>
          </cell>
          <cell r="K5382">
            <v>0</v>
          </cell>
          <cell r="R5382">
            <v>0</v>
          </cell>
        </row>
        <row r="5383">
          <cell r="E5383">
            <v>0</v>
          </cell>
          <cell r="G5383">
            <v>0</v>
          </cell>
          <cell r="K5383">
            <v>0</v>
          </cell>
          <cell r="R5383">
            <v>0</v>
          </cell>
        </row>
        <row r="5384">
          <cell r="E5384">
            <v>0</v>
          </cell>
          <cell r="G5384">
            <v>0</v>
          </cell>
          <cell r="K5384">
            <v>0</v>
          </cell>
          <cell r="R5384">
            <v>0</v>
          </cell>
        </row>
        <row r="5385">
          <cell r="E5385">
            <v>0</v>
          </cell>
          <cell r="G5385">
            <v>0</v>
          </cell>
          <cell r="K5385">
            <v>0</v>
          </cell>
          <cell r="R5385">
            <v>0</v>
          </cell>
        </row>
        <row r="5386">
          <cell r="E5386">
            <v>0</v>
          </cell>
          <cell r="G5386">
            <v>0</v>
          </cell>
          <cell r="K5386">
            <v>0</v>
          </cell>
          <cell r="R5386">
            <v>0</v>
          </cell>
        </row>
        <row r="5387">
          <cell r="E5387">
            <v>0</v>
          </cell>
          <cell r="G5387">
            <v>0</v>
          </cell>
          <cell r="K5387">
            <v>0</v>
          </cell>
          <cell r="R5387">
            <v>0</v>
          </cell>
        </row>
        <row r="5388">
          <cell r="E5388">
            <v>0</v>
          </cell>
          <cell r="G5388">
            <v>0</v>
          </cell>
          <cell r="K5388">
            <v>0</v>
          </cell>
          <cell r="R5388">
            <v>0</v>
          </cell>
        </row>
        <row r="5389">
          <cell r="E5389">
            <v>0</v>
          </cell>
          <cell r="G5389">
            <v>0</v>
          </cell>
          <cell r="K5389">
            <v>0</v>
          </cell>
          <cell r="R5389">
            <v>0</v>
          </cell>
        </row>
        <row r="5390">
          <cell r="E5390">
            <v>0</v>
          </cell>
          <cell r="G5390">
            <v>0</v>
          </cell>
          <cell r="K5390">
            <v>0</v>
          </cell>
          <cell r="R5390">
            <v>0</v>
          </cell>
        </row>
        <row r="5391">
          <cell r="E5391">
            <v>0</v>
          </cell>
          <cell r="G5391">
            <v>0</v>
          </cell>
          <cell r="K5391">
            <v>0</v>
          </cell>
          <cell r="R5391">
            <v>0</v>
          </cell>
        </row>
        <row r="5392">
          <cell r="E5392">
            <v>0</v>
          </cell>
          <cell r="G5392">
            <v>0</v>
          </cell>
          <cell r="K5392">
            <v>0</v>
          </cell>
          <cell r="R5392">
            <v>0</v>
          </cell>
        </row>
        <row r="5393">
          <cell r="E5393">
            <v>0</v>
          </cell>
          <cell r="G5393">
            <v>0</v>
          </cell>
          <cell r="K5393">
            <v>0</v>
          </cell>
          <cell r="R5393">
            <v>0</v>
          </cell>
        </row>
        <row r="5394">
          <cell r="E5394">
            <v>0</v>
          </cell>
          <cell r="G5394">
            <v>0</v>
          </cell>
          <cell r="K5394">
            <v>0</v>
          </cell>
          <cell r="R5394">
            <v>0</v>
          </cell>
        </row>
        <row r="5395">
          <cell r="E5395">
            <v>0</v>
          </cell>
          <cell r="G5395">
            <v>0</v>
          </cell>
          <cell r="K5395">
            <v>0</v>
          </cell>
          <cell r="R5395">
            <v>0</v>
          </cell>
        </row>
        <row r="5396">
          <cell r="E5396">
            <v>0</v>
          </cell>
          <cell r="G5396">
            <v>0</v>
          </cell>
          <cell r="K5396">
            <v>0</v>
          </cell>
          <cell r="R5396">
            <v>0</v>
          </cell>
        </row>
        <row r="5397">
          <cell r="E5397">
            <v>0</v>
          </cell>
          <cell r="G5397">
            <v>0</v>
          </cell>
          <cell r="K5397">
            <v>0</v>
          </cell>
          <cell r="R5397">
            <v>0</v>
          </cell>
        </row>
        <row r="5398">
          <cell r="E5398">
            <v>0</v>
          </cell>
          <cell r="G5398">
            <v>0</v>
          </cell>
          <cell r="K5398">
            <v>0</v>
          </cell>
          <cell r="R5398">
            <v>0</v>
          </cell>
        </row>
        <row r="5399">
          <cell r="E5399">
            <v>0</v>
          </cell>
          <cell r="G5399">
            <v>0</v>
          </cell>
          <cell r="K5399">
            <v>0</v>
          </cell>
          <cell r="R5399">
            <v>0</v>
          </cell>
        </row>
        <row r="5400">
          <cell r="E5400">
            <v>0</v>
          </cell>
          <cell r="G5400">
            <v>0</v>
          </cell>
          <cell r="K5400">
            <v>0</v>
          </cell>
          <cell r="R5400">
            <v>0</v>
          </cell>
        </row>
        <row r="5401">
          <cell r="E5401">
            <v>0</v>
          </cell>
          <cell r="G5401">
            <v>0</v>
          </cell>
          <cell r="K5401">
            <v>0</v>
          </cell>
          <cell r="R5401">
            <v>0</v>
          </cell>
        </row>
        <row r="5402">
          <cell r="E5402">
            <v>0</v>
          </cell>
          <cell r="G5402">
            <v>0</v>
          </cell>
          <cell r="K5402">
            <v>0</v>
          </cell>
          <cell r="R5402">
            <v>0</v>
          </cell>
        </row>
        <row r="5403">
          <cell r="E5403">
            <v>0</v>
          </cell>
          <cell r="G5403">
            <v>0</v>
          </cell>
          <cell r="K5403">
            <v>0</v>
          </cell>
          <cell r="R5403">
            <v>0</v>
          </cell>
        </row>
        <row r="5404">
          <cell r="E5404">
            <v>0</v>
          </cell>
          <cell r="G5404">
            <v>0</v>
          </cell>
          <cell r="K5404">
            <v>0</v>
          </cell>
          <cell r="R5404">
            <v>0</v>
          </cell>
        </row>
        <row r="5405">
          <cell r="E5405">
            <v>0</v>
          </cell>
          <cell r="G5405">
            <v>0</v>
          </cell>
          <cell r="K5405">
            <v>0</v>
          </cell>
          <cell r="R5405">
            <v>0</v>
          </cell>
        </row>
        <row r="5406">
          <cell r="E5406">
            <v>0</v>
          </cell>
          <cell r="G5406">
            <v>0</v>
          </cell>
          <cell r="K5406">
            <v>0</v>
          </cell>
          <cell r="R5406">
            <v>0</v>
          </cell>
        </row>
        <row r="5407">
          <cell r="E5407">
            <v>0</v>
          </cell>
          <cell r="G5407">
            <v>0</v>
          </cell>
          <cell r="K5407">
            <v>0</v>
          </cell>
          <cell r="R5407">
            <v>0</v>
          </cell>
        </row>
        <row r="5408">
          <cell r="E5408">
            <v>0</v>
          </cell>
          <cell r="G5408">
            <v>0</v>
          </cell>
          <cell r="K5408">
            <v>0</v>
          </cell>
          <cell r="R5408">
            <v>0</v>
          </cell>
        </row>
        <row r="5409">
          <cell r="E5409">
            <v>0</v>
          </cell>
          <cell r="G5409">
            <v>0</v>
          </cell>
          <cell r="K5409">
            <v>0</v>
          </cell>
          <cell r="R5409">
            <v>0</v>
          </cell>
        </row>
        <row r="5410">
          <cell r="E5410">
            <v>0</v>
          </cell>
          <cell r="G5410">
            <v>0</v>
          </cell>
          <cell r="K5410">
            <v>0</v>
          </cell>
          <cell r="R5410">
            <v>0</v>
          </cell>
        </row>
        <row r="5411">
          <cell r="E5411">
            <v>0</v>
          </cell>
          <cell r="G5411">
            <v>0</v>
          </cell>
          <cell r="K5411">
            <v>0</v>
          </cell>
          <cell r="R5411">
            <v>0</v>
          </cell>
        </row>
        <row r="5412">
          <cell r="E5412">
            <v>0</v>
          </cell>
          <cell r="G5412">
            <v>0</v>
          </cell>
          <cell r="K5412">
            <v>0</v>
          </cell>
          <cell r="R5412">
            <v>0</v>
          </cell>
        </row>
        <row r="5413">
          <cell r="E5413">
            <v>0</v>
          </cell>
          <cell r="G5413">
            <v>0</v>
          </cell>
          <cell r="K5413">
            <v>0</v>
          </cell>
          <cell r="R5413">
            <v>0</v>
          </cell>
        </row>
        <row r="5414">
          <cell r="E5414">
            <v>0</v>
          </cell>
          <cell r="G5414">
            <v>0</v>
          </cell>
          <cell r="K5414">
            <v>0</v>
          </cell>
          <cell r="R5414">
            <v>0</v>
          </cell>
        </row>
        <row r="5415">
          <cell r="E5415">
            <v>0</v>
          </cell>
          <cell r="G5415">
            <v>0</v>
          </cell>
          <cell r="K5415">
            <v>0</v>
          </cell>
          <cell r="R5415">
            <v>0</v>
          </cell>
        </row>
        <row r="5416">
          <cell r="E5416">
            <v>0</v>
          </cell>
          <cell r="G5416">
            <v>0</v>
          </cell>
          <cell r="K5416">
            <v>0</v>
          </cell>
          <cell r="R5416">
            <v>0</v>
          </cell>
        </row>
        <row r="5417">
          <cell r="E5417">
            <v>0</v>
          </cell>
          <cell r="G5417">
            <v>0</v>
          </cell>
          <cell r="K5417">
            <v>0</v>
          </cell>
          <cell r="R5417">
            <v>0</v>
          </cell>
        </row>
        <row r="5418">
          <cell r="E5418">
            <v>0</v>
          </cell>
          <cell r="G5418">
            <v>0</v>
          </cell>
          <cell r="K5418">
            <v>0</v>
          </cell>
          <cell r="R5418">
            <v>0</v>
          </cell>
        </row>
        <row r="5419">
          <cell r="E5419">
            <v>0</v>
          </cell>
          <cell r="G5419">
            <v>0</v>
          </cell>
          <cell r="K5419">
            <v>0</v>
          </cell>
          <cell r="R5419">
            <v>0</v>
          </cell>
        </row>
        <row r="5420">
          <cell r="E5420">
            <v>0</v>
          </cell>
          <cell r="G5420">
            <v>0</v>
          </cell>
          <cell r="K5420">
            <v>0</v>
          </cell>
          <cell r="R5420">
            <v>0</v>
          </cell>
        </row>
        <row r="5421">
          <cell r="E5421">
            <v>0</v>
          </cell>
          <cell r="G5421">
            <v>0</v>
          </cell>
          <cell r="K5421">
            <v>0</v>
          </cell>
          <cell r="R5421">
            <v>0</v>
          </cell>
        </row>
        <row r="5422">
          <cell r="E5422">
            <v>0</v>
          </cell>
          <cell r="G5422">
            <v>0</v>
          </cell>
          <cell r="K5422">
            <v>0</v>
          </cell>
          <cell r="R5422">
            <v>0</v>
          </cell>
        </row>
        <row r="5423">
          <cell r="E5423">
            <v>0</v>
          </cell>
          <cell r="G5423">
            <v>0</v>
          </cell>
          <cell r="K5423">
            <v>0</v>
          </cell>
          <cell r="R5423">
            <v>0</v>
          </cell>
        </row>
        <row r="5424">
          <cell r="E5424">
            <v>0</v>
          </cell>
          <cell r="G5424">
            <v>0</v>
          </cell>
          <cell r="K5424">
            <v>0</v>
          </cell>
          <cell r="R5424">
            <v>0</v>
          </cell>
        </row>
        <row r="5425">
          <cell r="E5425">
            <v>0</v>
          </cell>
          <cell r="G5425">
            <v>0</v>
          </cell>
          <cell r="K5425">
            <v>0</v>
          </cell>
          <cell r="R5425">
            <v>0</v>
          </cell>
        </row>
        <row r="5426">
          <cell r="E5426">
            <v>0</v>
          </cell>
          <cell r="G5426">
            <v>0</v>
          </cell>
          <cell r="K5426">
            <v>0</v>
          </cell>
          <cell r="R5426">
            <v>0</v>
          </cell>
        </row>
        <row r="5427">
          <cell r="E5427">
            <v>0</v>
          </cell>
          <cell r="G5427">
            <v>0</v>
          </cell>
          <cell r="K5427">
            <v>0</v>
          </cell>
          <cell r="R5427">
            <v>0</v>
          </cell>
        </row>
        <row r="5428">
          <cell r="E5428">
            <v>0</v>
          </cell>
          <cell r="G5428">
            <v>0</v>
          </cell>
          <cell r="K5428">
            <v>0</v>
          </cell>
          <cell r="R5428">
            <v>0</v>
          </cell>
        </row>
        <row r="5429">
          <cell r="E5429">
            <v>0</v>
          </cell>
          <cell r="G5429">
            <v>0</v>
          </cell>
          <cell r="K5429">
            <v>0</v>
          </cell>
          <cell r="R5429">
            <v>0</v>
          </cell>
        </row>
        <row r="5430">
          <cell r="E5430">
            <v>0</v>
          </cell>
          <cell r="G5430">
            <v>0</v>
          </cell>
          <cell r="K5430">
            <v>0</v>
          </cell>
          <cell r="R5430">
            <v>0</v>
          </cell>
        </row>
        <row r="5431">
          <cell r="E5431">
            <v>0</v>
          </cell>
          <cell r="G5431">
            <v>0</v>
          </cell>
          <cell r="K5431">
            <v>0</v>
          </cell>
          <cell r="R5431">
            <v>0</v>
          </cell>
        </row>
        <row r="5432">
          <cell r="E5432">
            <v>0</v>
          </cell>
          <cell r="G5432">
            <v>0</v>
          </cell>
          <cell r="K5432">
            <v>0</v>
          </cell>
          <cell r="R5432">
            <v>0</v>
          </cell>
        </row>
        <row r="5433">
          <cell r="E5433">
            <v>0</v>
          </cell>
          <cell r="G5433">
            <v>0</v>
          </cell>
          <cell r="K5433">
            <v>0</v>
          </cell>
          <cell r="R5433">
            <v>0</v>
          </cell>
        </row>
        <row r="5434">
          <cell r="E5434">
            <v>0</v>
          </cell>
          <cell r="G5434">
            <v>0</v>
          </cell>
          <cell r="K5434">
            <v>0</v>
          </cell>
          <cell r="R5434">
            <v>0</v>
          </cell>
        </row>
        <row r="5435">
          <cell r="E5435">
            <v>0</v>
          </cell>
          <cell r="G5435">
            <v>0</v>
          </cell>
          <cell r="K5435">
            <v>0</v>
          </cell>
          <cell r="R5435">
            <v>0</v>
          </cell>
        </row>
        <row r="5436">
          <cell r="E5436">
            <v>0</v>
          </cell>
          <cell r="G5436">
            <v>0</v>
          </cell>
          <cell r="K5436">
            <v>0</v>
          </cell>
          <cell r="R5436">
            <v>0</v>
          </cell>
        </row>
        <row r="5437">
          <cell r="E5437">
            <v>0</v>
          </cell>
          <cell r="G5437">
            <v>0</v>
          </cell>
          <cell r="K5437">
            <v>0</v>
          </cell>
          <cell r="R5437">
            <v>0</v>
          </cell>
        </row>
        <row r="5438">
          <cell r="E5438">
            <v>0</v>
          </cell>
          <cell r="G5438">
            <v>0</v>
          </cell>
          <cell r="K5438">
            <v>0</v>
          </cell>
          <cell r="R5438">
            <v>0</v>
          </cell>
        </row>
        <row r="5439">
          <cell r="E5439">
            <v>0</v>
          </cell>
          <cell r="G5439">
            <v>0</v>
          </cell>
          <cell r="K5439">
            <v>0</v>
          </cell>
          <cell r="R5439">
            <v>0</v>
          </cell>
        </row>
        <row r="5440">
          <cell r="E5440">
            <v>0</v>
          </cell>
          <cell r="G5440">
            <v>0</v>
          </cell>
          <cell r="K5440">
            <v>0</v>
          </cell>
          <cell r="R5440">
            <v>0</v>
          </cell>
        </row>
        <row r="5441">
          <cell r="E5441">
            <v>0</v>
          </cell>
          <cell r="G5441">
            <v>0</v>
          </cell>
          <cell r="K5441">
            <v>0</v>
          </cell>
          <cell r="R5441">
            <v>0</v>
          </cell>
        </row>
        <row r="5442">
          <cell r="E5442">
            <v>0</v>
          </cell>
          <cell r="G5442">
            <v>0</v>
          </cell>
          <cell r="K5442">
            <v>0</v>
          </cell>
          <cell r="R5442">
            <v>0</v>
          </cell>
        </row>
        <row r="5443">
          <cell r="E5443">
            <v>0</v>
          </cell>
          <cell r="G5443">
            <v>0</v>
          </cell>
          <cell r="K5443">
            <v>0</v>
          </cell>
          <cell r="R5443">
            <v>0</v>
          </cell>
        </row>
        <row r="5444">
          <cell r="E5444">
            <v>0</v>
          </cell>
          <cell r="G5444">
            <v>0</v>
          </cell>
          <cell r="K5444">
            <v>0</v>
          </cell>
          <cell r="R5444">
            <v>0</v>
          </cell>
        </row>
        <row r="5445">
          <cell r="E5445">
            <v>0</v>
          </cell>
          <cell r="G5445">
            <v>0</v>
          </cell>
          <cell r="K5445">
            <v>0</v>
          </cell>
          <cell r="R5445">
            <v>0</v>
          </cell>
        </row>
        <row r="5446">
          <cell r="E5446">
            <v>0</v>
          </cell>
          <cell r="G5446">
            <v>0</v>
          </cell>
          <cell r="K5446">
            <v>0</v>
          </cell>
          <cell r="R5446">
            <v>0</v>
          </cell>
        </row>
        <row r="5447">
          <cell r="E5447">
            <v>0</v>
          </cell>
          <cell r="G5447">
            <v>0</v>
          </cell>
          <cell r="K5447">
            <v>0</v>
          </cell>
          <cell r="R5447">
            <v>0</v>
          </cell>
        </row>
        <row r="5448">
          <cell r="E5448">
            <v>0</v>
          </cell>
          <cell r="G5448">
            <v>0</v>
          </cell>
          <cell r="K5448">
            <v>0</v>
          </cell>
          <cell r="R5448">
            <v>0</v>
          </cell>
        </row>
        <row r="5449">
          <cell r="E5449">
            <v>0</v>
          </cell>
          <cell r="G5449">
            <v>0</v>
          </cell>
          <cell r="K5449">
            <v>0</v>
          </cell>
          <cell r="R5449">
            <v>0</v>
          </cell>
        </row>
        <row r="5450">
          <cell r="E5450">
            <v>0</v>
          </cell>
          <cell r="G5450">
            <v>0</v>
          </cell>
          <cell r="K5450">
            <v>0</v>
          </cell>
          <cell r="R5450">
            <v>0</v>
          </cell>
        </row>
        <row r="5451">
          <cell r="E5451">
            <v>0</v>
          </cell>
          <cell r="G5451">
            <v>0</v>
          </cell>
          <cell r="K5451">
            <v>0</v>
          </cell>
          <cell r="R5451">
            <v>0</v>
          </cell>
        </row>
        <row r="5452">
          <cell r="E5452">
            <v>0</v>
          </cell>
          <cell r="G5452">
            <v>0</v>
          </cell>
          <cell r="K5452">
            <v>0</v>
          </cell>
          <cell r="R5452">
            <v>0</v>
          </cell>
        </row>
        <row r="5453">
          <cell r="E5453">
            <v>0</v>
          </cell>
          <cell r="G5453">
            <v>0</v>
          </cell>
          <cell r="K5453">
            <v>0</v>
          </cell>
          <cell r="R5453">
            <v>0</v>
          </cell>
        </row>
        <row r="5454">
          <cell r="E5454">
            <v>0</v>
          </cell>
          <cell r="G5454">
            <v>0</v>
          </cell>
          <cell r="K5454">
            <v>0</v>
          </cell>
          <cell r="R5454">
            <v>0</v>
          </cell>
        </row>
        <row r="5455">
          <cell r="E5455">
            <v>0</v>
          </cell>
          <cell r="G5455">
            <v>0</v>
          </cell>
          <cell r="K5455">
            <v>0</v>
          </cell>
          <cell r="R5455">
            <v>0</v>
          </cell>
        </row>
        <row r="5456">
          <cell r="E5456">
            <v>0</v>
          </cell>
          <cell r="G5456">
            <v>0</v>
          </cell>
          <cell r="K5456">
            <v>0</v>
          </cell>
          <cell r="R5456">
            <v>0</v>
          </cell>
        </row>
        <row r="5457">
          <cell r="E5457">
            <v>0</v>
          </cell>
          <cell r="G5457">
            <v>0</v>
          </cell>
          <cell r="K5457">
            <v>0</v>
          </cell>
          <cell r="R5457">
            <v>0</v>
          </cell>
        </row>
        <row r="5458">
          <cell r="E5458">
            <v>0</v>
          </cell>
          <cell r="G5458">
            <v>0</v>
          </cell>
          <cell r="K5458">
            <v>0</v>
          </cell>
          <cell r="R5458">
            <v>0</v>
          </cell>
        </row>
        <row r="5459">
          <cell r="E5459">
            <v>0</v>
          </cell>
          <cell r="G5459">
            <v>0</v>
          </cell>
          <cell r="K5459">
            <v>0</v>
          </cell>
          <cell r="R5459">
            <v>0</v>
          </cell>
        </row>
        <row r="5460">
          <cell r="E5460">
            <v>0</v>
          </cell>
          <cell r="G5460">
            <v>0</v>
          </cell>
          <cell r="K5460">
            <v>0</v>
          </cell>
          <cell r="R5460">
            <v>0</v>
          </cell>
        </row>
        <row r="5461">
          <cell r="E5461">
            <v>0</v>
          </cell>
          <cell r="G5461">
            <v>0</v>
          </cell>
          <cell r="K5461">
            <v>0</v>
          </cell>
          <cell r="R5461">
            <v>0</v>
          </cell>
        </row>
        <row r="5462">
          <cell r="E5462">
            <v>0</v>
          </cell>
          <cell r="G5462">
            <v>0</v>
          </cell>
          <cell r="K5462">
            <v>0</v>
          </cell>
          <cell r="R5462">
            <v>0</v>
          </cell>
        </row>
        <row r="5463">
          <cell r="E5463">
            <v>0</v>
          </cell>
          <cell r="G5463">
            <v>0</v>
          </cell>
          <cell r="K5463">
            <v>0</v>
          </cell>
          <cell r="R5463">
            <v>0</v>
          </cell>
        </row>
        <row r="5464">
          <cell r="E5464">
            <v>0</v>
          </cell>
          <cell r="G5464">
            <v>0</v>
          </cell>
          <cell r="K5464">
            <v>0</v>
          </cell>
          <cell r="R5464">
            <v>0</v>
          </cell>
        </row>
        <row r="5465">
          <cell r="E5465">
            <v>0</v>
          </cell>
          <cell r="G5465">
            <v>0</v>
          </cell>
          <cell r="K5465">
            <v>0</v>
          </cell>
          <cell r="R5465">
            <v>0</v>
          </cell>
        </row>
        <row r="5466">
          <cell r="E5466">
            <v>0</v>
          </cell>
          <cell r="G5466">
            <v>0</v>
          </cell>
          <cell r="K5466">
            <v>0</v>
          </cell>
          <cell r="R5466">
            <v>0</v>
          </cell>
        </row>
        <row r="5467">
          <cell r="E5467">
            <v>0</v>
          </cell>
          <cell r="G5467">
            <v>0</v>
          </cell>
          <cell r="K5467">
            <v>0</v>
          </cell>
          <cell r="R5467">
            <v>0</v>
          </cell>
        </row>
        <row r="5468">
          <cell r="E5468">
            <v>0</v>
          </cell>
          <cell r="G5468">
            <v>0</v>
          </cell>
          <cell r="K5468">
            <v>0</v>
          </cell>
          <cell r="R5468">
            <v>0</v>
          </cell>
        </row>
        <row r="5469">
          <cell r="E5469">
            <v>0</v>
          </cell>
          <cell r="G5469">
            <v>0</v>
          </cell>
          <cell r="K5469">
            <v>0</v>
          </cell>
          <cell r="R5469">
            <v>0</v>
          </cell>
        </row>
        <row r="5470">
          <cell r="E5470">
            <v>0</v>
          </cell>
          <cell r="G5470">
            <v>0</v>
          </cell>
          <cell r="K5470">
            <v>0</v>
          </cell>
          <cell r="R5470">
            <v>0</v>
          </cell>
        </row>
        <row r="5471">
          <cell r="E5471">
            <v>0</v>
          </cell>
          <cell r="G5471">
            <v>0</v>
          </cell>
          <cell r="K5471">
            <v>0</v>
          </cell>
          <cell r="R5471">
            <v>0</v>
          </cell>
        </row>
        <row r="5472">
          <cell r="E5472">
            <v>0</v>
          </cell>
          <cell r="G5472">
            <v>0</v>
          </cell>
          <cell r="K5472">
            <v>0</v>
          </cell>
          <cell r="R5472">
            <v>0</v>
          </cell>
        </row>
        <row r="5473">
          <cell r="E5473">
            <v>0</v>
          </cell>
          <cell r="G5473">
            <v>0</v>
          </cell>
          <cell r="K5473">
            <v>0</v>
          </cell>
          <cell r="R5473">
            <v>0</v>
          </cell>
        </row>
        <row r="5474">
          <cell r="E5474">
            <v>0</v>
          </cell>
          <cell r="G5474">
            <v>0</v>
          </cell>
          <cell r="K5474">
            <v>0</v>
          </cell>
          <cell r="R5474">
            <v>0</v>
          </cell>
        </row>
        <row r="5475">
          <cell r="E5475">
            <v>0</v>
          </cell>
          <cell r="G5475">
            <v>0</v>
          </cell>
          <cell r="K5475">
            <v>0</v>
          </cell>
          <cell r="R5475">
            <v>0</v>
          </cell>
        </row>
        <row r="5476">
          <cell r="E5476">
            <v>0</v>
          </cell>
          <cell r="G5476">
            <v>0</v>
          </cell>
          <cell r="K5476">
            <v>0</v>
          </cell>
          <cell r="R5476">
            <v>0</v>
          </cell>
        </row>
        <row r="5477">
          <cell r="E5477">
            <v>0</v>
          </cell>
          <cell r="G5477">
            <v>0</v>
          </cell>
          <cell r="K5477">
            <v>0</v>
          </cell>
          <cell r="R5477">
            <v>0</v>
          </cell>
        </row>
        <row r="5478">
          <cell r="E5478">
            <v>0</v>
          </cell>
          <cell r="G5478">
            <v>0</v>
          </cell>
          <cell r="K5478">
            <v>0</v>
          </cell>
          <cell r="R5478">
            <v>0</v>
          </cell>
        </row>
        <row r="5479">
          <cell r="E5479">
            <v>0</v>
          </cell>
          <cell r="G5479">
            <v>0</v>
          </cell>
          <cell r="K5479">
            <v>0</v>
          </cell>
          <cell r="R5479">
            <v>0</v>
          </cell>
        </row>
        <row r="5480">
          <cell r="E5480">
            <v>0</v>
          </cell>
          <cell r="G5480">
            <v>0</v>
          </cell>
          <cell r="K5480">
            <v>0</v>
          </cell>
          <cell r="R5480">
            <v>0</v>
          </cell>
        </row>
        <row r="5481">
          <cell r="E5481">
            <v>0</v>
          </cell>
          <cell r="G5481">
            <v>0</v>
          </cell>
          <cell r="K5481">
            <v>0</v>
          </cell>
          <cell r="R5481">
            <v>0</v>
          </cell>
        </row>
        <row r="5482">
          <cell r="E5482">
            <v>0</v>
          </cell>
          <cell r="G5482">
            <v>0</v>
          </cell>
          <cell r="K5482">
            <v>0</v>
          </cell>
          <cell r="R5482">
            <v>0</v>
          </cell>
        </row>
        <row r="5483">
          <cell r="E5483">
            <v>0</v>
          </cell>
          <cell r="G5483">
            <v>0</v>
          </cell>
          <cell r="K5483">
            <v>0</v>
          </cell>
          <cell r="R5483">
            <v>0</v>
          </cell>
        </row>
        <row r="5484">
          <cell r="E5484">
            <v>0</v>
          </cell>
          <cell r="G5484">
            <v>0</v>
          </cell>
          <cell r="K5484">
            <v>0</v>
          </cell>
          <cell r="R5484">
            <v>0</v>
          </cell>
        </row>
        <row r="5485">
          <cell r="E5485">
            <v>0</v>
          </cell>
          <cell r="G5485">
            <v>0</v>
          </cell>
          <cell r="K5485">
            <v>0</v>
          </cell>
          <cell r="R5485">
            <v>0</v>
          </cell>
        </row>
        <row r="5486">
          <cell r="E5486">
            <v>0</v>
          </cell>
          <cell r="G5486">
            <v>0</v>
          </cell>
          <cell r="K5486">
            <v>0</v>
          </cell>
          <cell r="R5486">
            <v>0</v>
          </cell>
        </row>
        <row r="5487">
          <cell r="E5487">
            <v>0</v>
          </cell>
          <cell r="G5487">
            <v>0</v>
          </cell>
          <cell r="K5487">
            <v>0</v>
          </cell>
          <cell r="R5487">
            <v>0</v>
          </cell>
        </row>
        <row r="5488">
          <cell r="E5488">
            <v>0</v>
          </cell>
          <cell r="G5488">
            <v>0</v>
          </cell>
          <cell r="K5488">
            <v>0</v>
          </cell>
          <cell r="R5488">
            <v>0</v>
          </cell>
        </row>
        <row r="5489">
          <cell r="E5489">
            <v>0</v>
          </cell>
          <cell r="G5489">
            <v>0</v>
          </cell>
          <cell r="K5489">
            <v>0</v>
          </cell>
          <cell r="R5489">
            <v>0</v>
          </cell>
        </row>
        <row r="5490">
          <cell r="E5490">
            <v>0</v>
          </cell>
          <cell r="G5490">
            <v>0</v>
          </cell>
          <cell r="K5490">
            <v>0</v>
          </cell>
          <cell r="R5490">
            <v>0</v>
          </cell>
        </row>
        <row r="5491">
          <cell r="E5491">
            <v>0</v>
          </cell>
          <cell r="G5491">
            <v>0</v>
          </cell>
          <cell r="K5491">
            <v>0</v>
          </cell>
          <cell r="R5491">
            <v>0</v>
          </cell>
        </row>
        <row r="5492">
          <cell r="E5492">
            <v>0</v>
          </cell>
          <cell r="G5492">
            <v>0</v>
          </cell>
          <cell r="K5492">
            <v>0</v>
          </cell>
          <cell r="R5492">
            <v>0</v>
          </cell>
        </row>
        <row r="5493">
          <cell r="E5493">
            <v>0</v>
          </cell>
          <cell r="G5493">
            <v>0</v>
          </cell>
          <cell r="K5493">
            <v>0</v>
          </cell>
          <cell r="R5493">
            <v>0</v>
          </cell>
        </row>
        <row r="5494">
          <cell r="E5494">
            <v>0</v>
          </cell>
          <cell r="G5494">
            <v>0</v>
          </cell>
          <cell r="K5494">
            <v>0</v>
          </cell>
          <cell r="R5494">
            <v>0</v>
          </cell>
        </row>
        <row r="5495">
          <cell r="E5495">
            <v>0</v>
          </cell>
          <cell r="G5495">
            <v>0</v>
          </cell>
          <cell r="K5495">
            <v>0</v>
          </cell>
          <cell r="R5495">
            <v>0</v>
          </cell>
        </row>
        <row r="5496">
          <cell r="E5496">
            <v>0</v>
          </cell>
          <cell r="G5496">
            <v>0</v>
          </cell>
          <cell r="K5496">
            <v>0</v>
          </cell>
          <cell r="R5496">
            <v>0</v>
          </cell>
        </row>
        <row r="5497">
          <cell r="E5497">
            <v>0</v>
          </cell>
          <cell r="G5497">
            <v>0</v>
          </cell>
          <cell r="K5497">
            <v>0</v>
          </cell>
          <cell r="R5497">
            <v>0</v>
          </cell>
        </row>
        <row r="5498">
          <cell r="E5498">
            <v>0</v>
          </cell>
          <cell r="G5498">
            <v>0</v>
          </cell>
          <cell r="K5498">
            <v>0</v>
          </cell>
          <cell r="R5498">
            <v>0</v>
          </cell>
        </row>
        <row r="5499">
          <cell r="E5499">
            <v>0</v>
          </cell>
          <cell r="G5499">
            <v>0</v>
          </cell>
          <cell r="K5499">
            <v>0</v>
          </cell>
          <cell r="R5499">
            <v>0</v>
          </cell>
        </row>
        <row r="5500">
          <cell r="E5500">
            <v>0</v>
          </cell>
          <cell r="G5500">
            <v>0</v>
          </cell>
          <cell r="K5500">
            <v>0</v>
          </cell>
          <cell r="R5500">
            <v>0</v>
          </cell>
        </row>
        <row r="5501">
          <cell r="E5501">
            <v>0</v>
          </cell>
          <cell r="G5501">
            <v>0</v>
          </cell>
          <cell r="K5501">
            <v>0</v>
          </cell>
          <cell r="R5501">
            <v>0</v>
          </cell>
        </row>
        <row r="5502">
          <cell r="E5502">
            <v>0</v>
          </cell>
          <cell r="G5502">
            <v>0</v>
          </cell>
          <cell r="K5502">
            <v>0</v>
          </cell>
          <cell r="R5502">
            <v>0</v>
          </cell>
        </row>
        <row r="5503">
          <cell r="E5503">
            <v>0</v>
          </cell>
          <cell r="G5503">
            <v>0</v>
          </cell>
          <cell r="K5503">
            <v>0</v>
          </cell>
          <cell r="R5503">
            <v>0</v>
          </cell>
        </row>
        <row r="5504">
          <cell r="E5504">
            <v>0</v>
          </cell>
          <cell r="G5504">
            <v>0</v>
          </cell>
          <cell r="K5504">
            <v>0</v>
          </cell>
          <cell r="R5504">
            <v>0</v>
          </cell>
        </row>
        <row r="5505">
          <cell r="E5505">
            <v>0</v>
          </cell>
          <cell r="G5505">
            <v>0</v>
          </cell>
          <cell r="K5505">
            <v>0</v>
          </cell>
          <cell r="R5505">
            <v>0</v>
          </cell>
        </row>
        <row r="5506">
          <cell r="E5506">
            <v>0</v>
          </cell>
          <cell r="G5506">
            <v>0</v>
          </cell>
          <cell r="K5506">
            <v>0</v>
          </cell>
          <cell r="R5506">
            <v>0</v>
          </cell>
        </row>
        <row r="5507">
          <cell r="E5507">
            <v>0</v>
          </cell>
          <cell r="G5507">
            <v>0</v>
          </cell>
          <cell r="K5507">
            <v>0</v>
          </cell>
          <cell r="R5507">
            <v>0</v>
          </cell>
        </row>
        <row r="5508">
          <cell r="E5508">
            <v>0</v>
          </cell>
          <cell r="G5508">
            <v>0</v>
          </cell>
          <cell r="K5508">
            <v>0</v>
          </cell>
          <cell r="R5508">
            <v>0</v>
          </cell>
        </row>
        <row r="5509">
          <cell r="E5509">
            <v>0</v>
          </cell>
          <cell r="G5509">
            <v>0</v>
          </cell>
          <cell r="K5509">
            <v>0</v>
          </cell>
          <cell r="R5509">
            <v>0</v>
          </cell>
        </row>
        <row r="5510">
          <cell r="E5510">
            <v>0</v>
          </cell>
          <cell r="G5510">
            <v>0</v>
          </cell>
          <cell r="K5510">
            <v>0</v>
          </cell>
          <cell r="R5510">
            <v>0</v>
          </cell>
        </row>
        <row r="5511">
          <cell r="E5511">
            <v>0</v>
          </cell>
          <cell r="G5511">
            <v>0</v>
          </cell>
          <cell r="K5511">
            <v>0</v>
          </cell>
          <cell r="R5511">
            <v>0</v>
          </cell>
        </row>
        <row r="5512">
          <cell r="E5512">
            <v>0</v>
          </cell>
          <cell r="G5512">
            <v>0</v>
          </cell>
          <cell r="K5512">
            <v>0</v>
          </cell>
          <cell r="R5512">
            <v>0</v>
          </cell>
        </row>
        <row r="5513">
          <cell r="E5513">
            <v>0</v>
          </cell>
          <cell r="G5513">
            <v>0</v>
          </cell>
          <cell r="K5513">
            <v>0</v>
          </cell>
          <cell r="R5513">
            <v>0</v>
          </cell>
        </row>
        <row r="5514">
          <cell r="E5514">
            <v>0</v>
          </cell>
          <cell r="G5514">
            <v>0</v>
          </cell>
          <cell r="K5514">
            <v>0</v>
          </cell>
          <cell r="R5514">
            <v>0</v>
          </cell>
        </row>
        <row r="5515">
          <cell r="E5515">
            <v>0</v>
          </cell>
          <cell r="G5515">
            <v>0</v>
          </cell>
          <cell r="K5515">
            <v>0</v>
          </cell>
          <cell r="R5515">
            <v>0</v>
          </cell>
        </row>
        <row r="5516">
          <cell r="E5516">
            <v>0</v>
          </cell>
          <cell r="G5516">
            <v>0</v>
          </cell>
          <cell r="K5516">
            <v>0</v>
          </cell>
          <cell r="R5516">
            <v>0</v>
          </cell>
        </row>
        <row r="5517">
          <cell r="E5517">
            <v>0</v>
          </cell>
          <cell r="G5517">
            <v>0</v>
          </cell>
          <cell r="K5517">
            <v>0</v>
          </cell>
          <cell r="R5517">
            <v>0</v>
          </cell>
        </row>
        <row r="5518">
          <cell r="E5518">
            <v>0</v>
          </cell>
          <cell r="G5518">
            <v>0</v>
          </cell>
          <cell r="K5518">
            <v>0</v>
          </cell>
          <cell r="R5518">
            <v>0</v>
          </cell>
        </row>
        <row r="5519">
          <cell r="E5519">
            <v>0</v>
          </cell>
          <cell r="G5519">
            <v>0</v>
          </cell>
          <cell r="K5519">
            <v>0</v>
          </cell>
          <cell r="R5519">
            <v>0</v>
          </cell>
        </row>
        <row r="5520">
          <cell r="E5520">
            <v>0</v>
          </cell>
          <cell r="G5520">
            <v>0</v>
          </cell>
          <cell r="K5520">
            <v>0</v>
          </cell>
          <cell r="R5520">
            <v>0</v>
          </cell>
        </row>
        <row r="5521">
          <cell r="E5521">
            <v>0</v>
          </cell>
          <cell r="G5521">
            <v>0</v>
          </cell>
          <cell r="K5521">
            <v>0</v>
          </cell>
          <cell r="R5521">
            <v>0</v>
          </cell>
        </row>
        <row r="5522">
          <cell r="E5522">
            <v>0</v>
          </cell>
          <cell r="G5522">
            <v>0</v>
          </cell>
          <cell r="K5522">
            <v>0</v>
          </cell>
          <cell r="R5522">
            <v>0</v>
          </cell>
        </row>
        <row r="5523">
          <cell r="E5523">
            <v>0</v>
          </cell>
          <cell r="G5523">
            <v>0</v>
          </cell>
          <cell r="K5523">
            <v>0</v>
          </cell>
          <cell r="R5523">
            <v>0</v>
          </cell>
        </row>
        <row r="5524">
          <cell r="E5524">
            <v>0</v>
          </cell>
          <cell r="G5524">
            <v>0</v>
          </cell>
          <cell r="K5524">
            <v>0</v>
          </cell>
          <cell r="R5524">
            <v>0</v>
          </cell>
        </row>
        <row r="5525">
          <cell r="E5525">
            <v>0</v>
          </cell>
          <cell r="G5525">
            <v>0</v>
          </cell>
          <cell r="K5525">
            <v>0</v>
          </cell>
          <cell r="R5525">
            <v>0</v>
          </cell>
        </row>
        <row r="5526">
          <cell r="E5526">
            <v>0</v>
          </cell>
          <cell r="G5526">
            <v>0</v>
          </cell>
          <cell r="K5526">
            <v>0</v>
          </cell>
          <cell r="R5526">
            <v>0</v>
          </cell>
        </row>
        <row r="5527">
          <cell r="E5527">
            <v>0</v>
          </cell>
          <cell r="G5527">
            <v>0</v>
          </cell>
          <cell r="K5527">
            <v>0</v>
          </cell>
          <cell r="R5527">
            <v>0</v>
          </cell>
        </row>
        <row r="5528">
          <cell r="E5528">
            <v>0</v>
          </cell>
          <cell r="G5528">
            <v>0</v>
          </cell>
          <cell r="K5528">
            <v>0</v>
          </cell>
          <cell r="R5528">
            <v>0</v>
          </cell>
        </row>
        <row r="5529">
          <cell r="E5529">
            <v>0</v>
          </cell>
          <cell r="G5529">
            <v>0</v>
          </cell>
          <cell r="K5529">
            <v>0</v>
          </cell>
          <cell r="R5529">
            <v>0</v>
          </cell>
        </row>
        <row r="5530">
          <cell r="E5530">
            <v>0</v>
          </cell>
          <cell r="G5530">
            <v>0</v>
          </cell>
          <cell r="K5530">
            <v>0</v>
          </cell>
          <cell r="R5530">
            <v>0</v>
          </cell>
        </row>
        <row r="5531">
          <cell r="E5531">
            <v>0</v>
          </cell>
          <cell r="G5531">
            <v>0</v>
          </cell>
          <cell r="K5531">
            <v>0</v>
          </cell>
          <cell r="R5531">
            <v>0</v>
          </cell>
        </row>
        <row r="5532">
          <cell r="E5532">
            <v>0</v>
          </cell>
          <cell r="G5532">
            <v>0</v>
          </cell>
          <cell r="K5532">
            <v>0</v>
          </cell>
          <cell r="R5532">
            <v>0</v>
          </cell>
        </row>
        <row r="5533">
          <cell r="E5533">
            <v>0</v>
          </cell>
          <cell r="G5533">
            <v>0</v>
          </cell>
          <cell r="K5533">
            <v>0</v>
          </cell>
          <cell r="R5533">
            <v>0</v>
          </cell>
        </row>
        <row r="5534">
          <cell r="E5534">
            <v>0</v>
          </cell>
          <cell r="G5534">
            <v>0</v>
          </cell>
          <cell r="K5534">
            <v>0</v>
          </cell>
          <cell r="R5534">
            <v>0</v>
          </cell>
        </row>
        <row r="5535">
          <cell r="E5535">
            <v>0</v>
          </cell>
          <cell r="G5535">
            <v>0</v>
          </cell>
          <cell r="K5535">
            <v>0</v>
          </cell>
          <cell r="R5535">
            <v>0</v>
          </cell>
        </row>
        <row r="5536">
          <cell r="E5536">
            <v>0</v>
          </cell>
          <cell r="G5536">
            <v>0</v>
          </cell>
          <cell r="K5536">
            <v>0</v>
          </cell>
          <cell r="R5536">
            <v>0</v>
          </cell>
        </row>
        <row r="5537">
          <cell r="E5537">
            <v>0</v>
          </cell>
          <cell r="G5537">
            <v>0</v>
          </cell>
          <cell r="K5537">
            <v>0</v>
          </cell>
          <cell r="R5537">
            <v>0</v>
          </cell>
        </row>
        <row r="5538">
          <cell r="E5538">
            <v>0</v>
          </cell>
          <cell r="G5538">
            <v>0</v>
          </cell>
          <cell r="K5538">
            <v>0</v>
          </cell>
          <cell r="R5538">
            <v>0</v>
          </cell>
        </row>
        <row r="5539">
          <cell r="E5539">
            <v>0</v>
          </cell>
          <cell r="G5539">
            <v>0</v>
          </cell>
          <cell r="K5539">
            <v>0</v>
          </cell>
          <cell r="R5539">
            <v>0</v>
          </cell>
        </row>
        <row r="5540">
          <cell r="E5540">
            <v>0</v>
          </cell>
          <cell r="G5540">
            <v>0</v>
          </cell>
          <cell r="K5540">
            <v>0</v>
          </cell>
          <cell r="R5540">
            <v>0</v>
          </cell>
        </row>
        <row r="5541">
          <cell r="E5541">
            <v>0</v>
          </cell>
          <cell r="G5541">
            <v>0</v>
          </cell>
          <cell r="K5541">
            <v>0</v>
          </cell>
          <cell r="R5541">
            <v>0</v>
          </cell>
        </row>
        <row r="5542">
          <cell r="E5542">
            <v>0</v>
          </cell>
          <cell r="G5542">
            <v>0</v>
          </cell>
          <cell r="K5542">
            <v>0</v>
          </cell>
          <cell r="R5542">
            <v>0</v>
          </cell>
        </row>
        <row r="5543">
          <cell r="E5543">
            <v>0</v>
          </cell>
          <cell r="G5543">
            <v>0</v>
          </cell>
          <cell r="K5543">
            <v>0</v>
          </cell>
          <cell r="R5543">
            <v>0</v>
          </cell>
        </row>
        <row r="5544">
          <cell r="E5544">
            <v>0</v>
          </cell>
          <cell r="G5544">
            <v>0</v>
          </cell>
          <cell r="K5544">
            <v>0</v>
          </cell>
          <cell r="R5544">
            <v>0</v>
          </cell>
        </row>
        <row r="5545">
          <cell r="E5545">
            <v>0</v>
          </cell>
          <cell r="G5545">
            <v>0</v>
          </cell>
          <cell r="K5545">
            <v>0</v>
          </cell>
          <cell r="R5545">
            <v>0</v>
          </cell>
        </row>
        <row r="5546">
          <cell r="E5546">
            <v>0</v>
          </cell>
          <cell r="G5546">
            <v>0</v>
          </cell>
          <cell r="K5546">
            <v>0</v>
          </cell>
          <cell r="R5546">
            <v>0</v>
          </cell>
        </row>
        <row r="5547">
          <cell r="E5547">
            <v>0</v>
          </cell>
          <cell r="G5547">
            <v>0</v>
          </cell>
          <cell r="K5547">
            <v>0</v>
          </cell>
          <cell r="R5547">
            <v>0</v>
          </cell>
        </row>
        <row r="5548">
          <cell r="E5548">
            <v>0</v>
          </cell>
          <cell r="G5548">
            <v>0</v>
          </cell>
          <cell r="K5548">
            <v>0</v>
          </cell>
          <cell r="R5548">
            <v>0</v>
          </cell>
        </row>
        <row r="5549">
          <cell r="E5549">
            <v>0</v>
          </cell>
          <cell r="G5549">
            <v>0</v>
          </cell>
          <cell r="K5549">
            <v>0</v>
          </cell>
          <cell r="R5549">
            <v>0</v>
          </cell>
        </row>
        <row r="5550">
          <cell r="E5550">
            <v>0</v>
          </cell>
          <cell r="G5550">
            <v>0</v>
          </cell>
          <cell r="K5550">
            <v>0</v>
          </cell>
          <cell r="R5550">
            <v>0</v>
          </cell>
        </row>
        <row r="5551">
          <cell r="E5551">
            <v>0</v>
          </cell>
          <cell r="G5551">
            <v>0</v>
          </cell>
          <cell r="K5551">
            <v>0</v>
          </cell>
          <cell r="R5551">
            <v>0</v>
          </cell>
        </row>
        <row r="5552">
          <cell r="E5552">
            <v>0</v>
          </cell>
          <cell r="G5552">
            <v>0</v>
          </cell>
          <cell r="K5552">
            <v>0</v>
          </cell>
          <cell r="R5552">
            <v>0</v>
          </cell>
        </row>
        <row r="5553">
          <cell r="E5553">
            <v>0</v>
          </cell>
          <cell r="G5553">
            <v>0</v>
          </cell>
          <cell r="K5553">
            <v>0</v>
          </cell>
          <cell r="R5553">
            <v>0</v>
          </cell>
        </row>
        <row r="5554">
          <cell r="E5554">
            <v>0</v>
          </cell>
          <cell r="G5554">
            <v>0</v>
          </cell>
          <cell r="K5554">
            <v>0</v>
          </cell>
          <cell r="R5554">
            <v>0</v>
          </cell>
        </row>
        <row r="5555">
          <cell r="E5555">
            <v>0</v>
          </cell>
          <cell r="G5555">
            <v>0</v>
          </cell>
          <cell r="K5555">
            <v>0</v>
          </cell>
          <cell r="R5555">
            <v>0</v>
          </cell>
        </row>
        <row r="5556">
          <cell r="E5556">
            <v>0</v>
          </cell>
          <cell r="G5556">
            <v>0</v>
          </cell>
          <cell r="K5556">
            <v>0</v>
          </cell>
          <cell r="R5556">
            <v>0</v>
          </cell>
        </row>
        <row r="5557">
          <cell r="E5557">
            <v>0</v>
          </cell>
          <cell r="G5557">
            <v>0</v>
          </cell>
          <cell r="K5557">
            <v>0</v>
          </cell>
          <cell r="R5557">
            <v>0</v>
          </cell>
        </row>
        <row r="5558">
          <cell r="E5558">
            <v>0</v>
          </cell>
          <cell r="G5558">
            <v>0</v>
          </cell>
          <cell r="K5558">
            <v>0</v>
          </cell>
          <cell r="R5558">
            <v>0</v>
          </cell>
        </row>
        <row r="5559">
          <cell r="E5559">
            <v>0</v>
          </cell>
          <cell r="G5559">
            <v>0</v>
          </cell>
          <cell r="K5559">
            <v>0</v>
          </cell>
          <cell r="R5559">
            <v>0</v>
          </cell>
        </row>
        <row r="5560">
          <cell r="E5560">
            <v>0</v>
          </cell>
          <cell r="G5560">
            <v>0</v>
          </cell>
          <cell r="K5560">
            <v>0</v>
          </cell>
          <cell r="R5560">
            <v>0</v>
          </cell>
        </row>
        <row r="5561">
          <cell r="E5561">
            <v>0</v>
          </cell>
          <cell r="G5561">
            <v>0</v>
          </cell>
          <cell r="K5561">
            <v>0</v>
          </cell>
          <cell r="R5561">
            <v>0</v>
          </cell>
        </row>
        <row r="5562">
          <cell r="E5562">
            <v>0</v>
          </cell>
          <cell r="G5562">
            <v>0</v>
          </cell>
          <cell r="K5562">
            <v>0</v>
          </cell>
          <cell r="R5562">
            <v>0</v>
          </cell>
        </row>
        <row r="5563">
          <cell r="E5563">
            <v>0</v>
          </cell>
          <cell r="G5563">
            <v>0</v>
          </cell>
          <cell r="K5563">
            <v>0</v>
          </cell>
          <cell r="R5563">
            <v>0</v>
          </cell>
        </row>
        <row r="5564">
          <cell r="E5564">
            <v>0</v>
          </cell>
          <cell r="G5564">
            <v>0</v>
          </cell>
          <cell r="K5564">
            <v>0</v>
          </cell>
          <cell r="R5564">
            <v>0</v>
          </cell>
        </row>
        <row r="5565">
          <cell r="E5565">
            <v>0</v>
          </cell>
          <cell r="G5565">
            <v>0</v>
          </cell>
          <cell r="K5565">
            <v>0</v>
          </cell>
          <cell r="R5565">
            <v>0</v>
          </cell>
        </row>
        <row r="5566">
          <cell r="E5566">
            <v>0</v>
          </cell>
          <cell r="G5566">
            <v>0</v>
          </cell>
          <cell r="K5566">
            <v>0</v>
          </cell>
          <cell r="R5566">
            <v>0</v>
          </cell>
        </row>
        <row r="5567">
          <cell r="E5567">
            <v>0</v>
          </cell>
          <cell r="G5567">
            <v>0</v>
          </cell>
          <cell r="K5567">
            <v>0</v>
          </cell>
          <cell r="R5567">
            <v>0</v>
          </cell>
        </row>
        <row r="5568">
          <cell r="E5568">
            <v>0</v>
          </cell>
          <cell r="G5568">
            <v>0</v>
          </cell>
          <cell r="K5568">
            <v>0</v>
          </cell>
          <cell r="R5568">
            <v>0</v>
          </cell>
        </row>
        <row r="5569">
          <cell r="E5569">
            <v>0</v>
          </cell>
          <cell r="G5569">
            <v>0</v>
          </cell>
          <cell r="K5569">
            <v>0</v>
          </cell>
          <cell r="R5569">
            <v>0</v>
          </cell>
        </row>
        <row r="5570">
          <cell r="E5570">
            <v>0</v>
          </cell>
          <cell r="G5570">
            <v>0</v>
          </cell>
          <cell r="K5570">
            <v>0</v>
          </cell>
          <cell r="R5570">
            <v>0</v>
          </cell>
        </row>
        <row r="5571">
          <cell r="E5571">
            <v>0</v>
          </cell>
          <cell r="G5571">
            <v>0</v>
          </cell>
          <cell r="K5571">
            <v>0</v>
          </cell>
          <cell r="R5571">
            <v>0</v>
          </cell>
        </row>
        <row r="5572">
          <cell r="E5572">
            <v>0</v>
          </cell>
          <cell r="G5572">
            <v>0</v>
          </cell>
          <cell r="K5572">
            <v>0</v>
          </cell>
          <cell r="R5572">
            <v>0</v>
          </cell>
        </row>
        <row r="5573">
          <cell r="E5573">
            <v>0</v>
          </cell>
          <cell r="G5573">
            <v>0</v>
          </cell>
          <cell r="K5573">
            <v>0</v>
          </cell>
          <cell r="R5573">
            <v>0</v>
          </cell>
        </row>
        <row r="5574">
          <cell r="E5574">
            <v>0</v>
          </cell>
          <cell r="G5574">
            <v>0</v>
          </cell>
          <cell r="K5574">
            <v>0</v>
          </cell>
          <cell r="R5574">
            <v>0</v>
          </cell>
        </row>
        <row r="5575">
          <cell r="E5575">
            <v>0</v>
          </cell>
          <cell r="G5575">
            <v>0</v>
          </cell>
          <cell r="K5575">
            <v>0</v>
          </cell>
          <cell r="R5575">
            <v>0</v>
          </cell>
        </row>
        <row r="5576">
          <cell r="E5576">
            <v>0</v>
          </cell>
          <cell r="G5576">
            <v>0</v>
          </cell>
          <cell r="K5576">
            <v>0</v>
          </cell>
          <cell r="R5576">
            <v>0</v>
          </cell>
        </row>
        <row r="5577">
          <cell r="E5577">
            <v>0</v>
          </cell>
          <cell r="G5577">
            <v>0</v>
          </cell>
          <cell r="K5577">
            <v>0</v>
          </cell>
          <cell r="R5577">
            <v>0</v>
          </cell>
        </row>
        <row r="5578">
          <cell r="E5578">
            <v>0</v>
          </cell>
          <cell r="G5578">
            <v>0</v>
          </cell>
          <cell r="K5578">
            <v>0</v>
          </cell>
          <cell r="R5578">
            <v>0</v>
          </cell>
        </row>
        <row r="5579">
          <cell r="E5579">
            <v>0</v>
          </cell>
          <cell r="G5579">
            <v>0</v>
          </cell>
          <cell r="K5579">
            <v>0</v>
          </cell>
          <cell r="R5579">
            <v>0</v>
          </cell>
        </row>
        <row r="5580">
          <cell r="E5580">
            <v>0</v>
          </cell>
          <cell r="G5580">
            <v>0</v>
          </cell>
          <cell r="K5580">
            <v>0</v>
          </cell>
          <cell r="R5580">
            <v>0</v>
          </cell>
        </row>
        <row r="5581">
          <cell r="E5581">
            <v>0</v>
          </cell>
          <cell r="G5581">
            <v>0</v>
          </cell>
          <cell r="K5581">
            <v>0</v>
          </cell>
          <cell r="R5581">
            <v>0</v>
          </cell>
        </row>
        <row r="5582">
          <cell r="E5582">
            <v>0</v>
          </cell>
          <cell r="G5582">
            <v>0</v>
          </cell>
          <cell r="K5582">
            <v>0</v>
          </cell>
          <cell r="R5582">
            <v>0</v>
          </cell>
        </row>
        <row r="5583">
          <cell r="E5583">
            <v>0</v>
          </cell>
          <cell r="G5583">
            <v>0</v>
          </cell>
          <cell r="K5583">
            <v>0</v>
          </cell>
          <cell r="R5583">
            <v>0</v>
          </cell>
        </row>
        <row r="5584">
          <cell r="E5584">
            <v>0</v>
          </cell>
          <cell r="G5584">
            <v>0</v>
          </cell>
          <cell r="K5584">
            <v>0</v>
          </cell>
          <cell r="R5584">
            <v>0</v>
          </cell>
        </row>
        <row r="5585">
          <cell r="E5585">
            <v>0</v>
          </cell>
          <cell r="G5585">
            <v>0</v>
          </cell>
          <cell r="K5585">
            <v>0</v>
          </cell>
          <cell r="R5585">
            <v>0</v>
          </cell>
        </row>
        <row r="5586">
          <cell r="E5586">
            <v>0</v>
          </cell>
          <cell r="G5586">
            <v>0</v>
          </cell>
          <cell r="K5586">
            <v>0</v>
          </cell>
          <cell r="R5586">
            <v>0</v>
          </cell>
        </row>
        <row r="5587">
          <cell r="E5587">
            <v>0</v>
          </cell>
          <cell r="G5587">
            <v>0</v>
          </cell>
          <cell r="K5587">
            <v>0</v>
          </cell>
          <cell r="R5587">
            <v>0</v>
          </cell>
        </row>
        <row r="5588">
          <cell r="E5588">
            <v>0</v>
          </cell>
          <cell r="G5588">
            <v>0</v>
          </cell>
          <cell r="K5588">
            <v>0</v>
          </cell>
          <cell r="R5588">
            <v>0</v>
          </cell>
        </row>
        <row r="5589">
          <cell r="E5589">
            <v>0</v>
          </cell>
          <cell r="G5589">
            <v>0</v>
          </cell>
          <cell r="K5589">
            <v>0</v>
          </cell>
          <cell r="R5589">
            <v>0</v>
          </cell>
        </row>
        <row r="5590">
          <cell r="E5590">
            <v>0</v>
          </cell>
          <cell r="G5590">
            <v>0</v>
          </cell>
          <cell r="K5590">
            <v>0</v>
          </cell>
          <cell r="R5590">
            <v>0</v>
          </cell>
        </row>
        <row r="5591">
          <cell r="E5591">
            <v>0</v>
          </cell>
          <cell r="G5591">
            <v>0</v>
          </cell>
          <cell r="K5591">
            <v>0</v>
          </cell>
          <cell r="R5591">
            <v>0</v>
          </cell>
        </row>
        <row r="5592">
          <cell r="E5592">
            <v>0</v>
          </cell>
          <cell r="G5592">
            <v>0</v>
          </cell>
          <cell r="K5592">
            <v>0</v>
          </cell>
          <cell r="R5592">
            <v>0</v>
          </cell>
        </row>
        <row r="5593">
          <cell r="E5593">
            <v>0</v>
          </cell>
          <cell r="G5593">
            <v>0</v>
          </cell>
          <cell r="K5593">
            <v>0</v>
          </cell>
          <cell r="R5593">
            <v>0</v>
          </cell>
        </row>
        <row r="5594">
          <cell r="E5594">
            <v>0</v>
          </cell>
          <cell r="G5594">
            <v>0</v>
          </cell>
          <cell r="K5594">
            <v>0</v>
          </cell>
          <cell r="R5594">
            <v>0</v>
          </cell>
        </row>
        <row r="5595">
          <cell r="E5595">
            <v>0</v>
          </cell>
          <cell r="G5595">
            <v>0</v>
          </cell>
          <cell r="K5595">
            <v>0</v>
          </cell>
          <cell r="R5595">
            <v>0</v>
          </cell>
        </row>
        <row r="5596">
          <cell r="E5596">
            <v>0</v>
          </cell>
          <cell r="G5596">
            <v>0</v>
          </cell>
          <cell r="K5596">
            <v>0</v>
          </cell>
          <cell r="R5596">
            <v>0</v>
          </cell>
        </row>
        <row r="5597">
          <cell r="E5597">
            <v>0</v>
          </cell>
          <cell r="G5597">
            <v>0</v>
          </cell>
          <cell r="K5597">
            <v>0</v>
          </cell>
          <cell r="R5597">
            <v>0</v>
          </cell>
        </row>
        <row r="5598">
          <cell r="E5598">
            <v>0</v>
          </cell>
          <cell r="G5598">
            <v>0</v>
          </cell>
          <cell r="K5598">
            <v>0</v>
          </cell>
          <cell r="R5598">
            <v>0</v>
          </cell>
        </row>
        <row r="5599">
          <cell r="E5599">
            <v>0</v>
          </cell>
          <cell r="G5599">
            <v>0</v>
          </cell>
          <cell r="K5599">
            <v>0</v>
          </cell>
          <cell r="R5599">
            <v>0</v>
          </cell>
        </row>
        <row r="5600">
          <cell r="E5600">
            <v>0</v>
          </cell>
          <cell r="G5600">
            <v>0</v>
          </cell>
          <cell r="K5600">
            <v>0</v>
          </cell>
          <cell r="R5600">
            <v>0</v>
          </cell>
        </row>
        <row r="5601">
          <cell r="E5601">
            <v>0</v>
          </cell>
          <cell r="G5601">
            <v>0</v>
          </cell>
          <cell r="K5601">
            <v>0</v>
          </cell>
          <cell r="R5601">
            <v>0</v>
          </cell>
        </row>
        <row r="5602">
          <cell r="E5602">
            <v>0</v>
          </cell>
          <cell r="G5602">
            <v>0</v>
          </cell>
          <cell r="K5602">
            <v>0</v>
          </cell>
          <cell r="R5602">
            <v>0</v>
          </cell>
        </row>
        <row r="5603">
          <cell r="E5603">
            <v>0</v>
          </cell>
          <cell r="G5603">
            <v>0</v>
          </cell>
          <cell r="K5603">
            <v>0</v>
          </cell>
          <cell r="R5603">
            <v>0</v>
          </cell>
        </row>
        <row r="5604">
          <cell r="E5604">
            <v>0</v>
          </cell>
          <cell r="G5604">
            <v>0</v>
          </cell>
          <cell r="K5604">
            <v>0</v>
          </cell>
          <cell r="R5604">
            <v>0</v>
          </cell>
        </row>
        <row r="5605">
          <cell r="E5605">
            <v>0</v>
          </cell>
          <cell r="G5605">
            <v>0</v>
          </cell>
          <cell r="K5605">
            <v>0</v>
          </cell>
          <cell r="R5605">
            <v>0</v>
          </cell>
        </row>
        <row r="5606">
          <cell r="E5606">
            <v>0</v>
          </cell>
          <cell r="G5606">
            <v>0</v>
          </cell>
          <cell r="K5606">
            <v>0</v>
          </cell>
          <cell r="R5606">
            <v>0</v>
          </cell>
        </row>
        <row r="5607">
          <cell r="E5607">
            <v>0</v>
          </cell>
          <cell r="G5607">
            <v>0</v>
          </cell>
          <cell r="K5607">
            <v>0</v>
          </cell>
          <cell r="R5607">
            <v>0</v>
          </cell>
        </row>
        <row r="5608">
          <cell r="E5608">
            <v>0</v>
          </cell>
          <cell r="G5608">
            <v>0</v>
          </cell>
          <cell r="K5608">
            <v>0</v>
          </cell>
          <cell r="R5608">
            <v>0</v>
          </cell>
        </row>
        <row r="5609">
          <cell r="E5609">
            <v>0</v>
          </cell>
          <cell r="G5609">
            <v>0</v>
          </cell>
          <cell r="K5609">
            <v>0</v>
          </cell>
          <cell r="R5609">
            <v>0</v>
          </cell>
        </row>
        <row r="5610">
          <cell r="E5610">
            <v>0</v>
          </cell>
          <cell r="G5610">
            <v>0</v>
          </cell>
          <cell r="K5610">
            <v>0</v>
          </cell>
          <cell r="R5610">
            <v>0</v>
          </cell>
        </row>
        <row r="5611">
          <cell r="E5611">
            <v>0</v>
          </cell>
          <cell r="G5611">
            <v>0</v>
          </cell>
          <cell r="K5611">
            <v>0</v>
          </cell>
          <cell r="R5611">
            <v>0</v>
          </cell>
        </row>
        <row r="5612">
          <cell r="E5612">
            <v>0</v>
          </cell>
          <cell r="G5612">
            <v>0</v>
          </cell>
          <cell r="K5612">
            <v>0</v>
          </cell>
          <cell r="R5612">
            <v>0</v>
          </cell>
        </row>
        <row r="5613">
          <cell r="E5613">
            <v>0</v>
          </cell>
          <cell r="G5613">
            <v>0</v>
          </cell>
          <cell r="K5613">
            <v>0</v>
          </cell>
          <cell r="R5613">
            <v>0</v>
          </cell>
        </row>
        <row r="5614">
          <cell r="E5614">
            <v>0</v>
          </cell>
          <cell r="G5614">
            <v>0</v>
          </cell>
          <cell r="K5614">
            <v>0</v>
          </cell>
          <cell r="R5614">
            <v>0</v>
          </cell>
        </row>
        <row r="5615">
          <cell r="E5615">
            <v>0</v>
          </cell>
          <cell r="G5615">
            <v>0</v>
          </cell>
          <cell r="K5615">
            <v>0</v>
          </cell>
          <cell r="R5615">
            <v>0</v>
          </cell>
        </row>
        <row r="5616">
          <cell r="E5616">
            <v>0</v>
          </cell>
          <cell r="G5616">
            <v>0</v>
          </cell>
          <cell r="K5616">
            <v>0</v>
          </cell>
          <cell r="R5616">
            <v>0</v>
          </cell>
        </row>
        <row r="5617">
          <cell r="E5617">
            <v>0</v>
          </cell>
          <cell r="G5617">
            <v>0</v>
          </cell>
          <cell r="K5617">
            <v>0</v>
          </cell>
          <cell r="R5617">
            <v>0</v>
          </cell>
        </row>
        <row r="5618">
          <cell r="E5618">
            <v>0</v>
          </cell>
          <cell r="G5618">
            <v>0</v>
          </cell>
          <cell r="K5618">
            <v>0</v>
          </cell>
          <cell r="R5618">
            <v>0</v>
          </cell>
        </row>
        <row r="5619">
          <cell r="E5619">
            <v>0</v>
          </cell>
          <cell r="G5619">
            <v>0</v>
          </cell>
          <cell r="K5619">
            <v>0</v>
          </cell>
          <cell r="R5619">
            <v>0</v>
          </cell>
        </row>
        <row r="5620">
          <cell r="E5620">
            <v>0</v>
          </cell>
          <cell r="G5620">
            <v>0</v>
          </cell>
          <cell r="K5620">
            <v>0</v>
          </cell>
          <cell r="R5620">
            <v>0</v>
          </cell>
        </row>
        <row r="5621">
          <cell r="E5621">
            <v>0</v>
          </cell>
          <cell r="G5621">
            <v>0</v>
          </cell>
          <cell r="K5621">
            <v>0</v>
          </cell>
          <cell r="R5621">
            <v>0</v>
          </cell>
        </row>
        <row r="5622">
          <cell r="E5622">
            <v>0</v>
          </cell>
          <cell r="G5622">
            <v>0</v>
          </cell>
          <cell r="K5622">
            <v>0</v>
          </cell>
          <cell r="R5622">
            <v>0</v>
          </cell>
        </row>
        <row r="5623">
          <cell r="E5623">
            <v>0</v>
          </cell>
          <cell r="G5623">
            <v>0</v>
          </cell>
          <cell r="K5623">
            <v>0</v>
          </cell>
          <cell r="R5623">
            <v>0</v>
          </cell>
        </row>
        <row r="5624">
          <cell r="E5624">
            <v>0</v>
          </cell>
          <cell r="G5624">
            <v>0</v>
          </cell>
          <cell r="K5624">
            <v>0</v>
          </cell>
          <cell r="R5624">
            <v>0</v>
          </cell>
        </row>
        <row r="5625">
          <cell r="E5625">
            <v>0</v>
          </cell>
          <cell r="G5625">
            <v>0</v>
          </cell>
          <cell r="K5625">
            <v>0</v>
          </cell>
          <cell r="R5625">
            <v>0</v>
          </cell>
        </row>
        <row r="5626">
          <cell r="E5626">
            <v>0</v>
          </cell>
          <cell r="G5626">
            <v>0</v>
          </cell>
          <cell r="K5626">
            <v>0</v>
          </cell>
          <cell r="R5626">
            <v>0</v>
          </cell>
        </row>
        <row r="5627">
          <cell r="E5627">
            <v>0</v>
          </cell>
          <cell r="G5627">
            <v>0</v>
          </cell>
          <cell r="K5627">
            <v>0</v>
          </cell>
          <cell r="R5627">
            <v>0</v>
          </cell>
        </row>
        <row r="5628">
          <cell r="E5628">
            <v>0</v>
          </cell>
          <cell r="G5628">
            <v>0</v>
          </cell>
          <cell r="K5628">
            <v>0</v>
          </cell>
          <cell r="R5628">
            <v>0</v>
          </cell>
        </row>
        <row r="5629">
          <cell r="E5629">
            <v>0</v>
          </cell>
          <cell r="G5629">
            <v>0</v>
          </cell>
          <cell r="K5629">
            <v>0</v>
          </cell>
          <cell r="R5629">
            <v>0</v>
          </cell>
        </row>
        <row r="5630">
          <cell r="E5630">
            <v>0</v>
          </cell>
          <cell r="G5630">
            <v>0</v>
          </cell>
          <cell r="K5630">
            <v>0</v>
          </cell>
          <cell r="R5630">
            <v>0</v>
          </cell>
        </row>
        <row r="5631">
          <cell r="E5631">
            <v>0</v>
          </cell>
          <cell r="G5631">
            <v>0</v>
          </cell>
          <cell r="K5631">
            <v>0</v>
          </cell>
          <cell r="R5631">
            <v>0</v>
          </cell>
        </row>
        <row r="5632">
          <cell r="E5632">
            <v>0</v>
          </cell>
          <cell r="G5632">
            <v>0</v>
          </cell>
          <cell r="K5632">
            <v>0</v>
          </cell>
          <cell r="R5632">
            <v>0</v>
          </cell>
        </row>
        <row r="5633">
          <cell r="E5633">
            <v>0</v>
          </cell>
          <cell r="G5633">
            <v>0</v>
          </cell>
          <cell r="K5633">
            <v>0</v>
          </cell>
          <cell r="R5633">
            <v>0</v>
          </cell>
        </row>
        <row r="5634">
          <cell r="E5634">
            <v>0</v>
          </cell>
          <cell r="G5634">
            <v>0</v>
          </cell>
          <cell r="K5634">
            <v>0</v>
          </cell>
          <cell r="R5634">
            <v>0</v>
          </cell>
        </row>
        <row r="5635">
          <cell r="E5635">
            <v>0</v>
          </cell>
          <cell r="G5635">
            <v>0</v>
          </cell>
          <cell r="K5635">
            <v>0</v>
          </cell>
          <cell r="R5635">
            <v>0</v>
          </cell>
        </row>
        <row r="5636">
          <cell r="E5636">
            <v>0</v>
          </cell>
          <cell r="G5636">
            <v>0</v>
          </cell>
          <cell r="K5636">
            <v>0</v>
          </cell>
          <cell r="R5636">
            <v>0</v>
          </cell>
        </row>
        <row r="5637">
          <cell r="E5637">
            <v>0</v>
          </cell>
          <cell r="G5637">
            <v>0</v>
          </cell>
          <cell r="K5637">
            <v>0</v>
          </cell>
          <cell r="R5637">
            <v>0</v>
          </cell>
        </row>
        <row r="5638">
          <cell r="E5638">
            <v>0</v>
          </cell>
          <cell r="G5638">
            <v>0</v>
          </cell>
          <cell r="K5638">
            <v>0</v>
          </cell>
          <cell r="R5638">
            <v>0</v>
          </cell>
        </row>
        <row r="5639">
          <cell r="E5639">
            <v>0</v>
          </cell>
          <cell r="G5639">
            <v>0</v>
          </cell>
          <cell r="K5639">
            <v>0</v>
          </cell>
          <cell r="R5639">
            <v>0</v>
          </cell>
        </row>
        <row r="5640">
          <cell r="E5640">
            <v>0</v>
          </cell>
          <cell r="G5640">
            <v>0</v>
          </cell>
          <cell r="K5640">
            <v>0</v>
          </cell>
          <cell r="R5640">
            <v>0</v>
          </cell>
        </row>
        <row r="5641">
          <cell r="E5641">
            <v>0</v>
          </cell>
          <cell r="G5641">
            <v>0</v>
          </cell>
          <cell r="K5641">
            <v>0</v>
          </cell>
          <cell r="R5641">
            <v>0</v>
          </cell>
        </row>
        <row r="5642">
          <cell r="E5642">
            <v>0</v>
          </cell>
          <cell r="G5642">
            <v>0</v>
          </cell>
          <cell r="K5642">
            <v>0</v>
          </cell>
          <cell r="R5642">
            <v>0</v>
          </cell>
        </row>
        <row r="5643">
          <cell r="E5643">
            <v>0</v>
          </cell>
          <cell r="G5643">
            <v>0</v>
          </cell>
          <cell r="K5643">
            <v>0</v>
          </cell>
          <cell r="R5643">
            <v>0</v>
          </cell>
        </row>
        <row r="5644">
          <cell r="E5644">
            <v>0</v>
          </cell>
          <cell r="G5644">
            <v>0</v>
          </cell>
          <cell r="K5644">
            <v>0</v>
          </cell>
          <cell r="R5644">
            <v>0</v>
          </cell>
        </row>
        <row r="5645">
          <cell r="E5645">
            <v>0</v>
          </cell>
          <cell r="G5645">
            <v>0</v>
          </cell>
          <cell r="K5645">
            <v>0</v>
          </cell>
          <cell r="R5645">
            <v>0</v>
          </cell>
        </row>
        <row r="5646">
          <cell r="E5646">
            <v>0</v>
          </cell>
          <cell r="G5646">
            <v>0</v>
          </cell>
          <cell r="K5646">
            <v>0</v>
          </cell>
          <cell r="R5646">
            <v>0</v>
          </cell>
        </row>
        <row r="5647">
          <cell r="E5647">
            <v>0</v>
          </cell>
          <cell r="G5647">
            <v>0</v>
          </cell>
          <cell r="K5647">
            <v>0</v>
          </cell>
          <cell r="R5647">
            <v>0</v>
          </cell>
        </row>
        <row r="5648">
          <cell r="E5648">
            <v>0</v>
          </cell>
          <cell r="G5648">
            <v>0</v>
          </cell>
          <cell r="K5648">
            <v>0</v>
          </cell>
          <cell r="R5648">
            <v>0</v>
          </cell>
        </row>
        <row r="5649">
          <cell r="E5649">
            <v>0</v>
          </cell>
          <cell r="G5649">
            <v>0</v>
          </cell>
          <cell r="K5649">
            <v>0</v>
          </cell>
          <cell r="R5649">
            <v>0</v>
          </cell>
        </row>
        <row r="5650">
          <cell r="E5650">
            <v>0</v>
          </cell>
          <cell r="G5650">
            <v>0</v>
          </cell>
          <cell r="K5650">
            <v>0</v>
          </cell>
          <cell r="R5650">
            <v>0</v>
          </cell>
        </row>
        <row r="5651">
          <cell r="E5651">
            <v>0</v>
          </cell>
          <cell r="G5651">
            <v>0</v>
          </cell>
          <cell r="K5651">
            <v>0</v>
          </cell>
          <cell r="R5651">
            <v>0</v>
          </cell>
        </row>
        <row r="5652">
          <cell r="E5652">
            <v>0</v>
          </cell>
          <cell r="G5652">
            <v>0</v>
          </cell>
          <cell r="K5652">
            <v>0</v>
          </cell>
          <cell r="R5652">
            <v>0</v>
          </cell>
        </row>
        <row r="5653">
          <cell r="E5653">
            <v>0</v>
          </cell>
          <cell r="G5653">
            <v>0</v>
          </cell>
          <cell r="K5653">
            <v>0</v>
          </cell>
          <cell r="R5653">
            <v>0</v>
          </cell>
        </row>
        <row r="5654">
          <cell r="E5654">
            <v>0</v>
          </cell>
          <cell r="G5654">
            <v>0</v>
          </cell>
          <cell r="K5654">
            <v>0</v>
          </cell>
          <cell r="R5654">
            <v>0</v>
          </cell>
        </row>
        <row r="5655">
          <cell r="E5655">
            <v>0</v>
          </cell>
          <cell r="G5655">
            <v>0</v>
          </cell>
          <cell r="K5655">
            <v>0</v>
          </cell>
          <cell r="R5655">
            <v>0</v>
          </cell>
        </row>
        <row r="5656">
          <cell r="E5656">
            <v>0</v>
          </cell>
          <cell r="G5656">
            <v>0</v>
          </cell>
          <cell r="K5656">
            <v>0</v>
          </cell>
          <cell r="R5656">
            <v>0</v>
          </cell>
        </row>
        <row r="5657">
          <cell r="E5657">
            <v>0</v>
          </cell>
          <cell r="G5657">
            <v>0</v>
          </cell>
          <cell r="K5657">
            <v>0</v>
          </cell>
          <cell r="R5657">
            <v>0</v>
          </cell>
        </row>
        <row r="5658">
          <cell r="E5658">
            <v>0</v>
          </cell>
          <cell r="G5658">
            <v>0</v>
          </cell>
          <cell r="K5658">
            <v>0</v>
          </cell>
          <cell r="R5658">
            <v>0</v>
          </cell>
        </row>
        <row r="5659">
          <cell r="E5659">
            <v>0</v>
          </cell>
          <cell r="G5659">
            <v>0</v>
          </cell>
          <cell r="K5659">
            <v>0</v>
          </cell>
          <cell r="R5659">
            <v>0</v>
          </cell>
        </row>
        <row r="5660">
          <cell r="E5660">
            <v>0</v>
          </cell>
          <cell r="G5660">
            <v>0</v>
          </cell>
          <cell r="K5660">
            <v>0</v>
          </cell>
          <cell r="R5660">
            <v>0</v>
          </cell>
        </row>
        <row r="5661">
          <cell r="E5661">
            <v>0</v>
          </cell>
          <cell r="G5661">
            <v>0</v>
          </cell>
          <cell r="K5661">
            <v>0</v>
          </cell>
          <cell r="R5661">
            <v>0</v>
          </cell>
        </row>
        <row r="5662">
          <cell r="E5662">
            <v>0</v>
          </cell>
          <cell r="G5662">
            <v>0</v>
          </cell>
          <cell r="K5662">
            <v>0</v>
          </cell>
          <cell r="R5662">
            <v>0</v>
          </cell>
        </row>
        <row r="5663">
          <cell r="E5663">
            <v>0</v>
          </cell>
          <cell r="G5663">
            <v>0</v>
          </cell>
          <cell r="K5663">
            <v>0</v>
          </cell>
          <cell r="R5663">
            <v>0</v>
          </cell>
        </row>
        <row r="5664">
          <cell r="E5664">
            <v>0</v>
          </cell>
          <cell r="G5664">
            <v>0</v>
          </cell>
          <cell r="K5664">
            <v>0</v>
          </cell>
          <cell r="R5664">
            <v>0</v>
          </cell>
        </row>
        <row r="5665">
          <cell r="E5665">
            <v>0</v>
          </cell>
          <cell r="G5665">
            <v>0</v>
          </cell>
          <cell r="K5665">
            <v>0</v>
          </cell>
          <cell r="R5665">
            <v>0</v>
          </cell>
        </row>
        <row r="5666">
          <cell r="E5666">
            <v>0</v>
          </cell>
          <cell r="G5666">
            <v>0</v>
          </cell>
          <cell r="K5666">
            <v>0</v>
          </cell>
          <cell r="R5666">
            <v>0</v>
          </cell>
        </row>
        <row r="5667">
          <cell r="E5667">
            <v>0</v>
          </cell>
          <cell r="G5667">
            <v>0</v>
          </cell>
          <cell r="K5667">
            <v>0</v>
          </cell>
          <cell r="R5667">
            <v>0</v>
          </cell>
        </row>
        <row r="5668">
          <cell r="E5668">
            <v>0</v>
          </cell>
          <cell r="G5668">
            <v>0</v>
          </cell>
          <cell r="K5668">
            <v>0</v>
          </cell>
          <cell r="R5668">
            <v>0</v>
          </cell>
        </row>
        <row r="5669">
          <cell r="E5669">
            <v>0</v>
          </cell>
          <cell r="G5669">
            <v>0</v>
          </cell>
          <cell r="K5669">
            <v>0</v>
          </cell>
          <cell r="R5669">
            <v>0</v>
          </cell>
        </row>
        <row r="5670">
          <cell r="E5670">
            <v>0</v>
          </cell>
          <cell r="G5670">
            <v>0</v>
          </cell>
          <cell r="K5670">
            <v>0</v>
          </cell>
          <cell r="R5670">
            <v>0</v>
          </cell>
        </row>
        <row r="5671">
          <cell r="E5671">
            <v>0</v>
          </cell>
          <cell r="G5671">
            <v>0</v>
          </cell>
          <cell r="K5671">
            <v>0</v>
          </cell>
          <cell r="R5671">
            <v>0</v>
          </cell>
        </row>
        <row r="5672">
          <cell r="E5672">
            <v>0</v>
          </cell>
          <cell r="G5672">
            <v>0</v>
          </cell>
          <cell r="K5672">
            <v>0</v>
          </cell>
          <cell r="R5672">
            <v>0</v>
          </cell>
        </row>
        <row r="5673">
          <cell r="E5673">
            <v>0</v>
          </cell>
          <cell r="G5673">
            <v>0</v>
          </cell>
          <cell r="K5673">
            <v>0</v>
          </cell>
          <cell r="R5673">
            <v>0</v>
          </cell>
        </row>
        <row r="5674">
          <cell r="E5674">
            <v>0</v>
          </cell>
          <cell r="G5674">
            <v>0</v>
          </cell>
          <cell r="K5674">
            <v>0</v>
          </cell>
          <cell r="R5674">
            <v>0</v>
          </cell>
        </row>
        <row r="5675">
          <cell r="E5675">
            <v>0</v>
          </cell>
          <cell r="G5675">
            <v>0</v>
          </cell>
          <cell r="K5675">
            <v>0</v>
          </cell>
          <cell r="R5675">
            <v>0</v>
          </cell>
        </row>
        <row r="5676">
          <cell r="E5676">
            <v>0</v>
          </cell>
          <cell r="G5676">
            <v>0</v>
          </cell>
          <cell r="K5676">
            <v>0</v>
          </cell>
          <cell r="R5676">
            <v>0</v>
          </cell>
        </row>
        <row r="5677">
          <cell r="E5677">
            <v>0</v>
          </cell>
          <cell r="G5677">
            <v>0</v>
          </cell>
          <cell r="K5677">
            <v>0</v>
          </cell>
          <cell r="R5677">
            <v>0</v>
          </cell>
        </row>
        <row r="5678">
          <cell r="E5678">
            <v>0</v>
          </cell>
          <cell r="G5678">
            <v>0</v>
          </cell>
          <cell r="K5678">
            <v>0</v>
          </cell>
          <cell r="R5678">
            <v>0</v>
          </cell>
        </row>
        <row r="5679">
          <cell r="E5679">
            <v>0</v>
          </cell>
          <cell r="G5679">
            <v>0</v>
          </cell>
          <cell r="K5679">
            <v>0</v>
          </cell>
          <cell r="R5679">
            <v>0</v>
          </cell>
        </row>
        <row r="5680">
          <cell r="E5680">
            <v>0</v>
          </cell>
          <cell r="G5680">
            <v>0</v>
          </cell>
          <cell r="K5680">
            <v>0</v>
          </cell>
          <cell r="R5680">
            <v>0</v>
          </cell>
        </row>
        <row r="5681">
          <cell r="E5681">
            <v>0</v>
          </cell>
          <cell r="G5681">
            <v>0</v>
          </cell>
          <cell r="K5681">
            <v>0</v>
          </cell>
          <cell r="R5681">
            <v>0</v>
          </cell>
        </row>
        <row r="5682">
          <cell r="E5682">
            <v>0</v>
          </cell>
          <cell r="G5682">
            <v>0</v>
          </cell>
          <cell r="K5682">
            <v>0</v>
          </cell>
          <cell r="R5682">
            <v>0</v>
          </cell>
        </row>
        <row r="5683">
          <cell r="E5683">
            <v>0</v>
          </cell>
          <cell r="G5683">
            <v>0</v>
          </cell>
          <cell r="K5683">
            <v>0</v>
          </cell>
          <cell r="R5683">
            <v>0</v>
          </cell>
        </row>
        <row r="5684">
          <cell r="E5684">
            <v>0</v>
          </cell>
          <cell r="G5684">
            <v>0</v>
          </cell>
          <cell r="K5684">
            <v>0</v>
          </cell>
          <cell r="R5684">
            <v>0</v>
          </cell>
        </row>
        <row r="5685">
          <cell r="E5685">
            <v>0</v>
          </cell>
          <cell r="G5685">
            <v>0</v>
          </cell>
          <cell r="K5685">
            <v>0</v>
          </cell>
          <cell r="R5685">
            <v>0</v>
          </cell>
        </row>
        <row r="5686">
          <cell r="E5686">
            <v>0</v>
          </cell>
          <cell r="G5686">
            <v>0</v>
          </cell>
          <cell r="K5686">
            <v>0</v>
          </cell>
          <cell r="R5686">
            <v>0</v>
          </cell>
        </row>
        <row r="5687">
          <cell r="E5687">
            <v>0</v>
          </cell>
          <cell r="G5687">
            <v>0</v>
          </cell>
          <cell r="K5687">
            <v>0</v>
          </cell>
          <cell r="R5687">
            <v>0</v>
          </cell>
        </row>
        <row r="5688">
          <cell r="E5688">
            <v>0</v>
          </cell>
          <cell r="G5688">
            <v>0</v>
          </cell>
          <cell r="K5688">
            <v>0</v>
          </cell>
          <cell r="R5688">
            <v>0</v>
          </cell>
        </row>
        <row r="5689">
          <cell r="E5689">
            <v>0</v>
          </cell>
          <cell r="G5689">
            <v>0</v>
          </cell>
          <cell r="K5689">
            <v>0</v>
          </cell>
          <cell r="R5689">
            <v>0</v>
          </cell>
        </row>
        <row r="5690">
          <cell r="E5690">
            <v>0</v>
          </cell>
          <cell r="G5690">
            <v>0</v>
          </cell>
          <cell r="K5690">
            <v>0</v>
          </cell>
          <cell r="R5690">
            <v>0</v>
          </cell>
        </row>
        <row r="5691">
          <cell r="E5691">
            <v>0</v>
          </cell>
          <cell r="G5691">
            <v>0</v>
          </cell>
          <cell r="K5691">
            <v>0</v>
          </cell>
          <cell r="R5691">
            <v>0</v>
          </cell>
        </row>
        <row r="5692">
          <cell r="E5692">
            <v>0</v>
          </cell>
          <cell r="G5692">
            <v>0</v>
          </cell>
          <cell r="K5692">
            <v>0</v>
          </cell>
          <cell r="R5692">
            <v>0</v>
          </cell>
        </row>
        <row r="5693">
          <cell r="E5693">
            <v>0</v>
          </cell>
          <cell r="G5693">
            <v>0</v>
          </cell>
          <cell r="K5693">
            <v>0</v>
          </cell>
          <cell r="R5693">
            <v>0</v>
          </cell>
        </row>
        <row r="5694">
          <cell r="E5694">
            <v>0</v>
          </cell>
          <cell r="G5694">
            <v>0</v>
          </cell>
          <cell r="K5694">
            <v>0</v>
          </cell>
          <cell r="R5694">
            <v>0</v>
          </cell>
        </row>
        <row r="5695">
          <cell r="E5695">
            <v>0</v>
          </cell>
          <cell r="G5695">
            <v>0</v>
          </cell>
          <cell r="K5695">
            <v>0</v>
          </cell>
          <cell r="R5695">
            <v>0</v>
          </cell>
        </row>
        <row r="5696">
          <cell r="E5696">
            <v>0</v>
          </cell>
          <cell r="G5696">
            <v>0</v>
          </cell>
          <cell r="K5696">
            <v>0</v>
          </cell>
          <cell r="R5696">
            <v>0</v>
          </cell>
        </row>
        <row r="5697">
          <cell r="E5697">
            <v>0</v>
          </cell>
          <cell r="G5697">
            <v>0</v>
          </cell>
          <cell r="K5697">
            <v>0</v>
          </cell>
          <cell r="R5697">
            <v>0</v>
          </cell>
        </row>
        <row r="5698">
          <cell r="E5698">
            <v>0</v>
          </cell>
          <cell r="G5698">
            <v>0</v>
          </cell>
          <cell r="K5698">
            <v>0</v>
          </cell>
          <cell r="R5698">
            <v>0</v>
          </cell>
        </row>
        <row r="5699">
          <cell r="E5699">
            <v>0</v>
          </cell>
          <cell r="G5699">
            <v>0</v>
          </cell>
          <cell r="K5699">
            <v>0</v>
          </cell>
          <cell r="R5699">
            <v>0</v>
          </cell>
        </row>
        <row r="5700">
          <cell r="E5700">
            <v>0</v>
          </cell>
          <cell r="G5700">
            <v>0</v>
          </cell>
          <cell r="K5700">
            <v>0</v>
          </cell>
          <cell r="R5700">
            <v>0</v>
          </cell>
        </row>
        <row r="5701">
          <cell r="E5701">
            <v>0</v>
          </cell>
          <cell r="G5701">
            <v>0</v>
          </cell>
          <cell r="K5701">
            <v>0</v>
          </cell>
          <cell r="R5701">
            <v>0</v>
          </cell>
        </row>
        <row r="5702">
          <cell r="E5702">
            <v>0</v>
          </cell>
          <cell r="G5702">
            <v>0</v>
          </cell>
          <cell r="K5702">
            <v>0</v>
          </cell>
          <cell r="R5702">
            <v>0</v>
          </cell>
        </row>
        <row r="5703">
          <cell r="E5703">
            <v>0</v>
          </cell>
          <cell r="G5703">
            <v>0</v>
          </cell>
          <cell r="K5703">
            <v>0</v>
          </cell>
          <cell r="R5703">
            <v>0</v>
          </cell>
        </row>
        <row r="5704">
          <cell r="E5704">
            <v>0</v>
          </cell>
          <cell r="G5704">
            <v>0</v>
          </cell>
          <cell r="K5704">
            <v>0</v>
          </cell>
          <cell r="R5704">
            <v>0</v>
          </cell>
        </row>
        <row r="5705">
          <cell r="E5705">
            <v>0</v>
          </cell>
          <cell r="G5705">
            <v>0</v>
          </cell>
          <cell r="K5705">
            <v>0</v>
          </cell>
          <cell r="R5705">
            <v>0</v>
          </cell>
        </row>
        <row r="5706">
          <cell r="E5706">
            <v>0</v>
          </cell>
          <cell r="G5706">
            <v>0</v>
          </cell>
          <cell r="K5706">
            <v>0</v>
          </cell>
          <cell r="R5706">
            <v>0</v>
          </cell>
        </row>
        <row r="5707">
          <cell r="E5707">
            <v>0</v>
          </cell>
          <cell r="G5707">
            <v>0</v>
          </cell>
          <cell r="K5707">
            <v>0</v>
          </cell>
          <cell r="R5707">
            <v>0</v>
          </cell>
        </row>
        <row r="5708">
          <cell r="E5708">
            <v>0</v>
          </cell>
          <cell r="G5708">
            <v>0</v>
          </cell>
          <cell r="K5708">
            <v>0</v>
          </cell>
          <cell r="R5708">
            <v>0</v>
          </cell>
        </row>
        <row r="5709">
          <cell r="E5709">
            <v>0</v>
          </cell>
          <cell r="G5709">
            <v>0</v>
          </cell>
          <cell r="K5709">
            <v>0</v>
          </cell>
          <cell r="R5709">
            <v>0</v>
          </cell>
        </row>
        <row r="5710">
          <cell r="E5710">
            <v>0</v>
          </cell>
          <cell r="G5710">
            <v>0</v>
          </cell>
          <cell r="K5710">
            <v>0</v>
          </cell>
          <cell r="R5710">
            <v>0</v>
          </cell>
        </row>
        <row r="5711">
          <cell r="E5711">
            <v>0</v>
          </cell>
          <cell r="G5711">
            <v>0</v>
          </cell>
          <cell r="K5711">
            <v>0</v>
          </cell>
          <cell r="R5711">
            <v>0</v>
          </cell>
        </row>
        <row r="5712">
          <cell r="E5712">
            <v>0</v>
          </cell>
          <cell r="G5712">
            <v>0</v>
          </cell>
          <cell r="K5712">
            <v>0</v>
          </cell>
          <cell r="R5712">
            <v>0</v>
          </cell>
        </row>
        <row r="5713">
          <cell r="E5713">
            <v>0</v>
          </cell>
          <cell r="G5713">
            <v>0</v>
          </cell>
          <cell r="K5713">
            <v>0</v>
          </cell>
          <cell r="R5713">
            <v>0</v>
          </cell>
        </row>
        <row r="5714">
          <cell r="E5714">
            <v>0</v>
          </cell>
          <cell r="G5714">
            <v>0</v>
          </cell>
          <cell r="K5714">
            <v>0</v>
          </cell>
          <cell r="R5714">
            <v>0</v>
          </cell>
        </row>
        <row r="5715">
          <cell r="E5715">
            <v>0</v>
          </cell>
          <cell r="G5715">
            <v>0</v>
          </cell>
          <cell r="K5715">
            <v>0</v>
          </cell>
          <cell r="R5715">
            <v>0</v>
          </cell>
        </row>
        <row r="5716">
          <cell r="E5716">
            <v>0</v>
          </cell>
          <cell r="G5716">
            <v>0</v>
          </cell>
          <cell r="K5716">
            <v>0</v>
          </cell>
          <cell r="R5716">
            <v>0</v>
          </cell>
        </row>
        <row r="5717">
          <cell r="E5717">
            <v>0</v>
          </cell>
          <cell r="G5717">
            <v>0</v>
          </cell>
          <cell r="K5717">
            <v>0</v>
          </cell>
          <cell r="R5717">
            <v>0</v>
          </cell>
        </row>
        <row r="5718">
          <cell r="E5718">
            <v>0</v>
          </cell>
          <cell r="G5718">
            <v>0</v>
          </cell>
          <cell r="K5718">
            <v>0</v>
          </cell>
          <cell r="R5718">
            <v>0</v>
          </cell>
        </row>
        <row r="5719">
          <cell r="E5719">
            <v>0</v>
          </cell>
          <cell r="G5719">
            <v>0</v>
          </cell>
          <cell r="K5719">
            <v>0</v>
          </cell>
          <cell r="R5719">
            <v>0</v>
          </cell>
        </row>
        <row r="5720">
          <cell r="E5720">
            <v>0</v>
          </cell>
          <cell r="G5720">
            <v>0</v>
          </cell>
          <cell r="K5720">
            <v>0</v>
          </cell>
          <cell r="R5720">
            <v>0</v>
          </cell>
        </row>
        <row r="5721">
          <cell r="E5721">
            <v>0</v>
          </cell>
          <cell r="G5721">
            <v>0</v>
          </cell>
          <cell r="K5721">
            <v>0</v>
          </cell>
          <cell r="R5721">
            <v>0</v>
          </cell>
        </row>
        <row r="5722">
          <cell r="E5722">
            <v>0</v>
          </cell>
          <cell r="G5722">
            <v>0</v>
          </cell>
          <cell r="K5722">
            <v>0</v>
          </cell>
          <cell r="R5722">
            <v>0</v>
          </cell>
        </row>
        <row r="5723">
          <cell r="E5723">
            <v>0</v>
          </cell>
          <cell r="G5723">
            <v>0</v>
          </cell>
          <cell r="K5723">
            <v>0</v>
          </cell>
          <cell r="R5723">
            <v>0</v>
          </cell>
        </row>
        <row r="5724">
          <cell r="E5724">
            <v>0</v>
          </cell>
          <cell r="G5724">
            <v>0</v>
          </cell>
          <cell r="K5724">
            <v>0</v>
          </cell>
          <cell r="R5724">
            <v>0</v>
          </cell>
        </row>
        <row r="5725">
          <cell r="E5725">
            <v>0</v>
          </cell>
          <cell r="G5725">
            <v>0</v>
          </cell>
          <cell r="K5725">
            <v>0</v>
          </cell>
          <cell r="R5725">
            <v>0</v>
          </cell>
        </row>
        <row r="5726">
          <cell r="E5726">
            <v>0</v>
          </cell>
          <cell r="G5726">
            <v>0</v>
          </cell>
          <cell r="K5726">
            <v>0</v>
          </cell>
          <cell r="R5726">
            <v>0</v>
          </cell>
        </row>
        <row r="5727">
          <cell r="E5727">
            <v>0</v>
          </cell>
          <cell r="G5727">
            <v>0</v>
          </cell>
          <cell r="K5727">
            <v>0</v>
          </cell>
          <cell r="R5727">
            <v>0</v>
          </cell>
        </row>
        <row r="5728">
          <cell r="E5728">
            <v>0</v>
          </cell>
          <cell r="G5728">
            <v>0</v>
          </cell>
          <cell r="K5728">
            <v>0</v>
          </cell>
          <cell r="R5728">
            <v>0</v>
          </cell>
        </row>
        <row r="5729">
          <cell r="E5729">
            <v>0</v>
          </cell>
          <cell r="G5729">
            <v>0</v>
          </cell>
          <cell r="K5729">
            <v>0</v>
          </cell>
          <cell r="R5729">
            <v>0</v>
          </cell>
        </row>
        <row r="5730">
          <cell r="E5730">
            <v>0</v>
          </cell>
          <cell r="G5730">
            <v>0</v>
          </cell>
          <cell r="K5730">
            <v>0</v>
          </cell>
          <cell r="R5730">
            <v>0</v>
          </cell>
        </row>
        <row r="5731">
          <cell r="E5731">
            <v>0</v>
          </cell>
          <cell r="G5731">
            <v>0</v>
          </cell>
          <cell r="K5731">
            <v>0</v>
          </cell>
          <cell r="R5731">
            <v>0</v>
          </cell>
        </row>
        <row r="5732">
          <cell r="E5732">
            <v>0</v>
          </cell>
          <cell r="G5732">
            <v>0</v>
          </cell>
          <cell r="K5732">
            <v>0</v>
          </cell>
          <cell r="R5732">
            <v>0</v>
          </cell>
        </row>
        <row r="5733">
          <cell r="E5733">
            <v>0</v>
          </cell>
          <cell r="G5733">
            <v>0</v>
          </cell>
          <cell r="K5733">
            <v>0</v>
          </cell>
          <cell r="R5733">
            <v>0</v>
          </cell>
        </row>
        <row r="5734">
          <cell r="E5734">
            <v>0</v>
          </cell>
          <cell r="G5734">
            <v>0</v>
          </cell>
          <cell r="K5734">
            <v>0</v>
          </cell>
          <cell r="R5734">
            <v>0</v>
          </cell>
        </row>
        <row r="5735">
          <cell r="E5735">
            <v>0</v>
          </cell>
          <cell r="G5735">
            <v>0</v>
          </cell>
          <cell r="K5735">
            <v>0</v>
          </cell>
          <cell r="R5735">
            <v>0</v>
          </cell>
        </row>
        <row r="5736">
          <cell r="E5736">
            <v>0</v>
          </cell>
          <cell r="G5736">
            <v>0</v>
          </cell>
          <cell r="K5736">
            <v>0</v>
          </cell>
          <cell r="R5736">
            <v>0</v>
          </cell>
        </row>
        <row r="5737">
          <cell r="E5737">
            <v>0</v>
          </cell>
          <cell r="G5737">
            <v>0</v>
          </cell>
          <cell r="K5737">
            <v>0</v>
          </cell>
          <cell r="R5737">
            <v>0</v>
          </cell>
        </row>
        <row r="5738">
          <cell r="E5738">
            <v>0</v>
          </cell>
          <cell r="G5738">
            <v>0</v>
          </cell>
          <cell r="K5738">
            <v>0</v>
          </cell>
          <cell r="R5738">
            <v>0</v>
          </cell>
        </row>
        <row r="5739">
          <cell r="E5739">
            <v>0</v>
          </cell>
          <cell r="G5739">
            <v>0</v>
          </cell>
          <cell r="K5739">
            <v>0</v>
          </cell>
          <cell r="R5739">
            <v>0</v>
          </cell>
        </row>
        <row r="5740">
          <cell r="E5740">
            <v>0</v>
          </cell>
          <cell r="G5740">
            <v>0</v>
          </cell>
          <cell r="K5740">
            <v>0</v>
          </cell>
          <cell r="R5740">
            <v>0</v>
          </cell>
        </row>
        <row r="5741">
          <cell r="E5741">
            <v>0</v>
          </cell>
          <cell r="G5741">
            <v>0</v>
          </cell>
          <cell r="K5741">
            <v>0</v>
          </cell>
          <cell r="R5741">
            <v>0</v>
          </cell>
        </row>
        <row r="5742">
          <cell r="E5742">
            <v>0</v>
          </cell>
          <cell r="G5742">
            <v>0</v>
          </cell>
          <cell r="K5742">
            <v>0</v>
          </cell>
          <cell r="R5742">
            <v>0</v>
          </cell>
        </row>
        <row r="5743">
          <cell r="E5743">
            <v>0</v>
          </cell>
          <cell r="G5743">
            <v>0</v>
          </cell>
          <cell r="K5743">
            <v>0</v>
          </cell>
          <cell r="R5743">
            <v>0</v>
          </cell>
        </row>
        <row r="5744">
          <cell r="E5744">
            <v>0</v>
          </cell>
          <cell r="G5744">
            <v>0</v>
          </cell>
          <cell r="K5744">
            <v>0</v>
          </cell>
          <cell r="R5744">
            <v>0</v>
          </cell>
        </row>
        <row r="5745">
          <cell r="E5745">
            <v>0</v>
          </cell>
          <cell r="G5745">
            <v>0</v>
          </cell>
          <cell r="K5745">
            <v>0</v>
          </cell>
          <cell r="R5745">
            <v>0</v>
          </cell>
        </row>
        <row r="5746">
          <cell r="E5746">
            <v>0</v>
          </cell>
          <cell r="G5746">
            <v>0</v>
          </cell>
          <cell r="K5746">
            <v>0</v>
          </cell>
          <cell r="R5746">
            <v>0</v>
          </cell>
        </row>
        <row r="5747">
          <cell r="E5747">
            <v>0</v>
          </cell>
          <cell r="G5747">
            <v>0</v>
          </cell>
          <cell r="K5747">
            <v>0</v>
          </cell>
          <cell r="R5747">
            <v>0</v>
          </cell>
        </row>
        <row r="5748">
          <cell r="E5748">
            <v>0</v>
          </cell>
          <cell r="G5748">
            <v>0</v>
          </cell>
          <cell r="K5748">
            <v>0</v>
          </cell>
          <cell r="R5748">
            <v>0</v>
          </cell>
        </row>
        <row r="5749">
          <cell r="E5749">
            <v>0</v>
          </cell>
          <cell r="G5749">
            <v>0</v>
          </cell>
          <cell r="K5749">
            <v>0</v>
          </cell>
          <cell r="R5749">
            <v>0</v>
          </cell>
        </row>
        <row r="5750">
          <cell r="E5750">
            <v>0</v>
          </cell>
          <cell r="G5750">
            <v>0</v>
          </cell>
          <cell r="K5750">
            <v>0</v>
          </cell>
          <cell r="R5750">
            <v>0</v>
          </cell>
        </row>
        <row r="5751">
          <cell r="E5751">
            <v>0</v>
          </cell>
          <cell r="G5751">
            <v>0</v>
          </cell>
          <cell r="K5751">
            <v>0</v>
          </cell>
          <cell r="R5751">
            <v>0</v>
          </cell>
        </row>
        <row r="5752">
          <cell r="E5752">
            <v>0</v>
          </cell>
          <cell r="G5752">
            <v>0</v>
          </cell>
          <cell r="K5752">
            <v>0</v>
          </cell>
          <cell r="R5752">
            <v>0</v>
          </cell>
        </row>
        <row r="5753">
          <cell r="E5753">
            <v>0</v>
          </cell>
          <cell r="G5753">
            <v>0</v>
          </cell>
          <cell r="K5753">
            <v>0</v>
          </cell>
          <cell r="R5753">
            <v>0</v>
          </cell>
        </row>
        <row r="5754">
          <cell r="E5754">
            <v>0</v>
          </cell>
          <cell r="G5754">
            <v>0</v>
          </cell>
          <cell r="K5754">
            <v>0</v>
          </cell>
          <cell r="R5754">
            <v>0</v>
          </cell>
        </row>
        <row r="5755">
          <cell r="E5755">
            <v>0</v>
          </cell>
          <cell r="G5755">
            <v>0</v>
          </cell>
          <cell r="K5755">
            <v>0</v>
          </cell>
          <cell r="R5755">
            <v>0</v>
          </cell>
        </row>
        <row r="5756">
          <cell r="E5756">
            <v>0</v>
          </cell>
          <cell r="G5756">
            <v>0</v>
          </cell>
          <cell r="K5756">
            <v>0</v>
          </cell>
          <cell r="R5756">
            <v>0</v>
          </cell>
        </row>
        <row r="5757">
          <cell r="E5757">
            <v>0</v>
          </cell>
          <cell r="G5757">
            <v>0</v>
          </cell>
          <cell r="K5757">
            <v>0</v>
          </cell>
          <cell r="R5757">
            <v>0</v>
          </cell>
        </row>
        <row r="5758">
          <cell r="E5758">
            <v>0</v>
          </cell>
          <cell r="G5758">
            <v>0</v>
          </cell>
          <cell r="K5758">
            <v>0</v>
          </cell>
          <cell r="R5758">
            <v>0</v>
          </cell>
        </row>
        <row r="5759">
          <cell r="E5759">
            <v>0</v>
          </cell>
          <cell r="G5759">
            <v>0</v>
          </cell>
          <cell r="K5759">
            <v>0</v>
          </cell>
          <cell r="R5759">
            <v>0</v>
          </cell>
        </row>
        <row r="5760">
          <cell r="E5760">
            <v>0</v>
          </cell>
          <cell r="G5760">
            <v>0</v>
          </cell>
          <cell r="K5760">
            <v>0</v>
          </cell>
          <cell r="R5760">
            <v>0</v>
          </cell>
        </row>
        <row r="5761">
          <cell r="E5761">
            <v>0</v>
          </cell>
          <cell r="G5761">
            <v>0</v>
          </cell>
          <cell r="K5761">
            <v>0</v>
          </cell>
          <cell r="R5761">
            <v>0</v>
          </cell>
        </row>
        <row r="5762">
          <cell r="E5762">
            <v>0</v>
          </cell>
          <cell r="G5762">
            <v>0</v>
          </cell>
          <cell r="K5762">
            <v>0</v>
          </cell>
          <cell r="R5762">
            <v>0</v>
          </cell>
        </row>
        <row r="5763">
          <cell r="E5763">
            <v>0</v>
          </cell>
          <cell r="G5763">
            <v>0</v>
          </cell>
          <cell r="K5763">
            <v>0</v>
          </cell>
          <cell r="R5763">
            <v>0</v>
          </cell>
        </row>
        <row r="5764">
          <cell r="E5764">
            <v>0</v>
          </cell>
          <cell r="G5764">
            <v>0</v>
          </cell>
          <cell r="K5764">
            <v>0</v>
          </cell>
          <cell r="R5764">
            <v>0</v>
          </cell>
        </row>
        <row r="5765">
          <cell r="E5765">
            <v>0</v>
          </cell>
          <cell r="G5765">
            <v>0</v>
          </cell>
          <cell r="K5765">
            <v>0</v>
          </cell>
          <cell r="R5765">
            <v>0</v>
          </cell>
        </row>
        <row r="5766">
          <cell r="E5766">
            <v>0</v>
          </cell>
          <cell r="G5766">
            <v>0</v>
          </cell>
          <cell r="K5766">
            <v>0</v>
          </cell>
          <cell r="R5766">
            <v>0</v>
          </cell>
        </row>
        <row r="5767">
          <cell r="E5767">
            <v>0</v>
          </cell>
          <cell r="G5767">
            <v>0</v>
          </cell>
          <cell r="K5767">
            <v>0</v>
          </cell>
          <cell r="R5767">
            <v>0</v>
          </cell>
        </row>
        <row r="5768">
          <cell r="E5768">
            <v>0</v>
          </cell>
          <cell r="G5768">
            <v>0</v>
          </cell>
          <cell r="K5768">
            <v>0</v>
          </cell>
          <cell r="R5768">
            <v>0</v>
          </cell>
        </row>
        <row r="5769">
          <cell r="E5769">
            <v>0</v>
          </cell>
          <cell r="G5769">
            <v>0</v>
          </cell>
          <cell r="K5769">
            <v>0</v>
          </cell>
          <cell r="R5769">
            <v>0</v>
          </cell>
        </row>
        <row r="5770">
          <cell r="E5770">
            <v>0</v>
          </cell>
          <cell r="G5770">
            <v>0</v>
          </cell>
          <cell r="K5770">
            <v>0</v>
          </cell>
          <cell r="R5770">
            <v>0</v>
          </cell>
        </row>
        <row r="5771">
          <cell r="E5771">
            <v>0</v>
          </cell>
          <cell r="G5771">
            <v>0</v>
          </cell>
          <cell r="K5771">
            <v>0</v>
          </cell>
          <cell r="R5771">
            <v>0</v>
          </cell>
        </row>
        <row r="5772">
          <cell r="E5772">
            <v>0</v>
          </cell>
          <cell r="G5772">
            <v>0</v>
          </cell>
          <cell r="K5772">
            <v>0</v>
          </cell>
          <cell r="R5772">
            <v>0</v>
          </cell>
        </row>
        <row r="5773">
          <cell r="E5773">
            <v>0</v>
          </cell>
          <cell r="G5773">
            <v>0</v>
          </cell>
          <cell r="K5773">
            <v>0</v>
          </cell>
          <cell r="R5773">
            <v>0</v>
          </cell>
        </row>
        <row r="5774">
          <cell r="E5774">
            <v>0</v>
          </cell>
          <cell r="G5774">
            <v>0</v>
          </cell>
          <cell r="K5774">
            <v>0</v>
          </cell>
          <cell r="R5774">
            <v>0</v>
          </cell>
        </row>
        <row r="5775">
          <cell r="E5775">
            <v>0</v>
          </cell>
          <cell r="G5775">
            <v>0</v>
          </cell>
          <cell r="K5775">
            <v>0</v>
          </cell>
          <cell r="R5775">
            <v>0</v>
          </cell>
        </row>
        <row r="5776">
          <cell r="E5776">
            <v>0</v>
          </cell>
          <cell r="G5776">
            <v>0</v>
          </cell>
          <cell r="K5776">
            <v>0</v>
          </cell>
          <cell r="R5776">
            <v>0</v>
          </cell>
        </row>
        <row r="5777">
          <cell r="E5777">
            <v>0</v>
          </cell>
          <cell r="G5777">
            <v>0</v>
          </cell>
          <cell r="K5777">
            <v>0</v>
          </cell>
          <cell r="R5777">
            <v>0</v>
          </cell>
        </row>
        <row r="5778">
          <cell r="E5778">
            <v>0</v>
          </cell>
          <cell r="G5778">
            <v>0</v>
          </cell>
          <cell r="K5778">
            <v>0</v>
          </cell>
          <cell r="R5778">
            <v>0</v>
          </cell>
        </row>
        <row r="5779">
          <cell r="E5779">
            <v>0</v>
          </cell>
          <cell r="G5779">
            <v>0</v>
          </cell>
          <cell r="K5779">
            <v>0</v>
          </cell>
          <cell r="R5779">
            <v>0</v>
          </cell>
        </row>
        <row r="5780">
          <cell r="E5780">
            <v>0</v>
          </cell>
          <cell r="G5780">
            <v>0</v>
          </cell>
          <cell r="K5780">
            <v>0</v>
          </cell>
          <cell r="R5780">
            <v>0</v>
          </cell>
        </row>
        <row r="5781">
          <cell r="E5781">
            <v>0</v>
          </cell>
          <cell r="G5781">
            <v>0</v>
          </cell>
          <cell r="K5781">
            <v>0</v>
          </cell>
          <cell r="R5781">
            <v>0</v>
          </cell>
        </row>
        <row r="5782">
          <cell r="E5782">
            <v>0</v>
          </cell>
          <cell r="G5782">
            <v>0</v>
          </cell>
          <cell r="K5782">
            <v>0</v>
          </cell>
          <cell r="R5782">
            <v>0</v>
          </cell>
        </row>
        <row r="5783">
          <cell r="E5783">
            <v>0</v>
          </cell>
          <cell r="G5783">
            <v>0</v>
          </cell>
          <cell r="K5783">
            <v>0</v>
          </cell>
          <cell r="R5783">
            <v>0</v>
          </cell>
        </row>
        <row r="5784">
          <cell r="E5784">
            <v>0</v>
          </cell>
          <cell r="G5784">
            <v>0</v>
          </cell>
          <cell r="K5784">
            <v>0</v>
          </cell>
          <cell r="R5784">
            <v>0</v>
          </cell>
        </row>
        <row r="5785">
          <cell r="E5785">
            <v>0</v>
          </cell>
          <cell r="G5785">
            <v>0</v>
          </cell>
          <cell r="K5785">
            <v>0</v>
          </cell>
          <cell r="R5785">
            <v>0</v>
          </cell>
        </row>
        <row r="5786">
          <cell r="E5786">
            <v>0</v>
          </cell>
          <cell r="G5786">
            <v>0</v>
          </cell>
          <cell r="K5786">
            <v>0</v>
          </cell>
          <cell r="R5786">
            <v>0</v>
          </cell>
        </row>
        <row r="5787">
          <cell r="E5787">
            <v>0</v>
          </cell>
          <cell r="G5787">
            <v>0</v>
          </cell>
          <cell r="K5787">
            <v>0</v>
          </cell>
          <cell r="R5787">
            <v>0</v>
          </cell>
        </row>
        <row r="5788">
          <cell r="E5788">
            <v>0</v>
          </cell>
          <cell r="G5788">
            <v>0</v>
          </cell>
          <cell r="K5788">
            <v>0</v>
          </cell>
          <cell r="R5788">
            <v>0</v>
          </cell>
        </row>
        <row r="5789">
          <cell r="E5789">
            <v>0</v>
          </cell>
          <cell r="G5789">
            <v>0</v>
          </cell>
          <cell r="K5789">
            <v>0</v>
          </cell>
          <cell r="R5789">
            <v>0</v>
          </cell>
        </row>
        <row r="5790">
          <cell r="E5790">
            <v>0</v>
          </cell>
          <cell r="G5790">
            <v>0</v>
          </cell>
          <cell r="K5790">
            <v>0</v>
          </cell>
          <cell r="R5790">
            <v>0</v>
          </cell>
        </row>
        <row r="5791">
          <cell r="E5791">
            <v>0</v>
          </cell>
          <cell r="G5791">
            <v>0</v>
          </cell>
          <cell r="K5791">
            <v>0</v>
          </cell>
          <cell r="R5791">
            <v>0</v>
          </cell>
        </row>
        <row r="5792">
          <cell r="E5792">
            <v>0</v>
          </cell>
          <cell r="G5792">
            <v>0</v>
          </cell>
          <cell r="K5792">
            <v>0</v>
          </cell>
          <cell r="R5792">
            <v>0</v>
          </cell>
        </row>
        <row r="5793">
          <cell r="E5793">
            <v>0</v>
          </cell>
          <cell r="G5793">
            <v>0</v>
          </cell>
          <cell r="K5793">
            <v>0</v>
          </cell>
          <cell r="R5793">
            <v>0</v>
          </cell>
        </row>
        <row r="5794">
          <cell r="E5794">
            <v>0</v>
          </cell>
          <cell r="G5794">
            <v>0</v>
          </cell>
          <cell r="K5794">
            <v>0</v>
          </cell>
          <cell r="R5794">
            <v>0</v>
          </cell>
        </row>
        <row r="5795">
          <cell r="E5795">
            <v>0</v>
          </cell>
          <cell r="G5795">
            <v>0</v>
          </cell>
          <cell r="K5795">
            <v>0</v>
          </cell>
          <cell r="R5795">
            <v>0</v>
          </cell>
        </row>
        <row r="5796">
          <cell r="E5796">
            <v>0</v>
          </cell>
          <cell r="G5796">
            <v>0</v>
          </cell>
          <cell r="K5796">
            <v>0</v>
          </cell>
          <cell r="R5796">
            <v>0</v>
          </cell>
        </row>
        <row r="5797">
          <cell r="E5797">
            <v>0</v>
          </cell>
          <cell r="G5797">
            <v>0</v>
          </cell>
          <cell r="K5797">
            <v>0</v>
          </cell>
          <cell r="R5797">
            <v>0</v>
          </cell>
        </row>
        <row r="5798">
          <cell r="E5798">
            <v>0</v>
          </cell>
          <cell r="G5798">
            <v>0</v>
          </cell>
          <cell r="K5798">
            <v>0</v>
          </cell>
          <cell r="R5798">
            <v>0</v>
          </cell>
        </row>
        <row r="5799">
          <cell r="E5799">
            <v>0</v>
          </cell>
          <cell r="G5799">
            <v>0</v>
          </cell>
          <cell r="K5799">
            <v>0</v>
          </cell>
          <cell r="R5799">
            <v>0</v>
          </cell>
        </row>
        <row r="5800">
          <cell r="E5800">
            <v>0</v>
          </cell>
          <cell r="G5800">
            <v>0</v>
          </cell>
          <cell r="K5800">
            <v>0</v>
          </cell>
          <cell r="R5800">
            <v>0</v>
          </cell>
        </row>
        <row r="5801">
          <cell r="E5801">
            <v>0</v>
          </cell>
          <cell r="G5801">
            <v>0</v>
          </cell>
          <cell r="K5801">
            <v>0</v>
          </cell>
          <cell r="R5801">
            <v>0</v>
          </cell>
        </row>
        <row r="5802">
          <cell r="E5802">
            <v>0</v>
          </cell>
          <cell r="G5802">
            <v>0</v>
          </cell>
          <cell r="K5802">
            <v>0</v>
          </cell>
          <cell r="R5802">
            <v>0</v>
          </cell>
        </row>
        <row r="5803">
          <cell r="E5803">
            <v>0</v>
          </cell>
          <cell r="G5803">
            <v>0</v>
          </cell>
          <cell r="K5803">
            <v>0</v>
          </cell>
          <cell r="R5803">
            <v>0</v>
          </cell>
        </row>
        <row r="5804">
          <cell r="E5804">
            <v>0</v>
          </cell>
          <cell r="G5804">
            <v>0</v>
          </cell>
          <cell r="K5804">
            <v>0</v>
          </cell>
          <cell r="R5804">
            <v>0</v>
          </cell>
        </row>
        <row r="5805">
          <cell r="E5805">
            <v>0</v>
          </cell>
          <cell r="G5805">
            <v>0</v>
          </cell>
          <cell r="K5805">
            <v>0</v>
          </cell>
          <cell r="R5805">
            <v>0</v>
          </cell>
        </row>
        <row r="5806">
          <cell r="E5806">
            <v>0</v>
          </cell>
          <cell r="G5806">
            <v>0</v>
          </cell>
          <cell r="K5806">
            <v>0</v>
          </cell>
          <cell r="R5806">
            <v>0</v>
          </cell>
        </row>
        <row r="5807">
          <cell r="E5807">
            <v>0</v>
          </cell>
          <cell r="G5807">
            <v>0</v>
          </cell>
          <cell r="K5807">
            <v>0</v>
          </cell>
          <cell r="R5807">
            <v>0</v>
          </cell>
        </row>
        <row r="5808">
          <cell r="E5808">
            <v>0</v>
          </cell>
          <cell r="G5808">
            <v>0</v>
          </cell>
          <cell r="K5808">
            <v>0</v>
          </cell>
          <cell r="R5808">
            <v>0</v>
          </cell>
        </row>
        <row r="5809">
          <cell r="E5809">
            <v>0</v>
          </cell>
          <cell r="G5809">
            <v>0</v>
          </cell>
          <cell r="K5809">
            <v>0</v>
          </cell>
          <cell r="R5809">
            <v>0</v>
          </cell>
        </row>
        <row r="5810">
          <cell r="E5810">
            <v>0</v>
          </cell>
          <cell r="G5810">
            <v>0</v>
          </cell>
          <cell r="K5810">
            <v>0</v>
          </cell>
          <cell r="R5810">
            <v>0</v>
          </cell>
        </row>
        <row r="5811">
          <cell r="E5811">
            <v>0</v>
          </cell>
          <cell r="G5811">
            <v>0</v>
          </cell>
          <cell r="K5811">
            <v>0</v>
          </cell>
          <cell r="R5811">
            <v>0</v>
          </cell>
        </row>
        <row r="5812">
          <cell r="E5812">
            <v>0</v>
          </cell>
          <cell r="G5812">
            <v>0</v>
          </cell>
          <cell r="K5812">
            <v>0</v>
          </cell>
          <cell r="R5812">
            <v>0</v>
          </cell>
        </row>
        <row r="5813">
          <cell r="E5813">
            <v>0</v>
          </cell>
          <cell r="G5813">
            <v>0</v>
          </cell>
          <cell r="K5813">
            <v>0</v>
          </cell>
          <cell r="R5813">
            <v>0</v>
          </cell>
        </row>
        <row r="5814">
          <cell r="E5814">
            <v>0</v>
          </cell>
          <cell r="G5814">
            <v>0</v>
          </cell>
          <cell r="K5814">
            <v>0</v>
          </cell>
          <cell r="R5814">
            <v>0</v>
          </cell>
        </row>
        <row r="5815">
          <cell r="E5815">
            <v>0</v>
          </cell>
          <cell r="G5815">
            <v>0</v>
          </cell>
          <cell r="K5815">
            <v>0</v>
          </cell>
          <cell r="R5815">
            <v>0</v>
          </cell>
        </row>
        <row r="5816">
          <cell r="E5816">
            <v>0</v>
          </cell>
          <cell r="G5816">
            <v>0</v>
          </cell>
          <cell r="K5816">
            <v>0</v>
          </cell>
          <cell r="R5816">
            <v>0</v>
          </cell>
        </row>
        <row r="5817">
          <cell r="E5817">
            <v>0</v>
          </cell>
          <cell r="G5817">
            <v>0</v>
          </cell>
          <cell r="K5817">
            <v>0</v>
          </cell>
          <cell r="R5817">
            <v>0</v>
          </cell>
        </row>
        <row r="5818">
          <cell r="E5818">
            <v>0</v>
          </cell>
          <cell r="G5818">
            <v>0</v>
          </cell>
          <cell r="K5818">
            <v>0</v>
          </cell>
          <cell r="R5818">
            <v>0</v>
          </cell>
        </row>
        <row r="5819">
          <cell r="E5819">
            <v>0</v>
          </cell>
          <cell r="G5819">
            <v>0</v>
          </cell>
          <cell r="K5819">
            <v>0</v>
          </cell>
          <cell r="R5819">
            <v>0</v>
          </cell>
        </row>
        <row r="5820">
          <cell r="E5820">
            <v>0</v>
          </cell>
          <cell r="G5820">
            <v>0</v>
          </cell>
          <cell r="K5820">
            <v>0</v>
          </cell>
          <cell r="R5820">
            <v>0</v>
          </cell>
        </row>
        <row r="5821">
          <cell r="E5821">
            <v>0</v>
          </cell>
          <cell r="G5821">
            <v>0</v>
          </cell>
          <cell r="K5821">
            <v>0</v>
          </cell>
          <cell r="R5821">
            <v>0</v>
          </cell>
        </row>
        <row r="5822">
          <cell r="E5822">
            <v>0</v>
          </cell>
          <cell r="G5822">
            <v>0</v>
          </cell>
          <cell r="K5822">
            <v>0</v>
          </cell>
          <cell r="R5822">
            <v>0</v>
          </cell>
        </row>
        <row r="5823">
          <cell r="E5823">
            <v>0</v>
          </cell>
          <cell r="G5823">
            <v>0</v>
          </cell>
          <cell r="K5823">
            <v>0</v>
          </cell>
          <cell r="R5823">
            <v>0</v>
          </cell>
        </row>
        <row r="5824">
          <cell r="E5824">
            <v>0</v>
          </cell>
          <cell r="G5824">
            <v>0</v>
          </cell>
          <cell r="K5824">
            <v>0</v>
          </cell>
          <cell r="R5824">
            <v>0</v>
          </cell>
        </row>
        <row r="5825">
          <cell r="E5825">
            <v>0</v>
          </cell>
          <cell r="G5825">
            <v>0</v>
          </cell>
          <cell r="K5825">
            <v>0</v>
          </cell>
          <cell r="R5825">
            <v>0</v>
          </cell>
        </row>
        <row r="5826">
          <cell r="E5826">
            <v>0</v>
          </cell>
          <cell r="G5826">
            <v>0</v>
          </cell>
          <cell r="K5826">
            <v>0</v>
          </cell>
          <cell r="R5826">
            <v>0</v>
          </cell>
        </row>
        <row r="5827">
          <cell r="E5827">
            <v>0</v>
          </cell>
          <cell r="G5827">
            <v>0</v>
          </cell>
          <cell r="K5827">
            <v>0</v>
          </cell>
          <cell r="R5827">
            <v>0</v>
          </cell>
        </row>
        <row r="5828">
          <cell r="E5828">
            <v>0</v>
          </cell>
          <cell r="G5828">
            <v>0</v>
          </cell>
          <cell r="K5828">
            <v>0</v>
          </cell>
          <cell r="R5828">
            <v>0</v>
          </cell>
        </row>
        <row r="5829">
          <cell r="E5829">
            <v>0</v>
          </cell>
          <cell r="G5829">
            <v>0</v>
          </cell>
          <cell r="K5829">
            <v>0</v>
          </cell>
          <cell r="R5829">
            <v>0</v>
          </cell>
        </row>
        <row r="5830">
          <cell r="E5830">
            <v>0</v>
          </cell>
          <cell r="G5830">
            <v>0</v>
          </cell>
          <cell r="K5830">
            <v>0</v>
          </cell>
          <cell r="R5830">
            <v>0</v>
          </cell>
        </row>
        <row r="5831">
          <cell r="E5831">
            <v>0</v>
          </cell>
          <cell r="G5831">
            <v>0</v>
          </cell>
          <cell r="K5831">
            <v>0</v>
          </cell>
          <cell r="R5831">
            <v>0</v>
          </cell>
        </row>
        <row r="5832">
          <cell r="E5832">
            <v>0</v>
          </cell>
          <cell r="G5832">
            <v>0</v>
          </cell>
          <cell r="K5832">
            <v>0</v>
          </cell>
          <cell r="R5832">
            <v>0</v>
          </cell>
        </row>
        <row r="5833">
          <cell r="E5833">
            <v>0</v>
          </cell>
          <cell r="G5833">
            <v>0</v>
          </cell>
          <cell r="K5833">
            <v>0</v>
          </cell>
          <cell r="R5833">
            <v>0</v>
          </cell>
        </row>
        <row r="5834">
          <cell r="E5834">
            <v>0</v>
          </cell>
          <cell r="G5834">
            <v>0</v>
          </cell>
          <cell r="K5834">
            <v>0</v>
          </cell>
          <cell r="R5834">
            <v>0</v>
          </cell>
        </row>
        <row r="5835">
          <cell r="E5835">
            <v>0</v>
          </cell>
          <cell r="G5835">
            <v>0</v>
          </cell>
          <cell r="K5835">
            <v>0</v>
          </cell>
          <cell r="R5835">
            <v>0</v>
          </cell>
        </row>
        <row r="5836">
          <cell r="E5836">
            <v>0</v>
          </cell>
          <cell r="G5836">
            <v>0</v>
          </cell>
          <cell r="K5836">
            <v>0</v>
          </cell>
          <cell r="R5836">
            <v>0</v>
          </cell>
        </row>
        <row r="5837">
          <cell r="E5837">
            <v>0</v>
          </cell>
          <cell r="G5837">
            <v>0</v>
          </cell>
          <cell r="K5837">
            <v>0</v>
          </cell>
          <cell r="R5837">
            <v>0</v>
          </cell>
        </row>
        <row r="5838">
          <cell r="E5838">
            <v>0</v>
          </cell>
          <cell r="G5838">
            <v>0</v>
          </cell>
          <cell r="K5838">
            <v>0</v>
          </cell>
          <cell r="R5838">
            <v>0</v>
          </cell>
        </row>
        <row r="5839">
          <cell r="E5839">
            <v>0</v>
          </cell>
          <cell r="G5839">
            <v>0</v>
          </cell>
          <cell r="K5839">
            <v>0</v>
          </cell>
          <cell r="R5839">
            <v>0</v>
          </cell>
        </row>
        <row r="5840">
          <cell r="E5840">
            <v>0</v>
          </cell>
          <cell r="G5840">
            <v>0</v>
          </cell>
          <cell r="K5840">
            <v>0</v>
          </cell>
          <cell r="R5840">
            <v>0</v>
          </cell>
        </row>
        <row r="5841">
          <cell r="E5841">
            <v>0</v>
          </cell>
          <cell r="G5841">
            <v>0</v>
          </cell>
          <cell r="K5841">
            <v>0</v>
          </cell>
          <cell r="R5841">
            <v>0</v>
          </cell>
        </row>
        <row r="5842">
          <cell r="E5842">
            <v>0</v>
          </cell>
          <cell r="G5842">
            <v>0</v>
          </cell>
          <cell r="K5842">
            <v>0</v>
          </cell>
          <cell r="R5842">
            <v>0</v>
          </cell>
        </row>
        <row r="5843">
          <cell r="E5843">
            <v>0</v>
          </cell>
          <cell r="G5843">
            <v>0</v>
          </cell>
          <cell r="K5843">
            <v>0</v>
          </cell>
          <cell r="R5843">
            <v>0</v>
          </cell>
        </row>
        <row r="5844">
          <cell r="E5844">
            <v>0</v>
          </cell>
          <cell r="G5844">
            <v>0</v>
          </cell>
          <cell r="K5844">
            <v>0</v>
          </cell>
          <cell r="R5844">
            <v>0</v>
          </cell>
        </row>
        <row r="5845">
          <cell r="E5845">
            <v>0</v>
          </cell>
          <cell r="G5845">
            <v>0</v>
          </cell>
          <cell r="K5845">
            <v>0</v>
          </cell>
          <cell r="R5845">
            <v>0</v>
          </cell>
        </row>
        <row r="5846">
          <cell r="E5846">
            <v>0</v>
          </cell>
          <cell r="G5846">
            <v>0</v>
          </cell>
          <cell r="K5846">
            <v>0</v>
          </cell>
          <cell r="R5846">
            <v>0</v>
          </cell>
        </row>
        <row r="5847">
          <cell r="E5847">
            <v>0</v>
          </cell>
          <cell r="G5847">
            <v>0</v>
          </cell>
          <cell r="K5847">
            <v>0</v>
          </cell>
          <cell r="R5847">
            <v>0</v>
          </cell>
        </row>
        <row r="5848">
          <cell r="E5848">
            <v>0</v>
          </cell>
          <cell r="G5848">
            <v>0</v>
          </cell>
          <cell r="K5848">
            <v>0</v>
          </cell>
          <cell r="R5848">
            <v>0</v>
          </cell>
        </row>
        <row r="5849">
          <cell r="E5849">
            <v>0</v>
          </cell>
          <cell r="G5849">
            <v>0</v>
          </cell>
          <cell r="K5849">
            <v>0</v>
          </cell>
          <cell r="R5849">
            <v>0</v>
          </cell>
        </row>
        <row r="5850">
          <cell r="E5850">
            <v>0</v>
          </cell>
          <cell r="G5850">
            <v>0</v>
          </cell>
          <cell r="K5850">
            <v>0</v>
          </cell>
          <cell r="R5850">
            <v>0</v>
          </cell>
        </row>
        <row r="5851">
          <cell r="E5851">
            <v>0</v>
          </cell>
          <cell r="G5851">
            <v>0</v>
          </cell>
          <cell r="K5851">
            <v>0</v>
          </cell>
          <cell r="R5851">
            <v>0</v>
          </cell>
        </row>
        <row r="5852">
          <cell r="E5852">
            <v>0</v>
          </cell>
          <cell r="G5852">
            <v>0</v>
          </cell>
          <cell r="K5852">
            <v>0</v>
          </cell>
          <cell r="R5852">
            <v>0</v>
          </cell>
        </row>
        <row r="5853">
          <cell r="E5853">
            <v>0</v>
          </cell>
          <cell r="G5853">
            <v>0</v>
          </cell>
          <cell r="K5853">
            <v>0</v>
          </cell>
          <cell r="R5853">
            <v>0</v>
          </cell>
        </row>
        <row r="5854">
          <cell r="E5854">
            <v>0</v>
          </cell>
          <cell r="G5854">
            <v>0</v>
          </cell>
          <cell r="K5854">
            <v>0</v>
          </cell>
          <cell r="R5854">
            <v>0</v>
          </cell>
        </row>
        <row r="5855">
          <cell r="E5855">
            <v>0</v>
          </cell>
          <cell r="G5855">
            <v>0</v>
          </cell>
          <cell r="K5855">
            <v>0</v>
          </cell>
          <cell r="R5855">
            <v>0</v>
          </cell>
        </row>
        <row r="5856">
          <cell r="E5856">
            <v>0</v>
          </cell>
          <cell r="G5856">
            <v>0</v>
          </cell>
          <cell r="K5856">
            <v>0</v>
          </cell>
          <cell r="R5856">
            <v>0</v>
          </cell>
        </row>
        <row r="5857">
          <cell r="E5857">
            <v>0</v>
          </cell>
          <cell r="G5857">
            <v>0</v>
          </cell>
          <cell r="K5857">
            <v>0</v>
          </cell>
          <cell r="R5857">
            <v>0</v>
          </cell>
        </row>
        <row r="5858">
          <cell r="E5858">
            <v>0</v>
          </cell>
          <cell r="G5858">
            <v>0</v>
          </cell>
          <cell r="K5858">
            <v>0</v>
          </cell>
          <cell r="R5858">
            <v>0</v>
          </cell>
        </row>
        <row r="5859">
          <cell r="E5859">
            <v>0</v>
          </cell>
          <cell r="G5859">
            <v>0</v>
          </cell>
          <cell r="K5859">
            <v>0</v>
          </cell>
          <cell r="R5859">
            <v>0</v>
          </cell>
        </row>
        <row r="5860">
          <cell r="E5860">
            <v>0</v>
          </cell>
          <cell r="G5860">
            <v>0</v>
          </cell>
          <cell r="K5860">
            <v>0</v>
          </cell>
          <cell r="R5860">
            <v>0</v>
          </cell>
        </row>
        <row r="5861">
          <cell r="E5861">
            <v>0</v>
          </cell>
          <cell r="G5861">
            <v>0</v>
          </cell>
          <cell r="K5861">
            <v>0</v>
          </cell>
          <cell r="R5861">
            <v>0</v>
          </cell>
        </row>
        <row r="5862">
          <cell r="E5862">
            <v>0</v>
          </cell>
          <cell r="G5862">
            <v>0</v>
          </cell>
          <cell r="K5862">
            <v>0</v>
          </cell>
          <cell r="R5862">
            <v>0</v>
          </cell>
        </row>
        <row r="5863">
          <cell r="E5863">
            <v>0</v>
          </cell>
          <cell r="G5863">
            <v>0</v>
          </cell>
          <cell r="K5863">
            <v>0</v>
          </cell>
          <cell r="R5863">
            <v>0</v>
          </cell>
        </row>
        <row r="5864">
          <cell r="E5864">
            <v>0</v>
          </cell>
          <cell r="G5864">
            <v>0</v>
          </cell>
          <cell r="K5864">
            <v>0</v>
          </cell>
          <cell r="R5864">
            <v>0</v>
          </cell>
        </row>
        <row r="5865">
          <cell r="E5865">
            <v>0</v>
          </cell>
          <cell r="G5865">
            <v>0</v>
          </cell>
          <cell r="K5865">
            <v>0</v>
          </cell>
          <cell r="R5865">
            <v>0</v>
          </cell>
        </row>
        <row r="5866">
          <cell r="E5866">
            <v>0</v>
          </cell>
          <cell r="G5866">
            <v>0</v>
          </cell>
          <cell r="K5866">
            <v>0</v>
          </cell>
          <cell r="R5866">
            <v>0</v>
          </cell>
        </row>
        <row r="5867">
          <cell r="E5867">
            <v>0</v>
          </cell>
          <cell r="G5867">
            <v>0</v>
          </cell>
          <cell r="K5867">
            <v>0</v>
          </cell>
          <cell r="R5867">
            <v>0</v>
          </cell>
        </row>
        <row r="5868">
          <cell r="E5868">
            <v>0</v>
          </cell>
          <cell r="G5868">
            <v>0</v>
          </cell>
          <cell r="K5868">
            <v>0</v>
          </cell>
          <cell r="R5868">
            <v>0</v>
          </cell>
        </row>
        <row r="5869">
          <cell r="E5869">
            <v>0</v>
          </cell>
          <cell r="G5869">
            <v>0</v>
          </cell>
          <cell r="K5869">
            <v>0</v>
          </cell>
          <cell r="R5869">
            <v>0</v>
          </cell>
        </row>
        <row r="5870">
          <cell r="E5870">
            <v>0</v>
          </cell>
          <cell r="G5870">
            <v>0</v>
          </cell>
          <cell r="K5870">
            <v>0</v>
          </cell>
          <cell r="R5870">
            <v>0</v>
          </cell>
        </row>
        <row r="5871">
          <cell r="E5871">
            <v>0</v>
          </cell>
          <cell r="G5871">
            <v>0</v>
          </cell>
          <cell r="K5871">
            <v>0</v>
          </cell>
          <cell r="R5871">
            <v>0</v>
          </cell>
        </row>
        <row r="5872">
          <cell r="E5872">
            <v>0</v>
          </cell>
          <cell r="G5872">
            <v>0</v>
          </cell>
          <cell r="K5872">
            <v>0</v>
          </cell>
          <cell r="R5872">
            <v>0</v>
          </cell>
        </row>
        <row r="5873">
          <cell r="E5873">
            <v>0</v>
          </cell>
          <cell r="G5873">
            <v>0</v>
          </cell>
          <cell r="K5873">
            <v>0</v>
          </cell>
          <cell r="R5873">
            <v>0</v>
          </cell>
        </row>
        <row r="5874">
          <cell r="E5874">
            <v>0</v>
          </cell>
          <cell r="G5874">
            <v>0</v>
          </cell>
          <cell r="K5874">
            <v>0</v>
          </cell>
          <cell r="R5874">
            <v>0</v>
          </cell>
        </row>
        <row r="5875">
          <cell r="E5875">
            <v>0</v>
          </cell>
          <cell r="G5875">
            <v>0</v>
          </cell>
          <cell r="K5875">
            <v>0</v>
          </cell>
          <cell r="R5875">
            <v>0</v>
          </cell>
        </row>
        <row r="5876">
          <cell r="E5876">
            <v>0</v>
          </cell>
          <cell r="G5876">
            <v>0</v>
          </cell>
          <cell r="K5876">
            <v>0</v>
          </cell>
          <cell r="R5876">
            <v>0</v>
          </cell>
        </row>
        <row r="5877">
          <cell r="E5877">
            <v>0</v>
          </cell>
          <cell r="G5877">
            <v>0</v>
          </cell>
          <cell r="K5877">
            <v>0</v>
          </cell>
          <cell r="R5877">
            <v>0</v>
          </cell>
        </row>
        <row r="5878">
          <cell r="E5878">
            <v>0</v>
          </cell>
          <cell r="G5878">
            <v>0</v>
          </cell>
          <cell r="K5878">
            <v>0</v>
          </cell>
          <cell r="R5878">
            <v>0</v>
          </cell>
        </row>
        <row r="5879">
          <cell r="E5879">
            <v>0</v>
          </cell>
          <cell r="G5879">
            <v>0</v>
          </cell>
          <cell r="K5879">
            <v>0</v>
          </cell>
          <cell r="R5879">
            <v>0</v>
          </cell>
        </row>
        <row r="5880">
          <cell r="E5880">
            <v>0</v>
          </cell>
          <cell r="G5880">
            <v>0</v>
          </cell>
          <cell r="K5880">
            <v>0</v>
          </cell>
          <cell r="R5880">
            <v>0</v>
          </cell>
        </row>
        <row r="5881">
          <cell r="E5881">
            <v>0</v>
          </cell>
          <cell r="G5881">
            <v>0</v>
          </cell>
          <cell r="K5881">
            <v>0</v>
          </cell>
          <cell r="R5881">
            <v>0</v>
          </cell>
        </row>
        <row r="5882">
          <cell r="E5882">
            <v>0</v>
          </cell>
          <cell r="G5882">
            <v>0</v>
          </cell>
          <cell r="K5882">
            <v>0</v>
          </cell>
          <cell r="R5882">
            <v>0</v>
          </cell>
        </row>
        <row r="5883">
          <cell r="E5883">
            <v>0</v>
          </cell>
          <cell r="G5883">
            <v>0</v>
          </cell>
          <cell r="K5883">
            <v>0</v>
          </cell>
          <cell r="R5883">
            <v>0</v>
          </cell>
        </row>
        <row r="5884">
          <cell r="E5884">
            <v>0</v>
          </cell>
          <cell r="G5884">
            <v>0</v>
          </cell>
          <cell r="K5884">
            <v>0</v>
          </cell>
          <cell r="R5884">
            <v>0</v>
          </cell>
        </row>
        <row r="5885">
          <cell r="E5885">
            <v>0</v>
          </cell>
          <cell r="G5885">
            <v>0</v>
          </cell>
          <cell r="K5885">
            <v>0</v>
          </cell>
          <cell r="R5885">
            <v>0</v>
          </cell>
        </row>
        <row r="5886">
          <cell r="E5886">
            <v>0</v>
          </cell>
          <cell r="G5886">
            <v>0</v>
          </cell>
          <cell r="K5886">
            <v>0</v>
          </cell>
          <cell r="R5886">
            <v>0</v>
          </cell>
        </row>
        <row r="5887">
          <cell r="E5887">
            <v>0</v>
          </cell>
          <cell r="G5887">
            <v>0</v>
          </cell>
          <cell r="K5887">
            <v>0</v>
          </cell>
          <cell r="R5887">
            <v>0</v>
          </cell>
        </row>
        <row r="5888">
          <cell r="E5888">
            <v>0</v>
          </cell>
          <cell r="G5888">
            <v>0</v>
          </cell>
          <cell r="K5888">
            <v>0</v>
          </cell>
          <cell r="R5888">
            <v>0</v>
          </cell>
        </row>
        <row r="5889">
          <cell r="E5889">
            <v>0</v>
          </cell>
          <cell r="G5889">
            <v>0</v>
          </cell>
          <cell r="K5889">
            <v>0</v>
          </cell>
          <cell r="R5889">
            <v>0</v>
          </cell>
        </row>
        <row r="5890">
          <cell r="E5890">
            <v>0</v>
          </cell>
          <cell r="G5890">
            <v>0</v>
          </cell>
          <cell r="K5890">
            <v>0</v>
          </cell>
          <cell r="R5890">
            <v>0</v>
          </cell>
        </row>
        <row r="5891">
          <cell r="E5891">
            <v>0</v>
          </cell>
          <cell r="G5891">
            <v>0</v>
          </cell>
          <cell r="K5891">
            <v>0</v>
          </cell>
          <cell r="R5891">
            <v>0</v>
          </cell>
        </row>
        <row r="5892">
          <cell r="E5892">
            <v>0</v>
          </cell>
          <cell r="G5892">
            <v>0</v>
          </cell>
          <cell r="K5892">
            <v>0</v>
          </cell>
          <cell r="R5892">
            <v>0</v>
          </cell>
        </row>
        <row r="5893">
          <cell r="E5893">
            <v>0</v>
          </cell>
          <cell r="G5893">
            <v>0</v>
          </cell>
          <cell r="K5893">
            <v>0</v>
          </cell>
          <cell r="R5893">
            <v>0</v>
          </cell>
        </row>
        <row r="5894">
          <cell r="E5894">
            <v>0</v>
          </cell>
          <cell r="G5894">
            <v>0</v>
          </cell>
          <cell r="K5894">
            <v>0</v>
          </cell>
          <cell r="R5894">
            <v>0</v>
          </cell>
        </row>
        <row r="5895">
          <cell r="E5895">
            <v>0</v>
          </cell>
          <cell r="G5895">
            <v>0</v>
          </cell>
          <cell r="K5895">
            <v>0</v>
          </cell>
          <cell r="R5895">
            <v>0</v>
          </cell>
        </row>
        <row r="5896">
          <cell r="E5896">
            <v>0</v>
          </cell>
          <cell r="G5896">
            <v>0</v>
          </cell>
          <cell r="K5896">
            <v>0</v>
          </cell>
          <cell r="R5896">
            <v>0</v>
          </cell>
        </row>
        <row r="5897">
          <cell r="E5897">
            <v>0</v>
          </cell>
          <cell r="G5897">
            <v>0</v>
          </cell>
          <cell r="K5897">
            <v>0</v>
          </cell>
          <cell r="R5897">
            <v>0</v>
          </cell>
        </row>
        <row r="5898">
          <cell r="E5898">
            <v>0</v>
          </cell>
          <cell r="G5898">
            <v>0</v>
          </cell>
          <cell r="K5898">
            <v>0</v>
          </cell>
          <cell r="R5898">
            <v>0</v>
          </cell>
        </row>
        <row r="5899">
          <cell r="E5899">
            <v>0</v>
          </cell>
          <cell r="G5899">
            <v>0</v>
          </cell>
          <cell r="K5899">
            <v>0</v>
          </cell>
          <cell r="R5899">
            <v>0</v>
          </cell>
        </row>
        <row r="5900">
          <cell r="E5900">
            <v>0</v>
          </cell>
          <cell r="G5900">
            <v>0</v>
          </cell>
          <cell r="K5900">
            <v>0</v>
          </cell>
          <cell r="R5900">
            <v>0</v>
          </cell>
        </row>
        <row r="5901">
          <cell r="E5901">
            <v>0</v>
          </cell>
          <cell r="G5901">
            <v>0</v>
          </cell>
          <cell r="K5901">
            <v>0</v>
          </cell>
          <cell r="R5901">
            <v>0</v>
          </cell>
        </row>
        <row r="5902">
          <cell r="E5902">
            <v>0</v>
          </cell>
          <cell r="G5902">
            <v>0</v>
          </cell>
          <cell r="K5902">
            <v>0</v>
          </cell>
          <cell r="R5902">
            <v>0</v>
          </cell>
        </row>
        <row r="5903">
          <cell r="E5903">
            <v>0</v>
          </cell>
          <cell r="G5903">
            <v>0</v>
          </cell>
          <cell r="K5903">
            <v>0</v>
          </cell>
          <cell r="R5903">
            <v>0</v>
          </cell>
        </row>
        <row r="5904">
          <cell r="E5904">
            <v>0</v>
          </cell>
          <cell r="G5904">
            <v>0</v>
          </cell>
          <cell r="K5904">
            <v>0</v>
          </cell>
          <cell r="R5904">
            <v>0</v>
          </cell>
        </row>
        <row r="5905">
          <cell r="E5905">
            <v>0</v>
          </cell>
          <cell r="G5905">
            <v>0</v>
          </cell>
          <cell r="K5905">
            <v>0</v>
          </cell>
          <cell r="R5905">
            <v>0</v>
          </cell>
        </row>
        <row r="5906">
          <cell r="E5906">
            <v>0</v>
          </cell>
          <cell r="G5906">
            <v>0</v>
          </cell>
          <cell r="K5906">
            <v>0</v>
          </cell>
          <cell r="R5906">
            <v>0</v>
          </cell>
        </row>
        <row r="5907">
          <cell r="E5907">
            <v>0</v>
          </cell>
          <cell r="G5907">
            <v>0</v>
          </cell>
          <cell r="K5907">
            <v>0</v>
          </cell>
          <cell r="R5907">
            <v>0</v>
          </cell>
        </row>
        <row r="5908">
          <cell r="E5908">
            <v>0</v>
          </cell>
          <cell r="G5908">
            <v>0</v>
          </cell>
          <cell r="K5908">
            <v>0</v>
          </cell>
          <cell r="R5908">
            <v>0</v>
          </cell>
        </row>
        <row r="5909">
          <cell r="E5909">
            <v>0</v>
          </cell>
          <cell r="G5909">
            <v>0</v>
          </cell>
          <cell r="K5909">
            <v>0</v>
          </cell>
          <cell r="R5909">
            <v>0</v>
          </cell>
        </row>
        <row r="5910">
          <cell r="E5910">
            <v>0</v>
          </cell>
          <cell r="G5910">
            <v>0</v>
          </cell>
          <cell r="K5910">
            <v>0</v>
          </cell>
          <cell r="R5910">
            <v>0</v>
          </cell>
        </row>
        <row r="5911">
          <cell r="E5911">
            <v>0</v>
          </cell>
          <cell r="G5911">
            <v>0</v>
          </cell>
          <cell r="K5911">
            <v>0</v>
          </cell>
          <cell r="R5911">
            <v>0</v>
          </cell>
        </row>
        <row r="5912">
          <cell r="E5912">
            <v>0</v>
          </cell>
          <cell r="G5912">
            <v>0</v>
          </cell>
          <cell r="K5912">
            <v>0</v>
          </cell>
          <cell r="R5912">
            <v>0</v>
          </cell>
        </row>
        <row r="5913">
          <cell r="E5913">
            <v>0</v>
          </cell>
          <cell r="G5913">
            <v>0</v>
          </cell>
          <cell r="K5913">
            <v>0</v>
          </cell>
          <cell r="R5913">
            <v>0</v>
          </cell>
        </row>
        <row r="5914">
          <cell r="E5914">
            <v>0</v>
          </cell>
          <cell r="G5914">
            <v>0</v>
          </cell>
          <cell r="K5914">
            <v>0</v>
          </cell>
          <cell r="R5914">
            <v>0</v>
          </cell>
        </row>
        <row r="5915">
          <cell r="E5915">
            <v>0</v>
          </cell>
          <cell r="G5915">
            <v>0</v>
          </cell>
          <cell r="K5915">
            <v>0</v>
          </cell>
          <cell r="R5915">
            <v>0</v>
          </cell>
        </row>
        <row r="5916">
          <cell r="E5916">
            <v>0</v>
          </cell>
          <cell r="G5916">
            <v>0</v>
          </cell>
          <cell r="K5916">
            <v>0</v>
          </cell>
          <cell r="R5916">
            <v>0</v>
          </cell>
        </row>
        <row r="5917">
          <cell r="E5917">
            <v>0</v>
          </cell>
          <cell r="G5917">
            <v>0</v>
          </cell>
          <cell r="K5917">
            <v>0</v>
          </cell>
          <cell r="R5917">
            <v>0</v>
          </cell>
        </row>
        <row r="5918">
          <cell r="E5918">
            <v>0</v>
          </cell>
          <cell r="G5918">
            <v>0</v>
          </cell>
          <cell r="K5918">
            <v>0</v>
          </cell>
          <cell r="R5918">
            <v>0</v>
          </cell>
        </row>
        <row r="5919">
          <cell r="E5919">
            <v>0</v>
          </cell>
          <cell r="G5919">
            <v>0</v>
          </cell>
          <cell r="K5919">
            <v>0</v>
          </cell>
          <cell r="R5919">
            <v>0</v>
          </cell>
        </row>
        <row r="5920">
          <cell r="E5920">
            <v>0</v>
          </cell>
          <cell r="G5920">
            <v>0</v>
          </cell>
          <cell r="K5920">
            <v>0</v>
          </cell>
          <cell r="R5920">
            <v>0</v>
          </cell>
        </row>
        <row r="5921">
          <cell r="E5921">
            <v>0</v>
          </cell>
          <cell r="G5921">
            <v>0</v>
          </cell>
          <cell r="K5921">
            <v>0</v>
          </cell>
          <cell r="R5921">
            <v>0</v>
          </cell>
        </row>
        <row r="5922">
          <cell r="E5922">
            <v>0</v>
          </cell>
          <cell r="G5922">
            <v>0</v>
          </cell>
          <cell r="K5922">
            <v>0</v>
          </cell>
          <cell r="R5922">
            <v>0</v>
          </cell>
        </row>
        <row r="5923">
          <cell r="E5923">
            <v>0</v>
          </cell>
          <cell r="G5923">
            <v>0</v>
          </cell>
          <cell r="K5923">
            <v>0</v>
          </cell>
          <cell r="R5923">
            <v>0</v>
          </cell>
        </row>
        <row r="5924">
          <cell r="E5924">
            <v>0</v>
          </cell>
          <cell r="G5924">
            <v>0</v>
          </cell>
          <cell r="K5924">
            <v>0</v>
          </cell>
          <cell r="R5924">
            <v>0</v>
          </cell>
        </row>
        <row r="5925">
          <cell r="E5925">
            <v>0</v>
          </cell>
          <cell r="G5925">
            <v>0</v>
          </cell>
          <cell r="K5925">
            <v>0</v>
          </cell>
          <cell r="R5925">
            <v>0</v>
          </cell>
        </row>
        <row r="5926">
          <cell r="E5926">
            <v>0</v>
          </cell>
          <cell r="G5926">
            <v>0</v>
          </cell>
          <cell r="K5926">
            <v>0</v>
          </cell>
          <cell r="R5926">
            <v>0</v>
          </cell>
        </row>
        <row r="5927">
          <cell r="E5927">
            <v>0</v>
          </cell>
          <cell r="G5927">
            <v>0</v>
          </cell>
          <cell r="K5927">
            <v>0</v>
          </cell>
          <cell r="R5927">
            <v>0</v>
          </cell>
        </row>
        <row r="5928">
          <cell r="E5928">
            <v>0</v>
          </cell>
          <cell r="G5928">
            <v>0</v>
          </cell>
          <cell r="K5928">
            <v>0</v>
          </cell>
          <cell r="R5928">
            <v>0</v>
          </cell>
        </row>
        <row r="5929">
          <cell r="E5929">
            <v>0</v>
          </cell>
          <cell r="G5929">
            <v>0</v>
          </cell>
          <cell r="K5929">
            <v>0</v>
          </cell>
          <cell r="R5929">
            <v>0</v>
          </cell>
        </row>
        <row r="5930">
          <cell r="E5930">
            <v>0</v>
          </cell>
          <cell r="G5930">
            <v>0</v>
          </cell>
          <cell r="K5930">
            <v>0</v>
          </cell>
          <cell r="R5930">
            <v>0</v>
          </cell>
        </row>
        <row r="5931">
          <cell r="E5931">
            <v>0</v>
          </cell>
          <cell r="G5931">
            <v>0</v>
          </cell>
          <cell r="K5931">
            <v>0</v>
          </cell>
          <cell r="R5931">
            <v>0</v>
          </cell>
        </row>
        <row r="5932">
          <cell r="E5932">
            <v>0</v>
          </cell>
          <cell r="G5932">
            <v>0</v>
          </cell>
          <cell r="K5932">
            <v>0</v>
          </cell>
          <cell r="R5932">
            <v>0</v>
          </cell>
        </row>
        <row r="5933">
          <cell r="E5933">
            <v>0</v>
          </cell>
          <cell r="G5933">
            <v>0</v>
          </cell>
          <cell r="K5933">
            <v>0</v>
          </cell>
          <cell r="R5933">
            <v>0</v>
          </cell>
        </row>
        <row r="5934">
          <cell r="E5934">
            <v>0</v>
          </cell>
          <cell r="G5934">
            <v>0</v>
          </cell>
          <cell r="K5934">
            <v>0</v>
          </cell>
          <cell r="R5934">
            <v>0</v>
          </cell>
        </row>
        <row r="5935">
          <cell r="E5935">
            <v>0</v>
          </cell>
          <cell r="G5935">
            <v>0</v>
          </cell>
          <cell r="K5935">
            <v>0</v>
          </cell>
          <cell r="R5935">
            <v>0</v>
          </cell>
        </row>
        <row r="5936">
          <cell r="E5936">
            <v>0</v>
          </cell>
          <cell r="G5936">
            <v>0</v>
          </cell>
          <cell r="K5936">
            <v>0</v>
          </cell>
          <cell r="R5936">
            <v>0</v>
          </cell>
        </row>
        <row r="5937">
          <cell r="E5937">
            <v>0</v>
          </cell>
          <cell r="G5937">
            <v>0</v>
          </cell>
          <cell r="K5937">
            <v>0</v>
          </cell>
          <cell r="R5937">
            <v>0</v>
          </cell>
        </row>
        <row r="5938">
          <cell r="E5938">
            <v>0</v>
          </cell>
          <cell r="G5938">
            <v>0</v>
          </cell>
          <cell r="K5938">
            <v>0</v>
          </cell>
          <cell r="R5938">
            <v>0</v>
          </cell>
        </row>
        <row r="5939">
          <cell r="E5939">
            <v>0</v>
          </cell>
          <cell r="G5939">
            <v>0</v>
          </cell>
          <cell r="K5939">
            <v>0</v>
          </cell>
          <cell r="R5939">
            <v>0</v>
          </cell>
        </row>
        <row r="5940">
          <cell r="E5940">
            <v>0</v>
          </cell>
          <cell r="G5940">
            <v>0</v>
          </cell>
          <cell r="K5940">
            <v>0</v>
          </cell>
          <cell r="R5940">
            <v>0</v>
          </cell>
        </row>
        <row r="5941">
          <cell r="E5941">
            <v>0</v>
          </cell>
          <cell r="G5941">
            <v>0</v>
          </cell>
          <cell r="K5941">
            <v>0</v>
          </cell>
          <cell r="R5941">
            <v>0</v>
          </cell>
        </row>
        <row r="5942">
          <cell r="E5942">
            <v>0</v>
          </cell>
          <cell r="G5942">
            <v>0</v>
          </cell>
          <cell r="K5942">
            <v>0</v>
          </cell>
          <cell r="R5942">
            <v>0</v>
          </cell>
        </row>
        <row r="5943">
          <cell r="E5943">
            <v>0</v>
          </cell>
          <cell r="G5943">
            <v>0</v>
          </cell>
          <cell r="K5943">
            <v>0</v>
          </cell>
          <cell r="R5943">
            <v>0</v>
          </cell>
        </row>
        <row r="5944">
          <cell r="E5944">
            <v>0</v>
          </cell>
          <cell r="G5944">
            <v>0</v>
          </cell>
          <cell r="K5944">
            <v>0</v>
          </cell>
          <cell r="R5944">
            <v>0</v>
          </cell>
        </row>
        <row r="5945">
          <cell r="E5945">
            <v>0</v>
          </cell>
          <cell r="G5945">
            <v>0</v>
          </cell>
          <cell r="K5945">
            <v>0</v>
          </cell>
          <cell r="R5945">
            <v>0</v>
          </cell>
        </row>
        <row r="5946">
          <cell r="E5946">
            <v>0</v>
          </cell>
          <cell r="G5946">
            <v>0</v>
          </cell>
          <cell r="K5946">
            <v>0</v>
          </cell>
          <cell r="R5946">
            <v>0</v>
          </cell>
        </row>
        <row r="5947">
          <cell r="E5947">
            <v>0</v>
          </cell>
          <cell r="G5947">
            <v>0</v>
          </cell>
          <cell r="K5947">
            <v>0</v>
          </cell>
          <cell r="R5947">
            <v>0</v>
          </cell>
        </row>
        <row r="5948">
          <cell r="E5948">
            <v>0</v>
          </cell>
          <cell r="G5948">
            <v>0</v>
          </cell>
          <cell r="K5948">
            <v>0</v>
          </cell>
          <cell r="R5948">
            <v>0</v>
          </cell>
        </row>
        <row r="5949">
          <cell r="E5949">
            <v>0</v>
          </cell>
          <cell r="G5949">
            <v>0</v>
          </cell>
          <cell r="K5949">
            <v>0</v>
          </cell>
          <cell r="R5949">
            <v>0</v>
          </cell>
        </row>
        <row r="5950">
          <cell r="E5950">
            <v>0</v>
          </cell>
          <cell r="G5950">
            <v>0</v>
          </cell>
          <cell r="K5950">
            <v>0</v>
          </cell>
          <cell r="R5950">
            <v>0</v>
          </cell>
        </row>
        <row r="5951">
          <cell r="E5951">
            <v>0</v>
          </cell>
          <cell r="G5951">
            <v>0</v>
          </cell>
          <cell r="K5951">
            <v>0</v>
          </cell>
          <cell r="R5951">
            <v>0</v>
          </cell>
        </row>
        <row r="5952">
          <cell r="E5952">
            <v>0</v>
          </cell>
          <cell r="G5952">
            <v>0</v>
          </cell>
          <cell r="K5952">
            <v>0</v>
          </cell>
          <cell r="R5952">
            <v>0</v>
          </cell>
        </row>
        <row r="5953">
          <cell r="E5953">
            <v>0</v>
          </cell>
          <cell r="G5953">
            <v>0</v>
          </cell>
          <cell r="K5953">
            <v>0</v>
          </cell>
          <cell r="R5953">
            <v>0</v>
          </cell>
        </row>
        <row r="5954">
          <cell r="E5954">
            <v>0</v>
          </cell>
          <cell r="G5954">
            <v>0</v>
          </cell>
          <cell r="K5954">
            <v>0</v>
          </cell>
          <cell r="R5954">
            <v>0</v>
          </cell>
        </row>
        <row r="5955">
          <cell r="E5955">
            <v>0</v>
          </cell>
          <cell r="G5955">
            <v>0</v>
          </cell>
          <cell r="K5955">
            <v>0</v>
          </cell>
          <cell r="R5955">
            <v>0</v>
          </cell>
        </row>
        <row r="5956">
          <cell r="E5956">
            <v>0</v>
          </cell>
          <cell r="G5956">
            <v>0</v>
          </cell>
          <cell r="K5956">
            <v>0</v>
          </cell>
          <cell r="R5956">
            <v>0</v>
          </cell>
        </row>
        <row r="5957">
          <cell r="E5957">
            <v>0</v>
          </cell>
          <cell r="G5957">
            <v>0</v>
          </cell>
          <cell r="K5957">
            <v>0</v>
          </cell>
          <cell r="R5957">
            <v>0</v>
          </cell>
        </row>
        <row r="5958">
          <cell r="E5958">
            <v>0</v>
          </cell>
          <cell r="G5958">
            <v>0</v>
          </cell>
          <cell r="K5958">
            <v>0</v>
          </cell>
          <cell r="R5958">
            <v>0</v>
          </cell>
        </row>
        <row r="5959">
          <cell r="E5959">
            <v>0</v>
          </cell>
          <cell r="G5959">
            <v>0</v>
          </cell>
          <cell r="K5959">
            <v>0</v>
          </cell>
          <cell r="R5959">
            <v>0</v>
          </cell>
        </row>
        <row r="5960">
          <cell r="E5960">
            <v>0</v>
          </cell>
          <cell r="G5960">
            <v>0</v>
          </cell>
          <cell r="K5960">
            <v>0</v>
          </cell>
          <cell r="R5960">
            <v>0</v>
          </cell>
        </row>
        <row r="5961">
          <cell r="E5961">
            <v>0</v>
          </cell>
          <cell r="G5961">
            <v>0</v>
          </cell>
          <cell r="K5961">
            <v>0</v>
          </cell>
          <cell r="R5961">
            <v>0</v>
          </cell>
        </row>
        <row r="5962">
          <cell r="E5962">
            <v>0</v>
          </cell>
          <cell r="G5962">
            <v>0</v>
          </cell>
          <cell r="K5962">
            <v>0</v>
          </cell>
          <cell r="R5962">
            <v>0</v>
          </cell>
        </row>
        <row r="5963">
          <cell r="E5963">
            <v>0</v>
          </cell>
          <cell r="G5963">
            <v>0</v>
          </cell>
          <cell r="K5963">
            <v>0</v>
          </cell>
          <cell r="R5963">
            <v>0</v>
          </cell>
        </row>
        <row r="5964">
          <cell r="E5964">
            <v>0</v>
          </cell>
          <cell r="G5964">
            <v>0</v>
          </cell>
          <cell r="K5964">
            <v>0</v>
          </cell>
          <cell r="R5964">
            <v>0</v>
          </cell>
        </row>
        <row r="5965">
          <cell r="E5965">
            <v>0</v>
          </cell>
          <cell r="G5965">
            <v>0</v>
          </cell>
          <cell r="K5965">
            <v>0</v>
          </cell>
          <cell r="R5965">
            <v>0</v>
          </cell>
        </row>
        <row r="5966">
          <cell r="E5966">
            <v>0</v>
          </cell>
          <cell r="G5966">
            <v>0</v>
          </cell>
          <cell r="K5966">
            <v>0</v>
          </cell>
          <cell r="R5966">
            <v>0</v>
          </cell>
        </row>
        <row r="5967">
          <cell r="E5967">
            <v>0</v>
          </cell>
          <cell r="G5967">
            <v>0</v>
          </cell>
          <cell r="K5967">
            <v>0</v>
          </cell>
          <cell r="R5967">
            <v>0</v>
          </cell>
        </row>
        <row r="5968">
          <cell r="E5968">
            <v>0</v>
          </cell>
          <cell r="G5968">
            <v>0</v>
          </cell>
          <cell r="K5968">
            <v>0</v>
          </cell>
          <cell r="R5968">
            <v>0</v>
          </cell>
        </row>
        <row r="5969">
          <cell r="E5969">
            <v>0</v>
          </cell>
          <cell r="G5969">
            <v>0</v>
          </cell>
          <cell r="K5969">
            <v>0</v>
          </cell>
          <cell r="R5969">
            <v>0</v>
          </cell>
        </row>
        <row r="5970">
          <cell r="E5970">
            <v>0</v>
          </cell>
          <cell r="G5970">
            <v>0</v>
          </cell>
          <cell r="K5970">
            <v>0</v>
          </cell>
          <cell r="R5970">
            <v>0</v>
          </cell>
        </row>
        <row r="5971">
          <cell r="E5971">
            <v>0</v>
          </cell>
          <cell r="G5971">
            <v>0</v>
          </cell>
          <cell r="K5971">
            <v>0</v>
          </cell>
          <cell r="R5971">
            <v>0</v>
          </cell>
        </row>
        <row r="5972">
          <cell r="E5972">
            <v>0</v>
          </cell>
          <cell r="G5972">
            <v>0</v>
          </cell>
          <cell r="K5972">
            <v>0</v>
          </cell>
          <cell r="R5972">
            <v>0</v>
          </cell>
        </row>
        <row r="5973">
          <cell r="E5973">
            <v>0</v>
          </cell>
          <cell r="G5973">
            <v>0</v>
          </cell>
          <cell r="K5973">
            <v>0</v>
          </cell>
          <cell r="R5973">
            <v>0</v>
          </cell>
        </row>
        <row r="5974">
          <cell r="E5974">
            <v>0</v>
          </cell>
          <cell r="G5974">
            <v>0</v>
          </cell>
          <cell r="K5974">
            <v>0</v>
          </cell>
          <cell r="R5974">
            <v>0</v>
          </cell>
        </row>
        <row r="5975">
          <cell r="E5975">
            <v>0</v>
          </cell>
          <cell r="G5975">
            <v>0</v>
          </cell>
          <cell r="K5975">
            <v>0</v>
          </cell>
          <cell r="R5975">
            <v>0</v>
          </cell>
        </row>
        <row r="5976">
          <cell r="E5976">
            <v>0</v>
          </cell>
          <cell r="G5976">
            <v>0</v>
          </cell>
          <cell r="K5976">
            <v>0</v>
          </cell>
          <cell r="R5976">
            <v>0</v>
          </cell>
        </row>
        <row r="5977">
          <cell r="E5977">
            <v>0</v>
          </cell>
          <cell r="G5977">
            <v>0</v>
          </cell>
          <cell r="K5977">
            <v>0</v>
          </cell>
          <cell r="R5977">
            <v>0</v>
          </cell>
        </row>
        <row r="5978">
          <cell r="E5978">
            <v>0</v>
          </cell>
          <cell r="G5978">
            <v>0</v>
          </cell>
          <cell r="K5978">
            <v>0</v>
          </cell>
          <cell r="R5978">
            <v>0</v>
          </cell>
        </row>
        <row r="5979">
          <cell r="E5979">
            <v>0</v>
          </cell>
          <cell r="G5979">
            <v>0</v>
          </cell>
          <cell r="K5979">
            <v>0</v>
          </cell>
          <cell r="R5979">
            <v>0</v>
          </cell>
        </row>
        <row r="5980">
          <cell r="E5980">
            <v>0</v>
          </cell>
          <cell r="G5980">
            <v>0</v>
          </cell>
          <cell r="K5980">
            <v>0</v>
          </cell>
          <cell r="R5980">
            <v>0</v>
          </cell>
        </row>
        <row r="5981">
          <cell r="E5981">
            <v>0</v>
          </cell>
          <cell r="G5981">
            <v>0</v>
          </cell>
          <cell r="K5981">
            <v>0</v>
          </cell>
          <cell r="R5981">
            <v>0</v>
          </cell>
        </row>
        <row r="5982">
          <cell r="E5982">
            <v>0</v>
          </cell>
          <cell r="G5982">
            <v>0</v>
          </cell>
          <cell r="K5982">
            <v>0</v>
          </cell>
          <cell r="R5982">
            <v>0</v>
          </cell>
        </row>
        <row r="5983">
          <cell r="E5983">
            <v>0</v>
          </cell>
          <cell r="G5983">
            <v>0</v>
          </cell>
          <cell r="K5983">
            <v>0</v>
          </cell>
          <cell r="R5983">
            <v>0</v>
          </cell>
        </row>
        <row r="5984">
          <cell r="E5984">
            <v>0</v>
          </cell>
          <cell r="G5984">
            <v>0</v>
          </cell>
          <cell r="K5984">
            <v>0</v>
          </cell>
          <cell r="R5984">
            <v>0</v>
          </cell>
        </row>
        <row r="5985">
          <cell r="E5985">
            <v>0</v>
          </cell>
          <cell r="G5985">
            <v>0</v>
          </cell>
          <cell r="K5985">
            <v>0</v>
          </cell>
          <cell r="R5985">
            <v>0</v>
          </cell>
        </row>
        <row r="5986">
          <cell r="E5986">
            <v>0</v>
          </cell>
          <cell r="G5986">
            <v>0</v>
          </cell>
          <cell r="K5986">
            <v>0</v>
          </cell>
          <cell r="R5986">
            <v>0</v>
          </cell>
        </row>
        <row r="5987">
          <cell r="E5987">
            <v>0</v>
          </cell>
          <cell r="G5987">
            <v>0</v>
          </cell>
          <cell r="K5987">
            <v>0</v>
          </cell>
          <cell r="R5987">
            <v>0</v>
          </cell>
        </row>
        <row r="5988">
          <cell r="E5988">
            <v>0</v>
          </cell>
          <cell r="G5988">
            <v>0</v>
          </cell>
          <cell r="K5988">
            <v>0</v>
          </cell>
          <cell r="R5988">
            <v>0</v>
          </cell>
        </row>
        <row r="5989">
          <cell r="E5989">
            <v>0</v>
          </cell>
          <cell r="G5989">
            <v>0</v>
          </cell>
          <cell r="K5989">
            <v>0</v>
          </cell>
          <cell r="R5989">
            <v>0</v>
          </cell>
        </row>
        <row r="5990">
          <cell r="E5990">
            <v>0</v>
          </cell>
          <cell r="G5990">
            <v>0</v>
          </cell>
          <cell r="K5990">
            <v>0</v>
          </cell>
          <cell r="R5990">
            <v>0</v>
          </cell>
        </row>
        <row r="5991">
          <cell r="E5991">
            <v>0</v>
          </cell>
          <cell r="G5991">
            <v>0</v>
          </cell>
          <cell r="K5991">
            <v>0</v>
          </cell>
          <cell r="R5991">
            <v>0</v>
          </cell>
        </row>
        <row r="5992">
          <cell r="E5992">
            <v>0</v>
          </cell>
          <cell r="G5992">
            <v>0</v>
          </cell>
          <cell r="K5992">
            <v>0</v>
          </cell>
          <cell r="R5992">
            <v>0</v>
          </cell>
        </row>
        <row r="5993">
          <cell r="E5993">
            <v>0</v>
          </cell>
          <cell r="G5993">
            <v>0</v>
          </cell>
          <cell r="K5993">
            <v>0</v>
          </cell>
          <cell r="R5993">
            <v>0</v>
          </cell>
        </row>
        <row r="5994">
          <cell r="E5994">
            <v>0</v>
          </cell>
          <cell r="G5994">
            <v>0</v>
          </cell>
          <cell r="K5994">
            <v>0</v>
          </cell>
          <cell r="R5994">
            <v>0</v>
          </cell>
        </row>
        <row r="5995">
          <cell r="E5995">
            <v>0</v>
          </cell>
          <cell r="G5995">
            <v>0</v>
          </cell>
          <cell r="K5995">
            <v>0</v>
          </cell>
          <cell r="R5995">
            <v>0</v>
          </cell>
        </row>
        <row r="5996">
          <cell r="E5996">
            <v>0</v>
          </cell>
          <cell r="G5996">
            <v>0</v>
          </cell>
          <cell r="K5996">
            <v>0</v>
          </cell>
          <cell r="R5996">
            <v>0</v>
          </cell>
        </row>
        <row r="5997">
          <cell r="E5997">
            <v>0</v>
          </cell>
          <cell r="G5997">
            <v>0</v>
          </cell>
          <cell r="K5997">
            <v>0</v>
          </cell>
          <cell r="R5997">
            <v>0</v>
          </cell>
        </row>
        <row r="5998">
          <cell r="E5998">
            <v>0</v>
          </cell>
          <cell r="G5998">
            <v>0</v>
          </cell>
          <cell r="K5998">
            <v>0</v>
          </cell>
          <cell r="R5998">
            <v>0</v>
          </cell>
        </row>
        <row r="5999">
          <cell r="E5999">
            <v>0</v>
          </cell>
          <cell r="G5999">
            <v>0</v>
          </cell>
          <cell r="K5999">
            <v>0</v>
          </cell>
          <cell r="R5999">
            <v>0</v>
          </cell>
        </row>
        <row r="6000">
          <cell r="E6000">
            <v>0</v>
          </cell>
          <cell r="G6000">
            <v>0</v>
          </cell>
          <cell r="K6000">
            <v>0</v>
          </cell>
          <cell r="R6000">
            <v>0</v>
          </cell>
        </row>
        <row r="6001">
          <cell r="E6001">
            <v>0</v>
          </cell>
          <cell r="G6001">
            <v>0</v>
          </cell>
          <cell r="K6001">
            <v>0</v>
          </cell>
          <cell r="R6001">
            <v>0</v>
          </cell>
        </row>
        <row r="6002">
          <cell r="E6002">
            <v>0</v>
          </cell>
          <cell r="G6002">
            <v>0</v>
          </cell>
          <cell r="K6002">
            <v>0</v>
          </cell>
          <cell r="R6002">
            <v>0</v>
          </cell>
        </row>
        <row r="6003">
          <cell r="E6003">
            <v>0</v>
          </cell>
          <cell r="G6003">
            <v>0</v>
          </cell>
          <cell r="K6003">
            <v>0</v>
          </cell>
          <cell r="R6003">
            <v>0</v>
          </cell>
        </row>
        <row r="6004">
          <cell r="E6004">
            <v>0</v>
          </cell>
          <cell r="G6004">
            <v>0</v>
          </cell>
          <cell r="K6004">
            <v>0</v>
          </cell>
          <cell r="R6004">
            <v>0</v>
          </cell>
        </row>
        <row r="6005">
          <cell r="E6005">
            <v>0</v>
          </cell>
          <cell r="G6005">
            <v>0</v>
          </cell>
          <cell r="K6005">
            <v>0</v>
          </cell>
          <cell r="R6005">
            <v>0</v>
          </cell>
        </row>
        <row r="6006">
          <cell r="E6006">
            <v>0</v>
          </cell>
          <cell r="G6006">
            <v>0</v>
          </cell>
          <cell r="K6006">
            <v>0</v>
          </cell>
          <cell r="R6006">
            <v>0</v>
          </cell>
        </row>
        <row r="6007">
          <cell r="E6007">
            <v>0</v>
          </cell>
          <cell r="G6007">
            <v>0</v>
          </cell>
          <cell r="K6007">
            <v>0</v>
          </cell>
          <cell r="R6007">
            <v>0</v>
          </cell>
        </row>
        <row r="6008">
          <cell r="E6008">
            <v>0</v>
          </cell>
          <cell r="G6008">
            <v>0</v>
          </cell>
          <cell r="K6008">
            <v>0</v>
          </cell>
          <cell r="R6008">
            <v>0</v>
          </cell>
        </row>
        <row r="6009">
          <cell r="E6009">
            <v>0</v>
          </cell>
          <cell r="G6009">
            <v>0</v>
          </cell>
          <cell r="K6009">
            <v>0</v>
          </cell>
          <cell r="R6009">
            <v>0</v>
          </cell>
        </row>
        <row r="6010">
          <cell r="E6010">
            <v>0</v>
          </cell>
          <cell r="G6010">
            <v>0</v>
          </cell>
          <cell r="K6010">
            <v>0</v>
          </cell>
          <cell r="R6010">
            <v>0</v>
          </cell>
        </row>
        <row r="6011">
          <cell r="E6011">
            <v>0</v>
          </cell>
          <cell r="G6011">
            <v>0</v>
          </cell>
          <cell r="K6011">
            <v>0</v>
          </cell>
          <cell r="R6011">
            <v>0</v>
          </cell>
        </row>
        <row r="6012">
          <cell r="E6012">
            <v>0</v>
          </cell>
          <cell r="G6012">
            <v>0</v>
          </cell>
          <cell r="K6012">
            <v>0</v>
          </cell>
          <cell r="R6012">
            <v>0</v>
          </cell>
        </row>
        <row r="6013">
          <cell r="E6013">
            <v>0</v>
          </cell>
          <cell r="G6013">
            <v>0</v>
          </cell>
          <cell r="K6013">
            <v>0</v>
          </cell>
          <cell r="R6013">
            <v>0</v>
          </cell>
        </row>
        <row r="6014">
          <cell r="E6014">
            <v>0</v>
          </cell>
          <cell r="G6014">
            <v>0</v>
          </cell>
          <cell r="K6014">
            <v>0</v>
          </cell>
          <cell r="R6014">
            <v>0</v>
          </cell>
        </row>
        <row r="6015">
          <cell r="E6015">
            <v>0</v>
          </cell>
          <cell r="G6015">
            <v>0</v>
          </cell>
          <cell r="K6015">
            <v>0</v>
          </cell>
          <cell r="R6015">
            <v>0</v>
          </cell>
        </row>
        <row r="6016">
          <cell r="E6016">
            <v>0</v>
          </cell>
          <cell r="G6016">
            <v>0</v>
          </cell>
          <cell r="K6016">
            <v>0</v>
          </cell>
          <cell r="R6016">
            <v>0</v>
          </cell>
        </row>
        <row r="6017">
          <cell r="E6017">
            <v>0</v>
          </cell>
          <cell r="G6017">
            <v>0</v>
          </cell>
          <cell r="K6017">
            <v>0</v>
          </cell>
          <cell r="R6017">
            <v>0</v>
          </cell>
        </row>
        <row r="6018">
          <cell r="E6018">
            <v>0</v>
          </cell>
          <cell r="G6018">
            <v>0</v>
          </cell>
          <cell r="K6018">
            <v>0</v>
          </cell>
          <cell r="R6018">
            <v>0</v>
          </cell>
        </row>
        <row r="6019">
          <cell r="E6019">
            <v>0</v>
          </cell>
          <cell r="G6019">
            <v>0</v>
          </cell>
          <cell r="K6019">
            <v>0</v>
          </cell>
          <cell r="R6019">
            <v>0</v>
          </cell>
        </row>
        <row r="6020">
          <cell r="E6020">
            <v>0</v>
          </cell>
          <cell r="G6020">
            <v>0</v>
          </cell>
          <cell r="K6020">
            <v>0</v>
          </cell>
          <cell r="R6020">
            <v>0</v>
          </cell>
        </row>
        <row r="6021">
          <cell r="E6021">
            <v>0</v>
          </cell>
          <cell r="G6021">
            <v>0</v>
          </cell>
          <cell r="K6021">
            <v>0</v>
          </cell>
          <cell r="R6021">
            <v>0</v>
          </cell>
        </row>
        <row r="6022">
          <cell r="E6022">
            <v>0</v>
          </cell>
          <cell r="G6022">
            <v>0</v>
          </cell>
          <cell r="K6022">
            <v>0</v>
          </cell>
          <cell r="R6022">
            <v>0</v>
          </cell>
        </row>
        <row r="6023">
          <cell r="E6023">
            <v>0</v>
          </cell>
          <cell r="G6023">
            <v>0</v>
          </cell>
          <cell r="K6023">
            <v>0</v>
          </cell>
          <cell r="R6023">
            <v>0</v>
          </cell>
        </row>
        <row r="6024">
          <cell r="E6024">
            <v>0</v>
          </cell>
          <cell r="G6024">
            <v>0</v>
          </cell>
          <cell r="K6024">
            <v>0</v>
          </cell>
          <cell r="R6024">
            <v>0</v>
          </cell>
        </row>
        <row r="6025">
          <cell r="E6025">
            <v>0</v>
          </cell>
          <cell r="G6025">
            <v>0</v>
          </cell>
          <cell r="K6025">
            <v>0</v>
          </cell>
          <cell r="R6025">
            <v>0</v>
          </cell>
        </row>
        <row r="6026">
          <cell r="E6026">
            <v>0</v>
          </cell>
          <cell r="G6026">
            <v>0</v>
          </cell>
          <cell r="K6026">
            <v>0</v>
          </cell>
          <cell r="R6026">
            <v>0</v>
          </cell>
        </row>
        <row r="6027">
          <cell r="E6027">
            <v>0</v>
          </cell>
          <cell r="G6027">
            <v>0</v>
          </cell>
          <cell r="K6027">
            <v>0</v>
          </cell>
          <cell r="R6027">
            <v>0</v>
          </cell>
        </row>
        <row r="6028">
          <cell r="E6028">
            <v>0</v>
          </cell>
          <cell r="G6028">
            <v>0</v>
          </cell>
          <cell r="K6028">
            <v>0</v>
          </cell>
          <cell r="R6028">
            <v>0</v>
          </cell>
        </row>
        <row r="6029">
          <cell r="E6029">
            <v>0</v>
          </cell>
          <cell r="G6029">
            <v>0</v>
          </cell>
          <cell r="K6029">
            <v>0</v>
          </cell>
          <cell r="R6029">
            <v>0</v>
          </cell>
        </row>
        <row r="6030">
          <cell r="E6030">
            <v>0</v>
          </cell>
          <cell r="G6030">
            <v>0</v>
          </cell>
          <cell r="K6030">
            <v>0</v>
          </cell>
          <cell r="R6030">
            <v>0</v>
          </cell>
        </row>
        <row r="6031">
          <cell r="E6031">
            <v>0</v>
          </cell>
          <cell r="G6031">
            <v>0</v>
          </cell>
          <cell r="K6031">
            <v>0</v>
          </cell>
          <cell r="R6031">
            <v>0</v>
          </cell>
        </row>
        <row r="6032">
          <cell r="E6032">
            <v>0</v>
          </cell>
          <cell r="G6032">
            <v>0</v>
          </cell>
          <cell r="K6032">
            <v>0</v>
          </cell>
          <cell r="R6032">
            <v>0</v>
          </cell>
        </row>
        <row r="6033">
          <cell r="E6033">
            <v>0</v>
          </cell>
          <cell r="G6033">
            <v>0</v>
          </cell>
          <cell r="K6033">
            <v>0</v>
          </cell>
          <cell r="R6033">
            <v>0</v>
          </cell>
        </row>
        <row r="6034">
          <cell r="E6034">
            <v>0</v>
          </cell>
          <cell r="G6034">
            <v>0</v>
          </cell>
          <cell r="K6034">
            <v>0</v>
          </cell>
          <cell r="R6034">
            <v>0</v>
          </cell>
        </row>
        <row r="6035">
          <cell r="E6035">
            <v>0</v>
          </cell>
          <cell r="G6035">
            <v>0</v>
          </cell>
          <cell r="K6035">
            <v>0</v>
          </cell>
          <cell r="R6035">
            <v>0</v>
          </cell>
        </row>
        <row r="6036">
          <cell r="E6036">
            <v>0</v>
          </cell>
          <cell r="G6036">
            <v>0</v>
          </cell>
          <cell r="K6036">
            <v>0</v>
          </cell>
          <cell r="R6036">
            <v>0</v>
          </cell>
        </row>
        <row r="6037">
          <cell r="E6037">
            <v>0</v>
          </cell>
          <cell r="G6037">
            <v>0</v>
          </cell>
          <cell r="K6037">
            <v>0</v>
          </cell>
          <cell r="R6037">
            <v>0</v>
          </cell>
        </row>
        <row r="6038">
          <cell r="E6038">
            <v>0</v>
          </cell>
          <cell r="G6038">
            <v>0</v>
          </cell>
          <cell r="K6038">
            <v>0</v>
          </cell>
          <cell r="R6038">
            <v>0</v>
          </cell>
        </row>
        <row r="6039">
          <cell r="E6039">
            <v>0</v>
          </cell>
          <cell r="G6039">
            <v>0</v>
          </cell>
          <cell r="K6039">
            <v>0</v>
          </cell>
          <cell r="R6039">
            <v>0</v>
          </cell>
        </row>
        <row r="6040">
          <cell r="E6040">
            <v>0</v>
          </cell>
          <cell r="G6040">
            <v>0</v>
          </cell>
          <cell r="K6040">
            <v>0</v>
          </cell>
          <cell r="R6040">
            <v>0</v>
          </cell>
        </row>
        <row r="6041">
          <cell r="E6041">
            <v>0</v>
          </cell>
          <cell r="G6041">
            <v>0</v>
          </cell>
          <cell r="K6041">
            <v>0</v>
          </cell>
          <cell r="R6041">
            <v>0</v>
          </cell>
        </row>
        <row r="6042">
          <cell r="E6042">
            <v>0</v>
          </cell>
          <cell r="G6042">
            <v>0</v>
          </cell>
          <cell r="K6042">
            <v>0</v>
          </cell>
          <cell r="R6042">
            <v>0</v>
          </cell>
        </row>
        <row r="6043">
          <cell r="E6043">
            <v>0</v>
          </cell>
          <cell r="G6043">
            <v>0</v>
          </cell>
          <cell r="K6043">
            <v>0</v>
          </cell>
          <cell r="R6043">
            <v>0</v>
          </cell>
        </row>
        <row r="6044">
          <cell r="E6044">
            <v>0</v>
          </cell>
          <cell r="G6044">
            <v>0</v>
          </cell>
          <cell r="K6044">
            <v>0</v>
          </cell>
          <cell r="R6044">
            <v>0</v>
          </cell>
        </row>
        <row r="6045">
          <cell r="E6045">
            <v>0</v>
          </cell>
          <cell r="G6045">
            <v>0</v>
          </cell>
          <cell r="K6045">
            <v>0</v>
          </cell>
          <cell r="R6045">
            <v>0</v>
          </cell>
        </row>
        <row r="6046">
          <cell r="E6046">
            <v>0</v>
          </cell>
          <cell r="G6046">
            <v>0</v>
          </cell>
          <cell r="K6046">
            <v>0</v>
          </cell>
          <cell r="R6046">
            <v>0</v>
          </cell>
        </row>
        <row r="6047">
          <cell r="E6047">
            <v>0</v>
          </cell>
          <cell r="G6047">
            <v>0</v>
          </cell>
          <cell r="K6047">
            <v>0</v>
          </cell>
          <cell r="R6047">
            <v>0</v>
          </cell>
        </row>
        <row r="6048">
          <cell r="E6048">
            <v>0</v>
          </cell>
          <cell r="G6048">
            <v>0</v>
          </cell>
          <cell r="K6048">
            <v>0</v>
          </cell>
          <cell r="R6048">
            <v>0</v>
          </cell>
        </row>
        <row r="6049">
          <cell r="E6049">
            <v>0</v>
          </cell>
          <cell r="G6049">
            <v>0</v>
          </cell>
          <cell r="K6049">
            <v>0</v>
          </cell>
          <cell r="R6049">
            <v>0</v>
          </cell>
        </row>
        <row r="6050">
          <cell r="E6050">
            <v>0</v>
          </cell>
          <cell r="G6050">
            <v>0</v>
          </cell>
          <cell r="K6050">
            <v>0</v>
          </cell>
          <cell r="R6050">
            <v>0</v>
          </cell>
        </row>
        <row r="6051">
          <cell r="E6051">
            <v>0</v>
          </cell>
          <cell r="G6051">
            <v>0</v>
          </cell>
          <cell r="K6051">
            <v>0</v>
          </cell>
          <cell r="R6051">
            <v>0</v>
          </cell>
        </row>
        <row r="6052">
          <cell r="E6052">
            <v>0</v>
          </cell>
          <cell r="G6052">
            <v>0</v>
          </cell>
          <cell r="K6052">
            <v>0</v>
          </cell>
          <cell r="R6052">
            <v>0</v>
          </cell>
        </row>
        <row r="6053">
          <cell r="E6053">
            <v>0</v>
          </cell>
          <cell r="G6053">
            <v>0</v>
          </cell>
          <cell r="K6053">
            <v>0</v>
          </cell>
          <cell r="R6053">
            <v>0</v>
          </cell>
        </row>
        <row r="6054">
          <cell r="E6054">
            <v>0</v>
          </cell>
          <cell r="G6054">
            <v>0</v>
          </cell>
          <cell r="K6054">
            <v>0</v>
          </cell>
          <cell r="R6054">
            <v>0</v>
          </cell>
        </row>
        <row r="6055">
          <cell r="E6055">
            <v>0</v>
          </cell>
          <cell r="G6055">
            <v>0</v>
          </cell>
          <cell r="K6055">
            <v>0</v>
          </cell>
          <cell r="R6055">
            <v>0</v>
          </cell>
        </row>
        <row r="6056">
          <cell r="E6056">
            <v>0</v>
          </cell>
          <cell r="G6056">
            <v>0</v>
          </cell>
          <cell r="K6056">
            <v>0</v>
          </cell>
          <cell r="R6056">
            <v>0</v>
          </cell>
        </row>
        <row r="6057">
          <cell r="E6057">
            <v>0</v>
          </cell>
          <cell r="G6057">
            <v>0</v>
          </cell>
          <cell r="K6057">
            <v>0</v>
          </cell>
          <cell r="R6057">
            <v>0</v>
          </cell>
        </row>
        <row r="6058">
          <cell r="E6058">
            <v>0</v>
          </cell>
          <cell r="G6058">
            <v>0</v>
          </cell>
          <cell r="K6058">
            <v>0</v>
          </cell>
          <cell r="R6058">
            <v>0</v>
          </cell>
        </row>
        <row r="6059">
          <cell r="E6059">
            <v>0</v>
          </cell>
          <cell r="G6059">
            <v>0</v>
          </cell>
          <cell r="K6059">
            <v>0</v>
          </cell>
          <cell r="R6059">
            <v>0</v>
          </cell>
        </row>
        <row r="6060">
          <cell r="E6060">
            <v>0</v>
          </cell>
          <cell r="G6060">
            <v>0</v>
          </cell>
          <cell r="K6060">
            <v>0</v>
          </cell>
          <cell r="R6060">
            <v>0</v>
          </cell>
        </row>
        <row r="6061">
          <cell r="E6061">
            <v>0</v>
          </cell>
          <cell r="G6061">
            <v>0</v>
          </cell>
          <cell r="K6061">
            <v>0</v>
          </cell>
          <cell r="R6061">
            <v>0</v>
          </cell>
        </row>
        <row r="6062">
          <cell r="E6062">
            <v>0</v>
          </cell>
          <cell r="G6062">
            <v>0</v>
          </cell>
          <cell r="K6062">
            <v>0</v>
          </cell>
          <cell r="R6062">
            <v>0</v>
          </cell>
        </row>
        <row r="6063">
          <cell r="E6063">
            <v>0</v>
          </cell>
          <cell r="G6063">
            <v>0</v>
          </cell>
          <cell r="K6063">
            <v>0</v>
          </cell>
          <cell r="R6063">
            <v>0</v>
          </cell>
        </row>
        <row r="6064">
          <cell r="E6064">
            <v>0</v>
          </cell>
          <cell r="G6064">
            <v>0</v>
          </cell>
          <cell r="K6064">
            <v>0</v>
          </cell>
          <cell r="R6064">
            <v>0</v>
          </cell>
        </row>
        <row r="6065">
          <cell r="E6065">
            <v>0</v>
          </cell>
          <cell r="G6065">
            <v>0</v>
          </cell>
          <cell r="K6065">
            <v>0</v>
          </cell>
          <cell r="R6065">
            <v>0</v>
          </cell>
        </row>
        <row r="6066">
          <cell r="E6066">
            <v>0</v>
          </cell>
          <cell r="G6066">
            <v>0</v>
          </cell>
          <cell r="K6066">
            <v>0</v>
          </cell>
          <cell r="R6066">
            <v>0</v>
          </cell>
        </row>
        <row r="6067">
          <cell r="E6067">
            <v>0</v>
          </cell>
          <cell r="G6067">
            <v>0</v>
          </cell>
          <cell r="K6067">
            <v>0</v>
          </cell>
          <cell r="R6067">
            <v>0</v>
          </cell>
        </row>
        <row r="6068">
          <cell r="E6068">
            <v>0</v>
          </cell>
          <cell r="G6068">
            <v>0</v>
          </cell>
          <cell r="K6068">
            <v>0</v>
          </cell>
          <cell r="R6068">
            <v>0</v>
          </cell>
        </row>
        <row r="6069">
          <cell r="E6069">
            <v>0</v>
          </cell>
          <cell r="G6069">
            <v>0</v>
          </cell>
          <cell r="K6069">
            <v>0</v>
          </cell>
          <cell r="R6069">
            <v>0</v>
          </cell>
        </row>
        <row r="6070">
          <cell r="E6070">
            <v>0</v>
          </cell>
          <cell r="G6070">
            <v>0</v>
          </cell>
          <cell r="K6070">
            <v>0</v>
          </cell>
          <cell r="R6070">
            <v>0</v>
          </cell>
        </row>
        <row r="6071">
          <cell r="E6071">
            <v>0</v>
          </cell>
          <cell r="G6071">
            <v>0</v>
          </cell>
          <cell r="K6071">
            <v>0</v>
          </cell>
          <cell r="R6071">
            <v>0</v>
          </cell>
        </row>
        <row r="6072">
          <cell r="E6072">
            <v>0</v>
          </cell>
          <cell r="G6072">
            <v>0</v>
          </cell>
          <cell r="K6072">
            <v>0</v>
          </cell>
          <cell r="R6072">
            <v>0</v>
          </cell>
        </row>
        <row r="6073">
          <cell r="E6073">
            <v>0</v>
          </cell>
          <cell r="G6073">
            <v>0</v>
          </cell>
          <cell r="K6073">
            <v>0</v>
          </cell>
          <cell r="R6073">
            <v>0</v>
          </cell>
        </row>
        <row r="6074">
          <cell r="E6074">
            <v>0</v>
          </cell>
          <cell r="G6074">
            <v>0</v>
          </cell>
          <cell r="K6074">
            <v>0</v>
          </cell>
          <cell r="R6074">
            <v>0</v>
          </cell>
        </row>
        <row r="6075">
          <cell r="E6075">
            <v>0</v>
          </cell>
          <cell r="G6075">
            <v>0</v>
          </cell>
          <cell r="K6075">
            <v>0</v>
          </cell>
          <cell r="R6075">
            <v>0</v>
          </cell>
        </row>
        <row r="6076">
          <cell r="E6076">
            <v>0</v>
          </cell>
          <cell r="G6076">
            <v>0</v>
          </cell>
          <cell r="K6076">
            <v>0</v>
          </cell>
          <cell r="R6076">
            <v>0</v>
          </cell>
        </row>
        <row r="6077">
          <cell r="E6077">
            <v>0</v>
          </cell>
          <cell r="G6077">
            <v>0</v>
          </cell>
          <cell r="K6077">
            <v>0</v>
          </cell>
          <cell r="R6077">
            <v>0</v>
          </cell>
        </row>
        <row r="6078">
          <cell r="E6078">
            <v>0</v>
          </cell>
          <cell r="G6078">
            <v>0</v>
          </cell>
          <cell r="K6078">
            <v>0</v>
          </cell>
          <cell r="R6078">
            <v>0</v>
          </cell>
        </row>
        <row r="6079">
          <cell r="E6079">
            <v>0</v>
          </cell>
          <cell r="G6079">
            <v>0</v>
          </cell>
          <cell r="K6079">
            <v>0</v>
          </cell>
          <cell r="R6079">
            <v>0</v>
          </cell>
        </row>
        <row r="6080">
          <cell r="E6080">
            <v>0</v>
          </cell>
          <cell r="G6080">
            <v>0</v>
          </cell>
          <cell r="K6080">
            <v>0</v>
          </cell>
          <cell r="R6080">
            <v>0</v>
          </cell>
        </row>
        <row r="6081">
          <cell r="E6081">
            <v>0</v>
          </cell>
          <cell r="G6081">
            <v>0</v>
          </cell>
          <cell r="K6081">
            <v>0</v>
          </cell>
          <cell r="R6081">
            <v>0</v>
          </cell>
        </row>
        <row r="6082">
          <cell r="E6082">
            <v>0</v>
          </cell>
          <cell r="G6082">
            <v>0</v>
          </cell>
          <cell r="K6082">
            <v>0</v>
          </cell>
          <cell r="R6082">
            <v>0</v>
          </cell>
        </row>
        <row r="6083">
          <cell r="E6083">
            <v>0</v>
          </cell>
          <cell r="G6083">
            <v>0</v>
          </cell>
          <cell r="K6083">
            <v>0</v>
          </cell>
          <cell r="R6083">
            <v>0</v>
          </cell>
        </row>
        <row r="6084">
          <cell r="E6084">
            <v>0</v>
          </cell>
          <cell r="G6084">
            <v>0</v>
          </cell>
          <cell r="K6084">
            <v>0</v>
          </cell>
          <cell r="R6084">
            <v>0</v>
          </cell>
        </row>
        <row r="6085">
          <cell r="E6085">
            <v>0</v>
          </cell>
          <cell r="G6085">
            <v>0</v>
          </cell>
          <cell r="K6085">
            <v>0</v>
          </cell>
          <cell r="R6085">
            <v>0</v>
          </cell>
        </row>
        <row r="6086">
          <cell r="E6086">
            <v>0</v>
          </cell>
          <cell r="G6086">
            <v>0</v>
          </cell>
          <cell r="K6086">
            <v>0</v>
          </cell>
          <cell r="R6086">
            <v>0</v>
          </cell>
        </row>
        <row r="6087">
          <cell r="E6087">
            <v>0</v>
          </cell>
          <cell r="G6087">
            <v>0</v>
          </cell>
          <cell r="K6087">
            <v>0</v>
          </cell>
          <cell r="R6087">
            <v>0</v>
          </cell>
        </row>
        <row r="6088">
          <cell r="E6088">
            <v>0</v>
          </cell>
          <cell r="G6088">
            <v>0</v>
          </cell>
          <cell r="K6088">
            <v>0</v>
          </cell>
          <cell r="R6088">
            <v>0</v>
          </cell>
        </row>
        <row r="6089">
          <cell r="E6089">
            <v>0</v>
          </cell>
          <cell r="G6089">
            <v>0</v>
          </cell>
          <cell r="K6089">
            <v>0</v>
          </cell>
          <cell r="R6089">
            <v>0</v>
          </cell>
        </row>
        <row r="6090">
          <cell r="E6090">
            <v>0</v>
          </cell>
          <cell r="G6090">
            <v>0</v>
          </cell>
          <cell r="K6090">
            <v>0</v>
          </cell>
          <cell r="R6090">
            <v>0</v>
          </cell>
        </row>
        <row r="6091">
          <cell r="E6091">
            <v>0</v>
          </cell>
          <cell r="G6091">
            <v>0</v>
          </cell>
          <cell r="K6091">
            <v>0</v>
          </cell>
          <cell r="R6091">
            <v>0</v>
          </cell>
        </row>
        <row r="6092">
          <cell r="E6092">
            <v>0</v>
          </cell>
          <cell r="G6092">
            <v>0</v>
          </cell>
          <cell r="K6092">
            <v>0</v>
          </cell>
          <cell r="R6092">
            <v>0</v>
          </cell>
        </row>
        <row r="6093">
          <cell r="E6093">
            <v>0</v>
          </cell>
          <cell r="G6093">
            <v>0</v>
          </cell>
          <cell r="K6093">
            <v>0</v>
          </cell>
          <cell r="R6093">
            <v>0</v>
          </cell>
        </row>
        <row r="6094">
          <cell r="E6094">
            <v>0</v>
          </cell>
          <cell r="G6094">
            <v>0</v>
          </cell>
          <cell r="K6094">
            <v>0</v>
          </cell>
          <cell r="R6094">
            <v>0</v>
          </cell>
        </row>
        <row r="6095">
          <cell r="E6095">
            <v>0</v>
          </cell>
          <cell r="G6095">
            <v>0</v>
          </cell>
          <cell r="K6095">
            <v>0</v>
          </cell>
          <cell r="R6095">
            <v>0</v>
          </cell>
        </row>
        <row r="6096">
          <cell r="E6096">
            <v>0</v>
          </cell>
          <cell r="G6096">
            <v>0</v>
          </cell>
          <cell r="K6096">
            <v>0</v>
          </cell>
          <cell r="R6096">
            <v>0</v>
          </cell>
        </row>
        <row r="6097">
          <cell r="E6097">
            <v>0</v>
          </cell>
          <cell r="G6097">
            <v>0</v>
          </cell>
          <cell r="K6097">
            <v>0</v>
          </cell>
          <cell r="R6097">
            <v>0</v>
          </cell>
        </row>
        <row r="6098">
          <cell r="E6098">
            <v>0</v>
          </cell>
          <cell r="G6098">
            <v>0</v>
          </cell>
          <cell r="K6098">
            <v>0</v>
          </cell>
          <cell r="R6098">
            <v>0</v>
          </cell>
        </row>
        <row r="6099">
          <cell r="E6099">
            <v>0</v>
          </cell>
          <cell r="G6099">
            <v>0</v>
          </cell>
          <cell r="K6099">
            <v>0</v>
          </cell>
          <cell r="R6099">
            <v>0</v>
          </cell>
        </row>
        <row r="6100">
          <cell r="E6100">
            <v>0</v>
          </cell>
          <cell r="G6100">
            <v>0</v>
          </cell>
          <cell r="K6100">
            <v>0</v>
          </cell>
          <cell r="R6100">
            <v>0</v>
          </cell>
        </row>
        <row r="6101">
          <cell r="E6101">
            <v>0</v>
          </cell>
          <cell r="G6101">
            <v>0</v>
          </cell>
          <cell r="K6101">
            <v>0</v>
          </cell>
          <cell r="R6101">
            <v>0</v>
          </cell>
        </row>
        <row r="6102">
          <cell r="E6102">
            <v>0</v>
          </cell>
          <cell r="G6102">
            <v>0</v>
          </cell>
          <cell r="K6102">
            <v>0</v>
          </cell>
          <cell r="R6102">
            <v>0</v>
          </cell>
        </row>
        <row r="6103">
          <cell r="E6103">
            <v>0</v>
          </cell>
          <cell r="G6103">
            <v>0</v>
          </cell>
          <cell r="K6103">
            <v>0</v>
          </cell>
          <cell r="R6103">
            <v>0</v>
          </cell>
        </row>
        <row r="6104">
          <cell r="E6104">
            <v>0</v>
          </cell>
          <cell r="G6104">
            <v>0</v>
          </cell>
          <cell r="K6104">
            <v>0</v>
          </cell>
          <cell r="R6104">
            <v>0</v>
          </cell>
        </row>
        <row r="6105">
          <cell r="E6105">
            <v>0</v>
          </cell>
          <cell r="G6105">
            <v>0</v>
          </cell>
          <cell r="K6105">
            <v>0</v>
          </cell>
          <cell r="R6105">
            <v>0</v>
          </cell>
        </row>
        <row r="6106">
          <cell r="E6106">
            <v>0</v>
          </cell>
          <cell r="G6106">
            <v>0</v>
          </cell>
          <cell r="K6106">
            <v>0</v>
          </cell>
          <cell r="R6106">
            <v>0</v>
          </cell>
        </row>
        <row r="6107">
          <cell r="E6107">
            <v>0</v>
          </cell>
          <cell r="G6107">
            <v>0</v>
          </cell>
          <cell r="K6107">
            <v>0</v>
          </cell>
          <cell r="R6107">
            <v>0</v>
          </cell>
        </row>
        <row r="6108">
          <cell r="E6108">
            <v>0</v>
          </cell>
          <cell r="G6108">
            <v>0</v>
          </cell>
          <cell r="K6108">
            <v>0</v>
          </cell>
          <cell r="R6108">
            <v>0</v>
          </cell>
        </row>
        <row r="6109">
          <cell r="E6109">
            <v>0</v>
          </cell>
          <cell r="G6109">
            <v>0</v>
          </cell>
          <cell r="K6109">
            <v>0</v>
          </cell>
          <cell r="R6109">
            <v>0</v>
          </cell>
        </row>
        <row r="6110">
          <cell r="E6110">
            <v>0</v>
          </cell>
          <cell r="G6110">
            <v>0</v>
          </cell>
          <cell r="K6110">
            <v>0</v>
          </cell>
          <cell r="R6110">
            <v>0</v>
          </cell>
        </row>
        <row r="6111">
          <cell r="E6111">
            <v>0</v>
          </cell>
          <cell r="G6111">
            <v>0</v>
          </cell>
          <cell r="K6111">
            <v>0</v>
          </cell>
          <cell r="R6111">
            <v>0</v>
          </cell>
        </row>
        <row r="6112">
          <cell r="E6112">
            <v>0</v>
          </cell>
          <cell r="G6112">
            <v>0</v>
          </cell>
          <cell r="K6112">
            <v>0</v>
          </cell>
          <cell r="R6112">
            <v>0</v>
          </cell>
        </row>
        <row r="6113">
          <cell r="E6113">
            <v>0</v>
          </cell>
          <cell r="G6113">
            <v>0</v>
          </cell>
          <cell r="K6113">
            <v>0</v>
          </cell>
          <cell r="R6113">
            <v>0</v>
          </cell>
        </row>
        <row r="6114">
          <cell r="E6114">
            <v>0</v>
          </cell>
          <cell r="G6114">
            <v>0</v>
          </cell>
          <cell r="K6114">
            <v>0</v>
          </cell>
          <cell r="R6114">
            <v>0</v>
          </cell>
        </row>
        <row r="6115">
          <cell r="E6115">
            <v>0</v>
          </cell>
          <cell r="G6115">
            <v>0</v>
          </cell>
          <cell r="K6115">
            <v>0</v>
          </cell>
          <cell r="R6115">
            <v>0</v>
          </cell>
        </row>
        <row r="6116">
          <cell r="E6116">
            <v>0</v>
          </cell>
          <cell r="G6116">
            <v>0</v>
          </cell>
          <cell r="K6116">
            <v>0</v>
          </cell>
          <cell r="R6116">
            <v>0</v>
          </cell>
        </row>
        <row r="6117">
          <cell r="E6117">
            <v>0</v>
          </cell>
          <cell r="G6117">
            <v>0</v>
          </cell>
          <cell r="K6117">
            <v>0</v>
          </cell>
          <cell r="R6117">
            <v>0</v>
          </cell>
        </row>
        <row r="6118">
          <cell r="E6118">
            <v>0</v>
          </cell>
          <cell r="G6118">
            <v>0</v>
          </cell>
          <cell r="K6118">
            <v>0</v>
          </cell>
          <cell r="R6118">
            <v>0</v>
          </cell>
        </row>
        <row r="6119">
          <cell r="E6119">
            <v>0</v>
          </cell>
          <cell r="G6119">
            <v>0</v>
          </cell>
          <cell r="K6119">
            <v>0</v>
          </cell>
          <cell r="R6119">
            <v>0</v>
          </cell>
        </row>
        <row r="6120">
          <cell r="E6120">
            <v>0</v>
          </cell>
          <cell r="G6120">
            <v>0</v>
          </cell>
          <cell r="K6120">
            <v>0</v>
          </cell>
          <cell r="R6120">
            <v>0</v>
          </cell>
        </row>
        <row r="6121">
          <cell r="E6121">
            <v>0</v>
          </cell>
          <cell r="G6121">
            <v>0</v>
          </cell>
          <cell r="K6121">
            <v>0</v>
          </cell>
          <cell r="R6121">
            <v>0</v>
          </cell>
        </row>
        <row r="6122">
          <cell r="E6122">
            <v>0</v>
          </cell>
          <cell r="G6122">
            <v>0</v>
          </cell>
          <cell r="K6122">
            <v>0</v>
          </cell>
          <cell r="R6122">
            <v>0</v>
          </cell>
        </row>
        <row r="6123">
          <cell r="E6123">
            <v>0</v>
          </cell>
          <cell r="G6123">
            <v>0</v>
          </cell>
          <cell r="K6123">
            <v>0</v>
          </cell>
          <cell r="R6123">
            <v>0</v>
          </cell>
        </row>
        <row r="6124">
          <cell r="E6124">
            <v>0</v>
          </cell>
          <cell r="G6124">
            <v>0</v>
          </cell>
          <cell r="K6124">
            <v>0</v>
          </cell>
          <cell r="R6124">
            <v>0</v>
          </cell>
        </row>
        <row r="6125">
          <cell r="E6125">
            <v>0</v>
          </cell>
          <cell r="G6125">
            <v>0</v>
          </cell>
          <cell r="K6125">
            <v>0</v>
          </cell>
          <cell r="R6125">
            <v>0</v>
          </cell>
        </row>
        <row r="6126">
          <cell r="E6126">
            <v>0</v>
          </cell>
          <cell r="G6126">
            <v>0</v>
          </cell>
          <cell r="K6126">
            <v>0</v>
          </cell>
          <cell r="R6126">
            <v>0</v>
          </cell>
        </row>
        <row r="6127">
          <cell r="E6127">
            <v>0</v>
          </cell>
          <cell r="G6127">
            <v>0</v>
          </cell>
          <cell r="K6127">
            <v>0</v>
          </cell>
          <cell r="R6127">
            <v>0</v>
          </cell>
        </row>
        <row r="6128">
          <cell r="E6128">
            <v>0</v>
          </cell>
          <cell r="G6128">
            <v>0</v>
          </cell>
          <cell r="K6128">
            <v>0</v>
          </cell>
          <cell r="R6128">
            <v>0</v>
          </cell>
        </row>
        <row r="6129">
          <cell r="E6129">
            <v>0</v>
          </cell>
          <cell r="G6129">
            <v>0</v>
          </cell>
          <cell r="K6129">
            <v>0</v>
          </cell>
          <cell r="R6129">
            <v>0</v>
          </cell>
        </row>
        <row r="6130">
          <cell r="E6130">
            <v>0</v>
          </cell>
          <cell r="G6130">
            <v>0</v>
          </cell>
          <cell r="K6130">
            <v>0</v>
          </cell>
          <cell r="R6130">
            <v>0</v>
          </cell>
        </row>
        <row r="6131">
          <cell r="E6131">
            <v>0</v>
          </cell>
          <cell r="G6131">
            <v>0</v>
          </cell>
          <cell r="K6131">
            <v>0</v>
          </cell>
          <cell r="R6131">
            <v>0</v>
          </cell>
        </row>
        <row r="6132">
          <cell r="E6132">
            <v>0</v>
          </cell>
          <cell r="G6132">
            <v>0</v>
          </cell>
          <cell r="K6132">
            <v>0</v>
          </cell>
          <cell r="R6132">
            <v>0</v>
          </cell>
        </row>
        <row r="6133">
          <cell r="E6133">
            <v>0</v>
          </cell>
          <cell r="G6133">
            <v>0</v>
          </cell>
          <cell r="K6133">
            <v>0</v>
          </cell>
          <cell r="R6133">
            <v>0</v>
          </cell>
        </row>
        <row r="6134">
          <cell r="E6134">
            <v>0</v>
          </cell>
          <cell r="G6134">
            <v>0</v>
          </cell>
          <cell r="K6134">
            <v>0</v>
          </cell>
          <cell r="R6134">
            <v>0</v>
          </cell>
        </row>
        <row r="6135">
          <cell r="E6135">
            <v>0</v>
          </cell>
          <cell r="G6135">
            <v>0</v>
          </cell>
          <cell r="K6135">
            <v>0</v>
          </cell>
          <cell r="R6135">
            <v>0</v>
          </cell>
        </row>
        <row r="6136">
          <cell r="E6136">
            <v>0</v>
          </cell>
          <cell r="G6136">
            <v>0</v>
          </cell>
          <cell r="K6136">
            <v>0</v>
          </cell>
          <cell r="R6136">
            <v>0</v>
          </cell>
        </row>
        <row r="6137">
          <cell r="E6137">
            <v>0</v>
          </cell>
          <cell r="G6137">
            <v>0</v>
          </cell>
          <cell r="K6137">
            <v>0</v>
          </cell>
          <cell r="R6137">
            <v>0</v>
          </cell>
        </row>
        <row r="6138">
          <cell r="E6138">
            <v>0</v>
          </cell>
          <cell r="G6138">
            <v>0</v>
          </cell>
          <cell r="K6138">
            <v>0</v>
          </cell>
          <cell r="R6138">
            <v>0</v>
          </cell>
        </row>
        <row r="6139">
          <cell r="E6139">
            <v>0</v>
          </cell>
          <cell r="G6139">
            <v>0</v>
          </cell>
          <cell r="K6139">
            <v>0</v>
          </cell>
          <cell r="R6139">
            <v>0</v>
          </cell>
        </row>
        <row r="6140">
          <cell r="E6140">
            <v>0</v>
          </cell>
          <cell r="G6140">
            <v>0</v>
          </cell>
          <cell r="K6140">
            <v>0</v>
          </cell>
          <cell r="R6140">
            <v>0</v>
          </cell>
        </row>
        <row r="6141">
          <cell r="E6141">
            <v>0</v>
          </cell>
          <cell r="G6141">
            <v>0</v>
          </cell>
          <cell r="K6141">
            <v>0</v>
          </cell>
          <cell r="R6141">
            <v>0</v>
          </cell>
        </row>
        <row r="6142">
          <cell r="E6142">
            <v>0</v>
          </cell>
          <cell r="G6142">
            <v>0</v>
          </cell>
          <cell r="K6142">
            <v>0</v>
          </cell>
          <cell r="R6142">
            <v>0</v>
          </cell>
        </row>
        <row r="6143">
          <cell r="E6143">
            <v>0</v>
          </cell>
          <cell r="G6143">
            <v>0</v>
          </cell>
          <cell r="K6143">
            <v>0</v>
          </cell>
          <cell r="R6143">
            <v>0</v>
          </cell>
        </row>
        <row r="6144">
          <cell r="E6144">
            <v>0</v>
          </cell>
          <cell r="G6144">
            <v>0</v>
          </cell>
          <cell r="K6144">
            <v>0</v>
          </cell>
          <cell r="R6144">
            <v>0</v>
          </cell>
        </row>
        <row r="6145">
          <cell r="E6145">
            <v>0</v>
          </cell>
          <cell r="G6145">
            <v>0</v>
          </cell>
          <cell r="K6145">
            <v>0</v>
          </cell>
          <cell r="R6145">
            <v>0</v>
          </cell>
        </row>
        <row r="6146">
          <cell r="E6146">
            <v>0</v>
          </cell>
          <cell r="G6146">
            <v>0</v>
          </cell>
          <cell r="K6146">
            <v>0</v>
          </cell>
          <cell r="R6146">
            <v>0</v>
          </cell>
        </row>
        <row r="6147">
          <cell r="E6147">
            <v>0</v>
          </cell>
          <cell r="G6147">
            <v>0</v>
          </cell>
          <cell r="K6147">
            <v>0</v>
          </cell>
          <cell r="R6147">
            <v>0</v>
          </cell>
        </row>
        <row r="6148">
          <cell r="E6148">
            <v>0</v>
          </cell>
          <cell r="G6148">
            <v>0</v>
          </cell>
          <cell r="K6148">
            <v>0</v>
          </cell>
          <cell r="R6148">
            <v>0</v>
          </cell>
        </row>
        <row r="6149">
          <cell r="E6149">
            <v>0</v>
          </cell>
          <cell r="G6149">
            <v>0</v>
          </cell>
          <cell r="K6149">
            <v>0</v>
          </cell>
          <cell r="R6149">
            <v>0</v>
          </cell>
        </row>
        <row r="6150">
          <cell r="E6150">
            <v>0</v>
          </cell>
          <cell r="G6150">
            <v>0</v>
          </cell>
          <cell r="K6150">
            <v>0</v>
          </cell>
          <cell r="R6150">
            <v>0</v>
          </cell>
        </row>
        <row r="6151">
          <cell r="E6151">
            <v>0</v>
          </cell>
          <cell r="G6151">
            <v>0</v>
          </cell>
          <cell r="K6151">
            <v>0</v>
          </cell>
          <cell r="R6151">
            <v>0</v>
          </cell>
        </row>
        <row r="6152">
          <cell r="E6152">
            <v>0</v>
          </cell>
          <cell r="G6152">
            <v>0</v>
          </cell>
          <cell r="K6152">
            <v>0</v>
          </cell>
          <cell r="R6152">
            <v>0</v>
          </cell>
        </row>
        <row r="6153">
          <cell r="E6153">
            <v>0</v>
          </cell>
          <cell r="G6153">
            <v>0</v>
          </cell>
          <cell r="K6153">
            <v>0</v>
          </cell>
          <cell r="R6153">
            <v>0</v>
          </cell>
        </row>
        <row r="6154">
          <cell r="E6154">
            <v>0</v>
          </cell>
          <cell r="G6154">
            <v>0</v>
          </cell>
          <cell r="K6154">
            <v>0</v>
          </cell>
          <cell r="R6154">
            <v>0</v>
          </cell>
        </row>
        <row r="6155">
          <cell r="E6155">
            <v>0</v>
          </cell>
          <cell r="G6155">
            <v>0</v>
          </cell>
          <cell r="K6155">
            <v>0</v>
          </cell>
          <cell r="R6155">
            <v>0</v>
          </cell>
        </row>
        <row r="6156">
          <cell r="E6156">
            <v>0</v>
          </cell>
          <cell r="G6156">
            <v>0</v>
          </cell>
          <cell r="K6156">
            <v>0</v>
          </cell>
          <cell r="R6156">
            <v>0</v>
          </cell>
        </row>
        <row r="6157">
          <cell r="E6157">
            <v>0</v>
          </cell>
          <cell r="G6157">
            <v>0</v>
          </cell>
          <cell r="K6157">
            <v>0</v>
          </cell>
          <cell r="R6157">
            <v>0</v>
          </cell>
        </row>
        <row r="6158">
          <cell r="E6158">
            <v>0</v>
          </cell>
          <cell r="G6158">
            <v>0</v>
          </cell>
          <cell r="K6158">
            <v>0</v>
          </cell>
          <cell r="R6158">
            <v>0</v>
          </cell>
        </row>
        <row r="6159">
          <cell r="E6159">
            <v>0</v>
          </cell>
          <cell r="G6159">
            <v>0</v>
          </cell>
          <cell r="K6159">
            <v>0</v>
          </cell>
          <cell r="R6159">
            <v>0</v>
          </cell>
        </row>
        <row r="6160">
          <cell r="E6160">
            <v>0</v>
          </cell>
          <cell r="G6160">
            <v>0</v>
          </cell>
          <cell r="K6160">
            <v>0</v>
          </cell>
          <cell r="R6160">
            <v>0</v>
          </cell>
        </row>
        <row r="6161">
          <cell r="E6161">
            <v>0</v>
          </cell>
          <cell r="G6161">
            <v>0</v>
          </cell>
          <cell r="K6161">
            <v>0</v>
          </cell>
          <cell r="R6161">
            <v>0</v>
          </cell>
        </row>
        <row r="6162">
          <cell r="E6162">
            <v>0</v>
          </cell>
          <cell r="G6162">
            <v>0</v>
          </cell>
          <cell r="K6162">
            <v>0</v>
          </cell>
          <cell r="R6162">
            <v>0</v>
          </cell>
        </row>
        <row r="6163">
          <cell r="E6163">
            <v>0</v>
          </cell>
          <cell r="G6163">
            <v>0</v>
          </cell>
          <cell r="K6163">
            <v>0</v>
          </cell>
          <cell r="R6163">
            <v>0</v>
          </cell>
        </row>
        <row r="6164">
          <cell r="E6164">
            <v>0</v>
          </cell>
          <cell r="G6164">
            <v>0</v>
          </cell>
          <cell r="K6164">
            <v>0</v>
          </cell>
          <cell r="R6164">
            <v>0</v>
          </cell>
        </row>
        <row r="6165">
          <cell r="E6165">
            <v>0</v>
          </cell>
          <cell r="G6165">
            <v>0</v>
          </cell>
          <cell r="K6165">
            <v>0</v>
          </cell>
          <cell r="R6165">
            <v>0</v>
          </cell>
        </row>
        <row r="6166">
          <cell r="E6166">
            <v>0</v>
          </cell>
          <cell r="G6166">
            <v>0</v>
          </cell>
          <cell r="K6166">
            <v>0</v>
          </cell>
          <cell r="R6166">
            <v>0</v>
          </cell>
        </row>
        <row r="6167">
          <cell r="E6167">
            <v>0</v>
          </cell>
          <cell r="G6167">
            <v>0</v>
          </cell>
          <cell r="K6167">
            <v>0</v>
          </cell>
          <cell r="R6167">
            <v>0</v>
          </cell>
        </row>
        <row r="6168">
          <cell r="E6168">
            <v>0</v>
          </cell>
          <cell r="G6168">
            <v>0</v>
          </cell>
          <cell r="K6168">
            <v>0</v>
          </cell>
          <cell r="R6168">
            <v>0</v>
          </cell>
        </row>
        <row r="6169">
          <cell r="E6169">
            <v>0</v>
          </cell>
          <cell r="G6169">
            <v>0</v>
          </cell>
          <cell r="K6169">
            <v>0</v>
          </cell>
          <cell r="R6169">
            <v>0</v>
          </cell>
        </row>
        <row r="6170">
          <cell r="E6170">
            <v>0</v>
          </cell>
          <cell r="G6170">
            <v>0</v>
          </cell>
          <cell r="K6170">
            <v>0</v>
          </cell>
          <cell r="R6170">
            <v>0</v>
          </cell>
        </row>
        <row r="6171">
          <cell r="E6171">
            <v>0</v>
          </cell>
          <cell r="G6171">
            <v>0</v>
          </cell>
          <cell r="K6171">
            <v>0</v>
          </cell>
          <cell r="R6171">
            <v>0</v>
          </cell>
        </row>
        <row r="6172">
          <cell r="E6172">
            <v>0</v>
          </cell>
          <cell r="G6172">
            <v>0</v>
          </cell>
          <cell r="K6172">
            <v>0</v>
          </cell>
          <cell r="R6172">
            <v>0</v>
          </cell>
        </row>
        <row r="6173">
          <cell r="E6173">
            <v>0</v>
          </cell>
          <cell r="G6173">
            <v>0</v>
          </cell>
          <cell r="K6173">
            <v>0</v>
          </cell>
          <cell r="R6173">
            <v>0</v>
          </cell>
        </row>
        <row r="6174">
          <cell r="E6174">
            <v>0</v>
          </cell>
          <cell r="G6174">
            <v>0</v>
          </cell>
          <cell r="K6174">
            <v>0</v>
          </cell>
          <cell r="R6174">
            <v>0</v>
          </cell>
        </row>
        <row r="6175">
          <cell r="E6175">
            <v>0</v>
          </cell>
          <cell r="G6175">
            <v>0</v>
          </cell>
          <cell r="K6175">
            <v>0</v>
          </cell>
          <cell r="R6175">
            <v>0</v>
          </cell>
        </row>
        <row r="6176">
          <cell r="E6176">
            <v>0</v>
          </cell>
          <cell r="G6176">
            <v>0</v>
          </cell>
          <cell r="K6176">
            <v>0</v>
          </cell>
          <cell r="R6176">
            <v>0</v>
          </cell>
        </row>
        <row r="6177">
          <cell r="E6177">
            <v>0</v>
          </cell>
          <cell r="G6177">
            <v>0</v>
          </cell>
          <cell r="K6177">
            <v>0</v>
          </cell>
          <cell r="R6177">
            <v>0</v>
          </cell>
        </row>
        <row r="6178">
          <cell r="E6178">
            <v>0</v>
          </cell>
          <cell r="G6178">
            <v>0</v>
          </cell>
          <cell r="K6178">
            <v>0</v>
          </cell>
          <cell r="R6178">
            <v>0</v>
          </cell>
        </row>
        <row r="6179">
          <cell r="E6179">
            <v>0</v>
          </cell>
          <cell r="G6179">
            <v>0</v>
          </cell>
          <cell r="K6179">
            <v>0</v>
          </cell>
          <cell r="R6179">
            <v>0</v>
          </cell>
        </row>
        <row r="6180">
          <cell r="E6180">
            <v>0</v>
          </cell>
          <cell r="G6180">
            <v>0</v>
          </cell>
          <cell r="K6180">
            <v>0</v>
          </cell>
          <cell r="R6180">
            <v>0</v>
          </cell>
        </row>
        <row r="6181">
          <cell r="E6181">
            <v>0</v>
          </cell>
          <cell r="G6181">
            <v>0</v>
          </cell>
          <cell r="K6181">
            <v>0</v>
          </cell>
          <cell r="R6181">
            <v>0</v>
          </cell>
        </row>
        <row r="6182">
          <cell r="E6182">
            <v>0</v>
          </cell>
          <cell r="G6182">
            <v>0</v>
          </cell>
          <cell r="K6182">
            <v>0</v>
          </cell>
          <cell r="R6182">
            <v>0</v>
          </cell>
        </row>
        <row r="6183">
          <cell r="E6183">
            <v>0</v>
          </cell>
          <cell r="G6183">
            <v>0</v>
          </cell>
          <cell r="K6183">
            <v>0</v>
          </cell>
          <cell r="R6183">
            <v>0</v>
          </cell>
        </row>
        <row r="6184">
          <cell r="E6184">
            <v>0</v>
          </cell>
          <cell r="G6184">
            <v>0</v>
          </cell>
          <cell r="K6184">
            <v>0</v>
          </cell>
          <cell r="R6184">
            <v>0</v>
          </cell>
        </row>
        <row r="6185">
          <cell r="E6185">
            <v>0</v>
          </cell>
          <cell r="G6185">
            <v>0</v>
          </cell>
          <cell r="K6185">
            <v>0</v>
          </cell>
          <cell r="R6185">
            <v>0</v>
          </cell>
        </row>
        <row r="6186">
          <cell r="E6186">
            <v>0</v>
          </cell>
          <cell r="G6186">
            <v>0</v>
          </cell>
          <cell r="K6186">
            <v>0</v>
          </cell>
          <cell r="R6186">
            <v>0</v>
          </cell>
        </row>
        <row r="6187">
          <cell r="E6187">
            <v>0</v>
          </cell>
          <cell r="G6187">
            <v>0</v>
          </cell>
          <cell r="K6187">
            <v>0</v>
          </cell>
          <cell r="R6187">
            <v>0</v>
          </cell>
        </row>
        <row r="6188">
          <cell r="E6188">
            <v>0</v>
          </cell>
          <cell r="G6188">
            <v>0</v>
          </cell>
          <cell r="K6188">
            <v>0</v>
          </cell>
          <cell r="R6188">
            <v>0</v>
          </cell>
        </row>
        <row r="6189">
          <cell r="E6189">
            <v>0</v>
          </cell>
          <cell r="G6189">
            <v>0</v>
          </cell>
          <cell r="K6189">
            <v>0</v>
          </cell>
          <cell r="R6189">
            <v>0</v>
          </cell>
        </row>
        <row r="6190">
          <cell r="E6190">
            <v>0</v>
          </cell>
          <cell r="G6190">
            <v>0</v>
          </cell>
          <cell r="K6190">
            <v>0</v>
          </cell>
          <cell r="R6190">
            <v>0</v>
          </cell>
        </row>
        <row r="6191">
          <cell r="E6191">
            <v>0</v>
          </cell>
          <cell r="G6191">
            <v>0</v>
          </cell>
          <cell r="K6191">
            <v>0</v>
          </cell>
          <cell r="R6191">
            <v>0</v>
          </cell>
        </row>
        <row r="6192">
          <cell r="E6192">
            <v>0</v>
          </cell>
          <cell r="G6192">
            <v>0</v>
          </cell>
          <cell r="K6192">
            <v>0</v>
          </cell>
          <cell r="R6192">
            <v>0</v>
          </cell>
        </row>
        <row r="6193">
          <cell r="E6193">
            <v>0</v>
          </cell>
          <cell r="G6193">
            <v>0</v>
          </cell>
          <cell r="K6193">
            <v>0</v>
          </cell>
          <cell r="R6193">
            <v>0</v>
          </cell>
        </row>
        <row r="6194">
          <cell r="E6194">
            <v>0</v>
          </cell>
          <cell r="G6194">
            <v>0</v>
          </cell>
          <cell r="K6194">
            <v>0</v>
          </cell>
          <cell r="R6194">
            <v>0</v>
          </cell>
        </row>
        <row r="6195">
          <cell r="E6195">
            <v>0</v>
          </cell>
          <cell r="G6195">
            <v>0</v>
          </cell>
          <cell r="K6195">
            <v>0</v>
          </cell>
          <cell r="R6195">
            <v>0</v>
          </cell>
        </row>
        <row r="6196">
          <cell r="E6196">
            <v>0</v>
          </cell>
          <cell r="G6196">
            <v>0</v>
          </cell>
          <cell r="K6196">
            <v>0</v>
          </cell>
          <cell r="R6196">
            <v>0</v>
          </cell>
        </row>
        <row r="6197">
          <cell r="E6197">
            <v>0</v>
          </cell>
          <cell r="G6197">
            <v>0</v>
          </cell>
          <cell r="K6197">
            <v>0</v>
          </cell>
          <cell r="R6197">
            <v>0</v>
          </cell>
        </row>
        <row r="6198">
          <cell r="E6198">
            <v>0</v>
          </cell>
          <cell r="G6198">
            <v>0</v>
          </cell>
          <cell r="K6198">
            <v>0</v>
          </cell>
          <cell r="R6198">
            <v>0</v>
          </cell>
        </row>
        <row r="6199">
          <cell r="E6199">
            <v>0</v>
          </cell>
          <cell r="G6199">
            <v>0</v>
          </cell>
          <cell r="K6199">
            <v>0</v>
          </cell>
          <cell r="R6199">
            <v>0</v>
          </cell>
        </row>
        <row r="6200">
          <cell r="E6200">
            <v>0</v>
          </cell>
          <cell r="G6200">
            <v>0</v>
          </cell>
          <cell r="K6200">
            <v>0</v>
          </cell>
          <cell r="R6200">
            <v>0</v>
          </cell>
        </row>
        <row r="6201">
          <cell r="E6201">
            <v>0</v>
          </cell>
          <cell r="G6201">
            <v>0</v>
          </cell>
          <cell r="K6201">
            <v>0</v>
          </cell>
          <cell r="R6201">
            <v>0</v>
          </cell>
        </row>
        <row r="6202">
          <cell r="E6202">
            <v>0</v>
          </cell>
          <cell r="G6202">
            <v>0</v>
          </cell>
          <cell r="K6202">
            <v>0</v>
          </cell>
          <cell r="R6202">
            <v>0</v>
          </cell>
        </row>
        <row r="6203">
          <cell r="E6203">
            <v>0</v>
          </cell>
          <cell r="G6203">
            <v>0</v>
          </cell>
          <cell r="K6203">
            <v>0</v>
          </cell>
          <cell r="R6203">
            <v>0</v>
          </cell>
        </row>
        <row r="6204">
          <cell r="E6204">
            <v>0</v>
          </cell>
          <cell r="G6204">
            <v>0</v>
          </cell>
          <cell r="K6204">
            <v>0</v>
          </cell>
          <cell r="R6204">
            <v>0</v>
          </cell>
        </row>
        <row r="6205">
          <cell r="E6205">
            <v>0</v>
          </cell>
          <cell r="G6205">
            <v>0</v>
          </cell>
          <cell r="K6205">
            <v>0</v>
          </cell>
          <cell r="R6205">
            <v>0</v>
          </cell>
        </row>
        <row r="6206">
          <cell r="E6206">
            <v>0</v>
          </cell>
          <cell r="G6206">
            <v>0</v>
          </cell>
          <cell r="K6206">
            <v>0</v>
          </cell>
          <cell r="R6206">
            <v>0</v>
          </cell>
        </row>
        <row r="6207">
          <cell r="E6207">
            <v>0</v>
          </cell>
          <cell r="G6207">
            <v>0</v>
          </cell>
          <cell r="K6207">
            <v>0</v>
          </cell>
          <cell r="R6207">
            <v>0</v>
          </cell>
        </row>
        <row r="6208">
          <cell r="E6208">
            <v>0</v>
          </cell>
          <cell r="G6208">
            <v>0</v>
          </cell>
          <cell r="K6208">
            <v>0</v>
          </cell>
          <cell r="R6208">
            <v>0</v>
          </cell>
        </row>
        <row r="6209">
          <cell r="E6209">
            <v>0</v>
          </cell>
          <cell r="G6209">
            <v>0</v>
          </cell>
          <cell r="K6209">
            <v>0</v>
          </cell>
          <cell r="R6209">
            <v>0</v>
          </cell>
        </row>
        <row r="6210">
          <cell r="E6210">
            <v>0</v>
          </cell>
          <cell r="G6210">
            <v>0</v>
          </cell>
          <cell r="K6210">
            <v>0</v>
          </cell>
          <cell r="R6210">
            <v>0</v>
          </cell>
        </row>
        <row r="6211">
          <cell r="E6211">
            <v>0</v>
          </cell>
          <cell r="G6211">
            <v>0</v>
          </cell>
          <cell r="K6211">
            <v>0</v>
          </cell>
          <cell r="R6211">
            <v>0</v>
          </cell>
        </row>
        <row r="6212">
          <cell r="E6212">
            <v>0</v>
          </cell>
          <cell r="G6212">
            <v>0</v>
          </cell>
          <cell r="K6212">
            <v>0</v>
          </cell>
          <cell r="R6212">
            <v>0</v>
          </cell>
        </row>
        <row r="6213">
          <cell r="E6213">
            <v>0</v>
          </cell>
          <cell r="G6213">
            <v>0</v>
          </cell>
          <cell r="K6213">
            <v>0</v>
          </cell>
          <cell r="R6213">
            <v>0</v>
          </cell>
        </row>
        <row r="6214">
          <cell r="E6214">
            <v>0</v>
          </cell>
          <cell r="G6214">
            <v>0</v>
          </cell>
          <cell r="K6214">
            <v>0</v>
          </cell>
          <cell r="R6214">
            <v>0</v>
          </cell>
        </row>
        <row r="6215">
          <cell r="E6215">
            <v>0</v>
          </cell>
          <cell r="G6215">
            <v>0</v>
          </cell>
          <cell r="K6215">
            <v>0</v>
          </cell>
          <cell r="R6215">
            <v>0</v>
          </cell>
        </row>
        <row r="6216">
          <cell r="E6216">
            <v>0</v>
          </cell>
          <cell r="G6216">
            <v>0</v>
          </cell>
          <cell r="K6216">
            <v>0</v>
          </cell>
          <cell r="R6216">
            <v>0</v>
          </cell>
        </row>
        <row r="6217">
          <cell r="E6217">
            <v>0</v>
          </cell>
          <cell r="G6217">
            <v>0</v>
          </cell>
          <cell r="K6217">
            <v>0</v>
          </cell>
          <cell r="R6217">
            <v>0</v>
          </cell>
        </row>
        <row r="6218">
          <cell r="E6218">
            <v>0</v>
          </cell>
          <cell r="G6218">
            <v>0</v>
          </cell>
          <cell r="K6218">
            <v>0</v>
          </cell>
          <cell r="R6218">
            <v>0</v>
          </cell>
        </row>
        <row r="6219">
          <cell r="E6219">
            <v>0</v>
          </cell>
          <cell r="G6219">
            <v>0</v>
          </cell>
          <cell r="K6219">
            <v>0</v>
          </cell>
          <cell r="R6219">
            <v>0</v>
          </cell>
        </row>
        <row r="6220">
          <cell r="E6220">
            <v>0</v>
          </cell>
          <cell r="G6220">
            <v>0</v>
          </cell>
          <cell r="K6220">
            <v>0</v>
          </cell>
          <cell r="R6220">
            <v>0</v>
          </cell>
        </row>
        <row r="6221">
          <cell r="E6221">
            <v>0</v>
          </cell>
          <cell r="G6221">
            <v>0</v>
          </cell>
          <cell r="K6221">
            <v>0</v>
          </cell>
          <cell r="R6221">
            <v>0</v>
          </cell>
        </row>
        <row r="6222">
          <cell r="E6222">
            <v>0</v>
          </cell>
          <cell r="G6222">
            <v>0</v>
          </cell>
          <cell r="K6222">
            <v>0</v>
          </cell>
          <cell r="R6222">
            <v>0</v>
          </cell>
        </row>
        <row r="6223">
          <cell r="E6223">
            <v>0</v>
          </cell>
          <cell r="G6223">
            <v>0</v>
          </cell>
          <cell r="K6223">
            <v>0</v>
          </cell>
          <cell r="R6223">
            <v>0</v>
          </cell>
        </row>
        <row r="6224">
          <cell r="E6224">
            <v>0</v>
          </cell>
          <cell r="G6224">
            <v>0</v>
          </cell>
          <cell r="K6224">
            <v>0</v>
          </cell>
          <cell r="R6224">
            <v>0</v>
          </cell>
        </row>
        <row r="6225">
          <cell r="E6225">
            <v>0</v>
          </cell>
          <cell r="G6225">
            <v>0</v>
          </cell>
          <cell r="K6225">
            <v>0</v>
          </cell>
          <cell r="R6225">
            <v>0</v>
          </cell>
        </row>
        <row r="6226">
          <cell r="E6226">
            <v>0</v>
          </cell>
          <cell r="G6226">
            <v>0</v>
          </cell>
          <cell r="K6226">
            <v>0</v>
          </cell>
          <cell r="R6226">
            <v>0</v>
          </cell>
        </row>
        <row r="6227">
          <cell r="E6227">
            <v>0</v>
          </cell>
          <cell r="G6227">
            <v>0</v>
          </cell>
          <cell r="K6227">
            <v>0</v>
          </cell>
          <cell r="R6227">
            <v>0</v>
          </cell>
        </row>
        <row r="6228">
          <cell r="E6228">
            <v>0</v>
          </cell>
          <cell r="G6228">
            <v>0</v>
          </cell>
          <cell r="K6228">
            <v>0</v>
          </cell>
          <cell r="R6228">
            <v>0</v>
          </cell>
        </row>
        <row r="6229">
          <cell r="E6229">
            <v>0</v>
          </cell>
          <cell r="G6229">
            <v>0</v>
          </cell>
          <cell r="K6229">
            <v>0</v>
          </cell>
          <cell r="R6229">
            <v>0</v>
          </cell>
        </row>
        <row r="6230">
          <cell r="E6230">
            <v>0</v>
          </cell>
          <cell r="G6230">
            <v>0</v>
          </cell>
          <cell r="K6230">
            <v>0</v>
          </cell>
          <cell r="R6230">
            <v>0</v>
          </cell>
        </row>
        <row r="6231">
          <cell r="E6231">
            <v>0</v>
          </cell>
          <cell r="G6231">
            <v>0</v>
          </cell>
          <cell r="K6231">
            <v>0</v>
          </cell>
          <cell r="R6231">
            <v>0</v>
          </cell>
        </row>
        <row r="6232">
          <cell r="E6232">
            <v>0</v>
          </cell>
          <cell r="G6232">
            <v>0</v>
          </cell>
          <cell r="K6232">
            <v>0</v>
          </cell>
          <cell r="R6232">
            <v>0</v>
          </cell>
        </row>
        <row r="6233">
          <cell r="E6233">
            <v>0</v>
          </cell>
          <cell r="G6233">
            <v>0</v>
          </cell>
          <cell r="K6233">
            <v>0</v>
          </cell>
          <cell r="R6233">
            <v>0</v>
          </cell>
        </row>
        <row r="6234">
          <cell r="E6234">
            <v>0</v>
          </cell>
          <cell r="G6234">
            <v>0</v>
          </cell>
          <cell r="K6234">
            <v>0</v>
          </cell>
          <cell r="R6234">
            <v>0</v>
          </cell>
        </row>
        <row r="6235">
          <cell r="E6235">
            <v>0</v>
          </cell>
          <cell r="G6235">
            <v>0</v>
          </cell>
          <cell r="K6235">
            <v>0</v>
          </cell>
          <cell r="R6235">
            <v>0</v>
          </cell>
        </row>
        <row r="6236">
          <cell r="E6236">
            <v>0</v>
          </cell>
          <cell r="G6236">
            <v>0</v>
          </cell>
          <cell r="K6236">
            <v>0</v>
          </cell>
          <cell r="R6236">
            <v>0</v>
          </cell>
        </row>
        <row r="6237">
          <cell r="E6237">
            <v>0</v>
          </cell>
          <cell r="G6237">
            <v>0</v>
          </cell>
          <cell r="K6237">
            <v>0</v>
          </cell>
          <cell r="R6237">
            <v>0</v>
          </cell>
        </row>
        <row r="6238">
          <cell r="E6238">
            <v>0</v>
          </cell>
          <cell r="G6238">
            <v>0</v>
          </cell>
          <cell r="K6238">
            <v>0</v>
          </cell>
          <cell r="R6238">
            <v>0</v>
          </cell>
        </row>
        <row r="6239">
          <cell r="E6239">
            <v>0</v>
          </cell>
          <cell r="G6239">
            <v>0</v>
          </cell>
          <cell r="K6239">
            <v>0</v>
          </cell>
          <cell r="R6239">
            <v>0</v>
          </cell>
        </row>
        <row r="6240">
          <cell r="E6240">
            <v>0</v>
          </cell>
          <cell r="G6240">
            <v>0</v>
          </cell>
          <cell r="K6240">
            <v>0</v>
          </cell>
          <cell r="R6240">
            <v>0</v>
          </cell>
        </row>
        <row r="6241">
          <cell r="E6241">
            <v>0</v>
          </cell>
          <cell r="G6241">
            <v>0</v>
          </cell>
          <cell r="K6241">
            <v>0</v>
          </cell>
          <cell r="R6241">
            <v>0</v>
          </cell>
        </row>
        <row r="6242">
          <cell r="E6242">
            <v>0</v>
          </cell>
          <cell r="G6242">
            <v>0</v>
          </cell>
          <cell r="K6242">
            <v>0</v>
          </cell>
          <cell r="R6242">
            <v>0</v>
          </cell>
        </row>
        <row r="6243">
          <cell r="E6243">
            <v>0</v>
          </cell>
          <cell r="G6243">
            <v>0</v>
          </cell>
          <cell r="K6243">
            <v>0</v>
          </cell>
          <cell r="R6243">
            <v>0</v>
          </cell>
        </row>
        <row r="6244">
          <cell r="E6244">
            <v>0</v>
          </cell>
          <cell r="G6244">
            <v>0</v>
          </cell>
          <cell r="K6244">
            <v>0</v>
          </cell>
          <cell r="R6244">
            <v>0</v>
          </cell>
        </row>
        <row r="6245">
          <cell r="E6245">
            <v>0</v>
          </cell>
          <cell r="G6245">
            <v>0</v>
          </cell>
          <cell r="K6245">
            <v>0</v>
          </cell>
          <cell r="R6245">
            <v>0</v>
          </cell>
        </row>
        <row r="6246">
          <cell r="E6246">
            <v>0</v>
          </cell>
          <cell r="G6246">
            <v>0</v>
          </cell>
          <cell r="K6246">
            <v>0</v>
          </cell>
          <cell r="R6246">
            <v>0</v>
          </cell>
        </row>
        <row r="6247">
          <cell r="E6247">
            <v>0</v>
          </cell>
          <cell r="G6247">
            <v>0</v>
          </cell>
          <cell r="K6247">
            <v>0</v>
          </cell>
          <cell r="R6247">
            <v>0</v>
          </cell>
        </row>
        <row r="6248">
          <cell r="E6248">
            <v>0</v>
          </cell>
          <cell r="G6248">
            <v>0</v>
          </cell>
          <cell r="K6248">
            <v>0</v>
          </cell>
          <cell r="R6248">
            <v>0</v>
          </cell>
        </row>
        <row r="6249">
          <cell r="E6249">
            <v>0</v>
          </cell>
          <cell r="G6249">
            <v>0</v>
          </cell>
          <cell r="K6249">
            <v>0</v>
          </cell>
          <cell r="R6249">
            <v>0</v>
          </cell>
        </row>
        <row r="6250">
          <cell r="E6250">
            <v>0</v>
          </cell>
          <cell r="G6250">
            <v>0</v>
          </cell>
          <cell r="K6250">
            <v>0</v>
          </cell>
          <cell r="R6250">
            <v>0</v>
          </cell>
        </row>
        <row r="6251">
          <cell r="E6251">
            <v>0</v>
          </cell>
          <cell r="G6251">
            <v>0</v>
          </cell>
          <cell r="K6251">
            <v>0</v>
          </cell>
          <cell r="R6251">
            <v>0</v>
          </cell>
        </row>
        <row r="6252">
          <cell r="E6252">
            <v>0</v>
          </cell>
          <cell r="G6252">
            <v>0</v>
          </cell>
          <cell r="K6252">
            <v>0</v>
          </cell>
          <cell r="R6252">
            <v>0</v>
          </cell>
        </row>
        <row r="6253">
          <cell r="E6253">
            <v>0</v>
          </cell>
          <cell r="G6253">
            <v>0</v>
          </cell>
          <cell r="K6253">
            <v>0</v>
          </cell>
          <cell r="R6253">
            <v>0</v>
          </cell>
        </row>
        <row r="6254">
          <cell r="E6254">
            <v>0</v>
          </cell>
          <cell r="G6254">
            <v>0</v>
          </cell>
          <cell r="K6254">
            <v>0</v>
          </cell>
          <cell r="R6254">
            <v>0</v>
          </cell>
        </row>
        <row r="6255">
          <cell r="E6255">
            <v>0</v>
          </cell>
          <cell r="G6255">
            <v>0</v>
          </cell>
          <cell r="K6255">
            <v>0</v>
          </cell>
          <cell r="R6255">
            <v>0</v>
          </cell>
        </row>
        <row r="6256">
          <cell r="E6256">
            <v>0</v>
          </cell>
          <cell r="G6256">
            <v>0</v>
          </cell>
          <cell r="K6256">
            <v>0</v>
          </cell>
          <cell r="R6256">
            <v>0</v>
          </cell>
        </row>
        <row r="6257">
          <cell r="E6257">
            <v>0</v>
          </cell>
          <cell r="G6257">
            <v>0</v>
          </cell>
          <cell r="K6257">
            <v>0</v>
          </cell>
          <cell r="R6257">
            <v>0</v>
          </cell>
        </row>
        <row r="6258">
          <cell r="E6258">
            <v>0</v>
          </cell>
          <cell r="G6258">
            <v>0</v>
          </cell>
          <cell r="K6258">
            <v>0</v>
          </cell>
          <cell r="R6258">
            <v>0</v>
          </cell>
        </row>
        <row r="6259">
          <cell r="E6259">
            <v>0</v>
          </cell>
          <cell r="G6259">
            <v>0</v>
          </cell>
          <cell r="K6259">
            <v>0</v>
          </cell>
          <cell r="R6259">
            <v>0</v>
          </cell>
        </row>
        <row r="6260">
          <cell r="E6260">
            <v>0</v>
          </cell>
          <cell r="G6260">
            <v>0</v>
          </cell>
          <cell r="K6260">
            <v>0</v>
          </cell>
          <cell r="R6260">
            <v>0</v>
          </cell>
        </row>
        <row r="6261">
          <cell r="E6261">
            <v>0</v>
          </cell>
          <cell r="G6261">
            <v>0</v>
          </cell>
          <cell r="K6261">
            <v>0</v>
          </cell>
          <cell r="R6261">
            <v>0</v>
          </cell>
        </row>
        <row r="6262">
          <cell r="E6262">
            <v>0</v>
          </cell>
          <cell r="G6262">
            <v>0</v>
          </cell>
          <cell r="K6262">
            <v>0</v>
          </cell>
          <cell r="R6262">
            <v>0</v>
          </cell>
        </row>
        <row r="6263">
          <cell r="E6263">
            <v>0</v>
          </cell>
          <cell r="G6263">
            <v>0</v>
          </cell>
          <cell r="K6263">
            <v>0</v>
          </cell>
          <cell r="R6263">
            <v>0</v>
          </cell>
        </row>
        <row r="6264">
          <cell r="E6264">
            <v>0</v>
          </cell>
          <cell r="G6264">
            <v>0</v>
          </cell>
          <cell r="K6264">
            <v>0</v>
          </cell>
          <cell r="R6264">
            <v>0</v>
          </cell>
        </row>
        <row r="6265">
          <cell r="E6265">
            <v>0</v>
          </cell>
          <cell r="G6265">
            <v>0</v>
          </cell>
          <cell r="K6265">
            <v>0</v>
          </cell>
          <cell r="R6265">
            <v>0</v>
          </cell>
        </row>
        <row r="6266">
          <cell r="E6266">
            <v>0</v>
          </cell>
          <cell r="G6266">
            <v>0</v>
          </cell>
          <cell r="K6266">
            <v>0</v>
          </cell>
          <cell r="R6266">
            <v>0</v>
          </cell>
        </row>
        <row r="6267">
          <cell r="E6267">
            <v>0</v>
          </cell>
          <cell r="G6267">
            <v>0</v>
          </cell>
          <cell r="K6267">
            <v>0</v>
          </cell>
          <cell r="R6267">
            <v>0</v>
          </cell>
        </row>
        <row r="6268">
          <cell r="E6268">
            <v>0</v>
          </cell>
          <cell r="G6268">
            <v>0</v>
          </cell>
          <cell r="K6268">
            <v>0</v>
          </cell>
          <cell r="R6268">
            <v>0</v>
          </cell>
        </row>
        <row r="6269">
          <cell r="E6269">
            <v>0</v>
          </cell>
          <cell r="G6269">
            <v>0</v>
          </cell>
          <cell r="K6269">
            <v>0</v>
          </cell>
          <cell r="R6269">
            <v>0</v>
          </cell>
        </row>
        <row r="6270">
          <cell r="E6270">
            <v>0</v>
          </cell>
          <cell r="G6270">
            <v>0</v>
          </cell>
          <cell r="K6270">
            <v>0</v>
          </cell>
          <cell r="R6270">
            <v>0</v>
          </cell>
        </row>
        <row r="6271">
          <cell r="E6271">
            <v>0</v>
          </cell>
          <cell r="G6271">
            <v>0</v>
          </cell>
          <cell r="K6271">
            <v>0</v>
          </cell>
          <cell r="R6271">
            <v>0</v>
          </cell>
        </row>
        <row r="6272">
          <cell r="E6272">
            <v>0</v>
          </cell>
          <cell r="G6272">
            <v>0</v>
          </cell>
          <cell r="K6272">
            <v>0</v>
          </cell>
          <cell r="R6272">
            <v>0</v>
          </cell>
        </row>
        <row r="6273">
          <cell r="E6273">
            <v>0</v>
          </cell>
          <cell r="G6273">
            <v>0</v>
          </cell>
          <cell r="K6273">
            <v>0</v>
          </cell>
          <cell r="R6273">
            <v>0</v>
          </cell>
        </row>
        <row r="6274">
          <cell r="E6274">
            <v>0</v>
          </cell>
          <cell r="G6274">
            <v>0</v>
          </cell>
          <cell r="K6274">
            <v>0</v>
          </cell>
          <cell r="R6274">
            <v>0</v>
          </cell>
        </row>
        <row r="6275">
          <cell r="E6275">
            <v>0</v>
          </cell>
          <cell r="G6275">
            <v>0</v>
          </cell>
          <cell r="K6275">
            <v>0</v>
          </cell>
          <cell r="R6275">
            <v>0</v>
          </cell>
        </row>
        <row r="6276">
          <cell r="E6276">
            <v>0</v>
          </cell>
          <cell r="G6276">
            <v>0</v>
          </cell>
          <cell r="K6276">
            <v>0</v>
          </cell>
          <cell r="R6276">
            <v>0</v>
          </cell>
        </row>
        <row r="6277">
          <cell r="E6277">
            <v>0</v>
          </cell>
          <cell r="G6277">
            <v>0</v>
          </cell>
          <cell r="K6277">
            <v>0</v>
          </cell>
          <cell r="R6277">
            <v>0</v>
          </cell>
        </row>
        <row r="6278">
          <cell r="E6278">
            <v>0</v>
          </cell>
          <cell r="G6278">
            <v>0</v>
          </cell>
          <cell r="K6278">
            <v>0</v>
          </cell>
          <cell r="R6278">
            <v>0</v>
          </cell>
        </row>
        <row r="6279">
          <cell r="E6279">
            <v>0</v>
          </cell>
          <cell r="G6279">
            <v>0</v>
          </cell>
          <cell r="K6279">
            <v>0</v>
          </cell>
          <cell r="R6279">
            <v>0</v>
          </cell>
        </row>
        <row r="6280">
          <cell r="E6280">
            <v>0</v>
          </cell>
          <cell r="G6280">
            <v>0</v>
          </cell>
          <cell r="K6280">
            <v>0</v>
          </cell>
          <cell r="R6280">
            <v>0</v>
          </cell>
        </row>
        <row r="6281">
          <cell r="E6281">
            <v>0</v>
          </cell>
          <cell r="G6281">
            <v>0</v>
          </cell>
          <cell r="K6281">
            <v>0</v>
          </cell>
          <cell r="R6281">
            <v>0</v>
          </cell>
        </row>
        <row r="6282">
          <cell r="E6282">
            <v>0</v>
          </cell>
          <cell r="G6282">
            <v>0</v>
          </cell>
          <cell r="K6282">
            <v>0</v>
          </cell>
          <cell r="R6282">
            <v>0</v>
          </cell>
        </row>
        <row r="6283">
          <cell r="E6283">
            <v>0</v>
          </cell>
          <cell r="G6283">
            <v>0</v>
          </cell>
          <cell r="K6283">
            <v>0</v>
          </cell>
          <cell r="R6283">
            <v>0</v>
          </cell>
        </row>
        <row r="6284">
          <cell r="E6284">
            <v>0</v>
          </cell>
          <cell r="G6284">
            <v>0</v>
          </cell>
          <cell r="K6284">
            <v>0</v>
          </cell>
          <cell r="R6284">
            <v>0</v>
          </cell>
        </row>
        <row r="6285">
          <cell r="E6285">
            <v>0</v>
          </cell>
          <cell r="G6285">
            <v>0</v>
          </cell>
          <cell r="K6285">
            <v>0</v>
          </cell>
          <cell r="R6285">
            <v>0</v>
          </cell>
        </row>
        <row r="6286">
          <cell r="E6286">
            <v>0</v>
          </cell>
          <cell r="G6286">
            <v>0</v>
          </cell>
          <cell r="K6286">
            <v>0</v>
          </cell>
          <cell r="R6286">
            <v>0</v>
          </cell>
        </row>
        <row r="6287">
          <cell r="E6287">
            <v>0</v>
          </cell>
          <cell r="G6287">
            <v>0</v>
          </cell>
          <cell r="K6287">
            <v>0</v>
          </cell>
          <cell r="R6287">
            <v>0</v>
          </cell>
        </row>
        <row r="6288">
          <cell r="E6288">
            <v>0</v>
          </cell>
          <cell r="G6288">
            <v>0</v>
          </cell>
          <cell r="K6288">
            <v>0</v>
          </cell>
          <cell r="R6288">
            <v>0</v>
          </cell>
        </row>
        <row r="6289">
          <cell r="E6289">
            <v>0</v>
          </cell>
          <cell r="G6289">
            <v>0</v>
          </cell>
          <cell r="K6289">
            <v>0</v>
          </cell>
          <cell r="R6289">
            <v>0</v>
          </cell>
        </row>
        <row r="6290">
          <cell r="E6290">
            <v>0</v>
          </cell>
          <cell r="G6290">
            <v>0</v>
          </cell>
          <cell r="K6290">
            <v>0</v>
          </cell>
          <cell r="R6290">
            <v>0</v>
          </cell>
        </row>
        <row r="6291">
          <cell r="E6291">
            <v>0</v>
          </cell>
          <cell r="G6291">
            <v>0</v>
          </cell>
          <cell r="K6291">
            <v>0</v>
          </cell>
          <cell r="R6291">
            <v>0</v>
          </cell>
        </row>
        <row r="6292">
          <cell r="E6292">
            <v>0</v>
          </cell>
          <cell r="G6292">
            <v>0</v>
          </cell>
          <cell r="K6292">
            <v>0</v>
          </cell>
          <cell r="R6292">
            <v>0</v>
          </cell>
        </row>
        <row r="6293">
          <cell r="E6293">
            <v>0</v>
          </cell>
          <cell r="G6293">
            <v>0</v>
          </cell>
          <cell r="K6293">
            <v>0</v>
          </cell>
          <cell r="R6293">
            <v>0</v>
          </cell>
        </row>
        <row r="6294">
          <cell r="E6294">
            <v>0</v>
          </cell>
          <cell r="G6294">
            <v>0</v>
          </cell>
          <cell r="K6294">
            <v>0</v>
          </cell>
          <cell r="R6294">
            <v>0</v>
          </cell>
        </row>
        <row r="6295">
          <cell r="E6295">
            <v>0</v>
          </cell>
          <cell r="G6295">
            <v>0</v>
          </cell>
          <cell r="K6295">
            <v>0</v>
          </cell>
          <cell r="R6295">
            <v>0</v>
          </cell>
        </row>
        <row r="6296">
          <cell r="E6296">
            <v>0</v>
          </cell>
          <cell r="G6296">
            <v>0</v>
          </cell>
          <cell r="K6296">
            <v>0</v>
          </cell>
          <cell r="R6296">
            <v>0</v>
          </cell>
        </row>
        <row r="6297">
          <cell r="E6297">
            <v>0</v>
          </cell>
          <cell r="G6297">
            <v>0</v>
          </cell>
          <cell r="K6297">
            <v>0</v>
          </cell>
          <cell r="R6297">
            <v>0</v>
          </cell>
        </row>
        <row r="6298">
          <cell r="E6298">
            <v>0</v>
          </cell>
          <cell r="G6298">
            <v>0</v>
          </cell>
          <cell r="K6298">
            <v>0</v>
          </cell>
          <cell r="R6298">
            <v>0</v>
          </cell>
        </row>
        <row r="6299">
          <cell r="E6299">
            <v>0</v>
          </cell>
          <cell r="G6299">
            <v>0</v>
          </cell>
          <cell r="K6299">
            <v>0</v>
          </cell>
          <cell r="R6299">
            <v>0</v>
          </cell>
        </row>
        <row r="6300">
          <cell r="E6300">
            <v>0</v>
          </cell>
          <cell r="G6300">
            <v>0</v>
          </cell>
          <cell r="K6300">
            <v>0</v>
          </cell>
          <cell r="R6300">
            <v>0</v>
          </cell>
        </row>
        <row r="6301">
          <cell r="E6301">
            <v>0</v>
          </cell>
          <cell r="G6301">
            <v>0</v>
          </cell>
          <cell r="K6301">
            <v>0</v>
          </cell>
          <cell r="R6301">
            <v>0</v>
          </cell>
        </row>
        <row r="6302">
          <cell r="E6302">
            <v>0</v>
          </cell>
          <cell r="G6302">
            <v>0</v>
          </cell>
          <cell r="K6302">
            <v>0</v>
          </cell>
          <cell r="R6302">
            <v>0</v>
          </cell>
        </row>
        <row r="6303">
          <cell r="E6303">
            <v>0</v>
          </cell>
          <cell r="G6303">
            <v>0</v>
          </cell>
          <cell r="K6303">
            <v>0</v>
          </cell>
          <cell r="R6303">
            <v>0</v>
          </cell>
        </row>
        <row r="6304">
          <cell r="E6304">
            <v>0</v>
          </cell>
          <cell r="G6304">
            <v>0</v>
          </cell>
          <cell r="K6304">
            <v>0</v>
          </cell>
          <cell r="R6304">
            <v>0</v>
          </cell>
        </row>
        <row r="6305">
          <cell r="E6305">
            <v>0</v>
          </cell>
          <cell r="G6305">
            <v>0</v>
          </cell>
          <cell r="K6305">
            <v>0</v>
          </cell>
          <cell r="R6305">
            <v>0</v>
          </cell>
        </row>
        <row r="6306">
          <cell r="E6306">
            <v>0</v>
          </cell>
          <cell r="G6306">
            <v>0</v>
          </cell>
          <cell r="K6306">
            <v>0</v>
          </cell>
          <cell r="R6306">
            <v>0</v>
          </cell>
        </row>
        <row r="6307">
          <cell r="E6307">
            <v>0</v>
          </cell>
          <cell r="G6307">
            <v>0</v>
          </cell>
          <cell r="K6307">
            <v>0</v>
          </cell>
          <cell r="R6307">
            <v>0</v>
          </cell>
        </row>
        <row r="6308">
          <cell r="E6308">
            <v>0</v>
          </cell>
          <cell r="G6308">
            <v>0</v>
          </cell>
          <cell r="K6308">
            <v>0</v>
          </cell>
          <cell r="R6308">
            <v>0</v>
          </cell>
        </row>
        <row r="6309">
          <cell r="E6309">
            <v>0</v>
          </cell>
          <cell r="G6309">
            <v>0</v>
          </cell>
          <cell r="K6309">
            <v>0</v>
          </cell>
          <cell r="R6309">
            <v>0</v>
          </cell>
        </row>
        <row r="6310">
          <cell r="E6310">
            <v>0</v>
          </cell>
          <cell r="G6310">
            <v>0</v>
          </cell>
          <cell r="K6310">
            <v>0</v>
          </cell>
          <cell r="R6310">
            <v>0</v>
          </cell>
        </row>
        <row r="6311">
          <cell r="E6311">
            <v>0</v>
          </cell>
          <cell r="G6311">
            <v>0</v>
          </cell>
          <cell r="K6311">
            <v>0</v>
          </cell>
          <cell r="R6311">
            <v>0</v>
          </cell>
        </row>
        <row r="6312">
          <cell r="E6312">
            <v>0</v>
          </cell>
          <cell r="G6312">
            <v>0</v>
          </cell>
          <cell r="K6312">
            <v>0</v>
          </cell>
          <cell r="R6312">
            <v>0</v>
          </cell>
        </row>
        <row r="6313">
          <cell r="E6313">
            <v>0</v>
          </cell>
          <cell r="G6313">
            <v>0</v>
          </cell>
          <cell r="K6313">
            <v>0</v>
          </cell>
          <cell r="R6313">
            <v>0</v>
          </cell>
        </row>
        <row r="6314">
          <cell r="E6314">
            <v>0</v>
          </cell>
          <cell r="G6314">
            <v>0</v>
          </cell>
          <cell r="K6314">
            <v>0</v>
          </cell>
          <cell r="R6314">
            <v>0</v>
          </cell>
        </row>
        <row r="6315">
          <cell r="E6315">
            <v>0</v>
          </cell>
          <cell r="G6315">
            <v>0</v>
          </cell>
          <cell r="K6315">
            <v>0</v>
          </cell>
          <cell r="R6315">
            <v>0</v>
          </cell>
        </row>
        <row r="6316">
          <cell r="E6316">
            <v>0</v>
          </cell>
          <cell r="G6316">
            <v>0</v>
          </cell>
          <cell r="K6316">
            <v>0</v>
          </cell>
          <cell r="R6316">
            <v>0</v>
          </cell>
        </row>
        <row r="6317">
          <cell r="E6317">
            <v>0</v>
          </cell>
          <cell r="G6317">
            <v>0</v>
          </cell>
          <cell r="K6317">
            <v>0</v>
          </cell>
          <cell r="R6317">
            <v>0</v>
          </cell>
        </row>
        <row r="6318">
          <cell r="E6318">
            <v>0</v>
          </cell>
          <cell r="G6318">
            <v>0</v>
          </cell>
          <cell r="K6318">
            <v>0</v>
          </cell>
          <cell r="R6318">
            <v>0</v>
          </cell>
        </row>
        <row r="6319">
          <cell r="E6319">
            <v>0</v>
          </cell>
          <cell r="G6319">
            <v>0</v>
          </cell>
          <cell r="K6319">
            <v>0</v>
          </cell>
          <cell r="R6319">
            <v>0</v>
          </cell>
        </row>
        <row r="6320">
          <cell r="E6320">
            <v>0</v>
          </cell>
          <cell r="G6320">
            <v>0</v>
          </cell>
          <cell r="K6320">
            <v>0</v>
          </cell>
          <cell r="R6320">
            <v>0</v>
          </cell>
        </row>
        <row r="6321">
          <cell r="E6321">
            <v>0</v>
          </cell>
          <cell r="G6321">
            <v>0</v>
          </cell>
          <cell r="K6321">
            <v>0</v>
          </cell>
          <cell r="R6321">
            <v>0</v>
          </cell>
        </row>
        <row r="6322">
          <cell r="E6322">
            <v>0</v>
          </cell>
          <cell r="G6322">
            <v>0</v>
          </cell>
          <cell r="K6322">
            <v>0</v>
          </cell>
          <cell r="R6322">
            <v>0</v>
          </cell>
        </row>
        <row r="6323">
          <cell r="E6323">
            <v>0</v>
          </cell>
          <cell r="G6323">
            <v>0</v>
          </cell>
          <cell r="K6323">
            <v>0</v>
          </cell>
          <cell r="R6323">
            <v>0</v>
          </cell>
        </row>
        <row r="6324">
          <cell r="E6324">
            <v>0</v>
          </cell>
          <cell r="G6324">
            <v>0</v>
          </cell>
          <cell r="K6324">
            <v>0</v>
          </cell>
          <cell r="R6324">
            <v>0</v>
          </cell>
        </row>
        <row r="6325">
          <cell r="E6325">
            <v>0</v>
          </cell>
          <cell r="G6325">
            <v>0</v>
          </cell>
          <cell r="K6325">
            <v>0</v>
          </cell>
          <cell r="R6325">
            <v>0</v>
          </cell>
        </row>
        <row r="6326">
          <cell r="E6326">
            <v>0</v>
          </cell>
          <cell r="G6326">
            <v>0</v>
          </cell>
          <cell r="K6326">
            <v>0</v>
          </cell>
          <cell r="R6326">
            <v>0</v>
          </cell>
        </row>
        <row r="6327">
          <cell r="E6327">
            <v>0</v>
          </cell>
          <cell r="G6327">
            <v>0</v>
          </cell>
          <cell r="K6327">
            <v>0</v>
          </cell>
          <cell r="R6327">
            <v>0</v>
          </cell>
        </row>
        <row r="6328">
          <cell r="E6328">
            <v>0</v>
          </cell>
          <cell r="G6328">
            <v>0</v>
          </cell>
          <cell r="K6328">
            <v>0</v>
          </cell>
          <cell r="R6328">
            <v>0</v>
          </cell>
        </row>
        <row r="6329">
          <cell r="E6329">
            <v>0</v>
          </cell>
          <cell r="G6329">
            <v>0</v>
          </cell>
          <cell r="K6329">
            <v>0</v>
          </cell>
          <cell r="R6329">
            <v>0</v>
          </cell>
        </row>
        <row r="6330">
          <cell r="E6330">
            <v>0</v>
          </cell>
          <cell r="G6330">
            <v>0</v>
          </cell>
          <cell r="K6330">
            <v>0</v>
          </cell>
          <cell r="R6330">
            <v>0</v>
          </cell>
        </row>
        <row r="6331">
          <cell r="E6331">
            <v>0</v>
          </cell>
          <cell r="G6331">
            <v>0</v>
          </cell>
          <cell r="K6331">
            <v>0</v>
          </cell>
          <cell r="R6331">
            <v>0</v>
          </cell>
        </row>
        <row r="6332">
          <cell r="E6332">
            <v>0</v>
          </cell>
          <cell r="G6332">
            <v>0</v>
          </cell>
          <cell r="K6332">
            <v>0</v>
          </cell>
          <cell r="R6332">
            <v>0</v>
          </cell>
        </row>
        <row r="6333">
          <cell r="E6333">
            <v>0</v>
          </cell>
          <cell r="G6333">
            <v>0</v>
          </cell>
          <cell r="K6333">
            <v>0</v>
          </cell>
          <cell r="R6333">
            <v>0</v>
          </cell>
        </row>
        <row r="6334">
          <cell r="E6334">
            <v>0</v>
          </cell>
          <cell r="G6334">
            <v>0</v>
          </cell>
          <cell r="K6334">
            <v>0</v>
          </cell>
          <cell r="R6334">
            <v>0</v>
          </cell>
        </row>
        <row r="6335">
          <cell r="E6335">
            <v>0</v>
          </cell>
          <cell r="G6335">
            <v>0</v>
          </cell>
          <cell r="K6335">
            <v>0</v>
          </cell>
          <cell r="R6335">
            <v>0</v>
          </cell>
        </row>
        <row r="6336">
          <cell r="E6336">
            <v>0</v>
          </cell>
          <cell r="G6336">
            <v>0</v>
          </cell>
          <cell r="K6336">
            <v>0</v>
          </cell>
          <cell r="R6336">
            <v>0</v>
          </cell>
        </row>
        <row r="6337">
          <cell r="E6337">
            <v>0</v>
          </cell>
          <cell r="G6337">
            <v>0</v>
          </cell>
          <cell r="K6337">
            <v>0</v>
          </cell>
          <cell r="R6337">
            <v>0</v>
          </cell>
        </row>
        <row r="6338">
          <cell r="E6338">
            <v>0</v>
          </cell>
          <cell r="G6338">
            <v>0</v>
          </cell>
          <cell r="K6338">
            <v>0</v>
          </cell>
          <cell r="R6338">
            <v>0</v>
          </cell>
        </row>
        <row r="6339">
          <cell r="E6339">
            <v>0</v>
          </cell>
          <cell r="G6339">
            <v>0</v>
          </cell>
          <cell r="K6339">
            <v>0</v>
          </cell>
          <cell r="R6339">
            <v>0</v>
          </cell>
        </row>
        <row r="6340">
          <cell r="E6340">
            <v>0</v>
          </cell>
          <cell r="G6340">
            <v>0</v>
          </cell>
          <cell r="K6340">
            <v>0</v>
          </cell>
          <cell r="R6340">
            <v>0</v>
          </cell>
        </row>
        <row r="6341">
          <cell r="E6341">
            <v>0</v>
          </cell>
          <cell r="G6341">
            <v>0</v>
          </cell>
          <cell r="K6341">
            <v>0</v>
          </cell>
          <cell r="R6341">
            <v>0</v>
          </cell>
        </row>
        <row r="6342">
          <cell r="E6342">
            <v>0</v>
          </cell>
          <cell r="G6342">
            <v>0</v>
          </cell>
          <cell r="K6342">
            <v>0</v>
          </cell>
          <cell r="R6342">
            <v>0</v>
          </cell>
        </row>
        <row r="6343">
          <cell r="E6343">
            <v>0</v>
          </cell>
          <cell r="G6343">
            <v>0</v>
          </cell>
          <cell r="K6343">
            <v>0</v>
          </cell>
          <cell r="R6343">
            <v>0</v>
          </cell>
        </row>
        <row r="6344">
          <cell r="E6344">
            <v>0</v>
          </cell>
          <cell r="G6344">
            <v>0</v>
          </cell>
          <cell r="K6344">
            <v>0</v>
          </cell>
          <cell r="R6344">
            <v>0</v>
          </cell>
        </row>
        <row r="6345">
          <cell r="E6345">
            <v>0</v>
          </cell>
          <cell r="G6345">
            <v>0</v>
          </cell>
          <cell r="K6345">
            <v>0</v>
          </cell>
          <cell r="R6345">
            <v>0</v>
          </cell>
        </row>
        <row r="6346">
          <cell r="E6346">
            <v>0</v>
          </cell>
          <cell r="G6346">
            <v>0</v>
          </cell>
          <cell r="K6346">
            <v>0</v>
          </cell>
          <cell r="R6346">
            <v>0</v>
          </cell>
        </row>
        <row r="6347">
          <cell r="E6347">
            <v>0</v>
          </cell>
          <cell r="G6347">
            <v>0</v>
          </cell>
          <cell r="K6347">
            <v>0</v>
          </cell>
          <cell r="R6347">
            <v>0</v>
          </cell>
        </row>
        <row r="6348">
          <cell r="E6348">
            <v>0</v>
          </cell>
          <cell r="G6348">
            <v>0</v>
          </cell>
          <cell r="K6348">
            <v>0</v>
          </cell>
          <cell r="R6348">
            <v>0</v>
          </cell>
        </row>
        <row r="6349">
          <cell r="E6349">
            <v>0</v>
          </cell>
          <cell r="G6349">
            <v>0</v>
          </cell>
          <cell r="K6349">
            <v>0</v>
          </cell>
          <cell r="R6349">
            <v>0</v>
          </cell>
        </row>
        <row r="6350">
          <cell r="E6350">
            <v>0</v>
          </cell>
          <cell r="G6350">
            <v>0</v>
          </cell>
          <cell r="K6350">
            <v>0</v>
          </cell>
          <cell r="R6350">
            <v>0</v>
          </cell>
        </row>
        <row r="6351">
          <cell r="E6351">
            <v>0</v>
          </cell>
          <cell r="G6351">
            <v>0</v>
          </cell>
          <cell r="K6351">
            <v>0</v>
          </cell>
          <cell r="R6351">
            <v>0</v>
          </cell>
        </row>
        <row r="6352">
          <cell r="E6352">
            <v>0</v>
          </cell>
          <cell r="G6352">
            <v>0</v>
          </cell>
          <cell r="K6352">
            <v>0</v>
          </cell>
          <cell r="R6352">
            <v>0</v>
          </cell>
        </row>
        <row r="6353">
          <cell r="E6353">
            <v>0</v>
          </cell>
          <cell r="G6353">
            <v>0</v>
          </cell>
          <cell r="K6353">
            <v>0</v>
          </cell>
          <cell r="R6353">
            <v>0</v>
          </cell>
        </row>
        <row r="6354">
          <cell r="E6354">
            <v>0</v>
          </cell>
          <cell r="G6354">
            <v>0</v>
          </cell>
          <cell r="K6354">
            <v>0</v>
          </cell>
          <cell r="R6354">
            <v>0</v>
          </cell>
        </row>
        <row r="6355">
          <cell r="E6355">
            <v>0</v>
          </cell>
          <cell r="G6355">
            <v>0</v>
          </cell>
          <cell r="K6355">
            <v>0</v>
          </cell>
          <cell r="R6355">
            <v>0</v>
          </cell>
        </row>
        <row r="6356">
          <cell r="E6356">
            <v>0</v>
          </cell>
          <cell r="G6356">
            <v>0</v>
          </cell>
          <cell r="K6356">
            <v>0</v>
          </cell>
          <cell r="R6356">
            <v>0</v>
          </cell>
        </row>
        <row r="6357">
          <cell r="E6357">
            <v>0</v>
          </cell>
          <cell r="G6357">
            <v>0</v>
          </cell>
          <cell r="K6357">
            <v>0</v>
          </cell>
          <cell r="R6357">
            <v>0</v>
          </cell>
        </row>
        <row r="6358">
          <cell r="E6358">
            <v>0</v>
          </cell>
          <cell r="G6358">
            <v>0</v>
          </cell>
          <cell r="K6358">
            <v>0</v>
          </cell>
          <cell r="R6358">
            <v>0</v>
          </cell>
        </row>
        <row r="6359">
          <cell r="E6359">
            <v>0</v>
          </cell>
          <cell r="G6359">
            <v>0</v>
          </cell>
          <cell r="K6359">
            <v>0</v>
          </cell>
          <cell r="R6359">
            <v>0</v>
          </cell>
        </row>
        <row r="6360">
          <cell r="E6360">
            <v>0</v>
          </cell>
          <cell r="G6360">
            <v>0</v>
          </cell>
          <cell r="K6360">
            <v>0</v>
          </cell>
          <cell r="R6360">
            <v>0</v>
          </cell>
        </row>
        <row r="6361">
          <cell r="E6361">
            <v>0</v>
          </cell>
          <cell r="G6361">
            <v>0</v>
          </cell>
          <cell r="K6361">
            <v>0</v>
          </cell>
          <cell r="R6361">
            <v>0</v>
          </cell>
        </row>
        <row r="6362">
          <cell r="E6362">
            <v>0</v>
          </cell>
          <cell r="G6362">
            <v>0</v>
          </cell>
          <cell r="K6362">
            <v>0</v>
          </cell>
          <cell r="R6362">
            <v>0</v>
          </cell>
        </row>
        <row r="6363">
          <cell r="E6363">
            <v>0</v>
          </cell>
          <cell r="G6363">
            <v>0</v>
          </cell>
          <cell r="K6363">
            <v>0</v>
          </cell>
          <cell r="R6363">
            <v>0</v>
          </cell>
        </row>
        <row r="6364">
          <cell r="E6364">
            <v>0</v>
          </cell>
          <cell r="G6364">
            <v>0</v>
          </cell>
          <cell r="K6364">
            <v>0</v>
          </cell>
          <cell r="R6364">
            <v>0</v>
          </cell>
        </row>
        <row r="6365">
          <cell r="E6365">
            <v>0</v>
          </cell>
          <cell r="G6365">
            <v>0</v>
          </cell>
          <cell r="K6365">
            <v>0</v>
          </cell>
          <cell r="R6365">
            <v>0</v>
          </cell>
        </row>
        <row r="6366">
          <cell r="E6366">
            <v>0</v>
          </cell>
          <cell r="G6366">
            <v>0</v>
          </cell>
          <cell r="K6366">
            <v>0</v>
          </cell>
          <cell r="R6366">
            <v>0</v>
          </cell>
        </row>
        <row r="6367">
          <cell r="E6367">
            <v>0</v>
          </cell>
          <cell r="G6367">
            <v>0</v>
          </cell>
          <cell r="K6367">
            <v>0</v>
          </cell>
          <cell r="R6367">
            <v>0</v>
          </cell>
        </row>
        <row r="6368">
          <cell r="E6368">
            <v>0</v>
          </cell>
          <cell r="G6368">
            <v>0</v>
          </cell>
          <cell r="K6368">
            <v>0</v>
          </cell>
          <cell r="R6368">
            <v>0</v>
          </cell>
        </row>
        <row r="6369">
          <cell r="E6369">
            <v>0</v>
          </cell>
          <cell r="G6369">
            <v>0</v>
          </cell>
          <cell r="K6369">
            <v>0</v>
          </cell>
          <cell r="R6369">
            <v>0</v>
          </cell>
        </row>
        <row r="6370">
          <cell r="E6370">
            <v>0</v>
          </cell>
          <cell r="G6370">
            <v>0</v>
          </cell>
          <cell r="K6370">
            <v>0</v>
          </cell>
          <cell r="R6370">
            <v>0</v>
          </cell>
        </row>
        <row r="6371">
          <cell r="E6371">
            <v>0</v>
          </cell>
          <cell r="G6371">
            <v>0</v>
          </cell>
          <cell r="K6371">
            <v>0</v>
          </cell>
          <cell r="R6371">
            <v>0</v>
          </cell>
        </row>
        <row r="6372">
          <cell r="E6372">
            <v>0</v>
          </cell>
          <cell r="G6372">
            <v>0</v>
          </cell>
          <cell r="K6372">
            <v>0</v>
          </cell>
          <cell r="R6372">
            <v>0</v>
          </cell>
        </row>
        <row r="6373">
          <cell r="E6373">
            <v>0</v>
          </cell>
          <cell r="G6373">
            <v>0</v>
          </cell>
          <cell r="K6373">
            <v>0</v>
          </cell>
          <cell r="R6373">
            <v>0</v>
          </cell>
        </row>
        <row r="6374">
          <cell r="E6374">
            <v>0</v>
          </cell>
          <cell r="G6374">
            <v>0</v>
          </cell>
          <cell r="K6374">
            <v>0</v>
          </cell>
          <cell r="R6374">
            <v>0</v>
          </cell>
        </row>
        <row r="6375">
          <cell r="E6375">
            <v>0</v>
          </cell>
          <cell r="G6375">
            <v>0</v>
          </cell>
          <cell r="K6375">
            <v>0</v>
          </cell>
          <cell r="R6375">
            <v>0</v>
          </cell>
        </row>
        <row r="6376">
          <cell r="E6376">
            <v>0</v>
          </cell>
          <cell r="G6376">
            <v>0</v>
          </cell>
          <cell r="K6376">
            <v>0</v>
          </cell>
          <cell r="R6376">
            <v>0</v>
          </cell>
        </row>
        <row r="6377">
          <cell r="E6377">
            <v>0</v>
          </cell>
          <cell r="G6377">
            <v>0</v>
          </cell>
          <cell r="K6377">
            <v>0</v>
          </cell>
          <cell r="R6377">
            <v>0</v>
          </cell>
        </row>
        <row r="6378">
          <cell r="E6378">
            <v>0</v>
          </cell>
          <cell r="G6378">
            <v>0</v>
          </cell>
          <cell r="K6378">
            <v>0</v>
          </cell>
          <cell r="R6378">
            <v>0</v>
          </cell>
        </row>
        <row r="6379">
          <cell r="E6379">
            <v>0</v>
          </cell>
          <cell r="G6379">
            <v>0</v>
          </cell>
          <cell r="K6379">
            <v>0</v>
          </cell>
          <cell r="R6379">
            <v>0</v>
          </cell>
        </row>
        <row r="6380">
          <cell r="E6380">
            <v>0</v>
          </cell>
          <cell r="G6380">
            <v>0</v>
          </cell>
          <cell r="K6380">
            <v>0</v>
          </cell>
          <cell r="R6380">
            <v>0</v>
          </cell>
        </row>
        <row r="6381">
          <cell r="E6381">
            <v>0</v>
          </cell>
          <cell r="G6381">
            <v>0</v>
          </cell>
          <cell r="K6381">
            <v>0</v>
          </cell>
          <cell r="R6381">
            <v>0</v>
          </cell>
        </row>
        <row r="6382">
          <cell r="E6382">
            <v>0</v>
          </cell>
          <cell r="G6382">
            <v>0</v>
          </cell>
          <cell r="K6382">
            <v>0</v>
          </cell>
          <cell r="R6382">
            <v>0</v>
          </cell>
        </row>
        <row r="6383">
          <cell r="E6383">
            <v>0</v>
          </cell>
          <cell r="G6383">
            <v>0</v>
          </cell>
          <cell r="K6383">
            <v>0</v>
          </cell>
          <cell r="R6383">
            <v>0</v>
          </cell>
        </row>
        <row r="6384">
          <cell r="E6384">
            <v>0</v>
          </cell>
          <cell r="G6384">
            <v>0</v>
          </cell>
          <cell r="K6384">
            <v>0</v>
          </cell>
          <cell r="R6384">
            <v>0</v>
          </cell>
        </row>
        <row r="6385">
          <cell r="E6385">
            <v>0</v>
          </cell>
          <cell r="G6385">
            <v>0</v>
          </cell>
          <cell r="K6385">
            <v>0</v>
          </cell>
          <cell r="R6385">
            <v>0</v>
          </cell>
        </row>
        <row r="6386">
          <cell r="E6386">
            <v>0</v>
          </cell>
          <cell r="G6386">
            <v>0</v>
          </cell>
          <cell r="K6386">
            <v>0</v>
          </cell>
          <cell r="R6386">
            <v>0</v>
          </cell>
        </row>
        <row r="6387">
          <cell r="E6387">
            <v>0</v>
          </cell>
          <cell r="G6387">
            <v>0</v>
          </cell>
          <cell r="K6387">
            <v>0</v>
          </cell>
          <cell r="R6387">
            <v>0</v>
          </cell>
        </row>
        <row r="6388">
          <cell r="E6388">
            <v>0</v>
          </cell>
          <cell r="G6388">
            <v>0</v>
          </cell>
          <cell r="K6388">
            <v>0</v>
          </cell>
          <cell r="R6388">
            <v>0</v>
          </cell>
        </row>
        <row r="6389">
          <cell r="E6389">
            <v>0</v>
          </cell>
          <cell r="G6389">
            <v>0</v>
          </cell>
          <cell r="K6389">
            <v>0</v>
          </cell>
          <cell r="R6389">
            <v>0</v>
          </cell>
        </row>
        <row r="6390">
          <cell r="E6390">
            <v>0</v>
          </cell>
          <cell r="G6390">
            <v>0</v>
          </cell>
          <cell r="K6390">
            <v>0</v>
          </cell>
          <cell r="R6390">
            <v>0</v>
          </cell>
        </row>
        <row r="6391">
          <cell r="E6391">
            <v>0</v>
          </cell>
          <cell r="G6391">
            <v>0</v>
          </cell>
          <cell r="K6391">
            <v>0</v>
          </cell>
          <cell r="R6391">
            <v>0</v>
          </cell>
        </row>
        <row r="6392">
          <cell r="E6392">
            <v>0</v>
          </cell>
          <cell r="G6392">
            <v>0</v>
          </cell>
          <cell r="K6392">
            <v>0</v>
          </cell>
          <cell r="R6392">
            <v>0</v>
          </cell>
        </row>
        <row r="6393">
          <cell r="E6393">
            <v>0</v>
          </cell>
          <cell r="G6393">
            <v>0</v>
          </cell>
          <cell r="K6393">
            <v>0</v>
          </cell>
          <cell r="R6393">
            <v>0</v>
          </cell>
        </row>
        <row r="6394">
          <cell r="E6394">
            <v>0</v>
          </cell>
          <cell r="G6394">
            <v>0</v>
          </cell>
          <cell r="K6394">
            <v>0</v>
          </cell>
          <cell r="R6394">
            <v>0</v>
          </cell>
        </row>
        <row r="6395">
          <cell r="E6395">
            <v>0</v>
          </cell>
          <cell r="G6395">
            <v>0</v>
          </cell>
          <cell r="K6395">
            <v>0</v>
          </cell>
          <cell r="R6395">
            <v>0</v>
          </cell>
        </row>
        <row r="6396">
          <cell r="E6396">
            <v>0</v>
          </cell>
          <cell r="G6396">
            <v>0</v>
          </cell>
          <cell r="K6396">
            <v>0</v>
          </cell>
          <cell r="R6396">
            <v>0</v>
          </cell>
        </row>
        <row r="6397">
          <cell r="E6397">
            <v>0</v>
          </cell>
          <cell r="G6397">
            <v>0</v>
          </cell>
          <cell r="K6397">
            <v>0</v>
          </cell>
          <cell r="R6397">
            <v>0</v>
          </cell>
        </row>
        <row r="6398">
          <cell r="E6398">
            <v>0</v>
          </cell>
          <cell r="G6398">
            <v>0</v>
          </cell>
          <cell r="K6398">
            <v>0</v>
          </cell>
          <cell r="R6398">
            <v>0</v>
          </cell>
        </row>
        <row r="6399">
          <cell r="E6399">
            <v>0</v>
          </cell>
          <cell r="G6399">
            <v>0</v>
          </cell>
          <cell r="K6399">
            <v>0</v>
          </cell>
          <cell r="R6399">
            <v>0</v>
          </cell>
        </row>
        <row r="6400">
          <cell r="E6400">
            <v>0</v>
          </cell>
          <cell r="G6400">
            <v>0</v>
          </cell>
          <cell r="K6400">
            <v>0</v>
          </cell>
          <cell r="R6400">
            <v>0</v>
          </cell>
        </row>
        <row r="6401">
          <cell r="E6401">
            <v>0</v>
          </cell>
          <cell r="G6401">
            <v>0</v>
          </cell>
          <cell r="K6401">
            <v>0</v>
          </cell>
          <cell r="R6401">
            <v>0</v>
          </cell>
        </row>
        <row r="6402">
          <cell r="E6402">
            <v>0</v>
          </cell>
          <cell r="G6402">
            <v>0</v>
          </cell>
          <cell r="K6402">
            <v>0</v>
          </cell>
          <cell r="R6402">
            <v>0</v>
          </cell>
        </row>
        <row r="6403">
          <cell r="E6403">
            <v>0</v>
          </cell>
          <cell r="G6403">
            <v>0</v>
          </cell>
          <cell r="K6403">
            <v>0</v>
          </cell>
          <cell r="R6403">
            <v>0</v>
          </cell>
        </row>
        <row r="6404">
          <cell r="E6404">
            <v>0</v>
          </cell>
          <cell r="G6404">
            <v>0</v>
          </cell>
          <cell r="K6404">
            <v>0</v>
          </cell>
          <cell r="R6404">
            <v>0</v>
          </cell>
        </row>
        <row r="6405">
          <cell r="E6405">
            <v>0</v>
          </cell>
          <cell r="G6405">
            <v>0</v>
          </cell>
          <cell r="K6405">
            <v>0</v>
          </cell>
          <cell r="R6405">
            <v>0</v>
          </cell>
        </row>
        <row r="6406">
          <cell r="E6406">
            <v>0</v>
          </cell>
          <cell r="G6406">
            <v>0</v>
          </cell>
          <cell r="K6406">
            <v>0</v>
          </cell>
          <cell r="R6406">
            <v>0</v>
          </cell>
        </row>
        <row r="6407">
          <cell r="E6407">
            <v>0</v>
          </cell>
          <cell r="G6407">
            <v>0</v>
          </cell>
          <cell r="K6407">
            <v>0</v>
          </cell>
          <cell r="R6407">
            <v>0</v>
          </cell>
        </row>
        <row r="6408">
          <cell r="E6408">
            <v>0</v>
          </cell>
          <cell r="G6408">
            <v>0</v>
          </cell>
          <cell r="K6408">
            <v>0</v>
          </cell>
          <cell r="R6408">
            <v>0</v>
          </cell>
        </row>
        <row r="6409">
          <cell r="E6409">
            <v>0</v>
          </cell>
          <cell r="G6409">
            <v>0</v>
          </cell>
          <cell r="K6409">
            <v>0</v>
          </cell>
          <cell r="R6409">
            <v>0</v>
          </cell>
        </row>
        <row r="6410">
          <cell r="E6410">
            <v>0</v>
          </cell>
          <cell r="G6410">
            <v>0</v>
          </cell>
          <cell r="K6410">
            <v>0</v>
          </cell>
          <cell r="R6410">
            <v>0</v>
          </cell>
        </row>
        <row r="6411">
          <cell r="E6411">
            <v>0</v>
          </cell>
          <cell r="G6411">
            <v>0</v>
          </cell>
          <cell r="K6411">
            <v>0</v>
          </cell>
          <cell r="R6411">
            <v>0</v>
          </cell>
        </row>
        <row r="6412">
          <cell r="E6412">
            <v>0</v>
          </cell>
          <cell r="G6412">
            <v>0</v>
          </cell>
          <cell r="K6412">
            <v>0</v>
          </cell>
          <cell r="R6412">
            <v>0</v>
          </cell>
        </row>
        <row r="6413">
          <cell r="E6413">
            <v>0</v>
          </cell>
          <cell r="G6413">
            <v>0</v>
          </cell>
          <cell r="K6413">
            <v>0</v>
          </cell>
          <cell r="R6413">
            <v>0</v>
          </cell>
        </row>
        <row r="6414">
          <cell r="E6414">
            <v>0</v>
          </cell>
          <cell r="G6414">
            <v>0</v>
          </cell>
          <cell r="K6414">
            <v>0</v>
          </cell>
          <cell r="R6414">
            <v>0</v>
          </cell>
        </row>
        <row r="6415">
          <cell r="E6415">
            <v>0</v>
          </cell>
          <cell r="G6415">
            <v>0</v>
          </cell>
          <cell r="K6415">
            <v>0</v>
          </cell>
          <cell r="R6415">
            <v>0</v>
          </cell>
        </row>
        <row r="6416">
          <cell r="E6416">
            <v>0</v>
          </cell>
          <cell r="G6416">
            <v>0</v>
          </cell>
          <cell r="K6416">
            <v>0</v>
          </cell>
          <cell r="R6416">
            <v>0</v>
          </cell>
        </row>
        <row r="6417">
          <cell r="E6417">
            <v>0</v>
          </cell>
          <cell r="G6417">
            <v>0</v>
          </cell>
          <cell r="K6417">
            <v>0</v>
          </cell>
          <cell r="R6417">
            <v>0</v>
          </cell>
        </row>
        <row r="6418">
          <cell r="E6418">
            <v>0</v>
          </cell>
          <cell r="G6418">
            <v>0</v>
          </cell>
          <cell r="K6418">
            <v>0</v>
          </cell>
          <cell r="R6418">
            <v>0</v>
          </cell>
        </row>
        <row r="6419">
          <cell r="E6419">
            <v>0</v>
          </cell>
          <cell r="G6419">
            <v>0</v>
          </cell>
          <cell r="K6419">
            <v>0</v>
          </cell>
          <cell r="R6419">
            <v>0</v>
          </cell>
        </row>
        <row r="6420">
          <cell r="E6420">
            <v>0</v>
          </cell>
          <cell r="G6420">
            <v>0</v>
          </cell>
          <cell r="K6420">
            <v>0</v>
          </cell>
          <cell r="R6420">
            <v>0</v>
          </cell>
        </row>
        <row r="6421">
          <cell r="E6421">
            <v>0</v>
          </cell>
          <cell r="G6421">
            <v>0</v>
          </cell>
          <cell r="K6421">
            <v>0</v>
          </cell>
          <cell r="R6421">
            <v>0</v>
          </cell>
        </row>
        <row r="6422">
          <cell r="E6422">
            <v>0</v>
          </cell>
          <cell r="G6422">
            <v>0</v>
          </cell>
          <cell r="K6422">
            <v>0</v>
          </cell>
          <cell r="R6422">
            <v>0</v>
          </cell>
        </row>
        <row r="6423">
          <cell r="E6423">
            <v>0</v>
          </cell>
          <cell r="G6423">
            <v>0</v>
          </cell>
          <cell r="K6423">
            <v>0</v>
          </cell>
          <cell r="R6423">
            <v>0</v>
          </cell>
        </row>
        <row r="6424">
          <cell r="E6424">
            <v>0</v>
          </cell>
          <cell r="G6424">
            <v>0</v>
          </cell>
          <cell r="K6424">
            <v>0</v>
          </cell>
          <cell r="R6424">
            <v>0</v>
          </cell>
        </row>
        <row r="6425">
          <cell r="E6425">
            <v>0</v>
          </cell>
          <cell r="G6425">
            <v>0</v>
          </cell>
          <cell r="K6425">
            <v>0</v>
          </cell>
          <cell r="R6425">
            <v>0</v>
          </cell>
        </row>
        <row r="6426">
          <cell r="E6426">
            <v>0</v>
          </cell>
          <cell r="G6426">
            <v>0</v>
          </cell>
          <cell r="K6426">
            <v>0</v>
          </cell>
          <cell r="R6426">
            <v>0</v>
          </cell>
        </row>
        <row r="6427">
          <cell r="E6427">
            <v>0</v>
          </cell>
          <cell r="G6427">
            <v>0</v>
          </cell>
          <cell r="K6427">
            <v>0</v>
          </cell>
          <cell r="R6427">
            <v>0</v>
          </cell>
        </row>
        <row r="6428">
          <cell r="E6428">
            <v>0</v>
          </cell>
          <cell r="G6428">
            <v>0</v>
          </cell>
          <cell r="K6428">
            <v>0</v>
          </cell>
          <cell r="R6428">
            <v>0</v>
          </cell>
        </row>
        <row r="6429">
          <cell r="E6429">
            <v>0</v>
          </cell>
          <cell r="G6429">
            <v>0</v>
          </cell>
          <cell r="K6429">
            <v>0</v>
          </cell>
          <cell r="R6429">
            <v>0</v>
          </cell>
        </row>
        <row r="6430">
          <cell r="E6430">
            <v>0</v>
          </cell>
          <cell r="G6430">
            <v>0</v>
          </cell>
          <cell r="K6430">
            <v>0</v>
          </cell>
          <cell r="R6430">
            <v>0</v>
          </cell>
        </row>
        <row r="6431">
          <cell r="E6431">
            <v>0</v>
          </cell>
          <cell r="G6431">
            <v>0</v>
          </cell>
          <cell r="K6431">
            <v>0</v>
          </cell>
          <cell r="R6431">
            <v>0</v>
          </cell>
        </row>
        <row r="6432">
          <cell r="E6432">
            <v>0</v>
          </cell>
          <cell r="G6432">
            <v>0</v>
          </cell>
          <cell r="K6432">
            <v>0</v>
          </cell>
          <cell r="R6432">
            <v>0</v>
          </cell>
        </row>
        <row r="6433">
          <cell r="E6433">
            <v>0</v>
          </cell>
          <cell r="G6433">
            <v>0</v>
          </cell>
          <cell r="K6433">
            <v>0</v>
          </cell>
          <cell r="R6433">
            <v>0</v>
          </cell>
        </row>
        <row r="6434">
          <cell r="E6434">
            <v>0</v>
          </cell>
          <cell r="G6434">
            <v>0</v>
          </cell>
          <cell r="K6434">
            <v>0</v>
          </cell>
          <cell r="R6434">
            <v>0</v>
          </cell>
        </row>
        <row r="6435">
          <cell r="E6435">
            <v>0</v>
          </cell>
          <cell r="G6435">
            <v>0</v>
          </cell>
          <cell r="K6435">
            <v>0</v>
          </cell>
          <cell r="R6435">
            <v>0</v>
          </cell>
        </row>
        <row r="6436">
          <cell r="E6436">
            <v>0</v>
          </cell>
          <cell r="G6436">
            <v>0</v>
          </cell>
          <cell r="K6436">
            <v>0</v>
          </cell>
          <cell r="R6436">
            <v>0</v>
          </cell>
        </row>
        <row r="6437">
          <cell r="E6437">
            <v>0</v>
          </cell>
          <cell r="G6437">
            <v>0</v>
          </cell>
          <cell r="K6437">
            <v>0</v>
          </cell>
          <cell r="R6437">
            <v>0</v>
          </cell>
        </row>
        <row r="6438">
          <cell r="E6438">
            <v>0</v>
          </cell>
          <cell r="G6438">
            <v>0</v>
          </cell>
          <cell r="K6438">
            <v>0</v>
          </cell>
          <cell r="R6438">
            <v>0</v>
          </cell>
        </row>
        <row r="6439">
          <cell r="E6439">
            <v>0</v>
          </cell>
          <cell r="G6439">
            <v>0</v>
          </cell>
          <cell r="K6439">
            <v>0</v>
          </cell>
          <cell r="R6439">
            <v>0</v>
          </cell>
        </row>
        <row r="6440">
          <cell r="E6440">
            <v>0</v>
          </cell>
          <cell r="G6440">
            <v>0</v>
          </cell>
          <cell r="K6440">
            <v>0</v>
          </cell>
          <cell r="R6440">
            <v>0</v>
          </cell>
        </row>
        <row r="6441">
          <cell r="E6441">
            <v>0</v>
          </cell>
          <cell r="G6441">
            <v>0</v>
          </cell>
          <cell r="K6441">
            <v>0</v>
          </cell>
          <cell r="R6441">
            <v>0</v>
          </cell>
        </row>
        <row r="6442">
          <cell r="E6442">
            <v>0</v>
          </cell>
          <cell r="G6442">
            <v>0</v>
          </cell>
          <cell r="K6442">
            <v>0</v>
          </cell>
          <cell r="R6442">
            <v>0</v>
          </cell>
        </row>
        <row r="6443">
          <cell r="E6443">
            <v>0</v>
          </cell>
          <cell r="G6443">
            <v>0</v>
          </cell>
          <cell r="K6443">
            <v>0</v>
          </cell>
          <cell r="R6443">
            <v>0</v>
          </cell>
        </row>
        <row r="6444">
          <cell r="E6444">
            <v>0</v>
          </cell>
          <cell r="G6444">
            <v>0</v>
          </cell>
          <cell r="K6444">
            <v>0</v>
          </cell>
          <cell r="R6444">
            <v>0</v>
          </cell>
        </row>
        <row r="6445">
          <cell r="E6445">
            <v>0</v>
          </cell>
          <cell r="G6445">
            <v>0</v>
          </cell>
          <cell r="K6445">
            <v>0</v>
          </cell>
          <cell r="R6445">
            <v>0</v>
          </cell>
        </row>
        <row r="6446">
          <cell r="E6446">
            <v>0</v>
          </cell>
          <cell r="G6446">
            <v>0</v>
          </cell>
          <cell r="K6446">
            <v>0</v>
          </cell>
          <cell r="R6446">
            <v>0</v>
          </cell>
        </row>
        <row r="6447">
          <cell r="E6447">
            <v>0</v>
          </cell>
          <cell r="G6447">
            <v>0</v>
          </cell>
          <cell r="K6447">
            <v>0</v>
          </cell>
          <cell r="R6447">
            <v>0</v>
          </cell>
        </row>
        <row r="6448">
          <cell r="E6448">
            <v>0</v>
          </cell>
          <cell r="G6448">
            <v>0</v>
          </cell>
          <cell r="K6448">
            <v>0</v>
          </cell>
          <cell r="R6448">
            <v>0</v>
          </cell>
        </row>
        <row r="6449">
          <cell r="E6449">
            <v>0</v>
          </cell>
          <cell r="G6449">
            <v>0</v>
          </cell>
          <cell r="K6449">
            <v>0</v>
          </cell>
          <cell r="R6449">
            <v>0</v>
          </cell>
        </row>
        <row r="6450">
          <cell r="E6450">
            <v>0</v>
          </cell>
          <cell r="G6450">
            <v>0</v>
          </cell>
          <cell r="K6450">
            <v>0</v>
          </cell>
          <cell r="R6450">
            <v>0</v>
          </cell>
        </row>
        <row r="6451">
          <cell r="E6451">
            <v>0</v>
          </cell>
          <cell r="G6451">
            <v>0</v>
          </cell>
          <cell r="K6451">
            <v>0</v>
          </cell>
          <cell r="R6451">
            <v>0</v>
          </cell>
        </row>
        <row r="6452">
          <cell r="E6452">
            <v>0</v>
          </cell>
          <cell r="G6452">
            <v>0</v>
          </cell>
          <cell r="K6452">
            <v>0</v>
          </cell>
          <cell r="R6452">
            <v>0</v>
          </cell>
        </row>
        <row r="6453">
          <cell r="E6453">
            <v>0</v>
          </cell>
          <cell r="G6453">
            <v>0</v>
          </cell>
          <cell r="K6453">
            <v>0</v>
          </cell>
          <cell r="R6453">
            <v>0</v>
          </cell>
        </row>
        <row r="6454">
          <cell r="E6454">
            <v>0</v>
          </cell>
          <cell r="G6454">
            <v>0</v>
          </cell>
          <cell r="K6454">
            <v>0</v>
          </cell>
          <cell r="R6454">
            <v>0</v>
          </cell>
        </row>
        <row r="6455">
          <cell r="E6455">
            <v>0</v>
          </cell>
          <cell r="G6455">
            <v>0</v>
          </cell>
          <cell r="K6455">
            <v>0</v>
          </cell>
          <cell r="R6455">
            <v>0</v>
          </cell>
        </row>
        <row r="6456">
          <cell r="E6456">
            <v>0</v>
          </cell>
          <cell r="G6456">
            <v>0</v>
          </cell>
          <cell r="K6456">
            <v>0</v>
          </cell>
          <cell r="R6456">
            <v>0</v>
          </cell>
        </row>
        <row r="6457">
          <cell r="E6457">
            <v>0</v>
          </cell>
          <cell r="G6457">
            <v>0</v>
          </cell>
          <cell r="K6457">
            <v>0</v>
          </cell>
          <cell r="R6457">
            <v>0</v>
          </cell>
        </row>
        <row r="6458">
          <cell r="E6458">
            <v>0</v>
          </cell>
          <cell r="G6458">
            <v>0</v>
          </cell>
          <cell r="K6458">
            <v>0</v>
          </cell>
          <cell r="R6458">
            <v>0</v>
          </cell>
        </row>
        <row r="6459">
          <cell r="E6459">
            <v>0</v>
          </cell>
          <cell r="G6459">
            <v>0</v>
          </cell>
          <cell r="K6459">
            <v>0</v>
          </cell>
          <cell r="R6459">
            <v>0</v>
          </cell>
        </row>
        <row r="6460">
          <cell r="E6460">
            <v>0</v>
          </cell>
          <cell r="G6460">
            <v>0</v>
          </cell>
          <cell r="K6460">
            <v>0</v>
          </cell>
          <cell r="R6460">
            <v>0</v>
          </cell>
        </row>
        <row r="6461">
          <cell r="E6461">
            <v>0</v>
          </cell>
          <cell r="G6461">
            <v>0</v>
          </cell>
          <cell r="K6461">
            <v>0</v>
          </cell>
          <cell r="R6461">
            <v>0</v>
          </cell>
        </row>
        <row r="6462">
          <cell r="E6462">
            <v>0</v>
          </cell>
          <cell r="G6462">
            <v>0</v>
          </cell>
          <cell r="K6462">
            <v>0</v>
          </cell>
          <cell r="R6462">
            <v>0</v>
          </cell>
        </row>
        <row r="6463">
          <cell r="E6463">
            <v>0</v>
          </cell>
          <cell r="G6463">
            <v>0</v>
          </cell>
          <cell r="K6463">
            <v>0</v>
          </cell>
          <cell r="R6463">
            <v>0</v>
          </cell>
        </row>
        <row r="6464">
          <cell r="E6464">
            <v>0</v>
          </cell>
          <cell r="G6464">
            <v>0</v>
          </cell>
          <cell r="K6464">
            <v>0</v>
          </cell>
          <cell r="R6464">
            <v>0</v>
          </cell>
        </row>
        <row r="6465">
          <cell r="E6465">
            <v>0</v>
          </cell>
          <cell r="G6465">
            <v>0</v>
          </cell>
          <cell r="K6465">
            <v>0</v>
          </cell>
          <cell r="R6465">
            <v>0</v>
          </cell>
        </row>
        <row r="6466">
          <cell r="E6466">
            <v>0</v>
          </cell>
          <cell r="G6466">
            <v>0</v>
          </cell>
          <cell r="K6466">
            <v>0</v>
          </cell>
          <cell r="R6466">
            <v>0</v>
          </cell>
        </row>
        <row r="6467">
          <cell r="E6467">
            <v>0</v>
          </cell>
          <cell r="G6467">
            <v>0</v>
          </cell>
          <cell r="K6467">
            <v>0</v>
          </cell>
          <cell r="R6467">
            <v>0</v>
          </cell>
        </row>
        <row r="6468">
          <cell r="E6468">
            <v>0</v>
          </cell>
          <cell r="G6468">
            <v>0</v>
          </cell>
          <cell r="K6468">
            <v>0</v>
          </cell>
          <cell r="R6468">
            <v>0</v>
          </cell>
        </row>
        <row r="6469">
          <cell r="E6469">
            <v>0</v>
          </cell>
          <cell r="G6469">
            <v>0</v>
          </cell>
          <cell r="K6469">
            <v>0</v>
          </cell>
          <cell r="R6469">
            <v>0</v>
          </cell>
        </row>
        <row r="6470">
          <cell r="E6470">
            <v>0</v>
          </cell>
          <cell r="G6470">
            <v>0</v>
          </cell>
          <cell r="K6470">
            <v>0</v>
          </cell>
          <cell r="R6470">
            <v>0</v>
          </cell>
        </row>
        <row r="6471">
          <cell r="E6471">
            <v>0</v>
          </cell>
          <cell r="G6471">
            <v>0</v>
          </cell>
          <cell r="K6471">
            <v>0</v>
          </cell>
          <cell r="R6471">
            <v>0</v>
          </cell>
        </row>
        <row r="6472">
          <cell r="E6472">
            <v>0</v>
          </cell>
          <cell r="G6472">
            <v>0</v>
          </cell>
          <cell r="K6472">
            <v>0</v>
          </cell>
          <cell r="R6472">
            <v>0</v>
          </cell>
        </row>
        <row r="6473">
          <cell r="E6473">
            <v>0</v>
          </cell>
          <cell r="G6473">
            <v>0</v>
          </cell>
          <cell r="K6473">
            <v>0</v>
          </cell>
          <cell r="R6473">
            <v>0</v>
          </cell>
        </row>
        <row r="6474">
          <cell r="E6474">
            <v>0</v>
          </cell>
          <cell r="G6474">
            <v>0</v>
          </cell>
          <cell r="K6474">
            <v>0</v>
          </cell>
          <cell r="R6474">
            <v>0</v>
          </cell>
        </row>
        <row r="6475">
          <cell r="E6475">
            <v>0</v>
          </cell>
          <cell r="G6475">
            <v>0</v>
          </cell>
          <cell r="K6475">
            <v>0</v>
          </cell>
          <cell r="R6475">
            <v>0</v>
          </cell>
        </row>
        <row r="6476">
          <cell r="E6476">
            <v>0</v>
          </cell>
          <cell r="G6476">
            <v>0</v>
          </cell>
          <cell r="K6476">
            <v>0</v>
          </cell>
          <cell r="R6476">
            <v>0</v>
          </cell>
        </row>
        <row r="6477">
          <cell r="E6477">
            <v>0</v>
          </cell>
          <cell r="G6477">
            <v>0</v>
          </cell>
          <cell r="K6477">
            <v>0</v>
          </cell>
          <cell r="R6477">
            <v>0</v>
          </cell>
        </row>
        <row r="6478">
          <cell r="E6478">
            <v>0</v>
          </cell>
          <cell r="G6478">
            <v>0</v>
          </cell>
          <cell r="K6478">
            <v>0</v>
          </cell>
          <cell r="R6478">
            <v>0</v>
          </cell>
        </row>
        <row r="6479">
          <cell r="E6479">
            <v>0</v>
          </cell>
          <cell r="G6479">
            <v>0</v>
          </cell>
          <cell r="K6479">
            <v>0</v>
          </cell>
          <cell r="R6479">
            <v>0</v>
          </cell>
        </row>
        <row r="6480">
          <cell r="E6480">
            <v>0</v>
          </cell>
          <cell r="G6480">
            <v>0</v>
          </cell>
          <cell r="K6480">
            <v>0</v>
          </cell>
          <cell r="R6480">
            <v>0</v>
          </cell>
        </row>
        <row r="6481">
          <cell r="E6481">
            <v>0</v>
          </cell>
          <cell r="G6481">
            <v>0</v>
          </cell>
          <cell r="K6481">
            <v>0</v>
          </cell>
          <cell r="R6481">
            <v>0</v>
          </cell>
        </row>
        <row r="6482">
          <cell r="E6482">
            <v>0</v>
          </cell>
          <cell r="G6482">
            <v>0</v>
          </cell>
          <cell r="K6482">
            <v>0</v>
          </cell>
          <cell r="R6482">
            <v>0</v>
          </cell>
        </row>
        <row r="6483">
          <cell r="E6483">
            <v>0</v>
          </cell>
          <cell r="G6483">
            <v>0</v>
          </cell>
          <cell r="K6483">
            <v>0</v>
          </cell>
          <cell r="R6483">
            <v>0</v>
          </cell>
        </row>
        <row r="6484">
          <cell r="E6484">
            <v>0</v>
          </cell>
          <cell r="G6484">
            <v>0</v>
          </cell>
          <cell r="K6484">
            <v>0</v>
          </cell>
          <cell r="R6484">
            <v>0</v>
          </cell>
        </row>
        <row r="6485">
          <cell r="E6485">
            <v>0</v>
          </cell>
          <cell r="G6485">
            <v>0</v>
          </cell>
          <cell r="K6485">
            <v>0</v>
          </cell>
          <cell r="R6485">
            <v>0</v>
          </cell>
        </row>
        <row r="6486">
          <cell r="E6486">
            <v>0</v>
          </cell>
          <cell r="G6486">
            <v>0</v>
          </cell>
          <cell r="K6486">
            <v>0</v>
          </cell>
          <cell r="R6486">
            <v>0</v>
          </cell>
        </row>
        <row r="6487">
          <cell r="E6487">
            <v>0</v>
          </cell>
          <cell r="G6487">
            <v>0</v>
          </cell>
          <cell r="K6487">
            <v>0</v>
          </cell>
          <cell r="R6487">
            <v>0</v>
          </cell>
        </row>
        <row r="6488">
          <cell r="E6488">
            <v>0</v>
          </cell>
          <cell r="G6488">
            <v>0</v>
          </cell>
          <cell r="K6488">
            <v>0</v>
          </cell>
          <cell r="R6488">
            <v>0</v>
          </cell>
        </row>
        <row r="6489">
          <cell r="E6489">
            <v>0</v>
          </cell>
          <cell r="G6489">
            <v>0</v>
          </cell>
          <cell r="K6489">
            <v>0</v>
          </cell>
          <cell r="R6489">
            <v>0</v>
          </cell>
        </row>
        <row r="6490">
          <cell r="E6490">
            <v>0</v>
          </cell>
          <cell r="G6490">
            <v>0</v>
          </cell>
          <cell r="K6490">
            <v>0</v>
          </cell>
          <cell r="R6490">
            <v>0</v>
          </cell>
        </row>
        <row r="6491">
          <cell r="E6491">
            <v>0</v>
          </cell>
          <cell r="G6491">
            <v>0</v>
          </cell>
          <cell r="K6491">
            <v>0</v>
          </cell>
          <cell r="R6491">
            <v>0</v>
          </cell>
        </row>
        <row r="6492">
          <cell r="E6492">
            <v>0</v>
          </cell>
          <cell r="G6492">
            <v>0</v>
          </cell>
          <cell r="K6492">
            <v>0</v>
          </cell>
          <cell r="R6492">
            <v>0</v>
          </cell>
        </row>
        <row r="6493">
          <cell r="E6493">
            <v>0</v>
          </cell>
          <cell r="G6493">
            <v>0</v>
          </cell>
          <cell r="K6493">
            <v>0</v>
          </cell>
          <cell r="R6493">
            <v>0</v>
          </cell>
        </row>
        <row r="6494">
          <cell r="E6494">
            <v>0</v>
          </cell>
          <cell r="G6494">
            <v>0</v>
          </cell>
          <cell r="K6494">
            <v>0</v>
          </cell>
          <cell r="R6494">
            <v>0</v>
          </cell>
        </row>
        <row r="6495">
          <cell r="E6495">
            <v>0</v>
          </cell>
          <cell r="G6495">
            <v>0</v>
          </cell>
          <cell r="K6495">
            <v>0</v>
          </cell>
          <cell r="R6495">
            <v>0</v>
          </cell>
        </row>
        <row r="6496">
          <cell r="E6496">
            <v>0</v>
          </cell>
          <cell r="G6496">
            <v>0</v>
          </cell>
          <cell r="K6496">
            <v>0</v>
          </cell>
          <cell r="R6496">
            <v>0</v>
          </cell>
        </row>
        <row r="6497">
          <cell r="E6497">
            <v>0</v>
          </cell>
          <cell r="G6497">
            <v>0</v>
          </cell>
          <cell r="K6497">
            <v>0</v>
          </cell>
          <cell r="R6497">
            <v>0</v>
          </cell>
        </row>
        <row r="6498">
          <cell r="E6498">
            <v>0</v>
          </cell>
          <cell r="G6498">
            <v>0</v>
          </cell>
          <cell r="K6498">
            <v>0</v>
          </cell>
          <cell r="R6498">
            <v>0</v>
          </cell>
        </row>
        <row r="6499">
          <cell r="E6499">
            <v>0</v>
          </cell>
          <cell r="G6499">
            <v>0</v>
          </cell>
          <cell r="K6499">
            <v>0</v>
          </cell>
          <cell r="R6499">
            <v>0</v>
          </cell>
        </row>
        <row r="6500">
          <cell r="E6500">
            <v>0</v>
          </cell>
          <cell r="G6500">
            <v>0</v>
          </cell>
          <cell r="K6500">
            <v>0</v>
          </cell>
          <cell r="R6500">
            <v>0</v>
          </cell>
        </row>
        <row r="6501">
          <cell r="E6501">
            <v>0</v>
          </cell>
          <cell r="G6501">
            <v>0</v>
          </cell>
          <cell r="K6501">
            <v>0</v>
          </cell>
          <cell r="R6501">
            <v>0</v>
          </cell>
        </row>
        <row r="6502">
          <cell r="E6502">
            <v>0</v>
          </cell>
          <cell r="G6502">
            <v>0</v>
          </cell>
          <cell r="K6502">
            <v>0</v>
          </cell>
          <cell r="R6502">
            <v>0</v>
          </cell>
        </row>
        <row r="6503">
          <cell r="E6503">
            <v>0</v>
          </cell>
          <cell r="G6503">
            <v>0</v>
          </cell>
          <cell r="K6503">
            <v>0</v>
          </cell>
          <cell r="R6503">
            <v>0</v>
          </cell>
        </row>
        <row r="6504">
          <cell r="E6504">
            <v>0</v>
          </cell>
          <cell r="G6504">
            <v>0</v>
          </cell>
          <cell r="K6504">
            <v>0</v>
          </cell>
          <cell r="R6504">
            <v>0</v>
          </cell>
        </row>
        <row r="6505">
          <cell r="E6505">
            <v>0</v>
          </cell>
          <cell r="G6505">
            <v>0</v>
          </cell>
          <cell r="K6505">
            <v>0</v>
          </cell>
          <cell r="R6505">
            <v>0</v>
          </cell>
        </row>
        <row r="6506">
          <cell r="E6506">
            <v>0</v>
          </cell>
          <cell r="G6506">
            <v>0</v>
          </cell>
          <cell r="K6506">
            <v>0</v>
          </cell>
          <cell r="R6506">
            <v>0</v>
          </cell>
        </row>
        <row r="6507">
          <cell r="E6507">
            <v>0</v>
          </cell>
          <cell r="G6507">
            <v>0</v>
          </cell>
          <cell r="K6507">
            <v>0</v>
          </cell>
          <cell r="R6507">
            <v>0</v>
          </cell>
        </row>
        <row r="6508">
          <cell r="E6508">
            <v>0</v>
          </cell>
          <cell r="G6508">
            <v>0</v>
          </cell>
          <cell r="K6508">
            <v>0</v>
          </cell>
          <cell r="R6508">
            <v>0</v>
          </cell>
        </row>
        <row r="6509">
          <cell r="E6509">
            <v>0</v>
          </cell>
          <cell r="G6509">
            <v>0</v>
          </cell>
          <cell r="K6509">
            <v>0</v>
          </cell>
          <cell r="R6509">
            <v>0</v>
          </cell>
        </row>
        <row r="6510">
          <cell r="E6510">
            <v>0</v>
          </cell>
          <cell r="G6510">
            <v>0</v>
          </cell>
          <cell r="K6510">
            <v>0</v>
          </cell>
          <cell r="R6510">
            <v>0</v>
          </cell>
        </row>
        <row r="6511">
          <cell r="E6511">
            <v>0</v>
          </cell>
          <cell r="G6511">
            <v>0</v>
          </cell>
          <cell r="K6511">
            <v>0</v>
          </cell>
          <cell r="R6511">
            <v>0</v>
          </cell>
        </row>
        <row r="6512">
          <cell r="E6512">
            <v>0</v>
          </cell>
          <cell r="G6512">
            <v>0</v>
          </cell>
          <cell r="K6512">
            <v>0</v>
          </cell>
          <cell r="R6512">
            <v>0</v>
          </cell>
        </row>
        <row r="6513">
          <cell r="E6513">
            <v>0</v>
          </cell>
          <cell r="G6513">
            <v>0</v>
          </cell>
          <cell r="K6513">
            <v>0</v>
          </cell>
          <cell r="R6513">
            <v>0</v>
          </cell>
        </row>
        <row r="6514">
          <cell r="E6514">
            <v>0</v>
          </cell>
          <cell r="G6514">
            <v>0</v>
          </cell>
          <cell r="K6514">
            <v>0</v>
          </cell>
          <cell r="R6514">
            <v>0</v>
          </cell>
        </row>
        <row r="6515">
          <cell r="E6515">
            <v>0</v>
          </cell>
          <cell r="G6515">
            <v>0</v>
          </cell>
          <cell r="K6515">
            <v>0</v>
          </cell>
          <cell r="R6515">
            <v>0</v>
          </cell>
        </row>
        <row r="6516">
          <cell r="E6516">
            <v>0</v>
          </cell>
          <cell r="G6516">
            <v>0</v>
          </cell>
          <cell r="K6516">
            <v>0</v>
          </cell>
          <cell r="R6516">
            <v>0</v>
          </cell>
        </row>
        <row r="6517">
          <cell r="E6517">
            <v>0</v>
          </cell>
          <cell r="G6517">
            <v>0</v>
          </cell>
          <cell r="K6517">
            <v>0</v>
          </cell>
          <cell r="R6517">
            <v>0</v>
          </cell>
        </row>
        <row r="6518">
          <cell r="E6518">
            <v>0</v>
          </cell>
          <cell r="G6518">
            <v>0</v>
          </cell>
          <cell r="K6518">
            <v>0</v>
          </cell>
          <cell r="R6518">
            <v>0</v>
          </cell>
        </row>
        <row r="6519">
          <cell r="E6519">
            <v>0</v>
          </cell>
          <cell r="G6519">
            <v>0</v>
          </cell>
          <cell r="K6519">
            <v>0</v>
          </cell>
          <cell r="R6519">
            <v>0</v>
          </cell>
        </row>
        <row r="6520">
          <cell r="E6520">
            <v>0</v>
          </cell>
          <cell r="G6520">
            <v>0</v>
          </cell>
          <cell r="K6520">
            <v>0</v>
          </cell>
          <cell r="R6520">
            <v>0</v>
          </cell>
        </row>
        <row r="6521">
          <cell r="E6521">
            <v>0</v>
          </cell>
          <cell r="G6521">
            <v>0</v>
          </cell>
          <cell r="K6521">
            <v>0</v>
          </cell>
          <cell r="R6521">
            <v>0</v>
          </cell>
        </row>
        <row r="6522">
          <cell r="E6522">
            <v>0</v>
          </cell>
          <cell r="G6522">
            <v>0</v>
          </cell>
          <cell r="K6522">
            <v>0</v>
          </cell>
          <cell r="R6522">
            <v>0</v>
          </cell>
        </row>
        <row r="6523">
          <cell r="E6523">
            <v>0</v>
          </cell>
          <cell r="G6523">
            <v>0</v>
          </cell>
          <cell r="K6523">
            <v>0</v>
          </cell>
          <cell r="R6523">
            <v>0</v>
          </cell>
        </row>
        <row r="6524">
          <cell r="E6524">
            <v>0</v>
          </cell>
          <cell r="G6524">
            <v>0</v>
          </cell>
          <cell r="K6524">
            <v>0</v>
          </cell>
          <cell r="R6524">
            <v>0</v>
          </cell>
        </row>
        <row r="6525">
          <cell r="E6525">
            <v>0</v>
          </cell>
          <cell r="G6525">
            <v>0</v>
          </cell>
          <cell r="K6525">
            <v>0</v>
          </cell>
          <cell r="R6525">
            <v>0</v>
          </cell>
        </row>
        <row r="6526">
          <cell r="E6526">
            <v>0</v>
          </cell>
          <cell r="G6526">
            <v>0</v>
          </cell>
          <cell r="K6526">
            <v>0</v>
          </cell>
          <cell r="R6526">
            <v>0</v>
          </cell>
        </row>
        <row r="6527">
          <cell r="E6527">
            <v>0</v>
          </cell>
          <cell r="G6527">
            <v>0</v>
          </cell>
          <cell r="K6527">
            <v>0</v>
          </cell>
          <cell r="R6527">
            <v>0</v>
          </cell>
        </row>
        <row r="6528">
          <cell r="E6528">
            <v>0</v>
          </cell>
          <cell r="G6528">
            <v>0</v>
          </cell>
          <cell r="K6528">
            <v>0</v>
          </cell>
          <cell r="R6528">
            <v>0</v>
          </cell>
        </row>
        <row r="6529">
          <cell r="E6529">
            <v>0</v>
          </cell>
          <cell r="G6529">
            <v>0</v>
          </cell>
          <cell r="K6529">
            <v>0</v>
          </cell>
          <cell r="R6529">
            <v>0</v>
          </cell>
        </row>
        <row r="6530">
          <cell r="E6530">
            <v>0</v>
          </cell>
          <cell r="G6530">
            <v>0</v>
          </cell>
          <cell r="K6530">
            <v>0</v>
          </cell>
          <cell r="R6530">
            <v>0</v>
          </cell>
        </row>
        <row r="6531">
          <cell r="E6531">
            <v>0</v>
          </cell>
          <cell r="G6531">
            <v>0</v>
          </cell>
          <cell r="K6531">
            <v>0</v>
          </cell>
          <cell r="R6531">
            <v>0</v>
          </cell>
        </row>
        <row r="6532">
          <cell r="E6532">
            <v>0</v>
          </cell>
          <cell r="G6532">
            <v>0</v>
          </cell>
          <cell r="K6532">
            <v>0</v>
          </cell>
          <cell r="R6532">
            <v>0</v>
          </cell>
        </row>
        <row r="6533">
          <cell r="E6533">
            <v>0</v>
          </cell>
          <cell r="G6533">
            <v>0</v>
          </cell>
          <cell r="K6533">
            <v>0</v>
          </cell>
          <cell r="R6533">
            <v>0</v>
          </cell>
        </row>
        <row r="6534">
          <cell r="E6534">
            <v>0</v>
          </cell>
          <cell r="G6534">
            <v>0</v>
          </cell>
          <cell r="K6534">
            <v>0</v>
          </cell>
          <cell r="R6534">
            <v>0</v>
          </cell>
        </row>
        <row r="6535">
          <cell r="E6535">
            <v>0</v>
          </cell>
          <cell r="G6535">
            <v>0</v>
          </cell>
          <cell r="K6535">
            <v>0</v>
          </cell>
          <cell r="R6535">
            <v>0</v>
          </cell>
        </row>
        <row r="6536">
          <cell r="E6536">
            <v>0</v>
          </cell>
          <cell r="G6536">
            <v>0</v>
          </cell>
          <cell r="K6536">
            <v>0</v>
          </cell>
          <cell r="R6536">
            <v>0</v>
          </cell>
        </row>
        <row r="6537">
          <cell r="E6537">
            <v>0</v>
          </cell>
          <cell r="G6537">
            <v>0</v>
          </cell>
          <cell r="K6537">
            <v>0</v>
          </cell>
          <cell r="R6537">
            <v>0</v>
          </cell>
        </row>
        <row r="6538">
          <cell r="E6538">
            <v>0</v>
          </cell>
          <cell r="G6538">
            <v>0</v>
          </cell>
          <cell r="K6538">
            <v>0</v>
          </cell>
          <cell r="R6538">
            <v>0</v>
          </cell>
        </row>
        <row r="6539">
          <cell r="E6539">
            <v>0</v>
          </cell>
          <cell r="G6539">
            <v>0</v>
          </cell>
          <cell r="K6539">
            <v>0</v>
          </cell>
          <cell r="R6539">
            <v>0</v>
          </cell>
        </row>
        <row r="6540">
          <cell r="E6540">
            <v>0</v>
          </cell>
          <cell r="G6540">
            <v>0</v>
          </cell>
          <cell r="K6540">
            <v>0</v>
          </cell>
          <cell r="R6540">
            <v>0</v>
          </cell>
        </row>
        <row r="6541">
          <cell r="E6541">
            <v>0</v>
          </cell>
          <cell r="G6541">
            <v>0</v>
          </cell>
          <cell r="K6541">
            <v>0</v>
          </cell>
          <cell r="R6541">
            <v>0</v>
          </cell>
        </row>
        <row r="6542">
          <cell r="E6542">
            <v>0</v>
          </cell>
          <cell r="G6542">
            <v>0</v>
          </cell>
          <cell r="K6542">
            <v>0</v>
          </cell>
          <cell r="R6542">
            <v>0</v>
          </cell>
        </row>
        <row r="6543">
          <cell r="E6543">
            <v>0</v>
          </cell>
          <cell r="G6543">
            <v>0</v>
          </cell>
          <cell r="K6543">
            <v>0</v>
          </cell>
          <cell r="R6543">
            <v>0</v>
          </cell>
        </row>
        <row r="6544">
          <cell r="E6544">
            <v>0</v>
          </cell>
          <cell r="G6544">
            <v>0</v>
          </cell>
          <cell r="K6544">
            <v>0</v>
          </cell>
          <cell r="R6544">
            <v>0</v>
          </cell>
        </row>
        <row r="6545">
          <cell r="E6545">
            <v>0</v>
          </cell>
          <cell r="G6545">
            <v>0</v>
          </cell>
          <cell r="K6545">
            <v>0</v>
          </cell>
          <cell r="R6545">
            <v>0</v>
          </cell>
        </row>
        <row r="6546">
          <cell r="E6546">
            <v>0</v>
          </cell>
          <cell r="G6546">
            <v>0</v>
          </cell>
          <cell r="K6546">
            <v>0</v>
          </cell>
          <cell r="R6546">
            <v>0</v>
          </cell>
        </row>
        <row r="6547">
          <cell r="E6547">
            <v>0</v>
          </cell>
          <cell r="G6547">
            <v>0</v>
          </cell>
          <cell r="K6547">
            <v>0</v>
          </cell>
          <cell r="R6547">
            <v>0</v>
          </cell>
        </row>
        <row r="6548">
          <cell r="E6548">
            <v>0</v>
          </cell>
          <cell r="G6548">
            <v>0</v>
          </cell>
          <cell r="K6548">
            <v>0</v>
          </cell>
          <cell r="R6548">
            <v>0</v>
          </cell>
        </row>
        <row r="6549">
          <cell r="E6549">
            <v>0</v>
          </cell>
          <cell r="G6549">
            <v>0</v>
          </cell>
          <cell r="K6549">
            <v>0</v>
          </cell>
          <cell r="R6549">
            <v>0</v>
          </cell>
        </row>
        <row r="6550">
          <cell r="E6550">
            <v>0</v>
          </cell>
          <cell r="G6550">
            <v>0</v>
          </cell>
          <cell r="K6550">
            <v>0</v>
          </cell>
          <cell r="R6550">
            <v>0</v>
          </cell>
        </row>
        <row r="6551">
          <cell r="E6551">
            <v>0</v>
          </cell>
          <cell r="G6551">
            <v>0</v>
          </cell>
          <cell r="K6551">
            <v>0</v>
          </cell>
          <cell r="R6551">
            <v>0</v>
          </cell>
        </row>
        <row r="6552">
          <cell r="E6552">
            <v>0</v>
          </cell>
          <cell r="G6552">
            <v>0</v>
          </cell>
          <cell r="K6552">
            <v>0</v>
          </cell>
          <cell r="R6552">
            <v>0</v>
          </cell>
        </row>
        <row r="6553">
          <cell r="E6553">
            <v>0</v>
          </cell>
          <cell r="G6553">
            <v>0</v>
          </cell>
          <cell r="K6553">
            <v>0</v>
          </cell>
          <cell r="R6553">
            <v>0</v>
          </cell>
        </row>
        <row r="6554">
          <cell r="E6554">
            <v>0</v>
          </cell>
          <cell r="G6554">
            <v>0</v>
          </cell>
          <cell r="K6554">
            <v>0</v>
          </cell>
          <cell r="R6554">
            <v>0</v>
          </cell>
        </row>
        <row r="6555">
          <cell r="E6555">
            <v>0</v>
          </cell>
          <cell r="G6555">
            <v>0</v>
          </cell>
          <cell r="K6555">
            <v>0</v>
          </cell>
          <cell r="R6555">
            <v>0</v>
          </cell>
        </row>
        <row r="6556">
          <cell r="E6556">
            <v>0</v>
          </cell>
          <cell r="G6556">
            <v>0</v>
          </cell>
          <cell r="K6556">
            <v>0</v>
          </cell>
          <cell r="R6556">
            <v>0</v>
          </cell>
        </row>
        <row r="6557">
          <cell r="E6557">
            <v>0</v>
          </cell>
          <cell r="G6557">
            <v>0</v>
          </cell>
          <cell r="K6557">
            <v>0</v>
          </cell>
          <cell r="R6557">
            <v>0</v>
          </cell>
        </row>
        <row r="6558">
          <cell r="E6558">
            <v>0</v>
          </cell>
          <cell r="G6558">
            <v>0</v>
          </cell>
          <cell r="K6558">
            <v>0</v>
          </cell>
          <cell r="R6558">
            <v>0</v>
          </cell>
        </row>
        <row r="6559">
          <cell r="E6559">
            <v>0</v>
          </cell>
          <cell r="G6559">
            <v>0</v>
          </cell>
          <cell r="K6559">
            <v>0</v>
          </cell>
          <cell r="R6559">
            <v>0</v>
          </cell>
        </row>
        <row r="6560">
          <cell r="E6560">
            <v>0</v>
          </cell>
          <cell r="G6560">
            <v>0</v>
          </cell>
          <cell r="K6560">
            <v>0</v>
          </cell>
          <cell r="R6560">
            <v>0</v>
          </cell>
        </row>
        <row r="6561">
          <cell r="E6561">
            <v>0</v>
          </cell>
          <cell r="G6561">
            <v>0</v>
          </cell>
          <cell r="K6561">
            <v>0</v>
          </cell>
          <cell r="R6561">
            <v>0</v>
          </cell>
        </row>
        <row r="6562">
          <cell r="E6562">
            <v>0</v>
          </cell>
          <cell r="G6562">
            <v>0</v>
          </cell>
          <cell r="K6562">
            <v>0</v>
          </cell>
          <cell r="R6562">
            <v>0</v>
          </cell>
        </row>
        <row r="6563">
          <cell r="E6563">
            <v>0</v>
          </cell>
          <cell r="G6563">
            <v>0</v>
          </cell>
          <cell r="K6563">
            <v>0</v>
          </cell>
          <cell r="R6563">
            <v>0</v>
          </cell>
        </row>
        <row r="6564">
          <cell r="E6564">
            <v>0</v>
          </cell>
          <cell r="G6564">
            <v>0</v>
          </cell>
          <cell r="K6564">
            <v>0</v>
          </cell>
          <cell r="R6564">
            <v>0</v>
          </cell>
        </row>
        <row r="6565">
          <cell r="E6565">
            <v>0</v>
          </cell>
          <cell r="G6565">
            <v>0</v>
          </cell>
          <cell r="K6565">
            <v>0</v>
          </cell>
          <cell r="R6565">
            <v>0</v>
          </cell>
        </row>
        <row r="6566">
          <cell r="E6566">
            <v>0</v>
          </cell>
          <cell r="G6566">
            <v>0</v>
          </cell>
          <cell r="K6566">
            <v>0</v>
          </cell>
          <cell r="R6566">
            <v>0</v>
          </cell>
        </row>
        <row r="6567">
          <cell r="E6567">
            <v>0</v>
          </cell>
          <cell r="G6567">
            <v>0</v>
          </cell>
          <cell r="K6567">
            <v>0</v>
          </cell>
          <cell r="R6567">
            <v>0</v>
          </cell>
        </row>
        <row r="6568">
          <cell r="E6568">
            <v>0</v>
          </cell>
          <cell r="G6568">
            <v>0</v>
          </cell>
          <cell r="K6568">
            <v>0</v>
          </cell>
          <cell r="R6568">
            <v>0</v>
          </cell>
        </row>
        <row r="6569">
          <cell r="E6569">
            <v>0</v>
          </cell>
          <cell r="G6569">
            <v>0</v>
          </cell>
          <cell r="K6569">
            <v>0</v>
          </cell>
          <cell r="R6569">
            <v>0</v>
          </cell>
        </row>
        <row r="6570">
          <cell r="E6570">
            <v>0</v>
          </cell>
          <cell r="G6570">
            <v>0</v>
          </cell>
          <cell r="K6570">
            <v>0</v>
          </cell>
          <cell r="R6570">
            <v>0</v>
          </cell>
        </row>
        <row r="6571">
          <cell r="E6571">
            <v>0</v>
          </cell>
          <cell r="G6571">
            <v>0</v>
          </cell>
          <cell r="K6571">
            <v>0</v>
          </cell>
          <cell r="R6571">
            <v>0</v>
          </cell>
        </row>
        <row r="6572">
          <cell r="E6572">
            <v>0</v>
          </cell>
          <cell r="G6572">
            <v>0</v>
          </cell>
          <cell r="K6572">
            <v>0</v>
          </cell>
          <cell r="R6572">
            <v>0</v>
          </cell>
        </row>
        <row r="6573">
          <cell r="E6573">
            <v>0</v>
          </cell>
          <cell r="G6573">
            <v>0</v>
          </cell>
          <cell r="K6573">
            <v>0</v>
          </cell>
          <cell r="R6573">
            <v>0</v>
          </cell>
        </row>
        <row r="6574">
          <cell r="E6574">
            <v>0</v>
          </cell>
          <cell r="G6574">
            <v>0</v>
          </cell>
          <cell r="K6574">
            <v>0</v>
          </cell>
          <cell r="R6574">
            <v>0</v>
          </cell>
        </row>
        <row r="6575">
          <cell r="E6575">
            <v>0</v>
          </cell>
          <cell r="G6575">
            <v>0</v>
          </cell>
          <cell r="K6575">
            <v>0</v>
          </cell>
          <cell r="R6575">
            <v>0</v>
          </cell>
        </row>
        <row r="6576">
          <cell r="E6576">
            <v>0</v>
          </cell>
          <cell r="G6576">
            <v>0</v>
          </cell>
          <cell r="K6576">
            <v>0</v>
          </cell>
          <cell r="R6576">
            <v>0</v>
          </cell>
        </row>
        <row r="6577">
          <cell r="E6577">
            <v>0</v>
          </cell>
          <cell r="G6577">
            <v>0</v>
          </cell>
          <cell r="K6577">
            <v>0</v>
          </cell>
          <cell r="R6577">
            <v>0</v>
          </cell>
        </row>
        <row r="6578">
          <cell r="E6578">
            <v>0</v>
          </cell>
          <cell r="G6578">
            <v>0</v>
          </cell>
          <cell r="K6578">
            <v>0</v>
          </cell>
          <cell r="R6578">
            <v>0</v>
          </cell>
        </row>
        <row r="6579">
          <cell r="E6579">
            <v>0</v>
          </cell>
          <cell r="G6579">
            <v>0</v>
          </cell>
          <cell r="K6579">
            <v>0</v>
          </cell>
          <cell r="R6579">
            <v>0</v>
          </cell>
        </row>
        <row r="6580">
          <cell r="E6580">
            <v>0</v>
          </cell>
          <cell r="G6580">
            <v>0</v>
          </cell>
          <cell r="K6580">
            <v>0</v>
          </cell>
          <cell r="R6580">
            <v>0</v>
          </cell>
        </row>
        <row r="6581">
          <cell r="E6581">
            <v>0</v>
          </cell>
          <cell r="G6581">
            <v>0</v>
          </cell>
          <cell r="K6581">
            <v>0</v>
          </cell>
          <cell r="R6581">
            <v>0</v>
          </cell>
        </row>
        <row r="6582">
          <cell r="E6582">
            <v>0</v>
          </cell>
          <cell r="G6582">
            <v>0</v>
          </cell>
          <cell r="K6582">
            <v>0</v>
          </cell>
          <cell r="R6582">
            <v>0</v>
          </cell>
        </row>
        <row r="6583">
          <cell r="E6583">
            <v>0</v>
          </cell>
          <cell r="G6583">
            <v>0</v>
          </cell>
          <cell r="K6583">
            <v>0</v>
          </cell>
          <cell r="R6583">
            <v>0</v>
          </cell>
        </row>
        <row r="6584">
          <cell r="E6584">
            <v>0</v>
          </cell>
          <cell r="G6584">
            <v>0</v>
          </cell>
          <cell r="K6584">
            <v>0</v>
          </cell>
          <cell r="R6584">
            <v>0</v>
          </cell>
        </row>
        <row r="6585">
          <cell r="E6585">
            <v>0</v>
          </cell>
          <cell r="G6585">
            <v>0</v>
          </cell>
          <cell r="K6585">
            <v>0</v>
          </cell>
          <cell r="R6585">
            <v>0</v>
          </cell>
        </row>
        <row r="6586">
          <cell r="E6586">
            <v>0</v>
          </cell>
          <cell r="G6586">
            <v>0</v>
          </cell>
          <cell r="K6586">
            <v>0</v>
          </cell>
          <cell r="R6586">
            <v>0</v>
          </cell>
        </row>
        <row r="6587">
          <cell r="E6587">
            <v>0</v>
          </cell>
          <cell r="G6587">
            <v>0</v>
          </cell>
          <cell r="K6587">
            <v>0</v>
          </cell>
          <cell r="R6587">
            <v>0</v>
          </cell>
        </row>
        <row r="6588">
          <cell r="E6588">
            <v>0</v>
          </cell>
          <cell r="G6588">
            <v>0</v>
          </cell>
          <cell r="K6588">
            <v>0</v>
          </cell>
          <cell r="R6588">
            <v>0</v>
          </cell>
        </row>
        <row r="6589">
          <cell r="E6589">
            <v>0</v>
          </cell>
          <cell r="G6589">
            <v>0</v>
          </cell>
          <cell r="K6589">
            <v>0</v>
          </cell>
          <cell r="R6589">
            <v>0</v>
          </cell>
        </row>
        <row r="6590">
          <cell r="E6590">
            <v>0</v>
          </cell>
          <cell r="G6590">
            <v>0</v>
          </cell>
          <cell r="K6590">
            <v>0</v>
          </cell>
          <cell r="R6590">
            <v>0</v>
          </cell>
        </row>
        <row r="6591">
          <cell r="E6591">
            <v>0</v>
          </cell>
          <cell r="G6591">
            <v>0</v>
          </cell>
          <cell r="K6591">
            <v>0</v>
          </cell>
          <cell r="R6591">
            <v>0</v>
          </cell>
        </row>
        <row r="6592">
          <cell r="E6592">
            <v>0</v>
          </cell>
          <cell r="G6592">
            <v>0</v>
          </cell>
          <cell r="K6592">
            <v>0</v>
          </cell>
          <cell r="R6592">
            <v>0</v>
          </cell>
        </row>
        <row r="6593">
          <cell r="E6593">
            <v>0</v>
          </cell>
          <cell r="G6593">
            <v>0</v>
          </cell>
          <cell r="K6593">
            <v>0</v>
          </cell>
          <cell r="R6593">
            <v>0</v>
          </cell>
        </row>
        <row r="6594">
          <cell r="E6594">
            <v>0</v>
          </cell>
          <cell r="G6594">
            <v>0</v>
          </cell>
          <cell r="K6594">
            <v>0</v>
          </cell>
          <cell r="R6594">
            <v>0</v>
          </cell>
        </row>
        <row r="6595">
          <cell r="E6595">
            <v>0</v>
          </cell>
          <cell r="G6595">
            <v>0</v>
          </cell>
          <cell r="K6595">
            <v>0</v>
          </cell>
          <cell r="R6595">
            <v>0</v>
          </cell>
        </row>
        <row r="6596">
          <cell r="E6596">
            <v>0</v>
          </cell>
          <cell r="G6596">
            <v>0</v>
          </cell>
          <cell r="K6596">
            <v>0</v>
          </cell>
          <cell r="R6596">
            <v>0</v>
          </cell>
        </row>
        <row r="6597">
          <cell r="E6597">
            <v>0</v>
          </cell>
          <cell r="G6597">
            <v>0</v>
          </cell>
          <cell r="K6597">
            <v>0</v>
          </cell>
          <cell r="R6597">
            <v>0</v>
          </cell>
        </row>
        <row r="6598">
          <cell r="E6598">
            <v>0</v>
          </cell>
          <cell r="G6598">
            <v>0</v>
          </cell>
          <cell r="K6598">
            <v>0</v>
          </cell>
          <cell r="R6598">
            <v>0</v>
          </cell>
        </row>
        <row r="6599">
          <cell r="E6599">
            <v>0</v>
          </cell>
          <cell r="G6599">
            <v>0</v>
          </cell>
          <cell r="K6599">
            <v>0</v>
          </cell>
          <cell r="R6599">
            <v>0</v>
          </cell>
        </row>
        <row r="6600">
          <cell r="E6600">
            <v>0</v>
          </cell>
          <cell r="G6600">
            <v>0</v>
          </cell>
          <cell r="K6600">
            <v>0</v>
          </cell>
          <cell r="R6600">
            <v>0</v>
          </cell>
        </row>
        <row r="6601">
          <cell r="E6601">
            <v>0</v>
          </cell>
          <cell r="G6601">
            <v>0</v>
          </cell>
          <cell r="K6601">
            <v>0</v>
          </cell>
          <cell r="R6601">
            <v>0</v>
          </cell>
        </row>
        <row r="6602">
          <cell r="E6602">
            <v>0</v>
          </cell>
          <cell r="G6602">
            <v>0</v>
          </cell>
          <cell r="K6602">
            <v>0</v>
          </cell>
          <cell r="R6602">
            <v>0</v>
          </cell>
        </row>
        <row r="6603">
          <cell r="E6603">
            <v>0</v>
          </cell>
          <cell r="G6603">
            <v>0</v>
          </cell>
          <cell r="K6603">
            <v>0</v>
          </cell>
          <cell r="R6603">
            <v>0</v>
          </cell>
        </row>
        <row r="6604">
          <cell r="E6604">
            <v>0</v>
          </cell>
          <cell r="G6604">
            <v>0</v>
          </cell>
          <cell r="K6604">
            <v>0</v>
          </cell>
          <cell r="R6604">
            <v>0</v>
          </cell>
        </row>
        <row r="6605">
          <cell r="E6605">
            <v>0</v>
          </cell>
          <cell r="G6605">
            <v>0</v>
          </cell>
          <cell r="K6605">
            <v>0</v>
          </cell>
          <cell r="R6605">
            <v>0</v>
          </cell>
        </row>
        <row r="6606">
          <cell r="E6606">
            <v>0</v>
          </cell>
          <cell r="G6606">
            <v>0</v>
          </cell>
          <cell r="K6606">
            <v>0</v>
          </cell>
          <cell r="R6606">
            <v>0</v>
          </cell>
        </row>
        <row r="6607">
          <cell r="E6607">
            <v>0</v>
          </cell>
          <cell r="G6607">
            <v>0</v>
          </cell>
          <cell r="K6607">
            <v>0</v>
          </cell>
          <cell r="R6607">
            <v>0</v>
          </cell>
        </row>
        <row r="6608">
          <cell r="E6608">
            <v>0</v>
          </cell>
          <cell r="G6608">
            <v>0</v>
          </cell>
          <cell r="K6608">
            <v>0</v>
          </cell>
          <cell r="R6608">
            <v>0</v>
          </cell>
        </row>
        <row r="6609">
          <cell r="E6609">
            <v>0</v>
          </cell>
          <cell r="G6609">
            <v>0</v>
          </cell>
          <cell r="K6609">
            <v>0</v>
          </cell>
          <cell r="R6609">
            <v>0</v>
          </cell>
        </row>
        <row r="6610">
          <cell r="E6610">
            <v>0</v>
          </cell>
          <cell r="G6610">
            <v>0</v>
          </cell>
          <cell r="K6610">
            <v>0</v>
          </cell>
          <cell r="R6610">
            <v>0</v>
          </cell>
        </row>
        <row r="6611">
          <cell r="E6611">
            <v>0</v>
          </cell>
          <cell r="G6611">
            <v>0</v>
          </cell>
          <cell r="K6611">
            <v>0</v>
          </cell>
          <cell r="R6611">
            <v>0</v>
          </cell>
        </row>
        <row r="6612">
          <cell r="E6612">
            <v>0</v>
          </cell>
          <cell r="G6612">
            <v>0</v>
          </cell>
          <cell r="K6612">
            <v>0</v>
          </cell>
          <cell r="R6612">
            <v>0</v>
          </cell>
        </row>
        <row r="6613">
          <cell r="E6613">
            <v>0</v>
          </cell>
          <cell r="G6613">
            <v>0</v>
          </cell>
          <cell r="K6613">
            <v>0</v>
          </cell>
          <cell r="R6613">
            <v>0</v>
          </cell>
        </row>
        <row r="6614">
          <cell r="E6614">
            <v>0</v>
          </cell>
          <cell r="G6614">
            <v>0</v>
          </cell>
          <cell r="K6614">
            <v>0</v>
          </cell>
          <cell r="R6614">
            <v>0</v>
          </cell>
        </row>
        <row r="6615">
          <cell r="E6615">
            <v>0</v>
          </cell>
          <cell r="G6615">
            <v>0</v>
          </cell>
          <cell r="K6615">
            <v>0</v>
          </cell>
          <cell r="R6615">
            <v>0</v>
          </cell>
        </row>
        <row r="6616">
          <cell r="E6616">
            <v>0</v>
          </cell>
          <cell r="G6616">
            <v>0</v>
          </cell>
          <cell r="K6616">
            <v>0</v>
          </cell>
          <cell r="R6616">
            <v>0</v>
          </cell>
        </row>
        <row r="6617">
          <cell r="E6617">
            <v>0</v>
          </cell>
          <cell r="G6617">
            <v>0</v>
          </cell>
          <cell r="K6617">
            <v>0</v>
          </cell>
          <cell r="R6617">
            <v>0</v>
          </cell>
        </row>
        <row r="6618">
          <cell r="E6618">
            <v>0</v>
          </cell>
          <cell r="G6618">
            <v>0</v>
          </cell>
          <cell r="K6618">
            <v>0</v>
          </cell>
          <cell r="R6618">
            <v>0</v>
          </cell>
        </row>
        <row r="6619">
          <cell r="E6619">
            <v>0</v>
          </cell>
          <cell r="G6619">
            <v>0</v>
          </cell>
          <cell r="K6619">
            <v>0</v>
          </cell>
          <cell r="R6619">
            <v>0</v>
          </cell>
        </row>
        <row r="6620">
          <cell r="E6620">
            <v>0</v>
          </cell>
          <cell r="G6620">
            <v>0</v>
          </cell>
          <cell r="K6620">
            <v>0</v>
          </cell>
          <cell r="R6620">
            <v>0</v>
          </cell>
        </row>
        <row r="6621">
          <cell r="E6621">
            <v>0</v>
          </cell>
          <cell r="G6621">
            <v>0</v>
          </cell>
          <cell r="K6621">
            <v>0</v>
          </cell>
          <cell r="R6621">
            <v>0</v>
          </cell>
        </row>
        <row r="6622">
          <cell r="E6622">
            <v>0</v>
          </cell>
          <cell r="G6622">
            <v>0</v>
          </cell>
          <cell r="K6622">
            <v>0</v>
          </cell>
          <cell r="R6622">
            <v>0</v>
          </cell>
        </row>
        <row r="6623">
          <cell r="E6623">
            <v>0</v>
          </cell>
          <cell r="G6623">
            <v>0</v>
          </cell>
          <cell r="K6623">
            <v>0</v>
          </cell>
          <cell r="R6623">
            <v>0</v>
          </cell>
        </row>
        <row r="6624">
          <cell r="E6624">
            <v>0</v>
          </cell>
          <cell r="G6624">
            <v>0</v>
          </cell>
          <cell r="K6624">
            <v>0</v>
          </cell>
          <cell r="R6624">
            <v>0</v>
          </cell>
        </row>
        <row r="6625">
          <cell r="E6625">
            <v>0</v>
          </cell>
          <cell r="G6625">
            <v>0</v>
          </cell>
          <cell r="K6625">
            <v>0</v>
          </cell>
          <cell r="R6625">
            <v>0</v>
          </cell>
        </row>
        <row r="6626">
          <cell r="E6626">
            <v>0</v>
          </cell>
          <cell r="G6626">
            <v>0</v>
          </cell>
          <cell r="K6626">
            <v>0</v>
          </cell>
          <cell r="R6626">
            <v>0</v>
          </cell>
        </row>
        <row r="6627">
          <cell r="E6627">
            <v>0</v>
          </cell>
          <cell r="G6627">
            <v>0</v>
          </cell>
          <cell r="K6627">
            <v>0</v>
          </cell>
          <cell r="R6627">
            <v>0</v>
          </cell>
        </row>
        <row r="6628">
          <cell r="E6628">
            <v>0</v>
          </cell>
          <cell r="G6628">
            <v>0</v>
          </cell>
          <cell r="K6628">
            <v>0</v>
          </cell>
          <cell r="R6628">
            <v>0</v>
          </cell>
        </row>
        <row r="6629">
          <cell r="E6629">
            <v>0</v>
          </cell>
          <cell r="G6629">
            <v>0</v>
          </cell>
          <cell r="K6629">
            <v>0</v>
          </cell>
          <cell r="R6629">
            <v>0</v>
          </cell>
        </row>
        <row r="6630">
          <cell r="E6630">
            <v>0</v>
          </cell>
          <cell r="G6630">
            <v>0</v>
          </cell>
          <cell r="K6630">
            <v>0</v>
          </cell>
          <cell r="R6630">
            <v>0</v>
          </cell>
        </row>
        <row r="6631">
          <cell r="E6631">
            <v>0</v>
          </cell>
          <cell r="G6631">
            <v>0</v>
          </cell>
          <cell r="K6631">
            <v>0</v>
          </cell>
          <cell r="R6631">
            <v>0</v>
          </cell>
        </row>
        <row r="6632">
          <cell r="E6632">
            <v>0</v>
          </cell>
          <cell r="G6632">
            <v>0</v>
          </cell>
          <cell r="K6632">
            <v>0</v>
          </cell>
          <cell r="R6632">
            <v>0</v>
          </cell>
        </row>
        <row r="6633">
          <cell r="E6633">
            <v>0</v>
          </cell>
          <cell r="G6633">
            <v>0</v>
          </cell>
          <cell r="K6633">
            <v>0</v>
          </cell>
          <cell r="R6633">
            <v>0</v>
          </cell>
        </row>
        <row r="6634">
          <cell r="E6634">
            <v>0</v>
          </cell>
          <cell r="G6634">
            <v>0</v>
          </cell>
          <cell r="K6634">
            <v>0</v>
          </cell>
          <cell r="R6634">
            <v>0</v>
          </cell>
        </row>
        <row r="6635">
          <cell r="E6635">
            <v>0</v>
          </cell>
          <cell r="G6635">
            <v>0</v>
          </cell>
          <cell r="K6635">
            <v>0</v>
          </cell>
          <cell r="R6635">
            <v>0</v>
          </cell>
        </row>
        <row r="6636">
          <cell r="E6636">
            <v>0</v>
          </cell>
          <cell r="G6636">
            <v>0</v>
          </cell>
          <cell r="K6636">
            <v>0</v>
          </cell>
          <cell r="R6636">
            <v>0</v>
          </cell>
        </row>
        <row r="6637">
          <cell r="E6637">
            <v>0</v>
          </cell>
          <cell r="G6637">
            <v>0</v>
          </cell>
          <cell r="K6637">
            <v>0</v>
          </cell>
          <cell r="R6637">
            <v>0</v>
          </cell>
        </row>
        <row r="6638">
          <cell r="E6638">
            <v>0</v>
          </cell>
          <cell r="G6638">
            <v>0</v>
          </cell>
          <cell r="K6638">
            <v>0</v>
          </cell>
          <cell r="R6638">
            <v>0</v>
          </cell>
        </row>
        <row r="6639">
          <cell r="E6639">
            <v>0</v>
          </cell>
          <cell r="G6639">
            <v>0</v>
          </cell>
          <cell r="K6639">
            <v>0</v>
          </cell>
          <cell r="R6639">
            <v>0</v>
          </cell>
        </row>
        <row r="6640">
          <cell r="E6640">
            <v>0</v>
          </cell>
          <cell r="G6640">
            <v>0</v>
          </cell>
          <cell r="K6640">
            <v>0</v>
          </cell>
          <cell r="R6640">
            <v>0</v>
          </cell>
        </row>
        <row r="6641">
          <cell r="E6641">
            <v>0</v>
          </cell>
          <cell r="G6641">
            <v>0</v>
          </cell>
          <cell r="K6641">
            <v>0</v>
          </cell>
          <cell r="R6641">
            <v>0</v>
          </cell>
        </row>
        <row r="6642">
          <cell r="E6642">
            <v>0</v>
          </cell>
          <cell r="G6642">
            <v>0</v>
          </cell>
          <cell r="K6642">
            <v>0</v>
          </cell>
          <cell r="R6642">
            <v>0</v>
          </cell>
        </row>
        <row r="6643">
          <cell r="E6643">
            <v>0</v>
          </cell>
          <cell r="G6643">
            <v>0</v>
          </cell>
          <cell r="K6643">
            <v>0</v>
          </cell>
          <cell r="R6643">
            <v>0</v>
          </cell>
        </row>
        <row r="6644">
          <cell r="E6644">
            <v>0</v>
          </cell>
          <cell r="G6644">
            <v>0</v>
          </cell>
          <cell r="K6644">
            <v>0</v>
          </cell>
          <cell r="R6644">
            <v>0</v>
          </cell>
        </row>
        <row r="6645">
          <cell r="E6645">
            <v>0</v>
          </cell>
          <cell r="G6645">
            <v>0</v>
          </cell>
          <cell r="K6645">
            <v>0</v>
          </cell>
          <cell r="R6645">
            <v>0</v>
          </cell>
        </row>
        <row r="6646">
          <cell r="E6646">
            <v>0</v>
          </cell>
          <cell r="G6646">
            <v>0</v>
          </cell>
          <cell r="K6646">
            <v>0</v>
          </cell>
          <cell r="R6646">
            <v>0</v>
          </cell>
        </row>
        <row r="6647">
          <cell r="E6647">
            <v>0</v>
          </cell>
          <cell r="G6647">
            <v>0</v>
          </cell>
          <cell r="K6647">
            <v>0</v>
          </cell>
          <cell r="R6647">
            <v>0</v>
          </cell>
        </row>
        <row r="6648">
          <cell r="E6648">
            <v>0</v>
          </cell>
          <cell r="G6648">
            <v>0</v>
          </cell>
          <cell r="K6648">
            <v>0</v>
          </cell>
          <cell r="R6648">
            <v>0</v>
          </cell>
        </row>
        <row r="6649">
          <cell r="E6649">
            <v>0</v>
          </cell>
          <cell r="G6649">
            <v>0</v>
          </cell>
          <cell r="K6649">
            <v>0</v>
          </cell>
          <cell r="R6649">
            <v>0</v>
          </cell>
        </row>
        <row r="6650">
          <cell r="E6650">
            <v>0</v>
          </cell>
          <cell r="G6650">
            <v>0</v>
          </cell>
          <cell r="K6650">
            <v>0</v>
          </cell>
          <cell r="R6650">
            <v>0</v>
          </cell>
        </row>
        <row r="6651">
          <cell r="E6651">
            <v>0</v>
          </cell>
          <cell r="G6651">
            <v>0</v>
          </cell>
          <cell r="K6651">
            <v>0</v>
          </cell>
          <cell r="R6651">
            <v>0</v>
          </cell>
        </row>
        <row r="6652">
          <cell r="E6652">
            <v>0</v>
          </cell>
          <cell r="G6652">
            <v>0</v>
          </cell>
          <cell r="K6652">
            <v>0</v>
          </cell>
          <cell r="R6652">
            <v>0</v>
          </cell>
        </row>
        <row r="6653">
          <cell r="E6653">
            <v>0</v>
          </cell>
          <cell r="G6653">
            <v>0</v>
          </cell>
          <cell r="K6653">
            <v>0</v>
          </cell>
          <cell r="R6653">
            <v>0</v>
          </cell>
        </row>
        <row r="6654">
          <cell r="E6654">
            <v>0</v>
          </cell>
          <cell r="G6654">
            <v>0</v>
          </cell>
          <cell r="K6654">
            <v>0</v>
          </cell>
          <cell r="R6654">
            <v>0</v>
          </cell>
        </row>
        <row r="6655">
          <cell r="E6655">
            <v>0</v>
          </cell>
          <cell r="G6655">
            <v>0</v>
          </cell>
          <cell r="K6655">
            <v>0</v>
          </cell>
          <cell r="R6655">
            <v>0</v>
          </cell>
        </row>
        <row r="6656">
          <cell r="E6656">
            <v>0</v>
          </cell>
          <cell r="G6656">
            <v>0</v>
          </cell>
          <cell r="K6656">
            <v>0</v>
          </cell>
          <cell r="R6656">
            <v>0</v>
          </cell>
        </row>
        <row r="6657">
          <cell r="E6657">
            <v>0</v>
          </cell>
          <cell r="G6657">
            <v>0</v>
          </cell>
          <cell r="K6657">
            <v>0</v>
          </cell>
          <cell r="R6657">
            <v>0</v>
          </cell>
        </row>
        <row r="6658">
          <cell r="E6658">
            <v>0</v>
          </cell>
          <cell r="G6658">
            <v>0</v>
          </cell>
          <cell r="K6658">
            <v>0</v>
          </cell>
          <cell r="R6658">
            <v>0</v>
          </cell>
        </row>
        <row r="6659">
          <cell r="E6659">
            <v>0</v>
          </cell>
          <cell r="G6659">
            <v>0</v>
          </cell>
          <cell r="K6659">
            <v>0</v>
          </cell>
          <cell r="R6659">
            <v>0</v>
          </cell>
        </row>
        <row r="6660">
          <cell r="E6660">
            <v>0</v>
          </cell>
          <cell r="G6660">
            <v>0</v>
          </cell>
          <cell r="K6660">
            <v>0</v>
          </cell>
          <cell r="R6660">
            <v>0</v>
          </cell>
        </row>
        <row r="6661">
          <cell r="E6661">
            <v>0</v>
          </cell>
          <cell r="G6661">
            <v>0</v>
          </cell>
          <cell r="K6661">
            <v>0</v>
          </cell>
          <cell r="R6661">
            <v>0</v>
          </cell>
        </row>
        <row r="6662">
          <cell r="E6662">
            <v>0</v>
          </cell>
          <cell r="G6662">
            <v>0</v>
          </cell>
          <cell r="K6662">
            <v>0</v>
          </cell>
          <cell r="R6662">
            <v>0</v>
          </cell>
        </row>
        <row r="6663">
          <cell r="E6663">
            <v>0</v>
          </cell>
          <cell r="G6663">
            <v>0</v>
          </cell>
          <cell r="K6663">
            <v>0</v>
          </cell>
          <cell r="R6663">
            <v>0</v>
          </cell>
        </row>
        <row r="6664">
          <cell r="E6664">
            <v>0</v>
          </cell>
          <cell r="G6664">
            <v>0</v>
          </cell>
          <cell r="K6664">
            <v>0</v>
          </cell>
          <cell r="R6664">
            <v>0</v>
          </cell>
        </row>
        <row r="6665">
          <cell r="E6665">
            <v>0</v>
          </cell>
          <cell r="G6665">
            <v>0</v>
          </cell>
          <cell r="K6665">
            <v>0</v>
          </cell>
          <cell r="R6665">
            <v>0</v>
          </cell>
        </row>
        <row r="6666">
          <cell r="E6666">
            <v>0</v>
          </cell>
          <cell r="G6666">
            <v>0</v>
          </cell>
          <cell r="K6666">
            <v>0</v>
          </cell>
          <cell r="R6666">
            <v>0</v>
          </cell>
        </row>
        <row r="6667">
          <cell r="E6667">
            <v>0</v>
          </cell>
          <cell r="G6667">
            <v>0</v>
          </cell>
          <cell r="K6667">
            <v>0</v>
          </cell>
          <cell r="R6667">
            <v>0</v>
          </cell>
        </row>
        <row r="6668">
          <cell r="E6668">
            <v>0</v>
          </cell>
          <cell r="G6668">
            <v>0</v>
          </cell>
          <cell r="K6668">
            <v>0</v>
          </cell>
          <cell r="R6668">
            <v>0</v>
          </cell>
        </row>
        <row r="6669">
          <cell r="E6669">
            <v>0</v>
          </cell>
          <cell r="G6669">
            <v>0</v>
          </cell>
          <cell r="K6669">
            <v>0</v>
          </cell>
          <cell r="R6669">
            <v>0</v>
          </cell>
        </row>
        <row r="6670">
          <cell r="E6670">
            <v>0</v>
          </cell>
          <cell r="G6670">
            <v>0</v>
          </cell>
          <cell r="K6670">
            <v>0</v>
          </cell>
          <cell r="R6670">
            <v>0</v>
          </cell>
        </row>
        <row r="6671">
          <cell r="E6671">
            <v>0</v>
          </cell>
          <cell r="G6671">
            <v>0</v>
          </cell>
          <cell r="K6671">
            <v>0</v>
          </cell>
          <cell r="R6671">
            <v>0</v>
          </cell>
        </row>
        <row r="6672">
          <cell r="E6672">
            <v>0</v>
          </cell>
          <cell r="G6672">
            <v>0</v>
          </cell>
          <cell r="K6672">
            <v>0</v>
          </cell>
          <cell r="R6672">
            <v>0</v>
          </cell>
        </row>
        <row r="6673">
          <cell r="E6673">
            <v>0</v>
          </cell>
          <cell r="G6673">
            <v>0</v>
          </cell>
          <cell r="K6673">
            <v>0</v>
          </cell>
          <cell r="R6673">
            <v>0</v>
          </cell>
        </row>
        <row r="6674">
          <cell r="E6674">
            <v>0</v>
          </cell>
          <cell r="G6674">
            <v>0</v>
          </cell>
          <cell r="K6674">
            <v>0</v>
          </cell>
          <cell r="R6674">
            <v>0</v>
          </cell>
        </row>
        <row r="6675">
          <cell r="E6675">
            <v>0</v>
          </cell>
          <cell r="G6675">
            <v>0</v>
          </cell>
          <cell r="K6675">
            <v>0</v>
          </cell>
          <cell r="R6675">
            <v>0</v>
          </cell>
        </row>
        <row r="6676">
          <cell r="E6676">
            <v>0</v>
          </cell>
          <cell r="G6676">
            <v>0</v>
          </cell>
          <cell r="K6676">
            <v>0</v>
          </cell>
          <cell r="R6676">
            <v>0</v>
          </cell>
        </row>
        <row r="6677">
          <cell r="E6677">
            <v>0</v>
          </cell>
          <cell r="G6677">
            <v>0</v>
          </cell>
          <cell r="K6677">
            <v>0</v>
          </cell>
          <cell r="R6677">
            <v>0</v>
          </cell>
        </row>
        <row r="6678">
          <cell r="E6678">
            <v>0</v>
          </cell>
          <cell r="G6678">
            <v>0</v>
          </cell>
          <cell r="K6678">
            <v>0</v>
          </cell>
          <cell r="R6678">
            <v>0</v>
          </cell>
        </row>
        <row r="6679">
          <cell r="E6679">
            <v>0</v>
          </cell>
          <cell r="G6679">
            <v>0</v>
          </cell>
          <cell r="K6679">
            <v>0</v>
          </cell>
          <cell r="R6679">
            <v>0</v>
          </cell>
        </row>
        <row r="6680">
          <cell r="E6680">
            <v>0</v>
          </cell>
          <cell r="G6680">
            <v>0</v>
          </cell>
          <cell r="K6680">
            <v>0</v>
          </cell>
          <cell r="R6680">
            <v>0</v>
          </cell>
        </row>
        <row r="6681">
          <cell r="E6681">
            <v>0</v>
          </cell>
          <cell r="G6681">
            <v>0</v>
          </cell>
          <cell r="K6681">
            <v>0</v>
          </cell>
          <cell r="R6681">
            <v>0</v>
          </cell>
        </row>
        <row r="6682">
          <cell r="E6682">
            <v>0</v>
          </cell>
          <cell r="G6682">
            <v>0</v>
          </cell>
          <cell r="K6682">
            <v>0</v>
          </cell>
          <cell r="R6682">
            <v>0</v>
          </cell>
        </row>
        <row r="6683">
          <cell r="E6683">
            <v>0</v>
          </cell>
          <cell r="G6683">
            <v>0</v>
          </cell>
          <cell r="K6683">
            <v>0</v>
          </cell>
          <cell r="R6683">
            <v>0</v>
          </cell>
        </row>
        <row r="6684">
          <cell r="E6684">
            <v>0</v>
          </cell>
          <cell r="G6684">
            <v>0</v>
          </cell>
          <cell r="K6684">
            <v>0</v>
          </cell>
          <cell r="R6684">
            <v>0</v>
          </cell>
        </row>
        <row r="6685">
          <cell r="E6685">
            <v>0</v>
          </cell>
          <cell r="G6685">
            <v>0</v>
          </cell>
          <cell r="K6685">
            <v>0</v>
          </cell>
          <cell r="R6685">
            <v>0</v>
          </cell>
        </row>
        <row r="6686">
          <cell r="E6686">
            <v>0</v>
          </cell>
          <cell r="G6686">
            <v>0</v>
          </cell>
          <cell r="K6686">
            <v>0</v>
          </cell>
          <cell r="R6686">
            <v>0</v>
          </cell>
        </row>
        <row r="6687">
          <cell r="E6687">
            <v>0</v>
          </cell>
          <cell r="G6687">
            <v>0</v>
          </cell>
          <cell r="K6687">
            <v>0</v>
          </cell>
          <cell r="R6687">
            <v>0</v>
          </cell>
        </row>
        <row r="6688">
          <cell r="E6688">
            <v>0</v>
          </cell>
          <cell r="G6688">
            <v>0</v>
          </cell>
          <cell r="K6688">
            <v>0</v>
          </cell>
          <cell r="R6688">
            <v>0</v>
          </cell>
        </row>
        <row r="6689">
          <cell r="E6689">
            <v>0</v>
          </cell>
          <cell r="G6689">
            <v>0</v>
          </cell>
          <cell r="K6689">
            <v>0</v>
          </cell>
          <cell r="R6689">
            <v>0</v>
          </cell>
        </row>
        <row r="6690">
          <cell r="E6690">
            <v>0</v>
          </cell>
          <cell r="G6690">
            <v>0</v>
          </cell>
          <cell r="K6690">
            <v>0</v>
          </cell>
          <cell r="R6690">
            <v>0</v>
          </cell>
        </row>
        <row r="6691">
          <cell r="E6691">
            <v>0</v>
          </cell>
          <cell r="G6691">
            <v>0</v>
          </cell>
          <cell r="K6691">
            <v>0</v>
          </cell>
          <cell r="R6691">
            <v>0</v>
          </cell>
        </row>
        <row r="6692">
          <cell r="E6692">
            <v>0</v>
          </cell>
          <cell r="G6692">
            <v>0</v>
          </cell>
          <cell r="K6692">
            <v>0</v>
          </cell>
          <cell r="R6692">
            <v>0</v>
          </cell>
        </row>
        <row r="6693">
          <cell r="E6693">
            <v>0</v>
          </cell>
          <cell r="G6693">
            <v>0</v>
          </cell>
          <cell r="K6693">
            <v>0</v>
          </cell>
          <cell r="R6693">
            <v>0</v>
          </cell>
        </row>
        <row r="6694">
          <cell r="E6694">
            <v>0</v>
          </cell>
          <cell r="G6694">
            <v>0</v>
          </cell>
          <cell r="K6694">
            <v>0</v>
          </cell>
          <cell r="R6694">
            <v>0</v>
          </cell>
        </row>
        <row r="6695">
          <cell r="E6695">
            <v>0</v>
          </cell>
          <cell r="G6695">
            <v>0</v>
          </cell>
          <cell r="K6695">
            <v>0</v>
          </cell>
          <cell r="R6695">
            <v>0</v>
          </cell>
        </row>
        <row r="6696">
          <cell r="E6696">
            <v>0</v>
          </cell>
          <cell r="G6696">
            <v>0</v>
          </cell>
          <cell r="K6696">
            <v>0</v>
          </cell>
          <cell r="R6696">
            <v>0</v>
          </cell>
        </row>
        <row r="6697">
          <cell r="E6697">
            <v>0</v>
          </cell>
          <cell r="G6697">
            <v>0</v>
          </cell>
          <cell r="K6697">
            <v>0</v>
          </cell>
          <cell r="R6697">
            <v>0</v>
          </cell>
        </row>
        <row r="6698">
          <cell r="E6698">
            <v>0</v>
          </cell>
          <cell r="G6698">
            <v>0</v>
          </cell>
          <cell r="K6698">
            <v>0</v>
          </cell>
          <cell r="R6698">
            <v>0</v>
          </cell>
        </row>
        <row r="6699">
          <cell r="E6699">
            <v>0</v>
          </cell>
          <cell r="G6699">
            <v>0</v>
          </cell>
          <cell r="K6699">
            <v>0</v>
          </cell>
          <cell r="R6699">
            <v>0</v>
          </cell>
        </row>
        <row r="6700">
          <cell r="E6700">
            <v>0</v>
          </cell>
          <cell r="G6700">
            <v>0</v>
          </cell>
          <cell r="K6700">
            <v>0</v>
          </cell>
          <cell r="R6700">
            <v>0</v>
          </cell>
        </row>
        <row r="6701">
          <cell r="E6701">
            <v>0</v>
          </cell>
          <cell r="G6701">
            <v>0</v>
          </cell>
          <cell r="K6701">
            <v>0</v>
          </cell>
          <cell r="R6701">
            <v>0</v>
          </cell>
        </row>
        <row r="6702">
          <cell r="E6702">
            <v>0</v>
          </cell>
          <cell r="G6702">
            <v>0</v>
          </cell>
          <cell r="K6702">
            <v>0</v>
          </cell>
          <cell r="R6702">
            <v>0</v>
          </cell>
        </row>
        <row r="6703">
          <cell r="E6703">
            <v>0</v>
          </cell>
          <cell r="G6703">
            <v>0</v>
          </cell>
          <cell r="K6703">
            <v>0</v>
          </cell>
          <cell r="R6703">
            <v>0</v>
          </cell>
        </row>
        <row r="6704">
          <cell r="E6704">
            <v>0</v>
          </cell>
          <cell r="G6704">
            <v>0</v>
          </cell>
          <cell r="K6704">
            <v>0</v>
          </cell>
          <cell r="R6704">
            <v>0</v>
          </cell>
        </row>
        <row r="6705">
          <cell r="E6705">
            <v>0</v>
          </cell>
          <cell r="G6705">
            <v>0</v>
          </cell>
          <cell r="K6705">
            <v>0</v>
          </cell>
          <cell r="R6705">
            <v>0</v>
          </cell>
        </row>
        <row r="6706">
          <cell r="E6706">
            <v>0</v>
          </cell>
          <cell r="G6706">
            <v>0</v>
          </cell>
          <cell r="K6706">
            <v>0</v>
          </cell>
          <cell r="R6706">
            <v>0</v>
          </cell>
        </row>
        <row r="6707">
          <cell r="E6707">
            <v>0</v>
          </cell>
          <cell r="G6707">
            <v>0</v>
          </cell>
          <cell r="K6707">
            <v>0</v>
          </cell>
          <cell r="R6707">
            <v>0</v>
          </cell>
        </row>
        <row r="6708">
          <cell r="E6708">
            <v>0</v>
          </cell>
          <cell r="G6708">
            <v>0</v>
          </cell>
          <cell r="K6708">
            <v>0</v>
          </cell>
          <cell r="R6708">
            <v>0</v>
          </cell>
        </row>
        <row r="6709">
          <cell r="E6709">
            <v>0</v>
          </cell>
          <cell r="G6709">
            <v>0</v>
          </cell>
          <cell r="K6709">
            <v>0</v>
          </cell>
          <cell r="R6709">
            <v>0</v>
          </cell>
        </row>
        <row r="6710">
          <cell r="E6710">
            <v>0</v>
          </cell>
          <cell r="G6710">
            <v>0</v>
          </cell>
          <cell r="K6710">
            <v>0</v>
          </cell>
          <cell r="R6710">
            <v>0</v>
          </cell>
        </row>
        <row r="6711">
          <cell r="E6711">
            <v>0</v>
          </cell>
          <cell r="G6711">
            <v>0</v>
          </cell>
          <cell r="K6711">
            <v>0</v>
          </cell>
          <cell r="R6711">
            <v>0</v>
          </cell>
        </row>
        <row r="6712">
          <cell r="E6712">
            <v>0</v>
          </cell>
          <cell r="G6712">
            <v>0</v>
          </cell>
          <cell r="K6712">
            <v>0</v>
          </cell>
          <cell r="R6712">
            <v>0</v>
          </cell>
        </row>
        <row r="6713">
          <cell r="E6713">
            <v>0</v>
          </cell>
          <cell r="G6713">
            <v>0</v>
          </cell>
          <cell r="K6713">
            <v>0</v>
          </cell>
          <cell r="R6713">
            <v>0</v>
          </cell>
        </row>
        <row r="6714">
          <cell r="E6714">
            <v>0</v>
          </cell>
          <cell r="G6714">
            <v>0</v>
          </cell>
          <cell r="K6714">
            <v>0</v>
          </cell>
          <cell r="R6714">
            <v>0</v>
          </cell>
        </row>
        <row r="6715">
          <cell r="E6715">
            <v>0</v>
          </cell>
          <cell r="G6715">
            <v>0</v>
          </cell>
          <cell r="K6715">
            <v>0</v>
          </cell>
          <cell r="R6715">
            <v>0</v>
          </cell>
        </row>
        <row r="6716">
          <cell r="E6716">
            <v>0</v>
          </cell>
          <cell r="G6716">
            <v>0</v>
          </cell>
          <cell r="K6716">
            <v>0</v>
          </cell>
          <cell r="R6716">
            <v>0</v>
          </cell>
        </row>
        <row r="6717">
          <cell r="E6717">
            <v>0</v>
          </cell>
          <cell r="G6717">
            <v>0</v>
          </cell>
          <cell r="K6717">
            <v>0</v>
          </cell>
          <cell r="R6717">
            <v>0</v>
          </cell>
        </row>
        <row r="6718">
          <cell r="E6718">
            <v>0</v>
          </cell>
          <cell r="G6718">
            <v>0</v>
          </cell>
          <cell r="K6718">
            <v>0</v>
          </cell>
          <cell r="R6718">
            <v>0</v>
          </cell>
        </row>
        <row r="6719">
          <cell r="E6719">
            <v>0</v>
          </cell>
          <cell r="G6719">
            <v>0</v>
          </cell>
          <cell r="K6719">
            <v>0</v>
          </cell>
          <cell r="R6719">
            <v>0</v>
          </cell>
        </row>
        <row r="6720">
          <cell r="E6720">
            <v>0</v>
          </cell>
          <cell r="G6720">
            <v>0</v>
          </cell>
          <cell r="K6720">
            <v>0</v>
          </cell>
          <cell r="R6720">
            <v>0</v>
          </cell>
        </row>
        <row r="6721">
          <cell r="E6721">
            <v>0</v>
          </cell>
          <cell r="G6721">
            <v>0</v>
          </cell>
          <cell r="K6721">
            <v>0</v>
          </cell>
          <cell r="R6721">
            <v>0</v>
          </cell>
        </row>
        <row r="6722">
          <cell r="E6722">
            <v>0</v>
          </cell>
          <cell r="G6722">
            <v>0</v>
          </cell>
          <cell r="K6722">
            <v>0</v>
          </cell>
          <cell r="R6722">
            <v>0</v>
          </cell>
        </row>
        <row r="6723">
          <cell r="E6723">
            <v>0</v>
          </cell>
          <cell r="G6723">
            <v>0</v>
          </cell>
          <cell r="K6723">
            <v>0</v>
          </cell>
          <cell r="R6723">
            <v>0</v>
          </cell>
        </row>
        <row r="6724">
          <cell r="E6724">
            <v>0</v>
          </cell>
          <cell r="G6724">
            <v>0</v>
          </cell>
          <cell r="K6724">
            <v>0</v>
          </cell>
          <cell r="R6724">
            <v>0</v>
          </cell>
        </row>
        <row r="6725">
          <cell r="E6725">
            <v>0</v>
          </cell>
          <cell r="G6725">
            <v>0</v>
          </cell>
          <cell r="K6725">
            <v>0</v>
          </cell>
          <cell r="R6725">
            <v>0</v>
          </cell>
        </row>
        <row r="6726">
          <cell r="E6726">
            <v>0</v>
          </cell>
          <cell r="G6726">
            <v>0</v>
          </cell>
          <cell r="K6726">
            <v>0</v>
          </cell>
          <cell r="R6726">
            <v>0</v>
          </cell>
        </row>
        <row r="6727">
          <cell r="E6727">
            <v>0</v>
          </cell>
          <cell r="G6727">
            <v>0</v>
          </cell>
          <cell r="K6727">
            <v>0</v>
          </cell>
          <cell r="R6727">
            <v>0</v>
          </cell>
        </row>
        <row r="6728">
          <cell r="E6728">
            <v>0</v>
          </cell>
          <cell r="G6728">
            <v>0</v>
          </cell>
          <cell r="K6728">
            <v>0</v>
          </cell>
          <cell r="R6728">
            <v>0</v>
          </cell>
        </row>
        <row r="6729">
          <cell r="E6729">
            <v>0</v>
          </cell>
          <cell r="G6729">
            <v>0</v>
          </cell>
          <cell r="K6729">
            <v>0</v>
          </cell>
          <cell r="R6729">
            <v>0</v>
          </cell>
        </row>
        <row r="6730">
          <cell r="E6730">
            <v>0</v>
          </cell>
          <cell r="G6730">
            <v>0</v>
          </cell>
          <cell r="K6730">
            <v>0</v>
          </cell>
          <cell r="R6730">
            <v>0</v>
          </cell>
        </row>
        <row r="6731">
          <cell r="E6731">
            <v>0</v>
          </cell>
          <cell r="G6731">
            <v>0</v>
          </cell>
          <cell r="K6731">
            <v>0</v>
          </cell>
          <cell r="R6731">
            <v>0</v>
          </cell>
        </row>
        <row r="6732">
          <cell r="E6732">
            <v>0</v>
          </cell>
          <cell r="G6732">
            <v>0</v>
          </cell>
          <cell r="K6732">
            <v>0</v>
          </cell>
          <cell r="R6732">
            <v>0</v>
          </cell>
        </row>
        <row r="6733">
          <cell r="E6733">
            <v>0</v>
          </cell>
          <cell r="G6733">
            <v>0</v>
          </cell>
          <cell r="K6733">
            <v>0</v>
          </cell>
          <cell r="R6733">
            <v>0</v>
          </cell>
        </row>
        <row r="6734">
          <cell r="E6734">
            <v>0</v>
          </cell>
          <cell r="G6734">
            <v>0</v>
          </cell>
          <cell r="K6734">
            <v>0</v>
          </cell>
          <cell r="R6734">
            <v>0</v>
          </cell>
        </row>
        <row r="6735">
          <cell r="E6735">
            <v>0</v>
          </cell>
          <cell r="G6735">
            <v>0</v>
          </cell>
          <cell r="K6735">
            <v>0</v>
          </cell>
          <cell r="R6735">
            <v>0</v>
          </cell>
        </row>
        <row r="6736">
          <cell r="E6736">
            <v>0</v>
          </cell>
          <cell r="G6736">
            <v>0</v>
          </cell>
          <cell r="K6736">
            <v>0</v>
          </cell>
          <cell r="R6736">
            <v>0</v>
          </cell>
        </row>
        <row r="6737">
          <cell r="E6737">
            <v>0</v>
          </cell>
          <cell r="G6737">
            <v>0</v>
          </cell>
          <cell r="K6737">
            <v>0</v>
          </cell>
          <cell r="R6737">
            <v>0</v>
          </cell>
        </row>
        <row r="6738">
          <cell r="E6738">
            <v>0</v>
          </cell>
          <cell r="G6738">
            <v>0</v>
          </cell>
          <cell r="K6738">
            <v>0</v>
          </cell>
          <cell r="R6738">
            <v>0</v>
          </cell>
        </row>
        <row r="6739">
          <cell r="E6739">
            <v>0</v>
          </cell>
          <cell r="G6739">
            <v>0</v>
          </cell>
          <cell r="K6739">
            <v>0</v>
          </cell>
          <cell r="R6739">
            <v>0</v>
          </cell>
        </row>
        <row r="6740">
          <cell r="E6740">
            <v>0</v>
          </cell>
          <cell r="G6740">
            <v>0</v>
          </cell>
          <cell r="K6740">
            <v>0</v>
          </cell>
          <cell r="R6740">
            <v>0</v>
          </cell>
        </row>
        <row r="6741">
          <cell r="E6741">
            <v>0</v>
          </cell>
          <cell r="G6741">
            <v>0</v>
          </cell>
          <cell r="K6741">
            <v>0</v>
          </cell>
          <cell r="R6741">
            <v>0</v>
          </cell>
        </row>
        <row r="6742">
          <cell r="E6742">
            <v>0</v>
          </cell>
          <cell r="G6742">
            <v>0</v>
          </cell>
          <cell r="K6742">
            <v>0</v>
          </cell>
          <cell r="R6742">
            <v>0</v>
          </cell>
        </row>
        <row r="6743">
          <cell r="E6743">
            <v>0</v>
          </cell>
          <cell r="G6743">
            <v>0</v>
          </cell>
          <cell r="K6743">
            <v>0</v>
          </cell>
          <cell r="R6743">
            <v>0</v>
          </cell>
        </row>
        <row r="6744">
          <cell r="E6744">
            <v>0</v>
          </cell>
          <cell r="G6744">
            <v>0</v>
          </cell>
          <cell r="K6744">
            <v>0</v>
          </cell>
          <cell r="R6744">
            <v>0</v>
          </cell>
        </row>
        <row r="6745">
          <cell r="E6745">
            <v>0</v>
          </cell>
          <cell r="G6745">
            <v>0</v>
          </cell>
          <cell r="K6745">
            <v>0</v>
          </cell>
          <cell r="R6745">
            <v>0</v>
          </cell>
        </row>
        <row r="6746">
          <cell r="E6746">
            <v>0</v>
          </cell>
          <cell r="G6746">
            <v>0</v>
          </cell>
          <cell r="K6746">
            <v>0</v>
          </cell>
          <cell r="R6746">
            <v>0</v>
          </cell>
        </row>
        <row r="6747">
          <cell r="E6747">
            <v>0</v>
          </cell>
          <cell r="G6747">
            <v>0</v>
          </cell>
          <cell r="K6747">
            <v>0</v>
          </cell>
          <cell r="R6747">
            <v>0</v>
          </cell>
        </row>
        <row r="6748">
          <cell r="E6748">
            <v>0</v>
          </cell>
          <cell r="G6748">
            <v>0</v>
          </cell>
          <cell r="K6748">
            <v>0</v>
          </cell>
          <cell r="R6748">
            <v>0</v>
          </cell>
        </row>
        <row r="6749">
          <cell r="E6749">
            <v>0</v>
          </cell>
          <cell r="G6749">
            <v>0</v>
          </cell>
          <cell r="K6749">
            <v>0</v>
          </cell>
          <cell r="R6749">
            <v>0</v>
          </cell>
        </row>
        <row r="6750">
          <cell r="E6750">
            <v>0</v>
          </cell>
          <cell r="G6750">
            <v>0</v>
          </cell>
          <cell r="K6750">
            <v>0</v>
          </cell>
          <cell r="R6750">
            <v>0</v>
          </cell>
        </row>
        <row r="6751">
          <cell r="E6751">
            <v>0</v>
          </cell>
          <cell r="G6751">
            <v>0</v>
          </cell>
          <cell r="K6751">
            <v>0</v>
          </cell>
          <cell r="R6751">
            <v>0</v>
          </cell>
        </row>
        <row r="6752">
          <cell r="E6752">
            <v>0</v>
          </cell>
          <cell r="G6752">
            <v>0</v>
          </cell>
          <cell r="K6752">
            <v>0</v>
          </cell>
          <cell r="R6752">
            <v>0</v>
          </cell>
        </row>
        <row r="6753">
          <cell r="E6753">
            <v>0</v>
          </cell>
          <cell r="G6753">
            <v>0</v>
          </cell>
          <cell r="K6753">
            <v>0</v>
          </cell>
          <cell r="R6753">
            <v>0</v>
          </cell>
        </row>
        <row r="6754">
          <cell r="E6754">
            <v>0</v>
          </cell>
          <cell r="G6754">
            <v>0</v>
          </cell>
          <cell r="K6754">
            <v>0</v>
          </cell>
          <cell r="R6754">
            <v>0</v>
          </cell>
        </row>
        <row r="6755">
          <cell r="E6755">
            <v>0</v>
          </cell>
          <cell r="G6755">
            <v>0</v>
          </cell>
          <cell r="K6755">
            <v>0</v>
          </cell>
          <cell r="R6755">
            <v>0</v>
          </cell>
        </row>
        <row r="6756">
          <cell r="E6756">
            <v>0</v>
          </cell>
          <cell r="G6756">
            <v>0</v>
          </cell>
          <cell r="K6756">
            <v>0</v>
          </cell>
          <cell r="R6756">
            <v>0</v>
          </cell>
        </row>
        <row r="6757">
          <cell r="E6757">
            <v>0</v>
          </cell>
          <cell r="G6757">
            <v>0</v>
          </cell>
          <cell r="K6757">
            <v>0</v>
          </cell>
          <cell r="R6757">
            <v>0</v>
          </cell>
        </row>
        <row r="6758">
          <cell r="E6758">
            <v>0</v>
          </cell>
          <cell r="G6758">
            <v>0</v>
          </cell>
          <cell r="K6758">
            <v>0</v>
          </cell>
          <cell r="R6758">
            <v>0</v>
          </cell>
        </row>
        <row r="6759">
          <cell r="E6759">
            <v>0</v>
          </cell>
          <cell r="G6759">
            <v>0</v>
          </cell>
          <cell r="K6759">
            <v>0</v>
          </cell>
          <cell r="R6759">
            <v>0</v>
          </cell>
        </row>
        <row r="6760">
          <cell r="E6760">
            <v>0</v>
          </cell>
          <cell r="G6760">
            <v>0</v>
          </cell>
          <cell r="K6760">
            <v>0</v>
          </cell>
          <cell r="R6760">
            <v>0</v>
          </cell>
        </row>
        <row r="6761">
          <cell r="E6761">
            <v>0</v>
          </cell>
          <cell r="G6761">
            <v>0</v>
          </cell>
          <cell r="K6761">
            <v>0</v>
          </cell>
          <cell r="R6761">
            <v>0</v>
          </cell>
        </row>
        <row r="6762">
          <cell r="E6762">
            <v>0</v>
          </cell>
          <cell r="G6762">
            <v>0</v>
          </cell>
          <cell r="K6762">
            <v>0</v>
          </cell>
          <cell r="R6762">
            <v>0</v>
          </cell>
        </row>
        <row r="6763">
          <cell r="E6763">
            <v>0</v>
          </cell>
          <cell r="G6763">
            <v>0</v>
          </cell>
          <cell r="K6763">
            <v>0</v>
          </cell>
          <cell r="R6763">
            <v>0</v>
          </cell>
        </row>
        <row r="6764">
          <cell r="E6764">
            <v>0</v>
          </cell>
          <cell r="G6764">
            <v>0</v>
          </cell>
          <cell r="K6764">
            <v>0</v>
          </cell>
          <cell r="R6764">
            <v>0</v>
          </cell>
        </row>
        <row r="6765">
          <cell r="E6765">
            <v>0</v>
          </cell>
          <cell r="G6765">
            <v>0</v>
          </cell>
          <cell r="K6765">
            <v>0</v>
          </cell>
          <cell r="R6765">
            <v>0</v>
          </cell>
        </row>
        <row r="6766">
          <cell r="E6766">
            <v>0</v>
          </cell>
          <cell r="G6766">
            <v>0</v>
          </cell>
          <cell r="K6766">
            <v>0</v>
          </cell>
          <cell r="R6766">
            <v>0</v>
          </cell>
        </row>
        <row r="6767">
          <cell r="E6767">
            <v>0</v>
          </cell>
          <cell r="G6767">
            <v>0</v>
          </cell>
          <cell r="K6767">
            <v>0</v>
          </cell>
          <cell r="R6767">
            <v>0</v>
          </cell>
        </row>
        <row r="6768">
          <cell r="E6768">
            <v>0</v>
          </cell>
          <cell r="G6768">
            <v>0</v>
          </cell>
          <cell r="K6768">
            <v>0</v>
          </cell>
          <cell r="R6768">
            <v>0</v>
          </cell>
        </row>
        <row r="6769">
          <cell r="E6769">
            <v>0</v>
          </cell>
          <cell r="G6769">
            <v>0</v>
          </cell>
          <cell r="K6769">
            <v>0</v>
          </cell>
          <cell r="R6769">
            <v>0</v>
          </cell>
        </row>
        <row r="6770">
          <cell r="E6770">
            <v>0</v>
          </cell>
          <cell r="G6770">
            <v>0</v>
          </cell>
          <cell r="K6770">
            <v>0</v>
          </cell>
          <cell r="R6770">
            <v>0</v>
          </cell>
        </row>
        <row r="6771">
          <cell r="E6771">
            <v>0</v>
          </cell>
          <cell r="G6771">
            <v>0</v>
          </cell>
          <cell r="K6771">
            <v>0</v>
          </cell>
          <cell r="R6771">
            <v>0</v>
          </cell>
        </row>
        <row r="6772">
          <cell r="E6772">
            <v>0</v>
          </cell>
          <cell r="G6772">
            <v>0</v>
          </cell>
          <cell r="K6772">
            <v>0</v>
          </cell>
          <cell r="R6772">
            <v>0</v>
          </cell>
        </row>
        <row r="6773">
          <cell r="E6773">
            <v>0</v>
          </cell>
          <cell r="G6773">
            <v>0</v>
          </cell>
          <cell r="K6773">
            <v>0</v>
          </cell>
          <cell r="R6773">
            <v>0</v>
          </cell>
        </row>
        <row r="6774">
          <cell r="E6774">
            <v>0</v>
          </cell>
          <cell r="G6774">
            <v>0</v>
          </cell>
          <cell r="K6774">
            <v>0</v>
          </cell>
          <cell r="R6774">
            <v>0</v>
          </cell>
        </row>
        <row r="6775">
          <cell r="E6775">
            <v>0</v>
          </cell>
          <cell r="G6775">
            <v>0</v>
          </cell>
          <cell r="K6775">
            <v>0</v>
          </cell>
          <cell r="R6775">
            <v>0</v>
          </cell>
        </row>
        <row r="6776">
          <cell r="E6776">
            <v>0</v>
          </cell>
          <cell r="G6776">
            <v>0</v>
          </cell>
          <cell r="K6776">
            <v>0</v>
          </cell>
          <cell r="R6776">
            <v>0</v>
          </cell>
        </row>
        <row r="6777">
          <cell r="E6777">
            <v>0</v>
          </cell>
          <cell r="G6777">
            <v>0</v>
          </cell>
          <cell r="K6777">
            <v>0</v>
          </cell>
          <cell r="R6777">
            <v>0</v>
          </cell>
        </row>
        <row r="6778">
          <cell r="E6778">
            <v>0</v>
          </cell>
          <cell r="G6778">
            <v>0</v>
          </cell>
          <cell r="K6778">
            <v>0</v>
          </cell>
          <cell r="R6778">
            <v>0</v>
          </cell>
        </row>
        <row r="6779">
          <cell r="E6779">
            <v>0</v>
          </cell>
          <cell r="G6779">
            <v>0</v>
          </cell>
          <cell r="K6779">
            <v>0</v>
          </cell>
          <cell r="R6779">
            <v>0</v>
          </cell>
        </row>
        <row r="6780">
          <cell r="E6780">
            <v>0</v>
          </cell>
          <cell r="G6780">
            <v>0</v>
          </cell>
          <cell r="K6780">
            <v>0</v>
          </cell>
          <cell r="R6780">
            <v>0</v>
          </cell>
        </row>
        <row r="6781">
          <cell r="E6781">
            <v>0</v>
          </cell>
          <cell r="G6781">
            <v>0</v>
          </cell>
          <cell r="K6781">
            <v>0</v>
          </cell>
          <cell r="R6781">
            <v>0</v>
          </cell>
        </row>
        <row r="6782">
          <cell r="E6782">
            <v>0</v>
          </cell>
          <cell r="G6782">
            <v>0</v>
          </cell>
          <cell r="K6782">
            <v>0</v>
          </cell>
          <cell r="R6782">
            <v>0</v>
          </cell>
        </row>
        <row r="6783">
          <cell r="E6783">
            <v>0</v>
          </cell>
          <cell r="G6783">
            <v>0</v>
          </cell>
          <cell r="K6783">
            <v>0</v>
          </cell>
          <cell r="R6783">
            <v>0</v>
          </cell>
        </row>
        <row r="6784">
          <cell r="E6784">
            <v>0</v>
          </cell>
          <cell r="G6784">
            <v>0</v>
          </cell>
          <cell r="K6784">
            <v>0</v>
          </cell>
          <cell r="R6784">
            <v>0</v>
          </cell>
        </row>
        <row r="6785">
          <cell r="E6785">
            <v>0</v>
          </cell>
          <cell r="G6785">
            <v>0</v>
          </cell>
          <cell r="K6785">
            <v>0</v>
          </cell>
          <cell r="R6785">
            <v>0</v>
          </cell>
        </row>
        <row r="6786">
          <cell r="E6786">
            <v>0</v>
          </cell>
          <cell r="G6786">
            <v>0</v>
          </cell>
          <cell r="K6786">
            <v>0</v>
          </cell>
          <cell r="R6786">
            <v>0</v>
          </cell>
        </row>
        <row r="6787">
          <cell r="E6787">
            <v>0</v>
          </cell>
          <cell r="G6787">
            <v>0</v>
          </cell>
          <cell r="K6787">
            <v>0</v>
          </cell>
          <cell r="R6787">
            <v>0</v>
          </cell>
        </row>
        <row r="6788">
          <cell r="E6788">
            <v>0</v>
          </cell>
          <cell r="G6788">
            <v>0</v>
          </cell>
          <cell r="K6788">
            <v>0</v>
          </cell>
          <cell r="R6788">
            <v>0</v>
          </cell>
        </row>
        <row r="6789">
          <cell r="E6789">
            <v>0</v>
          </cell>
          <cell r="G6789">
            <v>0</v>
          </cell>
          <cell r="K6789">
            <v>0</v>
          </cell>
          <cell r="R6789">
            <v>0</v>
          </cell>
        </row>
        <row r="6790">
          <cell r="E6790">
            <v>0</v>
          </cell>
          <cell r="G6790">
            <v>0</v>
          </cell>
          <cell r="K6790">
            <v>0</v>
          </cell>
          <cell r="R6790">
            <v>0</v>
          </cell>
        </row>
        <row r="6791">
          <cell r="E6791">
            <v>0</v>
          </cell>
          <cell r="G6791">
            <v>0</v>
          </cell>
          <cell r="K6791">
            <v>0</v>
          </cell>
          <cell r="R6791">
            <v>0</v>
          </cell>
        </row>
        <row r="6792">
          <cell r="E6792">
            <v>0</v>
          </cell>
          <cell r="G6792">
            <v>0</v>
          </cell>
          <cell r="K6792">
            <v>0</v>
          </cell>
          <cell r="R6792">
            <v>0</v>
          </cell>
        </row>
        <row r="6793">
          <cell r="E6793">
            <v>0</v>
          </cell>
          <cell r="G6793">
            <v>0</v>
          </cell>
          <cell r="K6793">
            <v>0</v>
          </cell>
          <cell r="R6793">
            <v>0</v>
          </cell>
        </row>
        <row r="6794">
          <cell r="E6794">
            <v>0</v>
          </cell>
          <cell r="G6794">
            <v>0</v>
          </cell>
          <cell r="K6794">
            <v>0</v>
          </cell>
          <cell r="R6794">
            <v>0</v>
          </cell>
        </row>
        <row r="6795">
          <cell r="E6795">
            <v>0</v>
          </cell>
          <cell r="G6795">
            <v>0</v>
          </cell>
          <cell r="K6795">
            <v>0</v>
          </cell>
          <cell r="R6795">
            <v>0</v>
          </cell>
        </row>
        <row r="6796">
          <cell r="E6796">
            <v>0</v>
          </cell>
          <cell r="G6796">
            <v>0</v>
          </cell>
          <cell r="K6796">
            <v>0</v>
          </cell>
          <cell r="R6796">
            <v>0</v>
          </cell>
        </row>
        <row r="6797">
          <cell r="E6797">
            <v>0</v>
          </cell>
          <cell r="G6797">
            <v>0</v>
          </cell>
          <cell r="K6797">
            <v>0</v>
          </cell>
          <cell r="R6797">
            <v>0</v>
          </cell>
        </row>
        <row r="6798">
          <cell r="E6798">
            <v>0</v>
          </cell>
          <cell r="G6798">
            <v>0</v>
          </cell>
          <cell r="K6798">
            <v>0</v>
          </cell>
          <cell r="R6798">
            <v>0</v>
          </cell>
        </row>
        <row r="6799">
          <cell r="E6799">
            <v>0</v>
          </cell>
          <cell r="G6799">
            <v>0</v>
          </cell>
          <cell r="K6799">
            <v>0</v>
          </cell>
          <cell r="R6799">
            <v>0</v>
          </cell>
        </row>
        <row r="6800">
          <cell r="E6800">
            <v>0</v>
          </cell>
          <cell r="G6800">
            <v>0</v>
          </cell>
          <cell r="K6800">
            <v>0</v>
          </cell>
          <cell r="R6800">
            <v>0</v>
          </cell>
        </row>
        <row r="6801">
          <cell r="E6801">
            <v>0</v>
          </cell>
          <cell r="G6801">
            <v>0</v>
          </cell>
          <cell r="K6801">
            <v>0</v>
          </cell>
          <cell r="R6801">
            <v>0</v>
          </cell>
        </row>
        <row r="6802">
          <cell r="E6802">
            <v>0</v>
          </cell>
          <cell r="G6802">
            <v>0</v>
          </cell>
          <cell r="K6802">
            <v>0</v>
          </cell>
          <cell r="R6802">
            <v>0</v>
          </cell>
        </row>
        <row r="6803">
          <cell r="E6803">
            <v>0</v>
          </cell>
          <cell r="G6803">
            <v>0</v>
          </cell>
          <cell r="K6803">
            <v>0</v>
          </cell>
          <cell r="R6803">
            <v>0</v>
          </cell>
        </row>
        <row r="6804">
          <cell r="E6804">
            <v>0</v>
          </cell>
          <cell r="G6804">
            <v>0</v>
          </cell>
          <cell r="K6804">
            <v>0</v>
          </cell>
          <cell r="R6804">
            <v>0</v>
          </cell>
        </row>
        <row r="6805">
          <cell r="E6805">
            <v>0</v>
          </cell>
          <cell r="G6805">
            <v>0</v>
          </cell>
          <cell r="K6805">
            <v>0</v>
          </cell>
          <cell r="R6805">
            <v>0</v>
          </cell>
        </row>
        <row r="6806">
          <cell r="E6806">
            <v>0</v>
          </cell>
          <cell r="G6806">
            <v>0</v>
          </cell>
          <cell r="K6806">
            <v>0</v>
          </cell>
          <cell r="R6806">
            <v>0</v>
          </cell>
        </row>
        <row r="6807">
          <cell r="E6807">
            <v>0</v>
          </cell>
          <cell r="G6807">
            <v>0</v>
          </cell>
          <cell r="K6807">
            <v>0</v>
          </cell>
          <cell r="R6807">
            <v>0</v>
          </cell>
        </row>
        <row r="6808">
          <cell r="E6808">
            <v>0</v>
          </cell>
          <cell r="G6808">
            <v>0</v>
          </cell>
          <cell r="K6808">
            <v>0</v>
          </cell>
          <cell r="R6808">
            <v>0</v>
          </cell>
        </row>
        <row r="6809">
          <cell r="E6809">
            <v>0</v>
          </cell>
          <cell r="G6809">
            <v>0</v>
          </cell>
          <cell r="K6809">
            <v>0</v>
          </cell>
          <cell r="R6809">
            <v>0</v>
          </cell>
        </row>
        <row r="6810">
          <cell r="E6810">
            <v>0</v>
          </cell>
          <cell r="G6810">
            <v>0</v>
          </cell>
          <cell r="K6810">
            <v>0</v>
          </cell>
          <cell r="R6810">
            <v>0</v>
          </cell>
        </row>
        <row r="6811">
          <cell r="E6811">
            <v>0</v>
          </cell>
          <cell r="G6811">
            <v>0</v>
          </cell>
          <cell r="K6811">
            <v>0</v>
          </cell>
          <cell r="R6811">
            <v>0</v>
          </cell>
        </row>
        <row r="6812">
          <cell r="E6812">
            <v>0</v>
          </cell>
          <cell r="G6812">
            <v>0</v>
          </cell>
          <cell r="K6812">
            <v>0</v>
          </cell>
          <cell r="R6812">
            <v>0</v>
          </cell>
        </row>
        <row r="6813">
          <cell r="E6813">
            <v>0</v>
          </cell>
          <cell r="G6813">
            <v>0</v>
          </cell>
          <cell r="K6813">
            <v>0</v>
          </cell>
          <cell r="R6813">
            <v>0</v>
          </cell>
        </row>
        <row r="6814">
          <cell r="E6814">
            <v>0</v>
          </cell>
          <cell r="G6814">
            <v>0</v>
          </cell>
          <cell r="K6814">
            <v>0</v>
          </cell>
          <cell r="R6814">
            <v>0</v>
          </cell>
        </row>
        <row r="6815">
          <cell r="E6815">
            <v>0</v>
          </cell>
          <cell r="G6815">
            <v>0</v>
          </cell>
          <cell r="K6815">
            <v>0</v>
          </cell>
          <cell r="R6815">
            <v>0</v>
          </cell>
        </row>
        <row r="6816">
          <cell r="E6816">
            <v>0</v>
          </cell>
          <cell r="G6816">
            <v>0</v>
          </cell>
          <cell r="K6816">
            <v>0</v>
          </cell>
          <cell r="R6816">
            <v>0</v>
          </cell>
        </row>
        <row r="6817">
          <cell r="E6817">
            <v>0</v>
          </cell>
          <cell r="G6817">
            <v>0</v>
          </cell>
          <cell r="K6817">
            <v>0</v>
          </cell>
          <cell r="R6817">
            <v>0</v>
          </cell>
        </row>
        <row r="6818">
          <cell r="E6818">
            <v>0</v>
          </cell>
          <cell r="G6818">
            <v>0</v>
          </cell>
          <cell r="K6818">
            <v>0</v>
          </cell>
          <cell r="R6818">
            <v>0</v>
          </cell>
        </row>
        <row r="6819">
          <cell r="E6819">
            <v>0</v>
          </cell>
          <cell r="G6819">
            <v>0</v>
          </cell>
          <cell r="K6819">
            <v>0</v>
          </cell>
          <cell r="R6819">
            <v>0</v>
          </cell>
        </row>
        <row r="6820">
          <cell r="E6820">
            <v>0</v>
          </cell>
          <cell r="G6820">
            <v>0</v>
          </cell>
          <cell r="K6820">
            <v>0</v>
          </cell>
          <cell r="R6820">
            <v>0</v>
          </cell>
        </row>
        <row r="6821">
          <cell r="E6821">
            <v>0</v>
          </cell>
          <cell r="G6821">
            <v>0</v>
          </cell>
          <cell r="K6821">
            <v>0</v>
          </cell>
          <cell r="R6821">
            <v>0</v>
          </cell>
        </row>
        <row r="6822">
          <cell r="E6822">
            <v>0</v>
          </cell>
          <cell r="G6822">
            <v>0</v>
          </cell>
          <cell r="K6822">
            <v>0</v>
          </cell>
          <cell r="R6822">
            <v>0</v>
          </cell>
        </row>
        <row r="6823">
          <cell r="E6823">
            <v>0</v>
          </cell>
          <cell r="G6823">
            <v>0</v>
          </cell>
          <cell r="K6823">
            <v>0</v>
          </cell>
          <cell r="R6823">
            <v>0</v>
          </cell>
        </row>
        <row r="6824">
          <cell r="E6824">
            <v>0</v>
          </cell>
          <cell r="G6824">
            <v>0</v>
          </cell>
          <cell r="K6824">
            <v>0</v>
          </cell>
          <cell r="R6824">
            <v>0</v>
          </cell>
        </row>
        <row r="6825">
          <cell r="E6825">
            <v>0</v>
          </cell>
          <cell r="G6825">
            <v>0</v>
          </cell>
          <cell r="K6825">
            <v>0</v>
          </cell>
          <cell r="R6825">
            <v>0</v>
          </cell>
        </row>
        <row r="6826">
          <cell r="E6826">
            <v>0</v>
          </cell>
          <cell r="G6826">
            <v>0</v>
          </cell>
          <cell r="K6826">
            <v>0</v>
          </cell>
          <cell r="R6826">
            <v>0</v>
          </cell>
        </row>
        <row r="6827">
          <cell r="E6827">
            <v>0</v>
          </cell>
          <cell r="G6827">
            <v>0</v>
          </cell>
          <cell r="K6827">
            <v>0</v>
          </cell>
          <cell r="R6827">
            <v>0</v>
          </cell>
        </row>
        <row r="6828">
          <cell r="E6828">
            <v>0</v>
          </cell>
          <cell r="G6828">
            <v>0</v>
          </cell>
          <cell r="K6828">
            <v>0</v>
          </cell>
          <cell r="R6828">
            <v>0</v>
          </cell>
        </row>
        <row r="6829">
          <cell r="E6829">
            <v>0</v>
          </cell>
          <cell r="G6829">
            <v>0</v>
          </cell>
          <cell r="K6829">
            <v>0</v>
          </cell>
          <cell r="R6829">
            <v>0</v>
          </cell>
        </row>
        <row r="6830">
          <cell r="E6830">
            <v>0</v>
          </cell>
          <cell r="G6830">
            <v>0</v>
          </cell>
          <cell r="K6830">
            <v>0</v>
          </cell>
          <cell r="R6830">
            <v>0</v>
          </cell>
        </row>
        <row r="6831">
          <cell r="E6831">
            <v>0</v>
          </cell>
          <cell r="G6831">
            <v>0</v>
          </cell>
          <cell r="K6831">
            <v>0</v>
          </cell>
          <cell r="R6831">
            <v>0</v>
          </cell>
        </row>
        <row r="6832">
          <cell r="E6832">
            <v>0</v>
          </cell>
          <cell r="G6832">
            <v>0</v>
          </cell>
          <cell r="K6832">
            <v>0</v>
          </cell>
          <cell r="R6832">
            <v>0</v>
          </cell>
        </row>
        <row r="6833">
          <cell r="E6833">
            <v>0</v>
          </cell>
          <cell r="G6833">
            <v>0</v>
          </cell>
          <cell r="K6833">
            <v>0</v>
          </cell>
          <cell r="R6833">
            <v>0</v>
          </cell>
        </row>
        <row r="6834">
          <cell r="E6834">
            <v>0</v>
          </cell>
          <cell r="G6834">
            <v>0</v>
          </cell>
          <cell r="K6834">
            <v>0</v>
          </cell>
          <cell r="R6834">
            <v>0</v>
          </cell>
        </row>
        <row r="6835">
          <cell r="E6835">
            <v>0</v>
          </cell>
          <cell r="G6835">
            <v>0</v>
          </cell>
          <cell r="K6835">
            <v>0</v>
          </cell>
          <cell r="R6835">
            <v>0</v>
          </cell>
        </row>
        <row r="6836">
          <cell r="E6836">
            <v>0</v>
          </cell>
          <cell r="G6836">
            <v>0</v>
          </cell>
          <cell r="K6836">
            <v>0</v>
          </cell>
          <cell r="R6836">
            <v>0</v>
          </cell>
        </row>
        <row r="6837">
          <cell r="E6837">
            <v>0</v>
          </cell>
          <cell r="G6837">
            <v>0</v>
          </cell>
          <cell r="K6837">
            <v>0</v>
          </cell>
          <cell r="R6837">
            <v>0</v>
          </cell>
        </row>
        <row r="6838">
          <cell r="E6838">
            <v>0</v>
          </cell>
          <cell r="G6838">
            <v>0</v>
          </cell>
          <cell r="K6838">
            <v>0</v>
          </cell>
          <cell r="R6838">
            <v>0</v>
          </cell>
        </row>
        <row r="6839">
          <cell r="E6839">
            <v>0</v>
          </cell>
          <cell r="G6839">
            <v>0</v>
          </cell>
          <cell r="K6839">
            <v>0</v>
          </cell>
          <cell r="R6839">
            <v>0</v>
          </cell>
        </row>
        <row r="6840">
          <cell r="E6840">
            <v>0</v>
          </cell>
          <cell r="G6840">
            <v>0</v>
          </cell>
          <cell r="K6840">
            <v>0</v>
          </cell>
          <cell r="R6840">
            <v>0</v>
          </cell>
        </row>
        <row r="6841">
          <cell r="E6841">
            <v>0</v>
          </cell>
          <cell r="G6841">
            <v>0</v>
          </cell>
          <cell r="K6841">
            <v>0</v>
          </cell>
          <cell r="R6841">
            <v>0</v>
          </cell>
        </row>
        <row r="6842">
          <cell r="E6842">
            <v>0</v>
          </cell>
          <cell r="G6842">
            <v>0</v>
          </cell>
          <cell r="K6842">
            <v>0</v>
          </cell>
          <cell r="R6842">
            <v>0</v>
          </cell>
        </row>
        <row r="6843">
          <cell r="E6843">
            <v>0</v>
          </cell>
          <cell r="G6843">
            <v>0</v>
          </cell>
          <cell r="K6843">
            <v>0</v>
          </cell>
          <cell r="R6843">
            <v>0</v>
          </cell>
        </row>
        <row r="6844">
          <cell r="E6844">
            <v>0</v>
          </cell>
          <cell r="G6844">
            <v>0</v>
          </cell>
          <cell r="K6844">
            <v>0</v>
          </cell>
          <cell r="R6844">
            <v>0</v>
          </cell>
        </row>
        <row r="6845">
          <cell r="E6845">
            <v>0</v>
          </cell>
          <cell r="G6845">
            <v>0</v>
          </cell>
          <cell r="K6845">
            <v>0</v>
          </cell>
          <cell r="R6845">
            <v>0</v>
          </cell>
        </row>
        <row r="6846">
          <cell r="E6846">
            <v>0</v>
          </cell>
          <cell r="G6846">
            <v>0</v>
          </cell>
          <cell r="K6846">
            <v>0</v>
          </cell>
          <cell r="R6846">
            <v>0</v>
          </cell>
        </row>
        <row r="6847">
          <cell r="E6847">
            <v>0</v>
          </cell>
          <cell r="G6847">
            <v>0</v>
          </cell>
          <cell r="K6847">
            <v>0</v>
          </cell>
          <cell r="R6847">
            <v>0</v>
          </cell>
        </row>
        <row r="6848">
          <cell r="E6848">
            <v>0</v>
          </cell>
          <cell r="G6848">
            <v>0</v>
          </cell>
          <cell r="K6848">
            <v>0</v>
          </cell>
          <cell r="R6848">
            <v>0</v>
          </cell>
        </row>
        <row r="6849">
          <cell r="E6849">
            <v>0</v>
          </cell>
          <cell r="G6849">
            <v>0</v>
          </cell>
          <cell r="K6849">
            <v>0</v>
          </cell>
          <cell r="R6849">
            <v>0</v>
          </cell>
        </row>
        <row r="6850">
          <cell r="E6850">
            <v>0</v>
          </cell>
          <cell r="G6850">
            <v>0</v>
          </cell>
          <cell r="K6850">
            <v>0</v>
          </cell>
          <cell r="R6850">
            <v>0</v>
          </cell>
        </row>
        <row r="6851">
          <cell r="E6851">
            <v>0</v>
          </cell>
          <cell r="G6851">
            <v>0</v>
          </cell>
          <cell r="K6851">
            <v>0</v>
          </cell>
          <cell r="R6851">
            <v>0</v>
          </cell>
        </row>
        <row r="6852">
          <cell r="E6852">
            <v>0</v>
          </cell>
          <cell r="G6852">
            <v>0</v>
          </cell>
          <cell r="K6852">
            <v>0</v>
          </cell>
          <cell r="R6852">
            <v>0</v>
          </cell>
        </row>
        <row r="6853">
          <cell r="E6853">
            <v>0</v>
          </cell>
          <cell r="G6853">
            <v>0</v>
          </cell>
          <cell r="K6853">
            <v>0</v>
          </cell>
          <cell r="R6853">
            <v>0</v>
          </cell>
        </row>
        <row r="6854">
          <cell r="E6854">
            <v>0</v>
          </cell>
          <cell r="G6854">
            <v>0</v>
          </cell>
          <cell r="K6854">
            <v>0</v>
          </cell>
          <cell r="R6854">
            <v>0</v>
          </cell>
        </row>
        <row r="6855">
          <cell r="E6855">
            <v>0</v>
          </cell>
          <cell r="G6855">
            <v>0</v>
          </cell>
          <cell r="K6855">
            <v>0</v>
          </cell>
          <cell r="R6855">
            <v>0</v>
          </cell>
        </row>
        <row r="6856">
          <cell r="E6856">
            <v>0</v>
          </cell>
          <cell r="G6856">
            <v>0</v>
          </cell>
          <cell r="K6856">
            <v>0</v>
          </cell>
          <cell r="R6856">
            <v>0</v>
          </cell>
        </row>
        <row r="6857">
          <cell r="E6857">
            <v>0</v>
          </cell>
          <cell r="G6857">
            <v>0</v>
          </cell>
          <cell r="K6857">
            <v>0</v>
          </cell>
          <cell r="R6857">
            <v>0</v>
          </cell>
        </row>
        <row r="6858">
          <cell r="E6858">
            <v>0</v>
          </cell>
          <cell r="G6858">
            <v>0</v>
          </cell>
          <cell r="K6858">
            <v>0</v>
          </cell>
          <cell r="R6858">
            <v>0</v>
          </cell>
        </row>
        <row r="6859">
          <cell r="E6859">
            <v>0</v>
          </cell>
          <cell r="G6859">
            <v>0</v>
          </cell>
          <cell r="K6859">
            <v>0</v>
          </cell>
          <cell r="R6859">
            <v>0</v>
          </cell>
        </row>
        <row r="6860">
          <cell r="E6860">
            <v>0</v>
          </cell>
          <cell r="G6860">
            <v>0</v>
          </cell>
          <cell r="K6860">
            <v>0</v>
          </cell>
          <cell r="R6860">
            <v>0</v>
          </cell>
        </row>
        <row r="6861">
          <cell r="E6861">
            <v>0</v>
          </cell>
          <cell r="G6861">
            <v>0</v>
          </cell>
          <cell r="K6861">
            <v>0</v>
          </cell>
          <cell r="R6861">
            <v>0</v>
          </cell>
        </row>
        <row r="6862">
          <cell r="E6862">
            <v>0</v>
          </cell>
          <cell r="G6862">
            <v>0</v>
          </cell>
          <cell r="K6862">
            <v>0</v>
          </cell>
          <cell r="R6862">
            <v>0</v>
          </cell>
        </row>
        <row r="6863">
          <cell r="E6863">
            <v>0</v>
          </cell>
          <cell r="G6863">
            <v>0</v>
          </cell>
          <cell r="K6863">
            <v>0</v>
          </cell>
          <cell r="R6863">
            <v>0</v>
          </cell>
        </row>
        <row r="6864">
          <cell r="E6864">
            <v>0</v>
          </cell>
          <cell r="G6864">
            <v>0</v>
          </cell>
          <cell r="K6864">
            <v>0</v>
          </cell>
          <cell r="R6864">
            <v>0</v>
          </cell>
        </row>
        <row r="6865">
          <cell r="E6865">
            <v>0</v>
          </cell>
          <cell r="G6865">
            <v>0</v>
          </cell>
          <cell r="K6865">
            <v>0</v>
          </cell>
          <cell r="R6865">
            <v>0</v>
          </cell>
        </row>
        <row r="6866">
          <cell r="E6866">
            <v>0</v>
          </cell>
          <cell r="G6866">
            <v>0</v>
          </cell>
          <cell r="K6866">
            <v>0</v>
          </cell>
          <cell r="R6866">
            <v>0</v>
          </cell>
        </row>
        <row r="6867">
          <cell r="E6867">
            <v>0</v>
          </cell>
          <cell r="G6867">
            <v>0</v>
          </cell>
          <cell r="K6867">
            <v>0</v>
          </cell>
          <cell r="R6867">
            <v>0</v>
          </cell>
        </row>
        <row r="6868">
          <cell r="E6868">
            <v>0</v>
          </cell>
          <cell r="G6868">
            <v>0</v>
          </cell>
          <cell r="K6868">
            <v>0</v>
          </cell>
          <cell r="R6868">
            <v>0</v>
          </cell>
        </row>
        <row r="6869">
          <cell r="E6869">
            <v>0</v>
          </cell>
          <cell r="G6869">
            <v>0</v>
          </cell>
          <cell r="K6869">
            <v>0</v>
          </cell>
          <cell r="R6869">
            <v>0</v>
          </cell>
        </row>
        <row r="6870">
          <cell r="E6870">
            <v>0</v>
          </cell>
          <cell r="G6870">
            <v>0</v>
          </cell>
          <cell r="K6870">
            <v>0</v>
          </cell>
          <cell r="R6870">
            <v>0</v>
          </cell>
        </row>
        <row r="6871">
          <cell r="E6871">
            <v>0</v>
          </cell>
          <cell r="G6871">
            <v>0</v>
          </cell>
          <cell r="K6871">
            <v>0</v>
          </cell>
          <cell r="R6871">
            <v>0</v>
          </cell>
        </row>
        <row r="6872">
          <cell r="E6872">
            <v>0</v>
          </cell>
          <cell r="G6872">
            <v>0</v>
          </cell>
          <cell r="K6872">
            <v>0</v>
          </cell>
          <cell r="R6872">
            <v>0</v>
          </cell>
        </row>
        <row r="6873">
          <cell r="E6873">
            <v>0</v>
          </cell>
          <cell r="G6873">
            <v>0</v>
          </cell>
          <cell r="K6873">
            <v>0</v>
          </cell>
          <cell r="R6873">
            <v>0</v>
          </cell>
        </row>
        <row r="6874">
          <cell r="E6874">
            <v>0</v>
          </cell>
          <cell r="G6874">
            <v>0</v>
          </cell>
          <cell r="K6874">
            <v>0</v>
          </cell>
          <cell r="R6874">
            <v>0</v>
          </cell>
        </row>
        <row r="6875">
          <cell r="E6875">
            <v>0</v>
          </cell>
          <cell r="G6875">
            <v>0</v>
          </cell>
          <cell r="K6875">
            <v>0</v>
          </cell>
          <cell r="R6875">
            <v>0</v>
          </cell>
        </row>
        <row r="6876">
          <cell r="E6876">
            <v>0</v>
          </cell>
          <cell r="G6876">
            <v>0</v>
          </cell>
          <cell r="K6876">
            <v>0</v>
          </cell>
          <cell r="R6876">
            <v>0</v>
          </cell>
        </row>
        <row r="6877">
          <cell r="E6877">
            <v>0</v>
          </cell>
          <cell r="G6877">
            <v>0</v>
          </cell>
          <cell r="K6877">
            <v>0</v>
          </cell>
          <cell r="R6877">
            <v>0</v>
          </cell>
        </row>
        <row r="6878">
          <cell r="E6878">
            <v>0</v>
          </cell>
          <cell r="G6878">
            <v>0</v>
          </cell>
          <cell r="K6878">
            <v>0</v>
          </cell>
          <cell r="R6878">
            <v>0</v>
          </cell>
        </row>
        <row r="6879">
          <cell r="E6879">
            <v>0</v>
          </cell>
          <cell r="G6879">
            <v>0</v>
          </cell>
          <cell r="K6879">
            <v>0</v>
          </cell>
          <cell r="R6879">
            <v>0</v>
          </cell>
        </row>
        <row r="6880">
          <cell r="E6880">
            <v>0</v>
          </cell>
          <cell r="G6880">
            <v>0</v>
          </cell>
          <cell r="K6880">
            <v>0</v>
          </cell>
          <cell r="R6880">
            <v>0</v>
          </cell>
        </row>
        <row r="6881">
          <cell r="E6881">
            <v>0</v>
          </cell>
          <cell r="G6881">
            <v>0</v>
          </cell>
          <cell r="K6881">
            <v>0</v>
          </cell>
          <cell r="R6881">
            <v>0</v>
          </cell>
        </row>
        <row r="6882">
          <cell r="E6882">
            <v>0</v>
          </cell>
          <cell r="G6882">
            <v>0</v>
          </cell>
          <cell r="K6882">
            <v>0</v>
          </cell>
          <cell r="R6882">
            <v>0</v>
          </cell>
        </row>
        <row r="6883">
          <cell r="E6883">
            <v>0</v>
          </cell>
          <cell r="G6883">
            <v>0</v>
          </cell>
          <cell r="K6883">
            <v>0</v>
          </cell>
          <cell r="R6883">
            <v>0</v>
          </cell>
        </row>
        <row r="6884">
          <cell r="E6884">
            <v>0</v>
          </cell>
          <cell r="G6884">
            <v>0</v>
          </cell>
          <cell r="K6884">
            <v>0</v>
          </cell>
          <cell r="R6884">
            <v>0</v>
          </cell>
        </row>
        <row r="6885">
          <cell r="E6885">
            <v>0</v>
          </cell>
          <cell r="G6885">
            <v>0</v>
          </cell>
          <cell r="K6885">
            <v>0</v>
          </cell>
          <cell r="R6885">
            <v>0</v>
          </cell>
        </row>
        <row r="6886">
          <cell r="E6886">
            <v>0</v>
          </cell>
          <cell r="G6886">
            <v>0</v>
          </cell>
          <cell r="K6886">
            <v>0</v>
          </cell>
          <cell r="R6886">
            <v>0</v>
          </cell>
        </row>
        <row r="6887">
          <cell r="E6887">
            <v>0</v>
          </cell>
          <cell r="G6887">
            <v>0</v>
          </cell>
          <cell r="K6887">
            <v>0</v>
          </cell>
          <cell r="R6887">
            <v>0</v>
          </cell>
        </row>
        <row r="6888">
          <cell r="E6888">
            <v>0</v>
          </cell>
          <cell r="G6888">
            <v>0</v>
          </cell>
          <cell r="K6888">
            <v>0</v>
          </cell>
          <cell r="R6888">
            <v>0</v>
          </cell>
        </row>
        <row r="6889">
          <cell r="E6889">
            <v>0</v>
          </cell>
          <cell r="G6889">
            <v>0</v>
          </cell>
          <cell r="K6889">
            <v>0</v>
          </cell>
          <cell r="R6889">
            <v>0</v>
          </cell>
        </row>
        <row r="6890">
          <cell r="E6890">
            <v>0</v>
          </cell>
          <cell r="G6890">
            <v>0</v>
          </cell>
          <cell r="K6890">
            <v>0</v>
          </cell>
          <cell r="R6890">
            <v>0</v>
          </cell>
        </row>
        <row r="6891">
          <cell r="E6891">
            <v>0</v>
          </cell>
          <cell r="G6891">
            <v>0</v>
          </cell>
          <cell r="K6891">
            <v>0</v>
          </cell>
          <cell r="R6891">
            <v>0</v>
          </cell>
        </row>
        <row r="6892">
          <cell r="E6892">
            <v>0</v>
          </cell>
          <cell r="G6892">
            <v>0</v>
          </cell>
          <cell r="K6892">
            <v>0</v>
          </cell>
          <cell r="R6892">
            <v>0</v>
          </cell>
        </row>
        <row r="6893">
          <cell r="E6893">
            <v>0</v>
          </cell>
          <cell r="G6893">
            <v>0</v>
          </cell>
          <cell r="K6893">
            <v>0</v>
          </cell>
          <cell r="R6893">
            <v>0</v>
          </cell>
        </row>
        <row r="6894">
          <cell r="E6894">
            <v>0</v>
          </cell>
          <cell r="G6894">
            <v>0</v>
          </cell>
          <cell r="K6894">
            <v>0</v>
          </cell>
          <cell r="R6894">
            <v>0</v>
          </cell>
        </row>
        <row r="6895">
          <cell r="E6895">
            <v>0</v>
          </cell>
          <cell r="G6895">
            <v>0</v>
          </cell>
          <cell r="K6895">
            <v>0</v>
          </cell>
          <cell r="R6895">
            <v>0</v>
          </cell>
        </row>
        <row r="6896">
          <cell r="E6896">
            <v>0</v>
          </cell>
          <cell r="G6896">
            <v>0</v>
          </cell>
          <cell r="K6896">
            <v>0</v>
          </cell>
          <cell r="R6896">
            <v>0</v>
          </cell>
        </row>
        <row r="6897">
          <cell r="E6897">
            <v>0</v>
          </cell>
          <cell r="G6897">
            <v>0</v>
          </cell>
          <cell r="K6897">
            <v>0</v>
          </cell>
          <cell r="R6897">
            <v>0</v>
          </cell>
        </row>
        <row r="6898">
          <cell r="E6898">
            <v>0</v>
          </cell>
          <cell r="G6898">
            <v>0</v>
          </cell>
          <cell r="K6898">
            <v>0</v>
          </cell>
          <cell r="R6898">
            <v>0</v>
          </cell>
        </row>
        <row r="6899">
          <cell r="E6899">
            <v>0</v>
          </cell>
          <cell r="G6899">
            <v>0</v>
          </cell>
          <cell r="K6899">
            <v>0</v>
          </cell>
          <cell r="R6899">
            <v>0</v>
          </cell>
        </row>
        <row r="6900">
          <cell r="E6900">
            <v>0</v>
          </cell>
          <cell r="G6900">
            <v>0</v>
          </cell>
          <cell r="K6900">
            <v>0</v>
          </cell>
          <cell r="R6900">
            <v>0</v>
          </cell>
        </row>
        <row r="6901">
          <cell r="E6901">
            <v>0</v>
          </cell>
          <cell r="G6901">
            <v>0</v>
          </cell>
          <cell r="K6901">
            <v>0</v>
          </cell>
          <cell r="R6901">
            <v>0</v>
          </cell>
        </row>
        <row r="6902">
          <cell r="E6902">
            <v>0</v>
          </cell>
          <cell r="G6902">
            <v>0</v>
          </cell>
          <cell r="K6902">
            <v>0</v>
          </cell>
          <cell r="R6902">
            <v>0</v>
          </cell>
        </row>
        <row r="6903">
          <cell r="E6903">
            <v>0</v>
          </cell>
          <cell r="G6903">
            <v>0</v>
          </cell>
          <cell r="K6903">
            <v>0</v>
          </cell>
          <cell r="R6903">
            <v>0</v>
          </cell>
        </row>
        <row r="6904">
          <cell r="E6904">
            <v>0</v>
          </cell>
          <cell r="G6904">
            <v>0</v>
          </cell>
          <cell r="K6904">
            <v>0</v>
          </cell>
          <cell r="R6904">
            <v>0</v>
          </cell>
        </row>
        <row r="6905">
          <cell r="E6905">
            <v>0</v>
          </cell>
          <cell r="G6905">
            <v>0</v>
          </cell>
          <cell r="K6905">
            <v>0</v>
          </cell>
          <cell r="R6905">
            <v>0</v>
          </cell>
        </row>
        <row r="6906">
          <cell r="E6906">
            <v>0</v>
          </cell>
          <cell r="G6906">
            <v>0</v>
          </cell>
          <cell r="K6906">
            <v>0</v>
          </cell>
          <cell r="R6906">
            <v>0</v>
          </cell>
        </row>
        <row r="6907">
          <cell r="E6907">
            <v>0</v>
          </cell>
          <cell r="G6907">
            <v>0</v>
          </cell>
          <cell r="K6907">
            <v>0</v>
          </cell>
          <cell r="R6907">
            <v>0</v>
          </cell>
        </row>
        <row r="6908">
          <cell r="E6908">
            <v>0</v>
          </cell>
          <cell r="G6908">
            <v>0</v>
          </cell>
          <cell r="K6908">
            <v>0</v>
          </cell>
          <cell r="R6908">
            <v>0</v>
          </cell>
        </row>
        <row r="6909">
          <cell r="E6909">
            <v>0</v>
          </cell>
          <cell r="G6909">
            <v>0</v>
          </cell>
          <cell r="K6909">
            <v>0</v>
          </cell>
          <cell r="R6909">
            <v>0</v>
          </cell>
        </row>
        <row r="6910">
          <cell r="E6910">
            <v>0</v>
          </cell>
          <cell r="G6910">
            <v>0</v>
          </cell>
          <cell r="K6910">
            <v>0</v>
          </cell>
          <cell r="R6910">
            <v>0</v>
          </cell>
        </row>
        <row r="6911">
          <cell r="E6911">
            <v>0</v>
          </cell>
          <cell r="G6911">
            <v>0</v>
          </cell>
          <cell r="K6911">
            <v>0</v>
          </cell>
          <cell r="R6911">
            <v>0</v>
          </cell>
        </row>
        <row r="6912">
          <cell r="E6912">
            <v>0</v>
          </cell>
          <cell r="G6912">
            <v>0</v>
          </cell>
          <cell r="K6912">
            <v>0</v>
          </cell>
          <cell r="R6912">
            <v>0</v>
          </cell>
        </row>
        <row r="6913">
          <cell r="E6913">
            <v>0</v>
          </cell>
          <cell r="G6913">
            <v>0</v>
          </cell>
          <cell r="K6913">
            <v>0</v>
          </cell>
          <cell r="R6913">
            <v>0</v>
          </cell>
        </row>
        <row r="6914">
          <cell r="E6914">
            <v>0</v>
          </cell>
          <cell r="G6914">
            <v>0</v>
          </cell>
          <cell r="K6914">
            <v>0</v>
          </cell>
          <cell r="R6914">
            <v>0</v>
          </cell>
        </row>
        <row r="6915">
          <cell r="E6915">
            <v>0</v>
          </cell>
          <cell r="G6915">
            <v>0</v>
          </cell>
          <cell r="K6915">
            <v>0</v>
          </cell>
          <cell r="R6915">
            <v>0</v>
          </cell>
        </row>
        <row r="6916">
          <cell r="E6916">
            <v>0</v>
          </cell>
          <cell r="G6916">
            <v>0</v>
          </cell>
          <cell r="K6916">
            <v>0</v>
          </cell>
          <cell r="R6916">
            <v>0</v>
          </cell>
        </row>
        <row r="6917">
          <cell r="E6917">
            <v>0</v>
          </cell>
          <cell r="G6917">
            <v>0</v>
          </cell>
          <cell r="K6917">
            <v>0</v>
          </cell>
          <cell r="R6917">
            <v>0</v>
          </cell>
        </row>
        <row r="6918">
          <cell r="E6918">
            <v>0</v>
          </cell>
          <cell r="G6918">
            <v>0</v>
          </cell>
          <cell r="K6918">
            <v>0</v>
          </cell>
          <cell r="R6918">
            <v>0</v>
          </cell>
        </row>
        <row r="6919">
          <cell r="E6919">
            <v>0</v>
          </cell>
          <cell r="G6919">
            <v>0</v>
          </cell>
          <cell r="K6919">
            <v>0</v>
          </cell>
          <cell r="R6919">
            <v>0</v>
          </cell>
        </row>
        <row r="6920">
          <cell r="E6920">
            <v>0</v>
          </cell>
          <cell r="G6920">
            <v>0</v>
          </cell>
          <cell r="K6920">
            <v>0</v>
          </cell>
          <cell r="R6920">
            <v>0</v>
          </cell>
        </row>
        <row r="6921">
          <cell r="E6921">
            <v>0</v>
          </cell>
          <cell r="G6921">
            <v>0</v>
          </cell>
          <cell r="K6921">
            <v>0</v>
          </cell>
          <cell r="R6921">
            <v>0</v>
          </cell>
        </row>
        <row r="6922">
          <cell r="E6922">
            <v>0</v>
          </cell>
          <cell r="G6922">
            <v>0</v>
          </cell>
          <cell r="K6922">
            <v>0</v>
          </cell>
          <cell r="R6922">
            <v>0</v>
          </cell>
        </row>
        <row r="6923">
          <cell r="E6923">
            <v>0</v>
          </cell>
          <cell r="G6923">
            <v>0</v>
          </cell>
          <cell r="K6923">
            <v>0</v>
          </cell>
          <cell r="R6923">
            <v>0</v>
          </cell>
        </row>
        <row r="6924">
          <cell r="E6924">
            <v>0</v>
          </cell>
          <cell r="G6924">
            <v>0</v>
          </cell>
          <cell r="K6924">
            <v>0</v>
          </cell>
          <cell r="R6924">
            <v>0</v>
          </cell>
        </row>
        <row r="6925">
          <cell r="E6925">
            <v>0</v>
          </cell>
          <cell r="G6925">
            <v>0</v>
          </cell>
          <cell r="K6925">
            <v>0</v>
          </cell>
          <cell r="R6925">
            <v>0</v>
          </cell>
        </row>
        <row r="6926">
          <cell r="E6926">
            <v>0</v>
          </cell>
          <cell r="G6926">
            <v>0</v>
          </cell>
          <cell r="K6926">
            <v>0</v>
          </cell>
          <cell r="R6926">
            <v>0</v>
          </cell>
        </row>
        <row r="6927">
          <cell r="E6927">
            <v>0</v>
          </cell>
          <cell r="G6927">
            <v>0</v>
          </cell>
          <cell r="K6927">
            <v>0</v>
          </cell>
          <cell r="R6927">
            <v>0</v>
          </cell>
        </row>
        <row r="6928">
          <cell r="E6928">
            <v>0</v>
          </cell>
          <cell r="G6928">
            <v>0</v>
          </cell>
          <cell r="K6928">
            <v>0</v>
          </cell>
          <cell r="R6928">
            <v>0</v>
          </cell>
        </row>
        <row r="6929">
          <cell r="E6929">
            <v>0</v>
          </cell>
          <cell r="G6929">
            <v>0</v>
          </cell>
          <cell r="K6929">
            <v>0</v>
          </cell>
          <cell r="R6929">
            <v>0</v>
          </cell>
        </row>
        <row r="6930">
          <cell r="E6930">
            <v>0</v>
          </cell>
          <cell r="G6930">
            <v>0</v>
          </cell>
          <cell r="K6930">
            <v>0</v>
          </cell>
          <cell r="R6930">
            <v>0</v>
          </cell>
        </row>
        <row r="6931">
          <cell r="E6931">
            <v>0</v>
          </cell>
          <cell r="G6931">
            <v>0</v>
          </cell>
          <cell r="K6931">
            <v>0</v>
          </cell>
          <cell r="R6931">
            <v>0</v>
          </cell>
        </row>
        <row r="6932">
          <cell r="E6932">
            <v>0</v>
          </cell>
          <cell r="G6932">
            <v>0</v>
          </cell>
          <cell r="K6932">
            <v>0</v>
          </cell>
          <cell r="R6932">
            <v>0</v>
          </cell>
        </row>
        <row r="6933">
          <cell r="E6933">
            <v>0</v>
          </cell>
          <cell r="G6933">
            <v>0</v>
          </cell>
          <cell r="K6933">
            <v>0</v>
          </cell>
          <cell r="R6933">
            <v>0</v>
          </cell>
        </row>
        <row r="6934">
          <cell r="E6934">
            <v>0</v>
          </cell>
          <cell r="G6934">
            <v>0</v>
          </cell>
          <cell r="K6934">
            <v>0</v>
          </cell>
          <cell r="R6934">
            <v>0</v>
          </cell>
        </row>
        <row r="6935">
          <cell r="E6935">
            <v>0</v>
          </cell>
          <cell r="G6935">
            <v>0</v>
          </cell>
          <cell r="K6935">
            <v>0</v>
          </cell>
          <cell r="R6935">
            <v>0</v>
          </cell>
        </row>
        <row r="6936">
          <cell r="E6936">
            <v>0</v>
          </cell>
          <cell r="G6936">
            <v>0</v>
          </cell>
          <cell r="K6936">
            <v>0</v>
          </cell>
          <cell r="R6936">
            <v>0</v>
          </cell>
        </row>
        <row r="6937">
          <cell r="E6937">
            <v>0</v>
          </cell>
          <cell r="G6937">
            <v>0</v>
          </cell>
          <cell r="K6937">
            <v>0</v>
          </cell>
          <cell r="R6937">
            <v>0</v>
          </cell>
        </row>
        <row r="6938">
          <cell r="E6938">
            <v>0</v>
          </cell>
          <cell r="G6938">
            <v>0</v>
          </cell>
          <cell r="K6938">
            <v>0</v>
          </cell>
          <cell r="R6938">
            <v>0</v>
          </cell>
        </row>
        <row r="6939">
          <cell r="E6939">
            <v>0</v>
          </cell>
          <cell r="G6939">
            <v>0</v>
          </cell>
          <cell r="K6939">
            <v>0</v>
          </cell>
          <cell r="R6939">
            <v>0</v>
          </cell>
        </row>
        <row r="6940">
          <cell r="E6940">
            <v>0</v>
          </cell>
          <cell r="G6940">
            <v>0</v>
          </cell>
          <cell r="K6940">
            <v>0</v>
          </cell>
          <cell r="R6940">
            <v>0</v>
          </cell>
        </row>
        <row r="6941">
          <cell r="E6941">
            <v>0</v>
          </cell>
          <cell r="G6941">
            <v>0</v>
          </cell>
          <cell r="K6941">
            <v>0</v>
          </cell>
          <cell r="R6941">
            <v>0</v>
          </cell>
        </row>
        <row r="6942">
          <cell r="E6942">
            <v>0</v>
          </cell>
          <cell r="G6942">
            <v>0</v>
          </cell>
          <cell r="K6942">
            <v>0</v>
          </cell>
          <cell r="R6942">
            <v>0</v>
          </cell>
        </row>
        <row r="6943">
          <cell r="E6943">
            <v>0</v>
          </cell>
          <cell r="G6943">
            <v>0</v>
          </cell>
          <cell r="K6943">
            <v>0</v>
          </cell>
          <cell r="R6943">
            <v>0</v>
          </cell>
        </row>
        <row r="6944">
          <cell r="E6944">
            <v>0</v>
          </cell>
          <cell r="G6944">
            <v>0</v>
          </cell>
          <cell r="K6944">
            <v>0</v>
          </cell>
          <cell r="R6944">
            <v>0</v>
          </cell>
        </row>
        <row r="6945">
          <cell r="E6945">
            <v>0</v>
          </cell>
          <cell r="G6945">
            <v>0</v>
          </cell>
          <cell r="K6945">
            <v>0</v>
          </cell>
          <cell r="R6945">
            <v>0</v>
          </cell>
        </row>
        <row r="6946">
          <cell r="E6946">
            <v>0</v>
          </cell>
          <cell r="G6946">
            <v>0</v>
          </cell>
          <cell r="K6946">
            <v>0</v>
          </cell>
          <cell r="R6946">
            <v>0</v>
          </cell>
        </row>
        <row r="6947">
          <cell r="E6947">
            <v>0</v>
          </cell>
          <cell r="G6947">
            <v>0</v>
          </cell>
          <cell r="K6947">
            <v>0</v>
          </cell>
          <cell r="R6947">
            <v>0</v>
          </cell>
        </row>
        <row r="6948">
          <cell r="E6948">
            <v>0</v>
          </cell>
          <cell r="G6948">
            <v>0</v>
          </cell>
          <cell r="K6948">
            <v>0</v>
          </cell>
          <cell r="R6948">
            <v>0</v>
          </cell>
        </row>
        <row r="6949">
          <cell r="E6949">
            <v>0</v>
          </cell>
          <cell r="G6949">
            <v>0</v>
          </cell>
          <cell r="K6949">
            <v>0</v>
          </cell>
          <cell r="R6949">
            <v>0</v>
          </cell>
        </row>
        <row r="6950">
          <cell r="E6950">
            <v>0</v>
          </cell>
          <cell r="G6950">
            <v>0</v>
          </cell>
          <cell r="K6950">
            <v>0</v>
          </cell>
          <cell r="R6950">
            <v>0</v>
          </cell>
        </row>
        <row r="6951">
          <cell r="E6951">
            <v>0</v>
          </cell>
          <cell r="G6951">
            <v>0</v>
          </cell>
          <cell r="K6951">
            <v>0</v>
          </cell>
          <cell r="R6951">
            <v>0</v>
          </cell>
        </row>
        <row r="6952">
          <cell r="E6952">
            <v>0</v>
          </cell>
          <cell r="G6952">
            <v>0</v>
          </cell>
          <cell r="K6952">
            <v>0</v>
          </cell>
          <cell r="R6952">
            <v>0</v>
          </cell>
        </row>
        <row r="6953">
          <cell r="E6953">
            <v>0</v>
          </cell>
          <cell r="G6953">
            <v>0</v>
          </cell>
          <cell r="K6953">
            <v>0</v>
          </cell>
          <cell r="R6953">
            <v>0</v>
          </cell>
        </row>
        <row r="6954">
          <cell r="E6954">
            <v>0</v>
          </cell>
          <cell r="G6954">
            <v>0</v>
          </cell>
          <cell r="K6954">
            <v>0</v>
          </cell>
          <cell r="R6954">
            <v>0</v>
          </cell>
        </row>
        <row r="6955">
          <cell r="E6955">
            <v>0</v>
          </cell>
          <cell r="G6955">
            <v>0</v>
          </cell>
          <cell r="K6955">
            <v>0</v>
          </cell>
          <cell r="R6955">
            <v>0</v>
          </cell>
        </row>
        <row r="6956">
          <cell r="E6956">
            <v>0</v>
          </cell>
          <cell r="G6956">
            <v>0</v>
          </cell>
          <cell r="K6956">
            <v>0</v>
          </cell>
          <cell r="R6956">
            <v>0</v>
          </cell>
        </row>
        <row r="6957">
          <cell r="E6957">
            <v>0</v>
          </cell>
          <cell r="G6957">
            <v>0</v>
          </cell>
          <cell r="K6957">
            <v>0</v>
          </cell>
          <cell r="R6957">
            <v>0</v>
          </cell>
        </row>
        <row r="6958">
          <cell r="E6958">
            <v>0</v>
          </cell>
          <cell r="G6958">
            <v>0</v>
          </cell>
          <cell r="K6958">
            <v>0</v>
          </cell>
          <cell r="R6958">
            <v>0</v>
          </cell>
        </row>
        <row r="6959">
          <cell r="E6959">
            <v>0</v>
          </cell>
          <cell r="G6959">
            <v>0</v>
          </cell>
          <cell r="K6959">
            <v>0</v>
          </cell>
          <cell r="R6959">
            <v>0</v>
          </cell>
        </row>
        <row r="6960">
          <cell r="E6960">
            <v>0</v>
          </cell>
          <cell r="G6960">
            <v>0</v>
          </cell>
          <cell r="K6960">
            <v>0</v>
          </cell>
          <cell r="R6960">
            <v>0</v>
          </cell>
        </row>
        <row r="6961">
          <cell r="E6961">
            <v>0</v>
          </cell>
          <cell r="G6961">
            <v>0</v>
          </cell>
          <cell r="K6961">
            <v>0</v>
          </cell>
          <cell r="R6961">
            <v>0</v>
          </cell>
        </row>
        <row r="6962">
          <cell r="E6962">
            <v>0</v>
          </cell>
          <cell r="G6962">
            <v>0</v>
          </cell>
          <cell r="K6962">
            <v>0</v>
          </cell>
          <cell r="R6962">
            <v>0</v>
          </cell>
        </row>
        <row r="6963">
          <cell r="E6963">
            <v>0</v>
          </cell>
          <cell r="G6963">
            <v>0</v>
          </cell>
          <cell r="K6963">
            <v>0</v>
          </cell>
          <cell r="R6963">
            <v>0</v>
          </cell>
        </row>
        <row r="6964">
          <cell r="E6964">
            <v>0</v>
          </cell>
          <cell r="G6964">
            <v>0</v>
          </cell>
          <cell r="K6964">
            <v>0</v>
          </cell>
          <cell r="R6964">
            <v>0</v>
          </cell>
        </row>
        <row r="6965">
          <cell r="E6965">
            <v>0</v>
          </cell>
          <cell r="G6965">
            <v>0</v>
          </cell>
          <cell r="K6965">
            <v>0</v>
          </cell>
          <cell r="R6965">
            <v>0</v>
          </cell>
        </row>
        <row r="6966">
          <cell r="E6966">
            <v>0</v>
          </cell>
          <cell r="G6966">
            <v>0</v>
          </cell>
          <cell r="K6966">
            <v>0</v>
          </cell>
          <cell r="R6966">
            <v>0</v>
          </cell>
        </row>
        <row r="6967">
          <cell r="E6967">
            <v>0</v>
          </cell>
          <cell r="G6967">
            <v>0</v>
          </cell>
          <cell r="K6967">
            <v>0</v>
          </cell>
          <cell r="R6967">
            <v>0</v>
          </cell>
        </row>
        <row r="6968">
          <cell r="E6968">
            <v>0</v>
          </cell>
          <cell r="G6968">
            <v>0</v>
          </cell>
          <cell r="K6968">
            <v>0</v>
          </cell>
          <cell r="R6968">
            <v>0</v>
          </cell>
        </row>
        <row r="6969">
          <cell r="E6969">
            <v>0</v>
          </cell>
          <cell r="G6969">
            <v>0</v>
          </cell>
          <cell r="K6969">
            <v>0</v>
          </cell>
          <cell r="R6969">
            <v>0</v>
          </cell>
        </row>
        <row r="6970">
          <cell r="E6970">
            <v>0</v>
          </cell>
          <cell r="G6970">
            <v>0</v>
          </cell>
          <cell r="K6970">
            <v>0</v>
          </cell>
          <cell r="R6970">
            <v>0</v>
          </cell>
        </row>
        <row r="6971">
          <cell r="E6971">
            <v>0</v>
          </cell>
          <cell r="G6971">
            <v>0</v>
          </cell>
          <cell r="K6971">
            <v>0</v>
          </cell>
          <cell r="R6971">
            <v>0</v>
          </cell>
        </row>
        <row r="6972">
          <cell r="E6972">
            <v>0</v>
          </cell>
          <cell r="G6972">
            <v>0</v>
          </cell>
          <cell r="K6972">
            <v>0</v>
          </cell>
          <cell r="R6972">
            <v>0</v>
          </cell>
        </row>
        <row r="6973">
          <cell r="E6973">
            <v>0</v>
          </cell>
          <cell r="G6973">
            <v>0</v>
          </cell>
          <cell r="K6973">
            <v>0</v>
          </cell>
          <cell r="R6973">
            <v>0</v>
          </cell>
        </row>
        <row r="6974">
          <cell r="E6974">
            <v>0</v>
          </cell>
          <cell r="G6974">
            <v>0</v>
          </cell>
          <cell r="K6974">
            <v>0</v>
          </cell>
          <cell r="R6974">
            <v>0</v>
          </cell>
        </row>
        <row r="6975">
          <cell r="E6975">
            <v>0</v>
          </cell>
          <cell r="G6975">
            <v>0</v>
          </cell>
          <cell r="K6975">
            <v>0</v>
          </cell>
          <cell r="R6975">
            <v>0</v>
          </cell>
        </row>
        <row r="6976">
          <cell r="E6976">
            <v>0</v>
          </cell>
          <cell r="G6976">
            <v>0</v>
          </cell>
          <cell r="K6976">
            <v>0</v>
          </cell>
          <cell r="R6976">
            <v>0</v>
          </cell>
        </row>
        <row r="6977">
          <cell r="E6977">
            <v>0</v>
          </cell>
          <cell r="G6977">
            <v>0</v>
          </cell>
          <cell r="K6977">
            <v>0</v>
          </cell>
          <cell r="R6977">
            <v>0</v>
          </cell>
        </row>
        <row r="6978">
          <cell r="E6978">
            <v>0</v>
          </cell>
          <cell r="G6978">
            <v>0</v>
          </cell>
          <cell r="K6978">
            <v>0</v>
          </cell>
          <cell r="R6978">
            <v>0</v>
          </cell>
        </row>
        <row r="6979">
          <cell r="E6979">
            <v>0</v>
          </cell>
          <cell r="G6979">
            <v>0</v>
          </cell>
          <cell r="K6979">
            <v>0</v>
          </cell>
          <cell r="R6979">
            <v>0</v>
          </cell>
        </row>
        <row r="6980">
          <cell r="E6980">
            <v>0</v>
          </cell>
          <cell r="G6980">
            <v>0</v>
          </cell>
          <cell r="K6980">
            <v>0</v>
          </cell>
          <cell r="R6980">
            <v>0</v>
          </cell>
        </row>
        <row r="6981">
          <cell r="E6981">
            <v>0</v>
          </cell>
          <cell r="G6981">
            <v>0</v>
          </cell>
          <cell r="K6981">
            <v>0</v>
          </cell>
          <cell r="R6981">
            <v>0</v>
          </cell>
        </row>
        <row r="6982">
          <cell r="E6982">
            <v>0</v>
          </cell>
          <cell r="G6982">
            <v>0</v>
          </cell>
          <cell r="K6982">
            <v>0</v>
          </cell>
          <cell r="R6982">
            <v>0</v>
          </cell>
        </row>
        <row r="6983">
          <cell r="E6983">
            <v>0</v>
          </cell>
          <cell r="G6983">
            <v>0</v>
          </cell>
          <cell r="K6983">
            <v>0</v>
          </cell>
          <cell r="R6983">
            <v>0</v>
          </cell>
        </row>
        <row r="6984">
          <cell r="E6984">
            <v>0</v>
          </cell>
          <cell r="G6984">
            <v>0</v>
          </cell>
          <cell r="K6984">
            <v>0</v>
          </cell>
          <cell r="R6984">
            <v>0</v>
          </cell>
        </row>
        <row r="6985">
          <cell r="E6985">
            <v>0</v>
          </cell>
          <cell r="G6985">
            <v>0</v>
          </cell>
          <cell r="K6985">
            <v>0</v>
          </cell>
          <cell r="R6985">
            <v>0</v>
          </cell>
        </row>
        <row r="6986">
          <cell r="E6986">
            <v>0</v>
          </cell>
          <cell r="G6986">
            <v>0</v>
          </cell>
          <cell r="K6986">
            <v>0</v>
          </cell>
          <cell r="R6986">
            <v>0</v>
          </cell>
        </row>
        <row r="6987">
          <cell r="E6987">
            <v>0</v>
          </cell>
          <cell r="G6987">
            <v>0</v>
          </cell>
          <cell r="K6987">
            <v>0</v>
          </cell>
          <cell r="R6987">
            <v>0</v>
          </cell>
        </row>
        <row r="6988">
          <cell r="E6988">
            <v>0</v>
          </cell>
          <cell r="G6988">
            <v>0</v>
          </cell>
          <cell r="K6988">
            <v>0</v>
          </cell>
          <cell r="R6988">
            <v>0</v>
          </cell>
        </row>
        <row r="6989">
          <cell r="E6989">
            <v>0</v>
          </cell>
          <cell r="G6989">
            <v>0</v>
          </cell>
          <cell r="K6989">
            <v>0</v>
          </cell>
          <cell r="R6989">
            <v>0</v>
          </cell>
        </row>
        <row r="6990">
          <cell r="E6990">
            <v>0</v>
          </cell>
          <cell r="G6990">
            <v>0</v>
          </cell>
          <cell r="K6990">
            <v>0</v>
          </cell>
          <cell r="R6990">
            <v>0</v>
          </cell>
        </row>
        <row r="6991">
          <cell r="E6991">
            <v>0</v>
          </cell>
          <cell r="G6991">
            <v>0</v>
          </cell>
          <cell r="K6991">
            <v>0</v>
          </cell>
          <cell r="R6991">
            <v>0</v>
          </cell>
        </row>
        <row r="6992">
          <cell r="E6992">
            <v>0</v>
          </cell>
          <cell r="G6992">
            <v>0</v>
          </cell>
          <cell r="K6992">
            <v>0</v>
          </cell>
          <cell r="R6992">
            <v>0</v>
          </cell>
        </row>
        <row r="6993">
          <cell r="E6993">
            <v>0</v>
          </cell>
          <cell r="G6993">
            <v>0</v>
          </cell>
          <cell r="K6993">
            <v>0</v>
          </cell>
          <cell r="R6993">
            <v>0</v>
          </cell>
        </row>
        <row r="6994">
          <cell r="E6994">
            <v>0</v>
          </cell>
          <cell r="G6994">
            <v>0</v>
          </cell>
          <cell r="K6994">
            <v>0</v>
          </cell>
          <cell r="R6994">
            <v>0</v>
          </cell>
        </row>
        <row r="6995">
          <cell r="E6995">
            <v>0</v>
          </cell>
          <cell r="G6995">
            <v>0</v>
          </cell>
          <cell r="K6995">
            <v>0</v>
          </cell>
          <cell r="R6995">
            <v>0</v>
          </cell>
        </row>
        <row r="6996">
          <cell r="E6996">
            <v>0</v>
          </cell>
          <cell r="G6996">
            <v>0</v>
          </cell>
          <cell r="K6996">
            <v>0</v>
          </cell>
          <cell r="R6996">
            <v>0</v>
          </cell>
        </row>
        <row r="6997">
          <cell r="E6997">
            <v>0</v>
          </cell>
          <cell r="G6997">
            <v>0</v>
          </cell>
          <cell r="K6997">
            <v>0</v>
          </cell>
          <cell r="R6997">
            <v>0</v>
          </cell>
        </row>
        <row r="6998">
          <cell r="E6998">
            <v>0</v>
          </cell>
          <cell r="G6998">
            <v>0</v>
          </cell>
          <cell r="K6998">
            <v>0</v>
          </cell>
          <cell r="R6998">
            <v>0</v>
          </cell>
        </row>
        <row r="6999">
          <cell r="E6999">
            <v>0</v>
          </cell>
          <cell r="G6999">
            <v>0</v>
          </cell>
          <cell r="K6999">
            <v>0</v>
          </cell>
          <cell r="R6999">
            <v>0</v>
          </cell>
        </row>
        <row r="7000">
          <cell r="E7000">
            <v>0</v>
          </cell>
          <cell r="G7000">
            <v>0</v>
          </cell>
          <cell r="K7000">
            <v>0</v>
          </cell>
          <cell r="R7000">
            <v>0</v>
          </cell>
        </row>
        <row r="7001">
          <cell r="E7001">
            <v>0</v>
          </cell>
          <cell r="G7001">
            <v>0</v>
          </cell>
          <cell r="K7001">
            <v>0</v>
          </cell>
          <cell r="R7001">
            <v>0</v>
          </cell>
        </row>
        <row r="7002">
          <cell r="E7002">
            <v>0</v>
          </cell>
          <cell r="G7002">
            <v>0</v>
          </cell>
          <cell r="K7002">
            <v>0</v>
          </cell>
          <cell r="R7002">
            <v>0</v>
          </cell>
        </row>
        <row r="7003">
          <cell r="E7003">
            <v>0</v>
          </cell>
          <cell r="G7003">
            <v>0</v>
          </cell>
          <cell r="K7003">
            <v>0</v>
          </cell>
          <cell r="R7003">
            <v>0</v>
          </cell>
        </row>
        <row r="7004">
          <cell r="E7004">
            <v>0</v>
          </cell>
          <cell r="G7004">
            <v>0</v>
          </cell>
          <cell r="K7004">
            <v>0</v>
          </cell>
          <cell r="R7004">
            <v>0</v>
          </cell>
        </row>
        <row r="7005">
          <cell r="E7005">
            <v>0</v>
          </cell>
          <cell r="G7005">
            <v>0</v>
          </cell>
          <cell r="K7005">
            <v>0</v>
          </cell>
          <cell r="R7005">
            <v>0</v>
          </cell>
        </row>
        <row r="7006">
          <cell r="E7006">
            <v>0</v>
          </cell>
          <cell r="G7006">
            <v>0</v>
          </cell>
          <cell r="K7006">
            <v>0</v>
          </cell>
          <cell r="R7006">
            <v>0</v>
          </cell>
        </row>
        <row r="7007">
          <cell r="E7007">
            <v>0</v>
          </cell>
          <cell r="G7007">
            <v>0</v>
          </cell>
          <cell r="K7007">
            <v>0</v>
          </cell>
          <cell r="R7007">
            <v>0</v>
          </cell>
        </row>
        <row r="7008">
          <cell r="E7008">
            <v>0</v>
          </cell>
          <cell r="G7008">
            <v>0</v>
          </cell>
          <cell r="K7008">
            <v>0</v>
          </cell>
          <cell r="R7008">
            <v>0</v>
          </cell>
        </row>
        <row r="7009">
          <cell r="E7009">
            <v>0</v>
          </cell>
          <cell r="G7009">
            <v>0</v>
          </cell>
          <cell r="K7009">
            <v>0</v>
          </cell>
          <cell r="R7009">
            <v>0</v>
          </cell>
        </row>
        <row r="7010">
          <cell r="E7010">
            <v>0</v>
          </cell>
          <cell r="G7010">
            <v>0</v>
          </cell>
          <cell r="K7010">
            <v>0</v>
          </cell>
          <cell r="R7010">
            <v>0</v>
          </cell>
        </row>
        <row r="7011">
          <cell r="E7011">
            <v>0</v>
          </cell>
          <cell r="G7011">
            <v>0</v>
          </cell>
          <cell r="K7011">
            <v>0</v>
          </cell>
          <cell r="R7011">
            <v>0</v>
          </cell>
        </row>
        <row r="7012">
          <cell r="E7012">
            <v>0</v>
          </cell>
          <cell r="G7012">
            <v>0</v>
          </cell>
          <cell r="K7012">
            <v>0</v>
          </cell>
          <cell r="R7012">
            <v>0</v>
          </cell>
        </row>
        <row r="7013">
          <cell r="E7013">
            <v>0</v>
          </cell>
          <cell r="G7013">
            <v>0</v>
          </cell>
          <cell r="K7013">
            <v>0</v>
          </cell>
          <cell r="R7013">
            <v>0</v>
          </cell>
        </row>
        <row r="7014">
          <cell r="E7014">
            <v>0</v>
          </cell>
          <cell r="G7014">
            <v>0</v>
          </cell>
          <cell r="K7014">
            <v>0</v>
          </cell>
          <cell r="R7014">
            <v>0</v>
          </cell>
        </row>
        <row r="7015">
          <cell r="E7015">
            <v>0</v>
          </cell>
          <cell r="G7015">
            <v>0</v>
          </cell>
          <cell r="K7015">
            <v>0</v>
          </cell>
          <cell r="R7015">
            <v>0</v>
          </cell>
        </row>
        <row r="7016">
          <cell r="E7016">
            <v>0</v>
          </cell>
          <cell r="G7016">
            <v>0</v>
          </cell>
          <cell r="K7016">
            <v>0</v>
          </cell>
          <cell r="R7016">
            <v>0</v>
          </cell>
        </row>
        <row r="7017">
          <cell r="E7017">
            <v>0</v>
          </cell>
          <cell r="G7017">
            <v>0</v>
          </cell>
          <cell r="K7017">
            <v>0</v>
          </cell>
          <cell r="R7017">
            <v>0</v>
          </cell>
        </row>
        <row r="7018">
          <cell r="E7018">
            <v>0</v>
          </cell>
          <cell r="G7018">
            <v>0</v>
          </cell>
          <cell r="K7018">
            <v>0</v>
          </cell>
          <cell r="R7018">
            <v>0</v>
          </cell>
        </row>
        <row r="7019">
          <cell r="E7019">
            <v>0</v>
          </cell>
          <cell r="G7019">
            <v>0</v>
          </cell>
          <cell r="K7019">
            <v>0</v>
          </cell>
          <cell r="R7019">
            <v>0</v>
          </cell>
        </row>
        <row r="7020">
          <cell r="E7020">
            <v>0</v>
          </cell>
          <cell r="G7020">
            <v>0</v>
          </cell>
          <cell r="K7020">
            <v>0</v>
          </cell>
          <cell r="R7020">
            <v>0</v>
          </cell>
        </row>
        <row r="7021">
          <cell r="E7021">
            <v>0</v>
          </cell>
          <cell r="G7021">
            <v>0</v>
          </cell>
          <cell r="K7021">
            <v>0</v>
          </cell>
          <cell r="R7021">
            <v>0</v>
          </cell>
        </row>
        <row r="7022">
          <cell r="E7022">
            <v>0</v>
          </cell>
          <cell r="G7022">
            <v>0</v>
          </cell>
          <cell r="K7022">
            <v>0</v>
          </cell>
          <cell r="R7022">
            <v>0</v>
          </cell>
        </row>
        <row r="7023">
          <cell r="E7023">
            <v>0</v>
          </cell>
          <cell r="G7023">
            <v>0</v>
          </cell>
          <cell r="K7023">
            <v>0</v>
          </cell>
          <cell r="R7023">
            <v>0</v>
          </cell>
        </row>
        <row r="7024">
          <cell r="E7024">
            <v>0</v>
          </cell>
          <cell r="G7024">
            <v>0</v>
          </cell>
          <cell r="K7024">
            <v>0</v>
          </cell>
          <cell r="R7024">
            <v>0</v>
          </cell>
        </row>
        <row r="7025">
          <cell r="E7025">
            <v>0</v>
          </cell>
          <cell r="G7025">
            <v>0</v>
          </cell>
          <cell r="K7025">
            <v>0</v>
          </cell>
          <cell r="R7025">
            <v>0</v>
          </cell>
        </row>
        <row r="7026">
          <cell r="E7026">
            <v>0</v>
          </cell>
          <cell r="G7026">
            <v>0</v>
          </cell>
          <cell r="K7026">
            <v>0</v>
          </cell>
          <cell r="R7026">
            <v>0</v>
          </cell>
        </row>
        <row r="7027">
          <cell r="E7027">
            <v>0</v>
          </cell>
          <cell r="G7027">
            <v>0</v>
          </cell>
          <cell r="K7027">
            <v>0</v>
          </cell>
          <cell r="R7027">
            <v>0</v>
          </cell>
        </row>
        <row r="7028">
          <cell r="E7028">
            <v>0</v>
          </cell>
          <cell r="G7028">
            <v>0</v>
          </cell>
          <cell r="K7028">
            <v>0</v>
          </cell>
          <cell r="R7028">
            <v>0</v>
          </cell>
        </row>
        <row r="7029">
          <cell r="E7029">
            <v>0</v>
          </cell>
          <cell r="G7029">
            <v>0</v>
          </cell>
          <cell r="K7029">
            <v>0</v>
          </cell>
          <cell r="R7029">
            <v>0</v>
          </cell>
        </row>
        <row r="7030">
          <cell r="E7030">
            <v>0</v>
          </cell>
          <cell r="G7030">
            <v>0</v>
          </cell>
          <cell r="K7030">
            <v>0</v>
          </cell>
          <cell r="R7030">
            <v>0</v>
          </cell>
        </row>
        <row r="7031">
          <cell r="E7031">
            <v>0</v>
          </cell>
          <cell r="G7031">
            <v>0</v>
          </cell>
          <cell r="K7031">
            <v>0</v>
          </cell>
          <cell r="R7031">
            <v>0</v>
          </cell>
        </row>
        <row r="7032">
          <cell r="E7032">
            <v>0</v>
          </cell>
          <cell r="G7032">
            <v>0</v>
          </cell>
          <cell r="K7032">
            <v>0</v>
          </cell>
          <cell r="R7032">
            <v>0</v>
          </cell>
        </row>
        <row r="7033">
          <cell r="E7033">
            <v>0</v>
          </cell>
          <cell r="G7033">
            <v>0</v>
          </cell>
          <cell r="K7033">
            <v>0</v>
          </cell>
          <cell r="R7033">
            <v>0</v>
          </cell>
        </row>
        <row r="7034">
          <cell r="E7034">
            <v>0</v>
          </cell>
          <cell r="G7034">
            <v>0</v>
          </cell>
          <cell r="K7034">
            <v>0</v>
          </cell>
          <cell r="R7034">
            <v>0</v>
          </cell>
        </row>
        <row r="7035">
          <cell r="E7035">
            <v>0</v>
          </cell>
          <cell r="G7035">
            <v>0</v>
          </cell>
          <cell r="K7035">
            <v>0</v>
          </cell>
          <cell r="R7035">
            <v>0</v>
          </cell>
        </row>
        <row r="7036">
          <cell r="E7036">
            <v>0</v>
          </cell>
          <cell r="G7036">
            <v>0</v>
          </cell>
          <cell r="K7036">
            <v>0</v>
          </cell>
          <cell r="R7036">
            <v>0</v>
          </cell>
        </row>
        <row r="7037">
          <cell r="E7037">
            <v>0</v>
          </cell>
          <cell r="G7037">
            <v>0</v>
          </cell>
          <cell r="K7037">
            <v>0</v>
          </cell>
          <cell r="R7037">
            <v>0</v>
          </cell>
        </row>
        <row r="7038">
          <cell r="E7038">
            <v>0</v>
          </cell>
          <cell r="G7038">
            <v>0</v>
          </cell>
          <cell r="K7038">
            <v>0</v>
          </cell>
          <cell r="R7038">
            <v>0</v>
          </cell>
        </row>
        <row r="7039">
          <cell r="E7039">
            <v>0</v>
          </cell>
          <cell r="G7039">
            <v>0</v>
          </cell>
          <cell r="K7039">
            <v>0</v>
          </cell>
          <cell r="R7039">
            <v>0</v>
          </cell>
        </row>
        <row r="7040">
          <cell r="E7040">
            <v>0</v>
          </cell>
          <cell r="G7040">
            <v>0</v>
          </cell>
          <cell r="K7040">
            <v>0</v>
          </cell>
          <cell r="R7040">
            <v>0</v>
          </cell>
        </row>
        <row r="7041">
          <cell r="E7041">
            <v>0</v>
          </cell>
          <cell r="G7041">
            <v>0</v>
          </cell>
          <cell r="K7041">
            <v>0</v>
          </cell>
          <cell r="R7041">
            <v>0</v>
          </cell>
        </row>
        <row r="7042">
          <cell r="E7042">
            <v>0</v>
          </cell>
          <cell r="G7042">
            <v>0</v>
          </cell>
          <cell r="K7042">
            <v>0</v>
          </cell>
          <cell r="R7042">
            <v>0</v>
          </cell>
        </row>
        <row r="7043">
          <cell r="E7043">
            <v>0</v>
          </cell>
          <cell r="G7043">
            <v>0</v>
          </cell>
          <cell r="K7043">
            <v>0</v>
          </cell>
          <cell r="R7043">
            <v>0</v>
          </cell>
        </row>
        <row r="7044">
          <cell r="E7044">
            <v>0</v>
          </cell>
          <cell r="G7044">
            <v>0</v>
          </cell>
          <cell r="K7044">
            <v>0</v>
          </cell>
          <cell r="R7044">
            <v>0</v>
          </cell>
        </row>
        <row r="7045">
          <cell r="E7045">
            <v>0</v>
          </cell>
          <cell r="G7045">
            <v>0</v>
          </cell>
          <cell r="K7045">
            <v>0</v>
          </cell>
          <cell r="R7045">
            <v>0</v>
          </cell>
        </row>
        <row r="7046">
          <cell r="E7046">
            <v>0</v>
          </cell>
          <cell r="G7046">
            <v>0</v>
          </cell>
          <cell r="K7046">
            <v>0</v>
          </cell>
          <cell r="R7046">
            <v>0</v>
          </cell>
        </row>
        <row r="7047">
          <cell r="E7047">
            <v>0</v>
          </cell>
          <cell r="G7047">
            <v>0</v>
          </cell>
          <cell r="K7047">
            <v>0</v>
          </cell>
          <cell r="R7047">
            <v>0</v>
          </cell>
        </row>
        <row r="7048">
          <cell r="E7048">
            <v>0</v>
          </cell>
          <cell r="G7048">
            <v>0</v>
          </cell>
          <cell r="K7048">
            <v>0</v>
          </cell>
          <cell r="R7048">
            <v>0</v>
          </cell>
        </row>
        <row r="7049">
          <cell r="E7049">
            <v>0</v>
          </cell>
          <cell r="G7049">
            <v>0</v>
          </cell>
          <cell r="K7049">
            <v>0</v>
          </cell>
          <cell r="R7049">
            <v>0</v>
          </cell>
        </row>
        <row r="7050">
          <cell r="E7050">
            <v>0</v>
          </cell>
          <cell r="G7050">
            <v>0</v>
          </cell>
          <cell r="K7050">
            <v>0</v>
          </cell>
          <cell r="R7050">
            <v>0</v>
          </cell>
        </row>
        <row r="7051">
          <cell r="E7051">
            <v>0</v>
          </cell>
          <cell r="G7051">
            <v>0</v>
          </cell>
          <cell r="K7051">
            <v>0</v>
          </cell>
          <cell r="R7051">
            <v>0</v>
          </cell>
        </row>
        <row r="7052">
          <cell r="E7052">
            <v>0</v>
          </cell>
          <cell r="G7052">
            <v>0</v>
          </cell>
          <cell r="K7052">
            <v>0</v>
          </cell>
          <cell r="R7052">
            <v>0</v>
          </cell>
        </row>
        <row r="7053">
          <cell r="E7053">
            <v>0</v>
          </cell>
          <cell r="G7053">
            <v>0</v>
          </cell>
          <cell r="K7053">
            <v>0</v>
          </cell>
          <cell r="R7053">
            <v>0</v>
          </cell>
        </row>
        <row r="7054">
          <cell r="E7054">
            <v>0</v>
          </cell>
          <cell r="G7054">
            <v>0</v>
          </cell>
          <cell r="K7054">
            <v>0</v>
          </cell>
          <cell r="R7054">
            <v>0</v>
          </cell>
        </row>
        <row r="7055">
          <cell r="E7055">
            <v>0</v>
          </cell>
          <cell r="G7055">
            <v>0</v>
          </cell>
          <cell r="K7055">
            <v>0</v>
          </cell>
          <cell r="R7055">
            <v>0</v>
          </cell>
        </row>
        <row r="7056">
          <cell r="E7056">
            <v>0</v>
          </cell>
          <cell r="G7056">
            <v>0</v>
          </cell>
          <cell r="K7056">
            <v>0</v>
          </cell>
          <cell r="R7056">
            <v>0</v>
          </cell>
        </row>
        <row r="7057">
          <cell r="E7057">
            <v>0</v>
          </cell>
          <cell r="G7057">
            <v>0</v>
          </cell>
          <cell r="K7057">
            <v>0</v>
          </cell>
          <cell r="R7057">
            <v>0</v>
          </cell>
        </row>
        <row r="7058">
          <cell r="E7058">
            <v>0</v>
          </cell>
          <cell r="G7058">
            <v>0</v>
          </cell>
          <cell r="K7058">
            <v>0</v>
          </cell>
          <cell r="R7058">
            <v>0</v>
          </cell>
        </row>
        <row r="7059">
          <cell r="E7059">
            <v>0</v>
          </cell>
          <cell r="G7059">
            <v>0</v>
          </cell>
          <cell r="K7059">
            <v>0</v>
          </cell>
          <cell r="R7059">
            <v>0</v>
          </cell>
        </row>
        <row r="7060">
          <cell r="E7060">
            <v>0</v>
          </cell>
          <cell r="G7060">
            <v>0</v>
          </cell>
          <cell r="K7060">
            <v>0</v>
          </cell>
          <cell r="R7060">
            <v>0</v>
          </cell>
        </row>
        <row r="7061">
          <cell r="E7061">
            <v>0</v>
          </cell>
          <cell r="G7061">
            <v>0</v>
          </cell>
          <cell r="K7061">
            <v>0</v>
          </cell>
          <cell r="R7061">
            <v>0</v>
          </cell>
        </row>
        <row r="7062">
          <cell r="E7062">
            <v>0</v>
          </cell>
          <cell r="G7062">
            <v>0</v>
          </cell>
          <cell r="K7062">
            <v>0</v>
          </cell>
          <cell r="R7062">
            <v>0</v>
          </cell>
        </row>
        <row r="7063">
          <cell r="E7063">
            <v>0</v>
          </cell>
          <cell r="G7063">
            <v>0</v>
          </cell>
          <cell r="K7063">
            <v>0</v>
          </cell>
          <cell r="R7063">
            <v>0</v>
          </cell>
        </row>
        <row r="7064">
          <cell r="E7064">
            <v>0</v>
          </cell>
          <cell r="G7064">
            <v>0</v>
          </cell>
          <cell r="K7064">
            <v>0</v>
          </cell>
          <cell r="R7064">
            <v>0</v>
          </cell>
        </row>
        <row r="7065">
          <cell r="E7065">
            <v>0</v>
          </cell>
          <cell r="G7065">
            <v>0</v>
          </cell>
          <cell r="K7065">
            <v>0</v>
          </cell>
          <cell r="R7065">
            <v>0</v>
          </cell>
        </row>
        <row r="7066">
          <cell r="E7066">
            <v>0</v>
          </cell>
          <cell r="G7066">
            <v>0</v>
          </cell>
          <cell r="K7066">
            <v>0</v>
          </cell>
          <cell r="R7066">
            <v>0</v>
          </cell>
        </row>
        <row r="7067">
          <cell r="E7067">
            <v>0</v>
          </cell>
          <cell r="G7067">
            <v>0</v>
          </cell>
          <cell r="K7067">
            <v>0</v>
          </cell>
          <cell r="R7067">
            <v>0</v>
          </cell>
        </row>
        <row r="7068">
          <cell r="E7068">
            <v>0</v>
          </cell>
          <cell r="G7068">
            <v>0</v>
          </cell>
          <cell r="K7068">
            <v>0</v>
          </cell>
          <cell r="R7068">
            <v>0</v>
          </cell>
        </row>
        <row r="7069">
          <cell r="E7069">
            <v>0</v>
          </cell>
          <cell r="G7069">
            <v>0</v>
          </cell>
          <cell r="K7069">
            <v>0</v>
          </cell>
          <cell r="R7069">
            <v>0</v>
          </cell>
        </row>
        <row r="7070">
          <cell r="E7070">
            <v>0</v>
          </cell>
          <cell r="G7070">
            <v>0</v>
          </cell>
          <cell r="K7070">
            <v>0</v>
          </cell>
          <cell r="R7070">
            <v>0</v>
          </cell>
        </row>
        <row r="7071">
          <cell r="E7071">
            <v>0</v>
          </cell>
          <cell r="G7071">
            <v>0</v>
          </cell>
          <cell r="K7071">
            <v>0</v>
          </cell>
          <cell r="R7071">
            <v>0</v>
          </cell>
        </row>
        <row r="7072">
          <cell r="E7072">
            <v>0</v>
          </cell>
          <cell r="G7072">
            <v>0</v>
          </cell>
          <cell r="K7072">
            <v>0</v>
          </cell>
          <cell r="R7072">
            <v>0</v>
          </cell>
        </row>
        <row r="7073">
          <cell r="E7073">
            <v>0</v>
          </cell>
          <cell r="G7073">
            <v>0</v>
          </cell>
          <cell r="K7073">
            <v>0</v>
          </cell>
          <cell r="R7073">
            <v>0</v>
          </cell>
        </row>
        <row r="7074">
          <cell r="E7074">
            <v>0</v>
          </cell>
          <cell r="G7074">
            <v>0</v>
          </cell>
          <cell r="K7074">
            <v>0</v>
          </cell>
          <cell r="R7074">
            <v>0</v>
          </cell>
        </row>
        <row r="7075">
          <cell r="E7075">
            <v>0</v>
          </cell>
          <cell r="G7075">
            <v>0</v>
          </cell>
          <cell r="K7075">
            <v>0</v>
          </cell>
          <cell r="R7075">
            <v>0</v>
          </cell>
        </row>
        <row r="7076">
          <cell r="E7076">
            <v>0</v>
          </cell>
          <cell r="G7076">
            <v>0</v>
          </cell>
          <cell r="K7076">
            <v>0</v>
          </cell>
          <cell r="R7076">
            <v>0</v>
          </cell>
        </row>
        <row r="7077">
          <cell r="E7077">
            <v>0</v>
          </cell>
          <cell r="G7077">
            <v>0</v>
          </cell>
          <cell r="K7077">
            <v>0</v>
          </cell>
          <cell r="R7077">
            <v>0</v>
          </cell>
        </row>
        <row r="7078">
          <cell r="E7078">
            <v>0</v>
          </cell>
          <cell r="G7078">
            <v>0</v>
          </cell>
          <cell r="K7078">
            <v>0</v>
          </cell>
          <cell r="R7078">
            <v>0</v>
          </cell>
        </row>
        <row r="7079">
          <cell r="E7079">
            <v>0</v>
          </cell>
          <cell r="G7079">
            <v>0</v>
          </cell>
          <cell r="K7079">
            <v>0</v>
          </cell>
          <cell r="R7079">
            <v>0</v>
          </cell>
        </row>
        <row r="7080">
          <cell r="E7080">
            <v>0</v>
          </cell>
          <cell r="G7080">
            <v>0</v>
          </cell>
          <cell r="K7080">
            <v>0</v>
          </cell>
          <cell r="R7080">
            <v>0</v>
          </cell>
        </row>
        <row r="7081">
          <cell r="E7081">
            <v>0</v>
          </cell>
          <cell r="G7081">
            <v>0</v>
          </cell>
          <cell r="K7081">
            <v>0</v>
          </cell>
          <cell r="R7081">
            <v>0</v>
          </cell>
        </row>
        <row r="7082">
          <cell r="E7082">
            <v>0</v>
          </cell>
          <cell r="G7082">
            <v>0</v>
          </cell>
          <cell r="K7082">
            <v>0</v>
          </cell>
          <cell r="R7082">
            <v>0</v>
          </cell>
        </row>
        <row r="7083">
          <cell r="E7083">
            <v>0</v>
          </cell>
          <cell r="G7083">
            <v>0</v>
          </cell>
          <cell r="K7083">
            <v>0</v>
          </cell>
          <cell r="R7083">
            <v>0</v>
          </cell>
        </row>
        <row r="7084">
          <cell r="E7084">
            <v>0</v>
          </cell>
          <cell r="G7084">
            <v>0</v>
          </cell>
          <cell r="K7084">
            <v>0</v>
          </cell>
          <cell r="R7084">
            <v>0</v>
          </cell>
        </row>
        <row r="7085">
          <cell r="E7085">
            <v>0</v>
          </cell>
          <cell r="G7085">
            <v>0</v>
          </cell>
          <cell r="K7085">
            <v>0</v>
          </cell>
          <cell r="R7085">
            <v>0</v>
          </cell>
        </row>
        <row r="7086">
          <cell r="E7086">
            <v>0</v>
          </cell>
          <cell r="G7086">
            <v>0</v>
          </cell>
          <cell r="K7086">
            <v>0</v>
          </cell>
          <cell r="R7086">
            <v>0</v>
          </cell>
        </row>
        <row r="7087">
          <cell r="E7087">
            <v>0</v>
          </cell>
          <cell r="G7087">
            <v>0</v>
          </cell>
          <cell r="K7087">
            <v>0</v>
          </cell>
          <cell r="R7087">
            <v>0</v>
          </cell>
        </row>
        <row r="7088">
          <cell r="E7088">
            <v>0</v>
          </cell>
          <cell r="G7088">
            <v>0</v>
          </cell>
          <cell r="K7088">
            <v>0</v>
          </cell>
          <cell r="R7088">
            <v>0</v>
          </cell>
        </row>
        <row r="7089">
          <cell r="E7089">
            <v>0</v>
          </cell>
          <cell r="G7089">
            <v>0</v>
          </cell>
          <cell r="K7089">
            <v>0</v>
          </cell>
          <cell r="R7089">
            <v>0</v>
          </cell>
        </row>
        <row r="7090">
          <cell r="E7090">
            <v>0</v>
          </cell>
          <cell r="G7090">
            <v>0</v>
          </cell>
          <cell r="K7090">
            <v>0</v>
          </cell>
          <cell r="R7090">
            <v>0</v>
          </cell>
        </row>
        <row r="7091">
          <cell r="E7091">
            <v>0</v>
          </cell>
          <cell r="G7091">
            <v>0</v>
          </cell>
          <cell r="K7091">
            <v>0</v>
          </cell>
          <cell r="R7091">
            <v>0</v>
          </cell>
        </row>
        <row r="7092">
          <cell r="E7092">
            <v>0</v>
          </cell>
          <cell r="G7092">
            <v>0</v>
          </cell>
          <cell r="K7092">
            <v>0</v>
          </cell>
          <cell r="R7092">
            <v>0</v>
          </cell>
        </row>
        <row r="7093">
          <cell r="E7093">
            <v>0</v>
          </cell>
          <cell r="G7093">
            <v>0</v>
          </cell>
          <cell r="K7093">
            <v>0</v>
          </cell>
          <cell r="R7093">
            <v>0</v>
          </cell>
        </row>
        <row r="7094">
          <cell r="E7094">
            <v>0</v>
          </cell>
          <cell r="G7094">
            <v>0</v>
          </cell>
          <cell r="K7094">
            <v>0</v>
          </cell>
          <cell r="R7094">
            <v>0</v>
          </cell>
        </row>
        <row r="7095">
          <cell r="E7095">
            <v>0</v>
          </cell>
          <cell r="G7095">
            <v>0</v>
          </cell>
          <cell r="K7095">
            <v>0</v>
          </cell>
          <cell r="R7095">
            <v>0</v>
          </cell>
        </row>
        <row r="7096">
          <cell r="E7096">
            <v>0</v>
          </cell>
          <cell r="G7096">
            <v>0</v>
          </cell>
          <cell r="K7096">
            <v>0</v>
          </cell>
          <cell r="R7096">
            <v>0</v>
          </cell>
        </row>
        <row r="7097">
          <cell r="E7097">
            <v>0</v>
          </cell>
          <cell r="G7097">
            <v>0</v>
          </cell>
          <cell r="K7097">
            <v>0</v>
          </cell>
          <cell r="R7097">
            <v>0</v>
          </cell>
        </row>
        <row r="7098">
          <cell r="E7098">
            <v>0</v>
          </cell>
          <cell r="G7098">
            <v>0</v>
          </cell>
          <cell r="K7098">
            <v>0</v>
          </cell>
          <cell r="R7098">
            <v>0</v>
          </cell>
        </row>
        <row r="7099">
          <cell r="E7099">
            <v>0</v>
          </cell>
          <cell r="G7099">
            <v>0</v>
          </cell>
          <cell r="K7099">
            <v>0</v>
          </cell>
          <cell r="R7099">
            <v>0</v>
          </cell>
        </row>
        <row r="7100">
          <cell r="E7100">
            <v>0</v>
          </cell>
          <cell r="G7100">
            <v>0</v>
          </cell>
          <cell r="K7100">
            <v>0</v>
          </cell>
          <cell r="R7100">
            <v>0</v>
          </cell>
        </row>
        <row r="7101">
          <cell r="E7101">
            <v>0</v>
          </cell>
          <cell r="G7101">
            <v>0</v>
          </cell>
          <cell r="K7101">
            <v>0</v>
          </cell>
          <cell r="R7101">
            <v>0</v>
          </cell>
        </row>
        <row r="7102">
          <cell r="E7102">
            <v>0</v>
          </cell>
          <cell r="G7102">
            <v>0</v>
          </cell>
          <cell r="K7102">
            <v>0</v>
          </cell>
          <cell r="R7102">
            <v>0</v>
          </cell>
        </row>
        <row r="7103">
          <cell r="E7103">
            <v>0</v>
          </cell>
          <cell r="G7103">
            <v>0</v>
          </cell>
          <cell r="K7103">
            <v>0</v>
          </cell>
          <cell r="R7103">
            <v>0</v>
          </cell>
        </row>
        <row r="7104">
          <cell r="E7104">
            <v>0</v>
          </cell>
          <cell r="G7104">
            <v>0</v>
          </cell>
          <cell r="K7104">
            <v>0</v>
          </cell>
          <cell r="R7104">
            <v>0</v>
          </cell>
        </row>
        <row r="7105">
          <cell r="E7105">
            <v>0</v>
          </cell>
          <cell r="G7105">
            <v>0</v>
          </cell>
          <cell r="K7105">
            <v>0</v>
          </cell>
          <cell r="R7105">
            <v>0</v>
          </cell>
        </row>
        <row r="7106">
          <cell r="E7106">
            <v>0</v>
          </cell>
          <cell r="G7106">
            <v>0</v>
          </cell>
          <cell r="K7106">
            <v>0</v>
          </cell>
          <cell r="R7106">
            <v>0</v>
          </cell>
        </row>
        <row r="7107">
          <cell r="E7107">
            <v>0</v>
          </cell>
          <cell r="G7107">
            <v>0</v>
          </cell>
          <cell r="K7107">
            <v>0</v>
          </cell>
          <cell r="R7107">
            <v>0</v>
          </cell>
        </row>
        <row r="7108">
          <cell r="E7108">
            <v>0</v>
          </cell>
          <cell r="G7108">
            <v>0</v>
          </cell>
          <cell r="K7108">
            <v>0</v>
          </cell>
          <cell r="R7108">
            <v>0</v>
          </cell>
        </row>
        <row r="7109">
          <cell r="E7109">
            <v>0</v>
          </cell>
          <cell r="G7109">
            <v>0</v>
          </cell>
          <cell r="K7109">
            <v>0</v>
          </cell>
          <cell r="R7109">
            <v>0</v>
          </cell>
        </row>
        <row r="7110">
          <cell r="E7110">
            <v>0</v>
          </cell>
          <cell r="G7110">
            <v>0</v>
          </cell>
          <cell r="K7110">
            <v>0</v>
          </cell>
          <cell r="R7110">
            <v>0</v>
          </cell>
        </row>
        <row r="7111">
          <cell r="E7111">
            <v>0</v>
          </cell>
          <cell r="G7111">
            <v>0</v>
          </cell>
          <cell r="K7111">
            <v>0</v>
          </cell>
          <cell r="R7111">
            <v>0</v>
          </cell>
        </row>
        <row r="7112">
          <cell r="E7112">
            <v>0</v>
          </cell>
          <cell r="G7112">
            <v>0</v>
          </cell>
          <cell r="K7112">
            <v>0</v>
          </cell>
          <cell r="R7112">
            <v>0</v>
          </cell>
        </row>
        <row r="7113">
          <cell r="E7113">
            <v>0</v>
          </cell>
          <cell r="G7113">
            <v>0</v>
          </cell>
          <cell r="K7113">
            <v>0</v>
          </cell>
          <cell r="R7113">
            <v>0</v>
          </cell>
        </row>
        <row r="7114">
          <cell r="E7114">
            <v>0</v>
          </cell>
          <cell r="G7114">
            <v>0</v>
          </cell>
          <cell r="K7114">
            <v>0</v>
          </cell>
          <cell r="R7114">
            <v>0</v>
          </cell>
        </row>
        <row r="7115">
          <cell r="E7115">
            <v>0</v>
          </cell>
          <cell r="G7115">
            <v>0</v>
          </cell>
          <cell r="K7115">
            <v>0</v>
          </cell>
          <cell r="R7115">
            <v>0</v>
          </cell>
        </row>
        <row r="7116">
          <cell r="E7116">
            <v>0</v>
          </cell>
          <cell r="G7116">
            <v>0</v>
          </cell>
          <cell r="K7116">
            <v>0</v>
          </cell>
          <cell r="R7116">
            <v>0</v>
          </cell>
        </row>
        <row r="7117">
          <cell r="E7117">
            <v>0</v>
          </cell>
          <cell r="G7117">
            <v>0</v>
          </cell>
          <cell r="K7117">
            <v>0</v>
          </cell>
          <cell r="R7117">
            <v>0</v>
          </cell>
        </row>
        <row r="7118">
          <cell r="E7118">
            <v>0</v>
          </cell>
          <cell r="G7118">
            <v>0</v>
          </cell>
          <cell r="K7118">
            <v>0</v>
          </cell>
          <cell r="R7118">
            <v>0</v>
          </cell>
        </row>
        <row r="7119">
          <cell r="E7119">
            <v>0</v>
          </cell>
          <cell r="G7119">
            <v>0</v>
          </cell>
          <cell r="K7119">
            <v>0</v>
          </cell>
          <cell r="R7119">
            <v>0</v>
          </cell>
        </row>
        <row r="7120">
          <cell r="E7120">
            <v>0</v>
          </cell>
          <cell r="G7120">
            <v>0</v>
          </cell>
          <cell r="K7120">
            <v>0</v>
          </cell>
          <cell r="R7120">
            <v>0</v>
          </cell>
        </row>
        <row r="7121">
          <cell r="E7121">
            <v>0</v>
          </cell>
          <cell r="G7121">
            <v>0</v>
          </cell>
          <cell r="K7121">
            <v>0</v>
          </cell>
          <cell r="R7121">
            <v>0</v>
          </cell>
        </row>
        <row r="7122">
          <cell r="E7122">
            <v>0</v>
          </cell>
          <cell r="G7122">
            <v>0</v>
          </cell>
          <cell r="K7122">
            <v>0</v>
          </cell>
          <cell r="R7122">
            <v>0</v>
          </cell>
        </row>
        <row r="7123">
          <cell r="E7123">
            <v>0</v>
          </cell>
          <cell r="G7123">
            <v>0</v>
          </cell>
          <cell r="K7123">
            <v>0</v>
          </cell>
          <cell r="R7123">
            <v>0</v>
          </cell>
        </row>
        <row r="7124">
          <cell r="E7124">
            <v>0</v>
          </cell>
          <cell r="G7124">
            <v>0</v>
          </cell>
          <cell r="K7124">
            <v>0</v>
          </cell>
          <cell r="R7124">
            <v>0</v>
          </cell>
        </row>
        <row r="7125">
          <cell r="E7125">
            <v>0</v>
          </cell>
          <cell r="G7125">
            <v>0</v>
          </cell>
          <cell r="K7125">
            <v>0</v>
          </cell>
          <cell r="R7125">
            <v>0</v>
          </cell>
        </row>
        <row r="7126">
          <cell r="E7126">
            <v>0</v>
          </cell>
          <cell r="G7126">
            <v>0</v>
          </cell>
          <cell r="K7126">
            <v>0</v>
          </cell>
          <cell r="R7126">
            <v>0</v>
          </cell>
        </row>
        <row r="7127">
          <cell r="E7127">
            <v>0</v>
          </cell>
          <cell r="G7127">
            <v>0</v>
          </cell>
          <cell r="K7127">
            <v>0</v>
          </cell>
          <cell r="R7127">
            <v>0</v>
          </cell>
        </row>
        <row r="7128">
          <cell r="E7128">
            <v>0</v>
          </cell>
          <cell r="G7128">
            <v>0</v>
          </cell>
          <cell r="K7128">
            <v>0</v>
          </cell>
          <cell r="R7128">
            <v>0</v>
          </cell>
        </row>
        <row r="7129">
          <cell r="E7129">
            <v>0</v>
          </cell>
          <cell r="G7129">
            <v>0</v>
          </cell>
          <cell r="K7129">
            <v>0</v>
          </cell>
          <cell r="R7129">
            <v>0</v>
          </cell>
        </row>
        <row r="7130">
          <cell r="E7130">
            <v>0</v>
          </cell>
          <cell r="G7130">
            <v>0</v>
          </cell>
          <cell r="K7130">
            <v>0</v>
          </cell>
          <cell r="R7130">
            <v>0</v>
          </cell>
        </row>
        <row r="7131">
          <cell r="E7131">
            <v>0</v>
          </cell>
          <cell r="G7131">
            <v>0</v>
          </cell>
          <cell r="K7131">
            <v>0</v>
          </cell>
          <cell r="R7131">
            <v>0</v>
          </cell>
        </row>
        <row r="7132">
          <cell r="E7132">
            <v>0</v>
          </cell>
          <cell r="G7132">
            <v>0</v>
          </cell>
          <cell r="K7132">
            <v>0</v>
          </cell>
          <cell r="R7132">
            <v>0</v>
          </cell>
        </row>
        <row r="7133">
          <cell r="E7133">
            <v>0</v>
          </cell>
          <cell r="G7133">
            <v>0</v>
          </cell>
          <cell r="K7133">
            <v>0</v>
          </cell>
          <cell r="R7133">
            <v>0</v>
          </cell>
        </row>
        <row r="7134">
          <cell r="E7134">
            <v>0</v>
          </cell>
          <cell r="G7134">
            <v>0</v>
          </cell>
          <cell r="K7134">
            <v>0</v>
          </cell>
          <cell r="R7134">
            <v>0</v>
          </cell>
        </row>
        <row r="7135">
          <cell r="E7135">
            <v>0</v>
          </cell>
          <cell r="G7135">
            <v>0</v>
          </cell>
          <cell r="K7135">
            <v>0</v>
          </cell>
          <cell r="R7135">
            <v>0</v>
          </cell>
        </row>
        <row r="7136">
          <cell r="E7136">
            <v>0</v>
          </cell>
          <cell r="G7136">
            <v>0</v>
          </cell>
          <cell r="K7136">
            <v>0</v>
          </cell>
          <cell r="R7136">
            <v>0</v>
          </cell>
        </row>
        <row r="7137">
          <cell r="E7137">
            <v>0</v>
          </cell>
          <cell r="G7137">
            <v>0</v>
          </cell>
          <cell r="K7137">
            <v>0</v>
          </cell>
          <cell r="R7137">
            <v>0</v>
          </cell>
        </row>
        <row r="7138">
          <cell r="E7138">
            <v>0</v>
          </cell>
          <cell r="G7138">
            <v>0</v>
          </cell>
          <cell r="K7138">
            <v>0</v>
          </cell>
          <cell r="R7138">
            <v>0</v>
          </cell>
        </row>
        <row r="7139">
          <cell r="E7139">
            <v>0</v>
          </cell>
          <cell r="G7139">
            <v>0</v>
          </cell>
          <cell r="K7139">
            <v>0</v>
          </cell>
          <cell r="R7139">
            <v>0</v>
          </cell>
        </row>
        <row r="7140">
          <cell r="E7140">
            <v>0</v>
          </cell>
          <cell r="G7140">
            <v>0</v>
          </cell>
          <cell r="K7140">
            <v>0</v>
          </cell>
          <cell r="R7140">
            <v>0</v>
          </cell>
        </row>
        <row r="7141">
          <cell r="E7141">
            <v>0</v>
          </cell>
          <cell r="G7141">
            <v>0</v>
          </cell>
          <cell r="K7141">
            <v>0</v>
          </cell>
          <cell r="R7141">
            <v>0</v>
          </cell>
        </row>
        <row r="7142">
          <cell r="E7142">
            <v>0</v>
          </cell>
          <cell r="G7142">
            <v>0</v>
          </cell>
          <cell r="K7142">
            <v>0</v>
          </cell>
          <cell r="R7142">
            <v>0</v>
          </cell>
        </row>
        <row r="7143">
          <cell r="E7143">
            <v>0</v>
          </cell>
          <cell r="G7143">
            <v>0</v>
          </cell>
          <cell r="K7143">
            <v>0</v>
          </cell>
          <cell r="R7143">
            <v>0</v>
          </cell>
        </row>
        <row r="7144">
          <cell r="E7144">
            <v>0</v>
          </cell>
          <cell r="G7144">
            <v>0</v>
          </cell>
          <cell r="K7144">
            <v>0</v>
          </cell>
          <cell r="R7144">
            <v>0</v>
          </cell>
        </row>
        <row r="7145">
          <cell r="E7145">
            <v>0</v>
          </cell>
          <cell r="G7145">
            <v>0</v>
          </cell>
          <cell r="K7145">
            <v>0</v>
          </cell>
          <cell r="R7145">
            <v>0</v>
          </cell>
        </row>
        <row r="7146">
          <cell r="E7146">
            <v>0</v>
          </cell>
          <cell r="G7146">
            <v>0</v>
          </cell>
          <cell r="K7146">
            <v>0</v>
          </cell>
          <cell r="R7146">
            <v>0</v>
          </cell>
        </row>
        <row r="7147">
          <cell r="E7147">
            <v>0</v>
          </cell>
          <cell r="G7147">
            <v>0</v>
          </cell>
          <cell r="K7147">
            <v>0</v>
          </cell>
          <cell r="R7147">
            <v>0</v>
          </cell>
        </row>
        <row r="7148">
          <cell r="E7148">
            <v>0</v>
          </cell>
          <cell r="G7148">
            <v>0</v>
          </cell>
          <cell r="K7148">
            <v>0</v>
          </cell>
          <cell r="R7148">
            <v>0</v>
          </cell>
        </row>
        <row r="7149">
          <cell r="E7149">
            <v>0</v>
          </cell>
          <cell r="G7149">
            <v>0</v>
          </cell>
          <cell r="K7149">
            <v>0</v>
          </cell>
          <cell r="R7149">
            <v>0</v>
          </cell>
        </row>
        <row r="7150">
          <cell r="E7150">
            <v>0</v>
          </cell>
          <cell r="G7150">
            <v>0</v>
          </cell>
          <cell r="K7150">
            <v>0</v>
          </cell>
          <cell r="R7150">
            <v>0</v>
          </cell>
        </row>
        <row r="7151">
          <cell r="E7151">
            <v>0</v>
          </cell>
          <cell r="G7151">
            <v>0</v>
          </cell>
          <cell r="K7151">
            <v>0</v>
          </cell>
          <cell r="R7151">
            <v>0</v>
          </cell>
        </row>
        <row r="7152">
          <cell r="E7152">
            <v>0</v>
          </cell>
          <cell r="G7152">
            <v>0</v>
          </cell>
          <cell r="K7152">
            <v>0</v>
          </cell>
          <cell r="R7152">
            <v>0</v>
          </cell>
        </row>
        <row r="7153">
          <cell r="E7153">
            <v>0</v>
          </cell>
          <cell r="G7153">
            <v>0</v>
          </cell>
          <cell r="K7153">
            <v>0</v>
          </cell>
          <cell r="R7153">
            <v>0</v>
          </cell>
        </row>
        <row r="7154">
          <cell r="E7154">
            <v>0</v>
          </cell>
          <cell r="G7154">
            <v>0</v>
          </cell>
          <cell r="K7154">
            <v>0</v>
          </cell>
          <cell r="R7154">
            <v>0</v>
          </cell>
        </row>
        <row r="7155">
          <cell r="E7155">
            <v>0</v>
          </cell>
          <cell r="G7155">
            <v>0</v>
          </cell>
          <cell r="K7155">
            <v>0</v>
          </cell>
          <cell r="R7155">
            <v>0</v>
          </cell>
        </row>
        <row r="7156">
          <cell r="E7156">
            <v>0</v>
          </cell>
          <cell r="G7156">
            <v>0</v>
          </cell>
          <cell r="K7156">
            <v>0</v>
          </cell>
          <cell r="R7156">
            <v>0</v>
          </cell>
        </row>
        <row r="7157">
          <cell r="E7157">
            <v>0</v>
          </cell>
          <cell r="G7157">
            <v>0</v>
          </cell>
          <cell r="K7157">
            <v>0</v>
          </cell>
          <cell r="R7157">
            <v>0</v>
          </cell>
        </row>
        <row r="7158">
          <cell r="E7158">
            <v>0</v>
          </cell>
          <cell r="G7158">
            <v>0</v>
          </cell>
          <cell r="K7158">
            <v>0</v>
          </cell>
          <cell r="R7158">
            <v>0</v>
          </cell>
        </row>
        <row r="7159">
          <cell r="E7159">
            <v>0</v>
          </cell>
          <cell r="G7159">
            <v>0</v>
          </cell>
          <cell r="K7159">
            <v>0</v>
          </cell>
          <cell r="R7159">
            <v>0</v>
          </cell>
        </row>
        <row r="7160">
          <cell r="E7160">
            <v>0</v>
          </cell>
          <cell r="G7160">
            <v>0</v>
          </cell>
          <cell r="K7160">
            <v>0</v>
          </cell>
          <cell r="R7160">
            <v>0</v>
          </cell>
        </row>
        <row r="7161">
          <cell r="E7161">
            <v>0</v>
          </cell>
          <cell r="G7161">
            <v>0</v>
          </cell>
          <cell r="K7161">
            <v>0</v>
          </cell>
          <cell r="R7161">
            <v>0</v>
          </cell>
        </row>
        <row r="7162">
          <cell r="E7162">
            <v>0</v>
          </cell>
          <cell r="G7162">
            <v>0</v>
          </cell>
          <cell r="K7162">
            <v>0</v>
          </cell>
          <cell r="R7162">
            <v>0</v>
          </cell>
        </row>
        <row r="7163">
          <cell r="E7163">
            <v>0</v>
          </cell>
          <cell r="G7163">
            <v>0</v>
          </cell>
          <cell r="K7163">
            <v>0</v>
          </cell>
          <cell r="R7163">
            <v>0</v>
          </cell>
        </row>
        <row r="7164">
          <cell r="E7164">
            <v>0</v>
          </cell>
          <cell r="G7164">
            <v>0</v>
          </cell>
          <cell r="K7164">
            <v>0</v>
          </cell>
          <cell r="R7164">
            <v>0</v>
          </cell>
        </row>
        <row r="7165">
          <cell r="E7165">
            <v>0</v>
          </cell>
          <cell r="G7165">
            <v>0</v>
          </cell>
          <cell r="K7165">
            <v>0</v>
          </cell>
          <cell r="R7165">
            <v>0</v>
          </cell>
        </row>
        <row r="7166">
          <cell r="E7166">
            <v>0</v>
          </cell>
          <cell r="G7166">
            <v>0</v>
          </cell>
          <cell r="K7166">
            <v>0</v>
          </cell>
          <cell r="R7166">
            <v>0</v>
          </cell>
        </row>
        <row r="7167">
          <cell r="E7167">
            <v>0</v>
          </cell>
          <cell r="G7167">
            <v>0</v>
          </cell>
          <cell r="K7167">
            <v>0</v>
          </cell>
          <cell r="R7167">
            <v>0</v>
          </cell>
        </row>
        <row r="7168">
          <cell r="E7168">
            <v>0</v>
          </cell>
          <cell r="G7168">
            <v>0</v>
          </cell>
          <cell r="K7168">
            <v>0</v>
          </cell>
          <cell r="R7168">
            <v>0</v>
          </cell>
        </row>
        <row r="7169">
          <cell r="E7169">
            <v>0</v>
          </cell>
          <cell r="G7169">
            <v>0</v>
          </cell>
          <cell r="K7169">
            <v>0</v>
          </cell>
          <cell r="R7169">
            <v>0</v>
          </cell>
        </row>
        <row r="7170">
          <cell r="E7170">
            <v>0</v>
          </cell>
          <cell r="G7170">
            <v>0</v>
          </cell>
          <cell r="K7170">
            <v>0</v>
          </cell>
          <cell r="R7170">
            <v>0</v>
          </cell>
        </row>
        <row r="7171">
          <cell r="E7171">
            <v>0</v>
          </cell>
          <cell r="G7171">
            <v>0</v>
          </cell>
          <cell r="K7171">
            <v>0</v>
          </cell>
          <cell r="R7171">
            <v>0</v>
          </cell>
        </row>
        <row r="7172">
          <cell r="E7172">
            <v>0</v>
          </cell>
          <cell r="G7172">
            <v>0</v>
          </cell>
          <cell r="K7172">
            <v>0</v>
          </cell>
          <cell r="R7172">
            <v>0</v>
          </cell>
        </row>
        <row r="7173">
          <cell r="E7173">
            <v>0</v>
          </cell>
          <cell r="G7173">
            <v>0</v>
          </cell>
          <cell r="K7173">
            <v>0</v>
          </cell>
          <cell r="R7173">
            <v>0</v>
          </cell>
        </row>
        <row r="7174">
          <cell r="E7174">
            <v>0</v>
          </cell>
          <cell r="G7174">
            <v>0</v>
          </cell>
          <cell r="K7174">
            <v>0</v>
          </cell>
          <cell r="R7174">
            <v>0</v>
          </cell>
        </row>
        <row r="7175">
          <cell r="E7175">
            <v>0</v>
          </cell>
          <cell r="G7175">
            <v>0</v>
          </cell>
          <cell r="K7175">
            <v>0</v>
          </cell>
          <cell r="R7175">
            <v>0</v>
          </cell>
        </row>
        <row r="7176">
          <cell r="E7176">
            <v>0</v>
          </cell>
          <cell r="G7176">
            <v>0</v>
          </cell>
          <cell r="K7176">
            <v>0</v>
          </cell>
          <cell r="R7176">
            <v>0</v>
          </cell>
        </row>
        <row r="7177">
          <cell r="E7177">
            <v>0</v>
          </cell>
          <cell r="G7177">
            <v>0</v>
          </cell>
          <cell r="K7177">
            <v>0</v>
          </cell>
          <cell r="R7177">
            <v>0</v>
          </cell>
        </row>
        <row r="7178">
          <cell r="E7178">
            <v>0</v>
          </cell>
          <cell r="G7178">
            <v>0</v>
          </cell>
          <cell r="K7178">
            <v>0</v>
          </cell>
          <cell r="R7178">
            <v>0</v>
          </cell>
        </row>
        <row r="7179">
          <cell r="E7179">
            <v>0</v>
          </cell>
          <cell r="G7179">
            <v>0</v>
          </cell>
          <cell r="K7179">
            <v>0</v>
          </cell>
          <cell r="R7179">
            <v>0</v>
          </cell>
        </row>
        <row r="7180">
          <cell r="E7180">
            <v>0</v>
          </cell>
          <cell r="G7180">
            <v>0</v>
          </cell>
          <cell r="K7180">
            <v>0</v>
          </cell>
          <cell r="R7180">
            <v>0</v>
          </cell>
        </row>
        <row r="7181">
          <cell r="E7181">
            <v>0</v>
          </cell>
          <cell r="G7181">
            <v>0</v>
          </cell>
          <cell r="K7181">
            <v>0</v>
          </cell>
          <cell r="R7181">
            <v>0</v>
          </cell>
        </row>
        <row r="7182">
          <cell r="E7182">
            <v>0</v>
          </cell>
          <cell r="G7182">
            <v>0</v>
          </cell>
          <cell r="K7182">
            <v>0</v>
          </cell>
          <cell r="R7182">
            <v>0</v>
          </cell>
        </row>
        <row r="7183">
          <cell r="E7183">
            <v>0</v>
          </cell>
          <cell r="G7183">
            <v>0</v>
          </cell>
          <cell r="K7183">
            <v>0</v>
          </cell>
          <cell r="R7183">
            <v>0</v>
          </cell>
        </row>
        <row r="7184">
          <cell r="E7184">
            <v>0</v>
          </cell>
          <cell r="G7184">
            <v>0</v>
          </cell>
          <cell r="K7184">
            <v>0</v>
          </cell>
          <cell r="R7184">
            <v>0</v>
          </cell>
        </row>
        <row r="7185">
          <cell r="E7185">
            <v>0</v>
          </cell>
          <cell r="G7185">
            <v>0</v>
          </cell>
          <cell r="K7185">
            <v>0</v>
          </cell>
          <cell r="R7185">
            <v>0</v>
          </cell>
        </row>
        <row r="7186">
          <cell r="E7186">
            <v>0</v>
          </cell>
          <cell r="G7186">
            <v>0</v>
          </cell>
          <cell r="K7186">
            <v>0</v>
          </cell>
          <cell r="R7186">
            <v>0</v>
          </cell>
        </row>
        <row r="7187">
          <cell r="E7187">
            <v>0</v>
          </cell>
          <cell r="G7187">
            <v>0</v>
          </cell>
          <cell r="K7187">
            <v>0</v>
          </cell>
          <cell r="R7187">
            <v>0</v>
          </cell>
        </row>
        <row r="7188">
          <cell r="E7188">
            <v>0</v>
          </cell>
          <cell r="G7188">
            <v>0</v>
          </cell>
          <cell r="K7188">
            <v>0</v>
          </cell>
          <cell r="R7188">
            <v>0</v>
          </cell>
        </row>
        <row r="7189">
          <cell r="E7189">
            <v>0</v>
          </cell>
          <cell r="G7189">
            <v>0</v>
          </cell>
          <cell r="K7189">
            <v>0</v>
          </cell>
          <cell r="R7189">
            <v>0</v>
          </cell>
        </row>
        <row r="7190">
          <cell r="E7190">
            <v>0</v>
          </cell>
          <cell r="G7190">
            <v>0</v>
          </cell>
          <cell r="K7190">
            <v>0</v>
          </cell>
          <cell r="R7190">
            <v>0</v>
          </cell>
        </row>
        <row r="7191">
          <cell r="E7191">
            <v>0</v>
          </cell>
          <cell r="G7191">
            <v>0</v>
          </cell>
          <cell r="K7191">
            <v>0</v>
          </cell>
          <cell r="R7191">
            <v>0</v>
          </cell>
        </row>
        <row r="7192">
          <cell r="E7192">
            <v>0</v>
          </cell>
          <cell r="G7192">
            <v>0</v>
          </cell>
          <cell r="K7192">
            <v>0</v>
          </cell>
          <cell r="R7192">
            <v>0</v>
          </cell>
        </row>
        <row r="7193">
          <cell r="E7193">
            <v>0</v>
          </cell>
          <cell r="G7193">
            <v>0</v>
          </cell>
          <cell r="K7193">
            <v>0</v>
          </cell>
          <cell r="R7193">
            <v>0</v>
          </cell>
        </row>
        <row r="7194">
          <cell r="E7194">
            <v>0</v>
          </cell>
          <cell r="G7194">
            <v>0</v>
          </cell>
          <cell r="K7194">
            <v>0</v>
          </cell>
          <cell r="R7194">
            <v>0</v>
          </cell>
        </row>
        <row r="7195">
          <cell r="E7195">
            <v>0</v>
          </cell>
          <cell r="G7195">
            <v>0</v>
          </cell>
          <cell r="K7195">
            <v>0</v>
          </cell>
          <cell r="R7195">
            <v>0</v>
          </cell>
        </row>
        <row r="7196">
          <cell r="E7196">
            <v>0</v>
          </cell>
          <cell r="G7196">
            <v>0</v>
          </cell>
          <cell r="K7196">
            <v>0</v>
          </cell>
          <cell r="R7196">
            <v>0</v>
          </cell>
        </row>
        <row r="7197">
          <cell r="E7197">
            <v>0</v>
          </cell>
          <cell r="G7197">
            <v>0</v>
          </cell>
          <cell r="K7197">
            <v>0</v>
          </cell>
          <cell r="R7197">
            <v>0</v>
          </cell>
        </row>
        <row r="7198">
          <cell r="E7198">
            <v>0</v>
          </cell>
          <cell r="G7198">
            <v>0</v>
          </cell>
          <cell r="K7198">
            <v>0</v>
          </cell>
          <cell r="R7198">
            <v>0</v>
          </cell>
        </row>
        <row r="7199">
          <cell r="E7199">
            <v>0</v>
          </cell>
          <cell r="G7199">
            <v>0</v>
          </cell>
          <cell r="K7199">
            <v>0</v>
          </cell>
          <cell r="R7199">
            <v>0</v>
          </cell>
        </row>
        <row r="7200">
          <cell r="E7200">
            <v>0</v>
          </cell>
          <cell r="G7200">
            <v>0</v>
          </cell>
          <cell r="K7200">
            <v>0</v>
          </cell>
          <cell r="R7200">
            <v>0</v>
          </cell>
        </row>
        <row r="7201">
          <cell r="E7201">
            <v>0</v>
          </cell>
          <cell r="G7201">
            <v>0</v>
          </cell>
          <cell r="K7201">
            <v>0</v>
          </cell>
          <cell r="R7201">
            <v>0</v>
          </cell>
        </row>
        <row r="7202">
          <cell r="E7202">
            <v>0</v>
          </cell>
          <cell r="G7202">
            <v>0</v>
          </cell>
          <cell r="K7202">
            <v>0</v>
          </cell>
          <cell r="R7202">
            <v>0</v>
          </cell>
        </row>
        <row r="7203">
          <cell r="E7203">
            <v>0</v>
          </cell>
          <cell r="G7203">
            <v>0</v>
          </cell>
          <cell r="K7203">
            <v>0</v>
          </cell>
          <cell r="R7203">
            <v>0</v>
          </cell>
        </row>
        <row r="7204">
          <cell r="E7204">
            <v>0</v>
          </cell>
          <cell r="G7204">
            <v>0</v>
          </cell>
          <cell r="K7204">
            <v>0</v>
          </cell>
          <cell r="R7204">
            <v>0</v>
          </cell>
        </row>
        <row r="7205">
          <cell r="E7205">
            <v>0</v>
          </cell>
          <cell r="G7205">
            <v>0</v>
          </cell>
          <cell r="K7205">
            <v>0</v>
          </cell>
          <cell r="R7205">
            <v>0</v>
          </cell>
        </row>
        <row r="7206">
          <cell r="E7206">
            <v>0</v>
          </cell>
          <cell r="G7206">
            <v>0</v>
          </cell>
          <cell r="K7206">
            <v>0</v>
          </cell>
          <cell r="R7206">
            <v>0</v>
          </cell>
        </row>
        <row r="7207">
          <cell r="E7207">
            <v>0</v>
          </cell>
          <cell r="G7207">
            <v>0</v>
          </cell>
          <cell r="K7207">
            <v>0</v>
          </cell>
          <cell r="R7207">
            <v>0</v>
          </cell>
        </row>
        <row r="7208">
          <cell r="E7208">
            <v>0</v>
          </cell>
          <cell r="G7208">
            <v>0</v>
          </cell>
          <cell r="K7208">
            <v>0</v>
          </cell>
          <cell r="R7208">
            <v>0</v>
          </cell>
        </row>
        <row r="7209">
          <cell r="E7209">
            <v>0</v>
          </cell>
          <cell r="G7209">
            <v>0</v>
          </cell>
          <cell r="K7209">
            <v>0</v>
          </cell>
          <cell r="R7209">
            <v>0</v>
          </cell>
        </row>
        <row r="7210">
          <cell r="E7210">
            <v>0</v>
          </cell>
          <cell r="G7210">
            <v>0</v>
          </cell>
          <cell r="K7210">
            <v>0</v>
          </cell>
          <cell r="R7210">
            <v>0</v>
          </cell>
        </row>
        <row r="7211">
          <cell r="E7211">
            <v>0</v>
          </cell>
          <cell r="G7211">
            <v>0</v>
          </cell>
          <cell r="K7211">
            <v>0</v>
          </cell>
          <cell r="R7211">
            <v>0</v>
          </cell>
        </row>
        <row r="7212">
          <cell r="E7212">
            <v>0</v>
          </cell>
          <cell r="G7212">
            <v>0</v>
          </cell>
          <cell r="K7212">
            <v>0</v>
          </cell>
          <cell r="R7212">
            <v>0</v>
          </cell>
        </row>
        <row r="7213">
          <cell r="E7213">
            <v>0</v>
          </cell>
          <cell r="G7213">
            <v>0</v>
          </cell>
          <cell r="K7213">
            <v>0</v>
          </cell>
          <cell r="R7213">
            <v>0</v>
          </cell>
        </row>
        <row r="7214">
          <cell r="E7214">
            <v>0</v>
          </cell>
          <cell r="G7214">
            <v>0</v>
          </cell>
          <cell r="K7214">
            <v>0</v>
          </cell>
          <cell r="R7214">
            <v>0</v>
          </cell>
        </row>
        <row r="7215">
          <cell r="E7215">
            <v>0</v>
          </cell>
          <cell r="G7215">
            <v>0</v>
          </cell>
          <cell r="K7215">
            <v>0</v>
          </cell>
          <cell r="R7215">
            <v>0</v>
          </cell>
        </row>
        <row r="7216">
          <cell r="E7216">
            <v>0</v>
          </cell>
          <cell r="G7216">
            <v>0</v>
          </cell>
          <cell r="K7216">
            <v>0</v>
          </cell>
          <cell r="R7216">
            <v>0</v>
          </cell>
        </row>
        <row r="7217">
          <cell r="E7217">
            <v>0</v>
          </cell>
          <cell r="G7217">
            <v>0</v>
          </cell>
          <cell r="K7217">
            <v>0</v>
          </cell>
          <cell r="R7217">
            <v>0</v>
          </cell>
        </row>
        <row r="7218">
          <cell r="E7218">
            <v>0</v>
          </cell>
          <cell r="G7218">
            <v>0</v>
          </cell>
          <cell r="K7218">
            <v>0</v>
          </cell>
          <cell r="R7218">
            <v>0</v>
          </cell>
        </row>
        <row r="7219">
          <cell r="E7219">
            <v>0</v>
          </cell>
          <cell r="G7219">
            <v>0</v>
          </cell>
          <cell r="K7219">
            <v>0</v>
          </cell>
          <cell r="R7219">
            <v>0</v>
          </cell>
        </row>
        <row r="7220">
          <cell r="E7220">
            <v>0</v>
          </cell>
          <cell r="G7220">
            <v>0</v>
          </cell>
          <cell r="K7220">
            <v>0</v>
          </cell>
          <cell r="R7220">
            <v>0</v>
          </cell>
        </row>
        <row r="7221">
          <cell r="E7221">
            <v>0</v>
          </cell>
          <cell r="G7221">
            <v>0</v>
          </cell>
          <cell r="K7221">
            <v>0</v>
          </cell>
          <cell r="R7221">
            <v>0</v>
          </cell>
        </row>
        <row r="7222">
          <cell r="E7222">
            <v>0</v>
          </cell>
          <cell r="G7222">
            <v>0</v>
          </cell>
          <cell r="K7222">
            <v>0</v>
          </cell>
          <cell r="R7222">
            <v>0</v>
          </cell>
        </row>
        <row r="7223">
          <cell r="E7223">
            <v>0</v>
          </cell>
          <cell r="G7223">
            <v>0</v>
          </cell>
          <cell r="K7223">
            <v>0</v>
          </cell>
          <cell r="R7223">
            <v>0</v>
          </cell>
        </row>
        <row r="7224">
          <cell r="E7224">
            <v>0</v>
          </cell>
          <cell r="G7224">
            <v>0</v>
          </cell>
          <cell r="K7224">
            <v>0</v>
          </cell>
          <cell r="R7224">
            <v>0</v>
          </cell>
        </row>
        <row r="7225">
          <cell r="E7225">
            <v>0</v>
          </cell>
          <cell r="G7225">
            <v>0</v>
          </cell>
          <cell r="K7225">
            <v>0</v>
          </cell>
          <cell r="R7225">
            <v>0</v>
          </cell>
        </row>
        <row r="7226">
          <cell r="E7226">
            <v>0</v>
          </cell>
          <cell r="G7226">
            <v>0</v>
          </cell>
          <cell r="K7226">
            <v>0</v>
          </cell>
          <cell r="R7226">
            <v>0</v>
          </cell>
        </row>
        <row r="7227">
          <cell r="E7227">
            <v>0</v>
          </cell>
          <cell r="G7227">
            <v>0</v>
          </cell>
          <cell r="K7227">
            <v>0</v>
          </cell>
          <cell r="R7227">
            <v>0</v>
          </cell>
        </row>
        <row r="7228">
          <cell r="E7228">
            <v>0</v>
          </cell>
          <cell r="G7228">
            <v>0</v>
          </cell>
          <cell r="K7228">
            <v>0</v>
          </cell>
          <cell r="R7228">
            <v>0</v>
          </cell>
        </row>
        <row r="7229">
          <cell r="E7229">
            <v>0</v>
          </cell>
          <cell r="G7229">
            <v>0</v>
          </cell>
          <cell r="K7229">
            <v>0</v>
          </cell>
          <cell r="R7229">
            <v>0</v>
          </cell>
        </row>
        <row r="7230">
          <cell r="E7230">
            <v>0</v>
          </cell>
          <cell r="G7230">
            <v>0</v>
          </cell>
          <cell r="K7230">
            <v>0</v>
          </cell>
          <cell r="R7230">
            <v>0</v>
          </cell>
        </row>
        <row r="7231">
          <cell r="E7231">
            <v>0</v>
          </cell>
          <cell r="G7231">
            <v>0</v>
          </cell>
          <cell r="K7231">
            <v>0</v>
          </cell>
          <cell r="R7231">
            <v>0</v>
          </cell>
        </row>
        <row r="7232">
          <cell r="E7232">
            <v>0</v>
          </cell>
          <cell r="G7232">
            <v>0</v>
          </cell>
          <cell r="K7232">
            <v>0</v>
          </cell>
          <cell r="R7232">
            <v>0</v>
          </cell>
        </row>
        <row r="7233">
          <cell r="E7233">
            <v>0</v>
          </cell>
          <cell r="G7233">
            <v>0</v>
          </cell>
          <cell r="K7233">
            <v>0</v>
          </cell>
          <cell r="R7233">
            <v>0</v>
          </cell>
        </row>
        <row r="7234">
          <cell r="E7234">
            <v>0</v>
          </cell>
          <cell r="G7234">
            <v>0</v>
          </cell>
          <cell r="K7234">
            <v>0</v>
          </cell>
          <cell r="R7234">
            <v>0</v>
          </cell>
        </row>
        <row r="7235">
          <cell r="E7235">
            <v>0</v>
          </cell>
          <cell r="G7235">
            <v>0</v>
          </cell>
          <cell r="K7235">
            <v>0</v>
          </cell>
          <cell r="R7235">
            <v>0</v>
          </cell>
        </row>
        <row r="7236">
          <cell r="E7236">
            <v>0</v>
          </cell>
          <cell r="G7236">
            <v>0</v>
          </cell>
          <cell r="K7236">
            <v>0</v>
          </cell>
          <cell r="R7236">
            <v>0</v>
          </cell>
        </row>
        <row r="7237">
          <cell r="E7237">
            <v>0</v>
          </cell>
          <cell r="G7237">
            <v>0</v>
          </cell>
          <cell r="K7237">
            <v>0</v>
          </cell>
          <cell r="R7237">
            <v>0</v>
          </cell>
        </row>
        <row r="7238">
          <cell r="E7238">
            <v>0</v>
          </cell>
          <cell r="G7238">
            <v>0</v>
          </cell>
          <cell r="K7238">
            <v>0</v>
          </cell>
          <cell r="R7238">
            <v>0</v>
          </cell>
        </row>
        <row r="7239">
          <cell r="E7239">
            <v>0</v>
          </cell>
          <cell r="G7239">
            <v>0</v>
          </cell>
          <cell r="K7239">
            <v>0</v>
          </cell>
          <cell r="R7239">
            <v>0</v>
          </cell>
        </row>
        <row r="7240">
          <cell r="E7240">
            <v>0</v>
          </cell>
          <cell r="G7240">
            <v>0</v>
          </cell>
          <cell r="K7240">
            <v>0</v>
          </cell>
          <cell r="R7240">
            <v>0</v>
          </cell>
        </row>
        <row r="7241">
          <cell r="E7241">
            <v>0</v>
          </cell>
          <cell r="G7241">
            <v>0</v>
          </cell>
          <cell r="K7241">
            <v>0</v>
          </cell>
          <cell r="R7241">
            <v>0</v>
          </cell>
        </row>
        <row r="7242">
          <cell r="E7242">
            <v>0</v>
          </cell>
          <cell r="G7242">
            <v>0</v>
          </cell>
          <cell r="K7242">
            <v>0</v>
          </cell>
          <cell r="R7242">
            <v>0</v>
          </cell>
        </row>
        <row r="7243">
          <cell r="E7243">
            <v>0</v>
          </cell>
          <cell r="G7243">
            <v>0</v>
          </cell>
          <cell r="K7243">
            <v>0</v>
          </cell>
          <cell r="R7243">
            <v>0</v>
          </cell>
        </row>
        <row r="7244">
          <cell r="E7244">
            <v>0</v>
          </cell>
          <cell r="G7244">
            <v>0</v>
          </cell>
          <cell r="K7244">
            <v>0</v>
          </cell>
          <cell r="R7244">
            <v>0</v>
          </cell>
        </row>
        <row r="7245">
          <cell r="E7245">
            <v>0</v>
          </cell>
          <cell r="G7245">
            <v>0</v>
          </cell>
          <cell r="K7245">
            <v>0</v>
          </cell>
          <cell r="R7245">
            <v>0</v>
          </cell>
        </row>
        <row r="7246">
          <cell r="E7246">
            <v>0</v>
          </cell>
          <cell r="G7246">
            <v>0</v>
          </cell>
          <cell r="K7246">
            <v>0</v>
          </cell>
          <cell r="R7246">
            <v>0</v>
          </cell>
        </row>
        <row r="7247">
          <cell r="E7247">
            <v>0</v>
          </cell>
          <cell r="G7247">
            <v>0</v>
          </cell>
          <cell r="K7247">
            <v>0</v>
          </cell>
          <cell r="R7247">
            <v>0</v>
          </cell>
        </row>
        <row r="7248">
          <cell r="E7248">
            <v>0</v>
          </cell>
          <cell r="G7248">
            <v>0</v>
          </cell>
          <cell r="K7248">
            <v>0</v>
          </cell>
          <cell r="R7248">
            <v>0</v>
          </cell>
        </row>
        <row r="7249">
          <cell r="E7249">
            <v>0</v>
          </cell>
          <cell r="G7249">
            <v>0</v>
          </cell>
          <cell r="K7249">
            <v>0</v>
          </cell>
          <cell r="R7249">
            <v>0</v>
          </cell>
        </row>
        <row r="7250">
          <cell r="E7250">
            <v>0</v>
          </cell>
          <cell r="G7250">
            <v>0</v>
          </cell>
          <cell r="K7250">
            <v>0</v>
          </cell>
          <cell r="R7250">
            <v>0</v>
          </cell>
        </row>
        <row r="7251">
          <cell r="E7251">
            <v>0</v>
          </cell>
          <cell r="G7251">
            <v>0</v>
          </cell>
          <cell r="K7251">
            <v>0</v>
          </cell>
          <cell r="R7251">
            <v>0</v>
          </cell>
        </row>
        <row r="7252">
          <cell r="E7252">
            <v>0</v>
          </cell>
          <cell r="G7252">
            <v>0</v>
          </cell>
          <cell r="K7252">
            <v>0</v>
          </cell>
          <cell r="R7252">
            <v>0</v>
          </cell>
        </row>
        <row r="7253">
          <cell r="E7253">
            <v>0</v>
          </cell>
          <cell r="G7253">
            <v>0</v>
          </cell>
          <cell r="K7253">
            <v>0</v>
          </cell>
          <cell r="R7253">
            <v>0</v>
          </cell>
        </row>
        <row r="7254">
          <cell r="E7254">
            <v>0</v>
          </cell>
          <cell r="G7254">
            <v>0</v>
          </cell>
          <cell r="K7254">
            <v>0</v>
          </cell>
          <cell r="R7254">
            <v>0</v>
          </cell>
        </row>
        <row r="7255">
          <cell r="E7255">
            <v>0</v>
          </cell>
          <cell r="G7255">
            <v>0</v>
          </cell>
          <cell r="K7255">
            <v>0</v>
          </cell>
          <cell r="R7255">
            <v>0</v>
          </cell>
        </row>
        <row r="7256">
          <cell r="E7256">
            <v>0</v>
          </cell>
          <cell r="G7256">
            <v>0</v>
          </cell>
          <cell r="K7256">
            <v>0</v>
          </cell>
          <cell r="R7256">
            <v>0</v>
          </cell>
        </row>
        <row r="7257">
          <cell r="E7257">
            <v>0</v>
          </cell>
          <cell r="G7257">
            <v>0</v>
          </cell>
          <cell r="K7257">
            <v>0</v>
          </cell>
          <cell r="R7257">
            <v>0</v>
          </cell>
        </row>
        <row r="7258">
          <cell r="E7258">
            <v>0</v>
          </cell>
          <cell r="G7258">
            <v>0</v>
          </cell>
          <cell r="K7258">
            <v>0</v>
          </cell>
          <cell r="R7258">
            <v>0</v>
          </cell>
        </row>
        <row r="7259">
          <cell r="E7259">
            <v>0</v>
          </cell>
          <cell r="G7259">
            <v>0</v>
          </cell>
          <cell r="K7259">
            <v>0</v>
          </cell>
          <cell r="R7259">
            <v>0</v>
          </cell>
        </row>
        <row r="7260">
          <cell r="E7260">
            <v>0</v>
          </cell>
          <cell r="G7260">
            <v>0</v>
          </cell>
          <cell r="K7260">
            <v>0</v>
          </cell>
          <cell r="R7260">
            <v>0</v>
          </cell>
        </row>
        <row r="7261">
          <cell r="E7261">
            <v>0</v>
          </cell>
          <cell r="G7261">
            <v>0</v>
          </cell>
          <cell r="K7261">
            <v>0</v>
          </cell>
          <cell r="R7261">
            <v>0</v>
          </cell>
        </row>
        <row r="7262">
          <cell r="E7262">
            <v>0</v>
          </cell>
          <cell r="G7262">
            <v>0</v>
          </cell>
          <cell r="K7262">
            <v>0</v>
          </cell>
          <cell r="R7262">
            <v>0</v>
          </cell>
        </row>
        <row r="7263">
          <cell r="E7263">
            <v>0</v>
          </cell>
          <cell r="G7263">
            <v>0</v>
          </cell>
          <cell r="K7263">
            <v>0</v>
          </cell>
          <cell r="R7263">
            <v>0</v>
          </cell>
        </row>
        <row r="7264">
          <cell r="E7264">
            <v>0</v>
          </cell>
          <cell r="G7264">
            <v>0</v>
          </cell>
          <cell r="K7264">
            <v>0</v>
          </cell>
          <cell r="R7264">
            <v>0</v>
          </cell>
        </row>
        <row r="7265">
          <cell r="E7265">
            <v>0</v>
          </cell>
          <cell r="G7265">
            <v>0</v>
          </cell>
          <cell r="K7265">
            <v>0</v>
          </cell>
          <cell r="R7265">
            <v>0</v>
          </cell>
        </row>
        <row r="7266">
          <cell r="E7266">
            <v>0</v>
          </cell>
          <cell r="G7266">
            <v>0</v>
          </cell>
          <cell r="K7266">
            <v>0</v>
          </cell>
          <cell r="R7266">
            <v>0</v>
          </cell>
        </row>
        <row r="7267">
          <cell r="E7267">
            <v>0</v>
          </cell>
          <cell r="G7267">
            <v>0</v>
          </cell>
          <cell r="K7267">
            <v>0</v>
          </cell>
          <cell r="R7267">
            <v>0</v>
          </cell>
        </row>
        <row r="7268">
          <cell r="E7268">
            <v>0</v>
          </cell>
          <cell r="G7268">
            <v>0</v>
          </cell>
          <cell r="K7268">
            <v>0</v>
          </cell>
          <cell r="R7268">
            <v>0</v>
          </cell>
        </row>
        <row r="7269">
          <cell r="E7269">
            <v>0</v>
          </cell>
          <cell r="G7269">
            <v>0</v>
          </cell>
          <cell r="K7269">
            <v>0</v>
          </cell>
          <cell r="R7269">
            <v>0</v>
          </cell>
        </row>
        <row r="7270">
          <cell r="E7270">
            <v>0</v>
          </cell>
          <cell r="G7270">
            <v>0</v>
          </cell>
          <cell r="K7270">
            <v>0</v>
          </cell>
          <cell r="R7270">
            <v>0</v>
          </cell>
        </row>
        <row r="7271">
          <cell r="E7271">
            <v>0</v>
          </cell>
          <cell r="G7271">
            <v>0</v>
          </cell>
          <cell r="K7271">
            <v>0</v>
          </cell>
          <cell r="R7271">
            <v>0</v>
          </cell>
        </row>
        <row r="7272">
          <cell r="E7272">
            <v>0</v>
          </cell>
          <cell r="G7272">
            <v>0</v>
          </cell>
          <cell r="K7272">
            <v>0</v>
          </cell>
          <cell r="R7272">
            <v>0</v>
          </cell>
        </row>
        <row r="7273">
          <cell r="E7273">
            <v>0</v>
          </cell>
          <cell r="G7273">
            <v>0</v>
          </cell>
          <cell r="K7273">
            <v>0</v>
          </cell>
          <cell r="R7273">
            <v>0</v>
          </cell>
        </row>
        <row r="7274">
          <cell r="E7274">
            <v>0</v>
          </cell>
          <cell r="G7274">
            <v>0</v>
          </cell>
          <cell r="K7274">
            <v>0</v>
          </cell>
          <cell r="R7274">
            <v>0</v>
          </cell>
        </row>
        <row r="7275">
          <cell r="E7275">
            <v>0</v>
          </cell>
          <cell r="G7275">
            <v>0</v>
          </cell>
          <cell r="K7275">
            <v>0</v>
          </cell>
          <cell r="R7275">
            <v>0</v>
          </cell>
        </row>
        <row r="7276">
          <cell r="E7276">
            <v>0</v>
          </cell>
          <cell r="G7276">
            <v>0</v>
          </cell>
          <cell r="K7276">
            <v>0</v>
          </cell>
          <cell r="R7276">
            <v>0</v>
          </cell>
        </row>
        <row r="7277">
          <cell r="E7277">
            <v>0</v>
          </cell>
          <cell r="G7277">
            <v>0</v>
          </cell>
          <cell r="K7277">
            <v>0</v>
          </cell>
          <cell r="R7277">
            <v>0</v>
          </cell>
        </row>
        <row r="7278">
          <cell r="E7278">
            <v>0</v>
          </cell>
          <cell r="G7278">
            <v>0</v>
          </cell>
          <cell r="K7278">
            <v>0</v>
          </cell>
          <cell r="R7278">
            <v>0</v>
          </cell>
        </row>
        <row r="7279">
          <cell r="E7279">
            <v>0</v>
          </cell>
          <cell r="G7279">
            <v>0</v>
          </cell>
          <cell r="K7279">
            <v>0</v>
          </cell>
          <cell r="R7279">
            <v>0</v>
          </cell>
        </row>
        <row r="7280">
          <cell r="E7280">
            <v>0</v>
          </cell>
          <cell r="G7280">
            <v>0</v>
          </cell>
          <cell r="K7280">
            <v>0</v>
          </cell>
          <cell r="R7280">
            <v>0</v>
          </cell>
        </row>
        <row r="7281">
          <cell r="E7281">
            <v>0</v>
          </cell>
          <cell r="G7281">
            <v>0</v>
          </cell>
          <cell r="K7281">
            <v>0</v>
          </cell>
          <cell r="R7281">
            <v>0</v>
          </cell>
        </row>
        <row r="7282">
          <cell r="E7282">
            <v>0</v>
          </cell>
          <cell r="G7282">
            <v>0</v>
          </cell>
          <cell r="K7282">
            <v>0</v>
          </cell>
          <cell r="R7282">
            <v>0</v>
          </cell>
        </row>
        <row r="7283">
          <cell r="E7283">
            <v>0</v>
          </cell>
          <cell r="G7283">
            <v>0</v>
          </cell>
          <cell r="K7283">
            <v>0</v>
          </cell>
          <cell r="R7283">
            <v>0</v>
          </cell>
        </row>
        <row r="7284">
          <cell r="E7284">
            <v>0</v>
          </cell>
          <cell r="G7284">
            <v>0</v>
          </cell>
          <cell r="K7284">
            <v>0</v>
          </cell>
          <cell r="R7284">
            <v>0</v>
          </cell>
        </row>
        <row r="7285">
          <cell r="E7285">
            <v>0</v>
          </cell>
          <cell r="G7285">
            <v>0</v>
          </cell>
          <cell r="K7285">
            <v>0</v>
          </cell>
          <cell r="R7285">
            <v>0</v>
          </cell>
        </row>
        <row r="7286">
          <cell r="E7286">
            <v>0</v>
          </cell>
          <cell r="G7286">
            <v>0</v>
          </cell>
          <cell r="K7286">
            <v>0</v>
          </cell>
          <cell r="R7286">
            <v>0</v>
          </cell>
        </row>
        <row r="7287">
          <cell r="E7287">
            <v>0</v>
          </cell>
          <cell r="G7287">
            <v>0</v>
          </cell>
          <cell r="K7287">
            <v>0</v>
          </cell>
          <cell r="R7287">
            <v>0</v>
          </cell>
        </row>
        <row r="7288">
          <cell r="E7288">
            <v>0</v>
          </cell>
          <cell r="G7288">
            <v>0</v>
          </cell>
          <cell r="K7288">
            <v>0</v>
          </cell>
          <cell r="R7288">
            <v>0</v>
          </cell>
        </row>
        <row r="7289">
          <cell r="E7289">
            <v>0</v>
          </cell>
          <cell r="G7289">
            <v>0</v>
          </cell>
          <cell r="K7289">
            <v>0</v>
          </cell>
          <cell r="R7289">
            <v>0</v>
          </cell>
        </row>
        <row r="7290">
          <cell r="E7290">
            <v>0</v>
          </cell>
          <cell r="G7290">
            <v>0</v>
          </cell>
          <cell r="K7290">
            <v>0</v>
          </cell>
          <cell r="R7290">
            <v>0</v>
          </cell>
        </row>
        <row r="7291">
          <cell r="E7291">
            <v>0</v>
          </cell>
          <cell r="G7291">
            <v>0</v>
          </cell>
          <cell r="K7291">
            <v>0</v>
          </cell>
          <cell r="R7291">
            <v>0</v>
          </cell>
        </row>
        <row r="7292">
          <cell r="E7292">
            <v>0</v>
          </cell>
          <cell r="G7292">
            <v>0</v>
          </cell>
          <cell r="K7292">
            <v>0</v>
          </cell>
          <cell r="R7292">
            <v>0</v>
          </cell>
        </row>
        <row r="7293">
          <cell r="E7293">
            <v>0</v>
          </cell>
          <cell r="G7293">
            <v>0</v>
          </cell>
          <cell r="K7293">
            <v>0</v>
          </cell>
          <cell r="R7293">
            <v>0</v>
          </cell>
        </row>
        <row r="7294">
          <cell r="E7294">
            <v>0</v>
          </cell>
          <cell r="G7294">
            <v>0</v>
          </cell>
          <cell r="K7294">
            <v>0</v>
          </cell>
          <cell r="R7294">
            <v>0</v>
          </cell>
        </row>
        <row r="7295">
          <cell r="E7295">
            <v>0</v>
          </cell>
          <cell r="G7295">
            <v>0</v>
          </cell>
          <cell r="K7295">
            <v>0</v>
          </cell>
          <cell r="R7295">
            <v>0</v>
          </cell>
        </row>
        <row r="7296">
          <cell r="E7296">
            <v>0</v>
          </cell>
          <cell r="G7296">
            <v>0</v>
          </cell>
          <cell r="K7296">
            <v>0</v>
          </cell>
          <cell r="R7296">
            <v>0</v>
          </cell>
        </row>
        <row r="7297">
          <cell r="E7297">
            <v>0</v>
          </cell>
          <cell r="G7297">
            <v>0</v>
          </cell>
          <cell r="K7297">
            <v>0</v>
          </cell>
          <cell r="R7297">
            <v>0</v>
          </cell>
        </row>
        <row r="7298">
          <cell r="E7298">
            <v>0</v>
          </cell>
          <cell r="G7298">
            <v>0</v>
          </cell>
          <cell r="K7298">
            <v>0</v>
          </cell>
          <cell r="R7298">
            <v>0</v>
          </cell>
        </row>
        <row r="7299">
          <cell r="E7299">
            <v>0</v>
          </cell>
          <cell r="G7299">
            <v>0</v>
          </cell>
          <cell r="K7299">
            <v>0</v>
          </cell>
          <cell r="R7299">
            <v>0</v>
          </cell>
        </row>
        <row r="7300">
          <cell r="E7300">
            <v>0</v>
          </cell>
          <cell r="G7300">
            <v>0</v>
          </cell>
          <cell r="K7300">
            <v>0</v>
          </cell>
          <cell r="R7300">
            <v>0</v>
          </cell>
        </row>
        <row r="7301">
          <cell r="E7301">
            <v>0</v>
          </cell>
          <cell r="G7301">
            <v>0</v>
          </cell>
          <cell r="K7301">
            <v>0</v>
          </cell>
          <cell r="R7301">
            <v>0</v>
          </cell>
        </row>
        <row r="7302">
          <cell r="E7302">
            <v>0</v>
          </cell>
          <cell r="G7302">
            <v>0</v>
          </cell>
          <cell r="K7302">
            <v>0</v>
          </cell>
          <cell r="R7302">
            <v>0</v>
          </cell>
        </row>
        <row r="7303">
          <cell r="E7303">
            <v>0</v>
          </cell>
          <cell r="G7303">
            <v>0</v>
          </cell>
          <cell r="K7303">
            <v>0</v>
          </cell>
          <cell r="R7303">
            <v>0</v>
          </cell>
        </row>
        <row r="7304">
          <cell r="E7304">
            <v>0</v>
          </cell>
          <cell r="G7304">
            <v>0</v>
          </cell>
          <cell r="K7304">
            <v>0</v>
          </cell>
          <cell r="R7304">
            <v>0</v>
          </cell>
        </row>
        <row r="7305">
          <cell r="E7305">
            <v>0</v>
          </cell>
          <cell r="G7305">
            <v>0</v>
          </cell>
          <cell r="K7305">
            <v>0</v>
          </cell>
          <cell r="R7305">
            <v>0</v>
          </cell>
        </row>
        <row r="7306">
          <cell r="E7306">
            <v>0</v>
          </cell>
          <cell r="G7306">
            <v>0</v>
          </cell>
          <cell r="K7306">
            <v>0</v>
          </cell>
          <cell r="R7306">
            <v>0</v>
          </cell>
        </row>
        <row r="7307">
          <cell r="E7307">
            <v>0</v>
          </cell>
          <cell r="G7307">
            <v>0</v>
          </cell>
          <cell r="K7307">
            <v>0</v>
          </cell>
          <cell r="R7307">
            <v>0</v>
          </cell>
        </row>
        <row r="7308">
          <cell r="E7308">
            <v>0</v>
          </cell>
          <cell r="G7308">
            <v>0</v>
          </cell>
          <cell r="K7308">
            <v>0</v>
          </cell>
          <cell r="R7308">
            <v>0</v>
          </cell>
        </row>
        <row r="7309">
          <cell r="E7309">
            <v>0</v>
          </cell>
          <cell r="G7309">
            <v>0</v>
          </cell>
          <cell r="K7309">
            <v>0</v>
          </cell>
          <cell r="R7309">
            <v>0</v>
          </cell>
        </row>
        <row r="7310">
          <cell r="E7310">
            <v>0</v>
          </cell>
          <cell r="G7310">
            <v>0</v>
          </cell>
          <cell r="K7310">
            <v>0</v>
          </cell>
          <cell r="R7310">
            <v>0</v>
          </cell>
        </row>
        <row r="7311">
          <cell r="E7311">
            <v>0</v>
          </cell>
          <cell r="G7311">
            <v>0</v>
          </cell>
          <cell r="K7311">
            <v>0</v>
          </cell>
          <cell r="R7311">
            <v>0</v>
          </cell>
        </row>
        <row r="7312">
          <cell r="E7312">
            <v>0</v>
          </cell>
          <cell r="G7312">
            <v>0</v>
          </cell>
          <cell r="K7312">
            <v>0</v>
          </cell>
          <cell r="R7312">
            <v>0</v>
          </cell>
        </row>
        <row r="7313">
          <cell r="E7313">
            <v>0</v>
          </cell>
          <cell r="G7313">
            <v>0</v>
          </cell>
          <cell r="K7313">
            <v>0</v>
          </cell>
          <cell r="R7313">
            <v>0</v>
          </cell>
        </row>
        <row r="7314">
          <cell r="E7314">
            <v>0</v>
          </cell>
          <cell r="G7314">
            <v>0</v>
          </cell>
          <cell r="K7314">
            <v>0</v>
          </cell>
          <cell r="R7314">
            <v>0</v>
          </cell>
        </row>
        <row r="7315">
          <cell r="E7315">
            <v>0</v>
          </cell>
          <cell r="G7315">
            <v>0</v>
          </cell>
          <cell r="K7315">
            <v>0</v>
          </cell>
          <cell r="R7315">
            <v>0</v>
          </cell>
        </row>
        <row r="7316">
          <cell r="E7316">
            <v>0</v>
          </cell>
          <cell r="G7316">
            <v>0</v>
          </cell>
          <cell r="K7316">
            <v>0</v>
          </cell>
          <cell r="R7316">
            <v>0</v>
          </cell>
        </row>
        <row r="7317">
          <cell r="E7317">
            <v>0</v>
          </cell>
          <cell r="G7317">
            <v>0</v>
          </cell>
          <cell r="K7317">
            <v>0</v>
          </cell>
          <cell r="R7317">
            <v>0</v>
          </cell>
        </row>
        <row r="7318">
          <cell r="E7318">
            <v>0</v>
          </cell>
          <cell r="G7318">
            <v>0</v>
          </cell>
          <cell r="K7318">
            <v>0</v>
          </cell>
          <cell r="R7318">
            <v>0</v>
          </cell>
        </row>
        <row r="7319">
          <cell r="E7319">
            <v>0</v>
          </cell>
          <cell r="G7319">
            <v>0</v>
          </cell>
          <cell r="K7319">
            <v>0</v>
          </cell>
          <cell r="R7319">
            <v>0</v>
          </cell>
        </row>
        <row r="7320">
          <cell r="E7320">
            <v>0</v>
          </cell>
          <cell r="G7320">
            <v>0</v>
          </cell>
          <cell r="K7320">
            <v>0</v>
          </cell>
          <cell r="R7320">
            <v>0</v>
          </cell>
        </row>
        <row r="7321">
          <cell r="E7321">
            <v>0</v>
          </cell>
          <cell r="G7321">
            <v>0</v>
          </cell>
          <cell r="K7321">
            <v>0</v>
          </cell>
          <cell r="R7321">
            <v>0</v>
          </cell>
        </row>
        <row r="7322">
          <cell r="E7322">
            <v>0</v>
          </cell>
          <cell r="G7322">
            <v>0</v>
          </cell>
          <cell r="K7322">
            <v>0</v>
          </cell>
          <cell r="R7322">
            <v>0</v>
          </cell>
        </row>
        <row r="7323">
          <cell r="E7323">
            <v>0</v>
          </cell>
          <cell r="G7323">
            <v>0</v>
          </cell>
          <cell r="K7323">
            <v>0</v>
          </cell>
          <cell r="R7323">
            <v>0</v>
          </cell>
        </row>
        <row r="7324">
          <cell r="E7324">
            <v>0</v>
          </cell>
          <cell r="G7324">
            <v>0</v>
          </cell>
          <cell r="K7324">
            <v>0</v>
          </cell>
          <cell r="R7324">
            <v>0</v>
          </cell>
        </row>
        <row r="7325">
          <cell r="E7325">
            <v>0</v>
          </cell>
          <cell r="G7325">
            <v>0</v>
          </cell>
          <cell r="K7325">
            <v>0</v>
          </cell>
          <cell r="R7325">
            <v>0</v>
          </cell>
        </row>
        <row r="7326">
          <cell r="E7326">
            <v>0</v>
          </cell>
          <cell r="G7326">
            <v>0</v>
          </cell>
          <cell r="K7326">
            <v>0</v>
          </cell>
          <cell r="R7326">
            <v>0</v>
          </cell>
        </row>
        <row r="7327">
          <cell r="E7327">
            <v>0</v>
          </cell>
          <cell r="G7327">
            <v>0</v>
          </cell>
          <cell r="K7327">
            <v>0</v>
          </cell>
          <cell r="R7327">
            <v>0</v>
          </cell>
        </row>
        <row r="7328">
          <cell r="E7328">
            <v>0</v>
          </cell>
          <cell r="G7328">
            <v>0</v>
          </cell>
          <cell r="K7328">
            <v>0</v>
          </cell>
          <cell r="R7328">
            <v>0</v>
          </cell>
        </row>
        <row r="7329">
          <cell r="E7329">
            <v>0</v>
          </cell>
          <cell r="G7329">
            <v>0</v>
          </cell>
          <cell r="K7329">
            <v>0</v>
          </cell>
          <cell r="R7329">
            <v>0</v>
          </cell>
        </row>
        <row r="7330">
          <cell r="E7330">
            <v>0</v>
          </cell>
          <cell r="G7330">
            <v>0</v>
          </cell>
          <cell r="K7330">
            <v>0</v>
          </cell>
          <cell r="R7330">
            <v>0</v>
          </cell>
        </row>
        <row r="7331">
          <cell r="E7331">
            <v>0</v>
          </cell>
          <cell r="G7331">
            <v>0</v>
          </cell>
          <cell r="K7331">
            <v>0</v>
          </cell>
          <cell r="R7331">
            <v>0</v>
          </cell>
        </row>
        <row r="7332">
          <cell r="E7332">
            <v>0</v>
          </cell>
          <cell r="G7332">
            <v>0</v>
          </cell>
          <cell r="K7332">
            <v>0</v>
          </cell>
          <cell r="R7332">
            <v>0</v>
          </cell>
        </row>
        <row r="7333">
          <cell r="E7333">
            <v>0</v>
          </cell>
          <cell r="G7333">
            <v>0</v>
          </cell>
          <cell r="K7333">
            <v>0</v>
          </cell>
          <cell r="R7333">
            <v>0</v>
          </cell>
        </row>
        <row r="7334">
          <cell r="E7334">
            <v>0</v>
          </cell>
          <cell r="G7334">
            <v>0</v>
          </cell>
          <cell r="K7334">
            <v>0</v>
          </cell>
          <cell r="R7334">
            <v>0</v>
          </cell>
        </row>
        <row r="7335">
          <cell r="E7335">
            <v>0</v>
          </cell>
          <cell r="G7335">
            <v>0</v>
          </cell>
          <cell r="K7335">
            <v>0</v>
          </cell>
          <cell r="R7335">
            <v>0</v>
          </cell>
        </row>
        <row r="7336">
          <cell r="E7336">
            <v>0</v>
          </cell>
          <cell r="G7336">
            <v>0</v>
          </cell>
          <cell r="K7336">
            <v>0</v>
          </cell>
          <cell r="R7336">
            <v>0</v>
          </cell>
        </row>
        <row r="7337">
          <cell r="E7337">
            <v>0</v>
          </cell>
          <cell r="G7337">
            <v>0</v>
          </cell>
          <cell r="K7337">
            <v>0</v>
          </cell>
          <cell r="R7337">
            <v>0</v>
          </cell>
        </row>
        <row r="7338">
          <cell r="E7338">
            <v>0</v>
          </cell>
          <cell r="G7338">
            <v>0</v>
          </cell>
          <cell r="K7338">
            <v>0</v>
          </cell>
          <cell r="R7338">
            <v>0</v>
          </cell>
        </row>
        <row r="7339">
          <cell r="E7339">
            <v>0</v>
          </cell>
          <cell r="G7339">
            <v>0</v>
          </cell>
          <cell r="K7339">
            <v>0</v>
          </cell>
          <cell r="R7339">
            <v>0</v>
          </cell>
        </row>
        <row r="7340">
          <cell r="E7340">
            <v>0</v>
          </cell>
          <cell r="G7340">
            <v>0</v>
          </cell>
          <cell r="K7340">
            <v>0</v>
          </cell>
          <cell r="R7340">
            <v>0</v>
          </cell>
        </row>
        <row r="7341">
          <cell r="E7341">
            <v>0</v>
          </cell>
          <cell r="G7341">
            <v>0</v>
          </cell>
          <cell r="K7341">
            <v>0</v>
          </cell>
          <cell r="R7341">
            <v>0</v>
          </cell>
        </row>
        <row r="7342">
          <cell r="E7342">
            <v>0</v>
          </cell>
          <cell r="G7342">
            <v>0</v>
          </cell>
          <cell r="K7342">
            <v>0</v>
          </cell>
          <cell r="R7342">
            <v>0</v>
          </cell>
        </row>
        <row r="7343">
          <cell r="E7343">
            <v>0</v>
          </cell>
          <cell r="G7343">
            <v>0</v>
          </cell>
          <cell r="K7343">
            <v>0</v>
          </cell>
          <cell r="R7343">
            <v>0</v>
          </cell>
        </row>
        <row r="7344">
          <cell r="E7344">
            <v>0</v>
          </cell>
          <cell r="G7344">
            <v>0</v>
          </cell>
          <cell r="K7344">
            <v>0</v>
          </cell>
          <cell r="R7344">
            <v>0</v>
          </cell>
        </row>
        <row r="7345">
          <cell r="E7345">
            <v>0</v>
          </cell>
          <cell r="G7345">
            <v>0</v>
          </cell>
          <cell r="K7345">
            <v>0</v>
          </cell>
          <cell r="R7345">
            <v>0</v>
          </cell>
        </row>
        <row r="7346">
          <cell r="E7346">
            <v>0</v>
          </cell>
          <cell r="G7346">
            <v>0</v>
          </cell>
          <cell r="K7346">
            <v>0</v>
          </cell>
          <cell r="R7346">
            <v>0</v>
          </cell>
        </row>
        <row r="7347">
          <cell r="E7347">
            <v>0</v>
          </cell>
          <cell r="G7347">
            <v>0</v>
          </cell>
          <cell r="K7347">
            <v>0</v>
          </cell>
          <cell r="R7347">
            <v>0</v>
          </cell>
        </row>
        <row r="7348">
          <cell r="E7348">
            <v>0</v>
          </cell>
          <cell r="G7348">
            <v>0</v>
          </cell>
          <cell r="K7348">
            <v>0</v>
          </cell>
          <cell r="R7348">
            <v>0</v>
          </cell>
        </row>
        <row r="7349">
          <cell r="E7349">
            <v>0</v>
          </cell>
          <cell r="G7349">
            <v>0</v>
          </cell>
          <cell r="K7349">
            <v>0</v>
          </cell>
          <cell r="R7349">
            <v>0</v>
          </cell>
        </row>
        <row r="7350">
          <cell r="E7350">
            <v>0</v>
          </cell>
          <cell r="G7350">
            <v>0</v>
          </cell>
          <cell r="K7350">
            <v>0</v>
          </cell>
          <cell r="R7350">
            <v>0</v>
          </cell>
        </row>
        <row r="7351">
          <cell r="E7351">
            <v>0</v>
          </cell>
          <cell r="G7351">
            <v>0</v>
          </cell>
          <cell r="K7351">
            <v>0</v>
          </cell>
          <cell r="R7351">
            <v>0</v>
          </cell>
        </row>
        <row r="7352">
          <cell r="E7352">
            <v>0</v>
          </cell>
          <cell r="G7352">
            <v>0</v>
          </cell>
          <cell r="K7352">
            <v>0</v>
          </cell>
          <cell r="R7352">
            <v>0</v>
          </cell>
        </row>
        <row r="7353">
          <cell r="E7353">
            <v>0</v>
          </cell>
          <cell r="G7353">
            <v>0</v>
          </cell>
          <cell r="K7353">
            <v>0</v>
          </cell>
          <cell r="R7353">
            <v>0</v>
          </cell>
        </row>
        <row r="7354">
          <cell r="E7354">
            <v>0</v>
          </cell>
          <cell r="G7354">
            <v>0</v>
          </cell>
          <cell r="K7354">
            <v>0</v>
          </cell>
          <cell r="R7354">
            <v>0</v>
          </cell>
        </row>
        <row r="7355">
          <cell r="E7355">
            <v>0</v>
          </cell>
          <cell r="G7355">
            <v>0</v>
          </cell>
          <cell r="K7355">
            <v>0</v>
          </cell>
          <cell r="R7355">
            <v>0</v>
          </cell>
        </row>
        <row r="7356">
          <cell r="E7356">
            <v>0</v>
          </cell>
          <cell r="G7356">
            <v>0</v>
          </cell>
          <cell r="K7356">
            <v>0</v>
          </cell>
          <cell r="R7356">
            <v>0</v>
          </cell>
        </row>
        <row r="7357">
          <cell r="E7357">
            <v>0</v>
          </cell>
          <cell r="G7357">
            <v>0</v>
          </cell>
          <cell r="K7357">
            <v>0</v>
          </cell>
          <cell r="R7357">
            <v>0</v>
          </cell>
        </row>
        <row r="7358">
          <cell r="E7358">
            <v>0</v>
          </cell>
          <cell r="G7358">
            <v>0</v>
          </cell>
          <cell r="K7358">
            <v>0</v>
          </cell>
          <cell r="R7358">
            <v>0</v>
          </cell>
        </row>
        <row r="7359">
          <cell r="E7359">
            <v>0</v>
          </cell>
          <cell r="G7359">
            <v>0</v>
          </cell>
          <cell r="K7359">
            <v>0</v>
          </cell>
          <cell r="R7359">
            <v>0</v>
          </cell>
        </row>
        <row r="7360">
          <cell r="E7360">
            <v>0</v>
          </cell>
          <cell r="G7360">
            <v>0</v>
          </cell>
          <cell r="K7360">
            <v>0</v>
          </cell>
          <cell r="R7360">
            <v>0</v>
          </cell>
        </row>
        <row r="7361">
          <cell r="E7361">
            <v>0</v>
          </cell>
          <cell r="G7361">
            <v>0</v>
          </cell>
          <cell r="K7361">
            <v>0</v>
          </cell>
          <cell r="R7361">
            <v>0</v>
          </cell>
        </row>
        <row r="7362">
          <cell r="E7362">
            <v>0</v>
          </cell>
          <cell r="G7362">
            <v>0</v>
          </cell>
          <cell r="K7362">
            <v>0</v>
          </cell>
          <cell r="R7362">
            <v>0</v>
          </cell>
        </row>
        <row r="7363">
          <cell r="E7363">
            <v>0</v>
          </cell>
          <cell r="G7363">
            <v>0</v>
          </cell>
          <cell r="K7363">
            <v>0</v>
          </cell>
          <cell r="R7363">
            <v>0</v>
          </cell>
        </row>
        <row r="7364">
          <cell r="E7364">
            <v>0</v>
          </cell>
          <cell r="G7364">
            <v>0</v>
          </cell>
          <cell r="K7364">
            <v>0</v>
          </cell>
          <cell r="R7364">
            <v>0</v>
          </cell>
        </row>
        <row r="7365">
          <cell r="E7365">
            <v>0</v>
          </cell>
          <cell r="G7365">
            <v>0</v>
          </cell>
          <cell r="K7365">
            <v>0</v>
          </cell>
          <cell r="R7365">
            <v>0</v>
          </cell>
        </row>
        <row r="7366">
          <cell r="E7366">
            <v>0</v>
          </cell>
          <cell r="G7366">
            <v>0</v>
          </cell>
          <cell r="K7366">
            <v>0</v>
          </cell>
          <cell r="R7366">
            <v>0</v>
          </cell>
        </row>
        <row r="7367">
          <cell r="E7367">
            <v>0</v>
          </cell>
          <cell r="G7367">
            <v>0</v>
          </cell>
          <cell r="K7367">
            <v>0</v>
          </cell>
          <cell r="R7367">
            <v>0</v>
          </cell>
        </row>
        <row r="7368">
          <cell r="E7368">
            <v>0</v>
          </cell>
          <cell r="G7368">
            <v>0</v>
          </cell>
          <cell r="K7368">
            <v>0</v>
          </cell>
          <cell r="R7368">
            <v>0</v>
          </cell>
        </row>
        <row r="7369">
          <cell r="E7369">
            <v>0</v>
          </cell>
          <cell r="G7369">
            <v>0</v>
          </cell>
          <cell r="K7369">
            <v>0</v>
          </cell>
          <cell r="R7369">
            <v>0</v>
          </cell>
        </row>
        <row r="7370">
          <cell r="E7370">
            <v>0</v>
          </cell>
          <cell r="G7370">
            <v>0</v>
          </cell>
          <cell r="K7370">
            <v>0</v>
          </cell>
          <cell r="R7370">
            <v>0</v>
          </cell>
        </row>
        <row r="7371">
          <cell r="E7371">
            <v>0</v>
          </cell>
          <cell r="G7371">
            <v>0</v>
          </cell>
          <cell r="K7371">
            <v>0</v>
          </cell>
          <cell r="R7371">
            <v>0</v>
          </cell>
        </row>
        <row r="7372">
          <cell r="E7372">
            <v>0</v>
          </cell>
          <cell r="G7372">
            <v>0</v>
          </cell>
          <cell r="K7372">
            <v>0</v>
          </cell>
          <cell r="R7372">
            <v>0</v>
          </cell>
        </row>
        <row r="7373">
          <cell r="E7373">
            <v>0</v>
          </cell>
          <cell r="G7373">
            <v>0</v>
          </cell>
          <cell r="K7373">
            <v>0</v>
          </cell>
          <cell r="R7373">
            <v>0</v>
          </cell>
        </row>
        <row r="7374">
          <cell r="E7374">
            <v>0</v>
          </cell>
          <cell r="G7374">
            <v>0</v>
          </cell>
          <cell r="K7374">
            <v>0</v>
          </cell>
          <cell r="R7374">
            <v>0</v>
          </cell>
        </row>
        <row r="7375">
          <cell r="E7375">
            <v>0</v>
          </cell>
          <cell r="G7375">
            <v>0</v>
          </cell>
          <cell r="K7375">
            <v>0</v>
          </cell>
          <cell r="R7375">
            <v>0</v>
          </cell>
        </row>
        <row r="7376">
          <cell r="E7376">
            <v>0</v>
          </cell>
          <cell r="G7376">
            <v>0</v>
          </cell>
          <cell r="K7376">
            <v>0</v>
          </cell>
          <cell r="R7376">
            <v>0</v>
          </cell>
        </row>
        <row r="7377">
          <cell r="E7377">
            <v>0</v>
          </cell>
          <cell r="G7377">
            <v>0</v>
          </cell>
          <cell r="K7377">
            <v>0</v>
          </cell>
          <cell r="R7377">
            <v>0</v>
          </cell>
        </row>
        <row r="7378">
          <cell r="E7378">
            <v>0</v>
          </cell>
          <cell r="G7378">
            <v>0</v>
          </cell>
          <cell r="K7378">
            <v>0</v>
          </cell>
          <cell r="R7378">
            <v>0</v>
          </cell>
        </row>
        <row r="7379">
          <cell r="E7379">
            <v>0</v>
          </cell>
          <cell r="G7379">
            <v>0</v>
          </cell>
          <cell r="K7379">
            <v>0</v>
          </cell>
          <cell r="R7379">
            <v>0</v>
          </cell>
        </row>
        <row r="7380">
          <cell r="E7380">
            <v>0</v>
          </cell>
          <cell r="G7380">
            <v>0</v>
          </cell>
          <cell r="K7380">
            <v>0</v>
          </cell>
          <cell r="R7380">
            <v>0</v>
          </cell>
        </row>
        <row r="7381">
          <cell r="E7381">
            <v>0</v>
          </cell>
          <cell r="G7381">
            <v>0</v>
          </cell>
          <cell r="K7381">
            <v>0</v>
          </cell>
          <cell r="R7381">
            <v>0</v>
          </cell>
        </row>
        <row r="7382">
          <cell r="E7382">
            <v>0</v>
          </cell>
          <cell r="G7382">
            <v>0</v>
          </cell>
          <cell r="K7382">
            <v>0</v>
          </cell>
          <cell r="R7382">
            <v>0</v>
          </cell>
        </row>
        <row r="7383">
          <cell r="E7383">
            <v>0</v>
          </cell>
          <cell r="G7383">
            <v>0</v>
          </cell>
          <cell r="K7383">
            <v>0</v>
          </cell>
          <cell r="R7383">
            <v>0</v>
          </cell>
        </row>
        <row r="7384">
          <cell r="E7384">
            <v>0</v>
          </cell>
          <cell r="G7384">
            <v>0</v>
          </cell>
          <cell r="K7384">
            <v>0</v>
          </cell>
          <cell r="R7384">
            <v>0</v>
          </cell>
        </row>
        <row r="7385">
          <cell r="E7385">
            <v>0</v>
          </cell>
          <cell r="G7385">
            <v>0</v>
          </cell>
          <cell r="K7385">
            <v>0</v>
          </cell>
          <cell r="R7385">
            <v>0</v>
          </cell>
        </row>
        <row r="7386">
          <cell r="E7386">
            <v>0</v>
          </cell>
          <cell r="G7386">
            <v>0</v>
          </cell>
          <cell r="K7386">
            <v>0</v>
          </cell>
          <cell r="R7386">
            <v>0</v>
          </cell>
        </row>
        <row r="7387">
          <cell r="E7387">
            <v>0</v>
          </cell>
          <cell r="G7387">
            <v>0</v>
          </cell>
          <cell r="K7387">
            <v>0</v>
          </cell>
          <cell r="R7387">
            <v>0</v>
          </cell>
        </row>
        <row r="7388">
          <cell r="E7388">
            <v>0</v>
          </cell>
          <cell r="G7388">
            <v>0</v>
          </cell>
          <cell r="K7388">
            <v>0</v>
          </cell>
          <cell r="R7388">
            <v>0</v>
          </cell>
        </row>
        <row r="7389">
          <cell r="E7389">
            <v>0</v>
          </cell>
          <cell r="G7389">
            <v>0</v>
          </cell>
          <cell r="K7389">
            <v>0</v>
          </cell>
          <cell r="R7389">
            <v>0</v>
          </cell>
        </row>
        <row r="7390">
          <cell r="E7390">
            <v>0</v>
          </cell>
          <cell r="G7390">
            <v>0</v>
          </cell>
          <cell r="K7390">
            <v>0</v>
          </cell>
          <cell r="R7390">
            <v>0</v>
          </cell>
        </row>
        <row r="7391">
          <cell r="E7391">
            <v>0</v>
          </cell>
          <cell r="G7391">
            <v>0</v>
          </cell>
          <cell r="K7391">
            <v>0</v>
          </cell>
          <cell r="R7391">
            <v>0</v>
          </cell>
        </row>
        <row r="7392">
          <cell r="E7392">
            <v>0</v>
          </cell>
          <cell r="G7392">
            <v>0</v>
          </cell>
          <cell r="K7392">
            <v>0</v>
          </cell>
          <cell r="R7392">
            <v>0</v>
          </cell>
        </row>
        <row r="7393">
          <cell r="E7393">
            <v>0</v>
          </cell>
          <cell r="G7393">
            <v>0</v>
          </cell>
          <cell r="K7393">
            <v>0</v>
          </cell>
          <cell r="R7393">
            <v>0</v>
          </cell>
        </row>
        <row r="7394">
          <cell r="E7394">
            <v>0</v>
          </cell>
          <cell r="G7394">
            <v>0</v>
          </cell>
          <cell r="K7394">
            <v>0</v>
          </cell>
          <cell r="R7394">
            <v>0</v>
          </cell>
        </row>
        <row r="7395">
          <cell r="E7395">
            <v>0</v>
          </cell>
          <cell r="G7395">
            <v>0</v>
          </cell>
          <cell r="K7395">
            <v>0</v>
          </cell>
          <cell r="R7395">
            <v>0</v>
          </cell>
        </row>
        <row r="7396">
          <cell r="E7396">
            <v>0</v>
          </cell>
          <cell r="G7396">
            <v>0</v>
          </cell>
          <cell r="K7396">
            <v>0</v>
          </cell>
          <cell r="R7396">
            <v>0</v>
          </cell>
        </row>
        <row r="7397">
          <cell r="E7397">
            <v>0</v>
          </cell>
          <cell r="G7397">
            <v>0</v>
          </cell>
          <cell r="K7397">
            <v>0</v>
          </cell>
          <cell r="R7397">
            <v>0</v>
          </cell>
        </row>
        <row r="7398">
          <cell r="E7398">
            <v>0</v>
          </cell>
          <cell r="G7398">
            <v>0</v>
          </cell>
          <cell r="K7398">
            <v>0</v>
          </cell>
          <cell r="R7398">
            <v>0</v>
          </cell>
        </row>
        <row r="7399">
          <cell r="E7399">
            <v>0</v>
          </cell>
          <cell r="G7399">
            <v>0</v>
          </cell>
          <cell r="K7399">
            <v>0</v>
          </cell>
          <cell r="R7399">
            <v>0</v>
          </cell>
        </row>
        <row r="7400">
          <cell r="E7400">
            <v>0</v>
          </cell>
          <cell r="G7400">
            <v>0</v>
          </cell>
          <cell r="K7400">
            <v>0</v>
          </cell>
          <cell r="R7400">
            <v>0</v>
          </cell>
        </row>
        <row r="7401">
          <cell r="E7401">
            <v>0</v>
          </cell>
          <cell r="G7401">
            <v>0</v>
          </cell>
          <cell r="K7401">
            <v>0</v>
          </cell>
          <cell r="R7401">
            <v>0</v>
          </cell>
        </row>
        <row r="7402">
          <cell r="E7402">
            <v>0</v>
          </cell>
          <cell r="G7402">
            <v>0</v>
          </cell>
          <cell r="K7402">
            <v>0</v>
          </cell>
          <cell r="R7402">
            <v>0</v>
          </cell>
        </row>
        <row r="7403">
          <cell r="E7403">
            <v>0</v>
          </cell>
          <cell r="G7403">
            <v>0</v>
          </cell>
          <cell r="K7403">
            <v>0</v>
          </cell>
          <cell r="R7403">
            <v>0</v>
          </cell>
        </row>
        <row r="7404">
          <cell r="E7404">
            <v>0</v>
          </cell>
          <cell r="G7404">
            <v>0</v>
          </cell>
          <cell r="K7404">
            <v>0</v>
          </cell>
          <cell r="R7404">
            <v>0</v>
          </cell>
        </row>
        <row r="7405">
          <cell r="E7405">
            <v>0</v>
          </cell>
          <cell r="G7405">
            <v>0</v>
          </cell>
          <cell r="K7405">
            <v>0</v>
          </cell>
          <cell r="R7405">
            <v>0</v>
          </cell>
        </row>
        <row r="7406">
          <cell r="E7406">
            <v>0</v>
          </cell>
          <cell r="G7406">
            <v>0</v>
          </cell>
          <cell r="K7406">
            <v>0</v>
          </cell>
          <cell r="R7406">
            <v>0</v>
          </cell>
        </row>
        <row r="7407">
          <cell r="E7407">
            <v>0</v>
          </cell>
          <cell r="G7407">
            <v>0</v>
          </cell>
          <cell r="K7407">
            <v>0</v>
          </cell>
          <cell r="R7407">
            <v>0</v>
          </cell>
        </row>
        <row r="7408">
          <cell r="E7408">
            <v>0</v>
          </cell>
          <cell r="G7408">
            <v>0</v>
          </cell>
          <cell r="K7408">
            <v>0</v>
          </cell>
          <cell r="R7408">
            <v>0</v>
          </cell>
        </row>
        <row r="7409">
          <cell r="E7409">
            <v>0</v>
          </cell>
          <cell r="G7409">
            <v>0</v>
          </cell>
          <cell r="K7409">
            <v>0</v>
          </cell>
          <cell r="R7409">
            <v>0</v>
          </cell>
        </row>
        <row r="7410">
          <cell r="E7410">
            <v>0</v>
          </cell>
          <cell r="G7410">
            <v>0</v>
          </cell>
          <cell r="K7410">
            <v>0</v>
          </cell>
          <cell r="R7410">
            <v>0</v>
          </cell>
        </row>
        <row r="7411">
          <cell r="E7411">
            <v>0</v>
          </cell>
          <cell r="G7411">
            <v>0</v>
          </cell>
          <cell r="K7411">
            <v>0</v>
          </cell>
          <cell r="R7411">
            <v>0</v>
          </cell>
        </row>
        <row r="7412">
          <cell r="E7412">
            <v>0</v>
          </cell>
          <cell r="G7412">
            <v>0</v>
          </cell>
          <cell r="K7412">
            <v>0</v>
          </cell>
          <cell r="R7412">
            <v>0</v>
          </cell>
        </row>
        <row r="7413">
          <cell r="E7413">
            <v>0</v>
          </cell>
          <cell r="G7413">
            <v>0</v>
          </cell>
          <cell r="K7413">
            <v>0</v>
          </cell>
          <cell r="R7413">
            <v>0</v>
          </cell>
        </row>
        <row r="7414">
          <cell r="E7414">
            <v>0</v>
          </cell>
          <cell r="G7414">
            <v>0</v>
          </cell>
          <cell r="K7414">
            <v>0</v>
          </cell>
          <cell r="R7414">
            <v>0</v>
          </cell>
        </row>
        <row r="7415">
          <cell r="E7415">
            <v>0</v>
          </cell>
          <cell r="G7415">
            <v>0</v>
          </cell>
          <cell r="K7415">
            <v>0</v>
          </cell>
          <cell r="R7415">
            <v>0</v>
          </cell>
        </row>
        <row r="7416">
          <cell r="E7416">
            <v>0</v>
          </cell>
          <cell r="G7416">
            <v>0</v>
          </cell>
          <cell r="K7416">
            <v>0</v>
          </cell>
          <cell r="R7416">
            <v>0</v>
          </cell>
        </row>
        <row r="7417">
          <cell r="E7417">
            <v>0</v>
          </cell>
          <cell r="G7417">
            <v>0</v>
          </cell>
          <cell r="K7417">
            <v>0</v>
          </cell>
          <cell r="R7417">
            <v>0</v>
          </cell>
        </row>
        <row r="7418">
          <cell r="E7418">
            <v>0</v>
          </cell>
          <cell r="G7418">
            <v>0</v>
          </cell>
          <cell r="K7418">
            <v>0</v>
          </cell>
          <cell r="R7418">
            <v>0</v>
          </cell>
        </row>
        <row r="7419">
          <cell r="E7419">
            <v>0</v>
          </cell>
          <cell r="G7419">
            <v>0</v>
          </cell>
          <cell r="K7419">
            <v>0</v>
          </cell>
          <cell r="R7419">
            <v>0</v>
          </cell>
        </row>
        <row r="7420">
          <cell r="E7420">
            <v>0</v>
          </cell>
          <cell r="G7420">
            <v>0</v>
          </cell>
          <cell r="K7420">
            <v>0</v>
          </cell>
          <cell r="R7420">
            <v>0</v>
          </cell>
        </row>
        <row r="7421">
          <cell r="E7421">
            <v>0</v>
          </cell>
          <cell r="G7421">
            <v>0</v>
          </cell>
          <cell r="K7421">
            <v>0</v>
          </cell>
          <cell r="R7421">
            <v>0</v>
          </cell>
        </row>
        <row r="7422">
          <cell r="E7422">
            <v>0</v>
          </cell>
          <cell r="G7422">
            <v>0</v>
          </cell>
          <cell r="K7422">
            <v>0</v>
          </cell>
          <cell r="R7422">
            <v>0</v>
          </cell>
        </row>
        <row r="7423">
          <cell r="E7423">
            <v>0</v>
          </cell>
          <cell r="G7423">
            <v>0</v>
          </cell>
          <cell r="K7423">
            <v>0</v>
          </cell>
          <cell r="R7423">
            <v>0</v>
          </cell>
        </row>
        <row r="7424">
          <cell r="E7424">
            <v>0</v>
          </cell>
          <cell r="G7424">
            <v>0</v>
          </cell>
          <cell r="K7424">
            <v>0</v>
          </cell>
          <cell r="R7424">
            <v>0</v>
          </cell>
        </row>
        <row r="7425">
          <cell r="E7425">
            <v>0</v>
          </cell>
          <cell r="G7425">
            <v>0</v>
          </cell>
          <cell r="K7425">
            <v>0</v>
          </cell>
          <cell r="R7425">
            <v>0</v>
          </cell>
        </row>
        <row r="7426">
          <cell r="E7426">
            <v>0</v>
          </cell>
          <cell r="G7426">
            <v>0</v>
          </cell>
          <cell r="K7426">
            <v>0</v>
          </cell>
          <cell r="R7426">
            <v>0</v>
          </cell>
        </row>
        <row r="7427">
          <cell r="E7427">
            <v>0</v>
          </cell>
          <cell r="G7427">
            <v>0</v>
          </cell>
          <cell r="K7427">
            <v>0</v>
          </cell>
          <cell r="R7427">
            <v>0</v>
          </cell>
        </row>
        <row r="7428">
          <cell r="E7428">
            <v>0</v>
          </cell>
          <cell r="G7428">
            <v>0</v>
          </cell>
          <cell r="K7428">
            <v>0</v>
          </cell>
          <cell r="R7428">
            <v>0</v>
          </cell>
        </row>
        <row r="7429">
          <cell r="E7429">
            <v>0</v>
          </cell>
          <cell r="G7429">
            <v>0</v>
          </cell>
          <cell r="K7429">
            <v>0</v>
          </cell>
          <cell r="R7429">
            <v>0</v>
          </cell>
        </row>
        <row r="7430">
          <cell r="E7430">
            <v>0</v>
          </cell>
          <cell r="G7430">
            <v>0</v>
          </cell>
          <cell r="K7430">
            <v>0</v>
          </cell>
          <cell r="R7430">
            <v>0</v>
          </cell>
        </row>
        <row r="7431">
          <cell r="E7431">
            <v>0</v>
          </cell>
          <cell r="G7431">
            <v>0</v>
          </cell>
          <cell r="K7431">
            <v>0</v>
          </cell>
          <cell r="R7431">
            <v>0</v>
          </cell>
        </row>
        <row r="7432">
          <cell r="E7432">
            <v>0</v>
          </cell>
          <cell r="G7432">
            <v>0</v>
          </cell>
          <cell r="K7432">
            <v>0</v>
          </cell>
          <cell r="R7432">
            <v>0</v>
          </cell>
        </row>
        <row r="7433">
          <cell r="E7433">
            <v>0</v>
          </cell>
          <cell r="G7433">
            <v>0</v>
          </cell>
          <cell r="K7433">
            <v>0</v>
          </cell>
          <cell r="R7433">
            <v>0</v>
          </cell>
        </row>
        <row r="7434">
          <cell r="E7434">
            <v>0</v>
          </cell>
          <cell r="G7434">
            <v>0</v>
          </cell>
          <cell r="K7434">
            <v>0</v>
          </cell>
          <cell r="R7434">
            <v>0</v>
          </cell>
        </row>
        <row r="7435">
          <cell r="E7435">
            <v>0</v>
          </cell>
          <cell r="G7435">
            <v>0</v>
          </cell>
          <cell r="K7435">
            <v>0</v>
          </cell>
          <cell r="R7435">
            <v>0</v>
          </cell>
        </row>
        <row r="7436">
          <cell r="E7436">
            <v>0</v>
          </cell>
          <cell r="G7436">
            <v>0</v>
          </cell>
          <cell r="K7436">
            <v>0</v>
          </cell>
          <cell r="R7436">
            <v>0</v>
          </cell>
        </row>
        <row r="7437">
          <cell r="E7437">
            <v>0</v>
          </cell>
          <cell r="G7437">
            <v>0</v>
          </cell>
          <cell r="K7437">
            <v>0</v>
          </cell>
          <cell r="R7437">
            <v>0</v>
          </cell>
        </row>
        <row r="7438">
          <cell r="E7438">
            <v>0</v>
          </cell>
          <cell r="G7438">
            <v>0</v>
          </cell>
          <cell r="K7438">
            <v>0</v>
          </cell>
          <cell r="R7438">
            <v>0</v>
          </cell>
        </row>
        <row r="7439">
          <cell r="E7439">
            <v>0</v>
          </cell>
          <cell r="G7439">
            <v>0</v>
          </cell>
          <cell r="K7439">
            <v>0</v>
          </cell>
          <cell r="R7439">
            <v>0</v>
          </cell>
        </row>
        <row r="7440">
          <cell r="E7440">
            <v>0</v>
          </cell>
          <cell r="G7440">
            <v>0</v>
          </cell>
          <cell r="K7440">
            <v>0</v>
          </cell>
          <cell r="R7440">
            <v>0</v>
          </cell>
        </row>
        <row r="7441">
          <cell r="E7441">
            <v>0</v>
          </cell>
          <cell r="G7441">
            <v>0</v>
          </cell>
          <cell r="K7441">
            <v>0</v>
          </cell>
          <cell r="R7441">
            <v>0</v>
          </cell>
        </row>
        <row r="7442">
          <cell r="E7442">
            <v>0</v>
          </cell>
          <cell r="G7442">
            <v>0</v>
          </cell>
          <cell r="K7442">
            <v>0</v>
          </cell>
          <cell r="R7442">
            <v>0</v>
          </cell>
        </row>
        <row r="7443">
          <cell r="E7443">
            <v>0</v>
          </cell>
          <cell r="G7443">
            <v>0</v>
          </cell>
          <cell r="K7443">
            <v>0</v>
          </cell>
          <cell r="R7443">
            <v>0</v>
          </cell>
        </row>
        <row r="7444">
          <cell r="E7444">
            <v>0</v>
          </cell>
          <cell r="G7444">
            <v>0</v>
          </cell>
          <cell r="K7444">
            <v>0</v>
          </cell>
          <cell r="R7444">
            <v>0</v>
          </cell>
        </row>
        <row r="7445">
          <cell r="E7445">
            <v>0</v>
          </cell>
          <cell r="G7445">
            <v>0</v>
          </cell>
          <cell r="K7445">
            <v>0</v>
          </cell>
          <cell r="R7445">
            <v>0</v>
          </cell>
        </row>
        <row r="7446">
          <cell r="E7446">
            <v>0</v>
          </cell>
          <cell r="G7446">
            <v>0</v>
          </cell>
          <cell r="K7446">
            <v>0</v>
          </cell>
          <cell r="R7446">
            <v>0</v>
          </cell>
        </row>
        <row r="7447">
          <cell r="E7447">
            <v>0</v>
          </cell>
          <cell r="G7447">
            <v>0</v>
          </cell>
          <cell r="K7447">
            <v>0</v>
          </cell>
          <cell r="R7447">
            <v>0</v>
          </cell>
        </row>
        <row r="7448">
          <cell r="E7448">
            <v>0</v>
          </cell>
          <cell r="G7448">
            <v>0</v>
          </cell>
          <cell r="K7448">
            <v>0</v>
          </cell>
          <cell r="R7448">
            <v>0</v>
          </cell>
        </row>
        <row r="7449">
          <cell r="E7449">
            <v>0</v>
          </cell>
          <cell r="G7449">
            <v>0</v>
          </cell>
          <cell r="K7449">
            <v>0</v>
          </cell>
          <cell r="R7449">
            <v>0</v>
          </cell>
        </row>
        <row r="7450">
          <cell r="E7450">
            <v>0</v>
          </cell>
          <cell r="G7450">
            <v>0</v>
          </cell>
          <cell r="K7450">
            <v>0</v>
          </cell>
          <cell r="R7450">
            <v>0</v>
          </cell>
        </row>
        <row r="7451">
          <cell r="E7451">
            <v>0</v>
          </cell>
          <cell r="G7451">
            <v>0</v>
          </cell>
          <cell r="K7451">
            <v>0</v>
          </cell>
          <cell r="R7451">
            <v>0</v>
          </cell>
        </row>
        <row r="7452">
          <cell r="E7452">
            <v>0</v>
          </cell>
          <cell r="G7452">
            <v>0</v>
          </cell>
          <cell r="K7452">
            <v>0</v>
          </cell>
          <cell r="R7452">
            <v>0</v>
          </cell>
        </row>
        <row r="7453">
          <cell r="E7453">
            <v>0</v>
          </cell>
          <cell r="G7453">
            <v>0</v>
          </cell>
          <cell r="K7453">
            <v>0</v>
          </cell>
          <cell r="R7453">
            <v>0</v>
          </cell>
        </row>
        <row r="7454">
          <cell r="E7454">
            <v>0</v>
          </cell>
          <cell r="G7454">
            <v>0</v>
          </cell>
          <cell r="K7454">
            <v>0</v>
          </cell>
          <cell r="R7454">
            <v>0</v>
          </cell>
        </row>
        <row r="7455">
          <cell r="E7455">
            <v>0</v>
          </cell>
          <cell r="G7455">
            <v>0</v>
          </cell>
          <cell r="K7455">
            <v>0</v>
          </cell>
          <cell r="R7455">
            <v>0</v>
          </cell>
        </row>
        <row r="7456">
          <cell r="E7456">
            <v>0</v>
          </cell>
          <cell r="G7456">
            <v>0</v>
          </cell>
          <cell r="K7456">
            <v>0</v>
          </cell>
          <cell r="R7456">
            <v>0</v>
          </cell>
        </row>
        <row r="7457">
          <cell r="E7457">
            <v>0</v>
          </cell>
          <cell r="G7457">
            <v>0</v>
          </cell>
          <cell r="K7457">
            <v>0</v>
          </cell>
          <cell r="R7457">
            <v>0</v>
          </cell>
        </row>
        <row r="7458">
          <cell r="E7458">
            <v>0</v>
          </cell>
          <cell r="G7458">
            <v>0</v>
          </cell>
          <cell r="K7458">
            <v>0</v>
          </cell>
          <cell r="R7458">
            <v>0</v>
          </cell>
        </row>
        <row r="7459">
          <cell r="E7459">
            <v>0</v>
          </cell>
          <cell r="G7459">
            <v>0</v>
          </cell>
          <cell r="K7459">
            <v>0</v>
          </cell>
          <cell r="R7459">
            <v>0</v>
          </cell>
        </row>
        <row r="7460">
          <cell r="E7460">
            <v>0</v>
          </cell>
          <cell r="G7460">
            <v>0</v>
          </cell>
          <cell r="K7460">
            <v>0</v>
          </cell>
          <cell r="R7460">
            <v>0</v>
          </cell>
        </row>
        <row r="7461">
          <cell r="E7461">
            <v>0</v>
          </cell>
          <cell r="G7461">
            <v>0</v>
          </cell>
          <cell r="K7461">
            <v>0</v>
          </cell>
          <cell r="R7461">
            <v>0</v>
          </cell>
        </row>
        <row r="7462">
          <cell r="E7462">
            <v>0</v>
          </cell>
          <cell r="G7462">
            <v>0</v>
          </cell>
          <cell r="K7462">
            <v>0</v>
          </cell>
          <cell r="R7462">
            <v>0</v>
          </cell>
        </row>
        <row r="7463">
          <cell r="E7463">
            <v>0</v>
          </cell>
          <cell r="G7463">
            <v>0</v>
          </cell>
          <cell r="K7463">
            <v>0</v>
          </cell>
          <cell r="R7463">
            <v>0</v>
          </cell>
        </row>
        <row r="7464">
          <cell r="E7464">
            <v>0</v>
          </cell>
          <cell r="G7464">
            <v>0</v>
          </cell>
          <cell r="K7464">
            <v>0</v>
          </cell>
          <cell r="R7464">
            <v>0</v>
          </cell>
        </row>
        <row r="7465">
          <cell r="E7465">
            <v>0</v>
          </cell>
          <cell r="G7465">
            <v>0</v>
          </cell>
          <cell r="K7465">
            <v>0</v>
          </cell>
          <cell r="R7465">
            <v>0</v>
          </cell>
        </row>
        <row r="7466">
          <cell r="E7466">
            <v>0</v>
          </cell>
          <cell r="G7466">
            <v>0</v>
          </cell>
          <cell r="K7466">
            <v>0</v>
          </cell>
          <cell r="R7466">
            <v>0</v>
          </cell>
        </row>
        <row r="7467">
          <cell r="E7467">
            <v>0</v>
          </cell>
          <cell r="G7467">
            <v>0</v>
          </cell>
          <cell r="K7467">
            <v>0</v>
          </cell>
          <cell r="R7467">
            <v>0</v>
          </cell>
        </row>
        <row r="7468">
          <cell r="E7468">
            <v>0</v>
          </cell>
          <cell r="G7468">
            <v>0</v>
          </cell>
          <cell r="K7468">
            <v>0</v>
          </cell>
          <cell r="R7468">
            <v>0</v>
          </cell>
        </row>
        <row r="7469">
          <cell r="E7469">
            <v>0</v>
          </cell>
          <cell r="G7469">
            <v>0</v>
          </cell>
          <cell r="K7469">
            <v>0</v>
          </cell>
          <cell r="R7469">
            <v>0</v>
          </cell>
        </row>
        <row r="7470">
          <cell r="E7470">
            <v>0</v>
          </cell>
          <cell r="G7470">
            <v>0</v>
          </cell>
          <cell r="K7470">
            <v>0</v>
          </cell>
          <cell r="R7470">
            <v>0</v>
          </cell>
        </row>
        <row r="7471">
          <cell r="E7471">
            <v>0</v>
          </cell>
          <cell r="G7471">
            <v>0</v>
          </cell>
          <cell r="K7471">
            <v>0</v>
          </cell>
          <cell r="R7471">
            <v>0</v>
          </cell>
        </row>
        <row r="7472">
          <cell r="E7472">
            <v>0</v>
          </cell>
          <cell r="G7472">
            <v>0</v>
          </cell>
          <cell r="K7472">
            <v>0</v>
          </cell>
          <cell r="R7472">
            <v>0</v>
          </cell>
        </row>
        <row r="7473">
          <cell r="E7473">
            <v>0</v>
          </cell>
          <cell r="G7473">
            <v>0</v>
          </cell>
          <cell r="K7473">
            <v>0</v>
          </cell>
          <cell r="R7473">
            <v>0</v>
          </cell>
        </row>
        <row r="7474">
          <cell r="E7474">
            <v>0</v>
          </cell>
          <cell r="G7474">
            <v>0</v>
          </cell>
          <cell r="K7474">
            <v>0</v>
          </cell>
          <cell r="R7474">
            <v>0</v>
          </cell>
        </row>
        <row r="7475">
          <cell r="E7475">
            <v>0</v>
          </cell>
          <cell r="G7475">
            <v>0</v>
          </cell>
          <cell r="K7475">
            <v>0</v>
          </cell>
          <cell r="R7475">
            <v>0</v>
          </cell>
        </row>
        <row r="7476">
          <cell r="E7476">
            <v>0</v>
          </cell>
          <cell r="G7476">
            <v>0</v>
          </cell>
          <cell r="K7476">
            <v>0</v>
          </cell>
          <cell r="R7476">
            <v>0</v>
          </cell>
        </row>
        <row r="7477">
          <cell r="E7477">
            <v>0</v>
          </cell>
          <cell r="G7477">
            <v>0</v>
          </cell>
          <cell r="K7477">
            <v>0</v>
          </cell>
          <cell r="R7477">
            <v>0</v>
          </cell>
        </row>
        <row r="7478">
          <cell r="E7478">
            <v>0</v>
          </cell>
          <cell r="G7478">
            <v>0</v>
          </cell>
          <cell r="K7478">
            <v>0</v>
          </cell>
          <cell r="R7478">
            <v>0</v>
          </cell>
        </row>
        <row r="7479">
          <cell r="E7479">
            <v>0</v>
          </cell>
          <cell r="G7479">
            <v>0</v>
          </cell>
          <cell r="K7479">
            <v>0</v>
          </cell>
          <cell r="R7479">
            <v>0</v>
          </cell>
        </row>
        <row r="7480">
          <cell r="E7480">
            <v>0</v>
          </cell>
          <cell r="G7480">
            <v>0</v>
          </cell>
          <cell r="K7480">
            <v>0</v>
          </cell>
          <cell r="R7480">
            <v>0</v>
          </cell>
        </row>
        <row r="7481">
          <cell r="E7481">
            <v>0</v>
          </cell>
          <cell r="G7481">
            <v>0</v>
          </cell>
          <cell r="K7481">
            <v>0</v>
          </cell>
          <cell r="R7481">
            <v>0</v>
          </cell>
        </row>
        <row r="7482">
          <cell r="E7482">
            <v>0</v>
          </cell>
          <cell r="G7482">
            <v>0</v>
          </cell>
          <cell r="K7482">
            <v>0</v>
          </cell>
          <cell r="R7482">
            <v>0</v>
          </cell>
        </row>
        <row r="7483">
          <cell r="E7483">
            <v>0</v>
          </cell>
          <cell r="G7483">
            <v>0</v>
          </cell>
          <cell r="K7483">
            <v>0</v>
          </cell>
          <cell r="R7483">
            <v>0</v>
          </cell>
        </row>
        <row r="7484">
          <cell r="E7484">
            <v>0</v>
          </cell>
          <cell r="G7484">
            <v>0</v>
          </cell>
          <cell r="K7484">
            <v>0</v>
          </cell>
          <cell r="R7484">
            <v>0</v>
          </cell>
        </row>
        <row r="7485">
          <cell r="E7485">
            <v>0</v>
          </cell>
          <cell r="G7485">
            <v>0</v>
          </cell>
          <cell r="K7485">
            <v>0</v>
          </cell>
          <cell r="R7485">
            <v>0</v>
          </cell>
        </row>
        <row r="7486">
          <cell r="E7486">
            <v>0</v>
          </cell>
          <cell r="G7486">
            <v>0</v>
          </cell>
          <cell r="K7486">
            <v>0</v>
          </cell>
          <cell r="R7486">
            <v>0</v>
          </cell>
        </row>
        <row r="7487">
          <cell r="E7487">
            <v>0</v>
          </cell>
          <cell r="G7487">
            <v>0</v>
          </cell>
          <cell r="K7487">
            <v>0</v>
          </cell>
          <cell r="R7487">
            <v>0</v>
          </cell>
        </row>
        <row r="7488">
          <cell r="E7488">
            <v>0</v>
          </cell>
          <cell r="G7488">
            <v>0</v>
          </cell>
          <cell r="K7488">
            <v>0</v>
          </cell>
          <cell r="R7488">
            <v>0</v>
          </cell>
        </row>
        <row r="7489">
          <cell r="E7489">
            <v>0</v>
          </cell>
          <cell r="G7489">
            <v>0</v>
          </cell>
          <cell r="K7489">
            <v>0</v>
          </cell>
          <cell r="R7489">
            <v>0</v>
          </cell>
        </row>
        <row r="7490">
          <cell r="E7490">
            <v>0</v>
          </cell>
          <cell r="G7490">
            <v>0</v>
          </cell>
          <cell r="K7490">
            <v>0</v>
          </cell>
          <cell r="R7490">
            <v>0</v>
          </cell>
        </row>
        <row r="7491">
          <cell r="E7491">
            <v>0</v>
          </cell>
          <cell r="G7491">
            <v>0</v>
          </cell>
          <cell r="K7491">
            <v>0</v>
          </cell>
          <cell r="R7491">
            <v>0</v>
          </cell>
        </row>
        <row r="7492">
          <cell r="E7492">
            <v>0</v>
          </cell>
          <cell r="G7492">
            <v>0</v>
          </cell>
          <cell r="K7492">
            <v>0</v>
          </cell>
          <cell r="R7492">
            <v>0</v>
          </cell>
        </row>
        <row r="7493">
          <cell r="E7493">
            <v>0</v>
          </cell>
          <cell r="G7493">
            <v>0</v>
          </cell>
          <cell r="K7493">
            <v>0</v>
          </cell>
          <cell r="R7493">
            <v>0</v>
          </cell>
        </row>
        <row r="7494">
          <cell r="E7494">
            <v>0</v>
          </cell>
          <cell r="G7494">
            <v>0</v>
          </cell>
          <cell r="K7494">
            <v>0</v>
          </cell>
          <cell r="R7494">
            <v>0</v>
          </cell>
        </row>
        <row r="7495">
          <cell r="E7495">
            <v>0</v>
          </cell>
          <cell r="G7495">
            <v>0</v>
          </cell>
          <cell r="K7495">
            <v>0</v>
          </cell>
          <cell r="R7495">
            <v>0</v>
          </cell>
        </row>
        <row r="7496">
          <cell r="E7496">
            <v>0</v>
          </cell>
          <cell r="G7496">
            <v>0</v>
          </cell>
          <cell r="K7496">
            <v>0</v>
          </cell>
          <cell r="R7496">
            <v>0</v>
          </cell>
        </row>
        <row r="7497">
          <cell r="E7497">
            <v>0</v>
          </cell>
          <cell r="G7497">
            <v>0</v>
          </cell>
          <cell r="K7497">
            <v>0</v>
          </cell>
          <cell r="R7497">
            <v>0</v>
          </cell>
        </row>
        <row r="7498">
          <cell r="E7498">
            <v>0</v>
          </cell>
          <cell r="G7498">
            <v>0</v>
          </cell>
          <cell r="K7498">
            <v>0</v>
          </cell>
          <cell r="R7498">
            <v>0</v>
          </cell>
        </row>
        <row r="7499">
          <cell r="E7499">
            <v>0</v>
          </cell>
          <cell r="G7499">
            <v>0</v>
          </cell>
          <cell r="K7499">
            <v>0</v>
          </cell>
          <cell r="R7499">
            <v>0</v>
          </cell>
        </row>
        <row r="7500">
          <cell r="E7500">
            <v>0</v>
          </cell>
          <cell r="G7500">
            <v>0</v>
          </cell>
          <cell r="K7500">
            <v>0</v>
          </cell>
          <cell r="R7500">
            <v>0</v>
          </cell>
        </row>
        <row r="7501">
          <cell r="E7501">
            <v>0</v>
          </cell>
          <cell r="G7501">
            <v>0</v>
          </cell>
          <cell r="K7501">
            <v>0</v>
          </cell>
          <cell r="R7501">
            <v>0</v>
          </cell>
        </row>
        <row r="7502">
          <cell r="E7502">
            <v>0</v>
          </cell>
          <cell r="G7502">
            <v>0</v>
          </cell>
          <cell r="K7502">
            <v>0</v>
          </cell>
          <cell r="R7502">
            <v>0</v>
          </cell>
        </row>
        <row r="7503">
          <cell r="E7503">
            <v>0</v>
          </cell>
          <cell r="G7503">
            <v>0</v>
          </cell>
          <cell r="K7503">
            <v>0</v>
          </cell>
          <cell r="R7503">
            <v>0</v>
          </cell>
        </row>
        <row r="7504">
          <cell r="E7504">
            <v>0</v>
          </cell>
          <cell r="G7504">
            <v>0</v>
          </cell>
          <cell r="K7504">
            <v>0</v>
          </cell>
          <cell r="R7504">
            <v>0</v>
          </cell>
        </row>
        <row r="7505">
          <cell r="E7505">
            <v>0</v>
          </cell>
          <cell r="G7505">
            <v>0</v>
          </cell>
          <cell r="K7505">
            <v>0</v>
          </cell>
          <cell r="R7505">
            <v>0</v>
          </cell>
        </row>
        <row r="7506">
          <cell r="E7506">
            <v>0</v>
          </cell>
          <cell r="G7506">
            <v>0</v>
          </cell>
          <cell r="K7506">
            <v>0</v>
          </cell>
          <cell r="R7506">
            <v>0</v>
          </cell>
        </row>
        <row r="7507">
          <cell r="E7507">
            <v>0</v>
          </cell>
          <cell r="G7507">
            <v>0</v>
          </cell>
          <cell r="K7507">
            <v>0</v>
          </cell>
          <cell r="R7507">
            <v>0</v>
          </cell>
        </row>
        <row r="7508">
          <cell r="E7508">
            <v>0</v>
          </cell>
          <cell r="G7508">
            <v>0</v>
          </cell>
          <cell r="K7508">
            <v>0</v>
          </cell>
          <cell r="R7508">
            <v>0</v>
          </cell>
        </row>
        <row r="7509">
          <cell r="E7509">
            <v>0</v>
          </cell>
          <cell r="G7509">
            <v>0</v>
          </cell>
          <cell r="K7509">
            <v>0</v>
          </cell>
          <cell r="R7509">
            <v>0</v>
          </cell>
        </row>
        <row r="7510">
          <cell r="E7510">
            <v>0</v>
          </cell>
          <cell r="G7510">
            <v>0</v>
          </cell>
          <cell r="K7510">
            <v>0</v>
          </cell>
          <cell r="R7510">
            <v>0</v>
          </cell>
        </row>
        <row r="7511">
          <cell r="E7511">
            <v>0</v>
          </cell>
          <cell r="G7511">
            <v>0</v>
          </cell>
          <cell r="K7511">
            <v>0</v>
          </cell>
          <cell r="R7511">
            <v>0</v>
          </cell>
        </row>
        <row r="7512">
          <cell r="E7512">
            <v>0</v>
          </cell>
          <cell r="G7512">
            <v>0</v>
          </cell>
          <cell r="K7512">
            <v>0</v>
          </cell>
          <cell r="R7512">
            <v>0</v>
          </cell>
        </row>
        <row r="7513">
          <cell r="E7513">
            <v>0</v>
          </cell>
          <cell r="G7513">
            <v>0</v>
          </cell>
          <cell r="K7513">
            <v>0</v>
          </cell>
          <cell r="R7513">
            <v>0</v>
          </cell>
        </row>
        <row r="7514">
          <cell r="E7514">
            <v>0</v>
          </cell>
          <cell r="G7514">
            <v>0</v>
          </cell>
          <cell r="K7514">
            <v>0</v>
          </cell>
          <cell r="R7514">
            <v>0</v>
          </cell>
        </row>
        <row r="7515">
          <cell r="E7515">
            <v>0</v>
          </cell>
          <cell r="G7515">
            <v>0</v>
          </cell>
          <cell r="K7515">
            <v>0</v>
          </cell>
          <cell r="R7515">
            <v>0</v>
          </cell>
        </row>
        <row r="7516">
          <cell r="E7516">
            <v>0</v>
          </cell>
          <cell r="G7516">
            <v>0</v>
          </cell>
          <cell r="K7516">
            <v>0</v>
          </cell>
          <cell r="R7516">
            <v>0</v>
          </cell>
        </row>
        <row r="7517">
          <cell r="E7517">
            <v>0</v>
          </cell>
          <cell r="G7517">
            <v>0</v>
          </cell>
          <cell r="K7517">
            <v>0</v>
          </cell>
          <cell r="R7517">
            <v>0</v>
          </cell>
        </row>
        <row r="7518">
          <cell r="E7518">
            <v>0</v>
          </cell>
          <cell r="G7518">
            <v>0</v>
          </cell>
          <cell r="K7518">
            <v>0</v>
          </cell>
          <cell r="R7518">
            <v>0</v>
          </cell>
        </row>
        <row r="7519">
          <cell r="E7519">
            <v>0</v>
          </cell>
          <cell r="G7519">
            <v>0</v>
          </cell>
          <cell r="K7519">
            <v>0</v>
          </cell>
          <cell r="R7519">
            <v>0</v>
          </cell>
        </row>
        <row r="7520">
          <cell r="E7520">
            <v>0</v>
          </cell>
          <cell r="G7520">
            <v>0</v>
          </cell>
          <cell r="K7520">
            <v>0</v>
          </cell>
          <cell r="R7520">
            <v>0</v>
          </cell>
        </row>
        <row r="7521">
          <cell r="E7521">
            <v>0</v>
          </cell>
          <cell r="G7521">
            <v>0</v>
          </cell>
          <cell r="K7521">
            <v>0</v>
          </cell>
          <cell r="R7521">
            <v>0</v>
          </cell>
        </row>
        <row r="7522">
          <cell r="E7522">
            <v>0</v>
          </cell>
          <cell r="G7522">
            <v>0</v>
          </cell>
          <cell r="K7522">
            <v>0</v>
          </cell>
          <cell r="R7522">
            <v>0</v>
          </cell>
        </row>
        <row r="7523">
          <cell r="E7523">
            <v>0</v>
          </cell>
          <cell r="G7523">
            <v>0</v>
          </cell>
          <cell r="K7523">
            <v>0</v>
          </cell>
          <cell r="R7523">
            <v>0</v>
          </cell>
        </row>
        <row r="7524">
          <cell r="E7524">
            <v>0</v>
          </cell>
          <cell r="G7524">
            <v>0</v>
          </cell>
          <cell r="K7524">
            <v>0</v>
          </cell>
          <cell r="R7524">
            <v>0</v>
          </cell>
        </row>
        <row r="7525">
          <cell r="E7525">
            <v>0</v>
          </cell>
          <cell r="G7525">
            <v>0</v>
          </cell>
          <cell r="K7525">
            <v>0</v>
          </cell>
          <cell r="R7525">
            <v>0</v>
          </cell>
        </row>
        <row r="7526">
          <cell r="E7526">
            <v>0</v>
          </cell>
          <cell r="G7526">
            <v>0</v>
          </cell>
          <cell r="K7526">
            <v>0</v>
          </cell>
          <cell r="R7526">
            <v>0</v>
          </cell>
        </row>
        <row r="7527">
          <cell r="E7527">
            <v>0</v>
          </cell>
          <cell r="G7527">
            <v>0</v>
          </cell>
          <cell r="K7527">
            <v>0</v>
          </cell>
          <cell r="R7527">
            <v>0</v>
          </cell>
        </row>
        <row r="7528">
          <cell r="E7528">
            <v>0</v>
          </cell>
          <cell r="G7528">
            <v>0</v>
          </cell>
          <cell r="K7528">
            <v>0</v>
          </cell>
          <cell r="R7528">
            <v>0</v>
          </cell>
        </row>
        <row r="7529">
          <cell r="E7529">
            <v>0</v>
          </cell>
          <cell r="G7529">
            <v>0</v>
          </cell>
          <cell r="K7529">
            <v>0</v>
          </cell>
          <cell r="R7529">
            <v>0</v>
          </cell>
        </row>
        <row r="7530">
          <cell r="E7530">
            <v>0</v>
          </cell>
          <cell r="G7530">
            <v>0</v>
          </cell>
          <cell r="K7530">
            <v>0</v>
          </cell>
          <cell r="R7530">
            <v>0</v>
          </cell>
        </row>
        <row r="7531">
          <cell r="E7531">
            <v>0</v>
          </cell>
          <cell r="G7531">
            <v>0</v>
          </cell>
          <cell r="K7531">
            <v>0</v>
          </cell>
          <cell r="R7531">
            <v>0</v>
          </cell>
        </row>
        <row r="7532">
          <cell r="E7532">
            <v>0</v>
          </cell>
          <cell r="G7532">
            <v>0</v>
          </cell>
          <cell r="K7532">
            <v>0</v>
          </cell>
          <cell r="R7532">
            <v>0</v>
          </cell>
        </row>
        <row r="7533">
          <cell r="E7533">
            <v>0</v>
          </cell>
          <cell r="G7533">
            <v>0</v>
          </cell>
          <cell r="K7533">
            <v>0</v>
          </cell>
          <cell r="R7533">
            <v>0</v>
          </cell>
        </row>
        <row r="7534">
          <cell r="E7534">
            <v>0</v>
          </cell>
          <cell r="G7534">
            <v>0</v>
          </cell>
          <cell r="K7534">
            <v>0</v>
          </cell>
          <cell r="R7534">
            <v>0</v>
          </cell>
        </row>
        <row r="7535">
          <cell r="E7535">
            <v>0</v>
          </cell>
          <cell r="G7535">
            <v>0</v>
          </cell>
          <cell r="K7535">
            <v>0</v>
          </cell>
          <cell r="R7535">
            <v>0</v>
          </cell>
        </row>
        <row r="7536">
          <cell r="E7536">
            <v>0</v>
          </cell>
          <cell r="G7536">
            <v>0</v>
          </cell>
          <cell r="K7536">
            <v>0</v>
          </cell>
          <cell r="R7536">
            <v>0</v>
          </cell>
        </row>
        <row r="7537">
          <cell r="E7537">
            <v>0</v>
          </cell>
          <cell r="G7537">
            <v>0</v>
          </cell>
          <cell r="K7537">
            <v>0</v>
          </cell>
          <cell r="R7537">
            <v>0</v>
          </cell>
        </row>
        <row r="7538">
          <cell r="E7538">
            <v>0</v>
          </cell>
          <cell r="G7538">
            <v>0</v>
          </cell>
          <cell r="K7538">
            <v>0</v>
          </cell>
          <cell r="R7538">
            <v>0</v>
          </cell>
        </row>
        <row r="7539">
          <cell r="E7539">
            <v>0</v>
          </cell>
          <cell r="G7539">
            <v>0</v>
          </cell>
          <cell r="K7539">
            <v>0</v>
          </cell>
          <cell r="R7539">
            <v>0</v>
          </cell>
        </row>
        <row r="7540">
          <cell r="E7540">
            <v>0</v>
          </cell>
          <cell r="G7540">
            <v>0</v>
          </cell>
          <cell r="K7540">
            <v>0</v>
          </cell>
          <cell r="R7540">
            <v>0</v>
          </cell>
        </row>
        <row r="7541">
          <cell r="E7541">
            <v>0</v>
          </cell>
          <cell r="G7541">
            <v>0</v>
          </cell>
          <cell r="K7541">
            <v>0</v>
          </cell>
          <cell r="R7541">
            <v>0</v>
          </cell>
        </row>
        <row r="7542">
          <cell r="E7542">
            <v>0</v>
          </cell>
          <cell r="G7542">
            <v>0</v>
          </cell>
          <cell r="K7542">
            <v>0</v>
          </cell>
          <cell r="R7542">
            <v>0</v>
          </cell>
        </row>
        <row r="7543">
          <cell r="E7543">
            <v>0</v>
          </cell>
          <cell r="G7543">
            <v>0</v>
          </cell>
          <cell r="K7543">
            <v>0</v>
          </cell>
          <cell r="R7543">
            <v>0</v>
          </cell>
        </row>
        <row r="7544">
          <cell r="E7544">
            <v>0</v>
          </cell>
          <cell r="G7544">
            <v>0</v>
          </cell>
          <cell r="K7544">
            <v>0</v>
          </cell>
          <cell r="R7544">
            <v>0</v>
          </cell>
        </row>
        <row r="7545">
          <cell r="E7545">
            <v>0</v>
          </cell>
          <cell r="G7545">
            <v>0</v>
          </cell>
          <cell r="K7545">
            <v>0</v>
          </cell>
          <cell r="R7545">
            <v>0</v>
          </cell>
        </row>
        <row r="7546">
          <cell r="E7546">
            <v>0</v>
          </cell>
          <cell r="G7546">
            <v>0</v>
          </cell>
          <cell r="K7546">
            <v>0</v>
          </cell>
          <cell r="R7546">
            <v>0</v>
          </cell>
        </row>
        <row r="7547">
          <cell r="E7547">
            <v>0</v>
          </cell>
          <cell r="G7547">
            <v>0</v>
          </cell>
          <cell r="K7547">
            <v>0</v>
          </cell>
          <cell r="R7547">
            <v>0</v>
          </cell>
        </row>
        <row r="7548">
          <cell r="E7548">
            <v>0</v>
          </cell>
          <cell r="G7548">
            <v>0</v>
          </cell>
          <cell r="K7548">
            <v>0</v>
          </cell>
          <cell r="R7548">
            <v>0</v>
          </cell>
        </row>
        <row r="7549">
          <cell r="E7549">
            <v>0</v>
          </cell>
          <cell r="G7549">
            <v>0</v>
          </cell>
          <cell r="K7549">
            <v>0</v>
          </cell>
          <cell r="R7549">
            <v>0</v>
          </cell>
        </row>
        <row r="7550">
          <cell r="E7550">
            <v>0</v>
          </cell>
          <cell r="G7550">
            <v>0</v>
          </cell>
          <cell r="K7550">
            <v>0</v>
          </cell>
          <cell r="R7550">
            <v>0</v>
          </cell>
        </row>
        <row r="7551">
          <cell r="E7551">
            <v>0</v>
          </cell>
          <cell r="G7551">
            <v>0</v>
          </cell>
          <cell r="K7551">
            <v>0</v>
          </cell>
          <cell r="R7551">
            <v>0</v>
          </cell>
        </row>
        <row r="7552">
          <cell r="E7552">
            <v>0</v>
          </cell>
          <cell r="G7552">
            <v>0</v>
          </cell>
          <cell r="K7552">
            <v>0</v>
          </cell>
          <cell r="R7552">
            <v>0</v>
          </cell>
        </row>
        <row r="7553">
          <cell r="E7553">
            <v>0</v>
          </cell>
          <cell r="G7553">
            <v>0</v>
          </cell>
          <cell r="K7553">
            <v>0</v>
          </cell>
          <cell r="R7553">
            <v>0</v>
          </cell>
        </row>
        <row r="7554">
          <cell r="E7554">
            <v>0</v>
          </cell>
          <cell r="G7554">
            <v>0</v>
          </cell>
          <cell r="K7554">
            <v>0</v>
          </cell>
          <cell r="R7554">
            <v>0</v>
          </cell>
        </row>
        <row r="7555">
          <cell r="E7555">
            <v>0</v>
          </cell>
          <cell r="G7555">
            <v>0</v>
          </cell>
          <cell r="K7555">
            <v>0</v>
          </cell>
          <cell r="R7555">
            <v>0</v>
          </cell>
        </row>
        <row r="7556">
          <cell r="E7556">
            <v>0</v>
          </cell>
          <cell r="G7556">
            <v>0</v>
          </cell>
          <cell r="K7556">
            <v>0</v>
          </cell>
          <cell r="R7556">
            <v>0</v>
          </cell>
        </row>
        <row r="7557">
          <cell r="E7557">
            <v>0</v>
          </cell>
          <cell r="G7557">
            <v>0</v>
          </cell>
          <cell r="K7557">
            <v>0</v>
          </cell>
          <cell r="R7557">
            <v>0</v>
          </cell>
        </row>
        <row r="7558">
          <cell r="E7558">
            <v>0</v>
          </cell>
          <cell r="G7558">
            <v>0</v>
          </cell>
          <cell r="K7558">
            <v>0</v>
          </cell>
          <cell r="R7558">
            <v>0</v>
          </cell>
        </row>
        <row r="7559">
          <cell r="E7559">
            <v>0</v>
          </cell>
          <cell r="G7559">
            <v>0</v>
          </cell>
          <cell r="K7559">
            <v>0</v>
          </cell>
          <cell r="R7559">
            <v>0</v>
          </cell>
        </row>
        <row r="7560">
          <cell r="E7560">
            <v>0</v>
          </cell>
          <cell r="G7560">
            <v>0</v>
          </cell>
          <cell r="K7560">
            <v>0</v>
          </cell>
          <cell r="R7560">
            <v>0</v>
          </cell>
        </row>
        <row r="7561">
          <cell r="E7561">
            <v>0</v>
          </cell>
          <cell r="G7561">
            <v>0</v>
          </cell>
          <cell r="K7561">
            <v>0</v>
          </cell>
          <cell r="R7561">
            <v>0</v>
          </cell>
        </row>
        <row r="7562">
          <cell r="E7562">
            <v>0</v>
          </cell>
          <cell r="G7562">
            <v>0</v>
          </cell>
          <cell r="K7562">
            <v>0</v>
          </cell>
          <cell r="R7562">
            <v>0</v>
          </cell>
        </row>
        <row r="7563">
          <cell r="E7563">
            <v>0</v>
          </cell>
          <cell r="G7563">
            <v>0</v>
          </cell>
          <cell r="K7563">
            <v>0</v>
          </cell>
          <cell r="R7563">
            <v>0</v>
          </cell>
        </row>
        <row r="7564">
          <cell r="E7564">
            <v>0</v>
          </cell>
          <cell r="G7564">
            <v>0</v>
          </cell>
          <cell r="K7564">
            <v>0</v>
          </cell>
          <cell r="R7564">
            <v>0</v>
          </cell>
        </row>
        <row r="7565">
          <cell r="E7565">
            <v>0</v>
          </cell>
          <cell r="G7565">
            <v>0</v>
          </cell>
          <cell r="K7565">
            <v>0</v>
          </cell>
          <cell r="R7565">
            <v>0</v>
          </cell>
        </row>
        <row r="7566">
          <cell r="E7566">
            <v>0</v>
          </cell>
          <cell r="G7566">
            <v>0</v>
          </cell>
          <cell r="K7566">
            <v>0</v>
          </cell>
          <cell r="R7566">
            <v>0</v>
          </cell>
        </row>
        <row r="7567">
          <cell r="E7567">
            <v>0</v>
          </cell>
          <cell r="G7567">
            <v>0</v>
          </cell>
          <cell r="K7567">
            <v>0</v>
          </cell>
          <cell r="R7567">
            <v>0</v>
          </cell>
        </row>
        <row r="7568">
          <cell r="E7568">
            <v>0</v>
          </cell>
          <cell r="G7568">
            <v>0</v>
          </cell>
          <cell r="K7568">
            <v>0</v>
          </cell>
          <cell r="R7568">
            <v>0</v>
          </cell>
        </row>
        <row r="7569">
          <cell r="E7569">
            <v>0</v>
          </cell>
          <cell r="G7569">
            <v>0</v>
          </cell>
          <cell r="K7569">
            <v>0</v>
          </cell>
          <cell r="R7569">
            <v>0</v>
          </cell>
        </row>
        <row r="7570">
          <cell r="E7570">
            <v>0</v>
          </cell>
          <cell r="G7570">
            <v>0</v>
          </cell>
          <cell r="K7570">
            <v>0</v>
          </cell>
          <cell r="R7570">
            <v>0</v>
          </cell>
        </row>
        <row r="7571">
          <cell r="E7571">
            <v>0</v>
          </cell>
          <cell r="G7571">
            <v>0</v>
          </cell>
          <cell r="K7571">
            <v>0</v>
          </cell>
          <cell r="R7571">
            <v>0</v>
          </cell>
        </row>
        <row r="7572">
          <cell r="E7572">
            <v>0</v>
          </cell>
          <cell r="G7572">
            <v>0</v>
          </cell>
          <cell r="K7572">
            <v>0</v>
          </cell>
          <cell r="R7572">
            <v>0</v>
          </cell>
        </row>
        <row r="7573">
          <cell r="E7573">
            <v>0</v>
          </cell>
          <cell r="G7573">
            <v>0</v>
          </cell>
          <cell r="K7573">
            <v>0</v>
          </cell>
          <cell r="R7573">
            <v>0</v>
          </cell>
        </row>
        <row r="7574">
          <cell r="E7574">
            <v>0</v>
          </cell>
          <cell r="G7574">
            <v>0</v>
          </cell>
          <cell r="K7574">
            <v>0</v>
          </cell>
          <cell r="R7574">
            <v>0</v>
          </cell>
        </row>
        <row r="7575">
          <cell r="E7575">
            <v>0</v>
          </cell>
          <cell r="G7575">
            <v>0</v>
          </cell>
          <cell r="K7575">
            <v>0</v>
          </cell>
          <cell r="R7575">
            <v>0</v>
          </cell>
        </row>
        <row r="7576">
          <cell r="E7576">
            <v>0</v>
          </cell>
          <cell r="G7576">
            <v>0</v>
          </cell>
          <cell r="K7576">
            <v>0</v>
          </cell>
          <cell r="R7576">
            <v>0</v>
          </cell>
        </row>
        <row r="7577">
          <cell r="E7577">
            <v>0</v>
          </cell>
          <cell r="G7577">
            <v>0</v>
          </cell>
          <cell r="K7577">
            <v>0</v>
          </cell>
          <cell r="R7577">
            <v>0</v>
          </cell>
        </row>
        <row r="7578">
          <cell r="E7578">
            <v>0</v>
          </cell>
          <cell r="G7578">
            <v>0</v>
          </cell>
          <cell r="K7578">
            <v>0</v>
          </cell>
          <cell r="R7578">
            <v>0</v>
          </cell>
        </row>
        <row r="7579">
          <cell r="E7579">
            <v>0</v>
          </cell>
          <cell r="G7579">
            <v>0</v>
          </cell>
          <cell r="K7579">
            <v>0</v>
          </cell>
          <cell r="R7579">
            <v>0</v>
          </cell>
        </row>
        <row r="7580">
          <cell r="E7580">
            <v>0</v>
          </cell>
          <cell r="G7580">
            <v>0</v>
          </cell>
          <cell r="K7580">
            <v>0</v>
          </cell>
          <cell r="R7580">
            <v>0</v>
          </cell>
        </row>
        <row r="7581">
          <cell r="E7581">
            <v>0</v>
          </cell>
          <cell r="G7581">
            <v>0</v>
          </cell>
          <cell r="K7581">
            <v>0</v>
          </cell>
          <cell r="R7581">
            <v>0</v>
          </cell>
        </row>
        <row r="7582">
          <cell r="E7582">
            <v>0</v>
          </cell>
          <cell r="G7582">
            <v>0</v>
          </cell>
          <cell r="K7582">
            <v>0</v>
          </cell>
          <cell r="R7582">
            <v>0</v>
          </cell>
        </row>
        <row r="7583">
          <cell r="E7583">
            <v>0</v>
          </cell>
          <cell r="G7583">
            <v>0</v>
          </cell>
          <cell r="K7583">
            <v>0</v>
          </cell>
          <cell r="R7583">
            <v>0</v>
          </cell>
        </row>
        <row r="7584">
          <cell r="E7584">
            <v>0</v>
          </cell>
          <cell r="G7584">
            <v>0</v>
          </cell>
          <cell r="K7584">
            <v>0</v>
          </cell>
          <cell r="R7584">
            <v>0</v>
          </cell>
        </row>
        <row r="7585">
          <cell r="E7585">
            <v>0</v>
          </cell>
          <cell r="G7585">
            <v>0</v>
          </cell>
          <cell r="K7585">
            <v>0</v>
          </cell>
          <cell r="R7585">
            <v>0</v>
          </cell>
        </row>
        <row r="7586">
          <cell r="E7586">
            <v>0</v>
          </cell>
          <cell r="G7586">
            <v>0</v>
          </cell>
          <cell r="K7586">
            <v>0</v>
          </cell>
          <cell r="R7586">
            <v>0</v>
          </cell>
        </row>
        <row r="7587">
          <cell r="E7587">
            <v>0</v>
          </cell>
          <cell r="G7587">
            <v>0</v>
          </cell>
          <cell r="K7587">
            <v>0</v>
          </cell>
          <cell r="R7587">
            <v>0</v>
          </cell>
        </row>
        <row r="7588">
          <cell r="E7588">
            <v>0</v>
          </cell>
          <cell r="G7588">
            <v>0</v>
          </cell>
          <cell r="K7588">
            <v>0</v>
          </cell>
          <cell r="R7588">
            <v>0</v>
          </cell>
        </row>
        <row r="7589">
          <cell r="E7589">
            <v>0</v>
          </cell>
          <cell r="G7589">
            <v>0</v>
          </cell>
          <cell r="K7589">
            <v>0</v>
          </cell>
          <cell r="R7589">
            <v>0</v>
          </cell>
        </row>
        <row r="7590">
          <cell r="E7590">
            <v>0</v>
          </cell>
          <cell r="G7590">
            <v>0</v>
          </cell>
          <cell r="K7590">
            <v>0</v>
          </cell>
          <cell r="R7590">
            <v>0</v>
          </cell>
        </row>
        <row r="7591">
          <cell r="E7591">
            <v>0</v>
          </cell>
          <cell r="G7591">
            <v>0</v>
          </cell>
          <cell r="K7591">
            <v>0</v>
          </cell>
          <cell r="R7591">
            <v>0</v>
          </cell>
        </row>
        <row r="7592">
          <cell r="E7592">
            <v>0</v>
          </cell>
          <cell r="G7592">
            <v>0</v>
          </cell>
          <cell r="K7592">
            <v>0</v>
          </cell>
          <cell r="R7592">
            <v>0</v>
          </cell>
        </row>
        <row r="7593">
          <cell r="E7593">
            <v>0</v>
          </cell>
          <cell r="G7593">
            <v>0</v>
          </cell>
          <cell r="K7593">
            <v>0</v>
          </cell>
          <cell r="R7593">
            <v>0</v>
          </cell>
        </row>
        <row r="7594">
          <cell r="E7594">
            <v>0</v>
          </cell>
          <cell r="G7594">
            <v>0</v>
          </cell>
          <cell r="K7594">
            <v>0</v>
          </cell>
          <cell r="R7594">
            <v>0</v>
          </cell>
        </row>
        <row r="7595">
          <cell r="E7595">
            <v>0</v>
          </cell>
          <cell r="G7595">
            <v>0</v>
          </cell>
          <cell r="K7595">
            <v>0</v>
          </cell>
          <cell r="R7595">
            <v>0</v>
          </cell>
        </row>
        <row r="7596">
          <cell r="E7596">
            <v>0</v>
          </cell>
          <cell r="G7596">
            <v>0</v>
          </cell>
          <cell r="K7596">
            <v>0</v>
          </cell>
          <cell r="R7596">
            <v>0</v>
          </cell>
        </row>
        <row r="7597">
          <cell r="E7597">
            <v>0</v>
          </cell>
          <cell r="G7597">
            <v>0</v>
          </cell>
          <cell r="K7597">
            <v>0</v>
          </cell>
          <cell r="R7597">
            <v>0</v>
          </cell>
        </row>
        <row r="7598">
          <cell r="E7598">
            <v>0</v>
          </cell>
          <cell r="G7598">
            <v>0</v>
          </cell>
          <cell r="K7598">
            <v>0</v>
          </cell>
          <cell r="R7598">
            <v>0</v>
          </cell>
        </row>
        <row r="7599">
          <cell r="E7599">
            <v>0</v>
          </cell>
          <cell r="G7599">
            <v>0</v>
          </cell>
          <cell r="K7599">
            <v>0</v>
          </cell>
          <cell r="R7599">
            <v>0</v>
          </cell>
        </row>
        <row r="7600">
          <cell r="E7600">
            <v>0</v>
          </cell>
          <cell r="G7600">
            <v>0</v>
          </cell>
          <cell r="K7600">
            <v>0</v>
          </cell>
          <cell r="R7600">
            <v>0</v>
          </cell>
        </row>
        <row r="7601">
          <cell r="E7601">
            <v>0</v>
          </cell>
          <cell r="G7601">
            <v>0</v>
          </cell>
          <cell r="K7601">
            <v>0</v>
          </cell>
          <cell r="R7601">
            <v>0</v>
          </cell>
        </row>
        <row r="7602">
          <cell r="E7602">
            <v>0</v>
          </cell>
          <cell r="G7602">
            <v>0</v>
          </cell>
          <cell r="K7602">
            <v>0</v>
          </cell>
          <cell r="R7602">
            <v>0</v>
          </cell>
        </row>
        <row r="7603">
          <cell r="E7603">
            <v>0</v>
          </cell>
          <cell r="G7603">
            <v>0</v>
          </cell>
          <cell r="K7603">
            <v>0</v>
          </cell>
          <cell r="R7603">
            <v>0</v>
          </cell>
        </row>
        <row r="7604">
          <cell r="E7604">
            <v>0</v>
          </cell>
          <cell r="G7604">
            <v>0</v>
          </cell>
          <cell r="K7604">
            <v>0</v>
          </cell>
          <cell r="R7604">
            <v>0</v>
          </cell>
        </row>
        <row r="7605">
          <cell r="E7605">
            <v>0</v>
          </cell>
          <cell r="G7605">
            <v>0</v>
          </cell>
          <cell r="K7605">
            <v>0</v>
          </cell>
          <cell r="R7605">
            <v>0</v>
          </cell>
        </row>
        <row r="7606">
          <cell r="E7606">
            <v>0</v>
          </cell>
          <cell r="G7606">
            <v>0</v>
          </cell>
          <cell r="K7606">
            <v>0</v>
          </cell>
          <cell r="R7606">
            <v>0</v>
          </cell>
        </row>
        <row r="7607">
          <cell r="E7607">
            <v>0</v>
          </cell>
          <cell r="G7607">
            <v>0</v>
          </cell>
          <cell r="K7607">
            <v>0</v>
          </cell>
          <cell r="R7607">
            <v>0</v>
          </cell>
        </row>
        <row r="7608">
          <cell r="E7608">
            <v>0</v>
          </cell>
          <cell r="G7608">
            <v>0</v>
          </cell>
          <cell r="K7608">
            <v>0</v>
          </cell>
          <cell r="R7608">
            <v>0</v>
          </cell>
        </row>
        <row r="7609">
          <cell r="E7609">
            <v>0</v>
          </cell>
          <cell r="G7609">
            <v>0</v>
          </cell>
          <cell r="K7609">
            <v>0</v>
          </cell>
          <cell r="R7609">
            <v>0</v>
          </cell>
        </row>
        <row r="7610">
          <cell r="E7610">
            <v>0</v>
          </cell>
          <cell r="G7610">
            <v>0</v>
          </cell>
          <cell r="K7610">
            <v>0</v>
          </cell>
          <cell r="R7610">
            <v>0</v>
          </cell>
        </row>
        <row r="7611">
          <cell r="E7611">
            <v>0</v>
          </cell>
          <cell r="G7611">
            <v>0</v>
          </cell>
          <cell r="K7611">
            <v>0</v>
          </cell>
          <cell r="R7611">
            <v>0</v>
          </cell>
        </row>
        <row r="7612">
          <cell r="E7612">
            <v>0</v>
          </cell>
          <cell r="G7612">
            <v>0</v>
          </cell>
          <cell r="K7612">
            <v>0</v>
          </cell>
          <cell r="R7612">
            <v>0</v>
          </cell>
        </row>
        <row r="7613">
          <cell r="E7613">
            <v>0</v>
          </cell>
          <cell r="G7613">
            <v>0</v>
          </cell>
          <cell r="K7613">
            <v>0</v>
          </cell>
          <cell r="R7613">
            <v>0</v>
          </cell>
        </row>
        <row r="7614">
          <cell r="E7614">
            <v>0</v>
          </cell>
          <cell r="G7614">
            <v>0</v>
          </cell>
          <cell r="K7614">
            <v>0</v>
          </cell>
          <cell r="R7614">
            <v>0</v>
          </cell>
        </row>
        <row r="7615">
          <cell r="E7615">
            <v>0</v>
          </cell>
          <cell r="G7615">
            <v>0</v>
          </cell>
          <cell r="K7615">
            <v>0</v>
          </cell>
          <cell r="R7615">
            <v>0</v>
          </cell>
        </row>
        <row r="7616">
          <cell r="E7616">
            <v>0</v>
          </cell>
          <cell r="G7616">
            <v>0</v>
          </cell>
          <cell r="K7616">
            <v>0</v>
          </cell>
          <cell r="R7616">
            <v>0</v>
          </cell>
        </row>
        <row r="7617">
          <cell r="E7617">
            <v>0</v>
          </cell>
          <cell r="G7617">
            <v>0</v>
          </cell>
          <cell r="K7617">
            <v>0</v>
          </cell>
          <cell r="R7617">
            <v>0</v>
          </cell>
        </row>
        <row r="7618">
          <cell r="E7618">
            <v>0</v>
          </cell>
          <cell r="G7618">
            <v>0</v>
          </cell>
          <cell r="K7618">
            <v>0</v>
          </cell>
          <cell r="R7618">
            <v>0</v>
          </cell>
        </row>
        <row r="7619">
          <cell r="E7619">
            <v>0</v>
          </cell>
          <cell r="G7619">
            <v>0</v>
          </cell>
          <cell r="K7619">
            <v>0</v>
          </cell>
          <cell r="R7619">
            <v>0</v>
          </cell>
        </row>
        <row r="7620">
          <cell r="E7620">
            <v>0</v>
          </cell>
          <cell r="G7620">
            <v>0</v>
          </cell>
          <cell r="K7620">
            <v>0</v>
          </cell>
          <cell r="R7620">
            <v>0</v>
          </cell>
        </row>
        <row r="7621">
          <cell r="E7621">
            <v>0</v>
          </cell>
          <cell r="G7621">
            <v>0</v>
          </cell>
          <cell r="K7621">
            <v>0</v>
          </cell>
          <cell r="R7621">
            <v>0</v>
          </cell>
        </row>
        <row r="7622">
          <cell r="E7622">
            <v>0</v>
          </cell>
          <cell r="G7622">
            <v>0</v>
          </cell>
          <cell r="K7622">
            <v>0</v>
          </cell>
          <cell r="R7622">
            <v>0</v>
          </cell>
        </row>
        <row r="7623">
          <cell r="E7623">
            <v>0</v>
          </cell>
          <cell r="G7623">
            <v>0</v>
          </cell>
          <cell r="K7623">
            <v>0</v>
          </cell>
          <cell r="R7623">
            <v>0</v>
          </cell>
        </row>
        <row r="7624">
          <cell r="E7624">
            <v>0</v>
          </cell>
          <cell r="G7624">
            <v>0</v>
          </cell>
          <cell r="K7624">
            <v>0</v>
          </cell>
          <cell r="R7624">
            <v>0</v>
          </cell>
        </row>
        <row r="7625">
          <cell r="E7625">
            <v>0</v>
          </cell>
          <cell r="G7625">
            <v>0</v>
          </cell>
          <cell r="K7625">
            <v>0</v>
          </cell>
          <cell r="R7625">
            <v>0</v>
          </cell>
        </row>
        <row r="7626">
          <cell r="E7626">
            <v>0</v>
          </cell>
          <cell r="G7626">
            <v>0</v>
          </cell>
          <cell r="K7626">
            <v>0</v>
          </cell>
          <cell r="R7626">
            <v>0</v>
          </cell>
        </row>
        <row r="7627">
          <cell r="E7627">
            <v>0</v>
          </cell>
          <cell r="G7627">
            <v>0</v>
          </cell>
          <cell r="K7627">
            <v>0</v>
          </cell>
          <cell r="R7627">
            <v>0</v>
          </cell>
        </row>
        <row r="7628">
          <cell r="E7628">
            <v>0</v>
          </cell>
          <cell r="G7628">
            <v>0</v>
          </cell>
          <cell r="K7628">
            <v>0</v>
          </cell>
          <cell r="R7628">
            <v>0</v>
          </cell>
        </row>
        <row r="7629">
          <cell r="E7629">
            <v>0</v>
          </cell>
          <cell r="G7629">
            <v>0</v>
          </cell>
          <cell r="K7629">
            <v>0</v>
          </cell>
          <cell r="R7629">
            <v>0</v>
          </cell>
        </row>
        <row r="7630">
          <cell r="E7630">
            <v>0</v>
          </cell>
          <cell r="G7630">
            <v>0</v>
          </cell>
          <cell r="K7630">
            <v>0</v>
          </cell>
          <cell r="R7630">
            <v>0</v>
          </cell>
        </row>
        <row r="7631">
          <cell r="E7631">
            <v>0</v>
          </cell>
          <cell r="G7631">
            <v>0</v>
          </cell>
          <cell r="K7631">
            <v>0</v>
          </cell>
          <cell r="R7631">
            <v>0</v>
          </cell>
        </row>
        <row r="7632">
          <cell r="E7632">
            <v>0</v>
          </cell>
          <cell r="G7632">
            <v>0</v>
          </cell>
          <cell r="K7632">
            <v>0</v>
          </cell>
          <cell r="R7632">
            <v>0</v>
          </cell>
        </row>
        <row r="7633">
          <cell r="E7633">
            <v>0</v>
          </cell>
          <cell r="G7633">
            <v>0</v>
          </cell>
          <cell r="K7633">
            <v>0</v>
          </cell>
          <cell r="R7633">
            <v>0</v>
          </cell>
        </row>
        <row r="7634">
          <cell r="E7634">
            <v>0</v>
          </cell>
          <cell r="G7634">
            <v>0</v>
          </cell>
          <cell r="K7634">
            <v>0</v>
          </cell>
          <cell r="R7634">
            <v>0</v>
          </cell>
        </row>
        <row r="7635">
          <cell r="E7635">
            <v>0</v>
          </cell>
          <cell r="G7635">
            <v>0</v>
          </cell>
          <cell r="K7635">
            <v>0</v>
          </cell>
          <cell r="R7635">
            <v>0</v>
          </cell>
        </row>
        <row r="7636">
          <cell r="E7636">
            <v>0</v>
          </cell>
          <cell r="G7636">
            <v>0</v>
          </cell>
          <cell r="K7636">
            <v>0</v>
          </cell>
          <cell r="R7636">
            <v>0</v>
          </cell>
        </row>
        <row r="7637">
          <cell r="E7637">
            <v>0</v>
          </cell>
          <cell r="G7637">
            <v>0</v>
          </cell>
          <cell r="K7637">
            <v>0</v>
          </cell>
          <cell r="R7637">
            <v>0</v>
          </cell>
        </row>
        <row r="7638">
          <cell r="E7638">
            <v>0</v>
          </cell>
          <cell r="G7638">
            <v>0</v>
          </cell>
          <cell r="K7638">
            <v>0</v>
          </cell>
          <cell r="R7638">
            <v>0</v>
          </cell>
        </row>
        <row r="7639">
          <cell r="E7639">
            <v>0</v>
          </cell>
          <cell r="G7639">
            <v>0</v>
          </cell>
          <cell r="K7639">
            <v>0</v>
          </cell>
          <cell r="R7639">
            <v>0</v>
          </cell>
        </row>
        <row r="7640">
          <cell r="E7640">
            <v>0</v>
          </cell>
          <cell r="G7640">
            <v>0</v>
          </cell>
          <cell r="K7640">
            <v>0</v>
          </cell>
          <cell r="R7640">
            <v>0</v>
          </cell>
        </row>
        <row r="7641">
          <cell r="E7641">
            <v>0</v>
          </cell>
          <cell r="G7641">
            <v>0</v>
          </cell>
          <cell r="K7641">
            <v>0</v>
          </cell>
          <cell r="R7641">
            <v>0</v>
          </cell>
        </row>
        <row r="7642">
          <cell r="E7642">
            <v>0</v>
          </cell>
          <cell r="G7642">
            <v>0</v>
          </cell>
          <cell r="K7642">
            <v>0</v>
          </cell>
          <cell r="R7642">
            <v>0</v>
          </cell>
        </row>
        <row r="7643">
          <cell r="E7643">
            <v>0</v>
          </cell>
          <cell r="G7643">
            <v>0</v>
          </cell>
          <cell r="K7643">
            <v>0</v>
          </cell>
          <cell r="R7643">
            <v>0</v>
          </cell>
        </row>
        <row r="7644">
          <cell r="E7644">
            <v>0</v>
          </cell>
          <cell r="G7644">
            <v>0</v>
          </cell>
          <cell r="K7644">
            <v>0</v>
          </cell>
          <cell r="R7644">
            <v>0</v>
          </cell>
        </row>
        <row r="7645">
          <cell r="E7645">
            <v>0</v>
          </cell>
          <cell r="G7645">
            <v>0</v>
          </cell>
          <cell r="K7645">
            <v>0</v>
          </cell>
          <cell r="R7645">
            <v>0</v>
          </cell>
        </row>
        <row r="7646">
          <cell r="E7646">
            <v>0</v>
          </cell>
          <cell r="G7646">
            <v>0</v>
          </cell>
          <cell r="K7646">
            <v>0</v>
          </cell>
          <cell r="R7646">
            <v>0</v>
          </cell>
        </row>
        <row r="7647">
          <cell r="E7647">
            <v>0</v>
          </cell>
          <cell r="G7647">
            <v>0</v>
          </cell>
          <cell r="K7647">
            <v>0</v>
          </cell>
          <cell r="R7647">
            <v>0</v>
          </cell>
        </row>
        <row r="7648">
          <cell r="E7648">
            <v>0</v>
          </cell>
          <cell r="G7648">
            <v>0</v>
          </cell>
          <cell r="K7648">
            <v>0</v>
          </cell>
          <cell r="R7648">
            <v>0</v>
          </cell>
        </row>
        <row r="7649">
          <cell r="E7649">
            <v>0</v>
          </cell>
          <cell r="G7649">
            <v>0</v>
          </cell>
          <cell r="K7649">
            <v>0</v>
          </cell>
          <cell r="R7649">
            <v>0</v>
          </cell>
        </row>
        <row r="7650">
          <cell r="E7650">
            <v>0</v>
          </cell>
          <cell r="G7650">
            <v>0</v>
          </cell>
          <cell r="K7650">
            <v>0</v>
          </cell>
          <cell r="R7650">
            <v>0</v>
          </cell>
        </row>
        <row r="7651">
          <cell r="E7651">
            <v>0</v>
          </cell>
          <cell r="G7651">
            <v>0</v>
          </cell>
          <cell r="K7651">
            <v>0</v>
          </cell>
          <cell r="R7651">
            <v>0</v>
          </cell>
        </row>
        <row r="7652">
          <cell r="E7652">
            <v>0</v>
          </cell>
          <cell r="G7652">
            <v>0</v>
          </cell>
          <cell r="K7652">
            <v>0</v>
          </cell>
          <cell r="R7652">
            <v>0</v>
          </cell>
        </row>
        <row r="7653">
          <cell r="E7653">
            <v>0</v>
          </cell>
          <cell r="G7653">
            <v>0</v>
          </cell>
          <cell r="K7653">
            <v>0</v>
          </cell>
          <cell r="R7653">
            <v>0</v>
          </cell>
        </row>
        <row r="7654">
          <cell r="E7654">
            <v>0</v>
          </cell>
          <cell r="G7654">
            <v>0</v>
          </cell>
          <cell r="K7654">
            <v>0</v>
          </cell>
          <cell r="R7654">
            <v>0</v>
          </cell>
        </row>
        <row r="7655">
          <cell r="E7655">
            <v>0</v>
          </cell>
          <cell r="G7655">
            <v>0</v>
          </cell>
          <cell r="K7655">
            <v>0</v>
          </cell>
          <cell r="R7655">
            <v>0</v>
          </cell>
        </row>
        <row r="7656">
          <cell r="E7656">
            <v>0</v>
          </cell>
          <cell r="G7656">
            <v>0</v>
          </cell>
          <cell r="K7656">
            <v>0</v>
          </cell>
          <cell r="R7656">
            <v>0</v>
          </cell>
        </row>
        <row r="7657">
          <cell r="E7657">
            <v>0</v>
          </cell>
          <cell r="G7657">
            <v>0</v>
          </cell>
          <cell r="K7657">
            <v>0</v>
          </cell>
          <cell r="R7657">
            <v>0</v>
          </cell>
        </row>
        <row r="7658">
          <cell r="E7658">
            <v>0</v>
          </cell>
          <cell r="G7658">
            <v>0</v>
          </cell>
          <cell r="K7658">
            <v>0</v>
          </cell>
          <cell r="R7658">
            <v>0</v>
          </cell>
        </row>
        <row r="7659">
          <cell r="E7659">
            <v>0</v>
          </cell>
          <cell r="G7659">
            <v>0</v>
          </cell>
          <cell r="K7659">
            <v>0</v>
          </cell>
          <cell r="R7659">
            <v>0</v>
          </cell>
        </row>
        <row r="7660">
          <cell r="E7660">
            <v>0</v>
          </cell>
          <cell r="G7660">
            <v>0</v>
          </cell>
          <cell r="K7660">
            <v>0</v>
          </cell>
          <cell r="R7660">
            <v>0</v>
          </cell>
        </row>
        <row r="7661">
          <cell r="E7661">
            <v>0</v>
          </cell>
          <cell r="G7661">
            <v>0</v>
          </cell>
          <cell r="K7661">
            <v>0</v>
          </cell>
          <cell r="R7661">
            <v>0</v>
          </cell>
        </row>
        <row r="7662">
          <cell r="E7662">
            <v>0</v>
          </cell>
          <cell r="G7662">
            <v>0</v>
          </cell>
          <cell r="K7662">
            <v>0</v>
          </cell>
          <cell r="R7662">
            <v>0</v>
          </cell>
        </row>
        <row r="7663">
          <cell r="E7663">
            <v>0</v>
          </cell>
          <cell r="G7663">
            <v>0</v>
          </cell>
          <cell r="K7663">
            <v>0</v>
          </cell>
          <cell r="R7663">
            <v>0</v>
          </cell>
        </row>
        <row r="7664">
          <cell r="E7664">
            <v>0</v>
          </cell>
          <cell r="G7664">
            <v>0</v>
          </cell>
          <cell r="K7664">
            <v>0</v>
          </cell>
          <cell r="R7664">
            <v>0</v>
          </cell>
        </row>
        <row r="7665">
          <cell r="E7665">
            <v>0</v>
          </cell>
          <cell r="G7665">
            <v>0</v>
          </cell>
          <cell r="K7665">
            <v>0</v>
          </cell>
          <cell r="R7665">
            <v>0</v>
          </cell>
        </row>
        <row r="7666">
          <cell r="E7666">
            <v>0</v>
          </cell>
          <cell r="G7666">
            <v>0</v>
          </cell>
          <cell r="K7666">
            <v>0</v>
          </cell>
          <cell r="R7666">
            <v>0</v>
          </cell>
        </row>
        <row r="7667">
          <cell r="E7667">
            <v>0</v>
          </cell>
          <cell r="G7667">
            <v>0</v>
          </cell>
          <cell r="K7667">
            <v>0</v>
          </cell>
          <cell r="R7667">
            <v>0</v>
          </cell>
        </row>
        <row r="7668">
          <cell r="E7668">
            <v>0</v>
          </cell>
          <cell r="G7668">
            <v>0</v>
          </cell>
          <cell r="K7668">
            <v>0</v>
          </cell>
          <cell r="R7668">
            <v>0</v>
          </cell>
        </row>
        <row r="7669">
          <cell r="E7669">
            <v>0</v>
          </cell>
          <cell r="G7669">
            <v>0</v>
          </cell>
          <cell r="K7669">
            <v>0</v>
          </cell>
          <cell r="R7669">
            <v>0</v>
          </cell>
        </row>
        <row r="7670">
          <cell r="E7670">
            <v>0</v>
          </cell>
          <cell r="G7670">
            <v>0</v>
          </cell>
          <cell r="K7670">
            <v>0</v>
          </cell>
          <cell r="R7670">
            <v>0</v>
          </cell>
        </row>
        <row r="7671">
          <cell r="E7671">
            <v>0</v>
          </cell>
          <cell r="G7671">
            <v>0</v>
          </cell>
          <cell r="K7671">
            <v>0</v>
          </cell>
          <cell r="R7671">
            <v>0</v>
          </cell>
        </row>
        <row r="7672">
          <cell r="E7672">
            <v>0</v>
          </cell>
          <cell r="G7672">
            <v>0</v>
          </cell>
          <cell r="K7672">
            <v>0</v>
          </cell>
          <cell r="R7672">
            <v>0</v>
          </cell>
        </row>
        <row r="7673">
          <cell r="E7673">
            <v>0</v>
          </cell>
          <cell r="G7673">
            <v>0</v>
          </cell>
          <cell r="K7673">
            <v>0</v>
          </cell>
          <cell r="R7673">
            <v>0</v>
          </cell>
        </row>
        <row r="7674">
          <cell r="E7674">
            <v>0</v>
          </cell>
          <cell r="G7674">
            <v>0</v>
          </cell>
          <cell r="K7674">
            <v>0</v>
          </cell>
          <cell r="R7674">
            <v>0</v>
          </cell>
        </row>
        <row r="7675">
          <cell r="E7675">
            <v>0</v>
          </cell>
          <cell r="G7675">
            <v>0</v>
          </cell>
          <cell r="K7675">
            <v>0</v>
          </cell>
          <cell r="R7675">
            <v>0</v>
          </cell>
        </row>
        <row r="7676">
          <cell r="E7676">
            <v>0</v>
          </cell>
          <cell r="G7676">
            <v>0</v>
          </cell>
          <cell r="K7676">
            <v>0</v>
          </cell>
          <cell r="R7676">
            <v>0</v>
          </cell>
        </row>
        <row r="7677">
          <cell r="E7677">
            <v>0</v>
          </cell>
          <cell r="G7677">
            <v>0</v>
          </cell>
          <cell r="K7677">
            <v>0</v>
          </cell>
          <cell r="R7677">
            <v>0</v>
          </cell>
        </row>
        <row r="7678">
          <cell r="E7678">
            <v>0</v>
          </cell>
          <cell r="G7678">
            <v>0</v>
          </cell>
          <cell r="K7678">
            <v>0</v>
          </cell>
          <cell r="R7678">
            <v>0</v>
          </cell>
        </row>
        <row r="7679">
          <cell r="E7679">
            <v>0</v>
          </cell>
          <cell r="G7679">
            <v>0</v>
          </cell>
          <cell r="K7679">
            <v>0</v>
          </cell>
          <cell r="R7679">
            <v>0</v>
          </cell>
        </row>
        <row r="7680">
          <cell r="E7680">
            <v>0</v>
          </cell>
          <cell r="G7680">
            <v>0</v>
          </cell>
          <cell r="K7680">
            <v>0</v>
          </cell>
          <cell r="R7680">
            <v>0</v>
          </cell>
        </row>
        <row r="7681">
          <cell r="E7681">
            <v>0</v>
          </cell>
          <cell r="G7681">
            <v>0</v>
          </cell>
          <cell r="K7681">
            <v>0</v>
          </cell>
          <cell r="R7681">
            <v>0</v>
          </cell>
        </row>
        <row r="7682">
          <cell r="E7682">
            <v>0</v>
          </cell>
          <cell r="G7682">
            <v>0</v>
          </cell>
          <cell r="K7682">
            <v>0</v>
          </cell>
          <cell r="R7682">
            <v>0</v>
          </cell>
        </row>
        <row r="7683">
          <cell r="E7683">
            <v>0</v>
          </cell>
          <cell r="G7683">
            <v>0</v>
          </cell>
          <cell r="K7683">
            <v>0</v>
          </cell>
          <cell r="R7683">
            <v>0</v>
          </cell>
        </row>
        <row r="7684">
          <cell r="E7684">
            <v>0</v>
          </cell>
          <cell r="G7684">
            <v>0</v>
          </cell>
          <cell r="K7684">
            <v>0</v>
          </cell>
          <cell r="R7684">
            <v>0</v>
          </cell>
        </row>
        <row r="7685">
          <cell r="E7685">
            <v>0</v>
          </cell>
          <cell r="G7685">
            <v>0</v>
          </cell>
          <cell r="K7685">
            <v>0</v>
          </cell>
          <cell r="R7685">
            <v>0</v>
          </cell>
        </row>
        <row r="7686">
          <cell r="E7686">
            <v>0</v>
          </cell>
          <cell r="G7686">
            <v>0</v>
          </cell>
          <cell r="K7686">
            <v>0</v>
          </cell>
          <cell r="R7686">
            <v>0</v>
          </cell>
        </row>
        <row r="7687">
          <cell r="E7687">
            <v>0</v>
          </cell>
          <cell r="G7687">
            <v>0</v>
          </cell>
          <cell r="K7687">
            <v>0</v>
          </cell>
          <cell r="R7687">
            <v>0</v>
          </cell>
        </row>
        <row r="7688">
          <cell r="E7688">
            <v>0</v>
          </cell>
          <cell r="G7688">
            <v>0</v>
          </cell>
          <cell r="K7688">
            <v>0</v>
          </cell>
          <cell r="R7688">
            <v>0</v>
          </cell>
        </row>
        <row r="7689">
          <cell r="E7689">
            <v>0</v>
          </cell>
          <cell r="G7689">
            <v>0</v>
          </cell>
          <cell r="K7689">
            <v>0</v>
          </cell>
          <cell r="R7689">
            <v>0</v>
          </cell>
        </row>
        <row r="7690">
          <cell r="E7690">
            <v>0</v>
          </cell>
          <cell r="G7690">
            <v>0</v>
          </cell>
          <cell r="K7690">
            <v>0</v>
          </cell>
          <cell r="R7690">
            <v>0</v>
          </cell>
        </row>
        <row r="7691">
          <cell r="E7691">
            <v>0</v>
          </cell>
          <cell r="G7691">
            <v>0</v>
          </cell>
          <cell r="K7691">
            <v>0</v>
          </cell>
          <cell r="R7691">
            <v>0</v>
          </cell>
        </row>
        <row r="7692">
          <cell r="E7692">
            <v>0</v>
          </cell>
          <cell r="G7692">
            <v>0</v>
          </cell>
          <cell r="K7692">
            <v>0</v>
          </cell>
          <cell r="R7692">
            <v>0</v>
          </cell>
        </row>
        <row r="7693">
          <cell r="E7693">
            <v>0</v>
          </cell>
          <cell r="G7693">
            <v>0</v>
          </cell>
          <cell r="K7693">
            <v>0</v>
          </cell>
          <cell r="R7693">
            <v>0</v>
          </cell>
        </row>
        <row r="7694">
          <cell r="E7694">
            <v>0</v>
          </cell>
          <cell r="G7694">
            <v>0</v>
          </cell>
          <cell r="K7694">
            <v>0</v>
          </cell>
          <cell r="R7694">
            <v>0</v>
          </cell>
        </row>
        <row r="7695">
          <cell r="E7695">
            <v>0</v>
          </cell>
          <cell r="G7695">
            <v>0</v>
          </cell>
          <cell r="K7695">
            <v>0</v>
          </cell>
          <cell r="R7695">
            <v>0</v>
          </cell>
        </row>
        <row r="7696">
          <cell r="E7696">
            <v>0</v>
          </cell>
          <cell r="G7696">
            <v>0</v>
          </cell>
          <cell r="K7696">
            <v>0</v>
          </cell>
          <cell r="R7696">
            <v>0</v>
          </cell>
        </row>
        <row r="7697">
          <cell r="E7697">
            <v>0</v>
          </cell>
          <cell r="G7697">
            <v>0</v>
          </cell>
          <cell r="K7697">
            <v>0</v>
          </cell>
          <cell r="R7697">
            <v>0</v>
          </cell>
        </row>
        <row r="7698">
          <cell r="E7698">
            <v>0</v>
          </cell>
          <cell r="G7698">
            <v>0</v>
          </cell>
          <cell r="K7698">
            <v>0</v>
          </cell>
          <cell r="R7698">
            <v>0</v>
          </cell>
        </row>
        <row r="7699">
          <cell r="E7699">
            <v>0</v>
          </cell>
          <cell r="G7699">
            <v>0</v>
          </cell>
          <cell r="K7699">
            <v>0</v>
          </cell>
          <cell r="R7699">
            <v>0</v>
          </cell>
        </row>
        <row r="7700">
          <cell r="E7700">
            <v>0</v>
          </cell>
          <cell r="G7700">
            <v>0</v>
          </cell>
          <cell r="K7700">
            <v>0</v>
          </cell>
          <cell r="R7700">
            <v>0</v>
          </cell>
        </row>
        <row r="7701">
          <cell r="E7701">
            <v>0</v>
          </cell>
          <cell r="G7701">
            <v>0</v>
          </cell>
          <cell r="K7701">
            <v>0</v>
          </cell>
          <cell r="R7701">
            <v>0</v>
          </cell>
        </row>
        <row r="7702">
          <cell r="E7702">
            <v>0</v>
          </cell>
          <cell r="G7702">
            <v>0</v>
          </cell>
          <cell r="K7702">
            <v>0</v>
          </cell>
          <cell r="R7702">
            <v>0</v>
          </cell>
        </row>
        <row r="7703">
          <cell r="E7703">
            <v>0</v>
          </cell>
          <cell r="G7703">
            <v>0</v>
          </cell>
          <cell r="K7703">
            <v>0</v>
          </cell>
          <cell r="R7703">
            <v>0</v>
          </cell>
        </row>
        <row r="7704">
          <cell r="E7704">
            <v>0</v>
          </cell>
          <cell r="G7704">
            <v>0</v>
          </cell>
          <cell r="K7704">
            <v>0</v>
          </cell>
          <cell r="R7704">
            <v>0</v>
          </cell>
        </row>
        <row r="7705">
          <cell r="E7705">
            <v>0</v>
          </cell>
          <cell r="G7705">
            <v>0</v>
          </cell>
          <cell r="K7705">
            <v>0</v>
          </cell>
          <cell r="R7705">
            <v>0</v>
          </cell>
        </row>
        <row r="7706">
          <cell r="E7706">
            <v>0</v>
          </cell>
          <cell r="G7706">
            <v>0</v>
          </cell>
          <cell r="K7706">
            <v>0</v>
          </cell>
          <cell r="R7706">
            <v>0</v>
          </cell>
        </row>
        <row r="7707">
          <cell r="E7707">
            <v>0</v>
          </cell>
          <cell r="G7707">
            <v>0</v>
          </cell>
          <cell r="K7707">
            <v>0</v>
          </cell>
          <cell r="R7707">
            <v>0</v>
          </cell>
        </row>
        <row r="7708">
          <cell r="E7708">
            <v>0</v>
          </cell>
          <cell r="G7708">
            <v>0</v>
          </cell>
          <cell r="K7708">
            <v>0</v>
          </cell>
          <cell r="R7708">
            <v>0</v>
          </cell>
        </row>
        <row r="7709">
          <cell r="E7709">
            <v>0</v>
          </cell>
          <cell r="G7709">
            <v>0</v>
          </cell>
          <cell r="K7709">
            <v>0</v>
          </cell>
          <cell r="R7709">
            <v>0</v>
          </cell>
        </row>
        <row r="7710">
          <cell r="E7710">
            <v>0</v>
          </cell>
          <cell r="G7710">
            <v>0</v>
          </cell>
          <cell r="K7710">
            <v>0</v>
          </cell>
          <cell r="R7710">
            <v>0</v>
          </cell>
        </row>
        <row r="7711">
          <cell r="E7711">
            <v>0</v>
          </cell>
          <cell r="G7711">
            <v>0</v>
          </cell>
          <cell r="K7711">
            <v>0</v>
          </cell>
          <cell r="R7711">
            <v>0</v>
          </cell>
        </row>
        <row r="7712">
          <cell r="E7712">
            <v>0</v>
          </cell>
          <cell r="G7712">
            <v>0</v>
          </cell>
          <cell r="K7712">
            <v>0</v>
          </cell>
          <cell r="R7712">
            <v>0</v>
          </cell>
        </row>
        <row r="7713">
          <cell r="E7713">
            <v>0</v>
          </cell>
          <cell r="G7713">
            <v>0</v>
          </cell>
          <cell r="K7713">
            <v>0</v>
          </cell>
          <cell r="R7713">
            <v>0</v>
          </cell>
        </row>
        <row r="7714">
          <cell r="E7714">
            <v>0</v>
          </cell>
          <cell r="G7714">
            <v>0</v>
          </cell>
          <cell r="K7714">
            <v>0</v>
          </cell>
          <cell r="R7714">
            <v>0</v>
          </cell>
        </row>
        <row r="7715">
          <cell r="E7715">
            <v>0</v>
          </cell>
          <cell r="G7715">
            <v>0</v>
          </cell>
          <cell r="K7715">
            <v>0</v>
          </cell>
          <cell r="R7715">
            <v>0</v>
          </cell>
        </row>
        <row r="7716">
          <cell r="E7716">
            <v>0</v>
          </cell>
          <cell r="G7716">
            <v>0</v>
          </cell>
          <cell r="K7716">
            <v>0</v>
          </cell>
          <cell r="R7716">
            <v>0</v>
          </cell>
        </row>
        <row r="7717">
          <cell r="E7717">
            <v>0</v>
          </cell>
          <cell r="G7717">
            <v>0</v>
          </cell>
          <cell r="K7717">
            <v>0</v>
          </cell>
          <cell r="R7717">
            <v>0</v>
          </cell>
        </row>
        <row r="7718">
          <cell r="E7718">
            <v>0</v>
          </cell>
          <cell r="G7718">
            <v>0</v>
          </cell>
          <cell r="K7718">
            <v>0</v>
          </cell>
          <cell r="R7718">
            <v>0</v>
          </cell>
        </row>
        <row r="7719">
          <cell r="E7719">
            <v>0</v>
          </cell>
          <cell r="G7719">
            <v>0</v>
          </cell>
          <cell r="K7719">
            <v>0</v>
          </cell>
          <cell r="R7719">
            <v>0</v>
          </cell>
        </row>
        <row r="7720">
          <cell r="E7720">
            <v>0</v>
          </cell>
          <cell r="G7720">
            <v>0</v>
          </cell>
          <cell r="K7720">
            <v>0</v>
          </cell>
          <cell r="R7720">
            <v>0</v>
          </cell>
        </row>
        <row r="7721">
          <cell r="E7721">
            <v>0</v>
          </cell>
          <cell r="G7721">
            <v>0</v>
          </cell>
          <cell r="K7721">
            <v>0</v>
          </cell>
          <cell r="R7721">
            <v>0</v>
          </cell>
        </row>
        <row r="7722">
          <cell r="E7722">
            <v>0</v>
          </cell>
          <cell r="G7722">
            <v>0</v>
          </cell>
          <cell r="K7722">
            <v>0</v>
          </cell>
          <cell r="R7722">
            <v>0</v>
          </cell>
        </row>
        <row r="7723">
          <cell r="E7723">
            <v>0</v>
          </cell>
          <cell r="G7723">
            <v>0</v>
          </cell>
          <cell r="K7723">
            <v>0</v>
          </cell>
          <cell r="R7723">
            <v>0</v>
          </cell>
        </row>
        <row r="7724">
          <cell r="E7724">
            <v>0</v>
          </cell>
          <cell r="G7724">
            <v>0</v>
          </cell>
          <cell r="K7724">
            <v>0</v>
          </cell>
          <cell r="R7724">
            <v>0</v>
          </cell>
        </row>
        <row r="7725">
          <cell r="E7725">
            <v>0</v>
          </cell>
          <cell r="G7725">
            <v>0</v>
          </cell>
          <cell r="K7725">
            <v>0</v>
          </cell>
          <cell r="R7725">
            <v>0</v>
          </cell>
        </row>
        <row r="7726">
          <cell r="E7726">
            <v>0</v>
          </cell>
          <cell r="G7726">
            <v>0</v>
          </cell>
          <cell r="K7726">
            <v>0</v>
          </cell>
          <cell r="R7726">
            <v>0</v>
          </cell>
        </row>
        <row r="7727">
          <cell r="E7727">
            <v>0</v>
          </cell>
          <cell r="G7727">
            <v>0</v>
          </cell>
          <cell r="K7727">
            <v>0</v>
          </cell>
          <cell r="R7727">
            <v>0</v>
          </cell>
        </row>
        <row r="7728">
          <cell r="E7728">
            <v>0</v>
          </cell>
          <cell r="G7728">
            <v>0</v>
          </cell>
          <cell r="K7728">
            <v>0</v>
          </cell>
          <cell r="R7728">
            <v>0</v>
          </cell>
        </row>
        <row r="7729">
          <cell r="E7729">
            <v>0</v>
          </cell>
          <cell r="G7729">
            <v>0</v>
          </cell>
          <cell r="K7729">
            <v>0</v>
          </cell>
          <cell r="R7729">
            <v>0</v>
          </cell>
        </row>
        <row r="7730">
          <cell r="E7730">
            <v>0</v>
          </cell>
          <cell r="G7730">
            <v>0</v>
          </cell>
          <cell r="K7730">
            <v>0</v>
          </cell>
          <cell r="R7730">
            <v>0</v>
          </cell>
        </row>
        <row r="7731">
          <cell r="E7731">
            <v>0</v>
          </cell>
          <cell r="G7731">
            <v>0</v>
          </cell>
          <cell r="K7731">
            <v>0</v>
          </cell>
          <cell r="R7731">
            <v>0</v>
          </cell>
        </row>
        <row r="7732">
          <cell r="E7732">
            <v>0</v>
          </cell>
          <cell r="G7732">
            <v>0</v>
          </cell>
          <cell r="K7732">
            <v>0</v>
          </cell>
          <cell r="R7732">
            <v>0</v>
          </cell>
        </row>
        <row r="7733">
          <cell r="E7733">
            <v>0</v>
          </cell>
          <cell r="G7733">
            <v>0</v>
          </cell>
          <cell r="K7733">
            <v>0</v>
          </cell>
          <cell r="R7733">
            <v>0</v>
          </cell>
        </row>
        <row r="7734">
          <cell r="E7734">
            <v>0</v>
          </cell>
          <cell r="G7734">
            <v>0</v>
          </cell>
          <cell r="K7734">
            <v>0</v>
          </cell>
          <cell r="R7734">
            <v>0</v>
          </cell>
        </row>
        <row r="7735">
          <cell r="E7735">
            <v>0</v>
          </cell>
          <cell r="G7735">
            <v>0</v>
          </cell>
          <cell r="K7735">
            <v>0</v>
          </cell>
          <cell r="R7735">
            <v>0</v>
          </cell>
        </row>
        <row r="7736">
          <cell r="E7736">
            <v>0</v>
          </cell>
          <cell r="G7736">
            <v>0</v>
          </cell>
          <cell r="K7736">
            <v>0</v>
          </cell>
          <cell r="R7736">
            <v>0</v>
          </cell>
        </row>
        <row r="7737">
          <cell r="E7737">
            <v>0</v>
          </cell>
          <cell r="G7737">
            <v>0</v>
          </cell>
          <cell r="K7737">
            <v>0</v>
          </cell>
          <cell r="R7737">
            <v>0</v>
          </cell>
        </row>
        <row r="7738">
          <cell r="E7738">
            <v>0</v>
          </cell>
          <cell r="G7738">
            <v>0</v>
          </cell>
          <cell r="K7738">
            <v>0</v>
          </cell>
          <cell r="R7738">
            <v>0</v>
          </cell>
        </row>
        <row r="7739">
          <cell r="E7739">
            <v>0</v>
          </cell>
          <cell r="G7739">
            <v>0</v>
          </cell>
          <cell r="K7739">
            <v>0</v>
          </cell>
          <cell r="R7739">
            <v>0</v>
          </cell>
        </row>
        <row r="7740">
          <cell r="E7740">
            <v>0</v>
          </cell>
          <cell r="G7740">
            <v>0</v>
          </cell>
          <cell r="K7740">
            <v>0</v>
          </cell>
          <cell r="R7740">
            <v>0</v>
          </cell>
        </row>
        <row r="7741">
          <cell r="E7741">
            <v>0</v>
          </cell>
          <cell r="G7741">
            <v>0</v>
          </cell>
          <cell r="K7741">
            <v>0</v>
          </cell>
          <cell r="R7741">
            <v>0</v>
          </cell>
        </row>
        <row r="7742">
          <cell r="E7742">
            <v>0</v>
          </cell>
          <cell r="G7742">
            <v>0</v>
          </cell>
          <cell r="K7742">
            <v>0</v>
          </cell>
          <cell r="R7742">
            <v>0</v>
          </cell>
        </row>
        <row r="7743">
          <cell r="E7743">
            <v>0</v>
          </cell>
          <cell r="G7743">
            <v>0</v>
          </cell>
          <cell r="K7743">
            <v>0</v>
          </cell>
          <cell r="R7743">
            <v>0</v>
          </cell>
        </row>
        <row r="7744">
          <cell r="E7744">
            <v>0</v>
          </cell>
          <cell r="G7744">
            <v>0</v>
          </cell>
          <cell r="K7744">
            <v>0</v>
          </cell>
          <cell r="R7744">
            <v>0</v>
          </cell>
        </row>
        <row r="7745">
          <cell r="E7745">
            <v>0</v>
          </cell>
          <cell r="G7745">
            <v>0</v>
          </cell>
          <cell r="K7745">
            <v>0</v>
          </cell>
          <cell r="R7745">
            <v>0</v>
          </cell>
        </row>
        <row r="7746">
          <cell r="E7746">
            <v>0</v>
          </cell>
          <cell r="G7746">
            <v>0</v>
          </cell>
          <cell r="K7746">
            <v>0</v>
          </cell>
          <cell r="R7746">
            <v>0</v>
          </cell>
        </row>
        <row r="7747">
          <cell r="E7747">
            <v>0</v>
          </cell>
          <cell r="G7747">
            <v>0</v>
          </cell>
          <cell r="K7747">
            <v>0</v>
          </cell>
          <cell r="R7747">
            <v>0</v>
          </cell>
        </row>
        <row r="7748">
          <cell r="E7748">
            <v>0</v>
          </cell>
          <cell r="G7748">
            <v>0</v>
          </cell>
          <cell r="K7748">
            <v>0</v>
          </cell>
          <cell r="R7748">
            <v>0</v>
          </cell>
        </row>
        <row r="7749">
          <cell r="E7749">
            <v>0</v>
          </cell>
          <cell r="G7749">
            <v>0</v>
          </cell>
          <cell r="K7749">
            <v>0</v>
          </cell>
          <cell r="R7749">
            <v>0</v>
          </cell>
        </row>
        <row r="7750">
          <cell r="E7750">
            <v>0</v>
          </cell>
          <cell r="G7750">
            <v>0</v>
          </cell>
          <cell r="K7750">
            <v>0</v>
          </cell>
          <cell r="R7750">
            <v>0</v>
          </cell>
        </row>
        <row r="7751">
          <cell r="E7751">
            <v>0</v>
          </cell>
          <cell r="G7751">
            <v>0</v>
          </cell>
          <cell r="K7751">
            <v>0</v>
          </cell>
          <cell r="R7751">
            <v>0</v>
          </cell>
        </row>
        <row r="7752">
          <cell r="E7752">
            <v>0</v>
          </cell>
          <cell r="G7752">
            <v>0</v>
          </cell>
          <cell r="K7752">
            <v>0</v>
          </cell>
          <cell r="R7752">
            <v>0</v>
          </cell>
        </row>
        <row r="7753">
          <cell r="E7753">
            <v>0</v>
          </cell>
          <cell r="G7753">
            <v>0</v>
          </cell>
          <cell r="K7753">
            <v>0</v>
          </cell>
          <cell r="R7753">
            <v>0</v>
          </cell>
        </row>
        <row r="7754">
          <cell r="E7754">
            <v>0</v>
          </cell>
          <cell r="G7754">
            <v>0</v>
          </cell>
          <cell r="K7754">
            <v>0</v>
          </cell>
          <cell r="R7754">
            <v>0</v>
          </cell>
        </row>
        <row r="7755">
          <cell r="E7755">
            <v>0</v>
          </cell>
          <cell r="G7755">
            <v>0</v>
          </cell>
          <cell r="K7755">
            <v>0</v>
          </cell>
          <cell r="R7755">
            <v>0</v>
          </cell>
        </row>
        <row r="7756">
          <cell r="E7756">
            <v>0</v>
          </cell>
          <cell r="G7756">
            <v>0</v>
          </cell>
          <cell r="K7756">
            <v>0</v>
          </cell>
          <cell r="R7756">
            <v>0</v>
          </cell>
        </row>
        <row r="7757">
          <cell r="E7757">
            <v>0</v>
          </cell>
          <cell r="G7757">
            <v>0</v>
          </cell>
          <cell r="K7757">
            <v>0</v>
          </cell>
          <cell r="R7757">
            <v>0</v>
          </cell>
        </row>
        <row r="7758">
          <cell r="E7758">
            <v>0</v>
          </cell>
          <cell r="G7758">
            <v>0</v>
          </cell>
          <cell r="K7758">
            <v>0</v>
          </cell>
          <cell r="R7758">
            <v>0</v>
          </cell>
        </row>
        <row r="7759">
          <cell r="E7759">
            <v>0</v>
          </cell>
          <cell r="G7759">
            <v>0</v>
          </cell>
          <cell r="K7759">
            <v>0</v>
          </cell>
          <cell r="R7759">
            <v>0</v>
          </cell>
        </row>
        <row r="7760">
          <cell r="E7760">
            <v>0</v>
          </cell>
          <cell r="G7760">
            <v>0</v>
          </cell>
          <cell r="K7760">
            <v>0</v>
          </cell>
          <cell r="R7760">
            <v>0</v>
          </cell>
        </row>
        <row r="7761">
          <cell r="E7761">
            <v>0</v>
          </cell>
          <cell r="G7761">
            <v>0</v>
          </cell>
          <cell r="K7761">
            <v>0</v>
          </cell>
          <cell r="R7761">
            <v>0</v>
          </cell>
        </row>
        <row r="7762">
          <cell r="E7762">
            <v>0</v>
          </cell>
          <cell r="G7762">
            <v>0</v>
          </cell>
          <cell r="K7762">
            <v>0</v>
          </cell>
          <cell r="R7762">
            <v>0</v>
          </cell>
        </row>
        <row r="7763">
          <cell r="E7763">
            <v>0</v>
          </cell>
          <cell r="G7763">
            <v>0</v>
          </cell>
          <cell r="K7763">
            <v>0</v>
          </cell>
          <cell r="R7763">
            <v>0</v>
          </cell>
        </row>
        <row r="7764">
          <cell r="E7764">
            <v>0</v>
          </cell>
          <cell r="G7764">
            <v>0</v>
          </cell>
          <cell r="K7764">
            <v>0</v>
          </cell>
          <cell r="R7764">
            <v>0</v>
          </cell>
        </row>
        <row r="7765">
          <cell r="E7765">
            <v>0</v>
          </cell>
          <cell r="G7765">
            <v>0</v>
          </cell>
          <cell r="K7765">
            <v>0</v>
          </cell>
          <cell r="R7765">
            <v>0</v>
          </cell>
        </row>
        <row r="7766">
          <cell r="E7766">
            <v>0</v>
          </cell>
          <cell r="G7766">
            <v>0</v>
          </cell>
          <cell r="K7766">
            <v>0</v>
          </cell>
          <cell r="R7766">
            <v>0</v>
          </cell>
        </row>
        <row r="7767">
          <cell r="E7767">
            <v>0</v>
          </cell>
          <cell r="G7767">
            <v>0</v>
          </cell>
          <cell r="K7767">
            <v>0</v>
          </cell>
          <cell r="R7767">
            <v>0</v>
          </cell>
        </row>
        <row r="7768">
          <cell r="E7768">
            <v>0</v>
          </cell>
          <cell r="G7768">
            <v>0</v>
          </cell>
          <cell r="K7768">
            <v>0</v>
          </cell>
          <cell r="R7768">
            <v>0</v>
          </cell>
        </row>
        <row r="7769">
          <cell r="E7769">
            <v>0</v>
          </cell>
          <cell r="G7769">
            <v>0</v>
          </cell>
          <cell r="K7769">
            <v>0</v>
          </cell>
          <cell r="R7769">
            <v>0</v>
          </cell>
        </row>
        <row r="7770">
          <cell r="E7770">
            <v>0</v>
          </cell>
          <cell r="G7770">
            <v>0</v>
          </cell>
          <cell r="K7770">
            <v>0</v>
          </cell>
          <cell r="R7770">
            <v>0</v>
          </cell>
        </row>
        <row r="7771">
          <cell r="E7771">
            <v>0</v>
          </cell>
          <cell r="G7771">
            <v>0</v>
          </cell>
          <cell r="K7771">
            <v>0</v>
          </cell>
          <cell r="R7771">
            <v>0</v>
          </cell>
        </row>
        <row r="7772">
          <cell r="E7772">
            <v>0</v>
          </cell>
          <cell r="G7772">
            <v>0</v>
          </cell>
          <cell r="K7772">
            <v>0</v>
          </cell>
          <cell r="R7772">
            <v>0</v>
          </cell>
        </row>
        <row r="7773">
          <cell r="E7773">
            <v>0</v>
          </cell>
          <cell r="G7773">
            <v>0</v>
          </cell>
          <cell r="K7773">
            <v>0</v>
          </cell>
          <cell r="R7773">
            <v>0</v>
          </cell>
        </row>
        <row r="7774">
          <cell r="E7774">
            <v>0</v>
          </cell>
          <cell r="G7774">
            <v>0</v>
          </cell>
          <cell r="K7774">
            <v>0</v>
          </cell>
          <cell r="R7774">
            <v>0</v>
          </cell>
        </row>
        <row r="7775">
          <cell r="E7775">
            <v>0</v>
          </cell>
          <cell r="G7775">
            <v>0</v>
          </cell>
          <cell r="K7775">
            <v>0</v>
          </cell>
          <cell r="R7775">
            <v>0</v>
          </cell>
        </row>
        <row r="7776">
          <cell r="E7776">
            <v>0</v>
          </cell>
          <cell r="G7776">
            <v>0</v>
          </cell>
          <cell r="K7776">
            <v>0</v>
          </cell>
          <cell r="R7776">
            <v>0</v>
          </cell>
        </row>
        <row r="7777">
          <cell r="E7777">
            <v>0</v>
          </cell>
          <cell r="G7777">
            <v>0</v>
          </cell>
          <cell r="K7777">
            <v>0</v>
          </cell>
          <cell r="R7777">
            <v>0</v>
          </cell>
        </row>
        <row r="7778">
          <cell r="E7778">
            <v>0</v>
          </cell>
          <cell r="G7778">
            <v>0</v>
          </cell>
          <cell r="K7778">
            <v>0</v>
          </cell>
          <cell r="R7778">
            <v>0</v>
          </cell>
        </row>
        <row r="7779">
          <cell r="E7779">
            <v>0</v>
          </cell>
          <cell r="G7779">
            <v>0</v>
          </cell>
          <cell r="K7779">
            <v>0</v>
          </cell>
          <cell r="R7779">
            <v>0</v>
          </cell>
        </row>
        <row r="7780">
          <cell r="E7780">
            <v>0</v>
          </cell>
          <cell r="G7780">
            <v>0</v>
          </cell>
          <cell r="K7780">
            <v>0</v>
          </cell>
          <cell r="R7780">
            <v>0</v>
          </cell>
        </row>
        <row r="7781">
          <cell r="E7781">
            <v>0</v>
          </cell>
          <cell r="G7781">
            <v>0</v>
          </cell>
          <cell r="K7781">
            <v>0</v>
          </cell>
          <cell r="R7781">
            <v>0</v>
          </cell>
        </row>
        <row r="7782">
          <cell r="E7782">
            <v>0</v>
          </cell>
          <cell r="G7782">
            <v>0</v>
          </cell>
          <cell r="K7782">
            <v>0</v>
          </cell>
          <cell r="R7782">
            <v>0</v>
          </cell>
        </row>
        <row r="7783">
          <cell r="E7783">
            <v>0</v>
          </cell>
          <cell r="G7783">
            <v>0</v>
          </cell>
          <cell r="K7783">
            <v>0</v>
          </cell>
          <cell r="R7783">
            <v>0</v>
          </cell>
        </row>
        <row r="7784">
          <cell r="E7784">
            <v>0</v>
          </cell>
          <cell r="G7784">
            <v>0</v>
          </cell>
          <cell r="K7784">
            <v>0</v>
          </cell>
          <cell r="R7784">
            <v>0</v>
          </cell>
        </row>
        <row r="7785">
          <cell r="E7785">
            <v>0</v>
          </cell>
          <cell r="G7785">
            <v>0</v>
          </cell>
          <cell r="K7785">
            <v>0</v>
          </cell>
          <cell r="R7785">
            <v>0</v>
          </cell>
        </row>
        <row r="7786">
          <cell r="E7786">
            <v>0</v>
          </cell>
          <cell r="G7786">
            <v>0</v>
          </cell>
          <cell r="K7786">
            <v>0</v>
          </cell>
          <cell r="R7786">
            <v>0</v>
          </cell>
        </row>
        <row r="7787">
          <cell r="E7787">
            <v>0</v>
          </cell>
          <cell r="G7787">
            <v>0</v>
          </cell>
          <cell r="K7787">
            <v>0</v>
          </cell>
          <cell r="R7787">
            <v>0</v>
          </cell>
        </row>
        <row r="7788">
          <cell r="E7788">
            <v>0</v>
          </cell>
          <cell r="G7788">
            <v>0</v>
          </cell>
          <cell r="K7788">
            <v>0</v>
          </cell>
          <cell r="R7788">
            <v>0</v>
          </cell>
        </row>
        <row r="7789">
          <cell r="E7789">
            <v>0</v>
          </cell>
          <cell r="G7789">
            <v>0</v>
          </cell>
          <cell r="K7789">
            <v>0</v>
          </cell>
          <cell r="R7789">
            <v>0</v>
          </cell>
        </row>
        <row r="7790">
          <cell r="E7790">
            <v>0</v>
          </cell>
          <cell r="G7790">
            <v>0</v>
          </cell>
          <cell r="K7790">
            <v>0</v>
          </cell>
          <cell r="R7790">
            <v>0</v>
          </cell>
        </row>
        <row r="7791">
          <cell r="E7791">
            <v>0</v>
          </cell>
          <cell r="G7791">
            <v>0</v>
          </cell>
          <cell r="K7791">
            <v>0</v>
          </cell>
          <cell r="R7791">
            <v>0</v>
          </cell>
        </row>
        <row r="7792">
          <cell r="E7792">
            <v>0</v>
          </cell>
          <cell r="G7792">
            <v>0</v>
          </cell>
          <cell r="K7792">
            <v>0</v>
          </cell>
          <cell r="R7792">
            <v>0</v>
          </cell>
        </row>
        <row r="7793">
          <cell r="E7793">
            <v>0</v>
          </cell>
          <cell r="G7793">
            <v>0</v>
          </cell>
          <cell r="K7793">
            <v>0</v>
          </cell>
          <cell r="R7793">
            <v>0</v>
          </cell>
        </row>
        <row r="7794">
          <cell r="E7794">
            <v>0</v>
          </cell>
          <cell r="G7794">
            <v>0</v>
          </cell>
          <cell r="K7794">
            <v>0</v>
          </cell>
          <cell r="R7794">
            <v>0</v>
          </cell>
        </row>
        <row r="7795">
          <cell r="E7795">
            <v>0</v>
          </cell>
          <cell r="G7795">
            <v>0</v>
          </cell>
          <cell r="K7795">
            <v>0</v>
          </cell>
          <cell r="R7795">
            <v>0</v>
          </cell>
        </row>
        <row r="7796">
          <cell r="E7796">
            <v>0</v>
          </cell>
          <cell r="G7796">
            <v>0</v>
          </cell>
          <cell r="K7796">
            <v>0</v>
          </cell>
          <cell r="R7796">
            <v>0</v>
          </cell>
        </row>
        <row r="7797">
          <cell r="E7797">
            <v>0</v>
          </cell>
          <cell r="G7797">
            <v>0</v>
          </cell>
          <cell r="K7797">
            <v>0</v>
          </cell>
          <cell r="R7797">
            <v>0</v>
          </cell>
        </row>
        <row r="7798">
          <cell r="E7798">
            <v>0</v>
          </cell>
          <cell r="G7798">
            <v>0</v>
          </cell>
          <cell r="K7798">
            <v>0</v>
          </cell>
          <cell r="R7798">
            <v>0</v>
          </cell>
        </row>
        <row r="7799">
          <cell r="E7799">
            <v>0</v>
          </cell>
          <cell r="G7799">
            <v>0</v>
          </cell>
          <cell r="K7799">
            <v>0</v>
          </cell>
          <cell r="R7799">
            <v>0</v>
          </cell>
        </row>
        <row r="7800">
          <cell r="E7800">
            <v>0</v>
          </cell>
          <cell r="G7800">
            <v>0</v>
          </cell>
          <cell r="K7800">
            <v>0</v>
          </cell>
          <cell r="R7800">
            <v>0</v>
          </cell>
        </row>
        <row r="7801">
          <cell r="E7801">
            <v>0</v>
          </cell>
          <cell r="G7801">
            <v>0</v>
          </cell>
          <cell r="K7801">
            <v>0</v>
          </cell>
          <cell r="R7801">
            <v>0</v>
          </cell>
        </row>
        <row r="7802">
          <cell r="E7802">
            <v>0</v>
          </cell>
          <cell r="G7802">
            <v>0</v>
          </cell>
          <cell r="K7802">
            <v>0</v>
          </cell>
          <cell r="R7802">
            <v>0</v>
          </cell>
        </row>
        <row r="7803">
          <cell r="E7803">
            <v>0</v>
          </cell>
          <cell r="G7803">
            <v>0</v>
          </cell>
          <cell r="K7803">
            <v>0</v>
          </cell>
          <cell r="R7803">
            <v>0</v>
          </cell>
        </row>
        <row r="7804">
          <cell r="E7804">
            <v>0</v>
          </cell>
          <cell r="G7804">
            <v>0</v>
          </cell>
          <cell r="K7804">
            <v>0</v>
          </cell>
          <cell r="R7804">
            <v>0</v>
          </cell>
        </row>
        <row r="7805">
          <cell r="E7805">
            <v>0</v>
          </cell>
          <cell r="G7805">
            <v>0</v>
          </cell>
          <cell r="K7805">
            <v>0</v>
          </cell>
          <cell r="R7805">
            <v>0</v>
          </cell>
        </row>
        <row r="7806">
          <cell r="E7806">
            <v>0</v>
          </cell>
          <cell r="G7806">
            <v>0</v>
          </cell>
          <cell r="K7806">
            <v>0</v>
          </cell>
          <cell r="R7806">
            <v>0</v>
          </cell>
        </row>
        <row r="7807">
          <cell r="E7807">
            <v>0</v>
          </cell>
          <cell r="G7807">
            <v>0</v>
          </cell>
          <cell r="K7807">
            <v>0</v>
          </cell>
          <cell r="R7807">
            <v>0</v>
          </cell>
        </row>
        <row r="7808">
          <cell r="E7808">
            <v>0</v>
          </cell>
          <cell r="G7808">
            <v>0</v>
          </cell>
          <cell r="K7808">
            <v>0</v>
          </cell>
          <cell r="R7808">
            <v>0</v>
          </cell>
        </row>
        <row r="7809">
          <cell r="E7809">
            <v>0</v>
          </cell>
          <cell r="G7809">
            <v>0</v>
          </cell>
          <cell r="K7809">
            <v>0</v>
          </cell>
          <cell r="R7809">
            <v>0</v>
          </cell>
        </row>
        <row r="7810">
          <cell r="E7810">
            <v>0</v>
          </cell>
          <cell r="G7810">
            <v>0</v>
          </cell>
          <cell r="K7810">
            <v>0</v>
          </cell>
          <cell r="R7810">
            <v>0</v>
          </cell>
        </row>
        <row r="7811">
          <cell r="E7811">
            <v>0</v>
          </cell>
          <cell r="G7811">
            <v>0</v>
          </cell>
          <cell r="K7811">
            <v>0</v>
          </cell>
          <cell r="R7811">
            <v>0</v>
          </cell>
        </row>
        <row r="7812">
          <cell r="E7812">
            <v>0</v>
          </cell>
          <cell r="G7812">
            <v>0</v>
          </cell>
          <cell r="K7812">
            <v>0</v>
          </cell>
          <cell r="R7812">
            <v>0</v>
          </cell>
        </row>
        <row r="7813">
          <cell r="E7813">
            <v>0</v>
          </cell>
          <cell r="G7813">
            <v>0</v>
          </cell>
          <cell r="K7813">
            <v>0</v>
          </cell>
          <cell r="R7813">
            <v>0</v>
          </cell>
        </row>
        <row r="7814">
          <cell r="E7814">
            <v>0</v>
          </cell>
          <cell r="G7814">
            <v>0</v>
          </cell>
          <cell r="K7814">
            <v>0</v>
          </cell>
          <cell r="R7814">
            <v>0</v>
          </cell>
        </row>
        <row r="7815">
          <cell r="E7815">
            <v>0</v>
          </cell>
          <cell r="G7815">
            <v>0</v>
          </cell>
          <cell r="K7815">
            <v>0</v>
          </cell>
          <cell r="R7815">
            <v>0</v>
          </cell>
        </row>
        <row r="7816">
          <cell r="E7816">
            <v>0</v>
          </cell>
          <cell r="G7816">
            <v>0</v>
          </cell>
          <cell r="K7816">
            <v>0</v>
          </cell>
          <cell r="R7816">
            <v>0</v>
          </cell>
        </row>
        <row r="7817">
          <cell r="E7817">
            <v>0</v>
          </cell>
          <cell r="G7817">
            <v>0</v>
          </cell>
          <cell r="K7817">
            <v>0</v>
          </cell>
          <cell r="R7817">
            <v>0</v>
          </cell>
        </row>
        <row r="7818">
          <cell r="E7818">
            <v>0</v>
          </cell>
          <cell r="G7818">
            <v>0</v>
          </cell>
          <cell r="K7818">
            <v>0</v>
          </cell>
          <cell r="R7818">
            <v>0</v>
          </cell>
        </row>
        <row r="7819">
          <cell r="E7819">
            <v>0</v>
          </cell>
          <cell r="G7819">
            <v>0</v>
          </cell>
          <cell r="K7819">
            <v>0</v>
          </cell>
          <cell r="R7819">
            <v>0</v>
          </cell>
        </row>
        <row r="7820">
          <cell r="E7820">
            <v>0</v>
          </cell>
          <cell r="G7820">
            <v>0</v>
          </cell>
          <cell r="K7820">
            <v>0</v>
          </cell>
          <cell r="R7820">
            <v>0</v>
          </cell>
        </row>
        <row r="7821">
          <cell r="E7821">
            <v>0</v>
          </cell>
          <cell r="G7821">
            <v>0</v>
          </cell>
          <cell r="K7821">
            <v>0</v>
          </cell>
          <cell r="R7821">
            <v>0</v>
          </cell>
        </row>
        <row r="7822">
          <cell r="E7822">
            <v>0</v>
          </cell>
          <cell r="G7822">
            <v>0</v>
          </cell>
          <cell r="K7822">
            <v>0</v>
          </cell>
          <cell r="R7822">
            <v>0</v>
          </cell>
        </row>
        <row r="7823">
          <cell r="E7823">
            <v>0</v>
          </cell>
          <cell r="G7823">
            <v>0</v>
          </cell>
          <cell r="K7823">
            <v>0</v>
          </cell>
          <cell r="R7823">
            <v>0</v>
          </cell>
        </row>
        <row r="7824">
          <cell r="E7824">
            <v>0</v>
          </cell>
          <cell r="G7824">
            <v>0</v>
          </cell>
          <cell r="K7824">
            <v>0</v>
          </cell>
          <cell r="R7824">
            <v>0</v>
          </cell>
        </row>
        <row r="7825">
          <cell r="E7825">
            <v>0</v>
          </cell>
          <cell r="G7825">
            <v>0</v>
          </cell>
          <cell r="K7825">
            <v>0</v>
          </cell>
          <cell r="R7825">
            <v>0</v>
          </cell>
        </row>
        <row r="7826">
          <cell r="E7826">
            <v>0</v>
          </cell>
          <cell r="G7826">
            <v>0</v>
          </cell>
          <cell r="K7826">
            <v>0</v>
          </cell>
          <cell r="R7826">
            <v>0</v>
          </cell>
        </row>
        <row r="7827">
          <cell r="E7827">
            <v>0</v>
          </cell>
          <cell r="G7827">
            <v>0</v>
          </cell>
          <cell r="K7827">
            <v>0</v>
          </cell>
          <cell r="R7827">
            <v>0</v>
          </cell>
        </row>
        <row r="7828">
          <cell r="E7828">
            <v>0</v>
          </cell>
          <cell r="G7828">
            <v>0</v>
          </cell>
          <cell r="K7828">
            <v>0</v>
          </cell>
          <cell r="R7828">
            <v>0</v>
          </cell>
        </row>
        <row r="7829">
          <cell r="E7829">
            <v>0</v>
          </cell>
          <cell r="G7829">
            <v>0</v>
          </cell>
          <cell r="K7829">
            <v>0</v>
          </cell>
          <cell r="R7829">
            <v>0</v>
          </cell>
        </row>
        <row r="7830">
          <cell r="E7830">
            <v>0</v>
          </cell>
          <cell r="G7830">
            <v>0</v>
          </cell>
          <cell r="K7830">
            <v>0</v>
          </cell>
          <cell r="R7830">
            <v>0</v>
          </cell>
        </row>
        <row r="7831">
          <cell r="E7831">
            <v>0</v>
          </cell>
          <cell r="G7831">
            <v>0</v>
          </cell>
          <cell r="K7831">
            <v>0</v>
          </cell>
          <cell r="R7831">
            <v>0</v>
          </cell>
        </row>
        <row r="7832">
          <cell r="E7832">
            <v>0</v>
          </cell>
          <cell r="G7832">
            <v>0</v>
          </cell>
          <cell r="K7832">
            <v>0</v>
          </cell>
          <cell r="R7832">
            <v>0</v>
          </cell>
        </row>
        <row r="7833">
          <cell r="E7833">
            <v>0</v>
          </cell>
          <cell r="G7833">
            <v>0</v>
          </cell>
          <cell r="K7833">
            <v>0</v>
          </cell>
          <cell r="R7833">
            <v>0</v>
          </cell>
        </row>
        <row r="7834">
          <cell r="E7834">
            <v>0</v>
          </cell>
          <cell r="G7834">
            <v>0</v>
          </cell>
          <cell r="K7834">
            <v>0</v>
          </cell>
          <cell r="R7834">
            <v>0</v>
          </cell>
        </row>
        <row r="7835">
          <cell r="E7835">
            <v>0</v>
          </cell>
          <cell r="G7835">
            <v>0</v>
          </cell>
          <cell r="K7835">
            <v>0</v>
          </cell>
          <cell r="R7835">
            <v>0</v>
          </cell>
        </row>
        <row r="7836">
          <cell r="E7836">
            <v>0</v>
          </cell>
          <cell r="G7836">
            <v>0</v>
          </cell>
          <cell r="K7836">
            <v>0</v>
          </cell>
          <cell r="R7836">
            <v>0</v>
          </cell>
        </row>
        <row r="7837">
          <cell r="E7837">
            <v>0</v>
          </cell>
          <cell r="G7837">
            <v>0</v>
          </cell>
          <cell r="K7837">
            <v>0</v>
          </cell>
          <cell r="R7837">
            <v>0</v>
          </cell>
        </row>
        <row r="7838">
          <cell r="E7838">
            <v>0</v>
          </cell>
          <cell r="G7838">
            <v>0</v>
          </cell>
          <cell r="K7838">
            <v>0</v>
          </cell>
          <cell r="R7838">
            <v>0</v>
          </cell>
        </row>
        <row r="7839">
          <cell r="E7839">
            <v>0</v>
          </cell>
          <cell r="G7839">
            <v>0</v>
          </cell>
          <cell r="K7839">
            <v>0</v>
          </cell>
          <cell r="R7839">
            <v>0</v>
          </cell>
        </row>
        <row r="7840">
          <cell r="E7840">
            <v>0</v>
          </cell>
          <cell r="G7840">
            <v>0</v>
          </cell>
          <cell r="K7840">
            <v>0</v>
          </cell>
          <cell r="R7840">
            <v>0</v>
          </cell>
        </row>
        <row r="7841">
          <cell r="E7841">
            <v>0</v>
          </cell>
          <cell r="G7841">
            <v>0</v>
          </cell>
          <cell r="K7841">
            <v>0</v>
          </cell>
          <cell r="R7841">
            <v>0</v>
          </cell>
        </row>
        <row r="7842">
          <cell r="E7842">
            <v>0</v>
          </cell>
          <cell r="G7842">
            <v>0</v>
          </cell>
          <cell r="K7842">
            <v>0</v>
          </cell>
          <cell r="R7842">
            <v>0</v>
          </cell>
        </row>
        <row r="7843">
          <cell r="E7843">
            <v>0</v>
          </cell>
          <cell r="G7843">
            <v>0</v>
          </cell>
          <cell r="K7843">
            <v>0</v>
          </cell>
          <cell r="R7843">
            <v>0</v>
          </cell>
        </row>
        <row r="7844">
          <cell r="E7844">
            <v>0</v>
          </cell>
          <cell r="G7844">
            <v>0</v>
          </cell>
          <cell r="K7844">
            <v>0</v>
          </cell>
          <cell r="R7844">
            <v>0</v>
          </cell>
        </row>
        <row r="7845">
          <cell r="E7845">
            <v>0</v>
          </cell>
          <cell r="G7845">
            <v>0</v>
          </cell>
          <cell r="K7845">
            <v>0</v>
          </cell>
          <cell r="R7845">
            <v>0</v>
          </cell>
        </row>
        <row r="7846">
          <cell r="E7846">
            <v>0</v>
          </cell>
          <cell r="G7846">
            <v>0</v>
          </cell>
          <cell r="K7846">
            <v>0</v>
          </cell>
          <cell r="R7846">
            <v>0</v>
          </cell>
        </row>
        <row r="7847">
          <cell r="E7847">
            <v>0</v>
          </cell>
          <cell r="G7847">
            <v>0</v>
          </cell>
          <cell r="K7847">
            <v>0</v>
          </cell>
          <cell r="R7847">
            <v>0</v>
          </cell>
        </row>
        <row r="7848">
          <cell r="E7848">
            <v>0</v>
          </cell>
          <cell r="G7848">
            <v>0</v>
          </cell>
          <cell r="K7848">
            <v>0</v>
          </cell>
          <cell r="R7848">
            <v>0</v>
          </cell>
        </row>
        <row r="7849">
          <cell r="E7849">
            <v>0</v>
          </cell>
          <cell r="G7849">
            <v>0</v>
          </cell>
          <cell r="K7849">
            <v>0</v>
          </cell>
          <cell r="R7849">
            <v>0</v>
          </cell>
        </row>
        <row r="7850">
          <cell r="E7850">
            <v>0</v>
          </cell>
          <cell r="G7850">
            <v>0</v>
          </cell>
          <cell r="K7850">
            <v>0</v>
          </cell>
          <cell r="R7850">
            <v>0</v>
          </cell>
        </row>
        <row r="7851">
          <cell r="E7851">
            <v>0</v>
          </cell>
          <cell r="G7851">
            <v>0</v>
          </cell>
          <cell r="K7851">
            <v>0</v>
          </cell>
          <cell r="R7851">
            <v>0</v>
          </cell>
        </row>
        <row r="7852">
          <cell r="E7852">
            <v>0</v>
          </cell>
          <cell r="G7852">
            <v>0</v>
          </cell>
          <cell r="K7852">
            <v>0</v>
          </cell>
          <cell r="R7852">
            <v>0</v>
          </cell>
        </row>
        <row r="7853">
          <cell r="E7853">
            <v>0</v>
          </cell>
          <cell r="G7853">
            <v>0</v>
          </cell>
          <cell r="K7853">
            <v>0</v>
          </cell>
          <cell r="R7853">
            <v>0</v>
          </cell>
        </row>
        <row r="7854">
          <cell r="E7854">
            <v>0</v>
          </cell>
          <cell r="G7854">
            <v>0</v>
          </cell>
          <cell r="K7854">
            <v>0</v>
          </cell>
          <cell r="R7854">
            <v>0</v>
          </cell>
        </row>
        <row r="7855">
          <cell r="E7855">
            <v>0</v>
          </cell>
          <cell r="G7855">
            <v>0</v>
          </cell>
          <cell r="K7855">
            <v>0</v>
          </cell>
          <cell r="R7855">
            <v>0</v>
          </cell>
        </row>
        <row r="7856">
          <cell r="E7856">
            <v>0</v>
          </cell>
          <cell r="G7856">
            <v>0</v>
          </cell>
          <cell r="K7856">
            <v>0</v>
          </cell>
          <cell r="R7856">
            <v>0</v>
          </cell>
        </row>
        <row r="7857">
          <cell r="E7857">
            <v>0</v>
          </cell>
          <cell r="G7857">
            <v>0</v>
          </cell>
          <cell r="K7857">
            <v>0</v>
          </cell>
          <cell r="R7857">
            <v>0</v>
          </cell>
        </row>
        <row r="7858">
          <cell r="E7858">
            <v>0</v>
          </cell>
          <cell r="G7858">
            <v>0</v>
          </cell>
          <cell r="K7858">
            <v>0</v>
          </cell>
          <cell r="R7858">
            <v>0</v>
          </cell>
        </row>
        <row r="7859">
          <cell r="E7859">
            <v>0</v>
          </cell>
          <cell r="G7859">
            <v>0</v>
          </cell>
          <cell r="K7859">
            <v>0</v>
          </cell>
          <cell r="R7859">
            <v>0</v>
          </cell>
        </row>
        <row r="7860">
          <cell r="E7860">
            <v>0</v>
          </cell>
          <cell r="G7860">
            <v>0</v>
          </cell>
          <cell r="K7860">
            <v>0</v>
          </cell>
          <cell r="R7860">
            <v>0</v>
          </cell>
        </row>
        <row r="7861">
          <cell r="E7861">
            <v>0</v>
          </cell>
          <cell r="G7861">
            <v>0</v>
          </cell>
          <cell r="K7861">
            <v>0</v>
          </cell>
          <cell r="R7861">
            <v>0</v>
          </cell>
        </row>
        <row r="7862">
          <cell r="E7862">
            <v>0</v>
          </cell>
          <cell r="G7862">
            <v>0</v>
          </cell>
          <cell r="K7862">
            <v>0</v>
          </cell>
          <cell r="R7862">
            <v>0</v>
          </cell>
        </row>
        <row r="7863">
          <cell r="E7863">
            <v>0</v>
          </cell>
          <cell r="G7863">
            <v>0</v>
          </cell>
          <cell r="K7863">
            <v>0</v>
          </cell>
          <cell r="R7863">
            <v>0</v>
          </cell>
        </row>
        <row r="7864">
          <cell r="E7864">
            <v>0</v>
          </cell>
          <cell r="G7864">
            <v>0</v>
          </cell>
          <cell r="K7864">
            <v>0</v>
          </cell>
          <cell r="R7864">
            <v>0</v>
          </cell>
        </row>
        <row r="7865">
          <cell r="E7865">
            <v>0</v>
          </cell>
          <cell r="G7865">
            <v>0</v>
          </cell>
          <cell r="K7865">
            <v>0</v>
          </cell>
          <cell r="R7865">
            <v>0</v>
          </cell>
        </row>
        <row r="7866">
          <cell r="E7866">
            <v>0</v>
          </cell>
          <cell r="G7866">
            <v>0</v>
          </cell>
          <cell r="K7866">
            <v>0</v>
          </cell>
          <cell r="R7866">
            <v>0</v>
          </cell>
        </row>
        <row r="7867">
          <cell r="E7867">
            <v>0</v>
          </cell>
          <cell r="G7867">
            <v>0</v>
          </cell>
          <cell r="K7867">
            <v>0</v>
          </cell>
          <cell r="R7867">
            <v>0</v>
          </cell>
        </row>
        <row r="7868">
          <cell r="E7868">
            <v>0</v>
          </cell>
          <cell r="G7868">
            <v>0</v>
          </cell>
          <cell r="K7868">
            <v>0</v>
          </cell>
          <cell r="R7868">
            <v>0</v>
          </cell>
        </row>
        <row r="7869">
          <cell r="E7869">
            <v>0</v>
          </cell>
          <cell r="G7869">
            <v>0</v>
          </cell>
          <cell r="K7869">
            <v>0</v>
          </cell>
          <cell r="R7869">
            <v>0</v>
          </cell>
        </row>
        <row r="7870">
          <cell r="E7870">
            <v>0</v>
          </cell>
          <cell r="G7870">
            <v>0</v>
          </cell>
          <cell r="K7870">
            <v>0</v>
          </cell>
          <cell r="R7870">
            <v>0</v>
          </cell>
        </row>
        <row r="7871">
          <cell r="E7871">
            <v>0</v>
          </cell>
          <cell r="G7871">
            <v>0</v>
          </cell>
          <cell r="K7871">
            <v>0</v>
          </cell>
          <cell r="R7871">
            <v>0</v>
          </cell>
        </row>
        <row r="7872">
          <cell r="E7872">
            <v>0</v>
          </cell>
          <cell r="G7872">
            <v>0</v>
          </cell>
          <cell r="K7872">
            <v>0</v>
          </cell>
          <cell r="R7872">
            <v>0</v>
          </cell>
        </row>
        <row r="7873">
          <cell r="E7873">
            <v>0</v>
          </cell>
          <cell r="G7873">
            <v>0</v>
          </cell>
          <cell r="K7873">
            <v>0</v>
          </cell>
          <cell r="R7873">
            <v>0</v>
          </cell>
        </row>
        <row r="7874">
          <cell r="E7874">
            <v>0</v>
          </cell>
          <cell r="G7874">
            <v>0</v>
          </cell>
          <cell r="K7874">
            <v>0</v>
          </cell>
          <cell r="R7874">
            <v>0</v>
          </cell>
        </row>
        <row r="7875">
          <cell r="E7875">
            <v>0</v>
          </cell>
          <cell r="G7875">
            <v>0</v>
          </cell>
          <cell r="K7875">
            <v>0</v>
          </cell>
          <cell r="R7875">
            <v>0</v>
          </cell>
        </row>
        <row r="7876">
          <cell r="E7876">
            <v>0</v>
          </cell>
          <cell r="G7876">
            <v>0</v>
          </cell>
          <cell r="K7876">
            <v>0</v>
          </cell>
          <cell r="R7876">
            <v>0</v>
          </cell>
        </row>
        <row r="7877">
          <cell r="E7877">
            <v>0</v>
          </cell>
          <cell r="G7877">
            <v>0</v>
          </cell>
          <cell r="K7877">
            <v>0</v>
          </cell>
          <cell r="R7877">
            <v>0</v>
          </cell>
        </row>
        <row r="7878">
          <cell r="E7878">
            <v>0</v>
          </cell>
          <cell r="G7878">
            <v>0</v>
          </cell>
          <cell r="K7878">
            <v>0</v>
          </cell>
          <cell r="R7878">
            <v>0</v>
          </cell>
        </row>
        <row r="7879">
          <cell r="E7879">
            <v>0</v>
          </cell>
          <cell r="G7879">
            <v>0</v>
          </cell>
          <cell r="K7879">
            <v>0</v>
          </cell>
          <cell r="R7879">
            <v>0</v>
          </cell>
        </row>
        <row r="7880">
          <cell r="E7880">
            <v>0</v>
          </cell>
          <cell r="G7880">
            <v>0</v>
          </cell>
          <cell r="K7880">
            <v>0</v>
          </cell>
          <cell r="R7880">
            <v>0</v>
          </cell>
        </row>
        <row r="7881">
          <cell r="E7881">
            <v>0</v>
          </cell>
          <cell r="G7881">
            <v>0</v>
          </cell>
          <cell r="K7881">
            <v>0</v>
          </cell>
          <cell r="R7881">
            <v>0</v>
          </cell>
        </row>
        <row r="7882">
          <cell r="E7882">
            <v>0</v>
          </cell>
          <cell r="G7882">
            <v>0</v>
          </cell>
          <cell r="K7882">
            <v>0</v>
          </cell>
          <cell r="R7882">
            <v>0</v>
          </cell>
        </row>
        <row r="7883">
          <cell r="E7883">
            <v>0</v>
          </cell>
          <cell r="G7883">
            <v>0</v>
          </cell>
          <cell r="K7883">
            <v>0</v>
          </cell>
          <cell r="R7883">
            <v>0</v>
          </cell>
        </row>
        <row r="7884">
          <cell r="E7884">
            <v>0</v>
          </cell>
          <cell r="G7884">
            <v>0</v>
          </cell>
          <cell r="K7884">
            <v>0</v>
          </cell>
          <cell r="R7884">
            <v>0</v>
          </cell>
        </row>
        <row r="7885">
          <cell r="E7885">
            <v>0</v>
          </cell>
          <cell r="G7885">
            <v>0</v>
          </cell>
          <cell r="K7885">
            <v>0</v>
          </cell>
          <cell r="R7885">
            <v>0</v>
          </cell>
        </row>
        <row r="7886">
          <cell r="E7886">
            <v>0</v>
          </cell>
          <cell r="G7886">
            <v>0</v>
          </cell>
          <cell r="K7886">
            <v>0</v>
          </cell>
          <cell r="R7886">
            <v>0</v>
          </cell>
        </row>
        <row r="7887">
          <cell r="E7887">
            <v>0</v>
          </cell>
          <cell r="G7887">
            <v>0</v>
          </cell>
          <cell r="K7887">
            <v>0</v>
          </cell>
          <cell r="R7887">
            <v>0</v>
          </cell>
        </row>
        <row r="7888">
          <cell r="E7888">
            <v>0</v>
          </cell>
          <cell r="G7888">
            <v>0</v>
          </cell>
          <cell r="K7888">
            <v>0</v>
          </cell>
          <cell r="R7888">
            <v>0</v>
          </cell>
        </row>
        <row r="7889">
          <cell r="E7889">
            <v>0</v>
          </cell>
          <cell r="G7889">
            <v>0</v>
          </cell>
          <cell r="K7889">
            <v>0</v>
          </cell>
          <cell r="R7889">
            <v>0</v>
          </cell>
        </row>
        <row r="7890">
          <cell r="E7890">
            <v>0</v>
          </cell>
          <cell r="G7890">
            <v>0</v>
          </cell>
          <cell r="K7890">
            <v>0</v>
          </cell>
          <cell r="R7890">
            <v>0</v>
          </cell>
        </row>
        <row r="7891">
          <cell r="E7891">
            <v>0</v>
          </cell>
          <cell r="G7891">
            <v>0</v>
          </cell>
          <cell r="K7891">
            <v>0</v>
          </cell>
          <cell r="R7891">
            <v>0</v>
          </cell>
        </row>
        <row r="7892">
          <cell r="E7892">
            <v>0</v>
          </cell>
          <cell r="G7892">
            <v>0</v>
          </cell>
          <cell r="K7892">
            <v>0</v>
          </cell>
          <cell r="R7892">
            <v>0</v>
          </cell>
        </row>
        <row r="7893">
          <cell r="E7893">
            <v>0</v>
          </cell>
          <cell r="G7893">
            <v>0</v>
          </cell>
          <cell r="K7893">
            <v>0</v>
          </cell>
          <cell r="R7893">
            <v>0</v>
          </cell>
        </row>
        <row r="7894">
          <cell r="E7894">
            <v>0</v>
          </cell>
          <cell r="G7894">
            <v>0</v>
          </cell>
          <cell r="K7894">
            <v>0</v>
          </cell>
          <cell r="R7894">
            <v>0</v>
          </cell>
        </row>
        <row r="7895">
          <cell r="E7895">
            <v>0</v>
          </cell>
          <cell r="G7895">
            <v>0</v>
          </cell>
          <cell r="K7895">
            <v>0</v>
          </cell>
          <cell r="R7895">
            <v>0</v>
          </cell>
        </row>
        <row r="7896">
          <cell r="E7896">
            <v>0</v>
          </cell>
          <cell r="G7896">
            <v>0</v>
          </cell>
          <cell r="K7896">
            <v>0</v>
          </cell>
          <cell r="R7896">
            <v>0</v>
          </cell>
        </row>
        <row r="7897">
          <cell r="E7897">
            <v>0</v>
          </cell>
          <cell r="G7897">
            <v>0</v>
          </cell>
          <cell r="K7897">
            <v>0</v>
          </cell>
          <cell r="R7897">
            <v>0</v>
          </cell>
        </row>
        <row r="7898">
          <cell r="E7898">
            <v>0</v>
          </cell>
          <cell r="G7898">
            <v>0</v>
          </cell>
          <cell r="K7898">
            <v>0</v>
          </cell>
          <cell r="R7898">
            <v>0</v>
          </cell>
        </row>
        <row r="7899">
          <cell r="E7899">
            <v>0</v>
          </cell>
          <cell r="G7899">
            <v>0</v>
          </cell>
          <cell r="K7899">
            <v>0</v>
          </cell>
          <cell r="R7899">
            <v>0</v>
          </cell>
        </row>
        <row r="7900">
          <cell r="E7900">
            <v>0</v>
          </cell>
          <cell r="G7900">
            <v>0</v>
          </cell>
          <cell r="K7900">
            <v>0</v>
          </cell>
          <cell r="R7900">
            <v>0</v>
          </cell>
        </row>
        <row r="7901">
          <cell r="E7901">
            <v>0</v>
          </cell>
          <cell r="G7901">
            <v>0</v>
          </cell>
          <cell r="K7901">
            <v>0</v>
          </cell>
          <cell r="R7901">
            <v>0</v>
          </cell>
        </row>
        <row r="7902">
          <cell r="E7902">
            <v>0</v>
          </cell>
          <cell r="G7902">
            <v>0</v>
          </cell>
          <cell r="K7902">
            <v>0</v>
          </cell>
          <cell r="R7902">
            <v>0</v>
          </cell>
        </row>
        <row r="7903">
          <cell r="E7903">
            <v>0</v>
          </cell>
          <cell r="G7903">
            <v>0</v>
          </cell>
          <cell r="K7903">
            <v>0</v>
          </cell>
          <cell r="R7903">
            <v>0</v>
          </cell>
        </row>
        <row r="7904">
          <cell r="E7904">
            <v>0</v>
          </cell>
          <cell r="G7904">
            <v>0</v>
          </cell>
          <cell r="K7904">
            <v>0</v>
          </cell>
          <cell r="R7904">
            <v>0</v>
          </cell>
        </row>
        <row r="7905">
          <cell r="E7905">
            <v>0</v>
          </cell>
          <cell r="G7905">
            <v>0</v>
          </cell>
          <cell r="K7905">
            <v>0</v>
          </cell>
          <cell r="R7905">
            <v>0</v>
          </cell>
        </row>
        <row r="7906">
          <cell r="E7906">
            <v>0</v>
          </cell>
          <cell r="G7906">
            <v>0</v>
          </cell>
          <cell r="K7906">
            <v>0</v>
          </cell>
          <cell r="R7906">
            <v>0</v>
          </cell>
        </row>
        <row r="7907">
          <cell r="E7907">
            <v>0</v>
          </cell>
          <cell r="G7907">
            <v>0</v>
          </cell>
          <cell r="K7907">
            <v>0</v>
          </cell>
          <cell r="R7907">
            <v>0</v>
          </cell>
        </row>
        <row r="7908">
          <cell r="E7908">
            <v>0</v>
          </cell>
          <cell r="G7908">
            <v>0</v>
          </cell>
          <cell r="K7908">
            <v>0</v>
          </cell>
          <cell r="R7908">
            <v>0</v>
          </cell>
        </row>
        <row r="7909">
          <cell r="E7909">
            <v>0</v>
          </cell>
          <cell r="G7909">
            <v>0</v>
          </cell>
          <cell r="K7909">
            <v>0</v>
          </cell>
          <cell r="R7909">
            <v>0</v>
          </cell>
        </row>
        <row r="7910">
          <cell r="E7910">
            <v>0</v>
          </cell>
          <cell r="G7910">
            <v>0</v>
          </cell>
          <cell r="K7910">
            <v>0</v>
          </cell>
          <cell r="R7910">
            <v>0</v>
          </cell>
        </row>
        <row r="7911">
          <cell r="E7911">
            <v>0</v>
          </cell>
          <cell r="G7911">
            <v>0</v>
          </cell>
          <cell r="K7911">
            <v>0</v>
          </cell>
          <cell r="R7911">
            <v>0</v>
          </cell>
        </row>
        <row r="7912">
          <cell r="E7912">
            <v>0</v>
          </cell>
          <cell r="G7912">
            <v>0</v>
          </cell>
          <cell r="K7912">
            <v>0</v>
          </cell>
          <cell r="R7912">
            <v>0</v>
          </cell>
        </row>
        <row r="7913">
          <cell r="E7913">
            <v>0</v>
          </cell>
          <cell r="G7913">
            <v>0</v>
          </cell>
          <cell r="K7913">
            <v>0</v>
          </cell>
          <cell r="R7913">
            <v>0</v>
          </cell>
        </row>
        <row r="7914">
          <cell r="E7914">
            <v>0</v>
          </cell>
          <cell r="G7914">
            <v>0</v>
          </cell>
          <cell r="K7914">
            <v>0</v>
          </cell>
          <cell r="R7914">
            <v>0</v>
          </cell>
        </row>
        <row r="7915">
          <cell r="E7915">
            <v>0</v>
          </cell>
          <cell r="G7915">
            <v>0</v>
          </cell>
          <cell r="K7915">
            <v>0</v>
          </cell>
          <cell r="R7915">
            <v>0</v>
          </cell>
        </row>
        <row r="7916">
          <cell r="E7916">
            <v>0</v>
          </cell>
          <cell r="G7916">
            <v>0</v>
          </cell>
          <cell r="K7916">
            <v>0</v>
          </cell>
          <cell r="R7916">
            <v>0</v>
          </cell>
        </row>
        <row r="7917">
          <cell r="E7917">
            <v>0</v>
          </cell>
          <cell r="G7917">
            <v>0</v>
          </cell>
          <cell r="K7917">
            <v>0</v>
          </cell>
          <cell r="R7917">
            <v>0</v>
          </cell>
        </row>
        <row r="7918">
          <cell r="E7918">
            <v>0</v>
          </cell>
          <cell r="G7918">
            <v>0</v>
          </cell>
          <cell r="K7918">
            <v>0</v>
          </cell>
          <cell r="R7918">
            <v>0</v>
          </cell>
        </row>
        <row r="7919">
          <cell r="E7919">
            <v>0</v>
          </cell>
          <cell r="G7919">
            <v>0</v>
          </cell>
          <cell r="K7919">
            <v>0</v>
          </cell>
          <cell r="R7919">
            <v>0</v>
          </cell>
        </row>
        <row r="7920">
          <cell r="E7920">
            <v>0</v>
          </cell>
          <cell r="G7920">
            <v>0</v>
          </cell>
          <cell r="K7920">
            <v>0</v>
          </cell>
          <cell r="R7920">
            <v>0</v>
          </cell>
        </row>
        <row r="7921">
          <cell r="E7921">
            <v>0</v>
          </cell>
          <cell r="G7921">
            <v>0</v>
          </cell>
          <cell r="K7921">
            <v>0</v>
          </cell>
          <cell r="R7921">
            <v>0</v>
          </cell>
        </row>
        <row r="7922">
          <cell r="E7922">
            <v>0</v>
          </cell>
          <cell r="G7922">
            <v>0</v>
          </cell>
          <cell r="K7922">
            <v>0</v>
          </cell>
          <cell r="R7922">
            <v>0</v>
          </cell>
        </row>
        <row r="7923">
          <cell r="E7923">
            <v>0</v>
          </cell>
          <cell r="G7923">
            <v>0</v>
          </cell>
          <cell r="K7923">
            <v>0</v>
          </cell>
          <cell r="R7923">
            <v>0</v>
          </cell>
        </row>
        <row r="7924">
          <cell r="E7924">
            <v>0</v>
          </cell>
          <cell r="G7924">
            <v>0</v>
          </cell>
          <cell r="K7924">
            <v>0</v>
          </cell>
          <cell r="R7924">
            <v>0</v>
          </cell>
        </row>
        <row r="7925">
          <cell r="E7925">
            <v>0</v>
          </cell>
          <cell r="G7925">
            <v>0</v>
          </cell>
          <cell r="K7925">
            <v>0</v>
          </cell>
          <cell r="R7925">
            <v>0</v>
          </cell>
        </row>
        <row r="7926">
          <cell r="E7926">
            <v>0</v>
          </cell>
          <cell r="G7926">
            <v>0</v>
          </cell>
          <cell r="K7926">
            <v>0</v>
          </cell>
          <cell r="R7926">
            <v>0</v>
          </cell>
        </row>
        <row r="7927">
          <cell r="E7927">
            <v>0</v>
          </cell>
          <cell r="G7927">
            <v>0</v>
          </cell>
          <cell r="K7927">
            <v>0</v>
          </cell>
          <cell r="R7927">
            <v>0</v>
          </cell>
        </row>
        <row r="7928">
          <cell r="E7928">
            <v>0</v>
          </cell>
          <cell r="G7928">
            <v>0</v>
          </cell>
          <cell r="K7928">
            <v>0</v>
          </cell>
          <cell r="R7928">
            <v>0</v>
          </cell>
        </row>
        <row r="7929">
          <cell r="E7929">
            <v>0</v>
          </cell>
          <cell r="G7929">
            <v>0</v>
          </cell>
          <cell r="K7929">
            <v>0</v>
          </cell>
          <cell r="R7929">
            <v>0</v>
          </cell>
        </row>
        <row r="7930">
          <cell r="E7930">
            <v>0</v>
          </cell>
          <cell r="G7930">
            <v>0</v>
          </cell>
          <cell r="K7930">
            <v>0</v>
          </cell>
          <cell r="R7930">
            <v>0</v>
          </cell>
        </row>
        <row r="7931">
          <cell r="E7931">
            <v>0</v>
          </cell>
          <cell r="G7931">
            <v>0</v>
          </cell>
          <cell r="K7931">
            <v>0</v>
          </cell>
          <cell r="R7931">
            <v>0</v>
          </cell>
        </row>
        <row r="7932">
          <cell r="E7932">
            <v>0</v>
          </cell>
          <cell r="G7932">
            <v>0</v>
          </cell>
          <cell r="K7932">
            <v>0</v>
          </cell>
          <cell r="R7932">
            <v>0</v>
          </cell>
        </row>
        <row r="7933">
          <cell r="E7933">
            <v>0</v>
          </cell>
          <cell r="G7933">
            <v>0</v>
          </cell>
          <cell r="K7933">
            <v>0</v>
          </cell>
          <cell r="R7933">
            <v>0</v>
          </cell>
        </row>
        <row r="7934">
          <cell r="E7934">
            <v>0</v>
          </cell>
          <cell r="G7934">
            <v>0</v>
          </cell>
          <cell r="K7934">
            <v>0</v>
          </cell>
          <cell r="R7934">
            <v>0</v>
          </cell>
        </row>
        <row r="7935">
          <cell r="E7935">
            <v>0</v>
          </cell>
          <cell r="G7935">
            <v>0</v>
          </cell>
          <cell r="K7935">
            <v>0</v>
          </cell>
          <cell r="R7935">
            <v>0</v>
          </cell>
        </row>
        <row r="7936">
          <cell r="E7936">
            <v>0</v>
          </cell>
          <cell r="G7936">
            <v>0</v>
          </cell>
          <cell r="K7936">
            <v>0</v>
          </cell>
          <cell r="R7936">
            <v>0</v>
          </cell>
        </row>
        <row r="7937">
          <cell r="E7937">
            <v>0</v>
          </cell>
          <cell r="G7937">
            <v>0</v>
          </cell>
          <cell r="K7937">
            <v>0</v>
          </cell>
          <cell r="R7937">
            <v>0</v>
          </cell>
        </row>
        <row r="7938">
          <cell r="E7938">
            <v>0</v>
          </cell>
          <cell r="G7938">
            <v>0</v>
          </cell>
          <cell r="K7938">
            <v>0</v>
          </cell>
          <cell r="R7938">
            <v>0</v>
          </cell>
        </row>
        <row r="7939">
          <cell r="E7939">
            <v>0</v>
          </cell>
          <cell r="G7939">
            <v>0</v>
          </cell>
          <cell r="K7939">
            <v>0</v>
          </cell>
          <cell r="R7939">
            <v>0</v>
          </cell>
        </row>
        <row r="7940">
          <cell r="E7940">
            <v>0</v>
          </cell>
          <cell r="G7940">
            <v>0</v>
          </cell>
          <cell r="K7940">
            <v>0</v>
          </cell>
          <cell r="R7940">
            <v>0</v>
          </cell>
        </row>
        <row r="7941">
          <cell r="E7941">
            <v>0</v>
          </cell>
          <cell r="G7941">
            <v>0</v>
          </cell>
          <cell r="K7941">
            <v>0</v>
          </cell>
          <cell r="R7941">
            <v>0</v>
          </cell>
        </row>
        <row r="7942">
          <cell r="E7942">
            <v>0</v>
          </cell>
          <cell r="G7942">
            <v>0</v>
          </cell>
          <cell r="K7942">
            <v>0</v>
          </cell>
          <cell r="R7942">
            <v>0</v>
          </cell>
        </row>
        <row r="7943">
          <cell r="E7943">
            <v>0</v>
          </cell>
          <cell r="G7943">
            <v>0</v>
          </cell>
          <cell r="K7943">
            <v>0</v>
          </cell>
          <cell r="R7943">
            <v>0</v>
          </cell>
        </row>
        <row r="7944">
          <cell r="E7944">
            <v>0</v>
          </cell>
          <cell r="G7944">
            <v>0</v>
          </cell>
          <cell r="K7944">
            <v>0</v>
          </cell>
          <cell r="R7944">
            <v>0</v>
          </cell>
        </row>
        <row r="7945">
          <cell r="E7945">
            <v>0</v>
          </cell>
          <cell r="G7945">
            <v>0</v>
          </cell>
          <cell r="K7945">
            <v>0</v>
          </cell>
          <cell r="R7945">
            <v>0</v>
          </cell>
        </row>
        <row r="7946">
          <cell r="E7946">
            <v>0</v>
          </cell>
          <cell r="G7946">
            <v>0</v>
          </cell>
          <cell r="K7946">
            <v>0</v>
          </cell>
          <cell r="R7946">
            <v>0</v>
          </cell>
        </row>
        <row r="7947">
          <cell r="E7947">
            <v>0</v>
          </cell>
          <cell r="G7947">
            <v>0</v>
          </cell>
          <cell r="K7947">
            <v>0</v>
          </cell>
          <cell r="R7947">
            <v>0</v>
          </cell>
        </row>
        <row r="7948">
          <cell r="E7948">
            <v>0</v>
          </cell>
          <cell r="G7948">
            <v>0</v>
          </cell>
          <cell r="K7948">
            <v>0</v>
          </cell>
          <cell r="R7948">
            <v>0</v>
          </cell>
        </row>
        <row r="7949">
          <cell r="E7949">
            <v>0</v>
          </cell>
          <cell r="G7949">
            <v>0</v>
          </cell>
          <cell r="K7949">
            <v>0</v>
          </cell>
          <cell r="R7949">
            <v>0</v>
          </cell>
        </row>
        <row r="7950">
          <cell r="E7950">
            <v>0</v>
          </cell>
          <cell r="G7950">
            <v>0</v>
          </cell>
          <cell r="K7950">
            <v>0</v>
          </cell>
          <cell r="R7950">
            <v>0</v>
          </cell>
        </row>
        <row r="7951">
          <cell r="E7951">
            <v>0</v>
          </cell>
          <cell r="G7951">
            <v>0</v>
          </cell>
          <cell r="K7951">
            <v>0</v>
          </cell>
          <cell r="R7951">
            <v>0</v>
          </cell>
        </row>
        <row r="7952">
          <cell r="E7952">
            <v>0</v>
          </cell>
          <cell r="G7952">
            <v>0</v>
          </cell>
          <cell r="K7952">
            <v>0</v>
          </cell>
          <cell r="R7952">
            <v>0</v>
          </cell>
        </row>
        <row r="7953">
          <cell r="E7953">
            <v>0</v>
          </cell>
          <cell r="G7953">
            <v>0</v>
          </cell>
          <cell r="K7953">
            <v>0</v>
          </cell>
          <cell r="R7953">
            <v>0</v>
          </cell>
        </row>
        <row r="7954">
          <cell r="E7954">
            <v>0</v>
          </cell>
          <cell r="G7954">
            <v>0</v>
          </cell>
          <cell r="K7954">
            <v>0</v>
          </cell>
          <cell r="R7954">
            <v>0</v>
          </cell>
        </row>
        <row r="7955">
          <cell r="E7955">
            <v>0</v>
          </cell>
          <cell r="G7955">
            <v>0</v>
          </cell>
          <cell r="K7955">
            <v>0</v>
          </cell>
          <cell r="R7955">
            <v>0</v>
          </cell>
        </row>
        <row r="7956">
          <cell r="E7956">
            <v>0</v>
          </cell>
          <cell r="G7956">
            <v>0</v>
          </cell>
          <cell r="K7956">
            <v>0</v>
          </cell>
          <cell r="R7956">
            <v>0</v>
          </cell>
        </row>
        <row r="7957">
          <cell r="E7957">
            <v>0</v>
          </cell>
          <cell r="G7957">
            <v>0</v>
          </cell>
          <cell r="K7957">
            <v>0</v>
          </cell>
          <cell r="R7957">
            <v>0</v>
          </cell>
        </row>
        <row r="7958">
          <cell r="E7958">
            <v>0</v>
          </cell>
          <cell r="G7958">
            <v>0</v>
          </cell>
          <cell r="K7958">
            <v>0</v>
          </cell>
          <cell r="R7958">
            <v>0</v>
          </cell>
        </row>
        <row r="7959">
          <cell r="E7959">
            <v>0</v>
          </cell>
          <cell r="G7959">
            <v>0</v>
          </cell>
          <cell r="K7959">
            <v>0</v>
          </cell>
          <cell r="R7959">
            <v>0</v>
          </cell>
        </row>
        <row r="7960">
          <cell r="E7960">
            <v>0</v>
          </cell>
          <cell r="G7960">
            <v>0</v>
          </cell>
          <cell r="K7960">
            <v>0</v>
          </cell>
          <cell r="R7960">
            <v>0</v>
          </cell>
        </row>
        <row r="7961">
          <cell r="E7961">
            <v>0</v>
          </cell>
          <cell r="G7961">
            <v>0</v>
          </cell>
          <cell r="K7961">
            <v>0</v>
          </cell>
          <cell r="R7961">
            <v>0</v>
          </cell>
        </row>
        <row r="7962">
          <cell r="E7962">
            <v>0</v>
          </cell>
          <cell r="G7962">
            <v>0</v>
          </cell>
          <cell r="K7962">
            <v>0</v>
          </cell>
          <cell r="R7962">
            <v>0</v>
          </cell>
        </row>
        <row r="7963">
          <cell r="E7963">
            <v>0</v>
          </cell>
          <cell r="G7963">
            <v>0</v>
          </cell>
          <cell r="K7963">
            <v>0</v>
          </cell>
          <cell r="R7963">
            <v>0</v>
          </cell>
        </row>
        <row r="7964">
          <cell r="E7964">
            <v>0</v>
          </cell>
          <cell r="G7964">
            <v>0</v>
          </cell>
          <cell r="K7964">
            <v>0</v>
          </cell>
          <cell r="R7964">
            <v>0</v>
          </cell>
        </row>
        <row r="7965">
          <cell r="E7965">
            <v>0</v>
          </cell>
          <cell r="G7965">
            <v>0</v>
          </cell>
          <cell r="K7965">
            <v>0</v>
          </cell>
          <cell r="R7965">
            <v>0</v>
          </cell>
        </row>
        <row r="7966">
          <cell r="E7966">
            <v>0</v>
          </cell>
          <cell r="G7966">
            <v>0</v>
          </cell>
          <cell r="K7966">
            <v>0</v>
          </cell>
          <cell r="R7966">
            <v>0</v>
          </cell>
        </row>
        <row r="7967">
          <cell r="E7967">
            <v>0</v>
          </cell>
          <cell r="G7967">
            <v>0</v>
          </cell>
          <cell r="K7967">
            <v>0</v>
          </cell>
          <cell r="R7967">
            <v>0</v>
          </cell>
        </row>
        <row r="7968">
          <cell r="E7968">
            <v>0</v>
          </cell>
          <cell r="G7968">
            <v>0</v>
          </cell>
          <cell r="K7968">
            <v>0</v>
          </cell>
          <cell r="R7968">
            <v>0</v>
          </cell>
        </row>
        <row r="7969">
          <cell r="E7969">
            <v>0</v>
          </cell>
          <cell r="G7969">
            <v>0</v>
          </cell>
          <cell r="K7969">
            <v>0</v>
          </cell>
          <cell r="R7969">
            <v>0</v>
          </cell>
        </row>
        <row r="7970">
          <cell r="E7970">
            <v>0</v>
          </cell>
          <cell r="G7970">
            <v>0</v>
          </cell>
          <cell r="K7970">
            <v>0</v>
          </cell>
          <cell r="R7970">
            <v>0</v>
          </cell>
        </row>
        <row r="7971">
          <cell r="E7971">
            <v>0</v>
          </cell>
          <cell r="G7971">
            <v>0</v>
          </cell>
          <cell r="K7971">
            <v>0</v>
          </cell>
          <cell r="R7971">
            <v>0</v>
          </cell>
        </row>
        <row r="7972">
          <cell r="E7972">
            <v>0</v>
          </cell>
          <cell r="G7972">
            <v>0</v>
          </cell>
          <cell r="K7972">
            <v>0</v>
          </cell>
          <cell r="R7972">
            <v>0</v>
          </cell>
        </row>
        <row r="7973">
          <cell r="E7973">
            <v>0</v>
          </cell>
          <cell r="G7973">
            <v>0</v>
          </cell>
          <cell r="K7973">
            <v>0</v>
          </cell>
          <cell r="R7973">
            <v>0</v>
          </cell>
        </row>
        <row r="7974">
          <cell r="E7974">
            <v>0</v>
          </cell>
          <cell r="G7974">
            <v>0</v>
          </cell>
          <cell r="K7974">
            <v>0</v>
          </cell>
          <cell r="R7974">
            <v>0</v>
          </cell>
        </row>
        <row r="7975">
          <cell r="E7975">
            <v>0</v>
          </cell>
          <cell r="G7975">
            <v>0</v>
          </cell>
          <cell r="K7975">
            <v>0</v>
          </cell>
          <cell r="R7975">
            <v>0</v>
          </cell>
        </row>
        <row r="7976">
          <cell r="E7976">
            <v>0</v>
          </cell>
          <cell r="G7976">
            <v>0</v>
          </cell>
          <cell r="K7976">
            <v>0</v>
          </cell>
          <cell r="R7976">
            <v>0</v>
          </cell>
        </row>
        <row r="7977">
          <cell r="E7977">
            <v>0</v>
          </cell>
          <cell r="G7977">
            <v>0</v>
          </cell>
          <cell r="K7977">
            <v>0</v>
          </cell>
          <cell r="R7977">
            <v>0</v>
          </cell>
        </row>
        <row r="7978">
          <cell r="E7978">
            <v>0</v>
          </cell>
          <cell r="G7978">
            <v>0</v>
          </cell>
          <cell r="K7978">
            <v>0</v>
          </cell>
          <cell r="R7978">
            <v>0</v>
          </cell>
        </row>
        <row r="7979">
          <cell r="E7979">
            <v>0</v>
          </cell>
          <cell r="G7979">
            <v>0</v>
          </cell>
          <cell r="K7979">
            <v>0</v>
          </cell>
          <cell r="R7979">
            <v>0</v>
          </cell>
        </row>
        <row r="7980">
          <cell r="E7980">
            <v>0</v>
          </cell>
          <cell r="G7980">
            <v>0</v>
          </cell>
          <cell r="K7980">
            <v>0</v>
          </cell>
          <cell r="R7980">
            <v>0</v>
          </cell>
        </row>
        <row r="7981">
          <cell r="E7981">
            <v>0</v>
          </cell>
          <cell r="G7981">
            <v>0</v>
          </cell>
          <cell r="K7981">
            <v>0</v>
          </cell>
          <cell r="R7981">
            <v>0</v>
          </cell>
        </row>
        <row r="7982">
          <cell r="E7982">
            <v>0</v>
          </cell>
          <cell r="G7982">
            <v>0</v>
          </cell>
          <cell r="K7982">
            <v>0</v>
          </cell>
          <cell r="R7982">
            <v>0</v>
          </cell>
        </row>
        <row r="7983">
          <cell r="E7983">
            <v>0</v>
          </cell>
          <cell r="G7983">
            <v>0</v>
          </cell>
          <cell r="K7983">
            <v>0</v>
          </cell>
          <cell r="R7983">
            <v>0</v>
          </cell>
        </row>
        <row r="7984">
          <cell r="E7984">
            <v>0</v>
          </cell>
          <cell r="G7984">
            <v>0</v>
          </cell>
          <cell r="K7984">
            <v>0</v>
          </cell>
          <cell r="R7984">
            <v>0</v>
          </cell>
        </row>
        <row r="7985">
          <cell r="E7985">
            <v>0</v>
          </cell>
          <cell r="G7985">
            <v>0</v>
          </cell>
          <cell r="K7985">
            <v>0</v>
          </cell>
          <cell r="R7985">
            <v>0</v>
          </cell>
        </row>
        <row r="7986">
          <cell r="E7986">
            <v>0</v>
          </cell>
          <cell r="G7986">
            <v>0</v>
          </cell>
          <cell r="K7986">
            <v>0</v>
          </cell>
          <cell r="R7986">
            <v>0</v>
          </cell>
        </row>
        <row r="7987">
          <cell r="E7987">
            <v>0</v>
          </cell>
          <cell r="G7987">
            <v>0</v>
          </cell>
          <cell r="K7987">
            <v>0</v>
          </cell>
          <cell r="R7987">
            <v>0</v>
          </cell>
        </row>
        <row r="7988">
          <cell r="E7988">
            <v>0</v>
          </cell>
          <cell r="G7988">
            <v>0</v>
          </cell>
          <cell r="K7988">
            <v>0</v>
          </cell>
          <cell r="R7988">
            <v>0</v>
          </cell>
        </row>
        <row r="7989">
          <cell r="E7989">
            <v>0</v>
          </cell>
          <cell r="G7989">
            <v>0</v>
          </cell>
          <cell r="K7989">
            <v>0</v>
          </cell>
          <cell r="R7989">
            <v>0</v>
          </cell>
        </row>
        <row r="7990">
          <cell r="E7990">
            <v>0</v>
          </cell>
          <cell r="G7990">
            <v>0</v>
          </cell>
          <cell r="K7990">
            <v>0</v>
          </cell>
          <cell r="R7990">
            <v>0</v>
          </cell>
        </row>
        <row r="7991">
          <cell r="E7991">
            <v>0</v>
          </cell>
          <cell r="G7991">
            <v>0</v>
          </cell>
          <cell r="K7991">
            <v>0</v>
          </cell>
          <cell r="R7991">
            <v>0</v>
          </cell>
        </row>
        <row r="7992">
          <cell r="E7992">
            <v>0</v>
          </cell>
          <cell r="G7992">
            <v>0</v>
          </cell>
          <cell r="K7992">
            <v>0</v>
          </cell>
          <cell r="R7992">
            <v>0</v>
          </cell>
        </row>
        <row r="7993">
          <cell r="E7993">
            <v>0</v>
          </cell>
          <cell r="G7993">
            <v>0</v>
          </cell>
          <cell r="K7993">
            <v>0</v>
          </cell>
          <cell r="R7993">
            <v>0</v>
          </cell>
        </row>
        <row r="7994">
          <cell r="E7994">
            <v>0</v>
          </cell>
          <cell r="G7994">
            <v>0</v>
          </cell>
          <cell r="K7994">
            <v>0</v>
          </cell>
          <cell r="R7994">
            <v>0</v>
          </cell>
        </row>
        <row r="7995">
          <cell r="E7995">
            <v>0</v>
          </cell>
          <cell r="G7995">
            <v>0</v>
          </cell>
          <cell r="K7995">
            <v>0</v>
          </cell>
          <cell r="R7995">
            <v>0</v>
          </cell>
        </row>
        <row r="7996">
          <cell r="E7996">
            <v>0</v>
          </cell>
          <cell r="G7996">
            <v>0</v>
          </cell>
          <cell r="K7996">
            <v>0</v>
          </cell>
          <cell r="R7996">
            <v>0</v>
          </cell>
        </row>
        <row r="7997">
          <cell r="E7997">
            <v>0</v>
          </cell>
          <cell r="G7997">
            <v>0</v>
          </cell>
          <cell r="K7997">
            <v>0</v>
          </cell>
          <cell r="R7997">
            <v>0</v>
          </cell>
        </row>
        <row r="7998">
          <cell r="E7998">
            <v>0</v>
          </cell>
          <cell r="G7998">
            <v>0</v>
          </cell>
          <cell r="K7998">
            <v>0</v>
          </cell>
          <cell r="R7998">
            <v>0</v>
          </cell>
        </row>
        <row r="7999">
          <cell r="E7999">
            <v>0</v>
          </cell>
          <cell r="G7999">
            <v>0</v>
          </cell>
          <cell r="K7999">
            <v>0</v>
          </cell>
          <cell r="R7999">
            <v>0</v>
          </cell>
        </row>
        <row r="8000">
          <cell r="E8000">
            <v>0</v>
          </cell>
          <cell r="G8000">
            <v>0</v>
          </cell>
          <cell r="K8000">
            <v>0</v>
          </cell>
          <cell r="R8000">
            <v>0</v>
          </cell>
        </row>
        <row r="8001">
          <cell r="E8001">
            <v>0</v>
          </cell>
          <cell r="G8001">
            <v>0</v>
          </cell>
          <cell r="K8001">
            <v>0</v>
          </cell>
          <cell r="R8001">
            <v>0</v>
          </cell>
        </row>
        <row r="8002">
          <cell r="E8002">
            <v>0</v>
          </cell>
          <cell r="G8002">
            <v>0</v>
          </cell>
          <cell r="K8002">
            <v>0</v>
          </cell>
          <cell r="R8002">
            <v>0</v>
          </cell>
        </row>
        <row r="8003">
          <cell r="E8003">
            <v>0</v>
          </cell>
          <cell r="G8003">
            <v>0</v>
          </cell>
          <cell r="K8003">
            <v>0</v>
          </cell>
          <cell r="R8003">
            <v>0</v>
          </cell>
        </row>
        <row r="8004">
          <cell r="E8004">
            <v>0</v>
          </cell>
          <cell r="G8004">
            <v>0</v>
          </cell>
          <cell r="K8004">
            <v>0</v>
          </cell>
          <cell r="R8004">
            <v>0</v>
          </cell>
        </row>
        <row r="8005">
          <cell r="E8005">
            <v>0</v>
          </cell>
          <cell r="G8005">
            <v>0</v>
          </cell>
          <cell r="K8005">
            <v>0</v>
          </cell>
          <cell r="R8005">
            <v>0</v>
          </cell>
        </row>
        <row r="8006">
          <cell r="E8006">
            <v>0</v>
          </cell>
          <cell r="G8006">
            <v>0</v>
          </cell>
          <cell r="K8006">
            <v>0</v>
          </cell>
          <cell r="R8006">
            <v>0</v>
          </cell>
        </row>
        <row r="8007">
          <cell r="E8007">
            <v>0</v>
          </cell>
          <cell r="G8007">
            <v>0</v>
          </cell>
          <cell r="K8007">
            <v>0</v>
          </cell>
          <cell r="R8007">
            <v>0</v>
          </cell>
        </row>
        <row r="8008">
          <cell r="E8008">
            <v>0</v>
          </cell>
          <cell r="G8008">
            <v>0</v>
          </cell>
          <cell r="K8008">
            <v>0</v>
          </cell>
          <cell r="R8008">
            <v>0</v>
          </cell>
        </row>
        <row r="8009">
          <cell r="E8009">
            <v>0</v>
          </cell>
          <cell r="G8009">
            <v>0</v>
          </cell>
          <cell r="K8009">
            <v>0</v>
          </cell>
          <cell r="R8009">
            <v>0</v>
          </cell>
        </row>
        <row r="8010">
          <cell r="E8010">
            <v>0</v>
          </cell>
          <cell r="G8010">
            <v>0</v>
          </cell>
          <cell r="K8010">
            <v>0</v>
          </cell>
          <cell r="R8010">
            <v>0</v>
          </cell>
        </row>
        <row r="8011">
          <cell r="E8011">
            <v>0</v>
          </cell>
          <cell r="G8011">
            <v>0</v>
          </cell>
          <cell r="K8011">
            <v>0</v>
          </cell>
          <cell r="R8011">
            <v>0</v>
          </cell>
        </row>
        <row r="8012">
          <cell r="E8012">
            <v>0</v>
          </cell>
          <cell r="G8012">
            <v>0</v>
          </cell>
          <cell r="K8012">
            <v>0</v>
          </cell>
          <cell r="R8012">
            <v>0</v>
          </cell>
        </row>
        <row r="8013">
          <cell r="E8013">
            <v>0</v>
          </cell>
          <cell r="G8013">
            <v>0</v>
          </cell>
          <cell r="K8013">
            <v>0</v>
          </cell>
          <cell r="R8013">
            <v>0</v>
          </cell>
        </row>
        <row r="8014">
          <cell r="E8014">
            <v>0</v>
          </cell>
          <cell r="G8014">
            <v>0</v>
          </cell>
          <cell r="K8014">
            <v>0</v>
          </cell>
          <cell r="R8014">
            <v>0</v>
          </cell>
        </row>
        <row r="8015">
          <cell r="E8015">
            <v>0</v>
          </cell>
          <cell r="G8015">
            <v>0</v>
          </cell>
          <cell r="K8015">
            <v>0</v>
          </cell>
          <cell r="R8015">
            <v>0</v>
          </cell>
        </row>
        <row r="8016">
          <cell r="E8016">
            <v>0</v>
          </cell>
          <cell r="G8016">
            <v>0</v>
          </cell>
          <cell r="K8016">
            <v>0</v>
          </cell>
          <cell r="R8016">
            <v>0</v>
          </cell>
        </row>
        <row r="8017">
          <cell r="E8017">
            <v>0</v>
          </cell>
          <cell r="G8017">
            <v>0</v>
          </cell>
          <cell r="K8017">
            <v>0</v>
          </cell>
          <cell r="R8017">
            <v>0</v>
          </cell>
        </row>
        <row r="8018">
          <cell r="E8018">
            <v>0</v>
          </cell>
          <cell r="G8018">
            <v>0</v>
          </cell>
          <cell r="K8018">
            <v>0</v>
          </cell>
          <cell r="R8018">
            <v>0</v>
          </cell>
        </row>
        <row r="8019">
          <cell r="E8019">
            <v>0</v>
          </cell>
          <cell r="G8019">
            <v>0</v>
          </cell>
          <cell r="K8019">
            <v>0</v>
          </cell>
          <cell r="R8019">
            <v>0</v>
          </cell>
        </row>
        <row r="8020">
          <cell r="E8020">
            <v>0</v>
          </cell>
          <cell r="G8020">
            <v>0</v>
          </cell>
          <cell r="K8020">
            <v>0</v>
          </cell>
          <cell r="R8020">
            <v>0</v>
          </cell>
        </row>
        <row r="8021">
          <cell r="E8021">
            <v>0</v>
          </cell>
          <cell r="G8021">
            <v>0</v>
          </cell>
          <cell r="K8021">
            <v>0</v>
          </cell>
          <cell r="R8021">
            <v>0</v>
          </cell>
        </row>
        <row r="8022">
          <cell r="E8022">
            <v>0</v>
          </cell>
          <cell r="G8022">
            <v>0</v>
          </cell>
          <cell r="K8022">
            <v>0</v>
          </cell>
          <cell r="R8022">
            <v>0</v>
          </cell>
        </row>
        <row r="8023">
          <cell r="E8023">
            <v>0</v>
          </cell>
          <cell r="G8023">
            <v>0</v>
          </cell>
          <cell r="K8023">
            <v>0</v>
          </cell>
          <cell r="R8023">
            <v>0</v>
          </cell>
        </row>
        <row r="8024">
          <cell r="E8024">
            <v>0</v>
          </cell>
          <cell r="G8024">
            <v>0</v>
          </cell>
          <cell r="K8024">
            <v>0</v>
          </cell>
          <cell r="R8024">
            <v>0</v>
          </cell>
        </row>
        <row r="8025">
          <cell r="E8025">
            <v>0</v>
          </cell>
          <cell r="G8025">
            <v>0</v>
          </cell>
          <cell r="K8025">
            <v>0</v>
          </cell>
          <cell r="R8025">
            <v>0</v>
          </cell>
        </row>
        <row r="8026">
          <cell r="E8026">
            <v>0</v>
          </cell>
          <cell r="G8026">
            <v>0</v>
          </cell>
          <cell r="K8026">
            <v>0</v>
          </cell>
          <cell r="R8026">
            <v>0</v>
          </cell>
        </row>
        <row r="8027">
          <cell r="E8027">
            <v>0</v>
          </cell>
          <cell r="G8027">
            <v>0</v>
          </cell>
          <cell r="K8027">
            <v>0</v>
          </cell>
          <cell r="R8027">
            <v>0</v>
          </cell>
        </row>
        <row r="8028">
          <cell r="E8028">
            <v>0</v>
          </cell>
          <cell r="G8028">
            <v>0</v>
          </cell>
          <cell r="K8028">
            <v>0</v>
          </cell>
          <cell r="R8028">
            <v>0</v>
          </cell>
        </row>
        <row r="8029">
          <cell r="E8029">
            <v>0</v>
          </cell>
          <cell r="G8029">
            <v>0</v>
          </cell>
          <cell r="K8029">
            <v>0</v>
          </cell>
          <cell r="R8029">
            <v>0</v>
          </cell>
        </row>
        <row r="8030">
          <cell r="E8030">
            <v>0</v>
          </cell>
          <cell r="G8030">
            <v>0</v>
          </cell>
          <cell r="K8030">
            <v>0</v>
          </cell>
          <cell r="R8030">
            <v>0</v>
          </cell>
        </row>
        <row r="8031">
          <cell r="E8031">
            <v>0</v>
          </cell>
          <cell r="G8031">
            <v>0</v>
          </cell>
          <cell r="K8031">
            <v>0</v>
          </cell>
          <cell r="R8031">
            <v>0</v>
          </cell>
        </row>
        <row r="8032">
          <cell r="E8032">
            <v>0</v>
          </cell>
          <cell r="G8032">
            <v>0</v>
          </cell>
          <cell r="K8032">
            <v>0</v>
          </cell>
          <cell r="R8032">
            <v>0</v>
          </cell>
        </row>
        <row r="8033">
          <cell r="E8033">
            <v>0</v>
          </cell>
          <cell r="G8033">
            <v>0</v>
          </cell>
          <cell r="K8033">
            <v>0</v>
          </cell>
          <cell r="R8033">
            <v>0</v>
          </cell>
        </row>
        <row r="8034">
          <cell r="E8034">
            <v>0</v>
          </cell>
          <cell r="G8034">
            <v>0</v>
          </cell>
          <cell r="K8034">
            <v>0</v>
          </cell>
          <cell r="R8034">
            <v>0</v>
          </cell>
        </row>
        <row r="8035">
          <cell r="E8035">
            <v>0</v>
          </cell>
          <cell r="G8035">
            <v>0</v>
          </cell>
          <cell r="K8035">
            <v>0</v>
          </cell>
          <cell r="R8035">
            <v>0</v>
          </cell>
        </row>
        <row r="8036">
          <cell r="E8036">
            <v>0</v>
          </cell>
          <cell r="G8036">
            <v>0</v>
          </cell>
          <cell r="K8036">
            <v>0</v>
          </cell>
          <cell r="R8036">
            <v>0</v>
          </cell>
        </row>
        <row r="8037">
          <cell r="E8037">
            <v>0</v>
          </cell>
          <cell r="G8037">
            <v>0</v>
          </cell>
          <cell r="K8037">
            <v>0</v>
          </cell>
          <cell r="R8037">
            <v>0</v>
          </cell>
        </row>
        <row r="8038">
          <cell r="E8038">
            <v>0</v>
          </cell>
          <cell r="G8038">
            <v>0</v>
          </cell>
          <cell r="K8038">
            <v>0</v>
          </cell>
          <cell r="R8038">
            <v>0</v>
          </cell>
        </row>
        <row r="8039">
          <cell r="E8039">
            <v>0</v>
          </cell>
          <cell r="G8039">
            <v>0</v>
          </cell>
          <cell r="K8039">
            <v>0</v>
          </cell>
          <cell r="R8039">
            <v>0</v>
          </cell>
        </row>
        <row r="8040">
          <cell r="E8040">
            <v>0</v>
          </cell>
          <cell r="G8040">
            <v>0</v>
          </cell>
          <cell r="K8040">
            <v>0</v>
          </cell>
          <cell r="R8040">
            <v>0</v>
          </cell>
        </row>
        <row r="8041">
          <cell r="E8041">
            <v>0</v>
          </cell>
          <cell r="G8041">
            <v>0</v>
          </cell>
          <cell r="K8041">
            <v>0</v>
          </cell>
          <cell r="R8041">
            <v>0</v>
          </cell>
        </row>
        <row r="8042">
          <cell r="E8042">
            <v>0</v>
          </cell>
          <cell r="G8042">
            <v>0</v>
          </cell>
          <cell r="K8042">
            <v>0</v>
          </cell>
          <cell r="R8042">
            <v>0</v>
          </cell>
        </row>
        <row r="8043">
          <cell r="E8043">
            <v>0</v>
          </cell>
          <cell r="G8043">
            <v>0</v>
          </cell>
          <cell r="K8043">
            <v>0</v>
          </cell>
          <cell r="R8043">
            <v>0</v>
          </cell>
        </row>
        <row r="8044">
          <cell r="E8044">
            <v>0</v>
          </cell>
          <cell r="G8044">
            <v>0</v>
          </cell>
          <cell r="K8044">
            <v>0</v>
          </cell>
          <cell r="R8044">
            <v>0</v>
          </cell>
        </row>
        <row r="8045">
          <cell r="E8045">
            <v>0</v>
          </cell>
          <cell r="G8045">
            <v>0</v>
          </cell>
          <cell r="K8045">
            <v>0</v>
          </cell>
          <cell r="R8045">
            <v>0</v>
          </cell>
        </row>
        <row r="8046">
          <cell r="E8046">
            <v>0</v>
          </cell>
          <cell r="G8046">
            <v>0</v>
          </cell>
          <cell r="K8046">
            <v>0</v>
          </cell>
          <cell r="R8046">
            <v>0</v>
          </cell>
        </row>
        <row r="8047">
          <cell r="E8047">
            <v>0</v>
          </cell>
          <cell r="G8047">
            <v>0</v>
          </cell>
          <cell r="K8047">
            <v>0</v>
          </cell>
          <cell r="R8047">
            <v>0</v>
          </cell>
        </row>
        <row r="8048">
          <cell r="E8048">
            <v>0</v>
          </cell>
          <cell r="G8048">
            <v>0</v>
          </cell>
          <cell r="K8048">
            <v>0</v>
          </cell>
          <cell r="R8048">
            <v>0</v>
          </cell>
        </row>
        <row r="8049">
          <cell r="E8049">
            <v>0</v>
          </cell>
          <cell r="G8049">
            <v>0</v>
          </cell>
          <cell r="K8049">
            <v>0</v>
          </cell>
          <cell r="R8049">
            <v>0</v>
          </cell>
        </row>
        <row r="8050">
          <cell r="E8050">
            <v>0</v>
          </cell>
          <cell r="G8050">
            <v>0</v>
          </cell>
          <cell r="K8050">
            <v>0</v>
          </cell>
          <cell r="R8050">
            <v>0</v>
          </cell>
        </row>
        <row r="8051">
          <cell r="E8051">
            <v>0</v>
          </cell>
          <cell r="G8051">
            <v>0</v>
          </cell>
          <cell r="K8051">
            <v>0</v>
          </cell>
          <cell r="R8051">
            <v>0</v>
          </cell>
        </row>
        <row r="8052">
          <cell r="E8052">
            <v>0</v>
          </cell>
          <cell r="G8052">
            <v>0</v>
          </cell>
          <cell r="K8052">
            <v>0</v>
          </cell>
          <cell r="R8052">
            <v>0</v>
          </cell>
        </row>
        <row r="8053">
          <cell r="E8053">
            <v>0</v>
          </cell>
          <cell r="G8053">
            <v>0</v>
          </cell>
          <cell r="K8053">
            <v>0</v>
          </cell>
          <cell r="R8053">
            <v>0</v>
          </cell>
        </row>
        <row r="8054">
          <cell r="E8054">
            <v>0</v>
          </cell>
          <cell r="G8054">
            <v>0</v>
          </cell>
          <cell r="K8054">
            <v>0</v>
          </cell>
          <cell r="R8054">
            <v>0</v>
          </cell>
        </row>
        <row r="8055">
          <cell r="E8055">
            <v>0</v>
          </cell>
          <cell r="G8055">
            <v>0</v>
          </cell>
          <cell r="K8055">
            <v>0</v>
          </cell>
          <cell r="R8055">
            <v>0</v>
          </cell>
        </row>
        <row r="8056">
          <cell r="E8056">
            <v>0</v>
          </cell>
          <cell r="G8056">
            <v>0</v>
          </cell>
          <cell r="K8056">
            <v>0</v>
          </cell>
          <cell r="R8056">
            <v>0</v>
          </cell>
        </row>
        <row r="8057">
          <cell r="E8057">
            <v>0</v>
          </cell>
          <cell r="G8057">
            <v>0</v>
          </cell>
          <cell r="K8057">
            <v>0</v>
          </cell>
          <cell r="R8057">
            <v>0</v>
          </cell>
        </row>
        <row r="8058">
          <cell r="E8058">
            <v>0</v>
          </cell>
          <cell r="G8058">
            <v>0</v>
          </cell>
          <cell r="K8058">
            <v>0</v>
          </cell>
          <cell r="R8058">
            <v>0</v>
          </cell>
        </row>
        <row r="8059">
          <cell r="E8059">
            <v>0</v>
          </cell>
          <cell r="G8059">
            <v>0</v>
          </cell>
          <cell r="K8059">
            <v>0</v>
          </cell>
          <cell r="R8059">
            <v>0</v>
          </cell>
        </row>
        <row r="8060">
          <cell r="E8060">
            <v>0</v>
          </cell>
          <cell r="G8060">
            <v>0</v>
          </cell>
          <cell r="K8060">
            <v>0</v>
          </cell>
          <cell r="R8060">
            <v>0</v>
          </cell>
        </row>
        <row r="8061">
          <cell r="E8061">
            <v>0</v>
          </cell>
          <cell r="G8061">
            <v>0</v>
          </cell>
          <cell r="K8061">
            <v>0</v>
          </cell>
          <cell r="R8061">
            <v>0</v>
          </cell>
        </row>
        <row r="8062">
          <cell r="E8062">
            <v>0</v>
          </cell>
          <cell r="G8062">
            <v>0</v>
          </cell>
          <cell r="K8062">
            <v>0</v>
          </cell>
          <cell r="R8062">
            <v>0</v>
          </cell>
        </row>
        <row r="8063">
          <cell r="E8063">
            <v>0</v>
          </cell>
          <cell r="G8063">
            <v>0</v>
          </cell>
          <cell r="K8063">
            <v>0</v>
          </cell>
          <cell r="R8063">
            <v>0</v>
          </cell>
        </row>
        <row r="8064">
          <cell r="E8064">
            <v>0</v>
          </cell>
          <cell r="G8064">
            <v>0</v>
          </cell>
          <cell r="K8064">
            <v>0</v>
          </cell>
          <cell r="R8064">
            <v>0</v>
          </cell>
        </row>
        <row r="8065">
          <cell r="E8065">
            <v>0</v>
          </cell>
          <cell r="G8065">
            <v>0</v>
          </cell>
          <cell r="K8065">
            <v>0</v>
          </cell>
          <cell r="R8065">
            <v>0</v>
          </cell>
        </row>
        <row r="8066">
          <cell r="E8066">
            <v>0</v>
          </cell>
          <cell r="G8066">
            <v>0</v>
          </cell>
          <cell r="K8066">
            <v>0</v>
          </cell>
          <cell r="R8066">
            <v>0</v>
          </cell>
        </row>
        <row r="8067">
          <cell r="E8067">
            <v>0</v>
          </cell>
          <cell r="G8067">
            <v>0</v>
          </cell>
          <cell r="K8067">
            <v>0</v>
          </cell>
          <cell r="R8067">
            <v>0</v>
          </cell>
        </row>
        <row r="8068">
          <cell r="E8068">
            <v>0</v>
          </cell>
          <cell r="G8068">
            <v>0</v>
          </cell>
          <cell r="K8068">
            <v>0</v>
          </cell>
          <cell r="R8068">
            <v>0</v>
          </cell>
        </row>
        <row r="8069">
          <cell r="E8069">
            <v>0</v>
          </cell>
          <cell r="G8069">
            <v>0</v>
          </cell>
          <cell r="K8069">
            <v>0</v>
          </cell>
          <cell r="R8069">
            <v>0</v>
          </cell>
        </row>
        <row r="8070">
          <cell r="E8070">
            <v>0</v>
          </cell>
          <cell r="G8070">
            <v>0</v>
          </cell>
          <cell r="K8070">
            <v>0</v>
          </cell>
          <cell r="R8070">
            <v>0</v>
          </cell>
        </row>
        <row r="8071">
          <cell r="E8071">
            <v>0</v>
          </cell>
          <cell r="G8071">
            <v>0</v>
          </cell>
          <cell r="K8071">
            <v>0</v>
          </cell>
          <cell r="R8071">
            <v>0</v>
          </cell>
        </row>
        <row r="8072">
          <cell r="E8072">
            <v>0</v>
          </cell>
          <cell r="G8072">
            <v>0</v>
          </cell>
          <cell r="K8072">
            <v>0</v>
          </cell>
          <cell r="R8072">
            <v>0</v>
          </cell>
        </row>
        <row r="8073">
          <cell r="E8073">
            <v>0</v>
          </cell>
          <cell r="G8073">
            <v>0</v>
          </cell>
          <cell r="K8073">
            <v>0</v>
          </cell>
          <cell r="R8073">
            <v>0</v>
          </cell>
        </row>
        <row r="8074">
          <cell r="E8074">
            <v>0</v>
          </cell>
          <cell r="G8074">
            <v>0</v>
          </cell>
          <cell r="K8074">
            <v>0</v>
          </cell>
          <cell r="R8074">
            <v>0</v>
          </cell>
        </row>
        <row r="8075">
          <cell r="E8075">
            <v>0</v>
          </cell>
          <cell r="G8075">
            <v>0</v>
          </cell>
          <cell r="K8075">
            <v>0</v>
          </cell>
          <cell r="R8075">
            <v>0</v>
          </cell>
        </row>
        <row r="8076">
          <cell r="E8076">
            <v>0</v>
          </cell>
          <cell r="G8076">
            <v>0</v>
          </cell>
          <cell r="K8076">
            <v>0</v>
          </cell>
          <cell r="R8076">
            <v>0</v>
          </cell>
        </row>
        <row r="8077">
          <cell r="E8077">
            <v>0</v>
          </cell>
          <cell r="G8077">
            <v>0</v>
          </cell>
          <cell r="K8077">
            <v>0</v>
          </cell>
          <cell r="R8077">
            <v>0</v>
          </cell>
        </row>
        <row r="8078">
          <cell r="E8078">
            <v>0</v>
          </cell>
          <cell r="G8078">
            <v>0</v>
          </cell>
          <cell r="K8078">
            <v>0</v>
          </cell>
          <cell r="R8078">
            <v>0</v>
          </cell>
        </row>
        <row r="8079">
          <cell r="E8079">
            <v>0</v>
          </cell>
          <cell r="G8079">
            <v>0</v>
          </cell>
          <cell r="K8079">
            <v>0</v>
          </cell>
          <cell r="R8079">
            <v>0</v>
          </cell>
        </row>
        <row r="8080">
          <cell r="E8080">
            <v>0</v>
          </cell>
          <cell r="G8080">
            <v>0</v>
          </cell>
          <cell r="K8080">
            <v>0</v>
          </cell>
          <cell r="R8080">
            <v>0</v>
          </cell>
        </row>
        <row r="8081">
          <cell r="E8081">
            <v>0</v>
          </cell>
          <cell r="G8081">
            <v>0</v>
          </cell>
          <cell r="K8081">
            <v>0</v>
          </cell>
          <cell r="R8081">
            <v>0</v>
          </cell>
        </row>
        <row r="8082">
          <cell r="E8082">
            <v>0</v>
          </cell>
          <cell r="G8082">
            <v>0</v>
          </cell>
          <cell r="K8082">
            <v>0</v>
          </cell>
          <cell r="R8082">
            <v>0</v>
          </cell>
        </row>
        <row r="8083">
          <cell r="E8083">
            <v>0</v>
          </cell>
          <cell r="G8083">
            <v>0</v>
          </cell>
          <cell r="K8083">
            <v>0</v>
          </cell>
          <cell r="R8083">
            <v>0</v>
          </cell>
        </row>
        <row r="8084">
          <cell r="E8084">
            <v>0</v>
          </cell>
          <cell r="G8084">
            <v>0</v>
          </cell>
          <cell r="K8084">
            <v>0</v>
          </cell>
          <cell r="R8084">
            <v>0</v>
          </cell>
        </row>
        <row r="8085">
          <cell r="E8085">
            <v>0</v>
          </cell>
          <cell r="G8085">
            <v>0</v>
          </cell>
          <cell r="K8085">
            <v>0</v>
          </cell>
          <cell r="R8085">
            <v>0</v>
          </cell>
        </row>
        <row r="8086">
          <cell r="E8086">
            <v>0</v>
          </cell>
          <cell r="G8086">
            <v>0</v>
          </cell>
          <cell r="K8086">
            <v>0</v>
          </cell>
          <cell r="R8086">
            <v>0</v>
          </cell>
        </row>
        <row r="8087">
          <cell r="E8087">
            <v>0</v>
          </cell>
          <cell r="G8087">
            <v>0</v>
          </cell>
          <cell r="K8087">
            <v>0</v>
          </cell>
          <cell r="R8087">
            <v>0</v>
          </cell>
        </row>
        <row r="8088">
          <cell r="E8088">
            <v>0</v>
          </cell>
          <cell r="G8088">
            <v>0</v>
          </cell>
          <cell r="K8088">
            <v>0</v>
          </cell>
          <cell r="R8088">
            <v>0</v>
          </cell>
        </row>
        <row r="8089">
          <cell r="E8089">
            <v>0</v>
          </cell>
          <cell r="G8089">
            <v>0</v>
          </cell>
          <cell r="K8089">
            <v>0</v>
          </cell>
          <cell r="R8089">
            <v>0</v>
          </cell>
        </row>
        <row r="8090">
          <cell r="E8090">
            <v>0</v>
          </cell>
          <cell r="G8090">
            <v>0</v>
          </cell>
          <cell r="K8090">
            <v>0</v>
          </cell>
          <cell r="R8090">
            <v>0</v>
          </cell>
        </row>
        <row r="8091">
          <cell r="E8091">
            <v>0</v>
          </cell>
          <cell r="G8091">
            <v>0</v>
          </cell>
          <cell r="K8091">
            <v>0</v>
          </cell>
          <cell r="R8091">
            <v>0</v>
          </cell>
        </row>
        <row r="8092">
          <cell r="E8092">
            <v>0</v>
          </cell>
          <cell r="G8092">
            <v>0</v>
          </cell>
          <cell r="K8092">
            <v>0</v>
          </cell>
          <cell r="R8092">
            <v>0</v>
          </cell>
        </row>
        <row r="8093">
          <cell r="E8093">
            <v>0</v>
          </cell>
          <cell r="G8093">
            <v>0</v>
          </cell>
          <cell r="K8093">
            <v>0</v>
          </cell>
          <cell r="R8093">
            <v>0</v>
          </cell>
        </row>
        <row r="8094">
          <cell r="E8094">
            <v>0</v>
          </cell>
          <cell r="G8094">
            <v>0</v>
          </cell>
          <cell r="K8094">
            <v>0</v>
          </cell>
          <cell r="R8094">
            <v>0</v>
          </cell>
        </row>
        <row r="8095">
          <cell r="E8095">
            <v>0</v>
          </cell>
          <cell r="G8095">
            <v>0</v>
          </cell>
          <cell r="K8095">
            <v>0</v>
          </cell>
          <cell r="R8095">
            <v>0</v>
          </cell>
        </row>
        <row r="8096">
          <cell r="E8096">
            <v>0</v>
          </cell>
          <cell r="G8096">
            <v>0</v>
          </cell>
          <cell r="K8096">
            <v>0</v>
          </cell>
          <cell r="R8096">
            <v>0</v>
          </cell>
        </row>
        <row r="8097">
          <cell r="E8097">
            <v>0</v>
          </cell>
          <cell r="G8097">
            <v>0</v>
          </cell>
          <cell r="K8097">
            <v>0</v>
          </cell>
          <cell r="R8097">
            <v>0</v>
          </cell>
        </row>
        <row r="8098">
          <cell r="E8098">
            <v>0</v>
          </cell>
          <cell r="G8098">
            <v>0</v>
          </cell>
          <cell r="K8098">
            <v>0</v>
          </cell>
          <cell r="R8098">
            <v>0</v>
          </cell>
        </row>
        <row r="8099">
          <cell r="E8099">
            <v>0</v>
          </cell>
          <cell r="G8099">
            <v>0</v>
          </cell>
          <cell r="K8099">
            <v>0</v>
          </cell>
          <cell r="R8099">
            <v>0</v>
          </cell>
        </row>
        <row r="8100">
          <cell r="E8100">
            <v>0</v>
          </cell>
          <cell r="G8100">
            <v>0</v>
          </cell>
          <cell r="K8100">
            <v>0</v>
          </cell>
          <cell r="R8100">
            <v>0</v>
          </cell>
        </row>
        <row r="8101">
          <cell r="E8101">
            <v>0</v>
          </cell>
          <cell r="G8101">
            <v>0</v>
          </cell>
          <cell r="K8101">
            <v>0</v>
          </cell>
          <cell r="R8101">
            <v>0</v>
          </cell>
        </row>
        <row r="8102">
          <cell r="E8102">
            <v>0</v>
          </cell>
          <cell r="G8102">
            <v>0</v>
          </cell>
          <cell r="K8102">
            <v>0</v>
          </cell>
          <cell r="R8102">
            <v>0</v>
          </cell>
        </row>
        <row r="8103">
          <cell r="E8103">
            <v>0</v>
          </cell>
          <cell r="G8103">
            <v>0</v>
          </cell>
          <cell r="K8103">
            <v>0</v>
          </cell>
          <cell r="R8103">
            <v>0</v>
          </cell>
        </row>
        <row r="8104">
          <cell r="E8104">
            <v>0</v>
          </cell>
          <cell r="G8104">
            <v>0</v>
          </cell>
          <cell r="K8104">
            <v>0</v>
          </cell>
          <cell r="R8104">
            <v>0</v>
          </cell>
        </row>
        <row r="8105">
          <cell r="E8105">
            <v>0</v>
          </cell>
          <cell r="G8105">
            <v>0</v>
          </cell>
          <cell r="K8105">
            <v>0</v>
          </cell>
          <cell r="R8105">
            <v>0</v>
          </cell>
        </row>
        <row r="8106">
          <cell r="E8106">
            <v>0</v>
          </cell>
          <cell r="G8106">
            <v>0</v>
          </cell>
          <cell r="K8106">
            <v>0</v>
          </cell>
          <cell r="R8106">
            <v>0</v>
          </cell>
        </row>
        <row r="8107">
          <cell r="E8107">
            <v>0</v>
          </cell>
          <cell r="G8107">
            <v>0</v>
          </cell>
          <cell r="K8107">
            <v>0</v>
          </cell>
          <cell r="R8107">
            <v>0</v>
          </cell>
        </row>
        <row r="8108">
          <cell r="E8108">
            <v>0</v>
          </cell>
          <cell r="G8108">
            <v>0</v>
          </cell>
          <cell r="K8108">
            <v>0</v>
          </cell>
          <cell r="R8108">
            <v>0</v>
          </cell>
        </row>
        <row r="8109">
          <cell r="E8109">
            <v>0</v>
          </cell>
          <cell r="G8109">
            <v>0</v>
          </cell>
          <cell r="K8109">
            <v>0</v>
          </cell>
          <cell r="R8109">
            <v>0</v>
          </cell>
        </row>
        <row r="8110">
          <cell r="E8110">
            <v>0</v>
          </cell>
          <cell r="G8110">
            <v>0</v>
          </cell>
          <cell r="K8110">
            <v>0</v>
          </cell>
          <cell r="R8110">
            <v>0</v>
          </cell>
        </row>
        <row r="8111">
          <cell r="E8111">
            <v>0</v>
          </cell>
          <cell r="G8111">
            <v>0</v>
          </cell>
          <cell r="K8111">
            <v>0</v>
          </cell>
          <cell r="R8111">
            <v>0</v>
          </cell>
        </row>
        <row r="8112">
          <cell r="E8112">
            <v>0</v>
          </cell>
          <cell r="G8112">
            <v>0</v>
          </cell>
          <cell r="K8112">
            <v>0</v>
          </cell>
          <cell r="R8112">
            <v>0</v>
          </cell>
        </row>
        <row r="8113">
          <cell r="E8113">
            <v>0</v>
          </cell>
          <cell r="G8113">
            <v>0</v>
          </cell>
          <cell r="K8113">
            <v>0</v>
          </cell>
          <cell r="R8113">
            <v>0</v>
          </cell>
        </row>
        <row r="8114">
          <cell r="E8114">
            <v>0</v>
          </cell>
          <cell r="G8114">
            <v>0</v>
          </cell>
          <cell r="K8114">
            <v>0</v>
          </cell>
          <cell r="R8114">
            <v>0</v>
          </cell>
        </row>
        <row r="8115">
          <cell r="E8115">
            <v>0</v>
          </cell>
          <cell r="G8115">
            <v>0</v>
          </cell>
          <cell r="K8115">
            <v>0</v>
          </cell>
          <cell r="R8115">
            <v>0</v>
          </cell>
        </row>
        <row r="8116">
          <cell r="E8116">
            <v>0</v>
          </cell>
          <cell r="G8116">
            <v>0</v>
          </cell>
          <cell r="K8116">
            <v>0</v>
          </cell>
          <cell r="R8116">
            <v>0</v>
          </cell>
        </row>
        <row r="8117">
          <cell r="E8117">
            <v>0</v>
          </cell>
          <cell r="G8117">
            <v>0</v>
          </cell>
          <cell r="K8117">
            <v>0</v>
          </cell>
          <cell r="R8117">
            <v>0</v>
          </cell>
        </row>
        <row r="8118">
          <cell r="E8118">
            <v>0</v>
          </cell>
          <cell r="G8118">
            <v>0</v>
          </cell>
          <cell r="K8118">
            <v>0</v>
          </cell>
          <cell r="R8118">
            <v>0</v>
          </cell>
        </row>
        <row r="8119">
          <cell r="E8119">
            <v>0</v>
          </cell>
          <cell r="G8119">
            <v>0</v>
          </cell>
          <cell r="K8119">
            <v>0</v>
          </cell>
          <cell r="R8119">
            <v>0</v>
          </cell>
        </row>
        <row r="8120">
          <cell r="E8120">
            <v>0</v>
          </cell>
          <cell r="G8120">
            <v>0</v>
          </cell>
          <cell r="K8120">
            <v>0</v>
          </cell>
          <cell r="R8120">
            <v>0</v>
          </cell>
        </row>
        <row r="8121">
          <cell r="E8121">
            <v>0</v>
          </cell>
          <cell r="G8121">
            <v>0</v>
          </cell>
          <cell r="K8121">
            <v>0</v>
          </cell>
          <cell r="R8121">
            <v>0</v>
          </cell>
        </row>
        <row r="8122">
          <cell r="E8122">
            <v>0</v>
          </cell>
          <cell r="G8122">
            <v>0</v>
          </cell>
          <cell r="K8122">
            <v>0</v>
          </cell>
          <cell r="R8122">
            <v>0</v>
          </cell>
        </row>
        <row r="8123">
          <cell r="E8123">
            <v>0</v>
          </cell>
          <cell r="G8123">
            <v>0</v>
          </cell>
          <cell r="K8123">
            <v>0</v>
          </cell>
          <cell r="R8123">
            <v>0</v>
          </cell>
        </row>
        <row r="8124">
          <cell r="E8124">
            <v>0</v>
          </cell>
          <cell r="G8124">
            <v>0</v>
          </cell>
          <cell r="K8124">
            <v>0</v>
          </cell>
          <cell r="R8124">
            <v>0</v>
          </cell>
        </row>
        <row r="8125">
          <cell r="E8125">
            <v>0</v>
          </cell>
          <cell r="G8125">
            <v>0</v>
          </cell>
          <cell r="K8125">
            <v>0</v>
          </cell>
          <cell r="R8125">
            <v>0</v>
          </cell>
        </row>
        <row r="8126">
          <cell r="E8126">
            <v>0</v>
          </cell>
          <cell r="G8126">
            <v>0</v>
          </cell>
          <cell r="K8126">
            <v>0</v>
          </cell>
          <cell r="R8126">
            <v>0</v>
          </cell>
        </row>
        <row r="8127">
          <cell r="E8127">
            <v>0</v>
          </cell>
          <cell r="G8127">
            <v>0</v>
          </cell>
          <cell r="K8127">
            <v>0</v>
          </cell>
          <cell r="R8127">
            <v>0</v>
          </cell>
        </row>
        <row r="8128">
          <cell r="E8128">
            <v>0</v>
          </cell>
          <cell r="G8128">
            <v>0</v>
          </cell>
          <cell r="K8128">
            <v>0</v>
          </cell>
          <cell r="R8128">
            <v>0</v>
          </cell>
        </row>
        <row r="8129">
          <cell r="E8129">
            <v>0</v>
          </cell>
          <cell r="G8129">
            <v>0</v>
          </cell>
          <cell r="K8129">
            <v>0</v>
          </cell>
          <cell r="R8129">
            <v>0</v>
          </cell>
        </row>
        <row r="8130">
          <cell r="E8130">
            <v>0</v>
          </cell>
          <cell r="G8130">
            <v>0</v>
          </cell>
          <cell r="K8130">
            <v>0</v>
          </cell>
          <cell r="R8130">
            <v>0</v>
          </cell>
        </row>
        <row r="8131">
          <cell r="E8131">
            <v>0</v>
          </cell>
          <cell r="G8131">
            <v>0</v>
          </cell>
          <cell r="K8131">
            <v>0</v>
          </cell>
          <cell r="R8131">
            <v>0</v>
          </cell>
        </row>
        <row r="8132">
          <cell r="E8132">
            <v>0</v>
          </cell>
          <cell r="G8132">
            <v>0</v>
          </cell>
          <cell r="K8132">
            <v>0</v>
          </cell>
          <cell r="R8132">
            <v>0</v>
          </cell>
        </row>
        <row r="8133">
          <cell r="E8133">
            <v>0</v>
          </cell>
          <cell r="G8133">
            <v>0</v>
          </cell>
          <cell r="K8133">
            <v>0</v>
          </cell>
          <cell r="R8133">
            <v>0</v>
          </cell>
        </row>
        <row r="8134">
          <cell r="E8134">
            <v>0</v>
          </cell>
          <cell r="G8134">
            <v>0</v>
          </cell>
          <cell r="K8134">
            <v>0</v>
          </cell>
          <cell r="R8134">
            <v>0</v>
          </cell>
        </row>
        <row r="8135">
          <cell r="E8135">
            <v>0</v>
          </cell>
          <cell r="G8135">
            <v>0</v>
          </cell>
          <cell r="K8135">
            <v>0</v>
          </cell>
          <cell r="R8135">
            <v>0</v>
          </cell>
        </row>
        <row r="8136">
          <cell r="E8136">
            <v>0</v>
          </cell>
          <cell r="G8136">
            <v>0</v>
          </cell>
          <cell r="K8136">
            <v>0</v>
          </cell>
          <cell r="R8136">
            <v>0</v>
          </cell>
        </row>
        <row r="8137">
          <cell r="E8137">
            <v>0</v>
          </cell>
          <cell r="G8137">
            <v>0</v>
          </cell>
          <cell r="K8137">
            <v>0</v>
          </cell>
          <cell r="R8137">
            <v>0</v>
          </cell>
        </row>
        <row r="8138">
          <cell r="E8138">
            <v>0</v>
          </cell>
          <cell r="G8138">
            <v>0</v>
          </cell>
          <cell r="K8138">
            <v>0</v>
          </cell>
          <cell r="R8138">
            <v>0</v>
          </cell>
        </row>
        <row r="8139">
          <cell r="E8139">
            <v>0</v>
          </cell>
          <cell r="G8139">
            <v>0</v>
          </cell>
          <cell r="K8139">
            <v>0</v>
          </cell>
          <cell r="R8139">
            <v>0</v>
          </cell>
        </row>
        <row r="8140">
          <cell r="E8140">
            <v>0</v>
          </cell>
          <cell r="G8140">
            <v>0</v>
          </cell>
          <cell r="K8140">
            <v>0</v>
          </cell>
          <cell r="R8140">
            <v>0</v>
          </cell>
        </row>
        <row r="8141">
          <cell r="E8141">
            <v>0</v>
          </cell>
          <cell r="G8141">
            <v>0</v>
          </cell>
          <cell r="K8141">
            <v>0</v>
          </cell>
          <cell r="R8141">
            <v>0</v>
          </cell>
        </row>
        <row r="8142">
          <cell r="E8142">
            <v>0</v>
          </cell>
          <cell r="G8142">
            <v>0</v>
          </cell>
          <cell r="K8142">
            <v>0</v>
          </cell>
          <cell r="R8142">
            <v>0</v>
          </cell>
        </row>
        <row r="8143">
          <cell r="E8143">
            <v>0</v>
          </cell>
          <cell r="G8143">
            <v>0</v>
          </cell>
          <cell r="K8143">
            <v>0</v>
          </cell>
          <cell r="R8143">
            <v>0</v>
          </cell>
        </row>
        <row r="8144">
          <cell r="E8144">
            <v>0</v>
          </cell>
          <cell r="G8144">
            <v>0</v>
          </cell>
          <cell r="K8144">
            <v>0</v>
          </cell>
          <cell r="R8144">
            <v>0</v>
          </cell>
        </row>
        <row r="8145">
          <cell r="E8145">
            <v>0</v>
          </cell>
          <cell r="G8145">
            <v>0</v>
          </cell>
          <cell r="K8145">
            <v>0</v>
          </cell>
          <cell r="R8145">
            <v>0</v>
          </cell>
        </row>
        <row r="8146">
          <cell r="E8146">
            <v>0</v>
          </cell>
          <cell r="G8146">
            <v>0</v>
          </cell>
          <cell r="K8146">
            <v>0</v>
          </cell>
          <cell r="R8146">
            <v>0</v>
          </cell>
        </row>
        <row r="8147">
          <cell r="E8147">
            <v>0</v>
          </cell>
          <cell r="G8147">
            <v>0</v>
          </cell>
          <cell r="K8147">
            <v>0</v>
          </cell>
          <cell r="R8147">
            <v>0</v>
          </cell>
        </row>
        <row r="8148">
          <cell r="E8148">
            <v>0</v>
          </cell>
          <cell r="G8148">
            <v>0</v>
          </cell>
          <cell r="K8148">
            <v>0</v>
          </cell>
          <cell r="R8148">
            <v>0</v>
          </cell>
        </row>
        <row r="8149">
          <cell r="E8149">
            <v>0</v>
          </cell>
          <cell r="G8149">
            <v>0</v>
          </cell>
          <cell r="K8149">
            <v>0</v>
          </cell>
          <cell r="R8149">
            <v>0</v>
          </cell>
        </row>
        <row r="8150">
          <cell r="E8150">
            <v>0</v>
          </cell>
          <cell r="G8150">
            <v>0</v>
          </cell>
          <cell r="K8150">
            <v>0</v>
          </cell>
          <cell r="R8150">
            <v>0</v>
          </cell>
        </row>
        <row r="8151">
          <cell r="E8151">
            <v>0</v>
          </cell>
          <cell r="G8151">
            <v>0</v>
          </cell>
          <cell r="K8151">
            <v>0</v>
          </cell>
          <cell r="R8151">
            <v>0</v>
          </cell>
        </row>
        <row r="8152">
          <cell r="E8152">
            <v>0</v>
          </cell>
          <cell r="G8152">
            <v>0</v>
          </cell>
          <cell r="K8152">
            <v>0</v>
          </cell>
          <cell r="R8152">
            <v>0</v>
          </cell>
        </row>
        <row r="8153">
          <cell r="E8153">
            <v>0</v>
          </cell>
          <cell r="G8153">
            <v>0</v>
          </cell>
          <cell r="K8153">
            <v>0</v>
          </cell>
          <cell r="R8153">
            <v>0</v>
          </cell>
        </row>
        <row r="8154">
          <cell r="E8154">
            <v>0</v>
          </cell>
          <cell r="G8154">
            <v>0</v>
          </cell>
          <cell r="K8154">
            <v>0</v>
          </cell>
          <cell r="R8154">
            <v>0</v>
          </cell>
        </row>
        <row r="8155">
          <cell r="E8155">
            <v>0</v>
          </cell>
          <cell r="G8155">
            <v>0</v>
          </cell>
          <cell r="K8155">
            <v>0</v>
          </cell>
          <cell r="R8155">
            <v>0</v>
          </cell>
        </row>
        <row r="8156">
          <cell r="E8156">
            <v>0</v>
          </cell>
          <cell r="G8156">
            <v>0</v>
          </cell>
          <cell r="K8156">
            <v>0</v>
          </cell>
          <cell r="R8156">
            <v>0</v>
          </cell>
        </row>
        <row r="8157">
          <cell r="E8157">
            <v>0</v>
          </cell>
          <cell r="G8157">
            <v>0</v>
          </cell>
          <cell r="K8157">
            <v>0</v>
          </cell>
          <cell r="R8157">
            <v>0</v>
          </cell>
        </row>
        <row r="8158">
          <cell r="E8158">
            <v>0</v>
          </cell>
          <cell r="G8158">
            <v>0</v>
          </cell>
          <cell r="K8158">
            <v>0</v>
          </cell>
          <cell r="R8158">
            <v>0</v>
          </cell>
        </row>
        <row r="8159">
          <cell r="E8159">
            <v>0</v>
          </cell>
          <cell r="G8159">
            <v>0</v>
          </cell>
          <cell r="K8159">
            <v>0</v>
          </cell>
          <cell r="R8159">
            <v>0</v>
          </cell>
        </row>
        <row r="8160">
          <cell r="E8160">
            <v>0</v>
          </cell>
          <cell r="G8160">
            <v>0</v>
          </cell>
          <cell r="K8160">
            <v>0</v>
          </cell>
          <cell r="R8160">
            <v>0</v>
          </cell>
        </row>
        <row r="8161">
          <cell r="E8161">
            <v>0</v>
          </cell>
          <cell r="G8161">
            <v>0</v>
          </cell>
          <cell r="K8161">
            <v>0</v>
          </cell>
          <cell r="R8161">
            <v>0</v>
          </cell>
        </row>
        <row r="8162">
          <cell r="E8162">
            <v>0</v>
          </cell>
          <cell r="G8162">
            <v>0</v>
          </cell>
          <cell r="K8162">
            <v>0</v>
          </cell>
          <cell r="R8162">
            <v>0</v>
          </cell>
        </row>
        <row r="8163">
          <cell r="E8163">
            <v>0</v>
          </cell>
          <cell r="G8163">
            <v>0</v>
          </cell>
          <cell r="K8163">
            <v>0</v>
          </cell>
          <cell r="R8163">
            <v>0</v>
          </cell>
        </row>
        <row r="8164">
          <cell r="E8164">
            <v>0</v>
          </cell>
          <cell r="G8164">
            <v>0</v>
          </cell>
          <cell r="K8164">
            <v>0</v>
          </cell>
          <cell r="R8164">
            <v>0</v>
          </cell>
        </row>
        <row r="8165">
          <cell r="E8165">
            <v>0</v>
          </cell>
          <cell r="G8165">
            <v>0</v>
          </cell>
          <cell r="K8165">
            <v>0</v>
          </cell>
          <cell r="R8165">
            <v>0</v>
          </cell>
        </row>
        <row r="8166">
          <cell r="E8166">
            <v>0</v>
          </cell>
          <cell r="G8166">
            <v>0</v>
          </cell>
          <cell r="K8166">
            <v>0</v>
          </cell>
          <cell r="R8166">
            <v>0</v>
          </cell>
        </row>
        <row r="8167">
          <cell r="E8167">
            <v>0</v>
          </cell>
          <cell r="G8167">
            <v>0</v>
          </cell>
          <cell r="K8167">
            <v>0</v>
          </cell>
          <cell r="R8167">
            <v>0</v>
          </cell>
        </row>
        <row r="8168">
          <cell r="E8168">
            <v>0</v>
          </cell>
          <cell r="G8168">
            <v>0</v>
          </cell>
          <cell r="K8168">
            <v>0</v>
          </cell>
          <cell r="R8168">
            <v>0</v>
          </cell>
        </row>
        <row r="8169">
          <cell r="E8169">
            <v>0</v>
          </cell>
          <cell r="G8169">
            <v>0</v>
          </cell>
          <cell r="K8169">
            <v>0</v>
          </cell>
          <cell r="R8169">
            <v>0</v>
          </cell>
        </row>
        <row r="8170">
          <cell r="E8170">
            <v>0</v>
          </cell>
          <cell r="G8170">
            <v>0</v>
          </cell>
          <cell r="K8170">
            <v>0</v>
          </cell>
          <cell r="R8170">
            <v>0</v>
          </cell>
        </row>
        <row r="8171">
          <cell r="E8171">
            <v>0</v>
          </cell>
          <cell r="G8171">
            <v>0</v>
          </cell>
          <cell r="K8171">
            <v>0</v>
          </cell>
          <cell r="R8171">
            <v>0</v>
          </cell>
        </row>
        <row r="8172">
          <cell r="E8172">
            <v>0</v>
          </cell>
          <cell r="G8172">
            <v>0</v>
          </cell>
          <cell r="K8172">
            <v>0</v>
          </cell>
          <cell r="R8172">
            <v>0</v>
          </cell>
        </row>
        <row r="8173">
          <cell r="E8173">
            <v>0</v>
          </cell>
          <cell r="G8173">
            <v>0</v>
          </cell>
          <cell r="K8173">
            <v>0</v>
          </cell>
          <cell r="R8173">
            <v>0</v>
          </cell>
        </row>
        <row r="8174">
          <cell r="E8174">
            <v>0</v>
          </cell>
          <cell r="G8174">
            <v>0</v>
          </cell>
          <cell r="K8174">
            <v>0</v>
          </cell>
          <cell r="R8174">
            <v>0</v>
          </cell>
        </row>
        <row r="8175">
          <cell r="E8175">
            <v>0</v>
          </cell>
          <cell r="G8175">
            <v>0</v>
          </cell>
          <cell r="K8175">
            <v>0</v>
          </cell>
          <cell r="R8175">
            <v>0</v>
          </cell>
        </row>
        <row r="8176">
          <cell r="E8176">
            <v>0</v>
          </cell>
          <cell r="G8176">
            <v>0</v>
          </cell>
          <cell r="K8176">
            <v>0</v>
          </cell>
          <cell r="R8176">
            <v>0</v>
          </cell>
        </row>
        <row r="8177">
          <cell r="E8177">
            <v>0</v>
          </cell>
          <cell r="G8177">
            <v>0</v>
          </cell>
          <cell r="K8177">
            <v>0</v>
          </cell>
          <cell r="R8177">
            <v>0</v>
          </cell>
        </row>
        <row r="8178">
          <cell r="E8178">
            <v>0</v>
          </cell>
          <cell r="G8178">
            <v>0</v>
          </cell>
          <cell r="K8178">
            <v>0</v>
          </cell>
          <cell r="R8178">
            <v>0</v>
          </cell>
        </row>
        <row r="8179">
          <cell r="E8179">
            <v>0</v>
          </cell>
          <cell r="G8179">
            <v>0</v>
          </cell>
          <cell r="K8179">
            <v>0</v>
          </cell>
          <cell r="R8179">
            <v>0</v>
          </cell>
        </row>
        <row r="8180">
          <cell r="E8180">
            <v>0</v>
          </cell>
          <cell r="G8180">
            <v>0</v>
          </cell>
          <cell r="K8180">
            <v>0</v>
          </cell>
          <cell r="R8180">
            <v>0</v>
          </cell>
        </row>
        <row r="8181">
          <cell r="E8181">
            <v>0</v>
          </cell>
          <cell r="G8181">
            <v>0</v>
          </cell>
          <cell r="K8181">
            <v>0</v>
          </cell>
          <cell r="R8181">
            <v>0</v>
          </cell>
        </row>
        <row r="8182">
          <cell r="E8182">
            <v>0</v>
          </cell>
          <cell r="G8182">
            <v>0</v>
          </cell>
          <cell r="K8182">
            <v>0</v>
          </cell>
          <cell r="R8182">
            <v>0</v>
          </cell>
        </row>
        <row r="8183">
          <cell r="E8183">
            <v>0</v>
          </cell>
          <cell r="G8183">
            <v>0</v>
          </cell>
          <cell r="K8183">
            <v>0</v>
          </cell>
          <cell r="R8183">
            <v>0</v>
          </cell>
        </row>
        <row r="8184">
          <cell r="E8184">
            <v>0</v>
          </cell>
          <cell r="G8184">
            <v>0</v>
          </cell>
          <cell r="K8184">
            <v>0</v>
          </cell>
          <cell r="R8184">
            <v>0</v>
          </cell>
        </row>
        <row r="8185">
          <cell r="E8185">
            <v>0</v>
          </cell>
          <cell r="G8185">
            <v>0</v>
          </cell>
          <cell r="K8185">
            <v>0</v>
          </cell>
          <cell r="R8185">
            <v>0</v>
          </cell>
        </row>
        <row r="8186">
          <cell r="E8186">
            <v>0</v>
          </cell>
          <cell r="G8186">
            <v>0</v>
          </cell>
          <cell r="K8186">
            <v>0</v>
          </cell>
          <cell r="R8186">
            <v>0</v>
          </cell>
        </row>
        <row r="8187">
          <cell r="E8187">
            <v>0</v>
          </cell>
          <cell r="G8187">
            <v>0</v>
          </cell>
          <cell r="K8187">
            <v>0</v>
          </cell>
          <cell r="R8187">
            <v>0</v>
          </cell>
        </row>
        <row r="8188">
          <cell r="E8188">
            <v>0</v>
          </cell>
          <cell r="G8188">
            <v>0</v>
          </cell>
          <cell r="K8188">
            <v>0</v>
          </cell>
          <cell r="R8188">
            <v>0</v>
          </cell>
        </row>
        <row r="8189">
          <cell r="E8189">
            <v>0</v>
          </cell>
          <cell r="G8189">
            <v>0</v>
          </cell>
          <cell r="K8189">
            <v>0</v>
          </cell>
          <cell r="R8189">
            <v>0</v>
          </cell>
        </row>
        <row r="8190">
          <cell r="E8190">
            <v>0</v>
          </cell>
          <cell r="G8190">
            <v>0</v>
          </cell>
          <cell r="K8190">
            <v>0</v>
          </cell>
          <cell r="R8190">
            <v>0</v>
          </cell>
        </row>
        <row r="8191">
          <cell r="E8191">
            <v>0</v>
          </cell>
          <cell r="G8191">
            <v>0</v>
          </cell>
          <cell r="K8191">
            <v>0</v>
          </cell>
          <cell r="R8191">
            <v>0</v>
          </cell>
        </row>
        <row r="8192">
          <cell r="E8192">
            <v>0</v>
          </cell>
          <cell r="G8192">
            <v>0</v>
          </cell>
          <cell r="K8192">
            <v>0</v>
          </cell>
          <cell r="R8192">
            <v>0</v>
          </cell>
        </row>
        <row r="8193">
          <cell r="E8193">
            <v>0</v>
          </cell>
          <cell r="G8193">
            <v>0</v>
          </cell>
          <cell r="K8193">
            <v>0</v>
          </cell>
          <cell r="R8193">
            <v>0</v>
          </cell>
        </row>
        <row r="8194">
          <cell r="E8194">
            <v>0</v>
          </cell>
          <cell r="G8194">
            <v>0</v>
          </cell>
          <cell r="K8194">
            <v>0</v>
          </cell>
          <cell r="R8194">
            <v>0</v>
          </cell>
        </row>
        <row r="8195">
          <cell r="E8195">
            <v>0</v>
          </cell>
          <cell r="G8195">
            <v>0</v>
          </cell>
          <cell r="K8195">
            <v>0</v>
          </cell>
          <cell r="R8195">
            <v>0</v>
          </cell>
        </row>
        <row r="8196">
          <cell r="E8196">
            <v>0</v>
          </cell>
          <cell r="G8196">
            <v>0</v>
          </cell>
          <cell r="K8196">
            <v>0</v>
          </cell>
          <cell r="R8196">
            <v>0</v>
          </cell>
        </row>
        <row r="8197">
          <cell r="E8197">
            <v>0</v>
          </cell>
          <cell r="G8197">
            <v>0</v>
          </cell>
          <cell r="K8197">
            <v>0</v>
          </cell>
          <cell r="R8197">
            <v>0</v>
          </cell>
        </row>
        <row r="8198">
          <cell r="E8198">
            <v>0</v>
          </cell>
          <cell r="G8198">
            <v>0</v>
          </cell>
          <cell r="K8198">
            <v>0</v>
          </cell>
          <cell r="R8198">
            <v>0</v>
          </cell>
        </row>
        <row r="8199">
          <cell r="E8199">
            <v>0</v>
          </cell>
          <cell r="G8199">
            <v>0</v>
          </cell>
          <cell r="K8199">
            <v>0</v>
          </cell>
          <cell r="R8199">
            <v>0</v>
          </cell>
        </row>
        <row r="8200">
          <cell r="E8200">
            <v>0</v>
          </cell>
          <cell r="G8200">
            <v>0</v>
          </cell>
          <cell r="K8200">
            <v>0</v>
          </cell>
          <cell r="R8200">
            <v>0</v>
          </cell>
        </row>
        <row r="8201">
          <cell r="E8201">
            <v>0</v>
          </cell>
          <cell r="G8201">
            <v>0</v>
          </cell>
          <cell r="K8201">
            <v>0</v>
          </cell>
          <cell r="R8201">
            <v>0</v>
          </cell>
        </row>
        <row r="8202">
          <cell r="E8202">
            <v>0</v>
          </cell>
          <cell r="G8202">
            <v>0</v>
          </cell>
          <cell r="K8202">
            <v>0</v>
          </cell>
          <cell r="R8202">
            <v>0</v>
          </cell>
        </row>
        <row r="8203">
          <cell r="E8203">
            <v>0</v>
          </cell>
          <cell r="G8203">
            <v>0</v>
          </cell>
          <cell r="K8203">
            <v>0</v>
          </cell>
          <cell r="R8203">
            <v>0</v>
          </cell>
        </row>
        <row r="8204">
          <cell r="E8204">
            <v>0</v>
          </cell>
          <cell r="G8204">
            <v>0</v>
          </cell>
          <cell r="K8204">
            <v>0</v>
          </cell>
          <cell r="R8204">
            <v>0</v>
          </cell>
        </row>
        <row r="8205">
          <cell r="E8205">
            <v>0</v>
          </cell>
          <cell r="G8205">
            <v>0</v>
          </cell>
          <cell r="K8205">
            <v>0</v>
          </cell>
          <cell r="R8205">
            <v>0</v>
          </cell>
        </row>
        <row r="8206">
          <cell r="E8206">
            <v>0</v>
          </cell>
          <cell r="G8206">
            <v>0</v>
          </cell>
          <cell r="K8206">
            <v>0</v>
          </cell>
          <cell r="R8206">
            <v>0</v>
          </cell>
        </row>
        <row r="8207">
          <cell r="E8207">
            <v>0</v>
          </cell>
          <cell r="G8207">
            <v>0</v>
          </cell>
          <cell r="K8207">
            <v>0</v>
          </cell>
          <cell r="R8207">
            <v>0</v>
          </cell>
        </row>
        <row r="8208">
          <cell r="E8208">
            <v>0</v>
          </cell>
          <cell r="G8208">
            <v>0</v>
          </cell>
          <cell r="K8208">
            <v>0</v>
          </cell>
          <cell r="R8208">
            <v>0</v>
          </cell>
        </row>
        <row r="8209">
          <cell r="E8209">
            <v>0</v>
          </cell>
          <cell r="G8209">
            <v>0</v>
          </cell>
          <cell r="K8209">
            <v>0</v>
          </cell>
          <cell r="R8209">
            <v>0</v>
          </cell>
        </row>
        <row r="8210">
          <cell r="E8210">
            <v>0</v>
          </cell>
          <cell r="G8210">
            <v>0</v>
          </cell>
          <cell r="K8210">
            <v>0</v>
          </cell>
          <cell r="R8210">
            <v>0</v>
          </cell>
        </row>
        <row r="8211">
          <cell r="E8211">
            <v>0</v>
          </cell>
          <cell r="G8211">
            <v>0</v>
          </cell>
          <cell r="K8211">
            <v>0</v>
          </cell>
          <cell r="R8211">
            <v>0</v>
          </cell>
        </row>
        <row r="8212">
          <cell r="E8212">
            <v>0</v>
          </cell>
          <cell r="G8212">
            <v>0</v>
          </cell>
          <cell r="K8212">
            <v>0</v>
          </cell>
          <cell r="R8212">
            <v>0</v>
          </cell>
        </row>
        <row r="8213">
          <cell r="E8213">
            <v>0</v>
          </cell>
          <cell r="G8213">
            <v>0</v>
          </cell>
          <cell r="K8213">
            <v>0</v>
          </cell>
          <cell r="R8213">
            <v>0</v>
          </cell>
        </row>
        <row r="8214">
          <cell r="E8214">
            <v>0</v>
          </cell>
          <cell r="G8214">
            <v>0</v>
          </cell>
          <cell r="K8214">
            <v>0</v>
          </cell>
          <cell r="R8214">
            <v>0</v>
          </cell>
        </row>
        <row r="8215">
          <cell r="E8215">
            <v>0</v>
          </cell>
          <cell r="G8215">
            <v>0</v>
          </cell>
          <cell r="K8215">
            <v>0</v>
          </cell>
          <cell r="R8215">
            <v>0</v>
          </cell>
        </row>
        <row r="8216">
          <cell r="E8216">
            <v>0</v>
          </cell>
          <cell r="G8216">
            <v>0</v>
          </cell>
          <cell r="K8216">
            <v>0</v>
          </cell>
          <cell r="R8216">
            <v>0</v>
          </cell>
        </row>
        <row r="8217">
          <cell r="E8217">
            <v>0</v>
          </cell>
          <cell r="G8217">
            <v>0</v>
          </cell>
          <cell r="K8217">
            <v>0</v>
          </cell>
          <cell r="R8217">
            <v>0</v>
          </cell>
        </row>
        <row r="8218">
          <cell r="E8218">
            <v>0</v>
          </cell>
          <cell r="G8218">
            <v>0</v>
          </cell>
          <cell r="K8218">
            <v>0</v>
          </cell>
          <cell r="R8218">
            <v>0</v>
          </cell>
        </row>
        <row r="8219">
          <cell r="E8219">
            <v>0</v>
          </cell>
          <cell r="G8219">
            <v>0</v>
          </cell>
          <cell r="K8219">
            <v>0</v>
          </cell>
          <cell r="R8219">
            <v>0</v>
          </cell>
        </row>
        <row r="8220">
          <cell r="E8220">
            <v>0</v>
          </cell>
          <cell r="G8220">
            <v>0</v>
          </cell>
          <cell r="K8220">
            <v>0</v>
          </cell>
          <cell r="R8220">
            <v>0</v>
          </cell>
        </row>
        <row r="8221">
          <cell r="E8221">
            <v>0</v>
          </cell>
          <cell r="G8221">
            <v>0</v>
          </cell>
          <cell r="K8221">
            <v>0</v>
          </cell>
          <cell r="R8221">
            <v>0</v>
          </cell>
        </row>
        <row r="8222">
          <cell r="E8222">
            <v>0</v>
          </cell>
          <cell r="G8222">
            <v>0</v>
          </cell>
          <cell r="K8222">
            <v>0</v>
          </cell>
          <cell r="R8222">
            <v>0</v>
          </cell>
        </row>
        <row r="8223">
          <cell r="E8223">
            <v>0</v>
          </cell>
          <cell r="G8223">
            <v>0</v>
          </cell>
          <cell r="K8223">
            <v>0</v>
          </cell>
          <cell r="R8223">
            <v>0</v>
          </cell>
        </row>
        <row r="8224">
          <cell r="E8224">
            <v>0</v>
          </cell>
          <cell r="G8224">
            <v>0</v>
          </cell>
          <cell r="K8224">
            <v>0</v>
          </cell>
          <cell r="R8224">
            <v>0</v>
          </cell>
        </row>
        <row r="8225">
          <cell r="E8225">
            <v>0</v>
          </cell>
          <cell r="G8225">
            <v>0</v>
          </cell>
          <cell r="K8225">
            <v>0</v>
          </cell>
          <cell r="R8225">
            <v>0</v>
          </cell>
        </row>
        <row r="8226">
          <cell r="E8226">
            <v>0</v>
          </cell>
          <cell r="G8226">
            <v>0</v>
          </cell>
          <cell r="K8226">
            <v>0</v>
          </cell>
          <cell r="R8226">
            <v>0</v>
          </cell>
        </row>
        <row r="8227">
          <cell r="E8227">
            <v>0</v>
          </cell>
          <cell r="G8227">
            <v>0</v>
          </cell>
          <cell r="K8227">
            <v>0</v>
          </cell>
          <cell r="R8227">
            <v>0</v>
          </cell>
        </row>
        <row r="8228">
          <cell r="E8228">
            <v>0</v>
          </cell>
          <cell r="G8228">
            <v>0</v>
          </cell>
          <cell r="K8228">
            <v>0</v>
          </cell>
          <cell r="R8228">
            <v>0</v>
          </cell>
        </row>
        <row r="8229">
          <cell r="E8229">
            <v>0</v>
          </cell>
          <cell r="G8229">
            <v>0</v>
          </cell>
          <cell r="K8229">
            <v>0</v>
          </cell>
          <cell r="R8229">
            <v>0</v>
          </cell>
        </row>
        <row r="8230">
          <cell r="E8230">
            <v>0</v>
          </cell>
          <cell r="G8230">
            <v>0</v>
          </cell>
          <cell r="K8230">
            <v>0</v>
          </cell>
          <cell r="R8230">
            <v>0</v>
          </cell>
        </row>
        <row r="8231">
          <cell r="E8231">
            <v>0</v>
          </cell>
          <cell r="G8231">
            <v>0</v>
          </cell>
          <cell r="K8231">
            <v>0</v>
          </cell>
          <cell r="R8231">
            <v>0</v>
          </cell>
        </row>
        <row r="8232">
          <cell r="E8232">
            <v>0</v>
          </cell>
          <cell r="G8232">
            <v>0</v>
          </cell>
          <cell r="K8232">
            <v>0</v>
          </cell>
          <cell r="R8232">
            <v>0</v>
          </cell>
        </row>
        <row r="8233">
          <cell r="E8233">
            <v>0</v>
          </cell>
          <cell r="G8233">
            <v>0</v>
          </cell>
          <cell r="K8233">
            <v>0</v>
          </cell>
          <cell r="R8233">
            <v>0</v>
          </cell>
        </row>
        <row r="8234">
          <cell r="E8234">
            <v>0</v>
          </cell>
          <cell r="G8234">
            <v>0</v>
          </cell>
          <cell r="K8234">
            <v>0</v>
          </cell>
          <cell r="R8234">
            <v>0</v>
          </cell>
        </row>
        <row r="8235">
          <cell r="E8235">
            <v>0</v>
          </cell>
          <cell r="G8235">
            <v>0</v>
          </cell>
          <cell r="K8235">
            <v>0</v>
          </cell>
          <cell r="R8235">
            <v>0</v>
          </cell>
        </row>
        <row r="8236">
          <cell r="E8236">
            <v>0</v>
          </cell>
          <cell r="G8236">
            <v>0</v>
          </cell>
          <cell r="K8236">
            <v>0</v>
          </cell>
          <cell r="R8236">
            <v>0</v>
          </cell>
        </row>
        <row r="8237">
          <cell r="E8237">
            <v>0</v>
          </cell>
          <cell r="G8237">
            <v>0</v>
          </cell>
          <cell r="K8237">
            <v>0</v>
          </cell>
          <cell r="R8237">
            <v>0</v>
          </cell>
        </row>
        <row r="8238">
          <cell r="E8238">
            <v>0</v>
          </cell>
          <cell r="G8238">
            <v>0</v>
          </cell>
          <cell r="K8238">
            <v>0</v>
          </cell>
          <cell r="R8238">
            <v>0</v>
          </cell>
        </row>
        <row r="8239">
          <cell r="E8239">
            <v>0</v>
          </cell>
          <cell r="G8239">
            <v>0</v>
          </cell>
          <cell r="K8239">
            <v>0</v>
          </cell>
          <cell r="R8239">
            <v>0</v>
          </cell>
        </row>
        <row r="8240">
          <cell r="E8240">
            <v>0</v>
          </cell>
          <cell r="G8240">
            <v>0</v>
          </cell>
          <cell r="K8240">
            <v>0</v>
          </cell>
          <cell r="R8240">
            <v>0</v>
          </cell>
        </row>
        <row r="8241">
          <cell r="E8241">
            <v>0</v>
          </cell>
          <cell r="G8241">
            <v>0</v>
          </cell>
          <cell r="K8241">
            <v>0</v>
          </cell>
          <cell r="R8241">
            <v>0</v>
          </cell>
        </row>
        <row r="8242">
          <cell r="E8242">
            <v>0</v>
          </cell>
          <cell r="G8242">
            <v>0</v>
          </cell>
          <cell r="K8242">
            <v>0</v>
          </cell>
          <cell r="R8242">
            <v>0</v>
          </cell>
        </row>
        <row r="8243">
          <cell r="E8243">
            <v>0</v>
          </cell>
          <cell r="G8243">
            <v>0</v>
          </cell>
          <cell r="K8243">
            <v>0</v>
          </cell>
          <cell r="R8243">
            <v>0</v>
          </cell>
        </row>
        <row r="8244">
          <cell r="E8244">
            <v>0</v>
          </cell>
          <cell r="G8244">
            <v>0</v>
          </cell>
          <cell r="K8244">
            <v>0</v>
          </cell>
          <cell r="R8244">
            <v>0</v>
          </cell>
        </row>
        <row r="8245">
          <cell r="E8245">
            <v>0</v>
          </cell>
          <cell r="G8245">
            <v>0</v>
          </cell>
          <cell r="K8245">
            <v>0</v>
          </cell>
          <cell r="R8245">
            <v>0</v>
          </cell>
        </row>
        <row r="8246">
          <cell r="E8246">
            <v>0</v>
          </cell>
          <cell r="G8246">
            <v>0</v>
          </cell>
          <cell r="K8246">
            <v>0</v>
          </cell>
          <cell r="R8246">
            <v>0</v>
          </cell>
        </row>
        <row r="8247">
          <cell r="E8247">
            <v>0</v>
          </cell>
          <cell r="G8247">
            <v>0</v>
          </cell>
          <cell r="K8247">
            <v>0</v>
          </cell>
          <cell r="R8247">
            <v>0</v>
          </cell>
        </row>
        <row r="8248">
          <cell r="E8248">
            <v>0</v>
          </cell>
          <cell r="G8248">
            <v>0</v>
          </cell>
          <cell r="K8248">
            <v>0</v>
          </cell>
          <cell r="R8248">
            <v>0</v>
          </cell>
        </row>
        <row r="8249">
          <cell r="E8249">
            <v>0</v>
          </cell>
          <cell r="G8249">
            <v>0</v>
          </cell>
          <cell r="K8249">
            <v>0</v>
          </cell>
          <cell r="R8249">
            <v>0</v>
          </cell>
        </row>
        <row r="8250">
          <cell r="E8250">
            <v>0</v>
          </cell>
          <cell r="G8250">
            <v>0</v>
          </cell>
          <cell r="K8250">
            <v>0</v>
          </cell>
          <cell r="R8250">
            <v>0</v>
          </cell>
        </row>
        <row r="8251">
          <cell r="E8251">
            <v>0</v>
          </cell>
          <cell r="G8251">
            <v>0</v>
          </cell>
          <cell r="K8251">
            <v>0</v>
          </cell>
          <cell r="R8251">
            <v>0</v>
          </cell>
        </row>
        <row r="8252">
          <cell r="E8252">
            <v>0</v>
          </cell>
          <cell r="G8252">
            <v>0</v>
          </cell>
          <cell r="K8252">
            <v>0</v>
          </cell>
          <cell r="R8252">
            <v>0</v>
          </cell>
        </row>
        <row r="8253">
          <cell r="E8253">
            <v>0</v>
          </cell>
          <cell r="G8253">
            <v>0</v>
          </cell>
          <cell r="K8253">
            <v>0</v>
          </cell>
          <cell r="R8253">
            <v>0</v>
          </cell>
        </row>
        <row r="8254">
          <cell r="E8254">
            <v>0</v>
          </cell>
          <cell r="G8254">
            <v>0</v>
          </cell>
          <cell r="K8254">
            <v>0</v>
          </cell>
          <cell r="R8254">
            <v>0</v>
          </cell>
        </row>
        <row r="8255">
          <cell r="E8255">
            <v>0</v>
          </cell>
          <cell r="G8255">
            <v>0</v>
          </cell>
          <cell r="K8255">
            <v>0</v>
          </cell>
          <cell r="R8255">
            <v>0</v>
          </cell>
        </row>
        <row r="8256">
          <cell r="E8256">
            <v>0</v>
          </cell>
          <cell r="G8256">
            <v>0</v>
          </cell>
          <cell r="K8256">
            <v>0</v>
          </cell>
          <cell r="R8256">
            <v>0</v>
          </cell>
        </row>
        <row r="8257">
          <cell r="E8257">
            <v>0</v>
          </cell>
          <cell r="G8257">
            <v>0</v>
          </cell>
          <cell r="K8257">
            <v>0</v>
          </cell>
          <cell r="R8257">
            <v>0</v>
          </cell>
        </row>
        <row r="8258">
          <cell r="E8258">
            <v>0</v>
          </cell>
          <cell r="G8258">
            <v>0</v>
          </cell>
          <cell r="K8258">
            <v>0</v>
          </cell>
          <cell r="R8258">
            <v>0</v>
          </cell>
        </row>
        <row r="8259">
          <cell r="E8259">
            <v>0</v>
          </cell>
          <cell r="G8259">
            <v>0</v>
          </cell>
          <cell r="K8259">
            <v>0</v>
          </cell>
          <cell r="R8259">
            <v>0</v>
          </cell>
        </row>
        <row r="8260">
          <cell r="E8260">
            <v>0</v>
          </cell>
          <cell r="G8260">
            <v>0</v>
          </cell>
          <cell r="K8260">
            <v>0</v>
          </cell>
          <cell r="R8260">
            <v>0</v>
          </cell>
        </row>
        <row r="8261">
          <cell r="E8261">
            <v>0</v>
          </cell>
          <cell r="G8261">
            <v>0</v>
          </cell>
          <cell r="K8261">
            <v>0</v>
          </cell>
          <cell r="R8261">
            <v>0</v>
          </cell>
        </row>
        <row r="8262">
          <cell r="E8262">
            <v>0</v>
          </cell>
          <cell r="G8262">
            <v>0</v>
          </cell>
          <cell r="K8262">
            <v>0</v>
          </cell>
          <cell r="R8262">
            <v>0</v>
          </cell>
        </row>
        <row r="8263">
          <cell r="E8263">
            <v>0</v>
          </cell>
          <cell r="G8263">
            <v>0</v>
          </cell>
          <cell r="K8263">
            <v>0</v>
          </cell>
          <cell r="R8263">
            <v>0</v>
          </cell>
        </row>
        <row r="8264">
          <cell r="E8264">
            <v>0</v>
          </cell>
          <cell r="G8264">
            <v>0</v>
          </cell>
          <cell r="K8264">
            <v>0</v>
          </cell>
          <cell r="R8264">
            <v>0</v>
          </cell>
        </row>
        <row r="8265">
          <cell r="E8265">
            <v>0</v>
          </cell>
          <cell r="G8265">
            <v>0</v>
          </cell>
          <cell r="K8265">
            <v>0</v>
          </cell>
          <cell r="R8265">
            <v>0</v>
          </cell>
        </row>
        <row r="8266">
          <cell r="E8266">
            <v>0</v>
          </cell>
          <cell r="G8266">
            <v>0</v>
          </cell>
          <cell r="K8266">
            <v>0</v>
          </cell>
          <cell r="R8266">
            <v>0</v>
          </cell>
        </row>
        <row r="8267">
          <cell r="E8267">
            <v>0</v>
          </cell>
          <cell r="G8267">
            <v>0</v>
          </cell>
          <cell r="K8267">
            <v>0</v>
          </cell>
          <cell r="R8267">
            <v>0</v>
          </cell>
        </row>
        <row r="8268">
          <cell r="E8268">
            <v>0</v>
          </cell>
          <cell r="G8268">
            <v>0</v>
          </cell>
          <cell r="K8268">
            <v>0</v>
          </cell>
          <cell r="R8268">
            <v>0</v>
          </cell>
        </row>
        <row r="8269">
          <cell r="E8269">
            <v>0</v>
          </cell>
          <cell r="G8269">
            <v>0</v>
          </cell>
          <cell r="K8269">
            <v>0</v>
          </cell>
          <cell r="R8269">
            <v>0</v>
          </cell>
        </row>
        <row r="8270">
          <cell r="E8270">
            <v>0</v>
          </cell>
          <cell r="G8270">
            <v>0</v>
          </cell>
          <cell r="K8270">
            <v>0</v>
          </cell>
          <cell r="R8270">
            <v>0</v>
          </cell>
        </row>
        <row r="8271">
          <cell r="E8271">
            <v>0</v>
          </cell>
          <cell r="G8271">
            <v>0</v>
          </cell>
          <cell r="K8271">
            <v>0</v>
          </cell>
          <cell r="R8271">
            <v>0</v>
          </cell>
        </row>
        <row r="8272">
          <cell r="E8272">
            <v>0</v>
          </cell>
          <cell r="G8272">
            <v>0</v>
          </cell>
          <cell r="K8272">
            <v>0</v>
          </cell>
          <cell r="R8272">
            <v>0</v>
          </cell>
        </row>
        <row r="8273">
          <cell r="E8273">
            <v>0</v>
          </cell>
          <cell r="G8273">
            <v>0</v>
          </cell>
          <cell r="K8273">
            <v>0</v>
          </cell>
          <cell r="R8273">
            <v>0</v>
          </cell>
        </row>
        <row r="8274">
          <cell r="E8274">
            <v>0</v>
          </cell>
          <cell r="G8274">
            <v>0</v>
          </cell>
          <cell r="K8274">
            <v>0</v>
          </cell>
          <cell r="R8274">
            <v>0</v>
          </cell>
        </row>
        <row r="8275">
          <cell r="E8275">
            <v>0</v>
          </cell>
          <cell r="G8275">
            <v>0</v>
          </cell>
          <cell r="K8275">
            <v>0</v>
          </cell>
          <cell r="R8275">
            <v>0</v>
          </cell>
        </row>
        <row r="8276">
          <cell r="E8276">
            <v>0</v>
          </cell>
          <cell r="G8276">
            <v>0</v>
          </cell>
          <cell r="K8276">
            <v>0</v>
          </cell>
          <cell r="R8276">
            <v>0</v>
          </cell>
        </row>
        <row r="8277">
          <cell r="E8277">
            <v>0</v>
          </cell>
          <cell r="G8277">
            <v>0</v>
          </cell>
          <cell r="K8277">
            <v>0</v>
          </cell>
          <cell r="R8277">
            <v>0</v>
          </cell>
        </row>
        <row r="8278">
          <cell r="E8278">
            <v>0</v>
          </cell>
          <cell r="G8278">
            <v>0</v>
          </cell>
          <cell r="K8278">
            <v>0</v>
          </cell>
          <cell r="R8278">
            <v>0</v>
          </cell>
        </row>
        <row r="8279">
          <cell r="E8279">
            <v>0</v>
          </cell>
          <cell r="G8279">
            <v>0</v>
          </cell>
          <cell r="K8279">
            <v>0</v>
          </cell>
          <cell r="R8279">
            <v>0</v>
          </cell>
        </row>
        <row r="8280">
          <cell r="E8280">
            <v>0</v>
          </cell>
          <cell r="G8280">
            <v>0</v>
          </cell>
          <cell r="K8280">
            <v>0</v>
          </cell>
          <cell r="R8280">
            <v>0</v>
          </cell>
        </row>
        <row r="8281">
          <cell r="E8281">
            <v>0</v>
          </cell>
          <cell r="G8281">
            <v>0</v>
          </cell>
          <cell r="K8281">
            <v>0</v>
          </cell>
          <cell r="R8281">
            <v>0</v>
          </cell>
        </row>
        <row r="8282">
          <cell r="E8282">
            <v>0</v>
          </cell>
          <cell r="G8282">
            <v>0</v>
          </cell>
          <cell r="K8282">
            <v>0</v>
          </cell>
          <cell r="R8282">
            <v>0</v>
          </cell>
        </row>
        <row r="8283">
          <cell r="E8283">
            <v>0</v>
          </cell>
          <cell r="G8283">
            <v>0</v>
          </cell>
          <cell r="K8283">
            <v>0</v>
          </cell>
          <cell r="R8283">
            <v>0</v>
          </cell>
        </row>
        <row r="8284">
          <cell r="E8284">
            <v>0</v>
          </cell>
          <cell r="G8284">
            <v>0</v>
          </cell>
          <cell r="K8284">
            <v>0</v>
          </cell>
          <cell r="R8284">
            <v>0</v>
          </cell>
        </row>
        <row r="8285">
          <cell r="E8285">
            <v>0</v>
          </cell>
          <cell r="G8285">
            <v>0</v>
          </cell>
          <cell r="K8285">
            <v>0</v>
          </cell>
          <cell r="R8285">
            <v>0</v>
          </cell>
        </row>
        <row r="8286">
          <cell r="E8286">
            <v>0</v>
          </cell>
          <cell r="G8286">
            <v>0</v>
          </cell>
          <cell r="K8286">
            <v>0</v>
          </cell>
          <cell r="R8286">
            <v>0</v>
          </cell>
        </row>
        <row r="8287">
          <cell r="E8287">
            <v>0</v>
          </cell>
          <cell r="G8287">
            <v>0</v>
          </cell>
          <cell r="K8287">
            <v>0</v>
          </cell>
          <cell r="R8287">
            <v>0</v>
          </cell>
        </row>
        <row r="8288">
          <cell r="E8288">
            <v>0</v>
          </cell>
          <cell r="G8288">
            <v>0</v>
          </cell>
          <cell r="K8288">
            <v>0</v>
          </cell>
          <cell r="R8288">
            <v>0</v>
          </cell>
        </row>
        <row r="8289">
          <cell r="E8289">
            <v>0</v>
          </cell>
          <cell r="G8289">
            <v>0</v>
          </cell>
          <cell r="K8289">
            <v>0</v>
          </cell>
          <cell r="R8289">
            <v>0</v>
          </cell>
        </row>
        <row r="8290">
          <cell r="E8290">
            <v>0</v>
          </cell>
          <cell r="G8290">
            <v>0</v>
          </cell>
          <cell r="K8290">
            <v>0</v>
          </cell>
          <cell r="R8290">
            <v>0</v>
          </cell>
        </row>
        <row r="8291">
          <cell r="E8291">
            <v>0</v>
          </cell>
          <cell r="G8291">
            <v>0</v>
          </cell>
          <cell r="K8291">
            <v>0</v>
          </cell>
          <cell r="R8291">
            <v>0</v>
          </cell>
        </row>
        <row r="8292">
          <cell r="E8292">
            <v>0</v>
          </cell>
          <cell r="G8292">
            <v>0</v>
          </cell>
          <cell r="K8292">
            <v>0</v>
          </cell>
          <cell r="R8292">
            <v>0</v>
          </cell>
        </row>
        <row r="8293">
          <cell r="E8293">
            <v>0</v>
          </cell>
          <cell r="G8293">
            <v>0</v>
          </cell>
          <cell r="K8293">
            <v>0</v>
          </cell>
          <cell r="R8293">
            <v>0</v>
          </cell>
        </row>
        <row r="8294">
          <cell r="E8294">
            <v>0</v>
          </cell>
          <cell r="G8294">
            <v>0</v>
          </cell>
          <cell r="K8294">
            <v>0</v>
          </cell>
          <cell r="R8294">
            <v>0</v>
          </cell>
        </row>
        <row r="8295">
          <cell r="E8295">
            <v>0</v>
          </cell>
          <cell r="G8295">
            <v>0</v>
          </cell>
          <cell r="K8295">
            <v>0</v>
          </cell>
          <cell r="R8295">
            <v>0</v>
          </cell>
        </row>
        <row r="8296">
          <cell r="E8296">
            <v>0</v>
          </cell>
          <cell r="G8296">
            <v>0</v>
          </cell>
          <cell r="K8296">
            <v>0</v>
          </cell>
          <cell r="R8296">
            <v>0</v>
          </cell>
        </row>
        <row r="8297">
          <cell r="E8297">
            <v>0</v>
          </cell>
          <cell r="G8297">
            <v>0</v>
          </cell>
          <cell r="K8297">
            <v>0</v>
          </cell>
          <cell r="R8297">
            <v>0</v>
          </cell>
        </row>
        <row r="8298">
          <cell r="E8298">
            <v>0</v>
          </cell>
          <cell r="G8298">
            <v>0</v>
          </cell>
          <cell r="K8298">
            <v>0</v>
          </cell>
          <cell r="R8298">
            <v>0</v>
          </cell>
        </row>
        <row r="8299">
          <cell r="E8299">
            <v>0</v>
          </cell>
          <cell r="G8299">
            <v>0</v>
          </cell>
          <cell r="K8299">
            <v>0</v>
          </cell>
          <cell r="R8299">
            <v>0</v>
          </cell>
        </row>
        <row r="8300">
          <cell r="E8300">
            <v>0</v>
          </cell>
          <cell r="G8300">
            <v>0</v>
          </cell>
          <cell r="K8300">
            <v>0</v>
          </cell>
          <cell r="R8300">
            <v>0</v>
          </cell>
        </row>
        <row r="8301">
          <cell r="E8301">
            <v>0</v>
          </cell>
          <cell r="G8301">
            <v>0</v>
          </cell>
          <cell r="K8301">
            <v>0</v>
          </cell>
          <cell r="R8301">
            <v>0</v>
          </cell>
        </row>
        <row r="8302">
          <cell r="E8302">
            <v>0</v>
          </cell>
          <cell r="G8302">
            <v>0</v>
          </cell>
          <cell r="K8302">
            <v>0</v>
          </cell>
          <cell r="R8302">
            <v>0</v>
          </cell>
        </row>
        <row r="8303">
          <cell r="E8303">
            <v>0</v>
          </cell>
          <cell r="G8303">
            <v>0</v>
          </cell>
          <cell r="K8303">
            <v>0</v>
          </cell>
          <cell r="R8303">
            <v>0</v>
          </cell>
        </row>
        <row r="8304">
          <cell r="E8304">
            <v>0</v>
          </cell>
          <cell r="G8304">
            <v>0</v>
          </cell>
          <cell r="K8304">
            <v>0</v>
          </cell>
          <cell r="R8304">
            <v>0</v>
          </cell>
        </row>
        <row r="8305">
          <cell r="E8305">
            <v>0</v>
          </cell>
          <cell r="G8305">
            <v>0</v>
          </cell>
          <cell r="K8305">
            <v>0</v>
          </cell>
          <cell r="R8305">
            <v>0</v>
          </cell>
        </row>
        <row r="8306">
          <cell r="E8306">
            <v>0</v>
          </cell>
          <cell r="G8306">
            <v>0</v>
          </cell>
          <cell r="K8306">
            <v>0</v>
          </cell>
          <cell r="R8306">
            <v>0</v>
          </cell>
        </row>
        <row r="8307">
          <cell r="E8307">
            <v>0</v>
          </cell>
          <cell r="G8307">
            <v>0</v>
          </cell>
          <cell r="K8307">
            <v>0</v>
          </cell>
          <cell r="R8307">
            <v>0</v>
          </cell>
        </row>
        <row r="8308">
          <cell r="E8308">
            <v>0</v>
          </cell>
          <cell r="G8308">
            <v>0</v>
          </cell>
          <cell r="K8308">
            <v>0</v>
          </cell>
          <cell r="R8308">
            <v>0</v>
          </cell>
        </row>
        <row r="8309">
          <cell r="E8309">
            <v>0</v>
          </cell>
          <cell r="G8309">
            <v>0</v>
          </cell>
          <cell r="K8309">
            <v>0</v>
          </cell>
          <cell r="R8309">
            <v>0</v>
          </cell>
        </row>
        <row r="8310">
          <cell r="E8310">
            <v>0</v>
          </cell>
          <cell r="G8310">
            <v>0</v>
          </cell>
          <cell r="K8310">
            <v>0</v>
          </cell>
          <cell r="R8310">
            <v>0</v>
          </cell>
        </row>
        <row r="8311">
          <cell r="E8311">
            <v>0</v>
          </cell>
          <cell r="G8311">
            <v>0</v>
          </cell>
          <cell r="K8311">
            <v>0</v>
          </cell>
          <cell r="R8311">
            <v>0</v>
          </cell>
        </row>
        <row r="8312">
          <cell r="E8312">
            <v>0</v>
          </cell>
          <cell r="G8312">
            <v>0</v>
          </cell>
          <cell r="K8312">
            <v>0</v>
          </cell>
          <cell r="R8312">
            <v>0</v>
          </cell>
        </row>
        <row r="8313">
          <cell r="E8313">
            <v>0</v>
          </cell>
          <cell r="G8313">
            <v>0</v>
          </cell>
          <cell r="K8313">
            <v>0</v>
          </cell>
          <cell r="R8313">
            <v>0</v>
          </cell>
        </row>
        <row r="8314">
          <cell r="E8314">
            <v>0</v>
          </cell>
          <cell r="G8314">
            <v>0</v>
          </cell>
          <cell r="K8314">
            <v>0</v>
          </cell>
          <cell r="R8314">
            <v>0</v>
          </cell>
        </row>
        <row r="8315">
          <cell r="E8315">
            <v>0</v>
          </cell>
          <cell r="G8315">
            <v>0</v>
          </cell>
          <cell r="K8315">
            <v>0</v>
          </cell>
          <cell r="R8315">
            <v>0</v>
          </cell>
        </row>
        <row r="8316">
          <cell r="E8316">
            <v>0</v>
          </cell>
          <cell r="G8316">
            <v>0</v>
          </cell>
          <cell r="K8316">
            <v>0</v>
          </cell>
          <cell r="R8316">
            <v>0</v>
          </cell>
        </row>
        <row r="8317">
          <cell r="E8317">
            <v>0</v>
          </cell>
          <cell r="G8317">
            <v>0</v>
          </cell>
          <cell r="K8317">
            <v>0</v>
          </cell>
          <cell r="R8317">
            <v>0</v>
          </cell>
        </row>
        <row r="8318">
          <cell r="E8318">
            <v>0</v>
          </cell>
          <cell r="G8318">
            <v>0</v>
          </cell>
          <cell r="K8318">
            <v>0</v>
          </cell>
          <cell r="R8318">
            <v>0</v>
          </cell>
        </row>
        <row r="8319">
          <cell r="E8319">
            <v>0</v>
          </cell>
          <cell r="G8319">
            <v>0</v>
          </cell>
          <cell r="K8319">
            <v>0</v>
          </cell>
          <cell r="R8319">
            <v>0</v>
          </cell>
        </row>
        <row r="8320">
          <cell r="E8320">
            <v>0</v>
          </cell>
          <cell r="G8320">
            <v>0</v>
          </cell>
          <cell r="K8320">
            <v>0</v>
          </cell>
          <cell r="R8320">
            <v>0</v>
          </cell>
        </row>
        <row r="8321">
          <cell r="E8321">
            <v>0</v>
          </cell>
          <cell r="G8321">
            <v>0</v>
          </cell>
          <cell r="K8321">
            <v>0</v>
          </cell>
          <cell r="R8321">
            <v>0</v>
          </cell>
        </row>
        <row r="8322">
          <cell r="E8322">
            <v>0</v>
          </cell>
          <cell r="G8322">
            <v>0</v>
          </cell>
          <cell r="K8322">
            <v>0</v>
          </cell>
          <cell r="R8322">
            <v>0</v>
          </cell>
        </row>
        <row r="8323">
          <cell r="E8323">
            <v>0</v>
          </cell>
          <cell r="G8323">
            <v>0</v>
          </cell>
          <cell r="K8323">
            <v>0</v>
          </cell>
          <cell r="R8323">
            <v>0</v>
          </cell>
        </row>
        <row r="8324">
          <cell r="E8324">
            <v>0</v>
          </cell>
          <cell r="G8324">
            <v>0</v>
          </cell>
          <cell r="K8324">
            <v>0</v>
          </cell>
          <cell r="R8324">
            <v>0</v>
          </cell>
        </row>
        <row r="8325">
          <cell r="E8325">
            <v>0</v>
          </cell>
          <cell r="G8325">
            <v>0</v>
          </cell>
          <cell r="K8325">
            <v>0</v>
          </cell>
          <cell r="R8325">
            <v>0</v>
          </cell>
        </row>
        <row r="8326">
          <cell r="E8326">
            <v>0</v>
          </cell>
          <cell r="G8326">
            <v>0</v>
          </cell>
          <cell r="K8326">
            <v>0</v>
          </cell>
          <cell r="R8326">
            <v>0</v>
          </cell>
        </row>
        <row r="8327">
          <cell r="E8327">
            <v>0</v>
          </cell>
          <cell r="G8327">
            <v>0</v>
          </cell>
          <cell r="K8327">
            <v>0</v>
          </cell>
          <cell r="R8327">
            <v>0</v>
          </cell>
        </row>
        <row r="8328">
          <cell r="E8328">
            <v>0</v>
          </cell>
          <cell r="G8328">
            <v>0</v>
          </cell>
          <cell r="K8328">
            <v>0</v>
          </cell>
          <cell r="R8328">
            <v>0</v>
          </cell>
        </row>
        <row r="8329">
          <cell r="E8329">
            <v>0</v>
          </cell>
          <cell r="G8329">
            <v>0</v>
          </cell>
          <cell r="K8329">
            <v>0</v>
          </cell>
          <cell r="R8329">
            <v>0</v>
          </cell>
        </row>
        <row r="8330">
          <cell r="E8330">
            <v>0</v>
          </cell>
          <cell r="G8330">
            <v>0</v>
          </cell>
          <cell r="K8330">
            <v>0</v>
          </cell>
          <cell r="R8330">
            <v>0</v>
          </cell>
        </row>
        <row r="8331">
          <cell r="E8331">
            <v>0</v>
          </cell>
          <cell r="G8331">
            <v>0</v>
          </cell>
          <cell r="K8331">
            <v>0</v>
          </cell>
          <cell r="R8331">
            <v>0</v>
          </cell>
        </row>
        <row r="8332">
          <cell r="E8332">
            <v>0</v>
          </cell>
          <cell r="G8332">
            <v>0</v>
          </cell>
          <cell r="K8332">
            <v>0</v>
          </cell>
          <cell r="R8332">
            <v>0</v>
          </cell>
        </row>
        <row r="8333">
          <cell r="E8333">
            <v>0</v>
          </cell>
          <cell r="G8333">
            <v>0</v>
          </cell>
          <cell r="K8333">
            <v>0</v>
          </cell>
          <cell r="R8333">
            <v>0</v>
          </cell>
        </row>
        <row r="8334">
          <cell r="E8334">
            <v>0</v>
          </cell>
          <cell r="G8334">
            <v>0</v>
          </cell>
          <cell r="K8334">
            <v>0</v>
          </cell>
          <cell r="R8334">
            <v>0</v>
          </cell>
        </row>
        <row r="8335">
          <cell r="E8335">
            <v>0</v>
          </cell>
          <cell r="G8335">
            <v>0</v>
          </cell>
          <cell r="K8335">
            <v>0</v>
          </cell>
          <cell r="R8335">
            <v>0</v>
          </cell>
        </row>
        <row r="8336">
          <cell r="E8336">
            <v>0</v>
          </cell>
          <cell r="G8336">
            <v>0</v>
          </cell>
          <cell r="K8336">
            <v>0</v>
          </cell>
          <cell r="R8336">
            <v>0</v>
          </cell>
        </row>
        <row r="8337">
          <cell r="E8337">
            <v>0</v>
          </cell>
          <cell r="G8337">
            <v>0</v>
          </cell>
          <cell r="K8337">
            <v>0</v>
          </cell>
          <cell r="R8337">
            <v>0</v>
          </cell>
        </row>
        <row r="8338">
          <cell r="E8338">
            <v>0</v>
          </cell>
          <cell r="G8338">
            <v>0</v>
          </cell>
          <cell r="K8338">
            <v>0</v>
          </cell>
          <cell r="R8338">
            <v>0</v>
          </cell>
        </row>
        <row r="8339">
          <cell r="E8339">
            <v>0</v>
          </cell>
          <cell r="G8339">
            <v>0</v>
          </cell>
          <cell r="K8339">
            <v>0</v>
          </cell>
          <cell r="R8339">
            <v>0</v>
          </cell>
        </row>
        <row r="8340">
          <cell r="E8340">
            <v>0</v>
          </cell>
          <cell r="G8340">
            <v>0</v>
          </cell>
          <cell r="K8340">
            <v>0</v>
          </cell>
          <cell r="R8340">
            <v>0</v>
          </cell>
        </row>
        <row r="8341">
          <cell r="E8341">
            <v>0</v>
          </cell>
          <cell r="G8341">
            <v>0</v>
          </cell>
          <cell r="K8341">
            <v>0</v>
          </cell>
          <cell r="R8341">
            <v>0</v>
          </cell>
        </row>
        <row r="8342">
          <cell r="E8342">
            <v>0</v>
          </cell>
          <cell r="G8342">
            <v>0</v>
          </cell>
          <cell r="K8342">
            <v>0</v>
          </cell>
          <cell r="R8342">
            <v>0</v>
          </cell>
        </row>
        <row r="8343">
          <cell r="E8343">
            <v>0</v>
          </cell>
          <cell r="G8343">
            <v>0</v>
          </cell>
          <cell r="K8343">
            <v>0</v>
          </cell>
          <cell r="R8343">
            <v>0</v>
          </cell>
        </row>
        <row r="8344">
          <cell r="E8344">
            <v>0</v>
          </cell>
          <cell r="G8344">
            <v>0</v>
          </cell>
          <cell r="K8344">
            <v>0</v>
          </cell>
          <cell r="R8344">
            <v>0</v>
          </cell>
        </row>
        <row r="8345">
          <cell r="E8345">
            <v>0</v>
          </cell>
          <cell r="G8345">
            <v>0</v>
          </cell>
          <cell r="K8345">
            <v>0</v>
          </cell>
          <cell r="R8345">
            <v>0</v>
          </cell>
        </row>
        <row r="8346">
          <cell r="E8346">
            <v>0</v>
          </cell>
          <cell r="G8346">
            <v>0</v>
          </cell>
          <cell r="K8346">
            <v>0</v>
          </cell>
          <cell r="R8346">
            <v>0</v>
          </cell>
        </row>
        <row r="8347">
          <cell r="E8347">
            <v>0</v>
          </cell>
          <cell r="G8347">
            <v>0</v>
          </cell>
          <cell r="K8347">
            <v>0</v>
          </cell>
          <cell r="R8347">
            <v>0</v>
          </cell>
        </row>
        <row r="8348">
          <cell r="E8348">
            <v>0</v>
          </cell>
          <cell r="G8348">
            <v>0</v>
          </cell>
          <cell r="K8348">
            <v>0</v>
          </cell>
          <cell r="R8348">
            <v>0</v>
          </cell>
        </row>
        <row r="8349">
          <cell r="E8349">
            <v>0</v>
          </cell>
          <cell r="G8349">
            <v>0</v>
          </cell>
          <cell r="K8349">
            <v>0</v>
          </cell>
          <cell r="R8349">
            <v>0</v>
          </cell>
        </row>
        <row r="8350">
          <cell r="E8350">
            <v>0</v>
          </cell>
          <cell r="G8350">
            <v>0</v>
          </cell>
          <cell r="K8350">
            <v>0</v>
          </cell>
          <cell r="R8350">
            <v>0</v>
          </cell>
        </row>
        <row r="8351">
          <cell r="E8351">
            <v>0</v>
          </cell>
          <cell r="G8351">
            <v>0</v>
          </cell>
          <cell r="K8351">
            <v>0</v>
          </cell>
          <cell r="R8351">
            <v>0</v>
          </cell>
        </row>
        <row r="8352">
          <cell r="E8352">
            <v>0</v>
          </cell>
          <cell r="G8352">
            <v>0</v>
          </cell>
          <cell r="K8352">
            <v>0</v>
          </cell>
          <cell r="R8352">
            <v>0</v>
          </cell>
        </row>
        <row r="8353">
          <cell r="E8353">
            <v>0</v>
          </cell>
          <cell r="G8353">
            <v>0</v>
          </cell>
          <cell r="K8353">
            <v>0</v>
          </cell>
          <cell r="R8353">
            <v>0</v>
          </cell>
        </row>
        <row r="8354">
          <cell r="E8354">
            <v>0</v>
          </cell>
          <cell r="G8354">
            <v>0</v>
          </cell>
          <cell r="K8354">
            <v>0</v>
          </cell>
          <cell r="R8354">
            <v>0</v>
          </cell>
        </row>
        <row r="8355">
          <cell r="E8355">
            <v>0</v>
          </cell>
          <cell r="G8355">
            <v>0</v>
          </cell>
          <cell r="K8355">
            <v>0</v>
          </cell>
          <cell r="R8355">
            <v>0</v>
          </cell>
        </row>
        <row r="8356">
          <cell r="E8356">
            <v>0</v>
          </cell>
          <cell r="G8356">
            <v>0</v>
          </cell>
          <cell r="K8356">
            <v>0</v>
          </cell>
          <cell r="R8356">
            <v>0</v>
          </cell>
        </row>
        <row r="8357">
          <cell r="E8357">
            <v>0</v>
          </cell>
          <cell r="G8357">
            <v>0</v>
          </cell>
          <cell r="K8357">
            <v>0</v>
          </cell>
          <cell r="R8357">
            <v>0</v>
          </cell>
        </row>
        <row r="8358">
          <cell r="E8358">
            <v>0</v>
          </cell>
          <cell r="G8358">
            <v>0</v>
          </cell>
          <cell r="K8358">
            <v>0</v>
          </cell>
          <cell r="R8358">
            <v>0</v>
          </cell>
        </row>
        <row r="8359">
          <cell r="E8359">
            <v>0</v>
          </cell>
          <cell r="G8359">
            <v>0</v>
          </cell>
          <cell r="K8359">
            <v>0</v>
          </cell>
          <cell r="R8359">
            <v>0</v>
          </cell>
        </row>
        <row r="8360">
          <cell r="E8360">
            <v>0</v>
          </cell>
          <cell r="G8360">
            <v>0</v>
          </cell>
          <cell r="K8360">
            <v>0</v>
          </cell>
          <cell r="R8360">
            <v>0</v>
          </cell>
        </row>
        <row r="8361">
          <cell r="E8361">
            <v>0</v>
          </cell>
          <cell r="G8361">
            <v>0</v>
          </cell>
          <cell r="K8361">
            <v>0</v>
          </cell>
          <cell r="R8361">
            <v>0</v>
          </cell>
        </row>
        <row r="8362">
          <cell r="E8362">
            <v>0</v>
          </cell>
          <cell r="G8362">
            <v>0</v>
          </cell>
          <cell r="K8362">
            <v>0</v>
          </cell>
          <cell r="R8362">
            <v>0</v>
          </cell>
        </row>
        <row r="8363">
          <cell r="E8363">
            <v>0</v>
          </cell>
          <cell r="G8363">
            <v>0</v>
          </cell>
          <cell r="K8363">
            <v>0</v>
          </cell>
          <cell r="R8363">
            <v>0</v>
          </cell>
        </row>
        <row r="8364">
          <cell r="E8364">
            <v>0</v>
          </cell>
          <cell r="G8364">
            <v>0</v>
          </cell>
          <cell r="K8364">
            <v>0</v>
          </cell>
          <cell r="R8364">
            <v>0</v>
          </cell>
        </row>
        <row r="8365">
          <cell r="E8365">
            <v>0</v>
          </cell>
          <cell r="G8365">
            <v>0</v>
          </cell>
          <cell r="K8365">
            <v>0</v>
          </cell>
          <cell r="R8365">
            <v>0</v>
          </cell>
        </row>
        <row r="8366">
          <cell r="E8366">
            <v>0</v>
          </cell>
          <cell r="G8366">
            <v>0</v>
          </cell>
          <cell r="K8366">
            <v>0</v>
          </cell>
          <cell r="R8366">
            <v>0</v>
          </cell>
        </row>
        <row r="8367">
          <cell r="E8367">
            <v>0</v>
          </cell>
          <cell r="G8367">
            <v>0</v>
          </cell>
          <cell r="K8367">
            <v>0</v>
          </cell>
          <cell r="R8367">
            <v>0</v>
          </cell>
        </row>
        <row r="8368">
          <cell r="E8368">
            <v>0</v>
          </cell>
          <cell r="G8368">
            <v>0</v>
          </cell>
          <cell r="K8368">
            <v>0</v>
          </cell>
          <cell r="R8368">
            <v>0</v>
          </cell>
        </row>
        <row r="8369">
          <cell r="E8369">
            <v>0</v>
          </cell>
          <cell r="G8369">
            <v>0</v>
          </cell>
          <cell r="K8369">
            <v>0</v>
          </cell>
          <cell r="R8369">
            <v>0</v>
          </cell>
        </row>
        <row r="8370">
          <cell r="E8370">
            <v>0</v>
          </cell>
          <cell r="G8370">
            <v>0</v>
          </cell>
          <cell r="K8370">
            <v>0</v>
          </cell>
          <cell r="R8370">
            <v>0</v>
          </cell>
        </row>
        <row r="8371">
          <cell r="E8371">
            <v>0</v>
          </cell>
          <cell r="G8371">
            <v>0</v>
          </cell>
          <cell r="K8371">
            <v>0</v>
          </cell>
          <cell r="R8371">
            <v>0</v>
          </cell>
        </row>
        <row r="8372">
          <cell r="E8372">
            <v>0</v>
          </cell>
          <cell r="G8372">
            <v>0</v>
          </cell>
          <cell r="K8372">
            <v>0</v>
          </cell>
          <cell r="R8372">
            <v>0</v>
          </cell>
        </row>
        <row r="8373">
          <cell r="E8373">
            <v>0</v>
          </cell>
          <cell r="G8373">
            <v>0</v>
          </cell>
          <cell r="K8373">
            <v>0</v>
          </cell>
          <cell r="R8373">
            <v>0</v>
          </cell>
        </row>
        <row r="8374">
          <cell r="E8374">
            <v>0</v>
          </cell>
          <cell r="G8374">
            <v>0</v>
          </cell>
          <cell r="K8374">
            <v>0</v>
          </cell>
          <cell r="R8374">
            <v>0</v>
          </cell>
        </row>
        <row r="8375">
          <cell r="E8375">
            <v>0</v>
          </cell>
          <cell r="G8375">
            <v>0</v>
          </cell>
          <cell r="K8375">
            <v>0</v>
          </cell>
          <cell r="R8375">
            <v>0</v>
          </cell>
        </row>
        <row r="8376">
          <cell r="E8376">
            <v>0</v>
          </cell>
          <cell r="G8376">
            <v>0</v>
          </cell>
          <cell r="K8376">
            <v>0</v>
          </cell>
          <cell r="R8376">
            <v>0</v>
          </cell>
        </row>
        <row r="8377">
          <cell r="E8377">
            <v>0</v>
          </cell>
          <cell r="G8377">
            <v>0</v>
          </cell>
          <cell r="K8377">
            <v>0</v>
          </cell>
          <cell r="R8377">
            <v>0</v>
          </cell>
        </row>
        <row r="8378">
          <cell r="E8378">
            <v>0</v>
          </cell>
          <cell r="G8378">
            <v>0</v>
          </cell>
          <cell r="K8378">
            <v>0</v>
          </cell>
          <cell r="R8378">
            <v>0</v>
          </cell>
        </row>
        <row r="8379">
          <cell r="E8379">
            <v>0</v>
          </cell>
          <cell r="G8379">
            <v>0</v>
          </cell>
          <cell r="K8379">
            <v>0</v>
          </cell>
          <cell r="R8379">
            <v>0</v>
          </cell>
        </row>
        <row r="8380">
          <cell r="E8380">
            <v>0</v>
          </cell>
          <cell r="G8380">
            <v>0</v>
          </cell>
          <cell r="K8380">
            <v>0</v>
          </cell>
          <cell r="R8380">
            <v>0</v>
          </cell>
        </row>
        <row r="8381">
          <cell r="E8381">
            <v>0</v>
          </cell>
          <cell r="G8381">
            <v>0</v>
          </cell>
          <cell r="K8381">
            <v>0</v>
          </cell>
          <cell r="R8381">
            <v>0</v>
          </cell>
        </row>
        <row r="8382">
          <cell r="E8382">
            <v>0</v>
          </cell>
          <cell r="G8382">
            <v>0</v>
          </cell>
          <cell r="K8382">
            <v>0</v>
          </cell>
          <cell r="R8382">
            <v>0</v>
          </cell>
        </row>
        <row r="8383">
          <cell r="E8383">
            <v>0</v>
          </cell>
          <cell r="G8383">
            <v>0</v>
          </cell>
          <cell r="K8383">
            <v>0</v>
          </cell>
          <cell r="R8383">
            <v>0</v>
          </cell>
        </row>
        <row r="8384">
          <cell r="E8384">
            <v>0</v>
          </cell>
          <cell r="G8384">
            <v>0</v>
          </cell>
          <cell r="K8384">
            <v>0</v>
          </cell>
          <cell r="R8384">
            <v>0</v>
          </cell>
        </row>
        <row r="8385">
          <cell r="E8385">
            <v>0</v>
          </cell>
          <cell r="G8385">
            <v>0</v>
          </cell>
          <cell r="K8385">
            <v>0</v>
          </cell>
          <cell r="R8385">
            <v>0</v>
          </cell>
        </row>
        <row r="8386">
          <cell r="E8386">
            <v>0</v>
          </cell>
          <cell r="G8386">
            <v>0</v>
          </cell>
          <cell r="K8386">
            <v>0</v>
          </cell>
          <cell r="R8386">
            <v>0</v>
          </cell>
        </row>
        <row r="8387">
          <cell r="E8387">
            <v>0</v>
          </cell>
          <cell r="G8387">
            <v>0</v>
          </cell>
          <cell r="K8387">
            <v>0</v>
          </cell>
          <cell r="R8387">
            <v>0</v>
          </cell>
        </row>
        <row r="8388">
          <cell r="E8388">
            <v>0</v>
          </cell>
          <cell r="G8388">
            <v>0</v>
          </cell>
          <cell r="K8388">
            <v>0</v>
          </cell>
          <cell r="R8388">
            <v>0</v>
          </cell>
        </row>
        <row r="8389">
          <cell r="E8389">
            <v>0</v>
          </cell>
          <cell r="G8389">
            <v>0</v>
          </cell>
          <cell r="K8389">
            <v>0</v>
          </cell>
          <cell r="R8389">
            <v>0</v>
          </cell>
        </row>
        <row r="8390">
          <cell r="E8390">
            <v>0</v>
          </cell>
          <cell r="G8390">
            <v>0</v>
          </cell>
          <cell r="K8390">
            <v>0</v>
          </cell>
          <cell r="R8390">
            <v>0</v>
          </cell>
        </row>
        <row r="8391">
          <cell r="E8391">
            <v>0</v>
          </cell>
          <cell r="G8391">
            <v>0</v>
          </cell>
          <cell r="K8391">
            <v>0</v>
          </cell>
          <cell r="R8391">
            <v>0</v>
          </cell>
        </row>
        <row r="8392">
          <cell r="E8392">
            <v>0</v>
          </cell>
          <cell r="G8392">
            <v>0</v>
          </cell>
          <cell r="K8392">
            <v>0</v>
          </cell>
          <cell r="R8392">
            <v>0</v>
          </cell>
        </row>
        <row r="8393">
          <cell r="E8393">
            <v>0</v>
          </cell>
          <cell r="G8393">
            <v>0</v>
          </cell>
          <cell r="K8393">
            <v>0</v>
          </cell>
          <cell r="R8393">
            <v>0</v>
          </cell>
        </row>
        <row r="8394">
          <cell r="E8394">
            <v>0</v>
          </cell>
          <cell r="G8394">
            <v>0</v>
          </cell>
          <cell r="K8394">
            <v>0</v>
          </cell>
          <cell r="R8394">
            <v>0</v>
          </cell>
        </row>
        <row r="8395">
          <cell r="E8395">
            <v>0</v>
          </cell>
          <cell r="G8395">
            <v>0</v>
          </cell>
          <cell r="K8395">
            <v>0</v>
          </cell>
          <cell r="R8395">
            <v>0</v>
          </cell>
        </row>
        <row r="8396">
          <cell r="E8396">
            <v>0</v>
          </cell>
          <cell r="G8396">
            <v>0</v>
          </cell>
          <cell r="K8396">
            <v>0</v>
          </cell>
          <cell r="R8396">
            <v>0</v>
          </cell>
        </row>
        <row r="8397">
          <cell r="E8397">
            <v>0</v>
          </cell>
          <cell r="G8397">
            <v>0</v>
          </cell>
          <cell r="K8397">
            <v>0</v>
          </cell>
          <cell r="R8397">
            <v>0</v>
          </cell>
        </row>
        <row r="8398">
          <cell r="E8398">
            <v>0</v>
          </cell>
          <cell r="G8398">
            <v>0</v>
          </cell>
          <cell r="K8398">
            <v>0</v>
          </cell>
          <cell r="R8398">
            <v>0</v>
          </cell>
        </row>
        <row r="8399">
          <cell r="E8399">
            <v>0</v>
          </cell>
          <cell r="G8399">
            <v>0</v>
          </cell>
          <cell r="K8399">
            <v>0</v>
          </cell>
          <cell r="R8399">
            <v>0</v>
          </cell>
        </row>
        <row r="8400">
          <cell r="E8400">
            <v>0</v>
          </cell>
          <cell r="G8400">
            <v>0</v>
          </cell>
          <cell r="K8400">
            <v>0</v>
          </cell>
          <cell r="R8400">
            <v>0</v>
          </cell>
        </row>
        <row r="8401">
          <cell r="E8401">
            <v>0</v>
          </cell>
          <cell r="G8401">
            <v>0</v>
          </cell>
          <cell r="K8401">
            <v>0</v>
          </cell>
          <cell r="R8401">
            <v>0</v>
          </cell>
        </row>
        <row r="8402">
          <cell r="E8402">
            <v>0</v>
          </cell>
          <cell r="G8402">
            <v>0</v>
          </cell>
          <cell r="K8402">
            <v>0</v>
          </cell>
          <cell r="R8402">
            <v>0</v>
          </cell>
        </row>
        <row r="8403">
          <cell r="E8403">
            <v>0</v>
          </cell>
          <cell r="G8403">
            <v>0</v>
          </cell>
          <cell r="K8403">
            <v>0</v>
          </cell>
          <cell r="R8403">
            <v>0</v>
          </cell>
        </row>
        <row r="8404">
          <cell r="E8404">
            <v>0</v>
          </cell>
          <cell r="G8404">
            <v>0</v>
          </cell>
          <cell r="K8404">
            <v>0</v>
          </cell>
          <cell r="R8404">
            <v>0</v>
          </cell>
        </row>
        <row r="8405">
          <cell r="E8405">
            <v>0</v>
          </cell>
          <cell r="G8405">
            <v>0</v>
          </cell>
          <cell r="K8405">
            <v>0</v>
          </cell>
          <cell r="R8405">
            <v>0</v>
          </cell>
        </row>
        <row r="8406">
          <cell r="E8406">
            <v>0</v>
          </cell>
          <cell r="G8406">
            <v>0</v>
          </cell>
          <cell r="K8406">
            <v>0</v>
          </cell>
          <cell r="R8406">
            <v>0</v>
          </cell>
        </row>
        <row r="8407">
          <cell r="E8407" t="str">
            <v>SEGUNDO USO</v>
          </cell>
          <cell r="G8407" t="str">
            <v>X</v>
          </cell>
          <cell r="K8407" t="str">
            <v>VAZIA</v>
          </cell>
          <cell r="R8407" t="str">
            <v>X</v>
          </cell>
        </row>
        <row r="8408">
          <cell r="E8408" t="str">
            <v>SEGUNDO USO</v>
          </cell>
          <cell r="G8408" t="str">
            <v>X</v>
          </cell>
          <cell r="K8408" t="str">
            <v>PRENHA IA</v>
          </cell>
          <cell r="R8408" t="str">
            <v>X</v>
          </cell>
        </row>
        <row r="8409">
          <cell r="E8409" t="str">
            <v>SEGUNDO USO</v>
          </cell>
          <cell r="G8409" t="str">
            <v>X</v>
          </cell>
          <cell r="K8409" t="str">
            <v>PRENHA IA</v>
          </cell>
          <cell r="R8409" t="str">
            <v>X</v>
          </cell>
        </row>
        <row r="8410">
          <cell r="E8410" t="str">
            <v>SEGUNDO USO</v>
          </cell>
          <cell r="G8410" t="str">
            <v>X</v>
          </cell>
          <cell r="K8410" t="str">
            <v>PRENHA IA</v>
          </cell>
          <cell r="R8410" t="str">
            <v>X</v>
          </cell>
        </row>
        <row r="8411">
          <cell r="E8411" t="str">
            <v>SEGUNDO USO</v>
          </cell>
          <cell r="G8411" t="str">
            <v>X</v>
          </cell>
          <cell r="K8411" t="str">
            <v>PRENHA IA</v>
          </cell>
          <cell r="R8411" t="str">
            <v>X</v>
          </cell>
        </row>
        <row r="8412">
          <cell r="E8412" t="str">
            <v>SEGUNDO USO</v>
          </cell>
          <cell r="G8412" t="str">
            <v>X</v>
          </cell>
          <cell r="K8412" t="str">
            <v>VAZIA</v>
          </cell>
          <cell r="R8412" t="str">
            <v>X</v>
          </cell>
        </row>
        <row r="8413">
          <cell r="E8413" t="str">
            <v>SEGUNDO USO</v>
          </cell>
          <cell r="G8413" t="str">
            <v>X</v>
          </cell>
          <cell r="K8413" t="str">
            <v>VAZIA</v>
          </cell>
          <cell r="R8413" t="str">
            <v>X</v>
          </cell>
        </row>
        <row r="8414">
          <cell r="E8414" t="str">
            <v>SEGUNDO USO</v>
          </cell>
          <cell r="G8414" t="str">
            <v>X</v>
          </cell>
          <cell r="K8414" t="str">
            <v>PRENHA IA</v>
          </cell>
          <cell r="R8414" t="str">
            <v>X</v>
          </cell>
        </row>
        <row r="8415">
          <cell r="E8415" t="str">
            <v>SEGUNDO USO</v>
          </cell>
          <cell r="G8415" t="str">
            <v>X</v>
          </cell>
          <cell r="K8415" t="str">
            <v>PRENHA IA</v>
          </cell>
          <cell r="R8415" t="str">
            <v>X</v>
          </cell>
        </row>
        <row r="8416">
          <cell r="E8416" t="str">
            <v>SEGUNDO USO</v>
          </cell>
          <cell r="G8416" t="str">
            <v>X</v>
          </cell>
          <cell r="K8416" t="str">
            <v>VAZIA</v>
          </cell>
          <cell r="R8416" t="str">
            <v>X</v>
          </cell>
        </row>
        <row r="8417">
          <cell r="E8417" t="str">
            <v>SEGUNDO USO</v>
          </cell>
          <cell r="G8417" t="str">
            <v>X</v>
          </cell>
          <cell r="K8417" t="str">
            <v>VAZIA</v>
          </cell>
          <cell r="R8417" t="str">
            <v>X</v>
          </cell>
        </row>
        <row r="8418">
          <cell r="E8418" t="str">
            <v>SEGUNDO USO</v>
          </cell>
          <cell r="G8418" t="str">
            <v>X</v>
          </cell>
          <cell r="K8418" t="str">
            <v>PRENHA IA</v>
          </cell>
          <cell r="R8418" t="str">
            <v>X</v>
          </cell>
        </row>
        <row r="8419">
          <cell r="E8419" t="str">
            <v>SEGUNDO USO</v>
          </cell>
          <cell r="G8419" t="str">
            <v>X</v>
          </cell>
          <cell r="K8419" t="str">
            <v>VAZIA</v>
          </cell>
          <cell r="R8419" t="str">
            <v>X</v>
          </cell>
        </row>
        <row r="8420">
          <cell r="E8420" t="str">
            <v>SEGUNDO USO</v>
          </cell>
          <cell r="G8420" t="str">
            <v>X</v>
          </cell>
          <cell r="K8420" t="str">
            <v>PRENHA IA</v>
          </cell>
          <cell r="R8420" t="str">
            <v>X</v>
          </cell>
        </row>
        <row r="8421">
          <cell r="E8421" t="str">
            <v>SEGUNDO USO</v>
          </cell>
          <cell r="G8421" t="str">
            <v>X</v>
          </cell>
          <cell r="K8421" t="str">
            <v>VAZIA</v>
          </cell>
          <cell r="R8421" t="str">
            <v>X</v>
          </cell>
        </row>
        <row r="8422">
          <cell r="E8422" t="str">
            <v>SEGUNDO USO</v>
          </cell>
          <cell r="G8422" t="str">
            <v>X</v>
          </cell>
          <cell r="K8422" t="str">
            <v>VAZIA</v>
          </cell>
          <cell r="R8422" t="str">
            <v>X</v>
          </cell>
        </row>
        <row r="8423">
          <cell r="E8423" t="str">
            <v>SEGUNDO USO</v>
          </cell>
          <cell r="G8423" t="str">
            <v>X</v>
          </cell>
          <cell r="K8423" t="str">
            <v>VAZIA</v>
          </cell>
          <cell r="R8423" t="str">
            <v>X</v>
          </cell>
        </row>
        <row r="8424">
          <cell r="E8424" t="str">
            <v>SEGUNDO USO</v>
          </cell>
          <cell r="G8424" t="str">
            <v>X</v>
          </cell>
          <cell r="K8424" t="str">
            <v>PRENHA IA</v>
          </cell>
          <cell r="R8424" t="str">
            <v>X</v>
          </cell>
        </row>
        <row r="8425">
          <cell r="E8425" t="str">
            <v>SEGUNDO USO</v>
          </cell>
          <cell r="G8425" t="str">
            <v>X</v>
          </cell>
          <cell r="K8425" t="str">
            <v>PRENHA IA</v>
          </cell>
          <cell r="R8425" t="str">
            <v>X</v>
          </cell>
        </row>
        <row r="8426">
          <cell r="E8426" t="str">
            <v>SEGUNDO USO</v>
          </cell>
          <cell r="G8426" t="str">
            <v>X</v>
          </cell>
          <cell r="K8426" t="str">
            <v>PRENHA IA</v>
          </cell>
          <cell r="R8426" t="str">
            <v>X</v>
          </cell>
        </row>
        <row r="8427">
          <cell r="E8427" t="str">
            <v>SEGUNDO USO</v>
          </cell>
          <cell r="G8427" t="str">
            <v>X</v>
          </cell>
          <cell r="K8427" t="str">
            <v>PRENHA IA</v>
          </cell>
          <cell r="R8427" t="str">
            <v>X</v>
          </cell>
        </row>
        <row r="8428">
          <cell r="E8428" t="str">
            <v>SEGUNDO USO</v>
          </cell>
          <cell r="G8428" t="str">
            <v>X</v>
          </cell>
          <cell r="K8428" t="str">
            <v>VAZIA</v>
          </cell>
          <cell r="R8428" t="str">
            <v>X</v>
          </cell>
        </row>
        <row r="8429">
          <cell r="E8429" t="str">
            <v>SEGUNDO USO</v>
          </cell>
          <cell r="G8429" t="str">
            <v>X</v>
          </cell>
          <cell r="K8429" t="str">
            <v>PRENHA IA</v>
          </cell>
          <cell r="R8429" t="str">
            <v>X</v>
          </cell>
        </row>
        <row r="8430">
          <cell r="E8430" t="str">
            <v>SEGUNDO USO</v>
          </cell>
          <cell r="G8430" t="str">
            <v>X</v>
          </cell>
          <cell r="K8430" t="str">
            <v>PRENHA IA</v>
          </cell>
          <cell r="R8430" t="str">
            <v>X</v>
          </cell>
        </row>
        <row r="8431">
          <cell r="E8431" t="str">
            <v>SEGUNDO USO</v>
          </cell>
          <cell r="G8431" t="str">
            <v>X</v>
          </cell>
          <cell r="K8431" t="str">
            <v>VAZIA</v>
          </cell>
          <cell r="R8431" t="str">
            <v>X</v>
          </cell>
        </row>
        <row r="8432">
          <cell r="E8432" t="str">
            <v>SEGUNDO USO</v>
          </cell>
          <cell r="G8432" t="str">
            <v>X</v>
          </cell>
          <cell r="K8432" t="str">
            <v>PRENHA IA</v>
          </cell>
          <cell r="R8432" t="str">
            <v>X</v>
          </cell>
        </row>
        <row r="8433">
          <cell r="E8433" t="str">
            <v>SEGUNDO USO</v>
          </cell>
          <cell r="G8433" t="str">
            <v>X</v>
          </cell>
          <cell r="K8433" t="str">
            <v>VAZIA</v>
          </cell>
          <cell r="R8433" t="str">
            <v>X</v>
          </cell>
        </row>
        <row r="8434">
          <cell r="E8434" t="str">
            <v>SEGUNDO USO</v>
          </cell>
          <cell r="G8434" t="str">
            <v>X</v>
          </cell>
          <cell r="K8434" t="str">
            <v>PRENHA IA</v>
          </cell>
          <cell r="R8434" t="str">
            <v>X</v>
          </cell>
        </row>
        <row r="8435">
          <cell r="E8435" t="str">
            <v>SEGUNDO USO</v>
          </cell>
          <cell r="G8435" t="str">
            <v>X</v>
          </cell>
          <cell r="K8435" t="str">
            <v>PRENHA IA</v>
          </cell>
          <cell r="R8435" t="str">
            <v>X</v>
          </cell>
        </row>
        <row r="8436">
          <cell r="E8436" t="str">
            <v>SEGUNDO USO</v>
          </cell>
          <cell r="G8436" t="str">
            <v>X</v>
          </cell>
          <cell r="K8436" t="str">
            <v>PRENHA IA</v>
          </cell>
          <cell r="R8436" t="str">
            <v>X</v>
          </cell>
        </row>
        <row r="8437">
          <cell r="E8437" t="str">
            <v>SEGUNDO USO</v>
          </cell>
          <cell r="G8437" t="str">
            <v>X</v>
          </cell>
          <cell r="K8437" t="str">
            <v>PRENHA IA</v>
          </cell>
          <cell r="R8437" t="str">
            <v>X</v>
          </cell>
        </row>
        <row r="8438">
          <cell r="E8438">
            <v>0</v>
          </cell>
          <cell r="G8438">
            <v>0</v>
          </cell>
          <cell r="K8438">
            <v>0</v>
          </cell>
          <cell r="R8438">
            <v>0</v>
          </cell>
        </row>
        <row r="8439">
          <cell r="E8439">
            <v>0</v>
          </cell>
          <cell r="G8439">
            <v>0</v>
          </cell>
          <cell r="K8439">
            <v>0</v>
          </cell>
          <cell r="R8439">
            <v>0</v>
          </cell>
        </row>
        <row r="8440">
          <cell r="E8440">
            <v>0</v>
          </cell>
          <cell r="G8440">
            <v>0</v>
          </cell>
          <cell r="K8440">
            <v>0</v>
          </cell>
          <cell r="R8440">
            <v>0</v>
          </cell>
        </row>
        <row r="8441">
          <cell r="E8441">
            <v>0</v>
          </cell>
          <cell r="G8441">
            <v>0</v>
          </cell>
          <cell r="K8441">
            <v>0</v>
          </cell>
          <cell r="R8441">
            <v>0</v>
          </cell>
        </row>
        <row r="8442">
          <cell r="E8442">
            <v>0</v>
          </cell>
          <cell r="G8442">
            <v>0</v>
          </cell>
          <cell r="K8442">
            <v>0</v>
          </cell>
          <cell r="R8442">
            <v>0</v>
          </cell>
        </row>
        <row r="8443">
          <cell r="E8443">
            <v>0</v>
          </cell>
          <cell r="G8443">
            <v>0</v>
          </cell>
          <cell r="K8443">
            <v>0</v>
          </cell>
          <cell r="R8443">
            <v>0</v>
          </cell>
        </row>
        <row r="8444">
          <cell r="E8444">
            <v>0</v>
          </cell>
          <cell r="G8444">
            <v>0</v>
          </cell>
          <cell r="K8444">
            <v>0</v>
          </cell>
          <cell r="R8444">
            <v>0</v>
          </cell>
        </row>
        <row r="8445">
          <cell r="E8445">
            <v>0</v>
          </cell>
          <cell r="G8445">
            <v>0</v>
          </cell>
          <cell r="K8445">
            <v>0</v>
          </cell>
          <cell r="R8445">
            <v>0</v>
          </cell>
        </row>
        <row r="8446">
          <cell r="E8446">
            <v>0</v>
          </cell>
          <cell r="G8446">
            <v>0</v>
          </cell>
          <cell r="K8446">
            <v>0</v>
          </cell>
          <cell r="R8446">
            <v>0</v>
          </cell>
        </row>
        <row r="8447">
          <cell r="E8447">
            <v>0</v>
          </cell>
          <cell r="G8447">
            <v>0</v>
          </cell>
          <cell r="K8447">
            <v>0</v>
          </cell>
          <cell r="R8447">
            <v>0</v>
          </cell>
        </row>
        <row r="8448">
          <cell r="E8448">
            <v>0</v>
          </cell>
          <cell r="G8448">
            <v>0</v>
          </cell>
          <cell r="K8448">
            <v>0</v>
          </cell>
          <cell r="R8448">
            <v>0</v>
          </cell>
        </row>
        <row r="8449">
          <cell r="E8449">
            <v>0</v>
          </cell>
          <cell r="G8449">
            <v>0</v>
          </cell>
          <cell r="K8449">
            <v>0</v>
          </cell>
          <cell r="R8449">
            <v>0</v>
          </cell>
        </row>
        <row r="8450">
          <cell r="E8450">
            <v>0</v>
          </cell>
          <cell r="G8450">
            <v>0</v>
          </cell>
          <cell r="K8450">
            <v>0</v>
          </cell>
          <cell r="R8450">
            <v>0</v>
          </cell>
        </row>
        <row r="8451">
          <cell r="E8451">
            <v>0</v>
          </cell>
          <cell r="G8451">
            <v>0</v>
          </cell>
          <cell r="K8451">
            <v>0</v>
          </cell>
          <cell r="R8451">
            <v>0</v>
          </cell>
        </row>
        <row r="8452">
          <cell r="E8452">
            <v>0</v>
          </cell>
          <cell r="G8452">
            <v>0</v>
          </cell>
          <cell r="K8452">
            <v>0</v>
          </cell>
          <cell r="R8452">
            <v>0</v>
          </cell>
        </row>
        <row r="8453">
          <cell r="E8453">
            <v>0</v>
          </cell>
          <cell r="G8453">
            <v>0</v>
          </cell>
          <cell r="K8453">
            <v>0</v>
          </cell>
          <cell r="R8453">
            <v>0</v>
          </cell>
        </row>
        <row r="8454">
          <cell r="E8454">
            <v>0</v>
          </cell>
          <cell r="G8454">
            <v>0</v>
          </cell>
          <cell r="K8454">
            <v>0</v>
          </cell>
          <cell r="R8454">
            <v>0</v>
          </cell>
        </row>
        <row r="8455">
          <cell r="E8455">
            <v>0</v>
          </cell>
          <cell r="G8455">
            <v>0</v>
          </cell>
          <cell r="K8455">
            <v>0</v>
          </cell>
          <cell r="R8455">
            <v>0</v>
          </cell>
        </row>
        <row r="8456">
          <cell r="E8456">
            <v>0</v>
          </cell>
          <cell r="G8456">
            <v>0</v>
          </cell>
          <cell r="K8456">
            <v>0</v>
          </cell>
          <cell r="R8456">
            <v>0</v>
          </cell>
        </row>
        <row r="8457">
          <cell r="E8457">
            <v>0</v>
          </cell>
          <cell r="G8457">
            <v>0</v>
          </cell>
          <cell r="K8457">
            <v>0</v>
          </cell>
          <cell r="R8457">
            <v>0</v>
          </cell>
        </row>
        <row r="8458">
          <cell r="E8458">
            <v>0</v>
          </cell>
          <cell r="G8458">
            <v>0</v>
          </cell>
          <cell r="K8458">
            <v>0</v>
          </cell>
          <cell r="R8458">
            <v>0</v>
          </cell>
        </row>
        <row r="8459">
          <cell r="E8459">
            <v>0</v>
          </cell>
          <cell r="G8459">
            <v>0</v>
          </cell>
          <cell r="K8459">
            <v>0</v>
          </cell>
          <cell r="R8459">
            <v>0</v>
          </cell>
        </row>
        <row r="8460">
          <cell r="E8460">
            <v>0</v>
          </cell>
          <cell r="G8460">
            <v>0</v>
          </cell>
          <cell r="K8460">
            <v>0</v>
          </cell>
          <cell r="R8460">
            <v>0</v>
          </cell>
        </row>
        <row r="8461">
          <cell r="E8461">
            <v>0</v>
          </cell>
          <cell r="G8461">
            <v>0</v>
          </cell>
          <cell r="K8461">
            <v>0</v>
          </cell>
          <cell r="R8461">
            <v>0</v>
          </cell>
        </row>
        <row r="8462">
          <cell r="E8462">
            <v>0</v>
          </cell>
          <cell r="G8462">
            <v>0</v>
          </cell>
          <cell r="K8462">
            <v>0</v>
          </cell>
          <cell r="R8462">
            <v>0</v>
          </cell>
        </row>
        <row r="8463">
          <cell r="E8463">
            <v>0</v>
          </cell>
          <cell r="G8463">
            <v>0</v>
          </cell>
          <cell r="K8463">
            <v>0</v>
          </cell>
          <cell r="R8463">
            <v>0</v>
          </cell>
        </row>
        <row r="8464">
          <cell r="E8464">
            <v>0</v>
          </cell>
          <cell r="G8464">
            <v>0</v>
          </cell>
          <cell r="K8464">
            <v>0</v>
          </cell>
          <cell r="R8464">
            <v>0</v>
          </cell>
        </row>
        <row r="8465">
          <cell r="E8465">
            <v>0</v>
          </cell>
          <cell r="G8465">
            <v>0</v>
          </cell>
          <cell r="K8465">
            <v>0</v>
          </cell>
          <cell r="R8465">
            <v>0</v>
          </cell>
        </row>
        <row r="8466">
          <cell r="E8466">
            <v>0</v>
          </cell>
          <cell r="G8466">
            <v>0</v>
          </cell>
          <cell r="K8466">
            <v>0</v>
          </cell>
          <cell r="R8466">
            <v>0</v>
          </cell>
        </row>
        <row r="8467">
          <cell r="E8467">
            <v>0</v>
          </cell>
          <cell r="G8467">
            <v>0</v>
          </cell>
          <cell r="K8467">
            <v>0</v>
          </cell>
          <cell r="R8467">
            <v>0</v>
          </cell>
        </row>
        <row r="8468">
          <cell r="E8468">
            <v>0</v>
          </cell>
          <cell r="G8468">
            <v>0</v>
          </cell>
          <cell r="K8468">
            <v>0</v>
          </cell>
          <cell r="R8468">
            <v>0</v>
          </cell>
        </row>
        <row r="8469">
          <cell r="E8469">
            <v>0</v>
          </cell>
          <cell r="G8469">
            <v>0</v>
          </cell>
          <cell r="K8469">
            <v>0</v>
          </cell>
          <cell r="R8469">
            <v>0</v>
          </cell>
        </row>
        <row r="8470">
          <cell r="E8470">
            <v>0</v>
          </cell>
          <cell r="G8470">
            <v>0</v>
          </cell>
          <cell r="K8470">
            <v>0</v>
          </cell>
          <cell r="R8470">
            <v>0</v>
          </cell>
        </row>
        <row r="8471">
          <cell r="E8471">
            <v>0</v>
          </cell>
          <cell r="G8471">
            <v>0</v>
          </cell>
          <cell r="K8471">
            <v>0</v>
          </cell>
          <cell r="R8471">
            <v>0</v>
          </cell>
        </row>
        <row r="8472">
          <cell r="E8472">
            <v>0</v>
          </cell>
          <cell r="G8472">
            <v>0</v>
          </cell>
          <cell r="K8472">
            <v>0</v>
          </cell>
          <cell r="R8472">
            <v>0</v>
          </cell>
        </row>
        <row r="8473">
          <cell r="E8473">
            <v>0</v>
          </cell>
          <cell r="G8473">
            <v>0</v>
          </cell>
          <cell r="K8473">
            <v>0</v>
          </cell>
          <cell r="R8473">
            <v>0</v>
          </cell>
        </row>
        <row r="8474">
          <cell r="E8474">
            <v>0</v>
          </cell>
          <cell r="G8474">
            <v>0</v>
          </cell>
          <cell r="K8474">
            <v>0</v>
          </cell>
          <cell r="R8474">
            <v>0</v>
          </cell>
        </row>
        <row r="8475">
          <cell r="E8475">
            <v>0</v>
          </cell>
          <cell r="G8475">
            <v>0</v>
          </cell>
          <cell r="K8475">
            <v>0</v>
          </cell>
          <cell r="R8475">
            <v>0</v>
          </cell>
        </row>
        <row r="8476">
          <cell r="E8476">
            <v>0</v>
          </cell>
          <cell r="G8476">
            <v>0</v>
          </cell>
          <cell r="K8476">
            <v>0</v>
          </cell>
          <cell r="R8476">
            <v>0</v>
          </cell>
        </row>
        <row r="8477">
          <cell r="E8477">
            <v>0</v>
          </cell>
          <cell r="G8477">
            <v>0</v>
          </cell>
          <cell r="K8477">
            <v>0</v>
          </cell>
          <cell r="R8477">
            <v>0</v>
          </cell>
        </row>
        <row r="8478">
          <cell r="E8478">
            <v>0</v>
          </cell>
          <cell r="G8478">
            <v>0</v>
          </cell>
          <cell r="K8478">
            <v>0</v>
          </cell>
          <cell r="R8478">
            <v>0</v>
          </cell>
        </row>
        <row r="8479">
          <cell r="E8479">
            <v>0</v>
          </cell>
          <cell r="G8479">
            <v>0</v>
          </cell>
          <cell r="K8479">
            <v>0</v>
          </cell>
          <cell r="R8479">
            <v>0</v>
          </cell>
        </row>
        <row r="8480">
          <cell r="E8480">
            <v>0</v>
          </cell>
          <cell r="G8480">
            <v>0</v>
          </cell>
          <cell r="K8480">
            <v>0</v>
          </cell>
          <cell r="R8480">
            <v>0</v>
          </cell>
        </row>
        <row r="8481">
          <cell r="E8481">
            <v>0</v>
          </cell>
          <cell r="G8481">
            <v>0</v>
          </cell>
          <cell r="K8481">
            <v>0</v>
          </cell>
          <cell r="R8481">
            <v>0</v>
          </cell>
        </row>
        <row r="8482">
          <cell r="E8482">
            <v>0</v>
          </cell>
          <cell r="G8482">
            <v>0</v>
          </cell>
          <cell r="K8482">
            <v>0</v>
          </cell>
          <cell r="R8482">
            <v>0</v>
          </cell>
        </row>
        <row r="8483">
          <cell r="E8483">
            <v>0</v>
          </cell>
          <cell r="G8483">
            <v>0</v>
          </cell>
          <cell r="K8483">
            <v>0</v>
          </cell>
          <cell r="R8483">
            <v>0</v>
          </cell>
        </row>
        <row r="8484">
          <cell r="E8484">
            <v>0</v>
          </cell>
          <cell r="G8484">
            <v>0</v>
          </cell>
          <cell r="K8484">
            <v>0</v>
          </cell>
          <cell r="R8484">
            <v>0</v>
          </cell>
        </row>
        <row r="8485">
          <cell r="E8485">
            <v>0</v>
          </cell>
          <cell r="G8485">
            <v>0</v>
          </cell>
          <cell r="K8485">
            <v>0</v>
          </cell>
          <cell r="R8485">
            <v>0</v>
          </cell>
        </row>
        <row r="8486">
          <cell r="E8486">
            <v>0</v>
          </cell>
          <cell r="G8486">
            <v>0</v>
          </cell>
          <cell r="K8486">
            <v>0</v>
          </cell>
          <cell r="R8486">
            <v>0</v>
          </cell>
        </row>
        <row r="8487">
          <cell r="E8487">
            <v>0</v>
          </cell>
          <cell r="G8487">
            <v>0</v>
          </cell>
          <cell r="K8487">
            <v>0</v>
          </cell>
          <cell r="R8487">
            <v>0</v>
          </cell>
        </row>
        <row r="8488">
          <cell r="E8488">
            <v>0</v>
          </cell>
          <cell r="G8488">
            <v>0</v>
          </cell>
          <cell r="K8488">
            <v>0</v>
          </cell>
          <cell r="R8488">
            <v>0</v>
          </cell>
        </row>
        <row r="8489">
          <cell r="E8489">
            <v>0</v>
          </cell>
          <cell r="G8489">
            <v>0</v>
          </cell>
          <cell r="K8489">
            <v>0</v>
          </cell>
          <cell r="R8489">
            <v>0</v>
          </cell>
        </row>
        <row r="8490">
          <cell r="E8490">
            <v>0</v>
          </cell>
          <cell r="G8490">
            <v>0</v>
          </cell>
          <cell r="K8490">
            <v>0</v>
          </cell>
          <cell r="R8490">
            <v>0</v>
          </cell>
        </row>
        <row r="8491">
          <cell r="E8491">
            <v>0</v>
          </cell>
          <cell r="G8491">
            <v>0</v>
          </cell>
          <cell r="K8491">
            <v>0</v>
          </cell>
          <cell r="R8491">
            <v>0</v>
          </cell>
        </row>
        <row r="8492">
          <cell r="E8492">
            <v>0</v>
          </cell>
          <cell r="G8492">
            <v>0</v>
          </cell>
          <cell r="K8492">
            <v>0</v>
          </cell>
          <cell r="R8492">
            <v>0</v>
          </cell>
        </row>
        <row r="8493">
          <cell r="E8493">
            <v>0</v>
          </cell>
          <cell r="G8493">
            <v>0</v>
          </cell>
          <cell r="K8493">
            <v>0</v>
          </cell>
          <cell r="R8493">
            <v>0</v>
          </cell>
        </row>
        <row r="8494">
          <cell r="E8494">
            <v>0</v>
          </cell>
          <cell r="G8494">
            <v>0</v>
          </cell>
          <cell r="K8494">
            <v>0</v>
          </cell>
          <cell r="R8494">
            <v>0</v>
          </cell>
        </row>
        <row r="8495">
          <cell r="E8495">
            <v>0</v>
          </cell>
          <cell r="G8495">
            <v>0</v>
          </cell>
          <cell r="K8495">
            <v>0</v>
          </cell>
          <cell r="R8495">
            <v>0</v>
          </cell>
        </row>
        <row r="8496">
          <cell r="E8496">
            <v>0</v>
          </cell>
          <cell r="G8496">
            <v>0</v>
          </cell>
          <cell r="K8496">
            <v>0</v>
          </cell>
          <cell r="R8496">
            <v>0</v>
          </cell>
        </row>
        <row r="8497">
          <cell r="E8497">
            <v>0</v>
          </cell>
          <cell r="G8497">
            <v>0</v>
          </cell>
          <cell r="K8497">
            <v>0</v>
          </cell>
          <cell r="R8497">
            <v>0</v>
          </cell>
        </row>
        <row r="8498">
          <cell r="E8498">
            <v>0</v>
          </cell>
          <cell r="G8498">
            <v>0</v>
          </cell>
          <cell r="K8498">
            <v>0</v>
          </cell>
          <cell r="R8498">
            <v>0</v>
          </cell>
        </row>
        <row r="8499">
          <cell r="E8499">
            <v>0</v>
          </cell>
          <cell r="G8499">
            <v>0</v>
          </cell>
          <cell r="K8499">
            <v>0</v>
          </cell>
          <cell r="R8499">
            <v>0</v>
          </cell>
        </row>
        <row r="8500">
          <cell r="E8500">
            <v>0</v>
          </cell>
          <cell r="G8500">
            <v>0</v>
          </cell>
          <cell r="K8500">
            <v>0</v>
          </cell>
          <cell r="R8500">
            <v>0</v>
          </cell>
        </row>
        <row r="8501">
          <cell r="E8501">
            <v>0</v>
          </cell>
          <cell r="G8501">
            <v>0</v>
          </cell>
          <cell r="K8501">
            <v>0</v>
          </cell>
          <cell r="R8501">
            <v>0</v>
          </cell>
        </row>
        <row r="8502">
          <cell r="E8502">
            <v>0</v>
          </cell>
          <cell r="G8502">
            <v>0</v>
          </cell>
          <cell r="K8502">
            <v>0</v>
          </cell>
          <cell r="R8502">
            <v>0</v>
          </cell>
        </row>
        <row r="8503">
          <cell r="E8503">
            <v>0</v>
          </cell>
          <cell r="G8503">
            <v>0</v>
          </cell>
          <cell r="K8503">
            <v>0</v>
          </cell>
          <cell r="R8503">
            <v>0</v>
          </cell>
        </row>
        <row r="8504">
          <cell r="E8504">
            <v>0</v>
          </cell>
          <cell r="G8504">
            <v>0</v>
          </cell>
          <cell r="K8504">
            <v>0</v>
          </cell>
          <cell r="R8504">
            <v>0</v>
          </cell>
        </row>
        <row r="8505">
          <cell r="E8505">
            <v>0</v>
          </cell>
          <cell r="G8505">
            <v>0</v>
          </cell>
          <cell r="K8505">
            <v>0</v>
          </cell>
          <cell r="R8505">
            <v>0</v>
          </cell>
        </row>
        <row r="8506">
          <cell r="E8506">
            <v>0</v>
          </cell>
          <cell r="G8506">
            <v>0</v>
          </cell>
          <cell r="K8506">
            <v>0</v>
          </cell>
          <cell r="R8506">
            <v>0</v>
          </cell>
        </row>
        <row r="8507">
          <cell r="E8507">
            <v>0</v>
          </cell>
          <cell r="G8507">
            <v>0</v>
          </cell>
          <cell r="K8507">
            <v>0</v>
          </cell>
          <cell r="R8507">
            <v>0</v>
          </cell>
        </row>
        <row r="8508">
          <cell r="E8508">
            <v>0</v>
          </cell>
          <cell r="G8508">
            <v>0</v>
          </cell>
          <cell r="K8508">
            <v>0</v>
          </cell>
          <cell r="R8508">
            <v>0</v>
          </cell>
        </row>
        <row r="8509">
          <cell r="E8509">
            <v>0</v>
          </cell>
          <cell r="G8509">
            <v>0</v>
          </cell>
          <cell r="K8509">
            <v>0</v>
          </cell>
          <cell r="R8509">
            <v>0</v>
          </cell>
        </row>
        <row r="8510">
          <cell r="E8510">
            <v>0</v>
          </cell>
          <cell r="G8510">
            <v>0</v>
          </cell>
          <cell r="K8510">
            <v>0</v>
          </cell>
          <cell r="R8510">
            <v>0</v>
          </cell>
        </row>
        <row r="8511">
          <cell r="E8511">
            <v>0</v>
          </cell>
          <cell r="G8511">
            <v>0</v>
          </cell>
          <cell r="K8511">
            <v>0</v>
          </cell>
          <cell r="R8511">
            <v>0</v>
          </cell>
        </row>
        <row r="8512">
          <cell r="E8512">
            <v>0</v>
          </cell>
          <cell r="G8512">
            <v>0</v>
          </cell>
          <cell r="K8512">
            <v>0</v>
          </cell>
          <cell r="R8512">
            <v>0</v>
          </cell>
        </row>
        <row r="8513">
          <cell r="E8513">
            <v>0</v>
          </cell>
          <cell r="G8513">
            <v>0</v>
          </cell>
          <cell r="K8513">
            <v>0</v>
          </cell>
          <cell r="R8513">
            <v>0</v>
          </cell>
        </row>
        <row r="8514">
          <cell r="E8514">
            <v>0</v>
          </cell>
          <cell r="G8514">
            <v>0</v>
          </cell>
          <cell r="K8514">
            <v>0</v>
          </cell>
          <cell r="R8514">
            <v>0</v>
          </cell>
        </row>
        <row r="8515">
          <cell r="E8515">
            <v>0</v>
          </cell>
          <cell r="G8515">
            <v>0</v>
          </cell>
          <cell r="K8515">
            <v>0</v>
          </cell>
          <cell r="R8515">
            <v>0</v>
          </cell>
        </row>
        <row r="8516">
          <cell r="E8516">
            <v>0</v>
          </cell>
          <cell r="G8516">
            <v>0</v>
          </cell>
          <cell r="K8516">
            <v>0</v>
          </cell>
          <cell r="R8516">
            <v>0</v>
          </cell>
        </row>
        <row r="8517">
          <cell r="E8517">
            <v>0</v>
          </cell>
          <cell r="G8517">
            <v>0</v>
          </cell>
          <cell r="K8517">
            <v>0</v>
          </cell>
          <cell r="R8517">
            <v>0</v>
          </cell>
        </row>
        <row r="8518">
          <cell r="E8518">
            <v>0</v>
          </cell>
          <cell r="G8518">
            <v>0</v>
          </cell>
          <cell r="K8518">
            <v>0</v>
          </cell>
          <cell r="R8518">
            <v>0</v>
          </cell>
        </row>
        <row r="8519">
          <cell r="E8519">
            <v>0</v>
          </cell>
          <cell r="G8519">
            <v>0</v>
          </cell>
          <cell r="K8519">
            <v>0</v>
          </cell>
          <cell r="R8519">
            <v>0</v>
          </cell>
        </row>
        <row r="8520">
          <cell r="E8520">
            <v>0</v>
          </cell>
          <cell r="G8520">
            <v>0</v>
          </cell>
          <cell r="K8520">
            <v>0</v>
          </cell>
          <cell r="R8520">
            <v>0</v>
          </cell>
        </row>
        <row r="8521">
          <cell r="E8521">
            <v>0</v>
          </cell>
          <cell r="G8521">
            <v>0</v>
          </cell>
          <cell r="K8521">
            <v>0</v>
          </cell>
          <cell r="R8521">
            <v>0</v>
          </cell>
        </row>
        <row r="8522">
          <cell r="E8522">
            <v>0</v>
          </cell>
          <cell r="G8522">
            <v>0</v>
          </cell>
          <cell r="K8522">
            <v>0</v>
          </cell>
          <cell r="R8522">
            <v>0</v>
          </cell>
        </row>
        <row r="8523">
          <cell r="E8523">
            <v>0</v>
          </cell>
          <cell r="G8523">
            <v>0</v>
          </cell>
          <cell r="K8523">
            <v>0</v>
          </cell>
          <cell r="R8523">
            <v>0</v>
          </cell>
        </row>
        <row r="8524">
          <cell r="E8524">
            <v>0</v>
          </cell>
          <cell r="G8524">
            <v>0</v>
          </cell>
          <cell r="K8524">
            <v>0</v>
          </cell>
          <cell r="R8524">
            <v>0</v>
          </cell>
        </row>
        <row r="8525">
          <cell r="E8525">
            <v>0</v>
          </cell>
          <cell r="G8525">
            <v>0</v>
          </cell>
          <cell r="K8525">
            <v>0</v>
          </cell>
          <cell r="R8525">
            <v>0</v>
          </cell>
        </row>
        <row r="8526">
          <cell r="E8526">
            <v>0</v>
          </cell>
          <cell r="G8526">
            <v>0</v>
          </cell>
          <cell r="K8526">
            <v>0</v>
          </cell>
          <cell r="R8526">
            <v>0</v>
          </cell>
        </row>
        <row r="8527">
          <cell r="E8527">
            <v>0</v>
          </cell>
          <cell r="G8527">
            <v>0</v>
          </cell>
          <cell r="K8527">
            <v>0</v>
          </cell>
          <cell r="R8527">
            <v>0</v>
          </cell>
        </row>
        <row r="8528">
          <cell r="E8528">
            <v>0</v>
          </cell>
          <cell r="G8528">
            <v>0</v>
          </cell>
          <cell r="K8528">
            <v>0</v>
          </cell>
          <cell r="R8528">
            <v>0</v>
          </cell>
        </row>
        <row r="8529">
          <cell r="E8529">
            <v>0</v>
          </cell>
          <cell r="G8529">
            <v>0</v>
          </cell>
          <cell r="K8529">
            <v>0</v>
          </cell>
          <cell r="R8529">
            <v>0</v>
          </cell>
        </row>
        <row r="8530">
          <cell r="E8530">
            <v>0</v>
          </cell>
          <cell r="G8530">
            <v>0</v>
          </cell>
          <cell r="K8530">
            <v>0</v>
          </cell>
          <cell r="R8530">
            <v>0</v>
          </cell>
        </row>
        <row r="8531">
          <cell r="E8531">
            <v>0</v>
          </cell>
          <cell r="G8531">
            <v>0</v>
          </cell>
          <cell r="K8531">
            <v>0</v>
          </cell>
          <cell r="R8531">
            <v>0</v>
          </cell>
        </row>
        <row r="8532">
          <cell r="E8532">
            <v>0</v>
          </cell>
          <cell r="G8532">
            <v>0</v>
          </cell>
          <cell r="K8532">
            <v>0</v>
          </cell>
          <cell r="R8532">
            <v>0</v>
          </cell>
        </row>
        <row r="8533">
          <cell r="E8533">
            <v>0</v>
          </cell>
          <cell r="G8533">
            <v>0</v>
          </cell>
          <cell r="K8533">
            <v>0</v>
          </cell>
          <cell r="R8533">
            <v>0</v>
          </cell>
        </row>
        <row r="8534">
          <cell r="E8534">
            <v>0</v>
          </cell>
          <cell r="G8534">
            <v>0</v>
          </cell>
          <cell r="K8534">
            <v>0</v>
          </cell>
          <cell r="R8534">
            <v>0</v>
          </cell>
        </row>
        <row r="8535">
          <cell r="E8535">
            <v>0</v>
          </cell>
          <cell r="G8535">
            <v>0</v>
          </cell>
          <cell r="K8535">
            <v>0</v>
          </cell>
          <cell r="R8535">
            <v>0</v>
          </cell>
        </row>
        <row r="8536">
          <cell r="E8536">
            <v>0</v>
          </cell>
          <cell r="G8536">
            <v>0</v>
          </cell>
          <cell r="K8536">
            <v>0</v>
          </cell>
          <cell r="R8536">
            <v>0</v>
          </cell>
        </row>
        <row r="8537">
          <cell r="E8537">
            <v>0</v>
          </cell>
          <cell r="G8537">
            <v>0</v>
          </cell>
          <cell r="K8537">
            <v>0</v>
          </cell>
          <cell r="R8537">
            <v>0</v>
          </cell>
        </row>
        <row r="8538">
          <cell r="E8538">
            <v>0</v>
          </cell>
          <cell r="G8538">
            <v>0</v>
          </cell>
          <cell r="K8538">
            <v>0</v>
          </cell>
          <cell r="R8538">
            <v>0</v>
          </cell>
        </row>
        <row r="8539">
          <cell r="E8539">
            <v>0</v>
          </cell>
          <cell r="G8539">
            <v>0</v>
          </cell>
          <cell r="K8539">
            <v>0</v>
          </cell>
          <cell r="R8539">
            <v>0</v>
          </cell>
        </row>
        <row r="8540">
          <cell r="E8540">
            <v>0</v>
          </cell>
          <cell r="G8540">
            <v>0</v>
          </cell>
          <cell r="K8540">
            <v>0</v>
          </cell>
          <cell r="R8540">
            <v>0</v>
          </cell>
        </row>
        <row r="8541">
          <cell r="E8541">
            <v>0</v>
          </cell>
          <cell r="G8541">
            <v>0</v>
          </cell>
          <cell r="K8541">
            <v>0</v>
          </cell>
          <cell r="R8541">
            <v>0</v>
          </cell>
        </row>
        <row r="8542">
          <cell r="E8542">
            <v>0</v>
          </cell>
          <cell r="G8542">
            <v>0</v>
          </cell>
          <cell r="K8542">
            <v>0</v>
          </cell>
          <cell r="R8542">
            <v>0</v>
          </cell>
        </row>
        <row r="8543">
          <cell r="E8543">
            <v>0</v>
          </cell>
          <cell r="G8543">
            <v>0</v>
          </cell>
          <cell r="K8543">
            <v>0</v>
          </cell>
          <cell r="R8543">
            <v>0</v>
          </cell>
        </row>
        <row r="8544">
          <cell r="E8544">
            <v>0</v>
          </cell>
          <cell r="G8544">
            <v>0</v>
          </cell>
          <cell r="K8544">
            <v>0</v>
          </cell>
          <cell r="R8544">
            <v>0</v>
          </cell>
        </row>
        <row r="8545">
          <cell r="E8545">
            <v>0</v>
          </cell>
          <cell r="G8545">
            <v>0</v>
          </cell>
          <cell r="K8545">
            <v>0</v>
          </cell>
          <cell r="R8545">
            <v>0</v>
          </cell>
        </row>
        <row r="8546">
          <cell r="E8546">
            <v>0</v>
          </cell>
          <cell r="G8546">
            <v>0</v>
          </cell>
          <cell r="K8546">
            <v>0</v>
          </cell>
          <cell r="R8546">
            <v>0</v>
          </cell>
        </row>
        <row r="8547">
          <cell r="E8547">
            <v>0</v>
          </cell>
          <cell r="G8547">
            <v>0</v>
          </cell>
          <cell r="K8547">
            <v>0</v>
          </cell>
          <cell r="R8547">
            <v>0</v>
          </cell>
        </row>
        <row r="8548">
          <cell r="E8548">
            <v>0</v>
          </cell>
          <cell r="G8548">
            <v>0</v>
          </cell>
          <cell r="K8548">
            <v>0</v>
          </cell>
          <cell r="R8548">
            <v>0</v>
          </cell>
        </row>
        <row r="8549">
          <cell r="E8549">
            <v>0</v>
          </cell>
          <cell r="G8549">
            <v>0</v>
          </cell>
          <cell r="K8549">
            <v>0</v>
          </cell>
          <cell r="R8549">
            <v>0</v>
          </cell>
        </row>
        <row r="8550">
          <cell r="E8550">
            <v>0</v>
          </cell>
          <cell r="G8550">
            <v>0</v>
          </cell>
          <cell r="K8550">
            <v>0</v>
          </cell>
          <cell r="R8550">
            <v>0</v>
          </cell>
        </row>
        <row r="8551">
          <cell r="E8551">
            <v>0</v>
          </cell>
          <cell r="G8551">
            <v>0</v>
          </cell>
          <cell r="K8551">
            <v>0</v>
          </cell>
          <cell r="R8551">
            <v>0</v>
          </cell>
        </row>
        <row r="8552">
          <cell r="E8552">
            <v>0</v>
          </cell>
          <cell r="G8552">
            <v>0</v>
          </cell>
          <cell r="K8552">
            <v>0</v>
          </cell>
          <cell r="R8552">
            <v>0</v>
          </cell>
        </row>
        <row r="8553">
          <cell r="E8553">
            <v>0</v>
          </cell>
          <cell r="G8553">
            <v>0</v>
          </cell>
          <cell r="K8553">
            <v>0</v>
          </cell>
          <cell r="R8553">
            <v>0</v>
          </cell>
        </row>
        <row r="8554">
          <cell r="E8554">
            <v>0</v>
          </cell>
          <cell r="G8554">
            <v>0</v>
          </cell>
          <cell r="K8554">
            <v>0</v>
          </cell>
          <cell r="R8554">
            <v>0</v>
          </cell>
        </row>
        <row r="8555">
          <cell r="E8555">
            <v>0</v>
          </cell>
          <cell r="G8555">
            <v>0</v>
          </cell>
          <cell r="K8555">
            <v>0</v>
          </cell>
          <cell r="R8555">
            <v>0</v>
          </cell>
        </row>
        <row r="8556">
          <cell r="E8556">
            <v>0</v>
          </cell>
          <cell r="G8556">
            <v>0</v>
          </cell>
          <cell r="K8556">
            <v>0</v>
          </cell>
          <cell r="R8556">
            <v>0</v>
          </cell>
        </row>
        <row r="8557">
          <cell r="E8557">
            <v>0</v>
          </cell>
          <cell r="G8557">
            <v>0</v>
          </cell>
          <cell r="K8557">
            <v>0</v>
          </cell>
          <cell r="R8557">
            <v>0</v>
          </cell>
        </row>
        <row r="8558">
          <cell r="E8558">
            <v>0</v>
          </cell>
          <cell r="G8558">
            <v>0</v>
          </cell>
          <cell r="K8558">
            <v>0</v>
          </cell>
          <cell r="R8558">
            <v>0</v>
          </cell>
        </row>
        <row r="8559">
          <cell r="E8559">
            <v>0</v>
          </cell>
          <cell r="G8559">
            <v>0</v>
          </cell>
          <cell r="K8559">
            <v>0</v>
          </cell>
          <cell r="R8559">
            <v>0</v>
          </cell>
        </row>
        <row r="8560">
          <cell r="E8560">
            <v>0</v>
          </cell>
          <cell r="G8560">
            <v>0</v>
          </cell>
          <cell r="K8560">
            <v>0</v>
          </cell>
          <cell r="R8560">
            <v>0</v>
          </cell>
        </row>
        <row r="8561">
          <cell r="E8561">
            <v>0</v>
          </cell>
          <cell r="G8561">
            <v>0</v>
          </cell>
          <cell r="K8561">
            <v>0</v>
          </cell>
          <cell r="R8561">
            <v>0</v>
          </cell>
        </row>
        <row r="8562">
          <cell r="E8562">
            <v>0</v>
          </cell>
          <cell r="G8562">
            <v>0</v>
          </cell>
          <cell r="K8562">
            <v>0</v>
          </cell>
          <cell r="R8562">
            <v>0</v>
          </cell>
        </row>
        <row r="8563">
          <cell r="E8563">
            <v>0</v>
          </cell>
          <cell r="G8563">
            <v>0</v>
          </cell>
          <cell r="K8563">
            <v>0</v>
          </cell>
          <cell r="R8563">
            <v>0</v>
          </cell>
        </row>
        <row r="8564">
          <cell r="E8564">
            <v>0</v>
          </cell>
          <cell r="G8564">
            <v>0</v>
          </cell>
          <cell r="K8564">
            <v>0</v>
          </cell>
          <cell r="R8564">
            <v>0</v>
          </cell>
        </row>
        <row r="8565">
          <cell r="E8565">
            <v>0</v>
          </cell>
          <cell r="G8565">
            <v>0</v>
          </cell>
          <cell r="K8565">
            <v>0</v>
          </cell>
          <cell r="R8565">
            <v>0</v>
          </cell>
        </row>
        <row r="8566">
          <cell r="E8566">
            <v>0</v>
          </cell>
          <cell r="G8566">
            <v>0</v>
          </cell>
          <cell r="K8566">
            <v>0</v>
          </cell>
          <cell r="R8566">
            <v>0</v>
          </cell>
        </row>
        <row r="8567">
          <cell r="E8567">
            <v>0</v>
          </cell>
          <cell r="G8567">
            <v>0</v>
          </cell>
          <cell r="K8567">
            <v>0</v>
          </cell>
          <cell r="R8567">
            <v>0</v>
          </cell>
        </row>
        <row r="8568">
          <cell r="E8568">
            <v>0</v>
          </cell>
          <cell r="G8568">
            <v>0</v>
          </cell>
          <cell r="K8568">
            <v>0</v>
          </cell>
          <cell r="R8568">
            <v>0</v>
          </cell>
        </row>
        <row r="8569">
          <cell r="E8569">
            <v>0</v>
          </cell>
          <cell r="G8569">
            <v>0</v>
          </cell>
          <cell r="K8569">
            <v>0</v>
          </cell>
          <cell r="R8569">
            <v>0</v>
          </cell>
        </row>
        <row r="8570">
          <cell r="E8570">
            <v>0</v>
          </cell>
          <cell r="G8570">
            <v>0</v>
          </cell>
          <cell r="K8570">
            <v>0</v>
          </cell>
          <cell r="R8570">
            <v>0</v>
          </cell>
        </row>
        <row r="8571">
          <cell r="E8571">
            <v>0</v>
          </cell>
          <cell r="G8571">
            <v>0</v>
          </cell>
          <cell r="K8571">
            <v>0</v>
          </cell>
          <cell r="R8571">
            <v>0</v>
          </cell>
        </row>
        <row r="8572">
          <cell r="E8572">
            <v>0</v>
          </cell>
          <cell r="G8572">
            <v>0</v>
          </cell>
          <cell r="K8572">
            <v>0</v>
          </cell>
          <cell r="R8572">
            <v>0</v>
          </cell>
        </row>
        <row r="8573">
          <cell r="E8573">
            <v>0</v>
          </cell>
          <cell r="G8573">
            <v>0</v>
          </cell>
          <cell r="K8573">
            <v>0</v>
          </cell>
          <cell r="R8573">
            <v>0</v>
          </cell>
        </row>
        <row r="8574">
          <cell r="E8574">
            <v>0</v>
          </cell>
          <cell r="G8574">
            <v>0</v>
          </cell>
          <cell r="K8574">
            <v>0</v>
          </cell>
          <cell r="R8574">
            <v>0</v>
          </cell>
        </row>
        <row r="8575">
          <cell r="E8575">
            <v>0</v>
          </cell>
          <cell r="G8575">
            <v>0</v>
          </cell>
          <cell r="K8575">
            <v>0</v>
          </cell>
          <cell r="R8575">
            <v>0</v>
          </cell>
        </row>
        <row r="8576">
          <cell r="E8576">
            <v>0</v>
          </cell>
          <cell r="G8576">
            <v>0</v>
          </cell>
          <cell r="K8576">
            <v>0</v>
          </cell>
          <cell r="R8576">
            <v>0</v>
          </cell>
        </row>
        <row r="8577">
          <cell r="E8577">
            <v>0</v>
          </cell>
          <cell r="G8577">
            <v>0</v>
          </cell>
          <cell r="K8577">
            <v>0</v>
          </cell>
          <cell r="R8577">
            <v>0</v>
          </cell>
        </row>
        <row r="8578">
          <cell r="E8578">
            <v>0</v>
          </cell>
          <cell r="G8578">
            <v>0</v>
          </cell>
          <cell r="K8578">
            <v>0</v>
          </cell>
          <cell r="R8578">
            <v>0</v>
          </cell>
        </row>
        <row r="8579">
          <cell r="E8579">
            <v>0</v>
          </cell>
          <cell r="G8579">
            <v>0</v>
          </cell>
          <cell r="K8579">
            <v>0</v>
          </cell>
          <cell r="R8579">
            <v>0</v>
          </cell>
        </row>
        <row r="8580">
          <cell r="E8580">
            <v>0</v>
          </cell>
          <cell r="G8580">
            <v>0</v>
          </cell>
          <cell r="K8580">
            <v>0</v>
          </cell>
          <cell r="R8580">
            <v>0</v>
          </cell>
        </row>
        <row r="8581">
          <cell r="E8581">
            <v>0</v>
          </cell>
          <cell r="G8581">
            <v>0</v>
          </cell>
          <cell r="K8581">
            <v>0</v>
          </cell>
          <cell r="R8581">
            <v>0</v>
          </cell>
        </row>
        <row r="8582">
          <cell r="E8582">
            <v>0</v>
          </cell>
          <cell r="G8582">
            <v>0</v>
          </cell>
          <cell r="K8582">
            <v>0</v>
          </cell>
          <cell r="R8582">
            <v>0</v>
          </cell>
        </row>
        <row r="8583">
          <cell r="E8583">
            <v>0</v>
          </cell>
          <cell r="G8583">
            <v>0</v>
          </cell>
          <cell r="K8583">
            <v>0</v>
          </cell>
          <cell r="R8583">
            <v>0</v>
          </cell>
        </row>
        <row r="8584">
          <cell r="E8584">
            <v>0</v>
          </cell>
          <cell r="G8584">
            <v>0</v>
          </cell>
          <cell r="K8584">
            <v>0</v>
          </cell>
          <cell r="R8584">
            <v>0</v>
          </cell>
        </row>
        <row r="8585">
          <cell r="E8585">
            <v>0</v>
          </cell>
          <cell r="G8585">
            <v>0</v>
          </cell>
          <cell r="K8585">
            <v>0</v>
          </cell>
          <cell r="R8585">
            <v>0</v>
          </cell>
        </row>
        <row r="8586">
          <cell r="E8586">
            <v>0</v>
          </cell>
          <cell r="G8586">
            <v>0</v>
          </cell>
          <cell r="K8586">
            <v>0</v>
          </cell>
          <cell r="R8586">
            <v>0</v>
          </cell>
        </row>
        <row r="8587">
          <cell r="E8587">
            <v>0</v>
          </cell>
          <cell r="G8587">
            <v>0</v>
          </cell>
          <cell r="K8587">
            <v>0</v>
          </cell>
          <cell r="R8587">
            <v>0</v>
          </cell>
        </row>
        <row r="8588">
          <cell r="E8588">
            <v>0</v>
          </cell>
          <cell r="G8588">
            <v>0</v>
          </cell>
          <cell r="K8588">
            <v>0</v>
          </cell>
          <cell r="R8588">
            <v>0</v>
          </cell>
        </row>
        <row r="8589">
          <cell r="E8589">
            <v>0</v>
          </cell>
          <cell r="G8589">
            <v>0</v>
          </cell>
          <cell r="K8589">
            <v>0</v>
          </cell>
          <cell r="R8589">
            <v>0</v>
          </cell>
        </row>
        <row r="8590">
          <cell r="E8590">
            <v>0</v>
          </cell>
          <cell r="G8590">
            <v>0</v>
          </cell>
          <cell r="K8590">
            <v>0</v>
          </cell>
          <cell r="R8590">
            <v>0</v>
          </cell>
        </row>
        <row r="8591">
          <cell r="E8591">
            <v>0</v>
          </cell>
          <cell r="G8591">
            <v>0</v>
          </cell>
          <cell r="K8591">
            <v>0</v>
          </cell>
          <cell r="R8591">
            <v>0</v>
          </cell>
        </row>
        <row r="8592">
          <cell r="E8592">
            <v>0</v>
          </cell>
          <cell r="G8592">
            <v>0</v>
          </cell>
          <cell r="K8592">
            <v>0</v>
          </cell>
          <cell r="R8592">
            <v>0</v>
          </cell>
        </row>
        <row r="8593">
          <cell r="E8593">
            <v>0</v>
          </cell>
          <cell r="G8593">
            <v>0</v>
          </cell>
          <cell r="K8593">
            <v>0</v>
          </cell>
          <cell r="R8593">
            <v>0</v>
          </cell>
        </row>
        <row r="8594">
          <cell r="E8594">
            <v>0</v>
          </cell>
          <cell r="G8594">
            <v>0</v>
          </cell>
          <cell r="K8594">
            <v>0</v>
          </cell>
          <cell r="R8594">
            <v>0</v>
          </cell>
        </row>
        <row r="8595">
          <cell r="E8595">
            <v>0</v>
          </cell>
          <cell r="G8595">
            <v>0</v>
          </cell>
          <cell r="K8595">
            <v>0</v>
          </cell>
          <cell r="R8595">
            <v>0</v>
          </cell>
        </row>
        <row r="8596">
          <cell r="E8596">
            <v>0</v>
          </cell>
          <cell r="G8596">
            <v>0</v>
          </cell>
          <cell r="K8596">
            <v>0</v>
          </cell>
          <cell r="R8596">
            <v>0</v>
          </cell>
        </row>
        <row r="8597">
          <cell r="E8597">
            <v>0</v>
          </cell>
          <cell r="G8597">
            <v>0</v>
          </cell>
          <cell r="K8597">
            <v>0</v>
          </cell>
          <cell r="R8597">
            <v>0</v>
          </cell>
        </row>
        <row r="8598">
          <cell r="E8598">
            <v>0</v>
          </cell>
          <cell r="G8598">
            <v>0</v>
          </cell>
          <cell r="K8598">
            <v>0</v>
          </cell>
          <cell r="R8598">
            <v>0</v>
          </cell>
        </row>
        <row r="8599">
          <cell r="E8599">
            <v>0</v>
          </cell>
          <cell r="G8599">
            <v>0</v>
          </cell>
          <cell r="K8599">
            <v>0</v>
          </cell>
          <cell r="R8599">
            <v>0</v>
          </cell>
        </row>
        <row r="8600">
          <cell r="E8600">
            <v>0</v>
          </cell>
          <cell r="G8600">
            <v>0</v>
          </cell>
          <cell r="K8600">
            <v>0</v>
          </cell>
          <cell r="R8600">
            <v>0</v>
          </cell>
        </row>
        <row r="8601">
          <cell r="E8601">
            <v>0</v>
          </cell>
          <cell r="G8601">
            <v>0</v>
          </cell>
          <cell r="K8601">
            <v>0</v>
          </cell>
          <cell r="R8601">
            <v>0</v>
          </cell>
        </row>
        <row r="8602">
          <cell r="E8602">
            <v>0</v>
          </cell>
          <cell r="G8602">
            <v>0</v>
          </cell>
          <cell r="K8602">
            <v>0</v>
          </cell>
          <cell r="R8602">
            <v>0</v>
          </cell>
        </row>
        <row r="8603">
          <cell r="E8603">
            <v>0</v>
          </cell>
          <cell r="G8603">
            <v>0</v>
          </cell>
          <cell r="K8603">
            <v>0</v>
          </cell>
          <cell r="R8603">
            <v>0</v>
          </cell>
        </row>
        <row r="8604">
          <cell r="E8604">
            <v>0</v>
          </cell>
          <cell r="G8604">
            <v>0</v>
          </cell>
          <cell r="K8604">
            <v>0</v>
          </cell>
          <cell r="R8604">
            <v>0</v>
          </cell>
        </row>
        <row r="8605">
          <cell r="E8605">
            <v>0</v>
          </cell>
          <cell r="G8605">
            <v>0</v>
          </cell>
          <cell r="K8605">
            <v>0</v>
          </cell>
          <cell r="R8605">
            <v>0</v>
          </cell>
        </row>
        <row r="8606">
          <cell r="E8606">
            <v>0</v>
          </cell>
          <cell r="G8606">
            <v>0</v>
          </cell>
          <cell r="K8606">
            <v>0</v>
          </cell>
          <cell r="R8606">
            <v>0</v>
          </cell>
        </row>
        <row r="8607">
          <cell r="E8607">
            <v>0</v>
          </cell>
          <cell r="G8607">
            <v>0</v>
          </cell>
          <cell r="K8607">
            <v>0</v>
          </cell>
          <cell r="R8607">
            <v>0</v>
          </cell>
        </row>
        <row r="8608">
          <cell r="E8608">
            <v>0</v>
          </cell>
          <cell r="G8608">
            <v>0</v>
          </cell>
          <cell r="K8608">
            <v>0</v>
          </cell>
          <cell r="R8608">
            <v>0</v>
          </cell>
        </row>
        <row r="8609">
          <cell r="E8609">
            <v>0</v>
          </cell>
          <cell r="G8609">
            <v>0</v>
          </cell>
          <cell r="K8609">
            <v>0</v>
          </cell>
          <cell r="R8609">
            <v>0</v>
          </cell>
        </row>
        <row r="8610">
          <cell r="E8610">
            <v>0</v>
          </cell>
          <cell r="G8610">
            <v>0</v>
          </cell>
          <cell r="K8610">
            <v>0</v>
          </cell>
          <cell r="R8610">
            <v>0</v>
          </cell>
        </row>
        <row r="8611">
          <cell r="E8611">
            <v>0</v>
          </cell>
          <cell r="G8611">
            <v>0</v>
          </cell>
          <cell r="K8611">
            <v>0</v>
          </cell>
          <cell r="R8611">
            <v>0</v>
          </cell>
        </row>
        <row r="8612">
          <cell r="E8612">
            <v>0</v>
          </cell>
          <cell r="G8612">
            <v>0</v>
          </cell>
          <cell r="K8612">
            <v>0</v>
          </cell>
          <cell r="R8612">
            <v>0</v>
          </cell>
        </row>
        <row r="8613">
          <cell r="E8613">
            <v>0</v>
          </cell>
          <cell r="G8613">
            <v>0</v>
          </cell>
          <cell r="K8613">
            <v>0</v>
          </cell>
          <cell r="R8613">
            <v>0</v>
          </cell>
        </row>
        <row r="8614">
          <cell r="E8614">
            <v>0</v>
          </cell>
          <cell r="G8614">
            <v>0</v>
          </cell>
          <cell r="K8614">
            <v>0</v>
          </cell>
          <cell r="R8614">
            <v>0</v>
          </cell>
        </row>
        <row r="8615">
          <cell r="E8615">
            <v>0</v>
          </cell>
          <cell r="G8615">
            <v>0</v>
          </cell>
          <cell r="K8615">
            <v>0</v>
          </cell>
          <cell r="R8615">
            <v>0</v>
          </cell>
        </row>
        <row r="8616">
          <cell r="E8616">
            <v>0</v>
          </cell>
          <cell r="G8616">
            <v>0</v>
          </cell>
          <cell r="K8616">
            <v>0</v>
          </cell>
          <cell r="R8616">
            <v>0</v>
          </cell>
        </row>
        <row r="8617">
          <cell r="E8617">
            <v>0</v>
          </cell>
          <cell r="G8617">
            <v>0</v>
          </cell>
          <cell r="K8617">
            <v>0</v>
          </cell>
          <cell r="R8617">
            <v>0</v>
          </cell>
        </row>
        <row r="8618">
          <cell r="E8618">
            <v>0</v>
          </cell>
          <cell r="G8618">
            <v>0</v>
          </cell>
          <cell r="K8618">
            <v>0</v>
          </cell>
          <cell r="R8618">
            <v>0</v>
          </cell>
        </row>
        <row r="8619">
          <cell r="E8619">
            <v>0</v>
          </cell>
          <cell r="G8619">
            <v>0</v>
          </cell>
          <cell r="K8619">
            <v>0</v>
          </cell>
          <cell r="R8619">
            <v>0</v>
          </cell>
        </row>
        <row r="8620">
          <cell r="E8620">
            <v>0</v>
          </cell>
          <cell r="G8620">
            <v>0</v>
          </cell>
          <cell r="K8620">
            <v>0</v>
          </cell>
          <cell r="R8620">
            <v>0</v>
          </cell>
        </row>
        <row r="8621">
          <cell r="E8621">
            <v>0</v>
          </cell>
          <cell r="G8621">
            <v>0</v>
          </cell>
          <cell r="K8621">
            <v>0</v>
          </cell>
          <cell r="R8621">
            <v>0</v>
          </cell>
        </row>
        <row r="8622">
          <cell r="E8622">
            <v>0</v>
          </cell>
          <cell r="G8622">
            <v>0</v>
          </cell>
          <cell r="K8622">
            <v>0</v>
          </cell>
          <cell r="R8622">
            <v>0</v>
          </cell>
        </row>
        <row r="8623">
          <cell r="E8623">
            <v>0</v>
          </cell>
          <cell r="G8623">
            <v>0</v>
          </cell>
          <cell r="K8623">
            <v>0</v>
          </cell>
          <cell r="R8623">
            <v>0</v>
          </cell>
        </row>
        <row r="8624">
          <cell r="E8624">
            <v>0</v>
          </cell>
          <cell r="G8624">
            <v>0</v>
          </cell>
          <cell r="K8624">
            <v>0</v>
          </cell>
          <cell r="R8624">
            <v>0</v>
          </cell>
        </row>
        <row r="8625">
          <cell r="E8625">
            <v>0</v>
          </cell>
          <cell r="G8625">
            <v>0</v>
          </cell>
          <cell r="K8625">
            <v>0</v>
          </cell>
          <cell r="R8625">
            <v>0</v>
          </cell>
        </row>
        <row r="8626">
          <cell r="E8626">
            <v>0</v>
          </cell>
          <cell r="G8626">
            <v>0</v>
          </cell>
          <cell r="K8626">
            <v>0</v>
          </cell>
          <cell r="R8626">
            <v>0</v>
          </cell>
        </row>
        <row r="8627">
          <cell r="E8627">
            <v>0</v>
          </cell>
          <cell r="G8627">
            <v>0</v>
          </cell>
          <cell r="K8627">
            <v>0</v>
          </cell>
          <cell r="R8627">
            <v>0</v>
          </cell>
        </row>
        <row r="8628">
          <cell r="E8628">
            <v>0</v>
          </cell>
          <cell r="G8628">
            <v>0</v>
          </cell>
          <cell r="K8628">
            <v>0</v>
          </cell>
          <cell r="R8628">
            <v>0</v>
          </cell>
        </row>
        <row r="8629">
          <cell r="E8629">
            <v>0</v>
          </cell>
          <cell r="G8629">
            <v>0</v>
          </cell>
          <cell r="K8629">
            <v>0</v>
          </cell>
          <cell r="R8629">
            <v>0</v>
          </cell>
        </row>
        <row r="8630">
          <cell r="E8630">
            <v>0</v>
          </cell>
          <cell r="G8630">
            <v>0</v>
          </cell>
          <cell r="K8630">
            <v>0</v>
          </cell>
          <cell r="R8630">
            <v>0</v>
          </cell>
        </row>
        <row r="8631">
          <cell r="E8631">
            <v>0</v>
          </cell>
          <cell r="G8631">
            <v>0</v>
          </cell>
          <cell r="K8631">
            <v>0</v>
          </cell>
          <cell r="R8631">
            <v>0</v>
          </cell>
        </row>
        <row r="8632">
          <cell r="E8632">
            <v>0</v>
          </cell>
          <cell r="G8632">
            <v>0</v>
          </cell>
          <cell r="K8632">
            <v>0</v>
          </cell>
          <cell r="R8632">
            <v>0</v>
          </cell>
        </row>
        <row r="8633">
          <cell r="E8633">
            <v>0</v>
          </cell>
          <cell r="G8633">
            <v>0</v>
          </cell>
          <cell r="K8633">
            <v>0</v>
          </cell>
          <cell r="R8633">
            <v>0</v>
          </cell>
        </row>
        <row r="8634">
          <cell r="E8634">
            <v>0</v>
          </cell>
          <cell r="G8634">
            <v>0</v>
          </cell>
          <cell r="K8634">
            <v>0</v>
          </cell>
          <cell r="R8634">
            <v>0</v>
          </cell>
        </row>
        <row r="8635">
          <cell r="E8635">
            <v>0</v>
          </cell>
          <cell r="G8635">
            <v>0</v>
          </cell>
          <cell r="K8635">
            <v>0</v>
          </cell>
          <cell r="R8635">
            <v>0</v>
          </cell>
        </row>
        <row r="8636">
          <cell r="E8636">
            <v>0</v>
          </cell>
          <cell r="G8636">
            <v>0</v>
          </cell>
          <cell r="K8636">
            <v>0</v>
          </cell>
          <cell r="R8636">
            <v>0</v>
          </cell>
        </row>
        <row r="8637">
          <cell r="E8637">
            <v>0</v>
          </cell>
          <cell r="G8637">
            <v>0</v>
          </cell>
          <cell r="K8637">
            <v>0</v>
          </cell>
          <cell r="R8637">
            <v>0</v>
          </cell>
        </row>
        <row r="8638">
          <cell r="E8638">
            <v>0</v>
          </cell>
          <cell r="G8638">
            <v>0</v>
          </cell>
          <cell r="K8638">
            <v>0</v>
          </cell>
          <cell r="R8638">
            <v>0</v>
          </cell>
        </row>
        <row r="8639">
          <cell r="E8639">
            <v>0</v>
          </cell>
          <cell r="G8639">
            <v>0</v>
          </cell>
          <cell r="K8639">
            <v>0</v>
          </cell>
          <cell r="R8639">
            <v>0</v>
          </cell>
        </row>
        <row r="8640">
          <cell r="E8640">
            <v>0</v>
          </cell>
          <cell r="G8640">
            <v>0</v>
          </cell>
          <cell r="K8640">
            <v>0</v>
          </cell>
          <cell r="R8640">
            <v>0</v>
          </cell>
        </row>
        <row r="8641">
          <cell r="E8641">
            <v>0</v>
          </cell>
          <cell r="G8641">
            <v>0</v>
          </cell>
          <cell r="K8641">
            <v>0</v>
          </cell>
          <cell r="R8641">
            <v>0</v>
          </cell>
        </row>
        <row r="8642">
          <cell r="E8642">
            <v>0</v>
          </cell>
          <cell r="G8642">
            <v>0</v>
          </cell>
          <cell r="K8642">
            <v>0</v>
          </cell>
          <cell r="R8642">
            <v>0</v>
          </cell>
        </row>
        <row r="8643">
          <cell r="E8643">
            <v>0</v>
          </cell>
          <cell r="G8643">
            <v>0</v>
          </cell>
          <cell r="K8643">
            <v>0</v>
          </cell>
          <cell r="R8643">
            <v>0</v>
          </cell>
        </row>
        <row r="8644">
          <cell r="E8644">
            <v>0</v>
          </cell>
          <cell r="G8644">
            <v>0</v>
          </cell>
          <cell r="K8644">
            <v>0</v>
          </cell>
          <cell r="R8644">
            <v>0</v>
          </cell>
        </row>
        <row r="8645">
          <cell r="E8645">
            <v>0</v>
          </cell>
          <cell r="G8645">
            <v>0</v>
          </cell>
          <cell r="K8645">
            <v>0</v>
          </cell>
          <cell r="R8645">
            <v>0</v>
          </cell>
        </row>
        <row r="8646">
          <cell r="E8646">
            <v>0</v>
          </cell>
          <cell r="G8646">
            <v>0</v>
          </cell>
          <cell r="K8646">
            <v>0</v>
          </cell>
          <cell r="R8646">
            <v>0</v>
          </cell>
        </row>
        <row r="8647">
          <cell r="E8647">
            <v>0</v>
          </cell>
          <cell r="G8647">
            <v>0</v>
          </cell>
          <cell r="K8647">
            <v>0</v>
          </cell>
          <cell r="R8647">
            <v>0</v>
          </cell>
        </row>
        <row r="8648">
          <cell r="E8648">
            <v>0</v>
          </cell>
          <cell r="G8648">
            <v>0</v>
          </cell>
          <cell r="K8648">
            <v>0</v>
          </cell>
          <cell r="R8648">
            <v>0</v>
          </cell>
        </row>
        <row r="8649">
          <cell r="E8649">
            <v>0</v>
          </cell>
          <cell r="G8649">
            <v>0</v>
          </cell>
          <cell r="K8649">
            <v>0</v>
          </cell>
          <cell r="R8649">
            <v>0</v>
          </cell>
        </row>
        <row r="8650">
          <cell r="E8650">
            <v>0</v>
          </cell>
          <cell r="G8650">
            <v>0</v>
          </cell>
          <cell r="K8650">
            <v>0</v>
          </cell>
          <cell r="R8650">
            <v>0</v>
          </cell>
        </row>
        <row r="8651">
          <cell r="E8651">
            <v>0</v>
          </cell>
          <cell r="G8651">
            <v>0</v>
          </cell>
          <cell r="K8651">
            <v>0</v>
          </cell>
          <cell r="R8651">
            <v>0</v>
          </cell>
        </row>
        <row r="8652">
          <cell r="E8652">
            <v>0</v>
          </cell>
          <cell r="G8652">
            <v>0</v>
          </cell>
          <cell r="K8652">
            <v>0</v>
          </cell>
          <cell r="R8652">
            <v>0</v>
          </cell>
        </row>
        <row r="8653">
          <cell r="E8653">
            <v>0</v>
          </cell>
          <cell r="G8653">
            <v>0</v>
          </cell>
          <cell r="K8653">
            <v>0</v>
          </cell>
          <cell r="R8653">
            <v>0</v>
          </cell>
        </row>
        <row r="8654">
          <cell r="E8654">
            <v>0</v>
          </cell>
          <cell r="G8654">
            <v>0</v>
          </cell>
          <cell r="K8654">
            <v>0</v>
          </cell>
          <cell r="R8654">
            <v>0</v>
          </cell>
        </row>
        <row r="8655">
          <cell r="E8655">
            <v>0</v>
          </cell>
          <cell r="G8655">
            <v>0</v>
          </cell>
          <cell r="K8655">
            <v>0</v>
          </cell>
          <cell r="R8655">
            <v>0</v>
          </cell>
        </row>
        <row r="8656">
          <cell r="E8656">
            <v>0</v>
          </cell>
          <cell r="G8656">
            <v>0</v>
          </cell>
          <cell r="K8656">
            <v>0</v>
          </cell>
          <cell r="R8656">
            <v>0</v>
          </cell>
        </row>
        <row r="8657">
          <cell r="E8657">
            <v>0</v>
          </cell>
          <cell r="G8657">
            <v>0</v>
          </cell>
          <cell r="K8657">
            <v>0</v>
          </cell>
          <cell r="R8657">
            <v>0</v>
          </cell>
        </row>
        <row r="8658">
          <cell r="E8658">
            <v>0</v>
          </cell>
          <cell r="G8658">
            <v>0</v>
          </cell>
          <cell r="K8658">
            <v>0</v>
          </cell>
          <cell r="R8658">
            <v>0</v>
          </cell>
        </row>
        <row r="8659">
          <cell r="E8659">
            <v>0</v>
          </cell>
          <cell r="G8659">
            <v>0</v>
          </cell>
          <cell r="K8659">
            <v>0</v>
          </cell>
          <cell r="R8659">
            <v>0</v>
          </cell>
        </row>
        <row r="8660">
          <cell r="E8660">
            <v>0</v>
          </cell>
          <cell r="G8660">
            <v>0</v>
          </cell>
          <cell r="K8660">
            <v>0</v>
          </cell>
          <cell r="R8660">
            <v>0</v>
          </cell>
        </row>
        <row r="8661">
          <cell r="E8661">
            <v>0</v>
          </cell>
          <cell r="G8661">
            <v>0</v>
          </cell>
          <cell r="K8661">
            <v>0</v>
          </cell>
          <cell r="R8661">
            <v>0</v>
          </cell>
        </row>
        <row r="8662">
          <cell r="E8662">
            <v>0</v>
          </cell>
          <cell r="G8662">
            <v>0</v>
          </cell>
          <cell r="K8662">
            <v>0</v>
          </cell>
          <cell r="R8662">
            <v>0</v>
          </cell>
        </row>
        <row r="8663">
          <cell r="E8663">
            <v>0</v>
          </cell>
          <cell r="G8663">
            <v>0</v>
          </cell>
          <cell r="K8663">
            <v>0</v>
          </cell>
          <cell r="R8663">
            <v>0</v>
          </cell>
        </row>
        <row r="8664">
          <cell r="E8664">
            <v>0</v>
          </cell>
          <cell r="G8664">
            <v>0</v>
          </cell>
          <cell r="K8664">
            <v>0</v>
          </cell>
          <cell r="R8664">
            <v>0</v>
          </cell>
        </row>
        <row r="8665">
          <cell r="E8665">
            <v>0</v>
          </cell>
          <cell r="G8665">
            <v>0</v>
          </cell>
          <cell r="K8665">
            <v>0</v>
          </cell>
          <cell r="R8665">
            <v>0</v>
          </cell>
        </row>
        <row r="8666">
          <cell r="E8666">
            <v>0</v>
          </cell>
          <cell r="G8666">
            <v>0</v>
          </cell>
          <cell r="K8666">
            <v>0</v>
          </cell>
          <cell r="R8666">
            <v>0</v>
          </cell>
        </row>
        <row r="8667">
          <cell r="E8667">
            <v>0</v>
          </cell>
          <cell r="G8667">
            <v>0</v>
          </cell>
          <cell r="K8667">
            <v>0</v>
          </cell>
          <cell r="R8667">
            <v>0</v>
          </cell>
        </row>
        <row r="8668">
          <cell r="E8668">
            <v>0</v>
          </cell>
          <cell r="G8668">
            <v>0</v>
          </cell>
          <cell r="K8668">
            <v>0</v>
          </cell>
          <cell r="R8668">
            <v>0</v>
          </cell>
        </row>
        <row r="8669">
          <cell r="E8669">
            <v>0</v>
          </cell>
          <cell r="G8669">
            <v>0</v>
          </cell>
          <cell r="K8669">
            <v>0</v>
          </cell>
          <cell r="R8669">
            <v>0</v>
          </cell>
        </row>
        <row r="8670">
          <cell r="E8670">
            <v>0</v>
          </cell>
          <cell r="G8670">
            <v>0</v>
          </cell>
          <cell r="K8670">
            <v>0</v>
          </cell>
          <cell r="R8670">
            <v>0</v>
          </cell>
        </row>
        <row r="8671">
          <cell r="E8671">
            <v>0</v>
          </cell>
          <cell r="G8671">
            <v>0</v>
          </cell>
          <cell r="K8671">
            <v>0</v>
          </cell>
          <cell r="R8671">
            <v>0</v>
          </cell>
        </row>
        <row r="8672">
          <cell r="E8672">
            <v>0</v>
          </cell>
          <cell r="G8672">
            <v>0</v>
          </cell>
          <cell r="K8672">
            <v>0</v>
          </cell>
          <cell r="R8672">
            <v>0</v>
          </cell>
        </row>
        <row r="8673">
          <cell r="E8673">
            <v>0</v>
          </cell>
          <cell r="G8673">
            <v>0</v>
          </cell>
          <cell r="K8673">
            <v>0</v>
          </cell>
          <cell r="R8673">
            <v>0</v>
          </cell>
        </row>
        <row r="8674">
          <cell r="E8674">
            <v>0</v>
          </cell>
          <cell r="G8674">
            <v>0</v>
          </cell>
          <cell r="K8674">
            <v>0</v>
          </cell>
          <cell r="R8674">
            <v>0</v>
          </cell>
        </row>
        <row r="8675">
          <cell r="E8675">
            <v>0</v>
          </cell>
          <cell r="G8675">
            <v>0</v>
          </cell>
          <cell r="K8675">
            <v>0</v>
          </cell>
          <cell r="R8675">
            <v>0</v>
          </cell>
        </row>
        <row r="8676">
          <cell r="E8676">
            <v>0</v>
          </cell>
          <cell r="G8676">
            <v>0</v>
          </cell>
          <cell r="K8676">
            <v>0</v>
          </cell>
          <cell r="R8676">
            <v>0</v>
          </cell>
        </row>
        <row r="8677">
          <cell r="E8677">
            <v>0</v>
          </cell>
          <cell r="G8677">
            <v>0</v>
          </cell>
          <cell r="K8677">
            <v>0</v>
          </cell>
          <cell r="R8677">
            <v>0</v>
          </cell>
        </row>
        <row r="8678">
          <cell r="E8678">
            <v>0</v>
          </cell>
          <cell r="G8678">
            <v>0</v>
          </cell>
          <cell r="K8678">
            <v>0</v>
          </cell>
          <cell r="R8678">
            <v>0</v>
          </cell>
        </row>
        <row r="8679">
          <cell r="E8679">
            <v>0</v>
          </cell>
          <cell r="G8679">
            <v>0</v>
          </cell>
          <cell r="K8679">
            <v>0</v>
          </cell>
          <cell r="R8679">
            <v>0</v>
          </cell>
        </row>
        <row r="8680">
          <cell r="E8680">
            <v>0</v>
          </cell>
          <cell r="G8680">
            <v>0</v>
          </cell>
          <cell r="K8680">
            <v>0</v>
          </cell>
          <cell r="R8680">
            <v>0</v>
          </cell>
        </row>
        <row r="8681">
          <cell r="E8681">
            <v>0</v>
          </cell>
          <cell r="G8681">
            <v>0</v>
          </cell>
          <cell r="K8681">
            <v>0</v>
          </cell>
          <cell r="R8681">
            <v>0</v>
          </cell>
        </row>
        <row r="8682">
          <cell r="E8682">
            <v>0</v>
          </cell>
          <cell r="G8682">
            <v>0</v>
          </cell>
          <cell r="K8682">
            <v>0</v>
          </cell>
          <cell r="R8682">
            <v>0</v>
          </cell>
        </row>
        <row r="8683">
          <cell r="E8683">
            <v>0</v>
          </cell>
          <cell r="G8683">
            <v>0</v>
          </cell>
          <cell r="K8683">
            <v>0</v>
          </cell>
          <cell r="R8683">
            <v>0</v>
          </cell>
        </row>
        <row r="8684">
          <cell r="E8684">
            <v>0</v>
          </cell>
          <cell r="G8684">
            <v>0</v>
          </cell>
          <cell r="K8684">
            <v>0</v>
          </cell>
          <cell r="R8684">
            <v>0</v>
          </cell>
        </row>
        <row r="8685">
          <cell r="E8685">
            <v>0</v>
          </cell>
          <cell r="G8685">
            <v>0</v>
          </cell>
          <cell r="K8685">
            <v>0</v>
          </cell>
          <cell r="R8685">
            <v>0</v>
          </cell>
        </row>
        <row r="8686">
          <cell r="E8686">
            <v>0</v>
          </cell>
          <cell r="G8686">
            <v>0</v>
          </cell>
          <cell r="K8686">
            <v>0</v>
          </cell>
          <cell r="R8686">
            <v>0</v>
          </cell>
        </row>
        <row r="8687">
          <cell r="E8687">
            <v>0</v>
          </cell>
          <cell r="G8687">
            <v>0</v>
          </cell>
          <cell r="K8687">
            <v>0</v>
          </cell>
          <cell r="R8687">
            <v>0</v>
          </cell>
        </row>
        <row r="8688">
          <cell r="E8688">
            <v>0</v>
          </cell>
          <cell r="G8688">
            <v>0</v>
          </cell>
          <cell r="K8688">
            <v>0</v>
          </cell>
          <cell r="R8688">
            <v>0</v>
          </cell>
        </row>
        <row r="8689">
          <cell r="E8689">
            <v>0</v>
          </cell>
          <cell r="G8689">
            <v>0</v>
          </cell>
          <cell r="K8689">
            <v>0</v>
          </cell>
          <cell r="R8689">
            <v>0</v>
          </cell>
        </row>
        <row r="8690">
          <cell r="E8690">
            <v>0</v>
          </cell>
          <cell r="G8690">
            <v>0</v>
          </cell>
          <cell r="K8690">
            <v>0</v>
          </cell>
          <cell r="R8690">
            <v>0</v>
          </cell>
        </row>
        <row r="8691">
          <cell r="E8691">
            <v>0</v>
          </cell>
          <cell r="G8691">
            <v>0</v>
          </cell>
          <cell r="K8691">
            <v>0</v>
          </cell>
          <cell r="R8691">
            <v>0</v>
          </cell>
        </row>
        <row r="8692">
          <cell r="E8692">
            <v>0</v>
          </cell>
          <cell r="G8692">
            <v>0</v>
          </cell>
          <cell r="K8692">
            <v>0</v>
          </cell>
          <cell r="R8692">
            <v>0</v>
          </cell>
        </row>
        <row r="8693">
          <cell r="E8693">
            <v>0</v>
          </cell>
          <cell r="G8693">
            <v>0</v>
          </cell>
          <cell r="K8693">
            <v>0</v>
          </cell>
          <cell r="R8693">
            <v>0</v>
          </cell>
        </row>
        <row r="8694">
          <cell r="E8694">
            <v>0</v>
          </cell>
          <cell r="G8694">
            <v>0</v>
          </cell>
          <cell r="K8694">
            <v>0</v>
          </cell>
          <cell r="R8694">
            <v>0</v>
          </cell>
        </row>
        <row r="8695">
          <cell r="E8695">
            <v>0</v>
          </cell>
          <cell r="G8695">
            <v>0</v>
          </cell>
          <cell r="K8695">
            <v>0</v>
          </cell>
          <cell r="R8695">
            <v>0</v>
          </cell>
        </row>
        <row r="8696">
          <cell r="E8696">
            <v>0</v>
          </cell>
          <cell r="G8696">
            <v>0</v>
          </cell>
          <cell r="K8696">
            <v>0</v>
          </cell>
          <cell r="R8696">
            <v>0</v>
          </cell>
        </row>
        <row r="8697">
          <cell r="E8697">
            <v>0</v>
          </cell>
          <cell r="G8697">
            <v>0</v>
          </cell>
          <cell r="K8697">
            <v>0</v>
          </cell>
          <cell r="R8697">
            <v>0</v>
          </cell>
        </row>
        <row r="8698">
          <cell r="E8698">
            <v>0</v>
          </cell>
          <cell r="G8698">
            <v>0</v>
          </cell>
          <cell r="K8698">
            <v>0</v>
          </cell>
          <cell r="R8698">
            <v>0</v>
          </cell>
        </row>
        <row r="8699">
          <cell r="E8699">
            <v>0</v>
          </cell>
          <cell r="G8699">
            <v>0</v>
          </cell>
          <cell r="K8699">
            <v>0</v>
          </cell>
          <cell r="R8699">
            <v>0</v>
          </cell>
        </row>
        <row r="8700">
          <cell r="E8700">
            <v>0</v>
          </cell>
          <cell r="G8700">
            <v>0</v>
          </cell>
          <cell r="K8700">
            <v>0</v>
          </cell>
          <cell r="R8700">
            <v>0</v>
          </cell>
        </row>
        <row r="8701">
          <cell r="E8701">
            <v>0</v>
          </cell>
          <cell r="G8701">
            <v>0</v>
          </cell>
          <cell r="K8701">
            <v>0</v>
          </cell>
          <cell r="R8701">
            <v>0</v>
          </cell>
        </row>
        <row r="8702">
          <cell r="E8702">
            <v>0</v>
          </cell>
          <cell r="G8702">
            <v>0</v>
          </cell>
          <cell r="K8702">
            <v>0</v>
          </cell>
          <cell r="R8702">
            <v>0</v>
          </cell>
        </row>
        <row r="8703">
          <cell r="E8703">
            <v>0</v>
          </cell>
          <cell r="G8703">
            <v>0</v>
          </cell>
          <cell r="K8703">
            <v>0</v>
          </cell>
          <cell r="R8703">
            <v>0</v>
          </cell>
        </row>
        <row r="8704">
          <cell r="E8704">
            <v>0</v>
          </cell>
          <cell r="G8704">
            <v>0</v>
          </cell>
          <cell r="K8704">
            <v>0</v>
          </cell>
          <cell r="R8704">
            <v>0</v>
          </cell>
        </row>
        <row r="8705">
          <cell r="E8705">
            <v>0</v>
          </cell>
          <cell r="G8705">
            <v>0</v>
          </cell>
          <cell r="K8705">
            <v>0</v>
          </cell>
          <cell r="R8705">
            <v>0</v>
          </cell>
        </row>
        <row r="8706">
          <cell r="E8706">
            <v>0</v>
          </cell>
          <cell r="G8706">
            <v>0</v>
          </cell>
          <cell r="K8706">
            <v>0</v>
          </cell>
          <cell r="R8706">
            <v>0</v>
          </cell>
        </row>
        <row r="8707">
          <cell r="E8707">
            <v>0</v>
          </cell>
          <cell r="G8707">
            <v>0</v>
          </cell>
          <cell r="K8707">
            <v>0</v>
          </cell>
          <cell r="R8707">
            <v>0</v>
          </cell>
        </row>
        <row r="8708">
          <cell r="E8708">
            <v>0</v>
          </cell>
          <cell r="G8708">
            <v>0</v>
          </cell>
          <cell r="K8708">
            <v>0</v>
          </cell>
          <cell r="R8708">
            <v>0</v>
          </cell>
        </row>
        <row r="8709">
          <cell r="E8709">
            <v>0</v>
          </cell>
          <cell r="G8709">
            <v>0</v>
          </cell>
          <cell r="K8709">
            <v>0</v>
          </cell>
          <cell r="R8709">
            <v>0</v>
          </cell>
        </row>
        <row r="8710">
          <cell r="E8710">
            <v>0</v>
          </cell>
          <cell r="G8710">
            <v>0</v>
          </cell>
          <cell r="K8710">
            <v>0</v>
          </cell>
          <cell r="R8710">
            <v>0</v>
          </cell>
        </row>
        <row r="8711">
          <cell r="E8711">
            <v>0</v>
          </cell>
          <cell r="G8711">
            <v>0</v>
          </cell>
          <cell r="K8711">
            <v>0</v>
          </cell>
          <cell r="R8711">
            <v>0</v>
          </cell>
        </row>
        <row r="8712">
          <cell r="E8712">
            <v>0</v>
          </cell>
          <cell r="G8712">
            <v>0</v>
          </cell>
          <cell r="K8712">
            <v>0</v>
          </cell>
          <cell r="R8712">
            <v>0</v>
          </cell>
        </row>
        <row r="8713">
          <cell r="E8713">
            <v>0</v>
          </cell>
          <cell r="G8713">
            <v>0</v>
          </cell>
          <cell r="K8713">
            <v>0</v>
          </cell>
          <cell r="R8713">
            <v>0</v>
          </cell>
        </row>
        <row r="8714">
          <cell r="E8714">
            <v>0</v>
          </cell>
          <cell r="G8714">
            <v>0</v>
          </cell>
          <cell r="K8714">
            <v>0</v>
          </cell>
          <cell r="R8714">
            <v>0</v>
          </cell>
        </row>
        <row r="8715">
          <cell r="E8715">
            <v>0</v>
          </cell>
          <cell r="G8715">
            <v>0</v>
          </cell>
          <cell r="K8715">
            <v>0</v>
          </cell>
          <cell r="R8715">
            <v>0</v>
          </cell>
        </row>
        <row r="8716">
          <cell r="E8716">
            <v>0</v>
          </cell>
          <cell r="G8716">
            <v>0</v>
          </cell>
          <cell r="K8716">
            <v>0</v>
          </cell>
          <cell r="R8716">
            <v>0</v>
          </cell>
        </row>
        <row r="8717">
          <cell r="E8717">
            <v>0</v>
          </cell>
          <cell r="G8717">
            <v>0</v>
          </cell>
          <cell r="K8717">
            <v>0</v>
          </cell>
          <cell r="R8717">
            <v>0</v>
          </cell>
        </row>
        <row r="8718">
          <cell r="E8718">
            <v>0</v>
          </cell>
          <cell r="G8718">
            <v>0</v>
          </cell>
          <cell r="K8718">
            <v>0</v>
          </cell>
          <cell r="R8718">
            <v>0</v>
          </cell>
        </row>
        <row r="8719">
          <cell r="E8719">
            <v>0</v>
          </cell>
          <cell r="G8719">
            <v>0</v>
          </cell>
          <cell r="K8719">
            <v>0</v>
          </cell>
          <cell r="R8719">
            <v>0</v>
          </cell>
        </row>
        <row r="8720">
          <cell r="E8720">
            <v>0</v>
          </cell>
          <cell r="G8720">
            <v>0</v>
          </cell>
          <cell r="K8720">
            <v>0</v>
          </cell>
          <cell r="R8720">
            <v>0</v>
          </cell>
        </row>
        <row r="8721">
          <cell r="E8721">
            <v>0</v>
          </cell>
          <cell r="G8721">
            <v>0</v>
          </cell>
          <cell r="K8721">
            <v>0</v>
          </cell>
          <cell r="R8721">
            <v>0</v>
          </cell>
        </row>
        <row r="8722">
          <cell r="E8722">
            <v>0</v>
          </cell>
          <cell r="G8722">
            <v>0</v>
          </cell>
          <cell r="K8722">
            <v>0</v>
          </cell>
          <cell r="R8722">
            <v>0</v>
          </cell>
        </row>
        <row r="8723">
          <cell r="E8723">
            <v>0</v>
          </cell>
          <cell r="G8723">
            <v>0</v>
          </cell>
          <cell r="K8723">
            <v>0</v>
          </cell>
          <cell r="R8723">
            <v>0</v>
          </cell>
        </row>
        <row r="8724">
          <cell r="E8724">
            <v>0</v>
          </cell>
          <cell r="G8724">
            <v>0</v>
          </cell>
          <cell r="K8724">
            <v>0</v>
          </cell>
          <cell r="R8724">
            <v>0</v>
          </cell>
        </row>
        <row r="8725">
          <cell r="E8725">
            <v>0</v>
          </cell>
          <cell r="G8725">
            <v>0</v>
          </cell>
          <cell r="K8725">
            <v>0</v>
          </cell>
          <cell r="R8725">
            <v>0</v>
          </cell>
        </row>
        <row r="8726">
          <cell r="E8726">
            <v>0</v>
          </cell>
          <cell r="G8726">
            <v>0</v>
          </cell>
          <cell r="K8726">
            <v>0</v>
          </cell>
          <cell r="R8726">
            <v>0</v>
          </cell>
        </row>
        <row r="8727">
          <cell r="E8727">
            <v>0</v>
          </cell>
          <cell r="G8727">
            <v>0</v>
          </cell>
          <cell r="K8727">
            <v>0</v>
          </cell>
          <cell r="R8727">
            <v>0</v>
          </cell>
        </row>
        <row r="8728">
          <cell r="E8728">
            <v>0</v>
          </cell>
          <cell r="G8728">
            <v>0</v>
          </cell>
          <cell r="K8728">
            <v>0</v>
          </cell>
          <cell r="R8728">
            <v>0</v>
          </cell>
        </row>
        <row r="8729">
          <cell r="E8729">
            <v>0</v>
          </cell>
          <cell r="G8729">
            <v>0</v>
          </cell>
          <cell r="K8729">
            <v>0</v>
          </cell>
          <cell r="R8729">
            <v>0</v>
          </cell>
        </row>
        <row r="8730">
          <cell r="E8730">
            <v>0</v>
          </cell>
          <cell r="G8730">
            <v>0</v>
          </cell>
          <cell r="K8730">
            <v>0</v>
          </cell>
          <cell r="R8730">
            <v>0</v>
          </cell>
        </row>
        <row r="8731">
          <cell r="E8731">
            <v>0</v>
          </cell>
          <cell r="G8731">
            <v>0</v>
          </cell>
          <cell r="K8731">
            <v>0</v>
          </cell>
          <cell r="R8731">
            <v>0</v>
          </cell>
        </row>
        <row r="8732">
          <cell r="E8732">
            <v>0</v>
          </cell>
          <cell r="G8732">
            <v>0</v>
          </cell>
          <cell r="K8732">
            <v>0</v>
          </cell>
          <cell r="R8732">
            <v>0</v>
          </cell>
        </row>
        <row r="8733">
          <cell r="E8733">
            <v>0</v>
          </cell>
          <cell r="G8733">
            <v>0</v>
          </cell>
          <cell r="K8733">
            <v>0</v>
          </cell>
          <cell r="R8733">
            <v>0</v>
          </cell>
        </row>
        <row r="8734">
          <cell r="E8734">
            <v>0</v>
          </cell>
          <cell r="G8734">
            <v>0</v>
          </cell>
          <cell r="K8734">
            <v>0</v>
          </cell>
          <cell r="R8734">
            <v>0</v>
          </cell>
        </row>
        <row r="8735">
          <cell r="E8735">
            <v>0</v>
          </cell>
          <cell r="G8735">
            <v>0</v>
          </cell>
          <cell r="K8735">
            <v>0</v>
          </cell>
          <cell r="R8735">
            <v>0</v>
          </cell>
        </row>
        <row r="8736">
          <cell r="E8736">
            <v>0</v>
          </cell>
          <cell r="G8736">
            <v>0</v>
          </cell>
          <cell r="K8736">
            <v>0</v>
          </cell>
          <cell r="R8736">
            <v>0</v>
          </cell>
        </row>
        <row r="8737">
          <cell r="E8737">
            <v>0</v>
          </cell>
          <cell r="G8737">
            <v>0</v>
          </cell>
          <cell r="K8737">
            <v>0</v>
          </cell>
          <cell r="R8737">
            <v>0</v>
          </cell>
        </row>
        <row r="8738">
          <cell r="E8738">
            <v>0</v>
          </cell>
          <cell r="G8738">
            <v>0</v>
          </cell>
          <cell r="K8738">
            <v>0</v>
          </cell>
          <cell r="R8738">
            <v>0</v>
          </cell>
        </row>
        <row r="8739">
          <cell r="E8739">
            <v>0</v>
          </cell>
          <cell r="G8739">
            <v>0</v>
          </cell>
          <cell r="K8739">
            <v>0</v>
          </cell>
          <cell r="R8739">
            <v>0</v>
          </cell>
        </row>
        <row r="8740">
          <cell r="E8740">
            <v>0</v>
          </cell>
          <cell r="G8740">
            <v>0</v>
          </cell>
          <cell r="K8740">
            <v>0</v>
          </cell>
          <cell r="R8740">
            <v>0</v>
          </cell>
        </row>
        <row r="8741">
          <cell r="E8741">
            <v>0</v>
          </cell>
          <cell r="G8741">
            <v>0</v>
          </cell>
          <cell r="K8741">
            <v>0</v>
          </cell>
          <cell r="R8741">
            <v>0</v>
          </cell>
        </row>
        <row r="8742">
          <cell r="E8742">
            <v>0</v>
          </cell>
          <cell r="G8742">
            <v>0</v>
          </cell>
          <cell r="K8742">
            <v>0</v>
          </cell>
          <cell r="R8742">
            <v>0</v>
          </cell>
        </row>
        <row r="8743">
          <cell r="E8743">
            <v>0</v>
          </cell>
          <cell r="G8743">
            <v>0</v>
          </cell>
          <cell r="K8743">
            <v>0</v>
          </cell>
          <cell r="R8743">
            <v>0</v>
          </cell>
        </row>
        <row r="8744">
          <cell r="E8744">
            <v>0</v>
          </cell>
          <cell r="G8744">
            <v>0</v>
          </cell>
          <cell r="K8744">
            <v>0</v>
          </cell>
          <cell r="R8744">
            <v>0</v>
          </cell>
        </row>
        <row r="8745">
          <cell r="E8745">
            <v>0</v>
          </cell>
          <cell r="G8745">
            <v>0</v>
          </cell>
          <cell r="K8745">
            <v>0</v>
          </cell>
          <cell r="R8745">
            <v>0</v>
          </cell>
        </row>
        <row r="8746">
          <cell r="E8746">
            <v>0</v>
          </cell>
          <cell r="G8746">
            <v>0</v>
          </cell>
          <cell r="K8746">
            <v>0</v>
          </cell>
          <cell r="R8746">
            <v>0</v>
          </cell>
        </row>
        <row r="8747">
          <cell r="E8747">
            <v>0</v>
          </cell>
          <cell r="G8747">
            <v>0</v>
          </cell>
          <cell r="K8747">
            <v>0</v>
          </cell>
          <cell r="R8747">
            <v>0</v>
          </cell>
        </row>
        <row r="8748">
          <cell r="E8748">
            <v>0</v>
          </cell>
          <cell r="G8748">
            <v>0</v>
          </cell>
          <cell r="K8748">
            <v>0</v>
          </cell>
          <cell r="R8748">
            <v>0</v>
          </cell>
        </row>
        <row r="8749">
          <cell r="E8749">
            <v>0</v>
          </cell>
          <cell r="G8749">
            <v>0</v>
          </cell>
          <cell r="K8749">
            <v>0</v>
          </cell>
          <cell r="R8749">
            <v>0</v>
          </cell>
        </row>
        <row r="8750">
          <cell r="E8750">
            <v>0</v>
          </cell>
          <cell r="G8750">
            <v>0</v>
          </cell>
          <cell r="K8750">
            <v>0</v>
          </cell>
          <cell r="R8750">
            <v>0</v>
          </cell>
        </row>
        <row r="8751">
          <cell r="E8751">
            <v>0</v>
          </cell>
          <cell r="G8751">
            <v>0</v>
          </cell>
          <cell r="K8751">
            <v>0</v>
          </cell>
          <cell r="R8751">
            <v>0</v>
          </cell>
        </row>
        <row r="8752">
          <cell r="E8752">
            <v>0</v>
          </cell>
          <cell r="G8752">
            <v>0</v>
          </cell>
          <cell r="K8752">
            <v>0</v>
          </cell>
          <cell r="R8752">
            <v>0</v>
          </cell>
        </row>
        <row r="8753">
          <cell r="E8753">
            <v>0</v>
          </cell>
          <cell r="G8753">
            <v>0</v>
          </cell>
          <cell r="K8753">
            <v>0</v>
          </cell>
          <cell r="R8753">
            <v>0</v>
          </cell>
        </row>
        <row r="8754">
          <cell r="E8754">
            <v>0</v>
          </cell>
          <cell r="G8754">
            <v>0</v>
          </cell>
          <cell r="K8754">
            <v>0</v>
          </cell>
          <cell r="R8754">
            <v>0</v>
          </cell>
        </row>
        <row r="8755">
          <cell r="E8755">
            <v>0</v>
          </cell>
          <cell r="G8755">
            <v>0</v>
          </cell>
          <cell r="K8755">
            <v>0</v>
          </cell>
          <cell r="R8755">
            <v>0</v>
          </cell>
        </row>
        <row r="8756">
          <cell r="E8756">
            <v>0</v>
          </cell>
          <cell r="G8756">
            <v>0</v>
          </cell>
          <cell r="K8756">
            <v>0</v>
          </cell>
          <cell r="R8756">
            <v>0</v>
          </cell>
        </row>
        <row r="8757">
          <cell r="E8757">
            <v>0</v>
          </cell>
          <cell r="G8757">
            <v>0</v>
          </cell>
          <cell r="K8757">
            <v>0</v>
          </cell>
          <cell r="R8757">
            <v>0</v>
          </cell>
        </row>
        <row r="8758">
          <cell r="E8758">
            <v>0</v>
          </cell>
          <cell r="G8758">
            <v>0</v>
          </cell>
          <cell r="K8758">
            <v>0</v>
          </cell>
          <cell r="R8758">
            <v>0</v>
          </cell>
        </row>
        <row r="8759">
          <cell r="E8759">
            <v>0</v>
          </cell>
          <cell r="G8759">
            <v>0</v>
          </cell>
          <cell r="K8759">
            <v>0</v>
          </cell>
          <cell r="R8759">
            <v>0</v>
          </cell>
        </row>
        <row r="8760">
          <cell r="E8760">
            <v>0</v>
          </cell>
          <cell r="G8760">
            <v>0</v>
          </cell>
          <cell r="K8760">
            <v>0</v>
          </cell>
          <cell r="R8760">
            <v>0</v>
          </cell>
        </row>
        <row r="8761">
          <cell r="E8761">
            <v>0</v>
          </cell>
          <cell r="G8761">
            <v>0</v>
          </cell>
          <cell r="K8761">
            <v>0</v>
          </cell>
          <cell r="R8761">
            <v>0</v>
          </cell>
        </row>
        <row r="8762">
          <cell r="E8762">
            <v>0</v>
          </cell>
          <cell r="G8762">
            <v>0</v>
          </cell>
          <cell r="K8762">
            <v>0</v>
          </cell>
          <cell r="R8762">
            <v>0</v>
          </cell>
        </row>
        <row r="8763">
          <cell r="E8763">
            <v>0</v>
          </cell>
          <cell r="G8763">
            <v>0</v>
          </cell>
          <cell r="K8763">
            <v>0</v>
          </cell>
          <cell r="R8763">
            <v>0</v>
          </cell>
        </row>
        <row r="8764">
          <cell r="E8764">
            <v>0</v>
          </cell>
          <cell r="G8764">
            <v>0</v>
          </cell>
          <cell r="K8764">
            <v>0</v>
          </cell>
          <cell r="R8764">
            <v>0</v>
          </cell>
        </row>
        <row r="8765">
          <cell r="E8765">
            <v>0</v>
          </cell>
          <cell r="G8765">
            <v>0</v>
          </cell>
          <cell r="K8765">
            <v>0</v>
          </cell>
          <cell r="R8765">
            <v>0</v>
          </cell>
        </row>
        <row r="8766">
          <cell r="E8766">
            <v>0</v>
          </cell>
          <cell r="G8766">
            <v>0</v>
          </cell>
          <cell r="K8766">
            <v>0</v>
          </cell>
          <cell r="R8766">
            <v>0</v>
          </cell>
        </row>
        <row r="8767">
          <cell r="E8767">
            <v>0</v>
          </cell>
          <cell r="G8767">
            <v>0</v>
          </cell>
          <cell r="K8767">
            <v>0</v>
          </cell>
          <cell r="R8767">
            <v>0</v>
          </cell>
        </row>
        <row r="8768">
          <cell r="E8768">
            <v>0</v>
          </cell>
          <cell r="G8768">
            <v>0</v>
          </cell>
          <cell r="K8768">
            <v>0</v>
          </cell>
          <cell r="R8768">
            <v>0</v>
          </cell>
        </row>
        <row r="8769">
          <cell r="E8769">
            <v>0</v>
          </cell>
          <cell r="G8769">
            <v>0</v>
          </cell>
          <cell r="K8769">
            <v>0</v>
          </cell>
          <cell r="R8769">
            <v>0</v>
          </cell>
        </row>
        <row r="8770">
          <cell r="E8770">
            <v>0</v>
          </cell>
          <cell r="G8770">
            <v>0</v>
          </cell>
          <cell r="K8770">
            <v>0</v>
          </cell>
          <cell r="R8770">
            <v>0</v>
          </cell>
        </row>
        <row r="8771">
          <cell r="E8771">
            <v>0</v>
          </cell>
          <cell r="G8771">
            <v>0</v>
          </cell>
          <cell r="K8771">
            <v>0</v>
          </cell>
          <cell r="R8771">
            <v>0</v>
          </cell>
        </row>
        <row r="8772">
          <cell r="E8772">
            <v>0</v>
          </cell>
          <cell r="G8772">
            <v>0</v>
          </cell>
          <cell r="K8772">
            <v>0</v>
          </cell>
          <cell r="R8772">
            <v>0</v>
          </cell>
        </row>
        <row r="8773">
          <cell r="E8773">
            <v>0</v>
          </cell>
          <cell r="G8773">
            <v>0</v>
          </cell>
          <cell r="K8773">
            <v>0</v>
          </cell>
          <cell r="R8773">
            <v>0</v>
          </cell>
        </row>
        <row r="8774">
          <cell r="E8774">
            <v>0</v>
          </cell>
          <cell r="G8774">
            <v>0</v>
          </cell>
          <cell r="K8774">
            <v>0</v>
          </cell>
          <cell r="R8774">
            <v>0</v>
          </cell>
        </row>
        <row r="8775">
          <cell r="E8775">
            <v>0</v>
          </cell>
          <cell r="G8775">
            <v>0</v>
          </cell>
          <cell r="K8775">
            <v>0</v>
          </cell>
          <cell r="R8775">
            <v>0</v>
          </cell>
        </row>
        <row r="8776">
          <cell r="E8776">
            <v>0</v>
          </cell>
          <cell r="G8776">
            <v>0</v>
          </cell>
          <cell r="K8776">
            <v>0</v>
          </cell>
          <cell r="R8776">
            <v>0</v>
          </cell>
        </row>
        <row r="8777">
          <cell r="E8777">
            <v>0</v>
          </cell>
          <cell r="G8777">
            <v>0</v>
          </cell>
          <cell r="K8777">
            <v>0</v>
          </cell>
          <cell r="R8777">
            <v>0</v>
          </cell>
        </row>
        <row r="8778">
          <cell r="E8778">
            <v>0</v>
          </cell>
          <cell r="G8778">
            <v>0</v>
          </cell>
          <cell r="K8778">
            <v>0</v>
          </cell>
          <cell r="R8778">
            <v>0</v>
          </cell>
        </row>
        <row r="8779">
          <cell r="E8779">
            <v>0</v>
          </cell>
          <cell r="G8779">
            <v>0</v>
          </cell>
          <cell r="K8779">
            <v>0</v>
          </cell>
          <cell r="R8779">
            <v>0</v>
          </cell>
        </row>
        <row r="8780">
          <cell r="E8780">
            <v>0</v>
          </cell>
          <cell r="G8780">
            <v>0</v>
          </cell>
          <cell r="K8780">
            <v>0</v>
          </cell>
          <cell r="R8780">
            <v>0</v>
          </cell>
        </row>
        <row r="8781">
          <cell r="E8781">
            <v>0</v>
          </cell>
          <cell r="G8781">
            <v>0</v>
          </cell>
          <cell r="K8781">
            <v>0</v>
          </cell>
          <cell r="R8781">
            <v>0</v>
          </cell>
        </row>
        <row r="8782">
          <cell r="E8782">
            <v>0</v>
          </cell>
          <cell r="G8782">
            <v>0</v>
          </cell>
          <cell r="K8782">
            <v>0</v>
          </cell>
          <cell r="R8782">
            <v>0</v>
          </cell>
        </row>
        <row r="8783">
          <cell r="E8783">
            <v>0</v>
          </cell>
          <cell r="G8783">
            <v>0</v>
          </cell>
          <cell r="K8783">
            <v>0</v>
          </cell>
          <cell r="R8783">
            <v>0</v>
          </cell>
        </row>
        <row r="8784">
          <cell r="E8784">
            <v>0</v>
          </cell>
          <cell r="G8784">
            <v>0</v>
          </cell>
          <cell r="K8784">
            <v>0</v>
          </cell>
          <cell r="R8784">
            <v>0</v>
          </cell>
        </row>
        <row r="8785">
          <cell r="E8785">
            <v>0</v>
          </cell>
          <cell r="G8785">
            <v>0</v>
          </cell>
          <cell r="K8785">
            <v>0</v>
          </cell>
          <cell r="R8785">
            <v>0</v>
          </cell>
        </row>
        <row r="8786">
          <cell r="E8786">
            <v>0</v>
          </cell>
          <cell r="G8786">
            <v>0</v>
          </cell>
          <cell r="K8786">
            <v>0</v>
          </cell>
          <cell r="R8786">
            <v>0</v>
          </cell>
        </row>
        <row r="8787">
          <cell r="E8787">
            <v>0</v>
          </cell>
          <cell r="G8787">
            <v>0</v>
          </cell>
          <cell r="K8787">
            <v>0</v>
          </cell>
          <cell r="R8787">
            <v>0</v>
          </cell>
        </row>
        <row r="8788">
          <cell r="E8788">
            <v>0</v>
          </cell>
          <cell r="G8788">
            <v>0</v>
          </cell>
          <cell r="K8788">
            <v>0</v>
          </cell>
          <cell r="R8788">
            <v>0</v>
          </cell>
        </row>
        <row r="8789">
          <cell r="E8789">
            <v>0</v>
          </cell>
          <cell r="G8789">
            <v>0</v>
          </cell>
          <cell r="K8789">
            <v>0</v>
          </cell>
          <cell r="R8789">
            <v>0</v>
          </cell>
        </row>
        <row r="8790">
          <cell r="E8790">
            <v>0</v>
          </cell>
          <cell r="G8790">
            <v>0</v>
          </cell>
          <cell r="K8790">
            <v>0</v>
          </cell>
          <cell r="R8790">
            <v>0</v>
          </cell>
        </row>
        <row r="8791">
          <cell r="E8791">
            <v>0</v>
          </cell>
          <cell r="G8791">
            <v>0</v>
          </cell>
          <cell r="K8791">
            <v>0</v>
          </cell>
          <cell r="R8791">
            <v>0</v>
          </cell>
        </row>
        <row r="8792">
          <cell r="E8792">
            <v>0</v>
          </cell>
          <cell r="G8792">
            <v>0</v>
          </cell>
          <cell r="K8792">
            <v>0</v>
          </cell>
          <cell r="R8792">
            <v>0</v>
          </cell>
        </row>
        <row r="8793">
          <cell r="E8793">
            <v>0</v>
          </cell>
          <cell r="G8793">
            <v>0</v>
          </cell>
          <cell r="K8793">
            <v>0</v>
          </cell>
          <cell r="R8793">
            <v>0</v>
          </cell>
        </row>
        <row r="8794">
          <cell r="E8794">
            <v>0</v>
          </cell>
          <cell r="G8794">
            <v>0</v>
          </cell>
          <cell r="K8794">
            <v>0</v>
          </cell>
          <cell r="R8794">
            <v>0</v>
          </cell>
        </row>
        <row r="8795">
          <cell r="E8795">
            <v>0</v>
          </cell>
          <cell r="G8795">
            <v>0</v>
          </cell>
          <cell r="K8795">
            <v>0</v>
          </cell>
          <cell r="R8795">
            <v>0</v>
          </cell>
        </row>
        <row r="8796">
          <cell r="E8796">
            <v>0</v>
          </cell>
          <cell r="G8796">
            <v>0</v>
          </cell>
          <cell r="K8796">
            <v>0</v>
          </cell>
          <cell r="R8796">
            <v>0</v>
          </cell>
        </row>
        <row r="8797">
          <cell r="E8797">
            <v>0</v>
          </cell>
          <cell r="G8797">
            <v>0</v>
          </cell>
          <cell r="K8797">
            <v>0</v>
          </cell>
          <cell r="R8797">
            <v>0</v>
          </cell>
        </row>
        <row r="8798">
          <cell r="E8798">
            <v>0</v>
          </cell>
          <cell r="G8798">
            <v>0</v>
          </cell>
          <cell r="K8798">
            <v>0</v>
          </cell>
          <cell r="R8798">
            <v>0</v>
          </cell>
        </row>
        <row r="8799">
          <cell r="E8799">
            <v>0</v>
          </cell>
          <cell r="G8799">
            <v>0</v>
          </cell>
          <cell r="K8799">
            <v>0</v>
          </cell>
          <cell r="R8799">
            <v>0</v>
          </cell>
        </row>
        <row r="8800">
          <cell r="E8800">
            <v>0</v>
          </cell>
          <cell r="G8800">
            <v>0</v>
          </cell>
          <cell r="K8800">
            <v>0</v>
          </cell>
          <cell r="R8800">
            <v>0</v>
          </cell>
        </row>
        <row r="8801">
          <cell r="E8801">
            <v>0</v>
          </cell>
          <cell r="G8801">
            <v>0</v>
          </cell>
          <cell r="K8801">
            <v>0</v>
          </cell>
          <cell r="R8801">
            <v>0</v>
          </cell>
        </row>
        <row r="8802">
          <cell r="E8802">
            <v>0</v>
          </cell>
          <cell r="G8802">
            <v>0</v>
          </cell>
          <cell r="K8802">
            <v>0</v>
          </cell>
          <cell r="R8802">
            <v>0</v>
          </cell>
        </row>
        <row r="8803">
          <cell r="E8803">
            <v>0</v>
          </cell>
          <cell r="G8803">
            <v>0</v>
          </cell>
          <cell r="K8803">
            <v>0</v>
          </cell>
          <cell r="R8803">
            <v>0</v>
          </cell>
        </row>
        <row r="8804">
          <cell r="E8804">
            <v>0</v>
          </cell>
          <cell r="G8804">
            <v>0</v>
          </cell>
          <cell r="K8804">
            <v>0</v>
          </cell>
          <cell r="R8804">
            <v>0</v>
          </cell>
        </row>
        <row r="8805">
          <cell r="E8805">
            <v>0</v>
          </cell>
          <cell r="G8805">
            <v>0</v>
          </cell>
          <cell r="K8805">
            <v>0</v>
          </cell>
          <cell r="R8805">
            <v>0</v>
          </cell>
        </row>
        <row r="8806">
          <cell r="E8806">
            <v>0</v>
          </cell>
          <cell r="G8806">
            <v>0</v>
          </cell>
          <cell r="K8806">
            <v>0</v>
          </cell>
          <cell r="R8806">
            <v>0</v>
          </cell>
        </row>
        <row r="8807">
          <cell r="E8807" t="str">
            <v>SEGUNDO USO</v>
          </cell>
          <cell r="G8807" t="str">
            <v>X</v>
          </cell>
          <cell r="K8807" t="str">
            <v>PRENHA IA</v>
          </cell>
          <cell r="R8807" t="str">
            <v>X</v>
          </cell>
        </row>
        <row r="8808">
          <cell r="E8808" t="str">
            <v>SEGUNDO USO</v>
          </cell>
          <cell r="G8808" t="str">
            <v>X</v>
          </cell>
          <cell r="K8808" t="str">
            <v>VAZIA</v>
          </cell>
          <cell r="R8808" t="str">
            <v>X</v>
          </cell>
        </row>
        <row r="8809">
          <cell r="E8809" t="str">
            <v>SEGUNDO USO</v>
          </cell>
          <cell r="G8809" t="str">
            <v>X</v>
          </cell>
          <cell r="K8809" t="str">
            <v>VAZIA</v>
          </cell>
          <cell r="R8809" t="str">
            <v>X</v>
          </cell>
        </row>
        <row r="8810">
          <cell r="E8810" t="str">
            <v>SEGUNDO USO</v>
          </cell>
          <cell r="G8810" t="str">
            <v>X</v>
          </cell>
          <cell r="K8810" t="str">
            <v>PRENHA IA</v>
          </cell>
          <cell r="R8810" t="str">
            <v>X</v>
          </cell>
        </row>
        <row r="8811">
          <cell r="E8811" t="str">
            <v>SEGUNDO USO</v>
          </cell>
          <cell r="G8811" t="str">
            <v>X</v>
          </cell>
          <cell r="K8811" t="str">
            <v>PRENHA IA</v>
          </cell>
          <cell r="R8811" t="str">
            <v>X</v>
          </cell>
        </row>
        <row r="8812">
          <cell r="E8812" t="str">
            <v>SEGUNDO USO</v>
          </cell>
          <cell r="G8812" t="str">
            <v>X</v>
          </cell>
          <cell r="K8812" t="str">
            <v>VAZIA</v>
          </cell>
          <cell r="R8812" t="str">
            <v>X</v>
          </cell>
        </row>
        <row r="8813">
          <cell r="E8813" t="str">
            <v>SEGUNDO USO</v>
          </cell>
          <cell r="G8813" t="str">
            <v>X</v>
          </cell>
          <cell r="K8813" t="str">
            <v>VAZIA</v>
          </cell>
          <cell r="R8813" t="str">
            <v>X</v>
          </cell>
        </row>
        <row r="8814">
          <cell r="E8814" t="str">
            <v>SEGUNDO USO</v>
          </cell>
          <cell r="G8814" t="str">
            <v>X</v>
          </cell>
          <cell r="K8814" t="str">
            <v>VAZIA</v>
          </cell>
          <cell r="R8814" t="str">
            <v>X</v>
          </cell>
        </row>
        <row r="8815">
          <cell r="E8815" t="str">
            <v>SEGUNDO USO</v>
          </cell>
          <cell r="G8815" t="str">
            <v>X</v>
          </cell>
          <cell r="K8815" t="str">
            <v>PRENHA IA</v>
          </cell>
          <cell r="R8815" t="str">
            <v>X</v>
          </cell>
        </row>
        <row r="8816">
          <cell r="E8816" t="str">
            <v>SEGUNDO USO</v>
          </cell>
          <cell r="G8816" t="str">
            <v>X</v>
          </cell>
          <cell r="K8816" t="str">
            <v>PRENHA IA</v>
          </cell>
          <cell r="R8816" t="str">
            <v>X</v>
          </cell>
        </row>
        <row r="8817">
          <cell r="E8817" t="str">
            <v>SEGUNDO USO</v>
          </cell>
          <cell r="G8817" t="str">
            <v>X</v>
          </cell>
          <cell r="K8817" t="str">
            <v>PRENHA IA</v>
          </cell>
          <cell r="R8817" t="str">
            <v>X</v>
          </cell>
        </row>
        <row r="8818">
          <cell r="E8818" t="str">
            <v>SEGUNDO USO</v>
          </cell>
          <cell r="G8818" t="str">
            <v>X</v>
          </cell>
          <cell r="K8818" t="str">
            <v>VAZIA</v>
          </cell>
          <cell r="R8818" t="str">
            <v>X</v>
          </cell>
        </row>
        <row r="8819">
          <cell r="E8819" t="str">
            <v>SEGUNDO USO</v>
          </cell>
          <cell r="G8819" t="str">
            <v>X</v>
          </cell>
          <cell r="K8819" t="str">
            <v>VAZIA</v>
          </cell>
          <cell r="R8819" t="str">
            <v>X</v>
          </cell>
        </row>
        <row r="8820">
          <cell r="E8820" t="str">
            <v>SEGUNDO USO</v>
          </cell>
          <cell r="G8820" t="str">
            <v>X</v>
          </cell>
          <cell r="K8820" t="str">
            <v>VAZIA</v>
          </cell>
          <cell r="R8820" t="str">
            <v>X</v>
          </cell>
        </row>
        <row r="8821">
          <cell r="E8821" t="str">
            <v>SEGUNDO USO</v>
          </cell>
          <cell r="G8821" t="str">
            <v>X</v>
          </cell>
          <cell r="K8821" t="str">
            <v>PRENHA IA</v>
          </cell>
          <cell r="R8821" t="str">
            <v>X</v>
          </cell>
        </row>
        <row r="8822">
          <cell r="E8822" t="str">
            <v>SEGUNDO USO</v>
          </cell>
          <cell r="G8822" t="str">
            <v>X</v>
          </cell>
          <cell r="K8822" t="str">
            <v>VAZIA</v>
          </cell>
          <cell r="R8822" t="str">
            <v>X</v>
          </cell>
        </row>
        <row r="8823">
          <cell r="E8823" t="str">
            <v>SEGUNDO USO</v>
          </cell>
          <cell r="G8823" t="str">
            <v>X</v>
          </cell>
          <cell r="K8823" t="str">
            <v>PRENHA IA</v>
          </cell>
          <cell r="R8823" t="str">
            <v>X</v>
          </cell>
        </row>
        <row r="8824">
          <cell r="E8824" t="str">
            <v>SEGUNDO USO</v>
          </cell>
          <cell r="G8824" t="str">
            <v>X</v>
          </cell>
          <cell r="K8824" t="str">
            <v>VAZIA</v>
          </cell>
          <cell r="R8824" t="str">
            <v>X</v>
          </cell>
        </row>
        <row r="8825">
          <cell r="E8825">
            <v>0</v>
          </cell>
          <cell r="G8825">
            <v>0</v>
          </cell>
          <cell r="K8825">
            <v>0</v>
          </cell>
          <cell r="R8825">
            <v>0</v>
          </cell>
        </row>
        <row r="8826">
          <cell r="E8826" t="str">
            <v>SEGUNDO USO</v>
          </cell>
          <cell r="G8826" t="str">
            <v>X</v>
          </cell>
          <cell r="K8826" t="str">
            <v>PRENHA IA</v>
          </cell>
          <cell r="R8826" t="str">
            <v>X</v>
          </cell>
        </row>
        <row r="8827">
          <cell r="E8827" t="str">
            <v>SEGUNDO USO</v>
          </cell>
          <cell r="G8827" t="str">
            <v>X</v>
          </cell>
          <cell r="K8827" t="str">
            <v>PRENHA IA</v>
          </cell>
          <cell r="R8827" t="str">
            <v>X</v>
          </cell>
        </row>
        <row r="8828">
          <cell r="E8828" t="str">
            <v>SEGUNDO USO</v>
          </cell>
          <cell r="G8828" t="str">
            <v>X</v>
          </cell>
          <cell r="K8828" t="str">
            <v>PRENHA IA</v>
          </cell>
          <cell r="R8828" t="str">
            <v>X</v>
          </cell>
        </row>
        <row r="8829">
          <cell r="E8829" t="str">
            <v>SEGUNDO USO</v>
          </cell>
          <cell r="G8829" t="str">
            <v>X</v>
          </cell>
          <cell r="K8829" t="str">
            <v>PRENHA IA</v>
          </cell>
          <cell r="R8829" t="str">
            <v>X</v>
          </cell>
        </row>
        <row r="8830">
          <cell r="E8830" t="str">
            <v>SEGUNDO USO</v>
          </cell>
          <cell r="G8830" t="str">
            <v>X</v>
          </cell>
          <cell r="K8830" t="str">
            <v>VAZIA</v>
          </cell>
          <cell r="R8830" t="str">
            <v>X</v>
          </cell>
        </row>
        <row r="8831">
          <cell r="E8831" t="str">
            <v>SEGUNDO USO</v>
          </cell>
          <cell r="G8831" t="str">
            <v>X</v>
          </cell>
          <cell r="K8831" t="str">
            <v>PRENHA IA</v>
          </cell>
          <cell r="R8831" t="str">
            <v>X</v>
          </cell>
        </row>
        <row r="8832">
          <cell r="E8832" t="str">
            <v>SEGUNDO USO</v>
          </cell>
          <cell r="G8832" t="str">
            <v>X</v>
          </cell>
          <cell r="K8832" t="str">
            <v>VAZIA</v>
          </cell>
          <cell r="R8832" t="str">
            <v>X</v>
          </cell>
        </row>
        <row r="8833">
          <cell r="E8833" t="str">
            <v>SEGUNDO USO</v>
          </cell>
          <cell r="G8833" t="str">
            <v>X</v>
          </cell>
          <cell r="K8833" t="str">
            <v>VAZIA</v>
          </cell>
          <cell r="R8833" t="str">
            <v>X</v>
          </cell>
        </row>
        <row r="8834">
          <cell r="E8834" t="str">
            <v>SEGUNDO USO</v>
          </cell>
          <cell r="G8834" t="str">
            <v>X</v>
          </cell>
          <cell r="K8834" t="str">
            <v>PRENHA IA</v>
          </cell>
          <cell r="R8834" t="str">
            <v>X</v>
          </cell>
        </row>
        <row r="8835">
          <cell r="E8835" t="str">
            <v>SEGUNDO USO</v>
          </cell>
          <cell r="G8835" t="str">
            <v>X</v>
          </cell>
          <cell r="K8835" t="str">
            <v>VAZIA</v>
          </cell>
          <cell r="R8835" t="str">
            <v>X</v>
          </cell>
        </row>
        <row r="8836">
          <cell r="E8836" t="str">
            <v>SEGUNDO USO</v>
          </cell>
          <cell r="G8836" t="str">
            <v>X</v>
          </cell>
          <cell r="K8836" t="str">
            <v>PRENHA IA</v>
          </cell>
          <cell r="R8836" t="str">
            <v>X</v>
          </cell>
        </row>
        <row r="8837">
          <cell r="E8837" t="str">
            <v>SEGUNDO USO</v>
          </cell>
          <cell r="G8837" t="str">
            <v>X</v>
          </cell>
          <cell r="K8837" t="str">
            <v>PRENHA IA</v>
          </cell>
          <cell r="R8837" t="str">
            <v>X</v>
          </cell>
        </row>
        <row r="8838">
          <cell r="E8838" t="str">
            <v>SEGUNDO USO</v>
          </cell>
          <cell r="G8838" t="str">
            <v>X</v>
          </cell>
          <cell r="K8838" t="str">
            <v>VAZIA</v>
          </cell>
          <cell r="R8838" t="str">
            <v>X</v>
          </cell>
        </row>
        <row r="8839">
          <cell r="E8839" t="str">
            <v>SEGUNDO USO</v>
          </cell>
          <cell r="G8839" t="str">
            <v>X</v>
          </cell>
          <cell r="K8839" t="str">
            <v>VAZIA</v>
          </cell>
          <cell r="R8839" t="str">
            <v>X</v>
          </cell>
        </row>
        <row r="8840">
          <cell r="E8840" t="str">
            <v>SEGUNDO USO</v>
          </cell>
          <cell r="G8840" t="str">
            <v>X</v>
          </cell>
          <cell r="K8840" t="str">
            <v>PRENHA IA</v>
          </cell>
          <cell r="R8840" t="str">
            <v>X</v>
          </cell>
        </row>
        <row r="8841">
          <cell r="E8841" t="str">
            <v>SEGUNDO USO</v>
          </cell>
          <cell r="G8841" t="str">
            <v>X</v>
          </cell>
          <cell r="K8841" t="str">
            <v>PRENHA IA</v>
          </cell>
          <cell r="R8841" t="str">
            <v>X</v>
          </cell>
        </row>
        <row r="8842">
          <cell r="E8842" t="str">
            <v>SEGUNDO USO</v>
          </cell>
          <cell r="G8842" t="str">
            <v>X</v>
          </cell>
          <cell r="K8842" t="str">
            <v>PRENHA IA</v>
          </cell>
          <cell r="R8842" t="str">
            <v>X</v>
          </cell>
        </row>
        <row r="8843">
          <cell r="E8843" t="str">
            <v>SEGUNDO USO</v>
          </cell>
          <cell r="G8843" t="str">
            <v>X</v>
          </cell>
          <cell r="K8843" t="str">
            <v>PRENHA IA</v>
          </cell>
          <cell r="R8843" t="str">
            <v>X</v>
          </cell>
        </row>
        <row r="8844">
          <cell r="E8844" t="str">
            <v>SEGUNDO USO</v>
          </cell>
          <cell r="G8844" t="str">
            <v>X</v>
          </cell>
          <cell r="K8844" t="str">
            <v>PRENHA IA</v>
          </cell>
          <cell r="R8844" t="str">
            <v>X</v>
          </cell>
        </row>
        <row r="8845">
          <cell r="E8845" t="str">
            <v>SEGUNDO USO</v>
          </cell>
          <cell r="G8845" t="str">
            <v>X</v>
          </cell>
          <cell r="K8845" t="str">
            <v>VAZIA</v>
          </cell>
          <cell r="R8845" t="str">
            <v>X</v>
          </cell>
        </row>
        <row r="8846">
          <cell r="E8846" t="str">
            <v>SEGUNDO USO</v>
          </cell>
          <cell r="G8846" t="str">
            <v>X</v>
          </cell>
          <cell r="K8846" t="str">
            <v>PRENHA IA</v>
          </cell>
          <cell r="R8846" t="str">
            <v>X</v>
          </cell>
        </row>
        <row r="8847">
          <cell r="E8847" t="str">
            <v>SEGUNDO USO</v>
          </cell>
          <cell r="G8847" t="str">
            <v>X</v>
          </cell>
          <cell r="K8847" t="str">
            <v>VAZIA</v>
          </cell>
          <cell r="R8847" t="str">
            <v>X</v>
          </cell>
        </row>
        <row r="8848">
          <cell r="E8848" t="str">
            <v>SEGUNDO USO</v>
          </cell>
          <cell r="G8848" t="str">
            <v>X</v>
          </cell>
          <cell r="K8848" t="str">
            <v>VAZIA</v>
          </cell>
          <cell r="R8848" t="str">
            <v>X</v>
          </cell>
        </row>
        <row r="8849">
          <cell r="E8849" t="str">
            <v>SEGUNDO USO</v>
          </cell>
          <cell r="G8849" t="str">
            <v>X</v>
          </cell>
          <cell r="K8849" t="str">
            <v>PRENHA IA</v>
          </cell>
          <cell r="R8849" t="str">
            <v>X</v>
          </cell>
        </row>
        <row r="8850">
          <cell r="E8850" t="str">
            <v>SEGUNDO USO</v>
          </cell>
          <cell r="G8850" t="str">
            <v>X</v>
          </cell>
          <cell r="K8850" t="str">
            <v>VAZIA</v>
          </cell>
          <cell r="R8850" t="str">
            <v>X</v>
          </cell>
        </row>
        <row r="8851">
          <cell r="E8851" t="str">
            <v>SEGUNDO USO</v>
          </cell>
          <cell r="G8851" t="str">
            <v>X</v>
          </cell>
          <cell r="K8851" t="str">
            <v>VAZIA</v>
          </cell>
          <cell r="R8851" t="str">
            <v>X</v>
          </cell>
        </row>
        <row r="8852">
          <cell r="E8852" t="str">
            <v>SEGUNDO USO</v>
          </cell>
          <cell r="G8852" t="str">
            <v>X</v>
          </cell>
          <cell r="K8852" t="str">
            <v>VAZIA</v>
          </cell>
          <cell r="R8852" t="str">
            <v>X</v>
          </cell>
        </row>
        <row r="8853">
          <cell r="E8853" t="str">
            <v>SEGUNDO USO</v>
          </cell>
          <cell r="G8853" t="str">
            <v>X</v>
          </cell>
          <cell r="K8853" t="str">
            <v>VAZIA</v>
          </cell>
          <cell r="R8853" t="str">
            <v>X</v>
          </cell>
        </row>
        <row r="8854">
          <cell r="E8854" t="str">
            <v>SEGUNDO USO</v>
          </cell>
          <cell r="G8854" t="str">
            <v>X</v>
          </cell>
          <cell r="K8854" t="str">
            <v>VAZIA</v>
          </cell>
          <cell r="R8854" t="str">
            <v>X</v>
          </cell>
        </row>
        <row r="8855">
          <cell r="E8855" t="str">
            <v>SEGUNDO USO</v>
          </cell>
          <cell r="G8855" t="str">
            <v>X</v>
          </cell>
          <cell r="K8855" t="str">
            <v>VAZIA</v>
          </cell>
          <cell r="R8855" t="str">
            <v>X</v>
          </cell>
        </row>
        <row r="8856">
          <cell r="E8856" t="str">
            <v>SEGUNDO USO</v>
          </cell>
          <cell r="G8856" t="str">
            <v>X</v>
          </cell>
          <cell r="K8856" t="str">
            <v>PRENHA IA</v>
          </cell>
          <cell r="R8856" t="str">
            <v>X</v>
          </cell>
        </row>
        <row r="8857">
          <cell r="E8857" t="str">
            <v>SEGUNDO USO</v>
          </cell>
          <cell r="G8857" t="str">
            <v>X</v>
          </cell>
          <cell r="K8857" t="str">
            <v>VAZIA</v>
          </cell>
          <cell r="R8857" t="str">
            <v>X</v>
          </cell>
        </row>
        <row r="8858">
          <cell r="E8858" t="str">
            <v>SEGUNDO USO</v>
          </cell>
          <cell r="G8858" t="str">
            <v>X</v>
          </cell>
          <cell r="K8858" t="str">
            <v>VAZIA</v>
          </cell>
          <cell r="R8858" t="str">
            <v>X</v>
          </cell>
        </row>
        <row r="8859">
          <cell r="E8859" t="str">
            <v>SEGUNDO USO</v>
          </cell>
          <cell r="G8859" t="str">
            <v>X</v>
          </cell>
          <cell r="K8859" t="str">
            <v>PRENHA IA</v>
          </cell>
          <cell r="R8859" t="str">
            <v>X</v>
          </cell>
        </row>
        <row r="8860">
          <cell r="E8860" t="str">
            <v>SEGUNDO USO</v>
          </cell>
          <cell r="G8860" t="str">
            <v>X</v>
          </cell>
          <cell r="K8860" t="str">
            <v>PRENHA IA</v>
          </cell>
          <cell r="R8860" t="str">
            <v>X</v>
          </cell>
        </row>
        <row r="8861">
          <cell r="E8861" t="str">
            <v>SEGUNDO USO</v>
          </cell>
          <cell r="G8861" t="str">
            <v>X</v>
          </cell>
          <cell r="K8861" t="str">
            <v>VAZIA</v>
          </cell>
          <cell r="R8861" t="str">
            <v>X</v>
          </cell>
        </row>
        <row r="8862">
          <cell r="E8862" t="str">
            <v>SEGUNDO USO</v>
          </cell>
          <cell r="G8862" t="str">
            <v>X</v>
          </cell>
          <cell r="K8862" t="str">
            <v>PRENHA IA</v>
          </cell>
          <cell r="R8862" t="str">
            <v>X</v>
          </cell>
        </row>
        <row r="8863">
          <cell r="E8863" t="str">
            <v>SEGUNDO USO</v>
          </cell>
          <cell r="G8863" t="str">
            <v>X</v>
          </cell>
          <cell r="K8863" t="str">
            <v>PRENHA IA</v>
          </cell>
          <cell r="R8863" t="str">
            <v>X</v>
          </cell>
        </row>
        <row r="8864">
          <cell r="E8864" t="str">
            <v>SEGUNDO USO</v>
          </cell>
          <cell r="G8864" t="str">
            <v>X</v>
          </cell>
          <cell r="K8864" t="str">
            <v>PRENHA IA</v>
          </cell>
          <cell r="R8864" t="str">
            <v>X</v>
          </cell>
        </row>
        <row r="8865">
          <cell r="E8865" t="str">
            <v>SEGUNDO USO</v>
          </cell>
          <cell r="G8865" t="str">
            <v>X</v>
          </cell>
          <cell r="K8865" t="str">
            <v>PRENHA IA</v>
          </cell>
          <cell r="R8865" t="str">
            <v>X</v>
          </cell>
        </row>
        <row r="8866">
          <cell r="E8866" t="str">
            <v>SEGUNDO USO</v>
          </cell>
          <cell r="G8866" t="str">
            <v>X</v>
          </cell>
          <cell r="K8866" t="str">
            <v>VAZIA</v>
          </cell>
          <cell r="R8866" t="str">
            <v>X</v>
          </cell>
        </row>
        <row r="8867">
          <cell r="E8867" t="str">
            <v>SEGUNDO USO</v>
          </cell>
          <cell r="G8867" t="str">
            <v>X</v>
          </cell>
          <cell r="K8867" t="str">
            <v>PRENHA IA</v>
          </cell>
          <cell r="R8867" t="str">
            <v>X</v>
          </cell>
        </row>
        <row r="8868">
          <cell r="E8868" t="str">
            <v>SEGUNDO USO</v>
          </cell>
          <cell r="G8868" t="str">
            <v>X</v>
          </cell>
          <cell r="K8868" t="str">
            <v>PRENHA IA</v>
          </cell>
          <cell r="R8868" t="str">
            <v>X</v>
          </cell>
        </row>
        <row r="8869">
          <cell r="E8869">
            <v>0</v>
          </cell>
          <cell r="G8869">
            <v>0</v>
          </cell>
          <cell r="K8869">
            <v>0</v>
          </cell>
          <cell r="R8869">
            <v>0</v>
          </cell>
        </row>
        <row r="8870">
          <cell r="E8870">
            <v>0</v>
          </cell>
          <cell r="G8870">
            <v>0</v>
          </cell>
          <cell r="K8870">
            <v>0</v>
          </cell>
          <cell r="R8870">
            <v>0</v>
          </cell>
        </row>
        <row r="8871">
          <cell r="E8871">
            <v>0</v>
          </cell>
          <cell r="G8871">
            <v>0</v>
          </cell>
          <cell r="K8871">
            <v>0</v>
          </cell>
          <cell r="R8871">
            <v>0</v>
          </cell>
        </row>
        <row r="8872">
          <cell r="E8872">
            <v>0</v>
          </cell>
          <cell r="G8872">
            <v>0</v>
          </cell>
          <cell r="K8872">
            <v>0</v>
          </cell>
          <cell r="R8872">
            <v>0</v>
          </cell>
        </row>
        <row r="8873">
          <cell r="E8873">
            <v>0</v>
          </cell>
          <cell r="G8873">
            <v>0</v>
          </cell>
          <cell r="K8873">
            <v>0</v>
          </cell>
          <cell r="R8873">
            <v>0</v>
          </cell>
        </row>
        <row r="8874">
          <cell r="E8874">
            <v>0</v>
          </cell>
          <cell r="G8874">
            <v>0</v>
          </cell>
          <cell r="K8874">
            <v>0</v>
          </cell>
          <cell r="R8874">
            <v>0</v>
          </cell>
        </row>
        <row r="8875">
          <cell r="E8875">
            <v>0</v>
          </cell>
          <cell r="G8875">
            <v>0</v>
          </cell>
          <cell r="K8875">
            <v>0</v>
          </cell>
          <cell r="R8875">
            <v>0</v>
          </cell>
        </row>
        <row r="8876">
          <cell r="E8876">
            <v>0</v>
          </cell>
          <cell r="G8876">
            <v>0</v>
          </cell>
          <cell r="K8876">
            <v>0</v>
          </cell>
          <cell r="R8876">
            <v>0</v>
          </cell>
        </row>
        <row r="8877">
          <cell r="E8877">
            <v>0</v>
          </cell>
          <cell r="G8877">
            <v>0</v>
          </cell>
          <cell r="K8877">
            <v>0</v>
          </cell>
          <cell r="R8877">
            <v>0</v>
          </cell>
        </row>
        <row r="8878">
          <cell r="E8878">
            <v>0</v>
          </cell>
          <cell r="G8878">
            <v>0</v>
          </cell>
          <cell r="K8878">
            <v>0</v>
          </cell>
          <cell r="R8878">
            <v>0</v>
          </cell>
        </row>
        <row r="8879">
          <cell r="E8879">
            <v>0</v>
          </cell>
          <cell r="G8879">
            <v>0</v>
          </cell>
          <cell r="K8879">
            <v>0</v>
          </cell>
          <cell r="R8879">
            <v>0</v>
          </cell>
        </row>
        <row r="8880">
          <cell r="E8880">
            <v>0</v>
          </cell>
          <cell r="G8880">
            <v>0</v>
          </cell>
          <cell r="K8880">
            <v>0</v>
          </cell>
          <cell r="R8880">
            <v>0</v>
          </cell>
        </row>
        <row r="8881">
          <cell r="E8881">
            <v>0</v>
          </cell>
          <cell r="G8881">
            <v>0</v>
          </cell>
          <cell r="K8881">
            <v>0</v>
          </cell>
          <cell r="R8881">
            <v>0</v>
          </cell>
        </row>
        <row r="8882">
          <cell r="E8882">
            <v>0</v>
          </cell>
          <cell r="G8882">
            <v>0</v>
          </cell>
          <cell r="K8882">
            <v>0</v>
          </cell>
          <cell r="R8882">
            <v>0</v>
          </cell>
        </row>
        <row r="8883">
          <cell r="E8883">
            <v>0</v>
          </cell>
          <cell r="G8883">
            <v>0</v>
          </cell>
          <cell r="K8883">
            <v>0</v>
          </cell>
          <cell r="R8883">
            <v>0</v>
          </cell>
        </row>
        <row r="8884">
          <cell r="E8884">
            <v>0</v>
          </cell>
          <cell r="G8884">
            <v>0</v>
          </cell>
          <cell r="K8884">
            <v>0</v>
          </cell>
          <cell r="R8884">
            <v>0</v>
          </cell>
        </row>
        <row r="8885">
          <cell r="E8885">
            <v>0</v>
          </cell>
          <cell r="G8885">
            <v>0</v>
          </cell>
          <cell r="K8885">
            <v>0</v>
          </cell>
          <cell r="R8885">
            <v>0</v>
          </cell>
        </row>
        <row r="8886">
          <cell r="E8886">
            <v>0</v>
          </cell>
          <cell r="G8886">
            <v>0</v>
          </cell>
          <cell r="K8886">
            <v>0</v>
          </cell>
          <cell r="R8886">
            <v>0</v>
          </cell>
        </row>
        <row r="8887">
          <cell r="E8887">
            <v>0</v>
          </cell>
          <cell r="G8887">
            <v>0</v>
          </cell>
          <cell r="K8887">
            <v>0</v>
          </cell>
          <cell r="R8887">
            <v>0</v>
          </cell>
        </row>
        <row r="8888">
          <cell r="E8888">
            <v>0</v>
          </cell>
          <cell r="G8888">
            <v>0</v>
          </cell>
          <cell r="K8888">
            <v>0</v>
          </cell>
          <cell r="R8888">
            <v>0</v>
          </cell>
        </row>
        <row r="8889">
          <cell r="E8889">
            <v>0</v>
          </cell>
          <cell r="G8889">
            <v>0</v>
          </cell>
          <cell r="K8889">
            <v>0</v>
          </cell>
          <cell r="R8889">
            <v>0</v>
          </cell>
        </row>
        <row r="8890">
          <cell r="E8890">
            <v>0</v>
          </cell>
          <cell r="G8890">
            <v>0</v>
          </cell>
          <cell r="K8890">
            <v>0</v>
          </cell>
          <cell r="R8890">
            <v>0</v>
          </cell>
        </row>
        <row r="8891">
          <cell r="E8891">
            <v>0</v>
          </cell>
          <cell r="G8891">
            <v>0</v>
          </cell>
          <cell r="K8891">
            <v>0</v>
          </cell>
          <cell r="R8891">
            <v>0</v>
          </cell>
        </row>
        <row r="8892">
          <cell r="E8892">
            <v>0</v>
          </cell>
          <cell r="G8892">
            <v>0</v>
          </cell>
          <cell r="K8892">
            <v>0</v>
          </cell>
          <cell r="R8892">
            <v>0</v>
          </cell>
        </row>
        <row r="8893">
          <cell r="E8893">
            <v>0</v>
          </cell>
          <cell r="G8893">
            <v>0</v>
          </cell>
          <cell r="K8893">
            <v>0</v>
          </cell>
          <cell r="R8893">
            <v>0</v>
          </cell>
        </row>
        <row r="8894">
          <cell r="E8894">
            <v>0</v>
          </cell>
          <cell r="G8894">
            <v>0</v>
          </cell>
          <cell r="K8894">
            <v>0</v>
          </cell>
          <cell r="R8894">
            <v>0</v>
          </cell>
        </row>
        <row r="8895">
          <cell r="E8895">
            <v>0</v>
          </cell>
          <cell r="G8895">
            <v>0</v>
          </cell>
          <cell r="K8895">
            <v>0</v>
          </cell>
          <cell r="R8895">
            <v>0</v>
          </cell>
        </row>
        <row r="8896">
          <cell r="E8896">
            <v>0</v>
          </cell>
          <cell r="G8896">
            <v>0</v>
          </cell>
          <cell r="K8896">
            <v>0</v>
          </cell>
          <cell r="R8896">
            <v>0</v>
          </cell>
        </row>
        <row r="8897">
          <cell r="E8897">
            <v>0</v>
          </cell>
          <cell r="G8897">
            <v>0</v>
          </cell>
          <cell r="K8897">
            <v>0</v>
          </cell>
          <cell r="R8897">
            <v>0</v>
          </cell>
        </row>
        <row r="8898">
          <cell r="E8898">
            <v>0</v>
          </cell>
          <cell r="G8898">
            <v>0</v>
          </cell>
          <cell r="K8898">
            <v>0</v>
          </cell>
          <cell r="R8898">
            <v>0</v>
          </cell>
        </row>
        <row r="8899">
          <cell r="E8899">
            <v>0</v>
          </cell>
          <cell r="G8899">
            <v>0</v>
          </cell>
          <cell r="K8899">
            <v>0</v>
          </cell>
          <cell r="R8899">
            <v>0</v>
          </cell>
        </row>
        <row r="8900">
          <cell r="E8900">
            <v>0</v>
          </cell>
          <cell r="G8900">
            <v>0</v>
          </cell>
          <cell r="K8900">
            <v>0</v>
          </cell>
          <cell r="R8900">
            <v>0</v>
          </cell>
        </row>
        <row r="8901">
          <cell r="E8901">
            <v>0</v>
          </cell>
          <cell r="G8901">
            <v>0</v>
          </cell>
          <cell r="K8901">
            <v>0</v>
          </cell>
          <cell r="R8901">
            <v>0</v>
          </cell>
        </row>
        <row r="8902">
          <cell r="E8902">
            <v>0</v>
          </cell>
          <cell r="G8902">
            <v>0</v>
          </cell>
          <cell r="K8902">
            <v>0</v>
          </cell>
          <cell r="R8902">
            <v>0</v>
          </cell>
        </row>
        <row r="8903">
          <cell r="E8903">
            <v>0</v>
          </cell>
          <cell r="G8903">
            <v>0</v>
          </cell>
          <cell r="K8903">
            <v>0</v>
          </cell>
          <cell r="R8903">
            <v>0</v>
          </cell>
        </row>
        <row r="8904">
          <cell r="E8904">
            <v>0</v>
          </cell>
          <cell r="G8904">
            <v>0</v>
          </cell>
          <cell r="K8904">
            <v>0</v>
          </cell>
          <cell r="R8904">
            <v>0</v>
          </cell>
        </row>
        <row r="8905">
          <cell r="E8905">
            <v>0</v>
          </cell>
          <cell r="G8905">
            <v>0</v>
          </cell>
          <cell r="K8905">
            <v>0</v>
          </cell>
          <cell r="R8905">
            <v>0</v>
          </cell>
        </row>
        <row r="8906">
          <cell r="E8906">
            <v>0</v>
          </cell>
          <cell r="G8906">
            <v>0</v>
          </cell>
          <cell r="K8906">
            <v>0</v>
          </cell>
          <cell r="R8906">
            <v>0</v>
          </cell>
        </row>
        <row r="8907">
          <cell r="E8907">
            <v>0</v>
          </cell>
          <cell r="G8907">
            <v>0</v>
          </cell>
          <cell r="K8907">
            <v>0</v>
          </cell>
          <cell r="R8907">
            <v>0</v>
          </cell>
        </row>
        <row r="8908">
          <cell r="E8908">
            <v>0</v>
          </cell>
          <cell r="G8908">
            <v>0</v>
          </cell>
          <cell r="K8908">
            <v>0</v>
          </cell>
          <cell r="R8908">
            <v>0</v>
          </cell>
        </row>
        <row r="8909">
          <cell r="E8909">
            <v>0</v>
          </cell>
          <cell r="G8909">
            <v>0</v>
          </cell>
          <cell r="K8909">
            <v>0</v>
          </cell>
          <cell r="R8909">
            <v>0</v>
          </cell>
        </row>
        <row r="8910">
          <cell r="E8910">
            <v>0</v>
          </cell>
          <cell r="G8910">
            <v>0</v>
          </cell>
          <cell r="K8910">
            <v>0</v>
          </cell>
          <cell r="R8910">
            <v>0</v>
          </cell>
        </row>
        <row r="8911">
          <cell r="E8911">
            <v>0</v>
          </cell>
          <cell r="G8911">
            <v>0</v>
          </cell>
          <cell r="K8911">
            <v>0</v>
          </cell>
          <cell r="R8911">
            <v>0</v>
          </cell>
        </row>
        <row r="8912">
          <cell r="E8912">
            <v>0</v>
          </cell>
          <cell r="G8912">
            <v>0</v>
          </cell>
          <cell r="K8912">
            <v>0</v>
          </cell>
          <cell r="R8912">
            <v>0</v>
          </cell>
        </row>
        <row r="8913">
          <cell r="E8913">
            <v>0</v>
          </cell>
          <cell r="G8913">
            <v>0</v>
          </cell>
          <cell r="K8913">
            <v>0</v>
          </cell>
          <cell r="R8913">
            <v>0</v>
          </cell>
        </row>
        <row r="8914">
          <cell r="E8914">
            <v>0</v>
          </cell>
          <cell r="G8914">
            <v>0</v>
          </cell>
          <cell r="K8914">
            <v>0</v>
          </cell>
          <cell r="R8914">
            <v>0</v>
          </cell>
        </row>
        <row r="8915">
          <cell r="E8915">
            <v>0</v>
          </cell>
          <cell r="G8915">
            <v>0</v>
          </cell>
          <cell r="K8915">
            <v>0</v>
          </cell>
          <cell r="R8915">
            <v>0</v>
          </cell>
        </row>
        <row r="8916">
          <cell r="E8916">
            <v>0</v>
          </cell>
          <cell r="G8916">
            <v>0</v>
          </cell>
          <cell r="K8916">
            <v>0</v>
          </cell>
          <cell r="R8916">
            <v>0</v>
          </cell>
        </row>
        <row r="8917">
          <cell r="E8917">
            <v>0</v>
          </cell>
          <cell r="G8917">
            <v>0</v>
          </cell>
          <cell r="K8917">
            <v>0</v>
          </cell>
          <cell r="R8917">
            <v>0</v>
          </cell>
        </row>
        <row r="8918">
          <cell r="E8918">
            <v>0</v>
          </cell>
          <cell r="G8918">
            <v>0</v>
          </cell>
          <cell r="K8918">
            <v>0</v>
          </cell>
          <cell r="R8918">
            <v>0</v>
          </cell>
        </row>
        <row r="8919">
          <cell r="E8919">
            <v>0</v>
          </cell>
          <cell r="G8919">
            <v>0</v>
          </cell>
          <cell r="K8919">
            <v>0</v>
          </cell>
          <cell r="R8919">
            <v>0</v>
          </cell>
        </row>
        <row r="8920">
          <cell r="E8920">
            <v>0</v>
          </cell>
          <cell r="G8920">
            <v>0</v>
          </cell>
          <cell r="K8920">
            <v>0</v>
          </cell>
          <cell r="R8920">
            <v>0</v>
          </cell>
        </row>
        <row r="8921">
          <cell r="E8921">
            <v>0</v>
          </cell>
          <cell r="G8921">
            <v>0</v>
          </cell>
          <cell r="K8921">
            <v>0</v>
          </cell>
          <cell r="R8921">
            <v>0</v>
          </cell>
        </row>
        <row r="8922">
          <cell r="E8922">
            <v>0</v>
          </cell>
          <cell r="G8922">
            <v>0</v>
          </cell>
          <cell r="K8922">
            <v>0</v>
          </cell>
          <cell r="R8922">
            <v>0</v>
          </cell>
        </row>
        <row r="8923">
          <cell r="E8923">
            <v>0</v>
          </cell>
          <cell r="G8923">
            <v>0</v>
          </cell>
          <cell r="K8923">
            <v>0</v>
          </cell>
          <cell r="R8923">
            <v>0</v>
          </cell>
        </row>
        <row r="8924">
          <cell r="E8924">
            <v>0</v>
          </cell>
          <cell r="G8924">
            <v>0</v>
          </cell>
          <cell r="K8924">
            <v>0</v>
          </cell>
          <cell r="R8924">
            <v>0</v>
          </cell>
        </row>
        <row r="8925">
          <cell r="E8925">
            <v>0</v>
          </cell>
          <cell r="G8925">
            <v>0</v>
          </cell>
          <cell r="K8925">
            <v>0</v>
          </cell>
          <cell r="R8925">
            <v>0</v>
          </cell>
        </row>
        <row r="8926">
          <cell r="E8926">
            <v>0</v>
          </cell>
          <cell r="G8926">
            <v>0</v>
          </cell>
          <cell r="K8926">
            <v>0</v>
          </cell>
          <cell r="R8926">
            <v>0</v>
          </cell>
        </row>
        <row r="8927">
          <cell r="E8927">
            <v>0</v>
          </cell>
          <cell r="G8927">
            <v>0</v>
          </cell>
          <cell r="K8927">
            <v>0</v>
          </cell>
          <cell r="R8927">
            <v>0</v>
          </cell>
        </row>
        <row r="8928">
          <cell r="E8928">
            <v>0</v>
          </cell>
          <cell r="G8928">
            <v>0</v>
          </cell>
          <cell r="K8928">
            <v>0</v>
          </cell>
          <cell r="R8928">
            <v>0</v>
          </cell>
        </row>
        <row r="8929">
          <cell r="E8929">
            <v>0</v>
          </cell>
          <cell r="G8929">
            <v>0</v>
          </cell>
          <cell r="K8929">
            <v>0</v>
          </cell>
          <cell r="R8929">
            <v>0</v>
          </cell>
        </row>
        <row r="8930">
          <cell r="E8930">
            <v>0</v>
          </cell>
          <cell r="G8930">
            <v>0</v>
          </cell>
          <cell r="K8930">
            <v>0</v>
          </cell>
          <cell r="R8930">
            <v>0</v>
          </cell>
        </row>
        <row r="8931">
          <cell r="E8931">
            <v>0</v>
          </cell>
          <cell r="G8931">
            <v>0</v>
          </cell>
          <cell r="K8931">
            <v>0</v>
          </cell>
          <cell r="R8931">
            <v>0</v>
          </cell>
        </row>
        <row r="8932">
          <cell r="E8932">
            <v>0</v>
          </cell>
          <cell r="G8932">
            <v>0</v>
          </cell>
          <cell r="K8932">
            <v>0</v>
          </cell>
          <cell r="R8932">
            <v>0</v>
          </cell>
        </row>
        <row r="8933">
          <cell r="E8933">
            <v>0</v>
          </cell>
          <cell r="G8933">
            <v>0</v>
          </cell>
          <cell r="K8933">
            <v>0</v>
          </cell>
          <cell r="R8933">
            <v>0</v>
          </cell>
        </row>
        <row r="8934">
          <cell r="E8934">
            <v>0</v>
          </cell>
          <cell r="G8934">
            <v>0</v>
          </cell>
          <cell r="K8934">
            <v>0</v>
          </cell>
          <cell r="R8934">
            <v>0</v>
          </cell>
        </row>
        <row r="8935">
          <cell r="E8935">
            <v>0</v>
          </cell>
          <cell r="G8935">
            <v>0</v>
          </cell>
          <cell r="K8935">
            <v>0</v>
          </cell>
          <cell r="R8935">
            <v>0</v>
          </cell>
        </row>
        <row r="8936">
          <cell r="E8936">
            <v>0</v>
          </cell>
          <cell r="G8936">
            <v>0</v>
          </cell>
          <cell r="K8936">
            <v>0</v>
          </cell>
          <cell r="R8936">
            <v>0</v>
          </cell>
        </row>
        <row r="8937">
          <cell r="E8937">
            <v>0</v>
          </cell>
          <cell r="G8937">
            <v>0</v>
          </cell>
          <cell r="K8937">
            <v>0</v>
          </cell>
          <cell r="R8937">
            <v>0</v>
          </cell>
        </row>
        <row r="8938">
          <cell r="E8938">
            <v>0</v>
          </cell>
          <cell r="G8938">
            <v>0</v>
          </cell>
          <cell r="K8938">
            <v>0</v>
          </cell>
          <cell r="R8938">
            <v>0</v>
          </cell>
        </row>
        <row r="8939">
          <cell r="E8939">
            <v>0</v>
          </cell>
          <cell r="G8939">
            <v>0</v>
          </cell>
          <cell r="K8939">
            <v>0</v>
          </cell>
          <cell r="R8939">
            <v>0</v>
          </cell>
        </row>
        <row r="8940">
          <cell r="E8940">
            <v>0</v>
          </cell>
          <cell r="G8940">
            <v>0</v>
          </cell>
          <cell r="K8940">
            <v>0</v>
          </cell>
          <cell r="R8940">
            <v>0</v>
          </cell>
        </row>
        <row r="8941">
          <cell r="E8941">
            <v>0</v>
          </cell>
          <cell r="G8941">
            <v>0</v>
          </cell>
          <cell r="K8941">
            <v>0</v>
          </cell>
          <cell r="R8941">
            <v>0</v>
          </cell>
        </row>
        <row r="8942">
          <cell r="E8942">
            <v>0</v>
          </cell>
          <cell r="G8942">
            <v>0</v>
          </cell>
          <cell r="K8942">
            <v>0</v>
          </cell>
          <cell r="R8942">
            <v>0</v>
          </cell>
        </row>
        <row r="8943">
          <cell r="E8943">
            <v>0</v>
          </cell>
          <cell r="G8943">
            <v>0</v>
          </cell>
          <cell r="K8943">
            <v>0</v>
          </cell>
          <cell r="R8943">
            <v>0</v>
          </cell>
        </row>
        <row r="8944">
          <cell r="E8944">
            <v>0</v>
          </cell>
          <cell r="G8944">
            <v>0</v>
          </cell>
          <cell r="K8944">
            <v>0</v>
          </cell>
          <cell r="R8944">
            <v>0</v>
          </cell>
        </row>
        <row r="8945">
          <cell r="E8945">
            <v>0</v>
          </cell>
          <cell r="G8945">
            <v>0</v>
          </cell>
          <cell r="K8945">
            <v>0</v>
          </cell>
          <cell r="R8945">
            <v>0</v>
          </cell>
        </row>
        <row r="8946">
          <cell r="E8946">
            <v>0</v>
          </cell>
          <cell r="G8946">
            <v>0</v>
          </cell>
          <cell r="K8946">
            <v>0</v>
          </cell>
          <cell r="R8946">
            <v>0</v>
          </cell>
        </row>
        <row r="8947">
          <cell r="E8947">
            <v>0</v>
          </cell>
          <cell r="G8947">
            <v>0</v>
          </cell>
          <cell r="K8947">
            <v>0</v>
          </cell>
          <cell r="R8947">
            <v>0</v>
          </cell>
        </row>
        <row r="8948">
          <cell r="E8948">
            <v>0</v>
          </cell>
          <cell r="G8948">
            <v>0</v>
          </cell>
          <cell r="K8948">
            <v>0</v>
          </cell>
          <cell r="R8948">
            <v>0</v>
          </cell>
        </row>
        <row r="8949">
          <cell r="E8949">
            <v>0</v>
          </cell>
          <cell r="G8949">
            <v>0</v>
          </cell>
          <cell r="K8949">
            <v>0</v>
          </cell>
          <cell r="R8949">
            <v>0</v>
          </cell>
        </row>
        <row r="8950">
          <cell r="E8950">
            <v>0</v>
          </cell>
          <cell r="G8950">
            <v>0</v>
          </cell>
          <cell r="K8950">
            <v>0</v>
          </cell>
          <cell r="R8950">
            <v>0</v>
          </cell>
        </row>
        <row r="8951">
          <cell r="E8951">
            <v>0</v>
          </cell>
          <cell r="G8951">
            <v>0</v>
          </cell>
          <cell r="K8951">
            <v>0</v>
          </cell>
          <cell r="R8951">
            <v>0</v>
          </cell>
        </row>
        <row r="8952">
          <cell r="E8952">
            <v>0</v>
          </cell>
          <cell r="G8952">
            <v>0</v>
          </cell>
          <cell r="K8952">
            <v>0</v>
          </cell>
          <cell r="R8952">
            <v>0</v>
          </cell>
        </row>
        <row r="8953">
          <cell r="E8953">
            <v>0</v>
          </cell>
          <cell r="G8953">
            <v>0</v>
          </cell>
          <cell r="K8953">
            <v>0</v>
          </cell>
          <cell r="R8953">
            <v>0</v>
          </cell>
        </row>
        <row r="8954">
          <cell r="E8954">
            <v>0</v>
          </cell>
          <cell r="G8954">
            <v>0</v>
          </cell>
          <cell r="K8954">
            <v>0</v>
          </cell>
          <cell r="R8954">
            <v>0</v>
          </cell>
        </row>
        <row r="8955">
          <cell r="E8955">
            <v>0</v>
          </cell>
          <cell r="G8955">
            <v>0</v>
          </cell>
          <cell r="K8955">
            <v>0</v>
          </cell>
          <cell r="R8955">
            <v>0</v>
          </cell>
        </row>
        <row r="8956">
          <cell r="E8956">
            <v>0</v>
          </cell>
          <cell r="G8956">
            <v>0</v>
          </cell>
          <cell r="K8956">
            <v>0</v>
          </cell>
          <cell r="R8956">
            <v>0</v>
          </cell>
        </row>
        <row r="8957">
          <cell r="E8957">
            <v>0</v>
          </cell>
          <cell r="G8957">
            <v>0</v>
          </cell>
          <cell r="K8957">
            <v>0</v>
          </cell>
          <cell r="R8957">
            <v>0</v>
          </cell>
        </row>
        <row r="8958">
          <cell r="E8958">
            <v>0</v>
          </cell>
          <cell r="G8958">
            <v>0</v>
          </cell>
          <cell r="K8958">
            <v>0</v>
          </cell>
          <cell r="R8958">
            <v>0</v>
          </cell>
        </row>
        <row r="8959">
          <cell r="E8959">
            <v>0</v>
          </cell>
          <cell r="G8959">
            <v>0</v>
          </cell>
          <cell r="K8959">
            <v>0</v>
          </cell>
          <cell r="R8959">
            <v>0</v>
          </cell>
        </row>
        <row r="8960">
          <cell r="E8960">
            <v>0</v>
          </cell>
          <cell r="G8960">
            <v>0</v>
          </cell>
          <cell r="K8960">
            <v>0</v>
          </cell>
          <cell r="R8960">
            <v>0</v>
          </cell>
        </row>
        <row r="8961">
          <cell r="E8961">
            <v>0</v>
          </cell>
          <cell r="G8961">
            <v>0</v>
          </cell>
          <cell r="K8961">
            <v>0</v>
          </cell>
          <cell r="R8961">
            <v>0</v>
          </cell>
        </row>
        <row r="8962">
          <cell r="E8962">
            <v>0</v>
          </cell>
          <cell r="G8962">
            <v>0</v>
          </cell>
          <cell r="K8962">
            <v>0</v>
          </cell>
          <cell r="R8962">
            <v>0</v>
          </cell>
        </row>
        <row r="8963">
          <cell r="E8963">
            <v>0</v>
          </cell>
          <cell r="G8963">
            <v>0</v>
          </cell>
          <cell r="K8963">
            <v>0</v>
          </cell>
          <cell r="R8963">
            <v>0</v>
          </cell>
        </row>
        <row r="8964">
          <cell r="E8964">
            <v>0</v>
          </cell>
          <cell r="G8964">
            <v>0</v>
          </cell>
          <cell r="K8964">
            <v>0</v>
          </cell>
          <cell r="R8964">
            <v>0</v>
          </cell>
        </row>
        <row r="8965">
          <cell r="E8965">
            <v>0</v>
          </cell>
          <cell r="G8965">
            <v>0</v>
          </cell>
          <cell r="K8965">
            <v>0</v>
          </cell>
          <cell r="R8965">
            <v>0</v>
          </cell>
        </row>
        <row r="8966">
          <cell r="E8966">
            <v>0</v>
          </cell>
          <cell r="G8966">
            <v>0</v>
          </cell>
          <cell r="K8966">
            <v>0</v>
          </cell>
          <cell r="R8966">
            <v>0</v>
          </cell>
        </row>
        <row r="8967">
          <cell r="E8967">
            <v>0</v>
          </cell>
          <cell r="G8967">
            <v>0</v>
          </cell>
          <cell r="K8967">
            <v>0</v>
          </cell>
          <cell r="R8967">
            <v>0</v>
          </cell>
        </row>
        <row r="8968">
          <cell r="E8968">
            <v>0</v>
          </cell>
          <cell r="G8968">
            <v>0</v>
          </cell>
          <cell r="K8968">
            <v>0</v>
          </cell>
          <cell r="R8968">
            <v>0</v>
          </cell>
        </row>
        <row r="8969">
          <cell r="E8969">
            <v>0</v>
          </cell>
          <cell r="G8969">
            <v>0</v>
          </cell>
          <cell r="K8969">
            <v>0</v>
          </cell>
          <cell r="R8969">
            <v>0</v>
          </cell>
        </row>
        <row r="8970">
          <cell r="E8970">
            <v>0</v>
          </cell>
          <cell r="G8970">
            <v>0</v>
          </cell>
          <cell r="K8970">
            <v>0</v>
          </cell>
          <cell r="R8970">
            <v>0</v>
          </cell>
        </row>
        <row r="8971">
          <cell r="E8971">
            <v>0</v>
          </cell>
          <cell r="G8971">
            <v>0</v>
          </cell>
          <cell r="K8971">
            <v>0</v>
          </cell>
          <cell r="R8971">
            <v>0</v>
          </cell>
        </row>
        <row r="8972">
          <cell r="E8972">
            <v>0</v>
          </cell>
          <cell r="G8972">
            <v>0</v>
          </cell>
          <cell r="K8972">
            <v>0</v>
          </cell>
          <cell r="R8972">
            <v>0</v>
          </cell>
        </row>
        <row r="8973">
          <cell r="E8973">
            <v>0</v>
          </cell>
          <cell r="G8973">
            <v>0</v>
          </cell>
          <cell r="K8973">
            <v>0</v>
          </cell>
          <cell r="R8973">
            <v>0</v>
          </cell>
        </row>
        <row r="8974">
          <cell r="E8974">
            <v>0</v>
          </cell>
          <cell r="G8974">
            <v>0</v>
          </cell>
          <cell r="K8974">
            <v>0</v>
          </cell>
          <cell r="R8974">
            <v>0</v>
          </cell>
        </row>
        <row r="8975">
          <cell r="E8975">
            <v>0</v>
          </cell>
          <cell r="G8975">
            <v>0</v>
          </cell>
          <cell r="K8975">
            <v>0</v>
          </cell>
          <cell r="R8975">
            <v>0</v>
          </cell>
        </row>
        <row r="8976">
          <cell r="E8976">
            <v>0</v>
          </cell>
          <cell r="G8976">
            <v>0</v>
          </cell>
          <cell r="K8976">
            <v>0</v>
          </cell>
          <cell r="R8976">
            <v>0</v>
          </cell>
        </row>
        <row r="8977">
          <cell r="E8977">
            <v>0</v>
          </cell>
          <cell r="G8977">
            <v>0</v>
          </cell>
          <cell r="K8977">
            <v>0</v>
          </cell>
          <cell r="R8977">
            <v>0</v>
          </cell>
        </row>
        <row r="8978">
          <cell r="E8978">
            <v>0</v>
          </cell>
          <cell r="G8978">
            <v>0</v>
          </cell>
          <cell r="K8978">
            <v>0</v>
          </cell>
          <cell r="R8978">
            <v>0</v>
          </cell>
        </row>
        <row r="8979">
          <cell r="E8979">
            <v>0</v>
          </cell>
          <cell r="G8979">
            <v>0</v>
          </cell>
          <cell r="K8979">
            <v>0</v>
          </cell>
          <cell r="R8979">
            <v>0</v>
          </cell>
        </row>
        <row r="8980">
          <cell r="E8980">
            <v>0</v>
          </cell>
          <cell r="G8980">
            <v>0</v>
          </cell>
          <cell r="K8980">
            <v>0</v>
          </cell>
          <cell r="R8980">
            <v>0</v>
          </cell>
        </row>
        <row r="8981">
          <cell r="E8981">
            <v>0</v>
          </cell>
          <cell r="G8981">
            <v>0</v>
          </cell>
          <cell r="K8981">
            <v>0</v>
          </cell>
          <cell r="R8981">
            <v>0</v>
          </cell>
        </row>
        <row r="8982">
          <cell r="E8982">
            <v>0</v>
          </cell>
          <cell r="G8982">
            <v>0</v>
          </cell>
          <cell r="K8982">
            <v>0</v>
          </cell>
          <cell r="R8982">
            <v>0</v>
          </cell>
        </row>
        <row r="8983">
          <cell r="E8983">
            <v>0</v>
          </cell>
          <cell r="G8983">
            <v>0</v>
          </cell>
          <cell r="K8983">
            <v>0</v>
          </cell>
          <cell r="R8983">
            <v>0</v>
          </cell>
        </row>
        <row r="8984">
          <cell r="E8984">
            <v>0</v>
          </cell>
          <cell r="G8984">
            <v>0</v>
          </cell>
          <cell r="K8984">
            <v>0</v>
          </cell>
          <cell r="R8984">
            <v>0</v>
          </cell>
        </row>
        <row r="8985">
          <cell r="E8985">
            <v>0</v>
          </cell>
          <cell r="G8985">
            <v>0</v>
          </cell>
          <cell r="K8985">
            <v>0</v>
          </cell>
          <cell r="R8985">
            <v>0</v>
          </cell>
        </row>
        <row r="8986">
          <cell r="E8986">
            <v>0</v>
          </cell>
          <cell r="G8986">
            <v>0</v>
          </cell>
          <cell r="K8986">
            <v>0</v>
          </cell>
          <cell r="R8986">
            <v>0</v>
          </cell>
        </row>
        <row r="8987">
          <cell r="E8987">
            <v>0</v>
          </cell>
          <cell r="G8987">
            <v>0</v>
          </cell>
          <cell r="K8987">
            <v>0</v>
          </cell>
          <cell r="R8987">
            <v>0</v>
          </cell>
        </row>
        <row r="8988">
          <cell r="E8988">
            <v>0</v>
          </cell>
          <cell r="G8988">
            <v>0</v>
          </cell>
          <cell r="K8988">
            <v>0</v>
          </cell>
          <cell r="R8988">
            <v>0</v>
          </cell>
        </row>
        <row r="8989">
          <cell r="E8989">
            <v>0</v>
          </cell>
          <cell r="G8989">
            <v>0</v>
          </cell>
          <cell r="K8989">
            <v>0</v>
          </cell>
          <cell r="R8989">
            <v>0</v>
          </cell>
        </row>
        <row r="8990">
          <cell r="E8990">
            <v>0</v>
          </cell>
          <cell r="G8990">
            <v>0</v>
          </cell>
          <cell r="K8990">
            <v>0</v>
          </cell>
          <cell r="R8990">
            <v>0</v>
          </cell>
        </row>
        <row r="8991">
          <cell r="E8991">
            <v>0</v>
          </cell>
          <cell r="G8991">
            <v>0</v>
          </cell>
          <cell r="K8991">
            <v>0</v>
          </cell>
          <cell r="R8991">
            <v>0</v>
          </cell>
        </row>
        <row r="8992">
          <cell r="E8992">
            <v>0</v>
          </cell>
          <cell r="G8992">
            <v>0</v>
          </cell>
          <cell r="K8992">
            <v>0</v>
          </cell>
          <cell r="R8992">
            <v>0</v>
          </cell>
        </row>
        <row r="8993">
          <cell r="E8993">
            <v>0</v>
          </cell>
          <cell r="G8993">
            <v>0</v>
          </cell>
          <cell r="K8993">
            <v>0</v>
          </cell>
          <cell r="R8993">
            <v>0</v>
          </cell>
        </row>
        <row r="8994">
          <cell r="E8994">
            <v>0</v>
          </cell>
          <cell r="G8994">
            <v>0</v>
          </cell>
          <cell r="K8994">
            <v>0</v>
          </cell>
          <cell r="R8994">
            <v>0</v>
          </cell>
        </row>
        <row r="8995">
          <cell r="E8995">
            <v>0</v>
          </cell>
          <cell r="G8995">
            <v>0</v>
          </cell>
          <cell r="K8995">
            <v>0</v>
          </cell>
          <cell r="R8995">
            <v>0</v>
          </cell>
        </row>
        <row r="8996">
          <cell r="E8996">
            <v>0</v>
          </cell>
          <cell r="G8996">
            <v>0</v>
          </cell>
          <cell r="K8996">
            <v>0</v>
          </cell>
          <cell r="R8996">
            <v>0</v>
          </cell>
        </row>
        <row r="8997">
          <cell r="E8997">
            <v>0</v>
          </cell>
          <cell r="G8997">
            <v>0</v>
          </cell>
          <cell r="K8997">
            <v>0</v>
          </cell>
          <cell r="R8997">
            <v>0</v>
          </cell>
        </row>
        <row r="8998">
          <cell r="E8998">
            <v>0</v>
          </cell>
          <cell r="G8998">
            <v>0</v>
          </cell>
          <cell r="K8998">
            <v>0</v>
          </cell>
          <cell r="R8998">
            <v>0</v>
          </cell>
        </row>
        <row r="8999">
          <cell r="E8999">
            <v>0</v>
          </cell>
          <cell r="G8999">
            <v>0</v>
          </cell>
          <cell r="K8999">
            <v>0</v>
          </cell>
          <cell r="R8999">
            <v>0</v>
          </cell>
        </row>
        <row r="9000">
          <cell r="E9000">
            <v>0</v>
          </cell>
          <cell r="G9000">
            <v>0</v>
          </cell>
          <cell r="K9000">
            <v>0</v>
          </cell>
          <cell r="R9000">
            <v>0</v>
          </cell>
        </row>
        <row r="9001">
          <cell r="E9001">
            <v>0</v>
          </cell>
          <cell r="G9001">
            <v>0</v>
          </cell>
          <cell r="K9001">
            <v>0</v>
          </cell>
          <cell r="R9001">
            <v>0</v>
          </cell>
        </row>
        <row r="9002">
          <cell r="E9002">
            <v>0</v>
          </cell>
          <cell r="G9002">
            <v>0</v>
          </cell>
          <cell r="K9002">
            <v>0</v>
          </cell>
          <cell r="R9002">
            <v>0</v>
          </cell>
        </row>
        <row r="9003">
          <cell r="E9003">
            <v>0</v>
          </cell>
          <cell r="G9003">
            <v>0</v>
          </cell>
          <cell r="K9003">
            <v>0</v>
          </cell>
          <cell r="R9003">
            <v>0</v>
          </cell>
        </row>
        <row r="9004">
          <cell r="E9004">
            <v>0</v>
          </cell>
          <cell r="G9004">
            <v>0</v>
          </cell>
          <cell r="K9004">
            <v>0</v>
          </cell>
          <cell r="R9004">
            <v>0</v>
          </cell>
        </row>
        <row r="9005">
          <cell r="E9005">
            <v>0</v>
          </cell>
          <cell r="G9005">
            <v>0</v>
          </cell>
          <cell r="K9005">
            <v>0</v>
          </cell>
          <cell r="R9005">
            <v>0</v>
          </cell>
        </row>
        <row r="9006">
          <cell r="E9006">
            <v>0</v>
          </cell>
          <cell r="G9006">
            <v>0</v>
          </cell>
          <cell r="K9006">
            <v>0</v>
          </cell>
          <cell r="R9006">
            <v>0</v>
          </cell>
        </row>
        <row r="9007">
          <cell r="E9007">
            <v>0</v>
          </cell>
          <cell r="G9007">
            <v>0</v>
          </cell>
          <cell r="K9007">
            <v>0</v>
          </cell>
          <cell r="R9007">
            <v>0</v>
          </cell>
        </row>
        <row r="9008">
          <cell r="E9008">
            <v>0</v>
          </cell>
          <cell r="G9008">
            <v>0</v>
          </cell>
          <cell r="K9008">
            <v>0</v>
          </cell>
          <cell r="R9008">
            <v>0</v>
          </cell>
        </row>
        <row r="9009">
          <cell r="E9009">
            <v>0</v>
          </cell>
          <cell r="G9009">
            <v>0</v>
          </cell>
          <cell r="K9009">
            <v>0</v>
          </cell>
          <cell r="R9009">
            <v>0</v>
          </cell>
        </row>
        <row r="9010">
          <cell r="E9010">
            <v>0</v>
          </cell>
          <cell r="G9010">
            <v>0</v>
          </cell>
          <cell r="K9010">
            <v>0</v>
          </cell>
          <cell r="R9010">
            <v>0</v>
          </cell>
        </row>
        <row r="9011">
          <cell r="E9011">
            <v>0</v>
          </cell>
          <cell r="G9011">
            <v>0</v>
          </cell>
          <cell r="K9011">
            <v>0</v>
          </cell>
          <cell r="R9011">
            <v>0</v>
          </cell>
        </row>
        <row r="9012">
          <cell r="E9012">
            <v>0</v>
          </cell>
          <cell r="G9012">
            <v>0</v>
          </cell>
          <cell r="K9012">
            <v>0</v>
          </cell>
          <cell r="R9012">
            <v>0</v>
          </cell>
        </row>
        <row r="9013">
          <cell r="E9013">
            <v>0</v>
          </cell>
          <cell r="G9013">
            <v>0</v>
          </cell>
          <cell r="K9013">
            <v>0</v>
          </cell>
          <cell r="R9013">
            <v>0</v>
          </cell>
        </row>
        <row r="9014">
          <cell r="E9014">
            <v>0</v>
          </cell>
          <cell r="G9014">
            <v>0</v>
          </cell>
          <cell r="K9014">
            <v>0</v>
          </cell>
          <cell r="R9014">
            <v>0</v>
          </cell>
        </row>
        <row r="9015">
          <cell r="E9015">
            <v>0</v>
          </cell>
          <cell r="G9015">
            <v>0</v>
          </cell>
          <cell r="K9015">
            <v>0</v>
          </cell>
          <cell r="R9015">
            <v>0</v>
          </cell>
        </row>
        <row r="9016">
          <cell r="E9016">
            <v>0</v>
          </cell>
          <cell r="G9016">
            <v>0</v>
          </cell>
          <cell r="K9016">
            <v>0</v>
          </cell>
          <cell r="R9016">
            <v>0</v>
          </cell>
        </row>
        <row r="9017">
          <cell r="E9017">
            <v>0</v>
          </cell>
          <cell r="G9017">
            <v>0</v>
          </cell>
          <cell r="K9017">
            <v>0</v>
          </cell>
          <cell r="R9017">
            <v>0</v>
          </cell>
        </row>
        <row r="9018">
          <cell r="E9018">
            <v>0</v>
          </cell>
          <cell r="G9018">
            <v>0</v>
          </cell>
          <cell r="K9018">
            <v>0</v>
          </cell>
          <cell r="R9018">
            <v>0</v>
          </cell>
        </row>
        <row r="9019">
          <cell r="E9019">
            <v>0</v>
          </cell>
          <cell r="G9019">
            <v>0</v>
          </cell>
          <cell r="K9019">
            <v>0</v>
          </cell>
          <cell r="R9019">
            <v>0</v>
          </cell>
        </row>
        <row r="9020">
          <cell r="E9020">
            <v>0</v>
          </cell>
          <cell r="G9020">
            <v>0</v>
          </cell>
          <cell r="K9020">
            <v>0</v>
          </cell>
          <cell r="R9020">
            <v>0</v>
          </cell>
        </row>
        <row r="9021">
          <cell r="E9021">
            <v>0</v>
          </cell>
          <cell r="G9021">
            <v>0</v>
          </cell>
          <cell r="K9021">
            <v>0</v>
          </cell>
          <cell r="R9021">
            <v>0</v>
          </cell>
        </row>
        <row r="9022">
          <cell r="E9022">
            <v>0</v>
          </cell>
          <cell r="G9022">
            <v>0</v>
          </cell>
          <cell r="K9022">
            <v>0</v>
          </cell>
          <cell r="R9022">
            <v>0</v>
          </cell>
        </row>
        <row r="9023">
          <cell r="E9023">
            <v>0</v>
          </cell>
          <cell r="G9023">
            <v>0</v>
          </cell>
          <cell r="K9023">
            <v>0</v>
          </cell>
          <cell r="R9023">
            <v>0</v>
          </cell>
        </row>
        <row r="9024">
          <cell r="E9024">
            <v>0</v>
          </cell>
          <cell r="G9024">
            <v>0</v>
          </cell>
          <cell r="K9024">
            <v>0</v>
          </cell>
          <cell r="R9024">
            <v>0</v>
          </cell>
        </row>
        <row r="9025">
          <cell r="E9025">
            <v>0</v>
          </cell>
          <cell r="G9025">
            <v>0</v>
          </cell>
          <cell r="K9025">
            <v>0</v>
          </cell>
          <cell r="R9025">
            <v>0</v>
          </cell>
        </row>
        <row r="9026">
          <cell r="E9026">
            <v>0</v>
          </cell>
          <cell r="G9026">
            <v>0</v>
          </cell>
          <cell r="K9026">
            <v>0</v>
          </cell>
          <cell r="R9026">
            <v>0</v>
          </cell>
        </row>
        <row r="9027">
          <cell r="E9027">
            <v>0</v>
          </cell>
          <cell r="G9027">
            <v>0</v>
          </cell>
          <cell r="K9027">
            <v>0</v>
          </cell>
          <cell r="R9027">
            <v>0</v>
          </cell>
        </row>
        <row r="9028">
          <cell r="E9028">
            <v>0</v>
          </cell>
          <cell r="G9028">
            <v>0</v>
          </cell>
          <cell r="K9028">
            <v>0</v>
          </cell>
          <cell r="R9028">
            <v>0</v>
          </cell>
        </row>
        <row r="9029">
          <cell r="E9029">
            <v>0</v>
          </cell>
          <cell r="G9029">
            <v>0</v>
          </cell>
          <cell r="K9029">
            <v>0</v>
          </cell>
          <cell r="R9029">
            <v>0</v>
          </cell>
        </row>
        <row r="9030">
          <cell r="E9030">
            <v>0</v>
          </cell>
          <cell r="G9030">
            <v>0</v>
          </cell>
          <cell r="K9030">
            <v>0</v>
          </cell>
          <cell r="R9030">
            <v>0</v>
          </cell>
        </row>
        <row r="9031">
          <cell r="E9031">
            <v>0</v>
          </cell>
          <cell r="G9031">
            <v>0</v>
          </cell>
          <cell r="K9031">
            <v>0</v>
          </cell>
          <cell r="R9031">
            <v>0</v>
          </cell>
        </row>
        <row r="9032">
          <cell r="E9032">
            <v>0</v>
          </cell>
          <cell r="G9032">
            <v>0</v>
          </cell>
          <cell r="K9032">
            <v>0</v>
          </cell>
          <cell r="R9032">
            <v>0</v>
          </cell>
        </row>
        <row r="9033">
          <cell r="E9033">
            <v>0</v>
          </cell>
          <cell r="G9033">
            <v>0</v>
          </cell>
          <cell r="K9033">
            <v>0</v>
          </cell>
          <cell r="R9033">
            <v>0</v>
          </cell>
        </row>
        <row r="9034">
          <cell r="E9034">
            <v>0</v>
          </cell>
          <cell r="G9034">
            <v>0</v>
          </cell>
          <cell r="K9034">
            <v>0</v>
          </cell>
          <cell r="R9034">
            <v>0</v>
          </cell>
        </row>
        <row r="9035">
          <cell r="E9035">
            <v>0</v>
          </cell>
          <cell r="G9035">
            <v>0</v>
          </cell>
          <cell r="K9035">
            <v>0</v>
          </cell>
          <cell r="R9035">
            <v>0</v>
          </cell>
        </row>
        <row r="9036">
          <cell r="E9036">
            <v>0</v>
          </cell>
          <cell r="G9036">
            <v>0</v>
          </cell>
          <cell r="K9036">
            <v>0</v>
          </cell>
          <cell r="R9036">
            <v>0</v>
          </cell>
        </row>
        <row r="9037">
          <cell r="E9037">
            <v>0</v>
          </cell>
          <cell r="G9037">
            <v>0</v>
          </cell>
          <cell r="K9037">
            <v>0</v>
          </cell>
          <cell r="R9037">
            <v>0</v>
          </cell>
        </row>
        <row r="9038">
          <cell r="E9038">
            <v>0</v>
          </cell>
          <cell r="G9038">
            <v>0</v>
          </cell>
          <cell r="K9038">
            <v>0</v>
          </cell>
          <cell r="R9038">
            <v>0</v>
          </cell>
        </row>
        <row r="9039">
          <cell r="E9039">
            <v>0</v>
          </cell>
          <cell r="G9039">
            <v>0</v>
          </cell>
          <cell r="K9039">
            <v>0</v>
          </cell>
          <cell r="R9039">
            <v>0</v>
          </cell>
        </row>
        <row r="9040">
          <cell r="E9040">
            <v>0</v>
          </cell>
          <cell r="G9040">
            <v>0</v>
          </cell>
          <cell r="K9040">
            <v>0</v>
          </cell>
          <cell r="R9040">
            <v>0</v>
          </cell>
        </row>
        <row r="9041">
          <cell r="E9041">
            <v>0</v>
          </cell>
          <cell r="G9041">
            <v>0</v>
          </cell>
          <cell r="K9041">
            <v>0</v>
          </cell>
          <cell r="R9041">
            <v>0</v>
          </cell>
        </row>
        <row r="9042">
          <cell r="E9042">
            <v>0</v>
          </cell>
          <cell r="G9042">
            <v>0</v>
          </cell>
          <cell r="K9042">
            <v>0</v>
          </cell>
          <cell r="R9042">
            <v>0</v>
          </cell>
        </row>
        <row r="9043">
          <cell r="E9043">
            <v>0</v>
          </cell>
          <cell r="G9043">
            <v>0</v>
          </cell>
          <cell r="K9043">
            <v>0</v>
          </cell>
          <cell r="R9043">
            <v>0</v>
          </cell>
        </row>
        <row r="9044">
          <cell r="E9044">
            <v>0</v>
          </cell>
          <cell r="G9044">
            <v>0</v>
          </cell>
          <cell r="K9044">
            <v>0</v>
          </cell>
          <cell r="R9044">
            <v>0</v>
          </cell>
        </row>
        <row r="9045">
          <cell r="E9045">
            <v>0</v>
          </cell>
          <cell r="G9045">
            <v>0</v>
          </cell>
          <cell r="K9045">
            <v>0</v>
          </cell>
          <cell r="R9045">
            <v>0</v>
          </cell>
        </row>
        <row r="9046">
          <cell r="E9046">
            <v>0</v>
          </cell>
          <cell r="G9046">
            <v>0</v>
          </cell>
          <cell r="K9046">
            <v>0</v>
          </cell>
          <cell r="R9046">
            <v>0</v>
          </cell>
        </row>
        <row r="9047">
          <cell r="E9047">
            <v>0</v>
          </cell>
          <cell r="G9047">
            <v>0</v>
          </cell>
          <cell r="K9047">
            <v>0</v>
          </cell>
          <cell r="R9047">
            <v>0</v>
          </cell>
        </row>
        <row r="9048">
          <cell r="E9048">
            <v>0</v>
          </cell>
          <cell r="G9048">
            <v>0</v>
          </cell>
          <cell r="K9048">
            <v>0</v>
          </cell>
          <cell r="R9048">
            <v>0</v>
          </cell>
        </row>
        <row r="9049">
          <cell r="E9049">
            <v>0</v>
          </cell>
          <cell r="G9049">
            <v>0</v>
          </cell>
          <cell r="K9049">
            <v>0</v>
          </cell>
          <cell r="R9049">
            <v>0</v>
          </cell>
        </row>
        <row r="9050">
          <cell r="E9050">
            <v>0</v>
          </cell>
          <cell r="G9050">
            <v>0</v>
          </cell>
          <cell r="K9050">
            <v>0</v>
          </cell>
          <cell r="R9050">
            <v>0</v>
          </cell>
        </row>
        <row r="9051">
          <cell r="E9051">
            <v>0</v>
          </cell>
          <cell r="G9051">
            <v>0</v>
          </cell>
          <cell r="K9051">
            <v>0</v>
          </cell>
          <cell r="R9051">
            <v>0</v>
          </cell>
        </row>
        <row r="9052">
          <cell r="E9052">
            <v>0</v>
          </cell>
          <cell r="G9052">
            <v>0</v>
          </cell>
          <cell r="K9052">
            <v>0</v>
          </cell>
          <cell r="R9052">
            <v>0</v>
          </cell>
        </row>
        <row r="9053">
          <cell r="E9053">
            <v>0</v>
          </cell>
          <cell r="G9053">
            <v>0</v>
          </cell>
          <cell r="K9053">
            <v>0</v>
          </cell>
          <cell r="R9053">
            <v>0</v>
          </cell>
        </row>
        <row r="9054">
          <cell r="E9054">
            <v>0</v>
          </cell>
          <cell r="G9054">
            <v>0</v>
          </cell>
          <cell r="K9054">
            <v>0</v>
          </cell>
          <cell r="R9054">
            <v>0</v>
          </cell>
        </row>
        <row r="9055">
          <cell r="E9055">
            <v>0</v>
          </cell>
          <cell r="G9055">
            <v>0</v>
          </cell>
          <cell r="K9055">
            <v>0</v>
          </cell>
          <cell r="R9055">
            <v>0</v>
          </cell>
        </row>
        <row r="9056">
          <cell r="E9056">
            <v>0</v>
          </cell>
          <cell r="G9056">
            <v>0</v>
          </cell>
          <cell r="K9056">
            <v>0</v>
          </cell>
          <cell r="R9056">
            <v>0</v>
          </cell>
        </row>
        <row r="9057">
          <cell r="E9057">
            <v>0</v>
          </cell>
          <cell r="G9057">
            <v>0</v>
          </cell>
          <cell r="K9057">
            <v>0</v>
          </cell>
          <cell r="R9057">
            <v>0</v>
          </cell>
        </row>
        <row r="9058">
          <cell r="E9058">
            <v>0</v>
          </cell>
          <cell r="G9058">
            <v>0</v>
          </cell>
          <cell r="K9058">
            <v>0</v>
          </cell>
          <cell r="R9058">
            <v>0</v>
          </cell>
        </row>
        <row r="9059">
          <cell r="E9059">
            <v>0</v>
          </cell>
          <cell r="G9059">
            <v>0</v>
          </cell>
          <cell r="K9059">
            <v>0</v>
          </cell>
          <cell r="R9059">
            <v>0</v>
          </cell>
        </row>
        <row r="9060">
          <cell r="E9060">
            <v>0</v>
          </cell>
          <cell r="G9060">
            <v>0</v>
          </cell>
          <cell r="K9060">
            <v>0</v>
          </cell>
          <cell r="R9060">
            <v>0</v>
          </cell>
        </row>
        <row r="9061">
          <cell r="E9061">
            <v>0</v>
          </cell>
          <cell r="G9061">
            <v>0</v>
          </cell>
          <cell r="K9061">
            <v>0</v>
          </cell>
          <cell r="R9061">
            <v>0</v>
          </cell>
        </row>
        <row r="9062">
          <cell r="E9062">
            <v>0</v>
          </cell>
          <cell r="G9062">
            <v>0</v>
          </cell>
          <cell r="K9062">
            <v>0</v>
          </cell>
          <cell r="R9062">
            <v>0</v>
          </cell>
        </row>
        <row r="9063">
          <cell r="E9063">
            <v>0</v>
          </cell>
          <cell r="G9063">
            <v>0</v>
          </cell>
          <cell r="K9063">
            <v>0</v>
          </cell>
          <cell r="R9063">
            <v>0</v>
          </cell>
        </row>
        <row r="9064">
          <cell r="E9064">
            <v>0</v>
          </cell>
          <cell r="G9064">
            <v>0</v>
          </cell>
          <cell r="K9064">
            <v>0</v>
          </cell>
          <cell r="R9064">
            <v>0</v>
          </cell>
        </row>
        <row r="9065">
          <cell r="E9065">
            <v>0</v>
          </cell>
          <cell r="G9065">
            <v>0</v>
          </cell>
          <cell r="K9065">
            <v>0</v>
          </cell>
          <cell r="R9065">
            <v>0</v>
          </cell>
        </row>
        <row r="9066">
          <cell r="E9066">
            <v>0</v>
          </cell>
          <cell r="G9066">
            <v>0</v>
          </cell>
          <cell r="K9066">
            <v>0</v>
          </cell>
          <cell r="R9066">
            <v>0</v>
          </cell>
        </row>
        <row r="9067">
          <cell r="E9067">
            <v>0</v>
          </cell>
          <cell r="G9067">
            <v>0</v>
          </cell>
          <cell r="K9067">
            <v>0</v>
          </cell>
          <cell r="R9067">
            <v>0</v>
          </cell>
        </row>
        <row r="9068">
          <cell r="E9068">
            <v>0</v>
          </cell>
          <cell r="G9068">
            <v>0</v>
          </cell>
          <cell r="K9068">
            <v>0</v>
          </cell>
          <cell r="R9068">
            <v>0</v>
          </cell>
        </row>
        <row r="9069">
          <cell r="E9069">
            <v>0</v>
          </cell>
          <cell r="G9069">
            <v>0</v>
          </cell>
          <cell r="K9069">
            <v>0</v>
          </cell>
          <cell r="R9069">
            <v>0</v>
          </cell>
        </row>
        <row r="9070">
          <cell r="E9070">
            <v>0</v>
          </cell>
          <cell r="G9070">
            <v>0</v>
          </cell>
          <cell r="K9070">
            <v>0</v>
          </cell>
          <cell r="R9070">
            <v>0</v>
          </cell>
        </row>
        <row r="9071">
          <cell r="E9071">
            <v>0</v>
          </cell>
          <cell r="G9071">
            <v>0</v>
          </cell>
          <cell r="K9071">
            <v>0</v>
          </cell>
          <cell r="R9071">
            <v>0</v>
          </cell>
        </row>
        <row r="9072">
          <cell r="E9072">
            <v>0</v>
          </cell>
          <cell r="G9072">
            <v>0</v>
          </cell>
          <cell r="K9072">
            <v>0</v>
          </cell>
          <cell r="R9072">
            <v>0</v>
          </cell>
        </row>
        <row r="9073">
          <cell r="E9073">
            <v>0</v>
          </cell>
          <cell r="G9073">
            <v>0</v>
          </cell>
          <cell r="K9073">
            <v>0</v>
          </cell>
          <cell r="R9073">
            <v>0</v>
          </cell>
        </row>
        <row r="9074">
          <cell r="E9074">
            <v>0</v>
          </cell>
          <cell r="G9074">
            <v>0</v>
          </cell>
          <cell r="K9074">
            <v>0</v>
          </cell>
          <cell r="R9074">
            <v>0</v>
          </cell>
        </row>
        <row r="9075">
          <cell r="E9075">
            <v>0</v>
          </cell>
          <cell r="G9075">
            <v>0</v>
          </cell>
          <cell r="K9075">
            <v>0</v>
          </cell>
          <cell r="R9075">
            <v>0</v>
          </cell>
        </row>
        <row r="9076">
          <cell r="E9076">
            <v>0</v>
          </cell>
          <cell r="G9076">
            <v>0</v>
          </cell>
          <cell r="K9076">
            <v>0</v>
          </cell>
          <cell r="R9076">
            <v>0</v>
          </cell>
        </row>
        <row r="9077">
          <cell r="E9077">
            <v>0</v>
          </cell>
          <cell r="G9077">
            <v>0</v>
          </cell>
          <cell r="K9077">
            <v>0</v>
          </cell>
          <cell r="R9077">
            <v>0</v>
          </cell>
        </row>
        <row r="9078">
          <cell r="E9078">
            <v>0</v>
          </cell>
          <cell r="G9078">
            <v>0</v>
          </cell>
          <cell r="K9078">
            <v>0</v>
          </cell>
          <cell r="R9078">
            <v>0</v>
          </cell>
        </row>
        <row r="9079">
          <cell r="E9079">
            <v>0</v>
          </cell>
          <cell r="G9079">
            <v>0</v>
          </cell>
          <cell r="K9079">
            <v>0</v>
          </cell>
          <cell r="R9079">
            <v>0</v>
          </cell>
        </row>
        <row r="9080">
          <cell r="E9080">
            <v>0</v>
          </cell>
          <cell r="G9080">
            <v>0</v>
          </cell>
          <cell r="K9080">
            <v>0</v>
          </cell>
          <cell r="R9080">
            <v>0</v>
          </cell>
        </row>
        <row r="9081">
          <cell r="E9081">
            <v>0</v>
          </cell>
          <cell r="G9081">
            <v>0</v>
          </cell>
          <cell r="K9081">
            <v>0</v>
          </cell>
          <cell r="R9081">
            <v>0</v>
          </cell>
        </row>
        <row r="9082">
          <cell r="E9082">
            <v>0</v>
          </cell>
          <cell r="G9082">
            <v>0</v>
          </cell>
          <cell r="K9082">
            <v>0</v>
          </cell>
          <cell r="R9082">
            <v>0</v>
          </cell>
        </row>
        <row r="9083">
          <cell r="E9083">
            <v>0</v>
          </cell>
          <cell r="G9083">
            <v>0</v>
          </cell>
          <cell r="K9083">
            <v>0</v>
          </cell>
          <cell r="R9083">
            <v>0</v>
          </cell>
        </row>
        <row r="9084">
          <cell r="E9084">
            <v>0</v>
          </cell>
          <cell r="G9084">
            <v>0</v>
          </cell>
          <cell r="K9084">
            <v>0</v>
          </cell>
          <cell r="R9084">
            <v>0</v>
          </cell>
        </row>
        <row r="9085">
          <cell r="E9085">
            <v>0</v>
          </cell>
          <cell r="G9085">
            <v>0</v>
          </cell>
          <cell r="K9085">
            <v>0</v>
          </cell>
          <cell r="R9085">
            <v>0</v>
          </cell>
        </row>
        <row r="9086">
          <cell r="E9086">
            <v>0</v>
          </cell>
          <cell r="G9086">
            <v>0</v>
          </cell>
          <cell r="K9086">
            <v>0</v>
          </cell>
          <cell r="R9086">
            <v>0</v>
          </cell>
        </row>
        <row r="9087">
          <cell r="E9087">
            <v>0</v>
          </cell>
          <cell r="G9087">
            <v>0</v>
          </cell>
          <cell r="K9087">
            <v>0</v>
          </cell>
          <cell r="R9087">
            <v>0</v>
          </cell>
        </row>
        <row r="9088">
          <cell r="E9088">
            <v>0</v>
          </cell>
          <cell r="G9088">
            <v>0</v>
          </cell>
          <cell r="K9088">
            <v>0</v>
          </cell>
          <cell r="R9088">
            <v>0</v>
          </cell>
        </row>
        <row r="9089">
          <cell r="E9089">
            <v>0</v>
          </cell>
          <cell r="G9089">
            <v>0</v>
          </cell>
          <cell r="K9089">
            <v>0</v>
          </cell>
          <cell r="R9089">
            <v>0</v>
          </cell>
        </row>
        <row r="9090">
          <cell r="E9090">
            <v>0</v>
          </cell>
          <cell r="G9090">
            <v>0</v>
          </cell>
          <cell r="K9090">
            <v>0</v>
          </cell>
          <cell r="R9090">
            <v>0</v>
          </cell>
        </row>
        <row r="9091">
          <cell r="E9091">
            <v>0</v>
          </cell>
          <cell r="G9091">
            <v>0</v>
          </cell>
          <cell r="K9091">
            <v>0</v>
          </cell>
          <cell r="R9091">
            <v>0</v>
          </cell>
        </row>
        <row r="9092">
          <cell r="E9092">
            <v>0</v>
          </cell>
          <cell r="G9092">
            <v>0</v>
          </cell>
          <cell r="K9092">
            <v>0</v>
          </cell>
          <cell r="R9092">
            <v>0</v>
          </cell>
        </row>
        <row r="9093">
          <cell r="E9093">
            <v>0</v>
          </cell>
          <cell r="G9093">
            <v>0</v>
          </cell>
          <cell r="K9093">
            <v>0</v>
          </cell>
          <cell r="R9093">
            <v>0</v>
          </cell>
        </row>
        <row r="9094">
          <cell r="E9094">
            <v>0</v>
          </cell>
          <cell r="G9094">
            <v>0</v>
          </cell>
          <cell r="K9094">
            <v>0</v>
          </cell>
          <cell r="R9094">
            <v>0</v>
          </cell>
        </row>
        <row r="9095">
          <cell r="E9095">
            <v>0</v>
          </cell>
          <cell r="G9095">
            <v>0</v>
          </cell>
          <cell r="K9095">
            <v>0</v>
          </cell>
          <cell r="R9095">
            <v>0</v>
          </cell>
        </row>
        <row r="9096">
          <cell r="E9096">
            <v>0</v>
          </cell>
          <cell r="G9096">
            <v>0</v>
          </cell>
          <cell r="K9096">
            <v>0</v>
          </cell>
          <cell r="R9096">
            <v>0</v>
          </cell>
        </row>
        <row r="9097">
          <cell r="E9097">
            <v>0</v>
          </cell>
          <cell r="G9097">
            <v>0</v>
          </cell>
          <cell r="K9097">
            <v>0</v>
          </cell>
          <cell r="R9097">
            <v>0</v>
          </cell>
        </row>
        <row r="9098">
          <cell r="E9098">
            <v>0</v>
          </cell>
          <cell r="G9098">
            <v>0</v>
          </cell>
          <cell r="K9098">
            <v>0</v>
          </cell>
          <cell r="R9098">
            <v>0</v>
          </cell>
        </row>
        <row r="9099">
          <cell r="E9099">
            <v>0</v>
          </cell>
          <cell r="G9099">
            <v>0</v>
          </cell>
          <cell r="K9099">
            <v>0</v>
          </cell>
          <cell r="R9099">
            <v>0</v>
          </cell>
        </row>
        <row r="9100">
          <cell r="E9100">
            <v>0</v>
          </cell>
          <cell r="G9100">
            <v>0</v>
          </cell>
          <cell r="K9100">
            <v>0</v>
          </cell>
          <cell r="R9100">
            <v>0</v>
          </cell>
        </row>
        <row r="9101">
          <cell r="E9101">
            <v>0</v>
          </cell>
          <cell r="G9101">
            <v>0</v>
          </cell>
          <cell r="K9101">
            <v>0</v>
          </cell>
          <cell r="R9101">
            <v>0</v>
          </cell>
        </row>
        <row r="9102">
          <cell r="E9102">
            <v>0</v>
          </cell>
          <cell r="G9102">
            <v>0</v>
          </cell>
          <cell r="K9102">
            <v>0</v>
          </cell>
          <cell r="R9102">
            <v>0</v>
          </cell>
        </row>
        <row r="9103">
          <cell r="E9103">
            <v>0</v>
          </cell>
          <cell r="G9103">
            <v>0</v>
          </cell>
          <cell r="K9103">
            <v>0</v>
          </cell>
          <cell r="R9103">
            <v>0</v>
          </cell>
        </row>
        <row r="9104">
          <cell r="E9104">
            <v>0</v>
          </cell>
          <cell r="G9104">
            <v>0</v>
          </cell>
          <cell r="K9104">
            <v>0</v>
          </cell>
          <cell r="R9104">
            <v>0</v>
          </cell>
        </row>
        <row r="9105">
          <cell r="E9105">
            <v>0</v>
          </cell>
          <cell r="G9105">
            <v>0</v>
          </cell>
          <cell r="K9105">
            <v>0</v>
          </cell>
          <cell r="R9105">
            <v>0</v>
          </cell>
        </row>
        <row r="9106">
          <cell r="E9106">
            <v>0</v>
          </cell>
          <cell r="G9106">
            <v>0</v>
          </cell>
          <cell r="K9106">
            <v>0</v>
          </cell>
          <cell r="R9106">
            <v>0</v>
          </cell>
        </row>
        <row r="9107">
          <cell r="E9107">
            <v>0</v>
          </cell>
          <cell r="G9107">
            <v>0</v>
          </cell>
          <cell r="K9107">
            <v>0</v>
          </cell>
          <cell r="R9107">
            <v>0</v>
          </cell>
        </row>
        <row r="9108">
          <cell r="E9108">
            <v>0</v>
          </cell>
          <cell r="G9108">
            <v>0</v>
          </cell>
          <cell r="K9108">
            <v>0</v>
          </cell>
          <cell r="R9108">
            <v>0</v>
          </cell>
        </row>
        <row r="9109">
          <cell r="E9109">
            <v>0</v>
          </cell>
          <cell r="G9109">
            <v>0</v>
          </cell>
          <cell r="K9109">
            <v>0</v>
          </cell>
          <cell r="R9109">
            <v>0</v>
          </cell>
        </row>
        <row r="9110">
          <cell r="E9110">
            <v>0</v>
          </cell>
          <cell r="G9110">
            <v>0</v>
          </cell>
          <cell r="K9110">
            <v>0</v>
          </cell>
          <cell r="R9110">
            <v>0</v>
          </cell>
        </row>
        <row r="9111">
          <cell r="E9111">
            <v>0</v>
          </cell>
          <cell r="G9111">
            <v>0</v>
          </cell>
          <cell r="K9111">
            <v>0</v>
          </cell>
          <cell r="R9111">
            <v>0</v>
          </cell>
        </row>
        <row r="9112">
          <cell r="E9112">
            <v>0</v>
          </cell>
          <cell r="G9112">
            <v>0</v>
          </cell>
          <cell r="K9112">
            <v>0</v>
          </cell>
          <cell r="R9112">
            <v>0</v>
          </cell>
        </row>
        <row r="9113">
          <cell r="E9113">
            <v>0</v>
          </cell>
          <cell r="G9113">
            <v>0</v>
          </cell>
          <cell r="K9113">
            <v>0</v>
          </cell>
          <cell r="R9113">
            <v>0</v>
          </cell>
        </row>
        <row r="9114">
          <cell r="E9114">
            <v>0</v>
          </cell>
          <cell r="G9114">
            <v>0</v>
          </cell>
          <cell r="K9114">
            <v>0</v>
          </cell>
          <cell r="R9114">
            <v>0</v>
          </cell>
        </row>
        <row r="9115">
          <cell r="E9115">
            <v>0</v>
          </cell>
          <cell r="G9115">
            <v>0</v>
          </cell>
          <cell r="K9115">
            <v>0</v>
          </cell>
          <cell r="R9115">
            <v>0</v>
          </cell>
        </row>
        <row r="9116">
          <cell r="E9116">
            <v>0</v>
          </cell>
          <cell r="G9116">
            <v>0</v>
          </cell>
          <cell r="K9116">
            <v>0</v>
          </cell>
          <cell r="R9116">
            <v>0</v>
          </cell>
        </row>
        <row r="9117">
          <cell r="E9117">
            <v>0</v>
          </cell>
          <cell r="G9117">
            <v>0</v>
          </cell>
          <cell r="K9117">
            <v>0</v>
          </cell>
          <cell r="R9117">
            <v>0</v>
          </cell>
        </row>
        <row r="9118">
          <cell r="E9118">
            <v>0</v>
          </cell>
          <cell r="G9118">
            <v>0</v>
          </cell>
          <cell r="K9118">
            <v>0</v>
          </cell>
          <cell r="R9118">
            <v>0</v>
          </cell>
        </row>
        <row r="9119">
          <cell r="E9119">
            <v>0</v>
          </cell>
          <cell r="G9119">
            <v>0</v>
          </cell>
          <cell r="K9119">
            <v>0</v>
          </cell>
          <cell r="R9119">
            <v>0</v>
          </cell>
        </row>
        <row r="9120">
          <cell r="E9120">
            <v>0</v>
          </cell>
          <cell r="G9120">
            <v>0</v>
          </cell>
          <cell r="K9120">
            <v>0</v>
          </cell>
          <cell r="R9120">
            <v>0</v>
          </cell>
        </row>
        <row r="9121">
          <cell r="E9121">
            <v>0</v>
          </cell>
          <cell r="G9121">
            <v>0</v>
          </cell>
          <cell r="K9121">
            <v>0</v>
          </cell>
          <cell r="R9121">
            <v>0</v>
          </cell>
        </row>
        <row r="9122">
          <cell r="E9122">
            <v>0</v>
          </cell>
          <cell r="G9122">
            <v>0</v>
          </cell>
          <cell r="K9122">
            <v>0</v>
          </cell>
          <cell r="R9122">
            <v>0</v>
          </cell>
        </row>
        <row r="9123">
          <cell r="E9123">
            <v>0</v>
          </cell>
          <cell r="G9123">
            <v>0</v>
          </cell>
          <cell r="K9123">
            <v>0</v>
          </cell>
          <cell r="R9123">
            <v>0</v>
          </cell>
        </row>
        <row r="9124">
          <cell r="E9124">
            <v>0</v>
          </cell>
          <cell r="G9124">
            <v>0</v>
          </cell>
          <cell r="K9124">
            <v>0</v>
          </cell>
          <cell r="R9124">
            <v>0</v>
          </cell>
        </row>
        <row r="9125">
          <cell r="E9125">
            <v>0</v>
          </cell>
          <cell r="G9125">
            <v>0</v>
          </cell>
          <cell r="K9125">
            <v>0</v>
          </cell>
          <cell r="R9125">
            <v>0</v>
          </cell>
        </row>
        <row r="9126">
          <cell r="E9126">
            <v>0</v>
          </cell>
          <cell r="G9126">
            <v>0</v>
          </cell>
          <cell r="K9126">
            <v>0</v>
          </cell>
          <cell r="R9126">
            <v>0</v>
          </cell>
        </row>
        <row r="9127">
          <cell r="E9127">
            <v>0</v>
          </cell>
          <cell r="G9127">
            <v>0</v>
          </cell>
          <cell r="K9127">
            <v>0</v>
          </cell>
          <cell r="R9127">
            <v>0</v>
          </cell>
        </row>
        <row r="9128">
          <cell r="E9128">
            <v>0</v>
          </cell>
          <cell r="G9128">
            <v>0</v>
          </cell>
          <cell r="K9128">
            <v>0</v>
          </cell>
          <cell r="R9128">
            <v>0</v>
          </cell>
        </row>
        <row r="9129">
          <cell r="E9129">
            <v>0</v>
          </cell>
          <cell r="G9129">
            <v>0</v>
          </cell>
          <cell r="K9129">
            <v>0</v>
          </cell>
          <cell r="R9129">
            <v>0</v>
          </cell>
        </row>
        <row r="9130">
          <cell r="E9130">
            <v>0</v>
          </cell>
          <cell r="G9130">
            <v>0</v>
          </cell>
          <cell r="K9130">
            <v>0</v>
          </cell>
          <cell r="R9130">
            <v>0</v>
          </cell>
        </row>
        <row r="9131">
          <cell r="E9131">
            <v>0</v>
          </cell>
          <cell r="G9131">
            <v>0</v>
          </cell>
          <cell r="K9131">
            <v>0</v>
          </cell>
          <cell r="R9131">
            <v>0</v>
          </cell>
        </row>
        <row r="9132">
          <cell r="E9132">
            <v>0</v>
          </cell>
          <cell r="G9132">
            <v>0</v>
          </cell>
          <cell r="K9132">
            <v>0</v>
          </cell>
          <cell r="R9132">
            <v>0</v>
          </cell>
        </row>
        <row r="9133">
          <cell r="E9133">
            <v>0</v>
          </cell>
          <cell r="G9133">
            <v>0</v>
          </cell>
          <cell r="K9133">
            <v>0</v>
          </cell>
          <cell r="R9133">
            <v>0</v>
          </cell>
        </row>
        <row r="9134">
          <cell r="E9134">
            <v>0</v>
          </cell>
          <cell r="G9134">
            <v>0</v>
          </cell>
          <cell r="K9134">
            <v>0</v>
          </cell>
          <cell r="R9134">
            <v>0</v>
          </cell>
        </row>
        <row r="9135">
          <cell r="E9135">
            <v>0</v>
          </cell>
          <cell r="G9135">
            <v>0</v>
          </cell>
          <cell r="K9135">
            <v>0</v>
          </cell>
          <cell r="R9135">
            <v>0</v>
          </cell>
        </row>
        <row r="9136">
          <cell r="E9136">
            <v>0</v>
          </cell>
          <cell r="G9136">
            <v>0</v>
          </cell>
          <cell r="K9136">
            <v>0</v>
          </cell>
          <cell r="R9136">
            <v>0</v>
          </cell>
        </row>
        <row r="9137">
          <cell r="E9137">
            <v>0</v>
          </cell>
          <cell r="G9137">
            <v>0</v>
          </cell>
          <cell r="K9137">
            <v>0</v>
          </cell>
          <cell r="R9137">
            <v>0</v>
          </cell>
        </row>
        <row r="9138">
          <cell r="E9138">
            <v>0</v>
          </cell>
          <cell r="G9138">
            <v>0</v>
          </cell>
          <cell r="K9138">
            <v>0</v>
          </cell>
          <cell r="R9138">
            <v>0</v>
          </cell>
        </row>
        <row r="9139">
          <cell r="E9139">
            <v>0</v>
          </cell>
          <cell r="G9139">
            <v>0</v>
          </cell>
          <cell r="K9139">
            <v>0</v>
          </cell>
          <cell r="R9139">
            <v>0</v>
          </cell>
        </row>
        <row r="9140">
          <cell r="E9140">
            <v>0</v>
          </cell>
          <cell r="G9140">
            <v>0</v>
          </cell>
          <cell r="K9140">
            <v>0</v>
          </cell>
          <cell r="R9140">
            <v>0</v>
          </cell>
        </row>
        <row r="9141">
          <cell r="E9141">
            <v>0</v>
          </cell>
          <cell r="G9141">
            <v>0</v>
          </cell>
          <cell r="K9141">
            <v>0</v>
          </cell>
          <cell r="R9141">
            <v>0</v>
          </cell>
        </row>
        <row r="9142">
          <cell r="E9142">
            <v>0</v>
          </cell>
          <cell r="G9142">
            <v>0</v>
          </cell>
          <cell r="K9142">
            <v>0</v>
          </cell>
          <cell r="R9142">
            <v>0</v>
          </cell>
        </row>
        <row r="9143">
          <cell r="E9143">
            <v>0</v>
          </cell>
          <cell r="G9143">
            <v>0</v>
          </cell>
          <cell r="K9143">
            <v>0</v>
          </cell>
          <cell r="R9143">
            <v>0</v>
          </cell>
        </row>
        <row r="9144">
          <cell r="E9144">
            <v>0</v>
          </cell>
          <cell r="G9144">
            <v>0</v>
          </cell>
          <cell r="K9144">
            <v>0</v>
          </cell>
          <cell r="R9144">
            <v>0</v>
          </cell>
        </row>
        <row r="9145">
          <cell r="E9145">
            <v>0</v>
          </cell>
          <cell r="G9145">
            <v>0</v>
          </cell>
          <cell r="K9145">
            <v>0</v>
          </cell>
          <cell r="R9145">
            <v>0</v>
          </cell>
        </row>
        <row r="9146">
          <cell r="E9146">
            <v>0</v>
          </cell>
          <cell r="G9146">
            <v>0</v>
          </cell>
          <cell r="K9146">
            <v>0</v>
          </cell>
          <cell r="R9146">
            <v>0</v>
          </cell>
        </row>
        <row r="9147">
          <cell r="E9147">
            <v>0</v>
          </cell>
          <cell r="G9147">
            <v>0</v>
          </cell>
          <cell r="K9147">
            <v>0</v>
          </cell>
          <cell r="R9147">
            <v>0</v>
          </cell>
        </row>
        <row r="9148">
          <cell r="E9148">
            <v>0</v>
          </cell>
          <cell r="G9148">
            <v>0</v>
          </cell>
          <cell r="K9148">
            <v>0</v>
          </cell>
          <cell r="R9148">
            <v>0</v>
          </cell>
        </row>
        <row r="9149">
          <cell r="E9149">
            <v>0</v>
          </cell>
          <cell r="G9149">
            <v>0</v>
          </cell>
          <cell r="K9149">
            <v>0</v>
          </cell>
          <cell r="R9149">
            <v>0</v>
          </cell>
        </row>
        <row r="9150">
          <cell r="E9150">
            <v>0</v>
          </cell>
          <cell r="G9150">
            <v>0</v>
          </cell>
          <cell r="K9150">
            <v>0</v>
          </cell>
          <cell r="R9150">
            <v>0</v>
          </cell>
        </row>
        <row r="9151">
          <cell r="E9151">
            <v>0</v>
          </cell>
          <cell r="G9151">
            <v>0</v>
          </cell>
          <cell r="K9151">
            <v>0</v>
          </cell>
          <cell r="R9151">
            <v>0</v>
          </cell>
        </row>
        <row r="9152">
          <cell r="E9152">
            <v>0</v>
          </cell>
          <cell r="G9152">
            <v>0</v>
          </cell>
          <cell r="K9152">
            <v>0</v>
          </cell>
          <cell r="R9152">
            <v>0</v>
          </cell>
        </row>
        <row r="9153">
          <cell r="E9153">
            <v>0</v>
          </cell>
          <cell r="G9153">
            <v>0</v>
          </cell>
          <cell r="K9153">
            <v>0</v>
          </cell>
          <cell r="R9153">
            <v>0</v>
          </cell>
        </row>
        <row r="9154">
          <cell r="E9154">
            <v>0</v>
          </cell>
          <cell r="G9154">
            <v>0</v>
          </cell>
          <cell r="K9154">
            <v>0</v>
          </cell>
          <cell r="R9154">
            <v>0</v>
          </cell>
        </row>
        <row r="9155">
          <cell r="E9155">
            <v>0</v>
          </cell>
          <cell r="G9155">
            <v>0</v>
          </cell>
          <cell r="K9155">
            <v>0</v>
          </cell>
          <cell r="R9155">
            <v>0</v>
          </cell>
        </row>
        <row r="9156">
          <cell r="E9156">
            <v>0</v>
          </cell>
          <cell r="G9156">
            <v>0</v>
          </cell>
          <cell r="K9156">
            <v>0</v>
          </cell>
          <cell r="R9156">
            <v>0</v>
          </cell>
        </row>
        <row r="9157">
          <cell r="E9157">
            <v>0</v>
          </cell>
          <cell r="G9157">
            <v>0</v>
          </cell>
          <cell r="K9157">
            <v>0</v>
          </cell>
          <cell r="R9157">
            <v>0</v>
          </cell>
        </row>
        <row r="9158">
          <cell r="E9158">
            <v>0</v>
          </cell>
          <cell r="G9158">
            <v>0</v>
          </cell>
          <cell r="K9158">
            <v>0</v>
          </cell>
          <cell r="R9158">
            <v>0</v>
          </cell>
        </row>
        <row r="9159">
          <cell r="E9159">
            <v>0</v>
          </cell>
          <cell r="G9159">
            <v>0</v>
          </cell>
          <cell r="K9159">
            <v>0</v>
          </cell>
          <cell r="R9159">
            <v>0</v>
          </cell>
        </row>
        <row r="9160">
          <cell r="E9160">
            <v>0</v>
          </cell>
          <cell r="G9160">
            <v>0</v>
          </cell>
          <cell r="K9160">
            <v>0</v>
          </cell>
          <cell r="R9160">
            <v>0</v>
          </cell>
        </row>
        <row r="9161">
          <cell r="E9161">
            <v>0</v>
          </cell>
          <cell r="G9161">
            <v>0</v>
          </cell>
          <cell r="K9161">
            <v>0</v>
          </cell>
          <cell r="R9161">
            <v>0</v>
          </cell>
        </row>
        <row r="9162">
          <cell r="E9162">
            <v>0</v>
          </cell>
          <cell r="G9162">
            <v>0</v>
          </cell>
          <cell r="K9162">
            <v>0</v>
          </cell>
          <cell r="R9162">
            <v>0</v>
          </cell>
        </row>
        <row r="9163">
          <cell r="E9163">
            <v>0</v>
          </cell>
          <cell r="G9163">
            <v>0</v>
          </cell>
          <cell r="K9163">
            <v>0</v>
          </cell>
          <cell r="R9163">
            <v>0</v>
          </cell>
        </row>
        <row r="9164">
          <cell r="E9164">
            <v>0</v>
          </cell>
          <cell r="G9164">
            <v>0</v>
          </cell>
          <cell r="K9164">
            <v>0</v>
          </cell>
          <cell r="R9164">
            <v>0</v>
          </cell>
        </row>
        <row r="9165">
          <cell r="E9165">
            <v>0</v>
          </cell>
          <cell r="G9165">
            <v>0</v>
          </cell>
          <cell r="K9165">
            <v>0</v>
          </cell>
          <cell r="R9165">
            <v>0</v>
          </cell>
        </row>
        <row r="9166">
          <cell r="E9166">
            <v>0</v>
          </cell>
          <cell r="G9166">
            <v>0</v>
          </cell>
          <cell r="K9166">
            <v>0</v>
          </cell>
          <cell r="R9166">
            <v>0</v>
          </cell>
        </row>
        <row r="9167">
          <cell r="E9167">
            <v>0</v>
          </cell>
          <cell r="G9167">
            <v>0</v>
          </cell>
          <cell r="K9167">
            <v>0</v>
          </cell>
          <cell r="R9167">
            <v>0</v>
          </cell>
        </row>
        <row r="9168">
          <cell r="E9168">
            <v>0</v>
          </cell>
          <cell r="G9168">
            <v>0</v>
          </cell>
          <cell r="K9168">
            <v>0</v>
          </cell>
          <cell r="R9168">
            <v>0</v>
          </cell>
        </row>
        <row r="9169">
          <cell r="E9169">
            <v>0</v>
          </cell>
          <cell r="G9169">
            <v>0</v>
          </cell>
          <cell r="K9169">
            <v>0</v>
          </cell>
          <cell r="R9169">
            <v>0</v>
          </cell>
        </row>
        <row r="9170">
          <cell r="E9170">
            <v>0</v>
          </cell>
          <cell r="G9170">
            <v>0</v>
          </cell>
          <cell r="K9170">
            <v>0</v>
          </cell>
          <cell r="R9170">
            <v>0</v>
          </cell>
        </row>
        <row r="9171">
          <cell r="E9171">
            <v>0</v>
          </cell>
          <cell r="G9171">
            <v>0</v>
          </cell>
          <cell r="K9171">
            <v>0</v>
          </cell>
          <cell r="R9171">
            <v>0</v>
          </cell>
        </row>
        <row r="9172">
          <cell r="E9172">
            <v>0</v>
          </cell>
          <cell r="G9172">
            <v>0</v>
          </cell>
          <cell r="K9172">
            <v>0</v>
          </cell>
          <cell r="R9172">
            <v>0</v>
          </cell>
        </row>
        <row r="9173">
          <cell r="E9173">
            <v>0</v>
          </cell>
          <cell r="G9173">
            <v>0</v>
          </cell>
          <cell r="K9173">
            <v>0</v>
          </cell>
          <cell r="R9173">
            <v>0</v>
          </cell>
        </row>
        <row r="9174">
          <cell r="E9174">
            <v>0</v>
          </cell>
          <cell r="G9174">
            <v>0</v>
          </cell>
          <cell r="K9174">
            <v>0</v>
          </cell>
          <cell r="R9174">
            <v>0</v>
          </cell>
        </row>
        <row r="9175">
          <cell r="E9175">
            <v>0</v>
          </cell>
          <cell r="G9175">
            <v>0</v>
          </cell>
          <cell r="K9175">
            <v>0</v>
          </cell>
          <cell r="R9175">
            <v>0</v>
          </cell>
        </row>
        <row r="9176">
          <cell r="E9176">
            <v>0</v>
          </cell>
          <cell r="G9176">
            <v>0</v>
          </cell>
          <cell r="K9176">
            <v>0</v>
          </cell>
          <cell r="R9176">
            <v>0</v>
          </cell>
        </row>
        <row r="9177">
          <cell r="E9177">
            <v>0</v>
          </cell>
          <cell r="G9177">
            <v>0</v>
          </cell>
          <cell r="K9177">
            <v>0</v>
          </cell>
          <cell r="R9177">
            <v>0</v>
          </cell>
        </row>
        <row r="9178">
          <cell r="E9178">
            <v>0</v>
          </cell>
          <cell r="G9178">
            <v>0</v>
          </cell>
          <cell r="K9178">
            <v>0</v>
          </cell>
          <cell r="R9178">
            <v>0</v>
          </cell>
        </row>
        <row r="9179">
          <cell r="E9179">
            <v>0</v>
          </cell>
          <cell r="G9179">
            <v>0</v>
          </cell>
          <cell r="K9179">
            <v>0</v>
          </cell>
          <cell r="R9179">
            <v>0</v>
          </cell>
        </row>
        <row r="9180">
          <cell r="E9180">
            <v>0</v>
          </cell>
          <cell r="G9180">
            <v>0</v>
          </cell>
          <cell r="K9180">
            <v>0</v>
          </cell>
          <cell r="R9180">
            <v>0</v>
          </cell>
        </row>
        <row r="9181">
          <cell r="E9181">
            <v>0</v>
          </cell>
          <cell r="G9181">
            <v>0</v>
          </cell>
          <cell r="K9181">
            <v>0</v>
          </cell>
          <cell r="R9181">
            <v>0</v>
          </cell>
        </row>
        <row r="9182">
          <cell r="E9182">
            <v>0</v>
          </cell>
          <cell r="G9182">
            <v>0</v>
          </cell>
          <cell r="K9182">
            <v>0</v>
          </cell>
          <cell r="R9182">
            <v>0</v>
          </cell>
        </row>
        <row r="9183">
          <cell r="E9183">
            <v>0</v>
          </cell>
          <cell r="G9183">
            <v>0</v>
          </cell>
          <cell r="K9183">
            <v>0</v>
          </cell>
          <cell r="R9183">
            <v>0</v>
          </cell>
        </row>
        <row r="9184">
          <cell r="E9184">
            <v>0</v>
          </cell>
          <cell r="G9184">
            <v>0</v>
          </cell>
          <cell r="K9184">
            <v>0</v>
          </cell>
          <cell r="R9184">
            <v>0</v>
          </cell>
        </row>
        <row r="9185">
          <cell r="E9185">
            <v>0</v>
          </cell>
          <cell r="G9185">
            <v>0</v>
          </cell>
          <cell r="K9185">
            <v>0</v>
          </cell>
          <cell r="R9185">
            <v>0</v>
          </cell>
        </row>
        <row r="9186">
          <cell r="E9186">
            <v>0</v>
          </cell>
          <cell r="G9186">
            <v>0</v>
          </cell>
          <cell r="K9186">
            <v>0</v>
          </cell>
          <cell r="R9186">
            <v>0</v>
          </cell>
        </row>
        <row r="9187">
          <cell r="E9187">
            <v>0</v>
          </cell>
          <cell r="G9187">
            <v>0</v>
          </cell>
          <cell r="K9187">
            <v>0</v>
          </cell>
          <cell r="R9187">
            <v>0</v>
          </cell>
        </row>
        <row r="9188">
          <cell r="E9188">
            <v>0</v>
          </cell>
          <cell r="G9188">
            <v>0</v>
          </cell>
          <cell r="K9188">
            <v>0</v>
          </cell>
          <cell r="R9188">
            <v>0</v>
          </cell>
        </row>
        <row r="9189">
          <cell r="E9189">
            <v>0</v>
          </cell>
          <cell r="G9189">
            <v>0</v>
          </cell>
          <cell r="K9189">
            <v>0</v>
          </cell>
          <cell r="R9189">
            <v>0</v>
          </cell>
        </row>
        <row r="9190">
          <cell r="E9190">
            <v>0</v>
          </cell>
          <cell r="G9190">
            <v>0</v>
          </cell>
          <cell r="K9190">
            <v>0</v>
          </cell>
          <cell r="R9190">
            <v>0</v>
          </cell>
        </row>
        <row r="9191">
          <cell r="E9191">
            <v>0</v>
          </cell>
          <cell r="G9191">
            <v>0</v>
          </cell>
          <cell r="K9191">
            <v>0</v>
          </cell>
          <cell r="R9191">
            <v>0</v>
          </cell>
        </row>
        <row r="9192">
          <cell r="E9192">
            <v>0</v>
          </cell>
          <cell r="G9192">
            <v>0</v>
          </cell>
          <cell r="K9192">
            <v>0</v>
          </cell>
          <cell r="R9192">
            <v>0</v>
          </cell>
        </row>
        <row r="9193">
          <cell r="E9193">
            <v>0</v>
          </cell>
          <cell r="G9193">
            <v>0</v>
          </cell>
          <cell r="K9193">
            <v>0</v>
          </cell>
          <cell r="R9193">
            <v>0</v>
          </cell>
        </row>
        <row r="9194">
          <cell r="E9194">
            <v>0</v>
          </cell>
          <cell r="G9194">
            <v>0</v>
          </cell>
          <cell r="K9194">
            <v>0</v>
          </cell>
          <cell r="R9194">
            <v>0</v>
          </cell>
        </row>
        <row r="9195">
          <cell r="E9195">
            <v>0</v>
          </cell>
          <cell r="G9195">
            <v>0</v>
          </cell>
          <cell r="K9195">
            <v>0</v>
          </cell>
          <cell r="R9195">
            <v>0</v>
          </cell>
        </row>
        <row r="9196">
          <cell r="E9196">
            <v>0</v>
          </cell>
          <cell r="G9196">
            <v>0</v>
          </cell>
          <cell r="K9196">
            <v>0</v>
          </cell>
          <cell r="R9196">
            <v>0</v>
          </cell>
        </row>
        <row r="9197">
          <cell r="E9197">
            <v>0</v>
          </cell>
          <cell r="G9197">
            <v>0</v>
          </cell>
          <cell r="K9197">
            <v>0</v>
          </cell>
          <cell r="R9197">
            <v>0</v>
          </cell>
        </row>
        <row r="9198">
          <cell r="E9198">
            <v>0</v>
          </cell>
          <cell r="G9198">
            <v>0</v>
          </cell>
          <cell r="K9198">
            <v>0</v>
          </cell>
          <cell r="R9198">
            <v>0</v>
          </cell>
        </row>
        <row r="9199">
          <cell r="E9199">
            <v>0</v>
          </cell>
          <cell r="G9199">
            <v>0</v>
          </cell>
          <cell r="K9199">
            <v>0</v>
          </cell>
          <cell r="R9199">
            <v>0</v>
          </cell>
        </row>
        <row r="9200">
          <cell r="E9200">
            <v>0</v>
          </cell>
          <cell r="G9200">
            <v>0</v>
          </cell>
          <cell r="K9200">
            <v>0</v>
          </cell>
          <cell r="R9200">
            <v>0</v>
          </cell>
        </row>
        <row r="9201">
          <cell r="E9201">
            <v>0</v>
          </cell>
          <cell r="G9201">
            <v>0</v>
          </cell>
          <cell r="K9201">
            <v>0</v>
          </cell>
          <cell r="R9201">
            <v>0</v>
          </cell>
        </row>
        <row r="9202">
          <cell r="E9202">
            <v>0</v>
          </cell>
          <cell r="G9202">
            <v>0</v>
          </cell>
          <cell r="K9202">
            <v>0</v>
          </cell>
          <cell r="R9202">
            <v>0</v>
          </cell>
        </row>
        <row r="9203">
          <cell r="E9203">
            <v>0</v>
          </cell>
          <cell r="G9203">
            <v>0</v>
          </cell>
          <cell r="K9203">
            <v>0</v>
          </cell>
          <cell r="R9203">
            <v>0</v>
          </cell>
        </row>
        <row r="9204">
          <cell r="E9204">
            <v>0</v>
          </cell>
          <cell r="G9204">
            <v>0</v>
          </cell>
          <cell r="K9204">
            <v>0</v>
          </cell>
          <cell r="R9204">
            <v>0</v>
          </cell>
        </row>
        <row r="9205">
          <cell r="E9205">
            <v>0</v>
          </cell>
          <cell r="G9205">
            <v>0</v>
          </cell>
          <cell r="K9205">
            <v>0</v>
          </cell>
          <cell r="R9205">
            <v>0</v>
          </cell>
        </row>
        <row r="9206">
          <cell r="E9206">
            <v>0</v>
          </cell>
          <cell r="G9206">
            <v>0</v>
          </cell>
          <cell r="K9206">
            <v>0</v>
          </cell>
          <cell r="R9206">
            <v>0</v>
          </cell>
        </row>
        <row r="9207">
          <cell r="E9207" t="str">
            <v>TERCEIRO USO</v>
          </cell>
          <cell r="G9207" t="str">
            <v>X</v>
          </cell>
          <cell r="K9207" t="str">
            <v>PRENHA IA</v>
          </cell>
          <cell r="R9207" t="str">
            <v>X</v>
          </cell>
        </row>
        <row r="9208">
          <cell r="E9208" t="str">
            <v>TERCEIRO USO</v>
          </cell>
          <cell r="G9208" t="str">
            <v>X</v>
          </cell>
          <cell r="K9208" t="str">
            <v>PRENHA IA</v>
          </cell>
          <cell r="R9208" t="str">
            <v>X</v>
          </cell>
        </row>
        <row r="9209">
          <cell r="E9209" t="str">
            <v>TERCEIRO USO</v>
          </cell>
          <cell r="G9209" t="str">
            <v>X</v>
          </cell>
          <cell r="K9209" t="str">
            <v>VAZIA</v>
          </cell>
          <cell r="R9209" t="str">
            <v>X</v>
          </cell>
        </row>
        <row r="9210">
          <cell r="E9210" t="str">
            <v>TERCEIRO USO</v>
          </cell>
          <cell r="G9210" t="str">
            <v>X</v>
          </cell>
          <cell r="K9210" t="str">
            <v>PRENHA IA</v>
          </cell>
          <cell r="R9210" t="str">
            <v>X</v>
          </cell>
        </row>
        <row r="9211">
          <cell r="E9211" t="str">
            <v>TERCEIRO USO</v>
          </cell>
          <cell r="G9211" t="str">
            <v>X</v>
          </cell>
          <cell r="K9211" t="str">
            <v>VAZIA</v>
          </cell>
          <cell r="R9211" t="str">
            <v>X</v>
          </cell>
        </row>
        <row r="9212">
          <cell r="E9212" t="str">
            <v>TERCEIRO USO</v>
          </cell>
          <cell r="G9212" t="str">
            <v>X</v>
          </cell>
          <cell r="K9212" t="str">
            <v>VAZIA</v>
          </cell>
          <cell r="R9212" t="str">
            <v>X</v>
          </cell>
        </row>
        <row r="9213">
          <cell r="E9213" t="str">
            <v>TERCEIRO USO</v>
          </cell>
          <cell r="G9213" t="str">
            <v>X</v>
          </cell>
          <cell r="K9213" t="str">
            <v>VAZIA</v>
          </cell>
          <cell r="R9213" t="str">
            <v>X</v>
          </cell>
        </row>
        <row r="9214">
          <cell r="E9214" t="str">
            <v>TERCEIRO USO</v>
          </cell>
          <cell r="G9214" t="str">
            <v>X</v>
          </cell>
          <cell r="K9214" t="str">
            <v>VAZIA</v>
          </cell>
          <cell r="R9214" t="str">
            <v>X</v>
          </cell>
        </row>
        <row r="9215">
          <cell r="E9215" t="str">
            <v>TERCEIRO USO</v>
          </cell>
          <cell r="G9215" t="str">
            <v>X</v>
          </cell>
          <cell r="K9215" t="str">
            <v>PRENHA IA</v>
          </cell>
          <cell r="R9215" t="str">
            <v>X</v>
          </cell>
        </row>
        <row r="9216">
          <cell r="E9216" t="str">
            <v>TERCEIRO USO</v>
          </cell>
          <cell r="G9216" t="str">
            <v>X</v>
          </cell>
          <cell r="K9216" t="str">
            <v>VAZIA</v>
          </cell>
          <cell r="R9216" t="str">
            <v>X</v>
          </cell>
        </row>
        <row r="9217">
          <cell r="E9217" t="str">
            <v>TERCEIRO USO</v>
          </cell>
          <cell r="G9217" t="str">
            <v>X</v>
          </cell>
          <cell r="K9217" t="str">
            <v>PRENHA IA</v>
          </cell>
          <cell r="R9217" t="str">
            <v>X</v>
          </cell>
        </row>
        <row r="9218">
          <cell r="E9218" t="str">
            <v>TERCEIRO USO</v>
          </cell>
          <cell r="G9218" t="str">
            <v>X</v>
          </cell>
          <cell r="K9218" t="str">
            <v>PRENHA IA</v>
          </cell>
          <cell r="R9218" t="str">
            <v>X</v>
          </cell>
        </row>
        <row r="9219">
          <cell r="E9219" t="str">
            <v>TERCEIRO USO</v>
          </cell>
          <cell r="G9219" t="str">
            <v>X</v>
          </cell>
          <cell r="K9219" t="str">
            <v>VAZIA</v>
          </cell>
          <cell r="R9219" t="str">
            <v>X</v>
          </cell>
        </row>
        <row r="9220">
          <cell r="E9220" t="str">
            <v>TERCEIRO USO</v>
          </cell>
          <cell r="G9220" t="str">
            <v>X</v>
          </cell>
          <cell r="K9220" t="str">
            <v>VAZIA</v>
          </cell>
          <cell r="R9220" t="str">
            <v>X</v>
          </cell>
        </row>
        <row r="9221">
          <cell r="E9221" t="str">
            <v>TERCEIRO USO</v>
          </cell>
          <cell r="G9221" t="str">
            <v>X</v>
          </cell>
          <cell r="K9221" t="str">
            <v>VAZIA</v>
          </cell>
          <cell r="R9221" t="str">
            <v>X</v>
          </cell>
        </row>
        <row r="9222">
          <cell r="E9222" t="str">
            <v>TERCEIRO USO</v>
          </cell>
          <cell r="G9222" t="str">
            <v>X</v>
          </cell>
          <cell r="K9222" t="str">
            <v>VAZIA</v>
          </cell>
          <cell r="R9222" t="str">
            <v>X</v>
          </cell>
        </row>
        <row r="9223">
          <cell r="E9223" t="str">
            <v>TERCEIRO USO</v>
          </cell>
          <cell r="G9223" t="str">
            <v>X</v>
          </cell>
          <cell r="K9223" t="str">
            <v>VAZIA</v>
          </cell>
          <cell r="R9223" t="str">
            <v>X</v>
          </cell>
        </row>
        <row r="9224">
          <cell r="E9224" t="str">
            <v>TERCEIRO USO</v>
          </cell>
          <cell r="G9224" t="str">
            <v>X</v>
          </cell>
          <cell r="K9224" t="str">
            <v>PRENHA IA</v>
          </cell>
          <cell r="R9224" t="str">
            <v>X</v>
          </cell>
        </row>
        <row r="9225">
          <cell r="E9225" t="str">
            <v>TERCEIRO USO</v>
          </cell>
          <cell r="G9225" t="str">
            <v>X</v>
          </cell>
          <cell r="K9225" t="str">
            <v>VAZIA</v>
          </cell>
          <cell r="R9225" t="str">
            <v>X</v>
          </cell>
        </row>
        <row r="9226">
          <cell r="E9226" t="str">
            <v>TERCEIRO USO</v>
          </cell>
          <cell r="G9226" t="str">
            <v>X</v>
          </cell>
          <cell r="K9226" t="str">
            <v>PRENHA IA</v>
          </cell>
          <cell r="R9226" t="str">
            <v>X</v>
          </cell>
        </row>
        <row r="9227">
          <cell r="E9227" t="str">
            <v>TERCEIRO USO</v>
          </cell>
          <cell r="G9227" t="str">
            <v>X</v>
          </cell>
          <cell r="K9227" t="str">
            <v>VAZIA</v>
          </cell>
          <cell r="R9227" t="str">
            <v>X</v>
          </cell>
        </row>
        <row r="9228">
          <cell r="E9228" t="str">
            <v>TERCEIRO USO</v>
          </cell>
          <cell r="G9228" t="str">
            <v>X</v>
          </cell>
          <cell r="K9228" t="str">
            <v>PRENHA IA</v>
          </cell>
          <cell r="R9228" t="str">
            <v>X</v>
          </cell>
        </row>
        <row r="9229">
          <cell r="E9229" t="str">
            <v>TERCEIRO USO</v>
          </cell>
          <cell r="G9229" t="str">
            <v>X</v>
          </cell>
          <cell r="K9229" t="str">
            <v>PRENHA IA</v>
          </cell>
          <cell r="R9229" t="str">
            <v>X</v>
          </cell>
        </row>
        <row r="9230">
          <cell r="E9230" t="str">
            <v>TERCEIRO USO</v>
          </cell>
          <cell r="G9230" t="str">
            <v>X</v>
          </cell>
          <cell r="K9230" t="str">
            <v>PRENHA IA</v>
          </cell>
          <cell r="R9230" t="str">
            <v>X</v>
          </cell>
        </row>
        <row r="9231">
          <cell r="E9231" t="str">
            <v>TERCEIRO USO</v>
          </cell>
          <cell r="G9231" t="str">
            <v>X</v>
          </cell>
          <cell r="K9231" t="str">
            <v>VAZIA</v>
          </cell>
          <cell r="R9231" t="str">
            <v>X</v>
          </cell>
        </row>
        <row r="9232">
          <cell r="E9232" t="str">
            <v>TERCEIRO USO</v>
          </cell>
          <cell r="G9232" t="str">
            <v>X</v>
          </cell>
          <cell r="K9232" t="str">
            <v>PRENHA IA</v>
          </cell>
          <cell r="R9232" t="str">
            <v>X</v>
          </cell>
        </row>
        <row r="9233">
          <cell r="E9233" t="str">
            <v>TERCEIRO USO</v>
          </cell>
          <cell r="G9233" t="str">
            <v>X</v>
          </cell>
          <cell r="K9233" t="str">
            <v>PRENHA IA</v>
          </cell>
          <cell r="R9233" t="str">
            <v>X</v>
          </cell>
        </row>
        <row r="9234">
          <cell r="E9234" t="str">
            <v>TERCEIRO USO</v>
          </cell>
          <cell r="G9234" t="str">
            <v>X</v>
          </cell>
          <cell r="K9234" t="str">
            <v>VAZIA</v>
          </cell>
          <cell r="R9234" t="str">
            <v>X</v>
          </cell>
        </row>
        <row r="9235">
          <cell r="E9235" t="str">
            <v>TERCEIRO USO</v>
          </cell>
          <cell r="G9235" t="str">
            <v>X</v>
          </cell>
          <cell r="K9235" t="str">
            <v>PRENHA IA</v>
          </cell>
          <cell r="R9235" t="str">
            <v>X</v>
          </cell>
        </row>
        <row r="9236">
          <cell r="E9236" t="str">
            <v>TERCEIRO USO</v>
          </cell>
          <cell r="G9236" t="str">
            <v>X</v>
          </cell>
          <cell r="K9236" t="str">
            <v>VAZIA</v>
          </cell>
          <cell r="R9236" t="str">
            <v>X</v>
          </cell>
        </row>
        <row r="9237">
          <cell r="E9237" t="str">
            <v>TERCEIRO USO</v>
          </cell>
          <cell r="G9237" t="str">
            <v>X</v>
          </cell>
          <cell r="K9237" t="str">
            <v>VAZIA</v>
          </cell>
          <cell r="R9237" t="str">
            <v>X</v>
          </cell>
        </row>
        <row r="9238">
          <cell r="E9238" t="str">
            <v>TERCEIRO USO</v>
          </cell>
          <cell r="G9238" t="str">
            <v>X</v>
          </cell>
          <cell r="K9238" t="str">
            <v>VAZIA</v>
          </cell>
          <cell r="R9238" t="str">
            <v>X</v>
          </cell>
        </row>
        <row r="9239">
          <cell r="E9239" t="str">
            <v>TERCEIRO USO</v>
          </cell>
          <cell r="G9239" t="str">
            <v>X</v>
          </cell>
          <cell r="K9239" t="str">
            <v>PRENHA IA</v>
          </cell>
          <cell r="R9239" t="str">
            <v>X</v>
          </cell>
        </row>
        <row r="9240">
          <cell r="E9240" t="str">
            <v>TERCEIRO USO</v>
          </cell>
          <cell r="G9240" t="str">
            <v>X</v>
          </cell>
          <cell r="K9240" t="str">
            <v>PRENHA IA</v>
          </cell>
          <cell r="R9240" t="str">
            <v>X</v>
          </cell>
        </row>
        <row r="9241">
          <cell r="E9241" t="str">
            <v>TERCEIRO USO</v>
          </cell>
          <cell r="G9241" t="str">
            <v>X</v>
          </cell>
          <cell r="K9241" t="str">
            <v>VAZIA</v>
          </cell>
          <cell r="R9241" t="str">
            <v>X</v>
          </cell>
        </row>
        <row r="9242">
          <cell r="E9242" t="str">
            <v>TERCEIRO USO</v>
          </cell>
          <cell r="G9242" t="str">
            <v>X</v>
          </cell>
          <cell r="K9242" t="str">
            <v>PRENHA IA</v>
          </cell>
          <cell r="R9242" t="str">
            <v>X</v>
          </cell>
        </row>
        <row r="9243">
          <cell r="E9243" t="str">
            <v>TERCEIRO USO</v>
          </cell>
          <cell r="G9243" t="str">
            <v>X</v>
          </cell>
          <cell r="K9243" t="str">
            <v>PRENHA IA</v>
          </cell>
          <cell r="R9243" t="str">
            <v>X</v>
          </cell>
        </row>
        <row r="9244">
          <cell r="E9244" t="str">
            <v>TERCEIRO USO</v>
          </cell>
          <cell r="G9244" t="str">
            <v>X</v>
          </cell>
          <cell r="K9244" t="str">
            <v>PRENHA IA</v>
          </cell>
          <cell r="R9244" t="str">
            <v>X</v>
          </cell>
        </row>
        <row r="9245">
          <cell r="E9245" t="str">
            <v>TERCEIRO USO</v>
          </cell>
          <cell r="G9245" t="str">
            <v>X</v>
          </cell>
          <cell r="K9245" t="str">
            <v>VAZIA</v>
          </cell>
          <cell r="R9245" t="str">
            <v>X</v>
          </cell>
        </row>
        <row r="9246">
          <cell r="E9246">
            <v>0</v>
          </cell>
          <cell r="G9246">
            <v>0</v>
          </cell>
          <cell r="K9246">
            <v>0</v>
          </cell>
          <cell r="R9246">
            <v>0</v>
          </cell>
        </row>
        <row r="9247">
          <cell r="E9247">
            <v>0</v>
          </cell>
          <cell r="G9247">
            <v>0</v>
          </cell>
          <cell r="K9247">
            <v>0</v>
          </cell>
          <cell r="R9247">
            <v>0</v>
          </cell>
        </row>
        <row r="9248">
          <cell r="E9248">
            <v>0</v>
          </cell>
          <cell r="G9248">
            <v>0</v>
          </cell>
          <cell r="K9248">
            <v>0</v>
          </cell>
          <cell r="R9248">
            <v>0</v>
          </cell>
        </row>
        <row r="9249">
          <cell r="E9249">
            <v>0</v>
          </cell>
          <cell r="G9249">
            <v>0</v>
          </cell>
          <cell r="K9249">
            <v>0</v>
          </cell>
          <cell r="R9249">
            <v>0</v>
          </cell>
        </row>
        <row r="9250">
          <cell r="E9250">
            <v>0</v>
          </cell>
          <cell r="G9250">
            <v>0</v>
          </cell>
          <cell r="K9250">
            <v>0</v>
          </cell>
          <cell r="R9250">
            <v>0</v>
          </cell>
        </row>
        <row r="9251">
          <cell r="E9251">
            <v>0</v>
          </cell>
          <cell r="G9251">
            <v>0</v>
          </cell>
          <cell r="K9251">
            <v>0</v>
          </cell>
          <cell r="R9251">
            <v>0</v>
          </cell>
        </row>
        <row r="9252">
          <cell r="E9252">
            <v>0</v>
          </cell>
          <cell r="G9252">
            <v>0</v>
          </cell>
          <cell r="K9252">
            <v>0</v>
          </cell>
          <cell r="R9252">
            <v>0</v>
          </cell>
        </row>
        <row r="9253">
          <cell r="E9253">
            <v>0</v>
          </cell>
          <cell r="G9253">
            <v>0</v>
          </cell>
          <cell r="K9253">
            <v>0</v>
          </cell>
          <cell r="R9253">
            <v>0</v>
          </cell>
        </row>
        <row r="9254">
          <cell r="E9254">
            <v>0</v>
          </cell>
          <cell r="G9254">
            <v>0</v>
          </cell>
          <cell r="K9254">
            <v>0</v>
          </cell>
          <cell r="R9254">
            <v>0</v>
          </cell>
        </row>
        <row r="9255">
          <cell r="E9255">
            <v>0</v>
          </cell>
          <cell r="G9255">
            <v>0</v>
          </cell>
          <cell r="K9255">
            <v>0</v>
          </cell>
          <cell r="R9255">
            <v>0</v>
          </cell>
        </row>
        <row r="9256">
          <cell r="E9256">
            <v>0</v>
          </cell>
          <cell r="G9256">
            <v>0</v>
          </cell>
          <cell r="K9256">
            <v>0</v>
          </cell>
          <cell r="R9256">
            <v>0</v>
          </cell>
        </row>
        <row r="9257">
          <cell r="E9257">
            <v>0</v>
          </cell>
          <cell r="G9257">
            <v>0</v>
          </cell>
          <cell r="K9257">
            <v>0</v>
          </cell>
          <cell r="R9257">
            <v>0</v>
          </cell>
        </row>
        <row r="9258">
          <cell r="E9258">
            <v>0</v>
          </cell>
          <cell r="G9258">
            <v>0</v>
          </cell>
          <cell r="K9258">
            <v>0</v>
          </cell>
          <cell r="R9258">
            <v>0</v>
          </cell>
        </row>
        <row r="9259">
          <cell r="E9259">
            <v>0</v>
          </cell>
          <cell r="G9259">
            <v>0</v>
          </cell>
          <cell r="K9259">
            <v>0</v>
          </cell>
          <cell r="R9259">
            <v>0</v>
          </cell>
        </row>
        <row r="9260">
          <cell r="E9260">
            <v>0</v>
          </cell>
          <cell r="G9260">
            <v>0</v>
          </cell>
          <cell r="K9260">
            <v>0</v>
          </cell>
          <cell r="R9260">
            <v>0</v>
          </cell>
        </row>
        <row r="9261">
          <cell r="E9261">
            <v>0</v>
          </cell>
          <cell r="G9261">
            <v>0</v>
          </cell>
          <cell r="K9261">
            <v>0</v>
          </cell>
          <cell r="R9261">
            <v>0</v>
          </cell>
        </row>
        <row r="9262">
          <cell r="E9262">
            <v>0</v>
          </cell>
          <cell r="G9262">
            <v>0</v>
          </cell>
          <cell r="K9262">
            <v>0</v>
          </cell>
          <cell r="R9262">
            <v>0</v>
          </cell>
        </row>
        <row r="9263">
          <cell r="E9263">
            <v>0</v>
          </cell>
          <cell r="G9263">
            <v>0</v>
          </cell>
          <cell r="K9263">
            <v>0</v>
          </cell>
          <cell r="R9263">
            <v>0</v>
          </cell>
        </row>
        <row r="9264">
          <cell r="E9264">
            <v>0</v>
          </cell>
          <cell r="G9264">
            <v>0</v>
          </cell>
          <cell r="K9264">
            <v>0</v>
          </cell>
          <cell r="R9264">
            <v>0</v>
          </cell>
        </row>
        <row r="9265">
          <cell r="E9265">
            <v>0</v>
          </cell>
          <cell r="G9265">
            <v>0</v>
          </cell>
          <cell r="K9265">
            <v>0</v>
          </cell>
          <cell r="R9265">
            <v>0</v>
          </cell>
        </row>
        <row r="9266">
          <cell r="E9266">
            <v>0</v>
          </cell>
          <cell r="G9266">
            <v>0</v>
          </cell>
          <cell r="K9266">
            <v>0</v>
          </cell>
          <cell r="R9266">
            <v>0</v>
          </cell>
        </row>
        <row r="9267">
          <cell r="E9267">
            <v>0</v>
          </cell>
          <cell r="G9267">
            <v>0</v>
          </cell>
          <cell r="K9267">
            <v>0</v>
          </cell>
          <cell r="R9267">
            <v>0</v>
          </cell>
        </row>
        <row r="9268">
          <cell r="E9268">
            <v>0</v>
          </cell>
          <cell r="G9268">
            <v>0</v>
          </cell>
          <cell r="K9268">
            <v>0</v>
          </cell>
          <cell r="R9268">
            <v>0</v>
          </cell>
        </row>
        <row r="9269">
          <cell r="E9269">
            <v>0</v>
          </cell>
          <cell r="G9269">
            <v>0</v>
          </cell>
          <cell r="K9269">
            <v>0</v>
          </cell>
          <cell r="R9269">
            <v>0</v>
          </cell>
        </row>
        <row r="9270">
          <cell r="E9270">
            <v>0</v>
          </cell>
          <cell r="G9270">
            <v>0</v>
          </cell>
          <cell r="K9270">
            <v>0</v>
          </cell>
          <cell r="R9270">
            <v>0</v>
          </cell>
        </row>
        <row r="9271">
          <cell r="E9271">
            <v>0</v>
          </cell>
          <cell r="G9271">
            <v>0</v>
          </cell>
          <cell r="K9271">
            <v>0</v>
          </cell>
          <cell r="R9271">
            <v>0</v>
          </cell>
        </row>
        <row r="9272">
          <cell r="E9272">
            <v>0</v>
          </cell>
          <cell r="G9272">
            <v>0</v>
          </cell>
          <cell r="K9272">
            <v>0</v>
          </cell>
          <cell r="R9272">
            <v>0</v>
          </cell>
        </row>
        <row r="9273">
          <cell r="E9273">
            <v>0</v>
          </cell>
          <cell r="G9273">
            <v>0</v>
          </cell>
          <cell r="K9273">
            <v>0</v>
          </cell>
          <cell r="R9273">
            <v>0</v>
          </cell>
        </row>
        <row r="9274">
          <cell r="E9274">
            <v>0</v>
          </cell>
          <cell r="G9274">
            <v>0</v>
          </cell>
          <cell r="K9274">
            <v>0</v>
          </cell>
          <cell r="R9274">
            <v>0</v>
          </cell>
        </row>
        <row r="9275">
          <cell r="E9275">
            <v>0</v>
          </cell>
          <cell r="G9275">
            <v>0</v>
          </cell>
          <cell r="K9275">
            <v>0</v>
          </cell>
          <cell r="R9275">
            <v>0</v>
          </cell>
        </row>
        <row r="9276">
          <cell r="E9276">
            <v>0</v>
          </cell>
          <cell r="G9276">
            <v>0</v>
          </cell>
          <cell r="K9276">
            <v>0</v>
          </cell>
          <cell r="R9276">
            <v>0</v>
          </cell>
        </row>
        <row r="9277">
          <cell r="E9277">
            <v>0</v>
          </cell>
          <cell r="G9277">
            <v>0</v>
          </cell>
          <cell r="K9277">
            <v>0</v>
          </cell>
          <cell r="R9277">
            <v>0</v>
          </cell>
        </row>
        <row r="9278">
          <cell r="E9278">
            <v>0</v>
          </cell>
          <cell r="G9278">
            <v>0</v>
          </cell>
          <cell r="K9278">
            <v>0</v>
          </cell>
          <cell r="R9278">
            <v>0</v>
          </cell>
        </row>
        <row r="9279">
          <cell r="E9279">
            <v>0</v>
          </cell>
          <cell r="G9279">
            <v>0</v>
          </cell>
          <cell r="K9279">
            <v>0</v>
          </cell>
          <cell r="R9279">
            <v>0</v>
          </cell>
        </row>
        <row r="9280">
          <cell r="E9280">
            <v>0</v>
          </cell>
          <cell r="G9280">
            <v>0</v>
          </cell>
          <cell r="K9280">
            <v>0</v>
          </cell>
          <cell r="R9280">
            <v>0</v>
          </cell>
        </row>
        <row r="9281">
          <cell r="E9281">
            <v>0</v>
          </cell>
          <cell r="G9281">
            <v>0</v>
          </cell>
          <cell r="K9281">
            <v>0</v>
          </cell>
          <cell r="R9281">
            <v>0</v>
          </cell>
        </row>
        <row r="9282">
          <cell r="E9282">
            <v>0</v>
          </cell>
          <cell r="G9282">
            <v>0</v>
          </cell>
          <cell r="K9282">
            <v>0</v>
          </cell>
          <cell r="R9282">
            <v>0</v>
          </cell>
        </row>
        <row r="9283">
          <cell r="E9283">
            <v>0</v>
          </cell>
          <cell r="G9283">
            <v>0</v>
          </cell>
          <cell r="K9283">
            <v>0</v>
          </cell>
          <cell r="R9283">
            <v>0</v>
          </cell>
        </row>
        <row r="9284">
          <cell r="E9284">
            <v>0</v>
          </cell>
          <cell r="G9284">
            <v>0</v>
          </cell>
          <cell r="K9284">
            <v>0</v>
          </cell>
          <cell r="R9284">
            <v>0</v>
          </cell>
        </row>
        <row r="9285">
          <cell r="E9285">
            <v>0</v>
          </cell>
          <cell r="G9285">
            <v>0</v>
          </cell>
          <cell r="K9285">
            <v>0</v>
          </cell>
          <cell r="R9285">
            <v>0</v>
          </cell>
        </row>
        <row r="9286">
          <cell r="E9286">
            <v>0</v>
          </cell>
          <cell r="G9286">
            <v>0</v>
          </cell>
          <cell r="K9286">
            <v>0</v>
          </cell>
          <cell r="R9286">
            <v>0</v>
          </cell>
        </row>
        <row r="9287">
          <cell r="E9287">
            <v>0</v>
          </cell>
          <cell r="G9287">
            <v>0</v>
          </cell>
          <cell r="K9287">
            <v>0</v>
          </cell>
          <cell r="R9287">
            <v>0</v>
          </cell>
        </row>
        <row r="9288">
          <cell r="E9288">
            <v>0</v>
          </cell>
          <cell r="G9288">
            <v>0</v>
          </cell>
          <cell r="K9288">
            <v>0</v>
          </cell>
          <cell r="R9288">
            <v>0</v>
          </cell>
        </row>
        <row r="9289">
          <cell r="E9289">
            <v>0</v>
          </cell>
          <cell r="G9289">
            <v>0</v>
          </cell>
          <cell r="K9289">
            <v>0</v>
          </cell>
          <cell r="R9289">
            <v>0</v>
          </cell>
        </row>
        <row r="9290">
          <cell r="E9290">
            <v>0</v>
          </cell>
          <cell r="G9290">
            <v>0</v>
          </cell>
          <cell r="K9290">
            <v>0</v>
          </cell>
          <cell r="R9290">
            <v>0</v>
          </cell>
        </row>
        <row r="9291">
          <cell r="E9291">
            <v>0</v>
          </cell>
          <cell r="G9291">
            <v>0</v>
          </cell>
          <cell r="K9291">
            <v>0</v>
          </cell>
          <cell r="R9291">
            <v>0</v>
          </cell>
        </row>
        <row r="9292">
          <cell r="E9292">
            <v>0</v>
          </cell>
          <cell r="G9292">
            <v>0</v>
          </cell>
          <cell r="K9292">
            <v>0</v>
          </cell>
          <cell r="R9292">
            <v>0</v>
          </cell>
        </row>
        <row r="9293">
          <cell r="E9293">
            <v>0</v>
          </cell>
          <cell r="G9293">
            <v>0</v>
          </cell>
          <cell r="K9293">
            <v>0</v>
          </cell>
          <cell r="R9293">
            <v>0</v>
          </cell>
        </row>
        <row r="9294">
          <cell r="E9294">
            <v>0</v>
          </cell>
          <cell r="G9294">
            <v>0</v>
          </cell>
          <cell r="K9294">
            <v>0</v>
          </cell>
          <cell r="R9294">
            <v>0</v>
          </cell>
        </row>
        <row r="9295">
          <cell r="E9295">
            <v>0</v>
          </cell>
          <cell r="G9295">
            <v>0</v>
          </cell>
          <cell r="K9295">
            <v>0</v>
          </cell>
          <cell r="R9295">
            <v>0</v>
          </cell>
        </row>
        <row r="9296">
          <cell r="E9296">
            <v>0</v>
          </cell>
          <cell r="G9296">
            <v>0</v>
          </cell>
          <cell r="K9296">
            <v>0</v>
          </cell>
          <cell r="R9296">
            <v>0</v>
          </cell>
        </row>
        <row r="9297">
          <cell r="E9297">
            <v>0</v>
          </cell>
          <cell r="G9297">
            <v>0</v>
          </cell>
          <cell r="K9297">
            <v>0</v>
          </cell>
          <cell r="R9297">
            <v>0</v>
          </cell>
        </row>
        <row r="9298">
          <cell r="E9298">
            <v>0</v>
          </cell>
          <cell r="G9298">
            <v>0</v>
          </cell>
          <cell r="K9298">
            <v>0</v>
          </cell>
          <cell r="R9298">
            <v>0</v>
          </cell>
        </row>
        <row r="9299">
          <cell r="E9299">
            <v>0</v>
          </cell>
          <cell r="G9299">
            <v>0</v>
          </cell>
          <cell r="K9299">
            <v>0</v>
          </cell>
          <cell r="R9299">
            <v>0</v>
          </cell>
        </row>
        <row r="9300">
          <cell r="E9300">
            <v>0</v>
          </cell>
          <cell r="G9300">
            <v>0</v>
          </cell>
          <cell r="K9300">
            <v>0</v>
          </cell>
          <cell r="R9300">
            <v>0</v>
          </cell>
        </row>
        <row r="9301">
          <cell r="E9301">
            <v>0</v>
          </cell>
          <cell r="G9301">
            <v>0</v>
          </cell>
          <cell r="K9301">
            <v>0</v>
          </cell>
          <cell r="R9301">
            <v>0</v>
          </cell>
        </row>
        <row r="9302">
          <cell r="E9302">
            <v>0</v>
          </cell>
          <cell r="G9302">
            <v>0</v>
          </cell>
          <cell r="K9302">
            <v>0</v>
          </cell>
          <cell r="R9302">
            <v>0</v>
          </cell>
        </row>
        <row r="9303">
          <cell r="E9303">
            <v>0</v>
          </cell>
          <cell r="G9303">
            <v>0</v>
          </cell>
          <cell r="K9303">
            <v>0</v>
          </cell>
          <cell r="R9303">
            <v>0</v>
          </cell>
        </row>
        <row r="9304">
          <cell r="E9304">
            <v>0</v>
          </cell>
          <cell r="G9304">
            <v>0</v>
          </cell>
          <cell r="K9304">
            <v>0</v>
          </cell>
          <cell r="R9304">
            <v>0</v>
          </cell>
        </row>
        <row r="9305">
          <cell r="E9305">
            <v>0</v>
          </cell>
          <cell r="G9305">
            <v>0</v>
          </cell>
          <cell r="K9305">
            <v>0</v>
          </cell>
          <cell r="R9305">
            <v>0</v>
          </cell>
        </row>
        <row r="9306">
          <cell r="E9306">
            <v>0</v>
          </cell>
          <cell r="G9306">
            <v>0</v>
          </cell>
          <cell r="K9306">
            <v>0</v>
          </cell>
          <cell r="R9306">
            <v>0</v>
          </cell>
        </row>
        <row r="9307">
          <cell r="E9307">
            <v>0</v>
          </cell>
          <cell r="G9307">
            <v>0</v>
          </cell>
          <cell r="K9307">
            <v>0</v>
          </cell>
          <cell r="R9307">
            <v>0</v>
          </cell>
        </row>
        <row r="9308">
          <cell r="E9308">
            <v>0</v>
          </cell>
          <cell r="G9308">
            <v>0</v>
          </cell>
          <cell r="K9308">
            <v>0</v>
          </cell>
          <cell r="R9308">
            <v>0</v>
          </cell>
        </row>
        <row r="9309">
          <cell r="E9309">
            <v>0</v>
          </cell>
          <cell r="G9309">
            <v>0</v>
          </cell>
          <cell r="K9309">
            <v>0</v>
          </cell>
          <cell r="R9309">
            <v>0</v>
          </cell>
        </row>
        <row r="9310">
          <cell r="E9310">
            <v>0</v>
          </cell>
          <cell r="G9310">
            <v>0</v>
          </cell>
          <cell r="K9310">
            <v>0</v>
          </cell>
          <cell r="R9310">
            <v>0</v>
          </cell>
        </row>
        <row r="9311">
          <cell r="E9311">
            <v>0</v>
          </cell>
          <cell r="G9311">
            <v>0</v>
          </cell>
          <cell r="K9311">
            <v>0</v>
          </cell>
          <cell r="R9311">
            <v>0</v>
          </cell>
        </row>
        <row r="9312">
          <cell r="E9312">
            <v>0</v>
          </cell>
          <cell r="G9312">
            <v>0</v>
          </cell>
          <cell r="K9312">
            <v>0</v>
          </cell>
          <cell r="R9312">
            <v>0</v>
          </cell>
        </row>
        <row r="9313">
          <cell r="E9313">
            <v>0</v>
          </cell>
          <cell r="G9313">
            <v>0</v>
          </cell>
          <cell r="K9313">
            <v>0</v>
          </cell>
          <cell r="R9313">
            <v>0</v>
          </cell>
        </row>
        <row r="9314">
          <cell r="E9314">
            <v>0</v>
          </cell>
          <cell r="G9314">
            <v>0</v>
          </cell>
          <cell r="K9314">
            <v>0</v>
          </cell>
          <cell r="R9314">
            <v>0</v>
          </cell>
        </row>
        <row r="9315">
          <cell r="E9315">
            <v>0</v>
          </cell>
          <cell r="G9315">
            <v>0</v>
          </cell>
          <cell r="K9315">
            <v>0</v>
          </cell>
          <cell r="R9315">
            <v>0</v>
          </cell>
        </row>
        <row r="9316">
          <cell r="E9316">
            <v>0</v>
          </cell>
          <cell r="G9316">
            <v>0</v>
          </cell>
          <cell r="K9316">
            <v>0</v>
          </cell>
          <cell r="R9316">
            <v>0</v>
          </cell>
        </row>
        <row r="9317">
          <cell r="E9317">
            <v>0</v>
          </cell>
          <cell r="G9317">
            <v>0</v>
          </cell>
          <cell r="K9317">
            <v>0</v>
          </cell>
          <cell r="R9317">
            <v>0</v>
          </cell>
        </row>
        <row r="9318">
          <cell r="E9318">
            <v>0</v>
          </cell>
          <cell r="G9318">
            <v>0</v>
          </cell>
          <cell r="K9318">
            <v>0</v>
          </cell>
          <cell r="R9318">
            <v>0</v>
          </cell>
        </row>
        <row r="9319">
          <cell r="E9319">
            <v>0</v>
          </cell>
          <cell r="G9319">
            <v>0</v>
          </cell>
          <cell r="K9319">
            <v>0</v>
          </cell>
          <cell r="R9319">
            <v>0</v>
          </cell>
        </row>
        <row r="9320">
          <cell r="E9320">
            <v>0</v>
          </cell>
          <cell r="G9320">
            <v>0</v>
          </cell>
          <cell r="K9320">
            <v>0</v>
          </cell>
          <cell r="R9320">
            <v>0</v>
          </cell>
        </row>
        <row r="9321">
          <cell r="E9321">
            <v>0</v>
          </cell>
          <cell r="G9321">
            <v>0</v>
          </cell>
          <cell r="K9321">
            <v>0</v>
          </cell>
          <cell r="R9321">
            <v>0</v>
          </cell>
        </row>
        <row r="9322">
          <cell r="E9322">
            <v>0</v>
          </cell>
          <cell r="G9322">
            <v>0</v>
          </cell>
          <cell r="K9322">
            <v>0</v>
          </cell>
          <cell r="R9322">
            <v>0</v>
          </cell>
        </row>
        <row r="9323">
          <cell r="E9323">
            <v>0</v>
          </cell>
          <cell r="G9323">
            <v>0</v>
          </cell>
          <cell r="K9323">
            <v>0</v>
          </cell>
          <cell r="R9323">
            <v>0</v>
          </cell>
        </row>
        <row r="9324">
          <cell r="E9324">
            <v>0</v>
          </cell>
          <cell r="G9324">
            <v>0</v>
          </cell>
          <cell r="K9324">
            <v>0</v>
          </cell>
          <cell r="R9324">
            <v>0</v>
          </cell>
        </row>
        <row r="9325">
          <cell r="E9325">
            <v>0</v>
          </cell>
          <cell r="G9325">
            <v>0</v>
          </cell>
          <cell r="K9325">
            <v>0</v>
          </cell>
          <cell r="R9325">
            <v>0</v>
          </cell>
        </row>
        <row r="9326">
          <cell r="E9326">
            <v>0</v>
          </cell>
          <cell r="G9326">
            <v>0</v>
          </cell>
          <cell r="K9326">
            <v>0</v>
          </cell>
          <cell r="R9326">
            <v>0</v>
          </cell>
        </row>
        <row r="9327">
          <cell r="E9327">
            <v>0</v>
          </cell>
          <cell r="G9327">
            <v>0</v>
          </cell>
          <cell r="K9327">
            <v>0</v>
          </cell>
          <cell r="R9327">
            <v>0</v>
          </cell>
        </row>
        <row r="9328">
          <cell r="E9328">
            <v>0</v>
          </cell>
          <cell r="G9328">
            <v>0</v>
          </cell>
          <cell r="K9328">
            <v>0</v>
          </cell>
          <cell r="R9328">
            <v>0</v>
          </cell>
        </row>
        <row r="9329">
          <cell r="E9329">
            <v>0</v>
          </cell>
          <cell r="G9329">
            <v>0</v>
          </cell>
          <cell r="K9329">
            <v>0</v>
          </cell>
          <cell r="R9329">
            <v>0</v>
          </cell>
        </row>
        <row r="9330">
          <cell r="E9330">
            <v>0</v>
          </cell>
          <cell r="G9330">
            <v>0</v>
          </cell>
          <cell r="K9330">
            <v>0</v>
          </cell>
          <cell r="R9330">
            <v>0</v>
          </cell>
        </row>
        <row r="9331">
          <cell r="E9331">
            <v>0</v>
          </cell>
          <cell r="G9331">
            <v>0</v>
          </cell>
          <cell r="K9331">
            <v>0</v>
          </cell>
          <cell r="R9331">
            <v>0</v>
          </cell>
        </row>
        <row r="9332">
          <cell r="E9332">
            <v>0</v>
          </cell>
          <cell r="G9332">
            <v>0</v>
          </cell>
          <cell r="K9332">
            <v>0</v>
          </cell>
          <cell r="R9332">
            <v>0</v>
          </cell>
        </row>
        <row r="9333">
          <cell r="E9333">
            <v>0</v>
          </cell>
          <cell r="G9333">
            <v>0</v>
          </cell>
          <cell r="K9333">
            <v>0</v>
          </cell>
          <cell r="R9333">
            <v>0</v>
          </cell>
        </row>
        <row r="9334">
          <cell r="E9334">
            <v>0</v>
          </cell>
          <cell r="G9334">
            <v>0</v>
          </cell>
          <cell r="K9334">
            <v>0</v>
          </cell>
          <cell r="R9334">
            <v>0</v>
          </cell>
        </row>
        <row r="9335">
          <cell r="E9335">
            <v>0</v>
          </cell>
          <cell r="G9335">
            <v>0</v>
          </cell>
          <cell r="K9335">
            <v>0</v>
          </cell>
          <cell r="R9335">
            <v>0</v>
          </cell>
        </row>
        <row r="9336">
          <cell r="E9336">
            <v>0</v>
          </cell>
          <cell r="G9336">
            <v>0</v>
          </cell>
          <cell r="K9336">
            <v>0</v>
          </cell>
          <cell r="R9336">
            <v>0</v>
          </cell>
        </row>
        <row r="9337">
          <cell r="E9337">
            <v>0</v>
          </cell>
          <cell r="G9337">
            <v>0</v>
          </cell>
          <cell r="K9337">
            <v>0</v>
          </cell>
          <cell r="R9337">
            <v>0</v>
          </cell>
        </row>
        <row r="9338">
          <cell r="E9338">
            <v>0</v>
          </cell>
          <cell r="G9338">
            <v>0</v>
          </cell>
          <cell r="K9338">
            <v>0</v>
          </cell>
          <cell r="R9338">
            <v>0</v>
          </cell>
        </row>
        <row r="9339">
          <cell r="E9339">
            <v>0</v>
          </cell>
          <cell r="G9339">
            <v>0</v>
          </cell>
          <cell r="K9339">
            <v>0</v>
          </cell>
          <cell r="R9339">
            <v>0</v>
          </cell>
        </row>
        <row r="9340">
          <cell r="E9340">
            <v>0</v>
          </cell>
          <cell r="G9340">
            <v>0</v>
          </cell>
          <cell r="K9340">
            <v>0</v>
          </cell>
          <cell r="R9340">
            <v>0</v>
          </cell>
        </row>
        <row r="9341">
          <cell r="E9341">
            <v>0</v>
          </cell>
          <cell r="G9341">
            <v>0</v>
          </cell>
          <cell r="K9341">
            <v>0</v>
          </cell>
          <cell r="R9341">
            <v>0</v>
          </cell>
        </row>
        <row r="9342">
          <cell r="E9342">
            <v>0</v>
          </cell>
          <cell r="G9342">
            <v>0</v>
          </cell>
          <cell r="K9342">
            <v>0</v>
          </cell>
          <cell r="R9342">
            <v>0</v>
          </cell>
        </row>
        <row r="9343">
          <cell r="E9343">
            <v>0</v>
          </cell>
          <cell r="G9343">
            <v>0</v>
          </cell>
          <cell r="K9343">
            <v>0</v>
          </cell>
          <cell r="R9343">
            <v>0</v>
          </cell>
        </row>
        <row r="9344">
          <cell r="E9344">
            <v>0</v>
          </cell>
          <cell r="G9344">
            <v>0</v>
          </cell>
          <cell r="K9344">
            <v>0</v>
          </cell>
          <cell r="R9344">
            <v>0</v>
          </cell>
        </row>
        <row r="9345">
          <cell r="E9345">
            <v>0</v>
          </cell>
          <cell r="G9345">
            <v>0</v>
          </cell>
          <cell r="K9345">
            <v>0</v>
          </cell>
          <cell r="R9345">
            <v>0</v>
          </cell>
        </row>
        <row r="9346">
          <cell r="E9346">
            <v>0</v>
          </cell>
          <cell r="G9346">
            <v>0</v>
          </cell>
          <cell r="K9346">
            <v>0</v>
          </cell>
          <cell r="R9346">
            <v>0</v>
          </cell>
        </row>
        <row r="9347">
          <cell r="E9347">
            <v>0</v>
          </cell>
          <cell r="G9347">
            <v>0</v>
          </cell>
          <cell r="K9347">
            <v>0</v>
          </cell>
          <cell r="R9347">
            <v>0</v>
          </cell>
        </row>
        <row r="9348">
          <cell r="E9348">
            <v>0</v>
          </cell>
          <cell r="G9348">
            <v>0</v>
          </cell>
          <cell r="K9348">
            <v>0</v>
          </cell>
          <cell r="R9348">
            <v>0</v>
          </cell>
        </row>
        <row r="9349">
          <cell r="E9349">
            <v>0</v>
          </cell>
          <cell r="G9349">
            <v>0</v>
          </cell>
          <cell r="K9349">
            <v>0</v>
          </cell>
          <cell r="R9349">
            <v>0</v>
          </cell>
        </row>
        <row r="9350">
          <cell r="E9350">
            <v>0</v>
          </cell>
          <cell r="G9350">
            <v>0</v>
          </cell>
          <cell r="K9350">
            <v>0</v>
          </cell>
          <cell r="R9350">
            <v>0</v>
          </cell>
        </row>
        <row r="9351">
          <cell r="E9351">
            <v>0</v>
          </cell>
          <cell r="G9351">
            <v>0</v>
          </cell>
          <cell r="K9351">
            <v>0</v>
          </cell>
          <cell r="R9351">
            <v>0</v>
          </cell>
        </row>
        <row r="9352">
          <cell r="E9352">
            <v>0</v>
          </cell>
          <cell r="G9352">
            <v>0</v>
          </cell>
          <cell r="K9352">
            <v>0</v>
          </cell>
          <cell r="R9352">
            <v>0</v>
          </cell>
        </row>
        <row r="9353">
          <cell r="E9353">
            <v>0</v>
          </cell>
          <cell r="G9353">
            <v>0</v>
          </cell>
          <cell r="K9353">
            <v>0</v>
          </cell>
          <cell r="R9353">
            <v>0</v>
          </cell>
        </row>
        <row r="9354">
          <cell r="E9354">
            <v>0</v>
          </cell>
          <cell r="G9354">
            <v>0</v>
          </cell>
          <cell r="K9354">
            <v>0</v>
          </cell>
          <cell r="R9354">
            <v>0</v>
          </cell>
        </row>
        <row r="9355">
          <cell r="E9355">
            <v>0</v>
          </cell>
          <cell r="G9355">
            <v>0</v>
          </cell>
          <cell r="K9355">
            <v>0</v>
          </cell>
          <cell r="R9355">
            <v>0</v>
          </cell>
        </row>
        <row r="9356">
          <cell r="E9356">
            <v>0</v>
          </cell>
          <cell r="G9356">
            <v>0</v>
          </cell>
          <cell r="K9356">
            <v>0</v>
          </cell>
          <cell r="R9356">
            <v>0</v>
          </cell>
        </row>
        <row r="9357">
          <cell r="E9357">
            <v>0</v>
          </cell>
          <cell r="G9357">
            <v>0</v>
          </cell>
          <cell r="K9357">
            <v>0</v>
          </cell>
          <cell r="R9357">
            <v>0</v>
          </cell>
        </row>
        <row r="9358">
          <cell r="E9358">
            <v>0</v>
          </cell>
          <cell r="G9358">
            <v>0</v>
          </cell>
          <cell r="K9358">
            <v>0</v>
          </cell>
          <cell r="R9358">
            <v>0</v>
          </cell>
        </row>
        <row r="9359">
          <cell r="E9359">
            <v>0</v>
          </cell>
          <cell r="G9359">
            <v>0</v>
          </cell>
          <cell r="K9359">
            <v>0</v>
          </cell>
          <cell r="R9359">
            <v>0</v>
          </cell>
        </row>
        <row r="9360">
          <cell r="E9360">
            <v>0</v>
          </cell>
          <cell r="G9360">
            <v>0</v>
          </cell>
          <cell r="K9360">
            <v>0</v>
          </cell>
          <cell r="R9360">
            <v>0</v>
          </cell>
        </row>
        <row r="9361">
          <cell r="E9361">
            <v>0</v>
          </cell>
          <cell r="G9361">
            <v>0</v>
          </cell>
          <cell r="K9361">
            <v>0</v>
          </cell>
          <cell r="R9361">
            <v>0</v>
          </cell>
        </row>
        <row r="9362">
          <cell r="E9362">
            <v>0</v>
          </cell>
          <cell r="G9362">
            <v>0</v>
          </cell>
          <cell r="K9362">
            <v>0</v>
          </cell>
          <cell r="R9362">
            <v>0</v>
          </cell>
        </row>
        <row r="9363">
          <cell r="E9363">
            <v>0</v>
          </cell>
          <cell r="G9363">
            <v>0</v>
          </cell>
          <cell r="K9363">
            <v>0</v>
          </cell>
          <cell r="R9363">
            <v>0</v>
          </cell>
        </row>
        <row r="9364">
          <cell r="E9364">
            <v>0</v>
          </cell>
          <cell r="G9364">
            <v>0</v>
          </cell>
          <cell r="K9364">
            <v>0</v>
          </cell>
          <cell r="R9364">
            <v>0</v>
          </cell>
        </row>
        <row r="9365">
          <cell r="E9365">
            <v>0</v>
          </cell>
          <cell r="G9365">
            <v>0</v>
          </cell>
          <cell r="K9365">
            <v>0</v>
          </cell>
          <cell r="R9365">
            <v>0</v>
          </cell>
        </row>
        <row r="9366">
          <cell r="E9366">
            <v>0</v>
          </cell>
          <cell r="G9366">
            <v>0</v>
          </cell>
          <cell r="K9366">
            <v>0</v>
          </cell>
          <cell r="R9366">
            <v>0</v>
          </cell>
        </row>
        <row r="9367">
          <cell r="E9367">
            <v>0</v>
          </cell>
          <cell r="G9367">
            <v>0</v>
          </cell>
          <cell r="K9367">
            <v>0</v>
          </cell>
          <cell r="R9367">
            <v>0</v>
          </cell>
        </row>
        <row r="9368">
          <cell r="E9368">
            <v>0</v>
          </cell>
          <cell r="G9368">
            <v>0</v>
          </cell>
          <cell r="K9368">
            <v>0</v>
          </cell>
          <cell r="R9368">
            <v>0</v>
          </cell>
        </row>
        <row r="9369">
          <cell r="E9369">
            <v>0</v>
          </cell>
          <cell r="G9369">
            <v>0</v>
          </cell>
          <cell r="K9369">
            <v>0</v>
          </cell>
          <cell r="R9369">
            <v>0</v>
          </cell>
        </row>
        <row r="9370">
          <cell r="E9370">
            <v>0</v>
          </cell>
          <cell r="G9370">
            <v>0</v>
          </cell>
          <cell r="K9370">
            <v>0</v>
          </cell>
          <cell r="R9370">
            <v>0</v>
          </cell>
        </row>
        <row r="9371">
          <cell r="E9371">
            <v>0</v>
          </cell>
          <cell r="G9371">
            <v>0</v>
          </cell>
          <cell r="K9371">
            <v>0</v>
          </cell>
          <cell r="R9371">
            <v>0</v>
          </cell>
        </row>
        <row r="9372">
          <cell r="E9372">
            <v>0</v>
          </cell>
          <cell r="G9372">
            <v>0</v>
          </cell>
          <cell r="K9372">
            <v>0</v>
          </cell>
          <cell r="R9372">
            <v>0</v>
          </cell>
        </row>
        <row r="9373">
          <cell r="E9373">
            <v>0</v>
          </cell>
          <cell r="G9373">
            <v>0</v>
          </cell>
          <cell r="K9373">
            <v>0</v>
          </cell>
          <cell r="R9373">
            <v>0</v>
          </cell>
        </row>
        <row r="9374">
          <cell r="E9374">
            <v>0</v>
          </cell>
          <cell r="G9374">
            <v>0</v>
          </cell>
          <cell r="K9374">
            <v>0</v>
          </cell>
          <cell r="R9374">
            <v>0</v>
          </cell>
        </row>
        <row r="9375">
          <cell r="E9375">
            <v>0</v>
          </cell>
          <cell r="G9375">
            <v>0</v>
          </cell>
          <cell r="K9375">
            <v>0</v>
          </cell>
          <cell r="R9375">
            <v>0</v>
          </cell>
        </row>
        <row r="9376">
          <cell r="E9376">
            <v>0</v>
          </cell>
          <cell r="G9376">
            <v>0</v>
          </cell>
          <cell r="K9376">
            <v>0</v>
          </cell>
          <cell r="R9376">
            <v>0</v>
          </cell>
        </row>
        <row r="9377">
          <cell r="E9377">
            <v>0</v>
          </cell>
          <cell r="G9377">
            <v>0</v>
          </cell>
          <cell r="K9377">
            <v>0</v>
          </cell>
          <cell r="R9377">
            <v>0</v>
          </cell>
        </row>
        <row r="9378">
          <cell r="E9378">
            <v>0</v>
          </cell>
          <cell r="G9378">
            <v>0</v>
          </cell>
          <cell r="K9378">
            <v>0</v>
          </cell>
          <cell r="R9378">
            <v>0</v>
          </cell>
        </row>
        <row r="9379">
          <cell r="E9379">
            <v>0</v>
          </cell>
          <cell r="G9379">
            <v>0</v>
          </cell>
          <cell r="K9379">
            <v>0</v>
          </cell>
          <cell r="R9379">
            <v>0</v>
          </cell>
        </row>
        <row r="9380">
          <cell r="E9380">
            <v>0</v>
          </cell>
          <cell r="G9380">
            <v>0</v>
          </cell>
          <cell r="K9380">
            <v>0</v>
          </cell>
          <cell r="R9380">
            <v>0</v>
          </cell>
        </row>
        <row r="9381">
          <cell r="E9381">
            <v>0</v>
          </cell>
          <cell r="G9381">
            <v>0</v>
          </cell>
          <cell r="K9381">
            <v>0</v>
          </cell>
          <cell r="R9381">
            <v>0</v>
          </cell>
        </row>
        <row r="9382">
          <cell r="E9382">
            <v>0</v>
          </cell>
          <cell r="G9382">
            <v>0</v>
          </cell>
          <cell r="K9382">
            <v>0</v>
          </cell>
          <cell r="R9382">
            <v>0</v>
          </cell>
        </row>
        <row r="9383">
          <cell r="E9383">
            <v>0</v>
          </cell>
          <cell r="G9383">
            <v>0</v>
          </cell>
          <cell r="K9383">
            <v>0</v>
          </cell>
          <cell r="R9383">
            <v>0</v>
          </cell>
        </row>
        <row r="9384">
          <cell r="E9384">
            <v>0</v>
          </cell>
          <cell r="G9384">
            <v>0</v>
          </cell>
          <cell r="K9384">
            <v>0</v>
          </cell>
          <cell r="R9384">
            <v>0</v>
          </cell>
        </row>
        <row r="9385">
          <cell r="E9385">
            <v>0</v>
          </cell>
          <cell r="G9385">
            <v>0</v>
          </cell>
          <cell r="K9385">
            <v>0</v>
          </cell>
          <cell r="R9385">
            <v>0</v>
          </cell>
        </row>
        <row r="9386">
          <cell r="E9386">
            <v>0</v>
          </cell>
          <cell r="G9386">
            <v>0</v>
          </cell>
          <cell r="K9386">
            <v>0</v>
          </cell>
          <cell r="R9386">
            <v>0</v>
          </cell>
        </row>
        <row r="9387">
          <cell r="E9387">
            <v>0</v>
          </cell>
          <cell r="G9387">
            <v>0</v>
          </cell>
          <cell r="K9387">
            <v>0</v>
          </cell>
          <cell r="R9387">
            <v>0</v>
          </cell>
        </row>
        <row r="9388">
          <cell r="E9388">
            <v>0</v>
          </cell>
          <cell r="G9388">
            <v>0</v>
          </cell>
          <cell r="K9388">
            <v>0</v>
          </cell>
          <cell r="R9388">
            <v>0</v>
          </cell>
        </row>
        <row r="9389">
          <cell r="E9389">
            <v>0</v>
          </cell>
          <cell r="G9389">
            <v>0</v>
          </cell>
          <cell r="K9389">
            <v>0</v>
          </cell>
          <cell r="R9389">
            <v>0</v>
          </cell>
        </row>
        <row r="9390">
          <cell r="E9390">
            <v>0</v>
          </cell>
          <cell r="G9390">
            <v>0</v>
          </cell>
          <cell r="K9390">
            <v>0</v>
          </cell>
          <cell r="R9390">
            <v>0</v>
          </cell>
        </row>
        <row r="9391">
          <cell r="E9391">
            <v>0</v>
          </cell>
          <cell r="G9391">
            <v>0</v>
          </cell>
          <cell r="K9391">
            <v>0</v>
          </cell>
          <cell r="R9391">
            <v>0</v>
          </cell>
        </row>
        <row r="9392">
          <cell r="E9392">
            <v>0</v>
          </cell>
          <cell r="G9392">
            <v>0</v>
          </cell>
          <cell r="K9392">
            <v>0</v>
          </cell>
          <cell r="R9392">
            <v>0</v>
          </cell>
        </row>
        <row r="9393">
          <cell r="E9393">
            <v>0</v>
          </cell>
          <cell r="G9393">
            <v>0</v>
          </cell>
          <cell r="K9393">
            <v>0</v>
          </cell>
          <cell r="R9393">
            <v>0</v>
          </cell>
        </row>
        <row r="9394">
          <cell r="E9394">
            <v>0</v>
          </cell>
          <cell r="G9394">
            <v>0</v>
          </cell>
          <cell r="K9394">
            <v>0</v>
          </cell>
          <cell r="R9394">
            <v>0</v>
          </cell>
        </row>
        <row r="9395">
          <cell r="E9395">
            <v>0</v>
          </cell>
          <cell r="G9395">
            <v>0</v>
          </cell>
          <cell r="K9395">
            <v>0</v>
          </cell>
          <cell r="R9395">
            <v>0</v>
          </cell>
        </row>
        <row r="9396">
          <cell r="E9396">
            <v>0</v>
          </cell>
          <cell r="G9396">
            <v>0</v>
          </cell>
          <cell r="K9396">
            <v>0</v>
          </cell>
          <cell r="R9396">
            <v>0</v>
          </cell>
        </row>
        <row r="9397">
          <cell r="E9397">
            <v>0</v>
          </cell>
          <cell r="G9397">
            <v>0</v>
          </cell>
          <cell r="K9397">
            <v>0</v>
          </cell>
          <cell r="R9397">
            <v>0</v>
          </cell>
        </row>
        <row r="9398">
          <cell r="E9398">
            <v>0</v>
          </cell>
          <cell r="G9398">
            <v>0</v>
          </cell>
          <cell r="K9398">
            <v>0</v>
          </cell>
          <cell r="R9398">
            <v>0</v>
          </cell>
        </row>
        <row r="9399">
          <cell r="E9399">
            <v>0</v>
          </cell>
          <cell r="G9399">
            <v>0</v>
          </cell>
          <cell r="K9399">
            <v>0</v>
          </cell>
          <cell r="R9399">
            <v>0</v>
          </cell>
        </row>
        <row r="9400">
          <cell r="E9400">
            <v>0</v>
          </cell>
          <cell r="G9400">
            <v>0</v>
          </cell>
          <cell r="K9400">
            <v>0</v>
          </cell>
          <cell r="R9400">
            <v>0</v>
          </cell>
        </row>
        <row r="9401">
          <cell r="E9401">
            <v>0</v>
          </cell>
          <cell r="G9401">
            <v>0</v>
          </cell>
          <cell r="K9401">
            <v>0</v>
          </cell>
          <cell r="R9401">
            <v>0</v>
          </cell>
        </row>
        <row r="9402">
          <cell r="E9402">
            <v>0</v>
          </cell>
          <cell r="G9402">
            <v>0</v>
          </cell>
          <cell r="K9402">
            <v>0</v>
          </cell>
          <cell r="R9402">
            <v>0</v>
          </cell>
        </row>
        <row r="9403">
          <cell r="E9403">
            <v>0</v>
          </cell>
          <cell r="G9403">
            <v>0</v>
          </cell>
          <cell r="K9403">
            <v>0</v>
          </cell>
          <cell r="R9403">
            <v>0</v>
          </cell>
        </row>
        <row r="9404">
          <cell r="E9404">
            <v>0</v>
          </cell>
          <cell r="G9404">
            <v>0</v>
          </cell>
          <cell r="K9404">
            <v>0</v>
          </cell>
          <cell r="R9404">
            <v>0</v>
          </cell>
        </row>
        <row r="9405">
          <cell r="E9405">
            <v>0</v>
          </cell>
          <cell r="G9405">
            <v>0</v>
          </cell>
          <cell r="K9405">
            <v>0</v>
          </cell>
          <cell r="R9405">
            <v>0</v>
          </cell>
        </row>
        <row r="9406">
          <cell r="E9406">
            <v>0</v>
          </cell>
          <cell r="G9406">
            <v>0</v>
          </cell>
          <cell r="K9406">
            <v>0</v>
          </cell>
          <cell r="R9406">
            <v>0</v>
          </cell>
        </row>
        <row r="9407">
          <cell r="E9407">
            <v>0</v>
          </cell>
          <cell r="G9407">
            <v>0</v>
          </cell>
          <cell r="K9407">
            <v>0</v>
          </cell>
          <cell r="R9407">
            <v>0</v>
          </cell>
        </row>
        <row r="9408">
          <cell r="E9408">
            <v>0</v>
          </cell>
          <cell r="G9408">
            <v>0</v>
          </cell>
          <cell r="K9408">
            <v>0</v>
          </cell>
          <cell r="R9408">
            <v>0</v>
          </cell>
        </row>
        <row r="9409">
          <cell r="E9409">
            <v>0</v>
          </cell>
          <cell r="G9409">
            <v>0</v>
          </cell>
          <cell r="K9409">
            <v>0</v>
          </cell>
          <cell r="R9409">
            <v>0</v>
          </cell>
        </row>
        <row r="9410">
          <cell r="E9410">
            <v>0</v>
          </cell>
          <cell r="G9410">
            <v>0</v>
          </cell>
          <cell r="K9410">
            <v>0</v>
          </cell>
          <cell r="R9410">
            <v>0</v>
          </cell>
        </row>
        <row r="9411">
          <cell r="E9411">
            <v>0</v>
          </cell>
          <cell r="G9411">
            <v>0</v>
          </cell>
          <cell r="K9411">
            <v>0</v>
          </cell>
          <cell r="R9411">
            <v>0</v>
          </cell>
        </row>
        <row r="9412">
          <cell r="E9412">
            <v>0</v>
          </cell>
          <cell r="G9412">
            <v>0</v>
          </cell>
          <cell r="K9412">
            <v>0</v>
          </cell>
          <cell r="R9412">
            <v>0</v>
          </cell>
        </row>
        <row r="9413">
          <cell r="E9413">
            <v>0</v>
          </cell>
          <cell r="G9413">
            <v>0</v>
          </cell>
          <cell r="K9413">
            <v>0</v>
          </cell>
          <cell r="R9413">
            <v>0</v>
          </cell>
        </row>
        <row r="9414">
          <cell r="E9414">
            <v>0</v>
          </cell>
          <cell r="G9414">
            <v>0</v>
          </cell>
          <cell r="K9414">
            <v>0</v>
          </cell>
          <cell r="R9414">
            <v>0</v>
          </cell>
        </row>
        <row r="9415">
          <cell r="E9415">
            <v>0</v>
          </cell>
          <cell r="G9415">
            <v>0</v>
          </cell>
          <cell r="K9415">
            <v>0</v>
          </cell>
          <cell r="R9415">
            <v>0</v>
          </cell>
        </row>
        <row r="9416">
          <cell r="E9416">
            <v>0</v>
          </cell>
          <cell r="G9416">
            <v>0</v>
          </cell>
          <cell r="K9416">
            <v>0</v>
          </cell>
          <cell r="R9416">
            <v>0</v>
          </cell>
        </row>
        <row r="9417">
          <cell r="E9417">
            <v>0</v>
          </cell>
          <cell r="G9417">
            <v>0</v>
          </cell>
          <cell r="K9417">
            <v>0</v>
          </cell>
          <cell r="R9417">
            <v>0</v>
          </cell>
        </row>
        <row r="9418">
          <cell r="E9418">
            <v>0</v>
          </cell>
          <cell r="G9418">
            <v>0</v>
          </cell>
          <cell r="K9418">
            <v>0</v>
          </cell>
          <cell r="R9418">
            <v>0</v>
          </cell>
        </row>
        <row r="9419">
          <cell r="E9419">
            <v>0</v>
          </cell>
          <cell r="G9419">
            <v>0</v>
          </cell>
          <cell r="K9419">
            <v>0</v>
          </cell>
          <cell r="R9419">
            <v>0</v>
          </cell>
        </row>
        <row r="9420">
          <cell r="E9420">
            <v>0</v>
          </cell>
          <cell r="G9420">
            <v>0</v>
          </cell>
          <cell r="K9420">
            <v>0</v>
          </cell>
          <cell r="R9420">
            <v>0</v>
          </cell>
        </row>
        <row r="9421">
          <cell r="E9421">
            <v>0</v>
          </cell>
          <cell r="G9421">
            <v>0</v>
          </cell>
          <cell r="K9421">
            <v>0</v>
          </cell>
          <cell r="R9421">
            <v>0</v>
          </cell>
        </row>
        <row r="9422">
          <cell r="E9422">
            <v>0</v>
          </cell>
          <cell r="G9422">
            <v>0</v>
          </cell>
          <cell r="K9422">
            <v>0</v>
          </cell>
          <cell r="R9422">
            <v>0</v>
          </cell>
        </row>
        <row r="9423">
          <cell r="E9423">
            <v>0</v>
          </cell>
          <cell r="G9423">
            <v>0</v>
          </cell>
          <cell r="K9423">
            <v>0</v>
          </cell>
          <cell r="R9423">
            <v>0</v>
          </cell>
        </row>
        <row r="9424">
          <cell r="E9424">
            <v>0</v>
          </cell>
          <cell r="G9424">
            <v>0</v>
          </cell>
          <cell r="K9424">
            <v>0</v>
          </cell>
          <cell r="R9424">
            <v>0</v>
          </cell>
        </row>
        <row r="9425">
          <cell r="E9425">
            <v>0</v>
          </cell>
          <cell r="G9425">
            <v>0</v>
          </cell>
          <cell r="K9425">
            <v>0</v>
          </cell>
          <cell r="R9425">
            <v>0</v>
          </cell>
        </row>
        <row r="9426">
          <cell r="E9426">
            <v>0</v>
          </cell>
          <cell r="G9426">
            <v>0</v>
          </cell>
          <cell r="K9426">
            <v>0</v>
          </cell>
          <cell r="R9426">
            <v>0</v>
          </cell>
        </row>
        <row r="9427">
          <cell r="E9427">
            <v>0</v>
          </cell>
          <cell r="G9427">
            <v>0</v>
          </cell>
          <cell r="K9427">
            <v>0</v>
          </cell>
          <cell r="R9427">
            <v>0</v>
          </cell>
        </row>
        <row r="9428">
          <cell r="E9428">
            <v>0</v>
          </cell>
          <cell r="G9428">
            <v>0</v>
          </cell>
          <cell r="K9428">
            <v>0</v>
          </cell>
          <cell r="R9428">
            <v>0</v>
          </cell>
        </row>
        <row r="9429">
          <cell r="E9429">
            <v>0</v>
          </cell>
          <cell r="G9429">
            <v>0</v>
          </cell>
          <cell r="K9429">
            <v>0</v>
          </cell>
          <cell r="R9429">
            <v>0</v>
          </cell>
        </row>
        <row r="9430">
          <cell r="E9430">
            <v>0</v>
          </cell>
          <cell r="G9430">
            <v>0</v>
          </cell>
          <cell r="K9430">
            <v>0</v>
          </cell>
          <cell r="R9430">
            <v>0</v>
          </cell>
        </row>
        <row r="9431">
          <cell r="E9431">
            <v>0</v>
          </cell>
          <cell r="G9431">
            <v>0</v>
          </cell>
          <cell r="K9431">
            <v>0</v>
          </cell>
          <cell r="R9431">
            <v>0</v>
          </cell>
        </row>
        <row r="9432">
          <cell r="E9432">
            <v>0</v>
          </cell>
          <cell r="G9432">
            <v>0</v>
          </cell>
          <cell r="K9432">
            <v>0</v>
          </cell>
          <cell r="R9432">
            <v>0</v>
          </cell>
        </row>
        <row r="9433">
          <cell r="E9433">
            <v>0</v>
          </cell>
          <cell r="G9433">
            <v>0</v>
          </cell>
          <cell r="K9433">
            <v>0</v>
          </cell>
          <cell r="R9433">
            <v>0</v>
          </cell>
        </row>
        <row r="9434">
          <cell r="E9434">
            <v>0</v>
          </cell>
          <cell r="G9434">
            <v>0</v>
          </cell>
          <cell r="K9434">
            <v>0</v>
          </cell>
          <cell r="R9434">
            <v>0</v>
          </cell>
        </row>
        <row r="9435">
          <cell r="E9435">
            <v>0</v>
          </cell>
          <cell r="G9435">
            <v>0</v>
          </cell>
          <cell r="K9435">
            <v>0</v>
          </cell>
          <cell r="R9435">
            <v>0</v>
          </cell>
        </row>
        <row r="9436">
          <cell r="E9436">
            <v>0</v>
          </cell>
          <cell r="G9436">
            <v>0</v>
          </cell>
          <cell r="K9436">
            <v>0</v>
          </cell>
          <cell r="R9436">
            <v>0</v>
          </cell>
        </row>
        <row r="9437">
          <cell r="E9437">
            <v>0</v>
          </cell>
          <cell r="G9437">
            <v>0</v>
          </cell>
          <cell r="K9437">
            <v>0</v>
          </cell>
          <cell r="R9437">
            <v>0</v>
          </cell>
        </row>
        <row r="9438">
          <cell r="E9438">
            <v>0</v>
          </cell>
          <cell r="G9438">
            <v>0</v>
          </cell>
          <cell r="K9438">
            <v>0</v>
          </cell>
          <cell r="R9438">
            <v>0</v>
          </cell>
        </row>
        <row r="9439">
          <cell r="E9439">
            <v>0</v>
          </cell>
          <cell r="G9439">
            <v>0</v>
          </cell>
          <cell r="K9439">
            <v>0</v>
          </cell>
          <cell r="R9439">
            <v>0</v>
          </cell>
        </row>
        <row r="9440">
          <cell r="E9440">
            <v>0</v>
          </cell>
          <cell r="G9440">
            <v>0</v>
          </cell>
          <cell r="K9440">
            <v>0</v>
          </cell>
          <cell r="R9440">
            <v>0</v>
          </cell>
        </row>
        <row r="9441">
          <cell r="E9441">
            <v>0</v>
          </cell>
          <cell r="G9441">
            <v>0</v>
          </cell>
          <cell r="K9441">
            <v>0</v>
          </cell>
          <cell r="R9441">
            <v>0</v>
          </cell>
        </row>
        <row r="9442">
          <cell r="E9442">
            <v>0</v>
          </cell>
          <cell r="G9442">
            <v>0</v>
          </cell>
          <cell r="K9442">
            <v>0</v>
          </cell>
          <cell r="R9442">
            <v>0</v>
          </cell>
        </row>
        <row r="9443">
          <cell r="E9443">
            <v>0</v>
          </cell>
          <cell r="G9443">
            <v>0</v>
          </cell>
          <cell r="K9443">
            <v>0</v>
          </cell>
          <cell r="R9443">
            <v>0</v>
          </cell>
        </row>
        <row r="9444">
          <cell r="E9444">
            <v>0</v>
          </cell>
          <cell r="G9444">
            <v>0</v>
          </cell>
          <cell r="K9444">
            <v>0</v>
          </cell>
          <cell r="R9444">
            <v>0</v>
          </cell>
        </row>
        <row r="9445">
          <cell r="E9445">
            <v>0</v>
          </cell>
          <cell r="G9445">
            <v>0</v>
          </cell>
          <cell r="K9445">
            <v>0</v>
          </cell>
          <cell r="R9445">
            <v>0</v>
          </cell>
        </row>
        <row r="9446">
          <cell r="E9446">
            <v>0</v>
          </cell>
          <cell r="G9446">
            <v>0</v>
          </cell>
          <cell r="K9446">
            <v>0</v>
          </cell>
          <cell r="R9446">
            <v>0</v>
          </cell>
        </row>
        <row r="9447">
          <cell r="E9447">
            <v>0</v>
          </cell>
          <cell r="G9447">
            <v>0</v>
          </cell>
          <cell r="K9447">
            <v>0</v>
          </cell>
          <cell r="R9447">
            <v>0</v>
          </cell>
        </row>
        <row r="9448">
          <cell r="E9448">
            <v>0</v>
          </cell>
          <cell r="G9448">
            <v>0</v>
          </cell>
          <cell r="K9448">
            <v>0</v>
          </cell>
          <cell r="R9448">
            <v>0</v>
          </cell>
        </row>
        <row r="9449">
          <cell r="E9449">
            <v>0</v>
          </cell>
          <cell r="G9449">
            <v>0</v>
          </cell>
          <cell r="K9449">
            <v>0</v>
          </cell>
          <cell r="R9449">
            <v>0</v>
          </cell>
        </row>
        <row r="9450">
          <cell r="E9450">
            <v>0</v>
          </cell>
          <cell r="G9450">
            <v>0</v>
          </cell>
          <cell r="K9450">
            <v>0</v>
          </cell>
          <cell r="R9450">
            <v>0</v>
          </cell>
        </row>
        <row r="9451">
          <cell r="E9451">
            <v>0</v>
          </cell>
          <cell r="G9451">
            <v>0</v>
          </cell>
          <cell r="K9451">
            <v>0</v>
          </cell>
          <cell r="R9451">
            <v>0</v>
          </cell>
        </row>
        <row r="9452">
          <cell r="E9452">
            <v>0</v>
          </cell>
          <cell r="G9452">
            <v>0</v>
          </cell>
          <cell r="K9452">
            <v>0</v>
          </cell>
          <cell r="R9452">
            <v>0</v>
          </cell>
        </row>
        <row r="9453">
          <cell r="E9453">
            <v>0</v>
          </cell>
          <cell r="G9453">
            <v>0</v>
          </cell>
          <cell r="K9453">
            <v>0</v>
          </cell>
          <cell r="R9453">
            <v>0</v>
          </cell>
        </row>
        <row r="9454">
          <cell r="E9454">
            <v>0</v>
          </cell>
          <cell r="G9454">
            <v>0</v>
          </cell>
          <cell r="K9454">
            <v>0</v>
          </cell>
          <cell r="R9454">
            <v>0</v>
          </cell>
        </row>
        <row r="9455">
          <cell r="E9455">
            <v>0</v>
          </cell>
          <cell r="G9455">
            <v>0</v>
          </cell>
          <cell r="K9455">
            <v>0</v>
          </cell>
          <cell r="R9455">
            <v>0</v>
          </cell>
        </row>
        <row r="9456">
          <cell r="E9456">
            <v>0</v>
          </cell>
          <cell r="G9456">
            <v>0</v>
          </cell>
          <cell r="K9456">
            <v>0</v>
          </cell>
          <cell r="R9456">
            <v>0</v>
          </cell>
        </row>
        <row r="9457">
          <cell r="E9457">
            <v>0</v>
          </cell>
          <cell r="G9457">
            <v>0</v>
          </cell>
          <cell r="K9457">
            <v>0</v>
          </cell>
          <cell r="R9457">
            <v>0</v>
          </cell>
        </row>
        <row r="9458">
          <cell r="E9458">
            <v>0</v>
          </cell>
          <cell r="G9458">
            <v>0</v>
          </cell>
          <cell r="K9458">
            <v>0</v>
          </cell>
          <cell r="R9458">
            <v>0</v>
          </cell>
        </row>
        <row r="9459">
          <cell r="E9459">
            <v>0</v>
          </cell>
          <cell r="G9459">
            <v>0</v>
          </cell>
          <cell r="K9459">
            <v>0</v>
          </cell>
          <cell r="R9459">
            <v>0</v>
          </cell>
        </row>
        <row r="9460">
          <cell r="E9460">
            <v>0</v>
          </cell>
          <cell r="G9460">
            <v>0</v>
          </cell>
          <cell r="K9460">
            <v>0</v>
          </cell>
          <cell r="R9460">
            <v>0</v>
          </cell>
        </row>
        <row r="9461">
          <cell r="E9461">
            <v>0</v>
          </cell>
          <cell r="G9461">
            <v>0</v>
          </cell>
          <cell r="K9461">
            <v>0</v>
          </cell>
          <cell r="R9461">
            <v>0</v>
          </cell>
        </row>
        <row r="9462">
          <cell r="E9462">
            <v>0</v>
          </cell>
          <cell r="G9462">
            <v>0</v>
          </cell>
          <cell r="K9462">
            <v>0</v>
          </cell>
          <cell r="R9462">
            <v>0</v>
          </cell>
        </row>
        <row r="9463">
          <cell r="E9463">
            <v>0</v>
          </cell>
          <cell r="G9463">
            <v>0</v>
          </cell>
          <cell r="K9463">
            <v>0</v>
          </cell>
          <cell r="R9463">
            <v>0</v>
          </cell>
        </row>
        <row r="9464">
          <cell r="E9464">
            <v>0</v>
          </cell>
          <cell r="G9464">
            <v>0</v>
          </cell>
          <cell r="K9464">
            <v>0</v>
          </cell>
          <cell r="R9464">
            <v>0</v>
          </cell>
        </row>
        <row r="9465">
          <cell r="E9465">
            <v>0</v>
          </cell>
          <cell r="G9465">
            <v>0</v>
          </cell>
          <cell r="K9465">
            <v>0</v>
          </cell>
          <cell r="R9465">
            <v>0</v>
          </cell>
        </row>
        <row r="9466">
          <cell r="E9466">
            <v>0</v>
          </cell>
          <cell r="G9466">
            <v>0</v>
          </cell>
          <cell r="K9466">
            <v>0</v>
          </cell>
          <cell r="R9466">
            <v>0</v>
          </cell>
        </row>
        <row r="9467">
          <cell r="E9467">
            <v>0</v>
          </cell>
          <cell r="G9467">
            <v>0</v>
          </cell>
          <cell r="K9467">
            <v>0</v>
          </cell>
          <cell r="R9467">
            <v>0</v>
          </cell>
        </row>
        <row r="9468">
          <cell r="E9468">
            <v>0</v>
          </cell>
          <cell r="G9468">
            <v>0</v>
          </cell>
          <cell r="K9468">
            <v>0</v>
          </cell>
          <cell r="R9468">
            <v>0</v>
          </cell>
        </row>
        <row r="9469">
          <cell r="E9469">
            <v>0</v>
          </cell>
          <cell r="G9469">
            <v>0</v>
          </cell>
          <cell r="K9469">
            <v>0</v>
          </cell>
          <cell r="R9469">
            <v>0</v>
          </cell>
        </row>
        <row r="9470">
          <cell r="E9470">
            <v>0</v>
          </cell>
          <cell r="G9470">
            <v>0</v>
          </cell>
          <cell r="K9470">
            <v>0</v>
          </cell>
          <cell r="R9470">
            <v>0</v>
          </cell>
        </row>
        <row r="9471">
          <cell r="E9471">
            <v>0</v>
          </cell>
          <cell r="G9471">
            <v>0</v>
          </cell>
          <cell r="K9471">
            <v>0</v>
          </cell>
          <cell r="R9471">
            <v>0</v>
          </cell>
        </row>
        <row r="9472">
          <cell r="E9472">
            <v>0</v>
          </cell>
          <cell r="G9472">
            <v>0</v>
          </cell>
          <cell r="K9472">
            <v>0</v>
          </cell>
          <cell r="R9472">
            <v>0</v>
          </cell>
        </row>
        <row r="9473">
          <cell r="E9473">
            <v>0</v>
          </cell>
          <cell r="G9473">
            <v>0</v>
          </cell>
          <cell r="K9473">
            <v>0</v>
          </cell>
          <cell r="R9473">
            <v>0</v>
          </cell>
        </row>
        <row r="9474">
          <cell r="E9474">
            <v>0</v>
          </cell>
          <cell r="G9474">
            <v>0</v>
          </cell>
          <cell r="K9474">
            <v>0</v>
          </cell>
          <cell r="R9474">
            <v>0</v>
          </cell>
        </row>
        <row r="9475">
          <cell r="E9475">
            <v>0</v>
          </cell>
          <cell r="G9475">
            <v>0</v>
          </cell>
          <cell r="K9475">
            <v>0</v>
          </cell>
          <cell r="R9475">
            <v>0</v>
          </cell>
        </row>
        <row r="9476">
          <cell r="E9476">
            <v>0</v>
          </cell>
          <cell r="G9476">
            <v>0</v>
          </cell>
          <cell r="K9476">
            <v>0</v>
          </cell>
          <cell r="R9476">
            <v>0</v>
          </cell>
        </row>
        <row r="9477">
          <cell r="E9477">
            <v>0</v>
          </cell>
          <cell r="G9477">
            <v>0</v>
          </cell>
          <cell r="K9477">
            <v>0</v>
          </cell>
          <cell r="R9477">
            <v>0</v>
          </cell>
        </row>
        <row r="9478">
          <cell r="E9478">
            <v>0</v>
          </cell>
          <cell r="G9478">
            <v>0</v>
          </cell>
          <cell r="K9478">
            <v>0</v>
          </cell>
          <cell r="R9478">
            <v>0</v>
          </cell>
        </row>
        <row r="9479">
          <cell r="E9479">
            <v>0</v>
          </cell>
          <cell r="G9479">
            <v>0</v>
          </cell>
          <cell r="K9479">
            <v>0</v>
          </cell>
          <cell r="R9479">
            <v>0</v>
          </cell>
        </row>
        <row r="9480">
          <cell r="E9480">
            <v>0</v>
          </cell>
          <cell r="G9480">
            <v>0</v>
          </cell>
          <cell r="K9480">
            <v>0</v>
          </cell>
          <cell r="R9480">
            <v>0</v>
          </cell>
        </row>
        <row r="9481">
          <cell r="E9481">
            <v>0</v>
          </cell>
          <cell r="G9481">
            <v>0</v>
          </cell>
          <cell r="K9481">
            <v>0</v>
          </cell>
          <cell r="R9481">
            <v>0</v>
          </cell>
        </row>
        <row r="9482">
          <cell r="E9482">
            <v>0</v>
          </cell>
          <cell r="G9482">
            <v>0</v>
          </cell>
          <cell r="K9482">
            <v>0</v>
          </cell>
          <cell r="R9482">
            <v>0</v>
          </cell>
        </row>
        <row r="9483">
          <cell r="E9483">
            <v>0</v>
          </cell>
          <cell r="G9483">
            <v>0</v>
          </cell>
          <cell r="K9483">
            <v>0</v>
          </cell>
          <cell r="R9483">
            <v>0</v>
          </cell>
        </row>
        <row r="9484">
          <cell r="E9484">
            <v>0</v>
          </cell>
          <cell r="G9484">
            <v>0</v>
          </cell>
          <cell r="K9484">
            <v>0</v>
          </cell>
          <cell r="R9484">
            <v>0</v>
          </cell>
        </row>
        <row r="9485">
          <cell r="E9485">
            <v>0</v>
          </cell>
          <cell r="G9485">
            <v>0</v>
          </cell>
          <cell r="K9485">
            <v>0</v>
          </cell>
          <cell r="R9485">
            <v>0</v>
          </cell>
        </row>
        <row r="9486">
          <cell r="E9486">
            <v>0</v>
          </cell>
          <cell r="G9486">
            <v>0</v>
          </cell>
          <cell r="K9486">
            <v>0</v>
          </cell>
          <cell r="R9486">
            <v>0</v>
          </cell>
        </row>
        <row r="9487">
          <cell r="E9487">
            <v>0</v>
          </cell>
          <cell r="G9487">
            <v>0</v>
          </cell>
          <cell r="K9487">
            <v>0</v>
          </cell>
          <cell r="R9487">
            <v>0</v>
          </cell>
        </row>
        <row r="9488">
          <cell r="E9488">
            <v>0</v>
          </cell>
          <cell r="G9488">
            <v>0</v>
          </cell>
          <cell r="K9488">
            <v>0</v>
          </cell>
          <cell r="R9488">
            <v>0</v>
          </cell>
        </row>
        <row r="9489">
          <cell r="E9489">
            <v>0</v>
          </cell>
          <cell r="G9489">
            <v>0</v>
          </cell>
          <cell r="K9489">
            <v>0</v>
          </cell>
          <cell r="R9489">
            <v>0</v>
          </cell>
        </row>
        <row r="9490">
          <cell r="E9490">
            <v>0</v>
          </cell>
          <cell r="G9490">
            <v>0</v>
          </cell>
          <cell r="K9490">
            <v>0</v>
          </cell>
          <cell r="R9490">
            <v>0</v>
          </cell>
        </row>
        <row r="9491">
          <cell r="E9491">
            <v>0</v>
          </cell>
          <cell r="G9491">
            <v>0</v>
          </cell>
          <cell r="K9491">
            <v>0</v>
          </cell>
          <cell r="R9491">
            <v>0</v>
          </cell>
        </row>
        <row r="9492">
          <cell r="E9492">
            <v>0</v>
          </cell>
          <cell r="G9492">
            <v>0</v>
          </cell>
          <cell r="K9492">
            <v>0</v>
          </cell>
          <cell r="R9492">
            <v>0</v>
          </cell>
        </row>
        <row r="9493">
          <cell r="E9493">
            <v>0</v>
          </cell>
          <cell r="G9493">
            <v>0</v>
          </cell>
          <cell r="K9493">
            <v>0</v>
          </cell>
          <cell r="R9493">
            <v>0</v>
          </cell>
        </row>
        <row r="9494">
          <cell r="E9494">
            <v>0</v>
          </cell>
          <cell r="G9494">
            <v>0</v>
          </cell>
          <cell r="K9494">
            <v>0</v>
          </cell>
          <cell r="R9494">
            <v>0</v>
          </cell>
        </row>
        <row r="9495">
          <cell r="E9495">
            <v>0</v>
          </cell>
          <cell r="G9495">
            <v>0</v>
          </cell>
          <cell r="K9495">
            <v>0</v>
          </cell>
          <cell r="R9495">
            <v>0</v>
          </cell>
        </row>
        <row r="9496">
          <cell r="E9496">
            <v>0</v>
          </cell>
          <cell r="G9496">
            <v>0</v>
          </cell>
          <cell r="K9496">
            <v>0</v>
          </cell>
          <cell r="R9496">
            <v>0</v>
          </cell>
        </row>
        <row r="9497">
          <cell r="E9497">
            <v>0</v>
          </cell>
          <cell r="G9497">
            <v>0</v>
          </cell>
          <cell r="K9497">
            <v>0</v>
          </cell>
          <cell r="R9497">
            <v>0</v>
          </cell>
        </row>
        <row r="9498">
          <cell r="E9498">
            <v>0</v>
          </cell>
          <cell r="G9498">
            <v>0</v>
          </cell>
          <cell r="K9498">
            <v>0</v>
          </cell>
          <cell r="R9498">
            <v>0</v>
          </cell>
        </row>
        <row r="9499">
          <cell r="E9499">
            <v>0</v>
          </cell>
          <cell r="G9499">
            <v>0</v>
          </cell>
          <cell r="K9499">
            <v>0</v>
          </cell>
          <cell r="R9499">
            <v>0</v>
          </cell>
        </row>
        <row r="9500">
          <cell r="E9500">
            <v>0</v>
          </cell>
          <cell r="G9500">
            <v>0</v>
          </cell>
          <cell r="K9500">
            <v>0</v>
          </cell>
          <cell r="R9500">
            <v>0</v>
          </cell>
        </row>
        <row r="9501">
          <cell r="E9501">
            <v>0</v>
          </cell>
          <cell r="G9501">
            <v>0</v>
          </cell>
          <cell r="K9501">
            <v>0</v>
          </cell>
          <cell r="R9501">
            <v>0</v>
          </cell>
        </row>
        <row r="9502">
          <cell r="E9502">
            <v>0</v>
          </cell>
          <cell r="G9502">
            <v>0</v>
          </cell>
          <cell r="K9502">
            <v>0</v>
          </cell>
          <cell r="R9502">
            <v>0</v>
          </cell>
        </row>
        <row r="9503">
          <cell r="E9503">
            <v>0</v>
          </cell>
          <cell r="G9503">
            <v>0</v>
          </cell>
          <cell r="K9503">
            <v>0</v>
          </cell>
          <cell r="R9503">
            <v>0</v>
          </cell>
        </row>
        <row r="9504">
          <cell r="E9504">
            <v>0</v>
          </cell>
          <cell r="G9504">
            <v>0</v>
          </cell>
          <cell r="K9504">
            <v>0</v>
          </cell>
          <cell r="R9504">
            <v>0</v>
          </cell>
        </row>
        <row r="9505">
          <cell r="E9505">
            <v>0</v>
          </cell>
          <cell r="G9505">
            <v>0</v>
          </cell>
          <cell r="K9505">
            <v>0</v>
          </cell>
          <cell r="R9505">
            <v>0</v>
          </cell>
        </row>
        <row r="9506">
          <cell r="E9506">
            <v>0</v>
          </cell>
          <cell r="G9506">
            <v>0</v>
          </cell>
          <cell r="K9506">
            <v>0</v>
          </cell>
          <cell r="R9506">
            <v>0</v>
          </cell>
        </row>
        <row r="9507">
          <cell r="E9507">
            <v>0</v>
          </cell>
          <cell r="G9507">
            <v>0</v>
          </cell>
          <cell r="K9507">
            <v>0</v>
          </cell>
          <cell r="R9507">
            <v>0</v>
          </cell>
        </row>
        <row r="9508">
          <cell r="E9508">
            <v>0</v>
          </cell>
          <cell r="G9508">
            <v>0</v>
          </cell>
          <cell r="K9508">
            <v>0</v>
          </cell>
          <cell r="R9508">
            <v>0</v>
          </cell>
        </row>
        <row r="9509">
          <cell r="E9509">
            <v>0</v>
          </cell>
          <cell r="G9509">
            <v>0</v>
          </cell>
          <cell r="K9509">
            <v>0</v>
          </cell>
          <cell r="R9509">
            <v>0</v>
          </cell>
        </row>
        <row r="9510">
          <cell r="E9510">
            <v>0</v>
          </cell>
          <cell r="G9510">
            <v>0</v>
          </cell>
          <cell r="K9510">
            <v>0</v>
          </cell>
          <cell r="R9510">
            <v>0</v>
          </cell>
        </row>
        <row r="9511">
          <cell r="E9511">
            <v>0</v>
          </cell>
          <cell r="G9511">
            <v>0</v>
          </cell>
          <cell r="K9511">
            <v>0</v>
          </cell>
          <cell r="R9511">
            <v>0</v>
          </cell>
        </row>
        <row r="9512">
          <cell r="E9512">
            <v>0</v>
          </cell>
          <cell r="G9512">
            <v>0</v>
          </cell>
          <cell r="K9512">
            <v>0</v>
          </cell>
          <cell r="R9512">
            <v>0</v>
          </cell>
        </row>
        <row r="9513">
          <cell r="E9513">
            <v>0</v>
          </cell>
          <cell r="G9513">
            <v>0</v>
          </cell>
          <cell r="K9513">
            <v>0</v>
          </cell>
          <cell r="R9513">
            <v>0</v>
          </cell>
        </row>
        <row r="9514">
          <cell r="E9514">
            <v>0</v>
          </cell>
          <cell r="G9514">
            <v>0</v>
          </cell>
          <cell r="K9514">
            <v>0</v>
          </cell>
          <cell r="R9514">
            <v>0</v>
          </cell>
        </row>
        <row r="9515">
          <cell r="E9515">
            <v>0</v>
          </cell>
          <cell r="G9515">
            <v>0</v>
          </cell>
          <cell r="K9515">
            <v>0</v>
          </cell>
          <cell r="R9515">
            <v>0</v>
          </cell>
        </row>
        <row r="9516">
          <cell r="E9516">
            <v>0</v>
          </cell>
          <cell r="G9516">
            <v>0</v>
          </cell>
          <cell r="K9516">
            <v>0</v>
          </cell>
          <cell r="R9516">
            <v>0</v>
          </cell>
        </row>
        <row r="9517">
          <cell r="E9517">
            <v>0</v>
          </cell>
          <cell r="G9517">
            <v>0</v>
          </cell>
          <cell r="K9517">
            <v>0</v>
          </cell>
          <cell r="R9517">
            <v>0</v>
          </cell>
        </row>
        <row r="9518">
          <cell r="E9518">
            <v>0</v>
          </cell>
          <cell r="G9518">
            <v>0</v>
          </cell>
          <cell r="K9518">
            <v>0</v>
          </cell>
          <cell r="R9518">
            <v>0</v>
          </cell>
        </row>
        <row r="9519">
          <cell r="E9519">
            <v>0</v>
          </cell>
          <cell r="G9519">
            <v>0</v>
          </cell>
          <cell r="K9519">
            <v>0</v>
          </cell>
          <cell r="R9519">
            <v>0</v>
          </cell>
        </row>
        <row r="9520">
          <cell r="E9520">
            <v>0</v>
          </cell>
          <cell r="G9520">
            <v>0</v>
          </cell>
          <cell r="K9520">
            <v>0</v>
          </cell>
          <cell r="R9520">
            <v>0</v>
          </cell>
        </row>
        <row r="9521">
          <cell r="E9521">
            <v>0</v>
          </cell>
          <cell r="G9521">
            <v>0</v>
          </cell>
          <cell r="K9521">
            <v>0</v>
          </cell>
          <cell r="R9521">
            <v>0</v>
          </cell>
        </row>
        <row r="9522">
          <cell r="E9522">
            <v>0</v>
          </cell>
          <cell r="G9522">
            <v>0</v>
          </cell>
          <cell r="K9522">
            <v>0</v>
          </cell>
          <cell r="R9522">
            <v>0</v>
          </cell>
        </row>
        <row r="9523">
          <cell r="E9523">
            <v>0</v>
          </cell>
          <cell r="G9523">
            <v>0</v>
          </cell>
          <cell r="K9523">
            <v>0</v>
          </cell>
          <cell r="R9523">
            <v>0</v>
          </cell>
        </row>
        <row r="9524">
          <cell r="E9524">
            <v>0</v>
          </cell>
          <cell r="G9524">
            <v>0</v>
          </cell>
          <cell r="K9524">
            <v>0</v>
          </cell>
          <cell r="R9524">
            <v>0</v>
          </cell>
        </row>
        <row r="9525">
          <cell r="E9525">
            <v>0</v>
          </cell>
          <cell r="G9525">
            <v>0</v>
          </cell>
          <cell r="K9525">
            <v>0</v>
          </cell>
          <cell r="R9525">
            <v>0</v>
          </cell>
        </row>
        <row r="9526">
          <cell r="E9526">
            <v>0</v>
          </cell>
          <cell r="G9526">
            <v>0</v>
          </cell>
          <cell r="K9526">
            <v>0</v>
          </cell>
          <cell r="R9526">
            <v>0</v>
          </cell>
        </row>
        <row r="9527">
          <cell r="E9527">
            <v>0</v>
          </cell>
          <cell r="G9527">
            <v>0</v>
          </cell>
          <cell r="K9527">
            <v>0</v>
          </cell>
          <cell r="R9527">
            <v>0</v>
          </cell>
        </row>
        <row r="9528">
          <cell r="E9528">
            <v>0</v>
          </cell>
          <cell r="G9528">
            <v>0</v>
          </cell>
          <cell r="K9528">
            <v>0</v>
          </cell>
          <cell r="R9528">
            <v>0</v>
          </cell>
        </row>
        <row r="9529">
          <cell r="E9529">
            <v>0</v>
          </cell>
          <cell r="G9529">
            <v>0</v>
          </cell>
          <cell r="K9529">
            <v>0</v>
          </cell>
          <cell r="R9529">
            <v>0</v>
          </cell>
        </row>
        <row r="9530">
          <cell r="E9530">
            <v>0</v>
          </cell>
          <cell r="G9530">
            <v>0</v>
          </cell>
          <cell r="K9530">
            <v>0</v>
          </cell>
          <cell r="R9530">
            <v>0</v>
          </cell>
        </row>
        <row r="9531">
          <cell r="E9531">
            <v>0</v>
          </cell>
          <cell r="G9531">
            <v>0</v>
          </cell>
          <cell r="K9531">
            <v>0</v>
          </cell>
          <cell r="R9531">
            <v>0</v>
          </cell>
        </row>
        <row r="9532">
          <cell r="E9532">
            <v>0</v>
          </cell>
          <cell r="G9532">
            <v>0</v>
          </cell>
          <cell r="K9532">
            <v>0</v>
          </cell>
          <cell r="R9532">
            <v>0</v>
          </cell>
        </row>
        <row r="9533">
          <cell r="E9533">
            <v>0</v>
          </cell>
          <cell r="G9533">
            <v>0</v>
          </cell>
          <cell r="K9533">
            <v>0</v>
          </cell>
          <cell r="R9533">
            <v>0</v>
          </cell>
        </row>
        <row r="9534">
          <cell r="E9534">
            <v>0</v>
          </cell>
          <cell r="G9534">
            <v>0</v>
          </cell>
          <cell r="K9534">
            <v>0</v>
          </cell>
          <cell r="R9534">
            <v>0</v>
          </cell>
        </row>
        <row r="9535">
          <cell r="E9535">
            <v>0</v>
          </cell>
          <cell r="G9535">
            <v>0</v>
          </cell>
          <cell r="K9535">
            <v>0</v>
          </cell>
          <cell r="R9535">
            <v>0</v>
          </cell>
        </row>
        <row r="9536">
          <cell r="E9536">
            <v>0</v>
          </cell>
          <cell r="G9536">
            <v>0</v>
          </cell>
          <cell r="K9536">
            <v>0</v>
          </cell>
          <cell r="R9536">
            <v>0</v>
          </cell>
        </row>
        <row r="9537">
          <cell r="E9537">
            <v>0</v>
          </cell>
          <cell r="G9537">
            <v>0</v>
          </cell>
          <cell r="K9537">
            <v>0</v>
          </cell>
          <cell r="R9537">
            <v>0</v>
          </cell>
        </row>
        <row r="9538">
          <cell r="E9538">
            <v>0</v>
          </cell>
          <cell r="G9538">
            <v>0</v>
          </cell>
          <cell r="K9538">
            <v>0</v>
          </cell>
          <cell r="R9538">
            <v>0</v>
          </cell>
        </row>
        <row r="9539">
          <cell r="E9539">
            <v>0</v>
          </cell>
          <cell r="G9539">
            <v>0</v>
          </cell>
          <cell r="K9539">
            <v>0</v>
          </cell>
          <cell r="R9539">
            <v>0</v>
          </cell>
        </row>
        <row r="9540">
          <cell r="E9540">
            <v>0</v>
          </cell>
          <cell r="G9540">
            <v>0</v>
          </cell>
          <cell r="K9540">
            <v>0</v>
          </cell>
          <cell r="R9540">
            <v>0</v>
          </cell>
        </row>
        <row r="9541">
          <cell r="E9541">
            <v>0</v>
          </cell>
          <cell r="G9541">
            <v>0</v>
          </cell>
          <cell r="K9541">
            <v>0</v>
          </cell>
          <cell r="R9541">
            <v>0</v>
          </cell>
        </row>
        <row r="9542">
          <cell r="E9542">
            <v>0</v>
          </cell>
          <cell r="G9542">
            <v>0</v>
          </cell>
          <cell r="K9542">
            <v>0</v>
          </cell>
          <cell r="R9542">
            <v>0</v>
          </cell>
        </row>
        <row r="9543">
          <cell r="E9543">
            <v>0</v>
          </cell>
          <cell r="G9543">
            <v>0</v>
          </cell>
          <cell r="K9543">
            <v>0</v>
          </cell>
          <cell r="R9543">
            <v>0</v>
          </cell>
        </row>
        <row r="9544">
          <cell r="E9544">
            <v>0</v>
          </cell>
          <cell r="G9544">
            <v>0</v>
          </cell>
          <cell r="K9544">
            <v>0</v>
          </cell>
          <cell r="R9544">
            <v>0</v>
          </cell>
        </row>
        <row r="9545">
          <cell r="E9545">
            <v>0</v>
          </cell>
          <cell r="G9545">
            <v>0</v>
          </cell>
          <cell r="K9545">
            <v>0</v>
          </cell>
          <cell r="R9545">
            <v>0</v>
          </cell>
        </row>
        <row r="9546">
          <cell r="E9546">
            <v>0</v>
          </cell>
          <cell r="G9546">
            <v>0</v>
          </cell>
          <cell r="K9546">
            <v>0</v>
          </cell>
          <cell r="R9546">
            <v>0</v>
          </cell>
        </row>
        <row r="9547">
          <cell r="E9547">
            <v>0</v>
          </cell>
          <cell r="G9547">
            <v>0</v>
          </cell>
          <cell r="K9547">
            <v>0</v>
          </cell>
          <cell r="R9547">
            <v>0</v>
          </cell>
        </row>
        <row r="9548">
          <cell r="E9548">
            <v>0</v>
          </cell>
          <cell r="G9548">
            <v>0</v>
          </cell>
          <cell r="K9548">
            <v>0</v>
          </cell>
          <cell r="R9548">
            <v>0</v>
          </cell>
        </row>
        <row r="9549">
          <cell r="E9549">
            <v>0</v>
          </cell>
          <cell r="G9549">
            <v>0</v>
          </cell>
          <cell r="K9549">
            <v>0</v>
          </cell>
          <cell r="R9549">
            <v>0</v>
          </cell>
        </row>
        <row r="9550">
          <cell r="E9550">
            <v>0</v>
          </cell>
          <cell r="G9550">
            <v>0</v>
          </cell>
          <cell r="K9550">
            <v>0</v>
          </cell>
          <cell r="R9550">
            <v>0</v>
          </cell>
        </row>
        <row r="9551">
          <cell r="E9551">
            <v>0</v>
          </cell>
          <cell r="G9551">
            <v>0</v>
          </cell>
          <cell r="K9551">
            <v>0</v>
          </cell>
          <cell r="R9551">
            <v>0</v>
          </cell>
        </row>
        <row r="9552">
          <cell r="E9552">
            <v>0</v>
          </cell>
          <cell r="G9552">
            <v>0</v>
          </cell>
          <cell r="K9552">
            <v>0</v>
          </cell>
          <cell r="R9552">
            <v>0</v>
          </cell>
        </row>
        <row r="9553">
          <cell r="E9553">
            <v>0</v>
          </cell>
          <cell r="G9553">
            <v>0</v>
          </cell>
          <cell r="K9553">
            <v>0</v>
          </cell>
          <cell r="R9553">
            <v>0</v>
          </cell>
        </row>
        <row r="9554">
          <cell r="E9554">
            <v>0</v>
          </cell>
          <cell r="G9554">
            <v>0</v>
          </cell>
          <cell r="K9554">
            <v>0</v>
          </cell>
          <cell r="R9554">
            <v>0</v>
          </cell>
        </row>
        <row r="9555">
          <cell r="E9555">
            <v>0</v>
          </cell>
          <cell r="G9555">
            <v>0</v>
          </cell>
          <cell r="K9555">
            <v>0</v>
          </cell>
          <cell r="R9555">
            <v>0</v>
          </cell>
        </row>
        <row r="9556">
          <cell r="E9556">
            <v>0</v>
          </cell>
          <cell r="G9556">
            <v>0</v>
          </cell>
          <cell r="K9556">
            <v>0</v>
          </cell>
          <cell r="R9556">
            <v>0</v>
          </cell>
        </row>
        <row r="9557">
          <cell r="E9557">
            <v>0</v>
          </cell>
          <cell r="G9557">
            <v>0</v>
          </cell>
          <cell r="K9557">
            <v>0</v>
          </cell>
          <cell r="R9557">
            <v>0</v>
          </cell>
        </row>
        <row r="9558">
          <cell r="E9558">
            <v>0</v>
          </cell>
          <cell r="G9558">
            <v>0</v>
          </cell>
          <cell r="K9558">
            <v>0</v>
          </cell>
          <cell r="R9558">
            <v>0</v>
          </cell>
        </row>
        <row r="9559">
          <cell r="E9559">
            <v>0</v>
          </cell>
          <cell r="G9559">
            <v>0</v>
          </cell>
          <cell r="K9559">
            <v>0</v>
          </cell>
          <cell r="R9559">
            <v>0</v>
          </cell>
        </row>
        <row r="9560">
          <cell r="E9560">
            <v>0</v>
          </cell>
          <cell r="G9560">
            <v>0</v>
          </cell>
          <cell r="K9560">
            <v>0</v>
          </cell>
          <cell r="R9560">
            <v>0</v>
          </cell>
        </row>
        <row r="9561">
          <cell r="E9561">
            <v>0</v>
          </cell>
          <cell r="G9561">
            <v>0</v>
          </cell>
          <cell r="K9561">
            <v>0</v>
          </cell>
          <cell r="R9561">
            <v>0</v>
          </cell>
        </row>
        <row r="9562">
          <cell r="E9562">
            <v>0</v>
          </cell>
          <cell r="G9562">
            <v>0</v>
          </cell>
          <cell r="K9562">
            <v>0</v>
          </cell>
          <cell r="R9562">
            <v>0</v>
          </cell>
        </row>
        <row r="9563">
          <cell r="E9563">
            <v>0</v>
          </cell>
          <cell r="G9563">
            <v>0</v>
          </cell>
          <cell r="K9563">
            <v>0</v>
          </cell>
          <cell r="R9563">
            <v>0</v>
          </cell>
        </row>
        <row r="9564">
          <cell r="E9564">
            <v>0</v>
          </cell>
          <cell r="G9564">
            <v>0</v>
          </cell>
          <cell r="K9564">
            <v>0</v>
          </cell>
          <cell r="R9564">
            <v>0</v>
          </cell>
        </row>
        <row r="9565">
          <cell r="E9565">
            <v>0</v>
          </cell>
          <cell r="G9565">
            <v>0</v>
          </cell>
          <cell r="K9565">
            <v>0</v>
          </cell>
          <cell r="R9565">
            <v>0</v>
          </cell>
        </row>
        <row r="9566">
          <cell r="E9566">
            <v>0</v>
          </cell>
          <cell r="G9566">
            <v>0</v>
          </cell>
          <cell r="K9566">
            <v>0</v>
          </cell>
          <cell r="R9566">
            <v>0</v>
          </cell>
        </row>
        <row r="9567">
          <cell r="E9567">
            <v>0</v>
          </cell>
          <cell r="G9567">
            <v>0</v>
          </cell>
          <cell r="K9567">
            <v>0</v>
          </cell>
          <cell r="R9567">
            <v>0</v>
          </cell>
        </row>
        <row r="9568">
          <cell r="E9568">
            <v>0</v>
          </cell>
          <cell r="G9568">
            <v>0</v>
          </cell>
          <cell r="K9568">
            <v>0</v>
          </cell>
          <cell r="R9568">
            <v>0</v>
          </cell>
        </row>
        <row r="9569">
          <cell r="E9569">
            <v>0</v>
          </cell>
          <cell r="G9569">
            <v>0</v>
          </cell>
          <cell r="K9569">
            <v>0</v>
          </cell>
          <cell r="R9569">
            <v>0</v>
          </cell>
        </row>
        <row r="9570">
          <cell r="E9570">
            <v>0</v>
          </cell>
          <cell r="G9570">
            <v>0</v>
          </cell>
          <cell r="K9570">
            <v>0</v>
          </cell>
          <cell r="R9570">
            <v>0</v>
          </cell>
        </row>
        <row r="9571">
          <cell r="E9571">
            <v>0</v>
          </cell>
          <cell r="G9571">
            <v>0</v>
          </cell>
          <cell r="K9571">
            <v>0</v>
          </cell>
          <cell r="R9571">
            <v>0</v>
          </cell>
        </row>
        <row r="9572">
          <cell r="E9572">
            <v>0</v>
          </cell>
          <cell r="G9572">
            <v>0</v>
          </cell>
          <cell r="K9572">
            <v>0</v>
          </cell>
          <cell r="R9572">
            <v>0</v>
          </cell>
        </row>
        <row r="9573">
          <cell r="E9573">
            <v>0</v>
          </cell>
          <cell r="G9573">
            <v>0</v>
          </cell>
          <cell r="K9573">
            <v>0</v>
          </cell>
          <cell r="R9573">
            <v>0</v>
          </cell>
        </row>
        <row r="9574">
          <cell r="E9574">
            <v>0</v>
          </cell>
          <cell r="G9574">
            <v>0</v>
          </cell>
          <cell r="K9574">
            <v>0</v>
          </cell>
          <cell r="R9574">
            <v>0</v>
          </cell>
        </row>
        <row r="9575">
          <cell r="E9575">
            <v>0</v>
          </cell>
          <cell r="G9575">
            <v>0</v>
          </cell>
          <cell r="K9575">
            <v>0</v>
          </cell>
          <cell r="R9575">
            <v>0</v>
          </cell>
        </row>
        <row r="9576">
          <cell r="E9576">
            <v>0</v>
          </cell>
          <cell r="G9576">
            <v>0</v>
          </cell>
          <cell r="K9576">
            <v>0</v>
          </cell>
          <cell r="R9576">
            <v>0</v>
          </cell>
        </row>
        <row r="9577">
          <cell r="E9577">
            <v>0</v>
          </cell>
          <cell r="G9577">
            <v>0</v>
          </cell>
          <cell r="K9577">
            <v>0</v>
          </cell>
          <cell r="R9577">
            <v>0</v>
          </cell>
        </row>
        <row r="9578">
          <cell r="E9578">
            <v>0</v>
          </cell>
          <cell r="G9578">
            <v>0</v>
          </cell>
          <cell r="K9578">
            <v>0</v>
          </cell>
          <cell r="R9578">
            <v>0</v>
          </cell>
        </row>
        <row r="9579">
          <cell r="E9579">
            <v>0</v>
          </cell>
          <cell r="G9579">
            <v>0</v>
          </cell>
          <cell r="K9579">
            <v>0</v>
          </cell>
          <cell r="R9579">
            <v>0</v>
          </cell>
        </row>
        <row r="9580">
          <cell r="E9580">
            <v>0</v>
          </cell>
          <cell r="G9580">
            <v>0</v>
          </cell>
          <cell r="K9580">
            <v>0</v>
          </cell>
          <cell r="R9580">
            <v>0</v>
          </cell>
        </row>
        <row r="9581">
          <cell r="E9581">
            <v>0</v>
          </cell>
          <cell r="G9581">
            <v>0</v>
          </cell>
          <cell r="K9581">
            <v>0</v>
          </cell>
          <cell r="R9581">
            <v>0</v>
          </cell>
        </row>
        <row r="9582">
          <cell r="E9582">
            <v>0</v>
          </cell>
          <cell r="G9582">
            <v>0</v>
          </cell>
          <cell r="K9582">
            <v>0</v>
          </cell>
          <cell r="R9582">
            <v>0</v>
          </cell>
        </row>
        <row r="9583">
          <cell r="E9583">
            <v>0</v>
          </cell>
          <cell r="G9583">
            <v>0</v>
          </cell>
          <cell r="K9583">
            <v>0</v>
          </cell>
          <cell r="R9583">
            <v>0</v>
          </cell>
        </row>
        <row r="9584">
          <cell r="E9584">
            <v>0</v>
          </cell>
          <cell r="G9584">
            <v>0</v>
          </cell>
          <cell r="K9584">
            <v>0</v>
          </cell>
          <cell r="R9584">
            <v>0</v>
          </cell>
        </row>
        <row r="9585">
          <cell r="E9585">
            <v>0</v>
          </cell>
          <cell r="G9585">
            <v>0</v>
          </cell>
          <cell r="K9585">
            <v>0</v>
          </cell>
          <cell r="R9585">
            <v>0</v>
          </cell>
        </row>
        <row r="9586">
          <cell r="E9586">
            <v>0</v>
          </cell>
          <cell r="G9586">
            <v>0</v>
          </cell>
          <cell r="K9586">
            <v>0</v>
          </cell>
          <cell r="R9586">
            <v>0</v>
          </cell>
        </row>
        <row r="9587">
          <cell r="E9587">
            <v>0</v>
          </cell>
          <cell r="G9587">
            <v>0</v>
          </cell>
          <cell r="K9587">
            <v>0</v>
          </cell>
          <cell r="R9587">
            <v>0</v>
          </cell>
        </row>
        <row r="9588">
          <cell r="E9588">
            <v>0</v>
          </cell>
          <cell r="G9588">
            <v>0</v>
          </cell>
          <cell r="K9588">
            <v>0</v>
          </cell>
          <cell r="R9588">
            <v>0</v>
          </cell>
        </row>
        <row r="9589">
          <cell r="E9589">
            <v>0</v>
          </cell>
          <cell r="G9589">
            <v>0</v>
          </cell>
          <cell r="K9589">
            <v>0</v>
          </cell>
          <cell r="R9589">
            <v>0</v>
          </cell>
        </row>
        <row r="9590">
          <cell r="E9590">
            <v>0</v>
          </cell>
          <cell r="G9590">
            <v>0</v>
          </cell>
          <cell r="K9590">
            <v>0</v>
          </cell>
          <cell r="R9590">
            <v>0</v>
          </cell>
        </row>
        <row r="9591">
          <cell r="E9591">
            <v>0</v>
          </cell>
          <cell r="G9591">
            <v>0</v>
          </cell>
          <cell r="K9591">
            <v>0</v>
          </cell>
          <cell r="R9591">
            <v>0</v>
          </cell>
        </row>
        <row r="9592">
          <cell r="E9592">
            <v>0</v>
          </cell>
          <cell r="G9592">
            <v>0</v>
          </cell>
          <cell r="K9592">
            <v>0</v>
          </cell>
          <cell r="R9592">
            <v>0</v>
          </cell>
        </row>
        <row r="9593">
          <cell r="E9593">
            <v>0</v>
          </cell>
          <cell r="G9593">
            <v>0</v>
          </cell>
          <cell r="K9593">
            <v>0</v>
          </cell>
          <cell r="R9593">
            <v>0</v>
          </cell>
        </row>
        <row r="9594">
          <cell r="E9594">
            <v>0</v>
          </cell>
          <cell r="G9594">
            <v>0</v>
          </cell>
          <cell r="K9594">
            <v>0</v>
          </cell>
          <cell r="R9594">
            <v>0</v>
          </cell>
        </row>
        <row r="9595">
          <cell r="E9595">
            <v>0</v>
          </cell>
          <cell r="G9595">
            <v>0</v>
          </cell>
          <cell r="K9595">
            <v>0</v>
          </cell>
          <cell r="R9595">
            <v>0</v>
          </cell>
        </row>
        <row r="9596">
          <cell r="E9596">
            <v>0</v>
          </cell>
          <cell r="G9596">
            <v>0</v>
          </cell>
          <cell r="K9596">
            <v>0</v>
          </cell>
          <cell r="R9596">
            <v>0</v>
          </cell>
        </row>
        <row r="9597">
          <cell r="E9597">
            <v>0</v>
          </cell>
          <cell r="G9597">
            <v>0</v>
          </cell>
          <cell r="K9597">
            <v>0</v>
          </cell>
          <cell r="R9597">
            <v>0</v>
          </cell>
        </row>
        <row r="9598">
          <cell r="E9598">
            <v>0</v>
          </cell>
          <cell r="G9598">
            <v>0</v>
          </cell>
          <cell r="K9598">
            <v>0</v>
          </cell>
          <cell r="R9598">
            <v>0</v>
          </cell>
        </row>
        <row r="9599">
          <cell r="E9599">
            <v>0</v>
          </cell>
          <cell r="G9599">
            <v>0</v>
          </cell>
          <cell r="K9599">
            <v>0</v>
          </cell>
          <cell r="R9599">
            <v>0</v>
          </cell>
        </row>
        <row r="9600">
          <cell r="E9600">
            <v>0</v>
          </cell>
          <cell r="G9600">
            <v>0</v>
          </cell>
          <cell r="K9600">
            <v>0</v>
          </cell>
          <cell r="R9600">
            <v>0</v>
          </cell>
        </row>
        <row r="9601">
          <cell r="E9601">
            <v>0</v>
          </cell>
          <cell r="G9601">
            <v>0</v>
          </cell>
          <cell r="K9601">
            <v>0</v>
          </cell>
          <cell r="R9601">
            <v>0</v>
          </cell>
        </row>
        <row r="9602">
          <cell r="E9602">
            <v>0</v>
          </cell>
          <cell r="G9602">
            <v>0</v>
          </cell>
          <cell r="K9602">
            <v>0</v>
          </cell>
          <cell r="R9602">
            <v>0</v>
          </cell>
        </row>
        <row r="9603">
          <cell r="E9603">
            <v>0</v>
          </cell>
          <cell r="G9603">
            <v>0</v>
          </cell>
          <cell r="K9603">
            <v>0</v>
          </cell>
          <cell r="R9603">
            <v>0</v>
          </cell>
        </row>
        <row r="9604">
          <cell r="E9604">
            <v>0</v>
          </cell>
          <cell r="G9604">
            <v>0</v>
          </cell>
          <cell r="K9604">
            <v>0</v>
          </cell>
          <cell r="R9604">
            <v>0</v>
          </cell>
        </row>
        <row r="9605">
          <cell r="E9605">
            <v>0</v>
          </cell>
          <cell r="G9605">
            <v>0</v>
          </cell>
          <cell r="K9605">
            <v>0</v>
          </cell>
          <cell r="R9605">
            <v>0</v>
          </cell>
        </row>
        <row r="9606">
          <cell r="E9606">
            <v>0</v>
          </cell>
          <cell r="G9606">
            <v>0</v>
          </cell>
          <cell r="K9606">
            <v>0</v>
          </cell>
          <cell r="R9606">
            <v>0</v>
          </cell>
        </row>
        <row r="9607">
          <cell r="E9607" t="str">
            <v>TERCEIRO USO</v>
          </cell>
          <cell r="G9607" t="str">
            <v>X</v>
          </cell>
          <cell r="K9607" t="str">
            <v>PRENHA IA</v>
          </cell>
          <cell r="R9607" t="str">
            <v>X</v>
          </cell>
        </row>
        <row r="9608">
          <cell r="E9608" t="str">
            <v>TERCEIRO USO</v>
          </cell>
          <cell r="G9608" t="str">
            <v>X</v>
          </cell>
          <cell r="K9608" t="str">
            <v>PRENHA IA</v>
          </cell>
          <cell r="R9608" t="str">
            <v>X</v>
          </cell>
        </row>
        <row r="9609">
          <cell r="E9609" t="str">
            <v>TERCEIRO USO</v>
          </cell>
          <cell r="G9609" t="str">
            <v>X</v>
          </cell>
          <cell r="K9609" t="str">
            <v>PRENHA IA</v>
          </cell>
          <cell r="R9609" t="str">
            <v>X</v>
          </cell>
        </row>
        <row r="9610">
          <cell r="E9610" t="str">
            <v>TERCEIRO USO</v>
          </cell>
          <cell r="G9610" t="str">
            <v>X</v>
          </cell>
          <cell r="K9610" t="str">
            <v>SINCRONIZADA</v>
          </cell>
          <cell r="R9610" t="str">
            <v>X</v>
          </cell>
        </row>
        <row r="9611">
          <cell r="E9611" t="str">
            <v>TERCEIRO USO</v>
          </cell>
          <cell r="G9611" t="str">
            <v>X</v>
          </cell>
          <cell r="K9611" t="str">
            <v>SINCRONIZADA</v>
          </cell>
          <cell r="R9611" t="str">
            <v>X</v>
          </cell>
        </row>
        <row r="9612">
          <cell r="E9612" t="str">
            <v>TERCEIRO USO</v>
          </cell>
          <cell r="G9612" t="str">
            <v>X</v>
          </cell>
          <cell r="K9612">
            <v>0</v>
          </cell>
          <cell r="R9612">
            <v>0</v>
          </cell>
        </row>
        <row r="9613">
          <cell r="E9613" t="str">
            <v>TERCEIRO USO</v>
          </cell>
          <cell r="G9613" t="str">
            <v>X</v>
          </cell>
          <cell r="K9613" t="str">
            <v>SINCRONIZADA</v>
          </cell>
          <cell r="R9613" t="str">
            <v>X</v>
          </cell>
        </row>
        <row r="9614">
          <cell r="E9614" t="str">
            <v>TERCEIRO USO</v>
          </cell>
          <cell r="G9614" t="str">
            <v>X</v>
          </cell>
          <cell r="K9614" t="str">
            <v>PRENHA IA</v>
          </cell>
          <cell r="R9614" t="str">
            <v>X</v>
          </cell>
        </row>
        <row r="9615">
          <cell r="E9615" t="str">
            <v>TERCEIRO USO</v>
          </cell>
          <cell r="G9615" t="str">
            <v>X</v>
          </cell>
          <cell r="K9615" t="str">
            <v>SINCRONIZADA</v>
          </cell>
          <cell r="R9615" t="str">
            <v>X</v>
          </cell>
        </row>
        <row r="9616">
          <cell r="E9616" t="str">
            <v>TERCEIRO USO</v>
          </cell>
          <cell r="G9616" t="str">
            <v>X</v>
          </cell>
          <cell r="K9616" t="str">
            <v>SINCRONIZADA</v>
          </cell>
          <cell r="R9616" t="str">
            <v>X</v>
          </cell>
        </row>
        <row r="9617">
          <cell r="E9617" t="str">
            <v>TERCEIRO USO</v>
          </cell>
          <cell r="G9617" t="str">
            <v>X</v>
          </cell>
          <cell r="K9617" t="str">
            <v>SINCRONIZADA</v>
          </cell>
          <cell r="R9617" t="str">
            <v>X</v>
          </cell>
        </row>
        <row r="9618">
          <cell r="E9618" t="str">
            <v>TERCEIRO USO</v>
          </cell>
          <cell r="G9618" t="str">
            <v>X</v>
          </cell>
          <cell r="K9618" t="str">
            <v>SINCRONIZADA</v>
          </cell>
          <cell r="R9618" t="str">
            <v>X</v>
          </cell>
        </row>
        <row r="9619">
          <cell r="E9619" t="str">
            <v>TERCEIRO USO</v>
          </cell>
          <cell r="G9619" t="str">
            <v>X</v>
          </cell>
          <cell r="K9619" t="str">
            <v>SINCRONIZADA</v>
          </cell>
          <cell r="R9619" t="str">
            <v>X</v>
          </cell>
        </row>
        <row r="9620">
          <cell r="E9620" t="str">
            <v>TERCEIRO USO</v>
          </cell>
          <cell r="G9620" t="str">
            <v>X</v>
          </cell>
          <cell r="K9620" t="str">
            <v>SINCRONIZADA</v>
          </cell>
          <cell r="R9620" t="str">
            <v>X</v>
          </cell>
        </row>
        <row r="9621">
          <cell r="E9621" t="str">
            <v>TERCEIRO USO</v>
          </cell>
          <cell r="G9621" t="str">
            <v>X</v>
          </cell>
          <cell r="K9621" t="str">
            <v>PRENHA IA</v>
          </cell>
          <cell r="R9621" t="str">
            <v>X</v>
          </cell>
        </row>
        <row r="9622">
          <cell r="E9622" t="str">
            <v>TERCEIRO USO</v>
          </cell>
          <cell r="G9622" t="str">
            <v>X</v>
          </cell>
          <cell r="K9622" t="str">
            <v>SINCRONIZADA</v>
          </cell>
          <cell r="R9622" t="str">
            <v>X</v>
          </cell>
        </row>
        <row r="9623">
          <cell r="E9623" t="str">
            <v>TERCEIRO USO</v>
          </cell>
          <cell r="G9623" t="str">
            <v>X</v>
          </cell>
          <cell r="K9623" t="str">
            <v>PRENHA IA</v>
          </cell>
          <cell r="R9623" t="str">
            <v>X</v>
          </cell>
        </row>
        <row r="9624">
          <cell r="E9624" t="str">
            <v>TERCEIRO USO</v>
          </cell>
          <cell r="G9624" t="str">
            <v>X</v>
          </cell>
          <cell r="K9624" t="str">
            <v>SINCRONIZADA</v>
          </cell>
          <cell r="R9624" t="str">
            <v>X</v>
          </cell>
        </row>
        <row r="9625">
          <cell r="E9625" t="str">
            <v>TERCEIRO USO</v>
          </cell>
          <cell r="G9625" t="str">
            <v>X</v>
          </cell>
          <cell r="K9625" t="str">
            <v>PRENHA IA</v>
          </cell>
          <cell r="R9625" t="str">
            <v>X</v>
          </cell>
        </row>
        <row r="9626">
          <cell r="E9626" t="str">
            <v>TERCEIRO USO</v>
          </cell>
          <cell r="G9626" t="str">
            <v>X</v>
          </cell>
          <cell r="K9626" t="str">
            <v>PRENHA IA</v>
          </cell>
          <cell r="R9626" t="str">
            <v>X</v>
          </cell>
        </row>
        <row r="9627">
          <cell r="E9627" t="str">
            <v>TERCEIRO USO</v>
          </cell>
          <cell r="G9627" t="str">
            <v>X</v>
          </cell>
          <cell r="K9627" t="str">
            <v>SINCRONIZADA</v>
          </cell>
          <cell r="R9627" t="str">
            <v>X</v>
          </cell>
        </row>
        <row r="9628">
          <cell r="E9628" t="str">
            <v>TERCEIRO USO</v>
          </cell>
          <cell r="G9628" t="str">
            <v>X</v>
          </cell>
          <cell r="K9628" t="str">
            <v>SINCRONIZADA</v>
          </cell>
          <cell r="R9628" t="str">
            <v>X</v>
          </cell>
        </row>
        <row r="9629">
          <cell r="E9629" t="str">
            <v>TERCEIRO USO</v>
          </cell>
          <cell r="G9629" t="str">
            <v>X</v>
          </cell>
          <cell r="K9629" t="str">
            <v>PRENHA IA</v>
          </cell>
          <cell r="R9629" t="str">
            <v>X</v>
          </cell>
        </row>
        <row r="9630">
          <cell r="E9630" t="str">
            <v>TERCEIRO USO</v>
          </cell>
          <cell r="G9630" t="str">
            <v>X</v>
          </cell>
          <cell r="K9630" t="str">
            <v>SINCRONIZADA</v>
          </cell>
          <cell r="R9630" t="str">
            <v>X</v>
          </cell>
        </row>
        <row r="9631">
          <cell r="E9631" t="str">
            <v>TERCEIRO USO</v>
          </cell>
          <cell r="G9631" t="str">
            <v>X</v>
          </cell>
          <cell r="K9631" t="str">
            <v>SINCRONIZADA</v>
          </cell>
          <cell r="R9631" t="str">
            <v>X</v>
          </cell>
        </row>
        <row r="9632">
          <cell r="E9632" t="str">
            <v>TERCEIRO USO</v>
          </cell>
          <cell r="G9632" t="str">
            <v>X</v>
          </cell>
          <cell r="K9632" t="str">
            <v>PRENHA IA</v>
          </cell>
          <cell r="R9632" t="str">
            <v>X</v>
          </cell>
        </row>
        <row r="9633">
          <cell r="E9633" t="str">
            <v>TERCEIRO USO</v>
          </cell>
          <cell r="G9633" t="str">
            <v>X</v>
          </cell>
          <cell r="K9633" t="str">
            <v>SINCRONIZADA</v>
          </cell>
          <cell r="R9633" t="str">
            <v>X</v>
          </cell>
        </row>
        <row r="9634">
          <cell r="E9634" t="str">
            <v>TERCEIRO USO</v>
          </cell>
          <cell r="G9634" t="str">
            <v>X</v>
          </cell>
          <cell r="K9634" t="str">
            <v>SINCRONIZADA</v>
          </cell>
          <cell r="R9634" t="str">
            <v>X</v>
          </cell>
        </row>
        <row r="9635">
          <cell r="E9635" t="str">
            <v>TERCEIRO USO</v>
          </cell>
          <cell r="G9635" t="str">
            <v>X</v>
          </cell>
          <cell r="K9635" t="str">
            <v>SINCRONIZADA</v>
          </cell>
          <cell r="R9635" t="str">
            <v>X</v>
          </cell>
        </row>
        <row r="9636">
          <cell r="E9636" t="str">
            <v>TERCEIRO USO</v>
          </cell>
          <cell r="G9636" t="str">
            <v>X</v>
          </cell>
          <cell r="K9636" t="str">
            <v>SINCRONIZADA</v>
          </cell>
          <cell r="R9636" t="str">
            <v>X</v>
          </cell>
        </row>
        <row r="9637">
          <cell r="E9637" t="str">
            <v>TERCEIRO USO</v>
          </cell>
          <cell r="G9637" t="str">
            <v>X</v>
          </cell>
          <cell r="K9637" t="str">
            <v>SINCRONIZADA</v>
          </cell>
          <cell r="R9637" t="str">
            <v>X</v>
          </cell>
        </row>
        <row r="9638">
          <cell r="E9638" t="str">
            <v>TERCEIRO USO</v>
          </cell>
          <cell r="G9638" t="str">
            <v>X</v>
          </cell>
          <cell r="K9638" t="str">
            <v>SINCRONIZADA</v>
          </cell>
          <cell r="R9638" t="str">
            <v>X</v>
          </cell>
        </row>
        <row r="9639">
          <cell r="E9639" t="str">
            <v>TERCEIRO USO</v>
          </cell>
          <cell r="G9639" t="str">
            <v>X</v>
          </cell>
          <cell r="K9639">
            <v>0</v>
          </cell>
          <cell r="R9639" t="str">
            <v>X</v>
          </cell>
        </row>
        <row r="9640">
          <cell r="E9640" t="str">
            <v>TERCEIRO USO</v>
          </cell>
          <cell r="G9640" t="str">
            <v>X</v>
          </cell>
          <cell r="K9640" t="str">
            <v>SINCRONIZADA</v>
          </cell>
          <cell r="R9640" t="str">
            <v>X</v>
          </cell>
        </row>
        <row r="9641">
          <cell r="E9641" t="str">
            <v>TERCEIRO USO</v>
          </cell>
          <cell r="G9641" t="str">
            <v>X</v>
          </cell>
          <cell r="K9641" t="str">
            <v>SINCRONIZADA</v>
          </cell>
          <cell r="R9641" t="str">
            <v>X</v>
          </cell>
        </row>
        <row r="9642">
          <cell r="E9642" t="str">
            <v>TERCEIRO USO</v>
          </cell>
          <cell r="G9642" t="str">
            <v>X</v>
          </cell>
          <cell r="K9642" t="str">
            <v>SINCRONIZADA</v>
          </cell>
          <cell r="R9642" t="str">
            <v>X</v>
          </cell>
        </row>
        <row r="9643">
          <cell r="E9643" t="str">
            <v>TERCEIRO USO</v>
          </cell>
          <cell r="G9643" t="str">
            <v>X</v>
          </cell>
          <cell r="K9643" t="str">
            <v>PRENHA IA</v>
          </cell>
          <cell r="R9643" t="str">
            <v>X</v>
          </cell>
        </row>
        <row r="9644">
          <cell r="E9644" t="str">
            <v>TERCEIRO USO</v>
          </cell>
          <cell r="G9644" t="str">
            <v>X</v>
          </cell>
          <cell r="K9644" t="str">
            <v>PRENHA IA</v>
          </cell>
          <cell r="R9644" t="str">
            <v>X</v>
          </cell>
        </row>
        <row r="9645">
          <cell r="E9645" t="str">
            <v>TERCEIRO USO</v>
          </cell>
          <cell r="G9645" t="str">
            <v>X</v>
          </cell>
          <cell r="K9645" t="str">
            <v>SINCRONIZADA</v>
          </cell>
          <cell r="R9645" t="str">
            <v>X</v>
          </cell>
        </row>
        <row r="9646">
          <cell r="E9646" t="str">
            <v>TERCEIRO USO</v>
          </cell>
          <cell r="G9646" t="str">
            <v>X</v>
          </cell>
          <cell r="K9646" t="str">
            <v>PRENHA IA</v>
          </cell>
          <cell r="R9646" t="str">
            <v>X</v>
          </cell>
        </row>
        <row r="9647">
          <cell r="E9647" t="str">
            <v>TERCEIRO USO</v>
          </cell>
          <cell r="G9647" t="str">
            <v>X</v>
          </cell>
          <cell r="K9647" t="str">
            <v>SINCRONIZADA</v>
          </cell>
          <cell r="R9647" t="str">
            <v>X</v>
          </cell>
        </row>
        <row r="9648">
          <cell r="E9648" t="str">
            <v>TERCEIRO USO</v>
          </cell>
          <cell r="G9648" t="str">
            <v>X</v>
          </cell>
          <cell r="K9648" t="str">
            <v>SINCRONIZADA</v>
          </cell>
          <cell r="R9648" t="str">
            <v>X</v>
          </cell>
        </row>
        <row r="9649">
          <cell r="E9649" t="str">
            <v>TERCEIRO USO</v>
          </cell>
          <cell r="G9649" t="str">
            <v>X</v>
          </cell>
          <cell r="K9649" t="str">
            <v>SINCRONIZADA</v>
          </cell>
          <cell r="R9649" t="str">
            <v>X</v>
          </cell>
        </row>
        <row r="9650">
          <cell r="E9650" t="str">
            <v>TERCEIRO USO</v>
          </cell>
          <cell r="G9650" t="str">
            <v>X</v>
          </cell>
          <cell r="K9650" t="str">
            <v>SINCRONIZADA</v>
          </cell>
          <cell r="R9650" t="str">
            <v>X</v>
          </cell>
        </row>
        <row r="9651">
          <cell r="E9651" t="str">
            <v>TERCEIRO USO</v>
          </cell>
          <cell r="G9651" t="str">
            <v>X</v>
          </cell>
          <cell r="K9651" t="str">
            <v>PRENHA IA</v>
          </cell>
          <cell r="R9651" t="str">
            <v>X</v>
          </cell>
        </row>
        <row r="9652">
          <cell r="E9652" t="str">
            <v>TERCEIRO USO</v>
          </cell>
          <cell r="G9652" t="str">
            <v>X</v>
          </cell>
          <cell r="K9652" t="str">
            <v>SINCRONIZADA</v>
          </cell>
          <cell r="R9652" t="str">
            <v>X</v>
          </cell>
        </row>
        <row r="9653">
          <cell r="E9653" t="str">
            <v>TERCEIRO USO</v>
          </cell>
          <cell r="G9653" t="str">
            <v>X</v>
          </cell>
          <cell r="K9653" t="str">
            <v>PRENHA IA</v>
          </cell>
          <cell r="R9653" t="str">
            <v>X</v>
          </cell>
        </row>
        <row r="9654">
          <cell r="E9654" t="str">
            <v>TERCEIRO USO</v>
          </cell>
          <cell r="G9654" t="str">
            <v>X</v>
          </cell>
          <cell r="K9654" t="str">
            <v>SINCRONIZADA</v>
          </cell>
          <cell r="R9654" t="str">
            <v>X</v>
          </cell>
        </row>
        <row r="9655">
          <cell r="E9655" t="str">
            <v>TERCEIRO USO</v>
          </cell>
          <cell r="G9655" t="str">
            <v>X</v>
          </cell>
          <cell r="K9655" t="str">
            <v>PRENHA IA</v>
          </cell>
          <cell r="R9655" t="str">
            <v>X</v>
          </cell>
        </row>
        <row r="9656">
          <cell r="E9656" t="str">
            <v>TERCEIRO USO</v>
          </cell>
          <cell r="G9656" t="str">
            <v>X</v>
          </cell>
          <cell r="K9656" t="str">
            <v>SINCRONIZADA</v>
          </cell>
          <cell r="R9656" t="str">
            <v>X</v>
          </cell>
        </row>
        <row r="9657">
          <cell r="E9657" t="str">
            <v>TERCEIRO USO</v>
          </cell>
          <cell r="G9657" t="str">
            <v>X</v>
          </cell>
          <cell r="K9657" t="str">
            <v>PRENHA IA</v>
          </cell>
          <cell r="R9657" t="str">
            <v>X</v>
          </cell>
        </row>
        <row r="9658">
          <cell r="E9658" t="str">
            <v>TERCEIRO USO</v>
          </cell>
          <cell r="G9658" t="str">
            <v>X</v>
          </cell>
          <cell r="K9658" t="str">
            <v>SINCRONIZADA</v>
          </cell>
          <cell r="R9658" t="str">
            <v>X</v>
          </cell>
        </row>
        <row r="9659">
          <cell r="E9659" t="str">
            <v>TERCEIRO USO</v>
          </cell>
          <cell r="G9659" t="str">
            <v>X</v>
          </cell>
          <cell r="K9659" t="str">
            <v>SINCRONIZADA</v>
          </cell>
          <cell r="R9659" t="str">
            <v>X</v>
          </cell>
        </row>
        <row r="9660">
          <cell r="E9660" t="str">
            <v>TERCEIRO USO</v>
          </cell>
          <cell r="G9660" t="str">
            <v>X</v>
          </cell>
          <cell r="K9660" t="str">
            <v>SINCRONIZADA</v>
          </cell>
          <cell r="R9660" t="str">
            <v>X</v>
          </cell>
        </row>
        <row r="9661">
          <cell r="E9661" t="str">
            <v>TERCEIRO USO</v>
          </cell>
          <cell r="G9661" t="str">
            <v>X</v>
          </cell>
          <cell r="K9661" t="str">
            <v>SINCRONIZADA</v>
          </cell>
          <cell r="R9661" t="str">
            <v>X</v>
          </cell>
        </row>
        <row r="9662">
          <cell r="E9662" t="str">
            <v>TERCEIRO USO</v>
          </cell>
          <cell r="G9662" t="str">
            <v>X</v>
          </cell>
          <cell r="K9662">
            <v>0</v>
          </cell>
          <cell r="R9662" t="str">
            <v>X</v>
          </cell>
        </row>
        <row r="9663">
          <cell r="E9663" t="str">
            <v>TERCEIRO USO</v>
          </cell>
          <cell r="G9663" t="str">
            <v>X</v>
          </cell>
          <cell r="K9663" t="str">
            <v>PRENHA IA</v>
          </cell>
          <cell r="R9663" t="str">
            <v>X</v>
          </cell>
        </row>
        <row r="9664">
          <cell r="E9664" t="str">
            <v>TERCEIRO USO</v>
          </cell>
          <cell r="G9664" t="str">
            <v>X</v>
          </cell>
          <cell r="K9664" t="str">
            <v>SINCRONIZADA</v>
          </cell>
          <cell r="R9664" t="str">
            <v>X</v>
          </cell>
        </row>
        <row r="9665">
          <cell r="E9665">
            <v>0</v>
          </cell>
          <cell r="G9665">
            <v>0</v>
          </cell>
          <cell r="K9665">
            <v>0</v>
          </cell>
          <cell r="R9665">
            <v>0</v>
          </cell>
        </row>
        <row r="9666">
          <cell r="E9666">
            <v>0</v>
          </cell>
          <cell r="G9666">
            <v>0</v>
          </cell>
          <cell r="K9666">
            <v>0</v>
          </cell>
          <cell r="R9666">
            <v>0</v>
          </cell>
        </row>
        <row r="9667">
          <cell r="E9667">
            <v>0</v>
          </cell>
          <cell r="G9667">
            <v>0</v>
          </cell>
          <cell r="K9667">
            <v>0</v>
          </cell>
          <cell r="R9667">
            <v>0</v>
          </cell>
        </row>
        <row r="9668">
          <cell r="E9668">
            <v>0</v>
          </cell>
          <cell r="G9668">
            <v>0</v>
          </cell>
          <cell r="K9668">
            <v>0</v>
          </cell>
          <cell r="R9668">
            <v>0</v>
          </cell>
        </row>
        <row r="9669">
          <cell r="E9669">
            <v>0</v>
          </cell>
          <cell r="G9669">
            <v>0</v>
          </cell>
          <cell r="K9669">
            <v>0</v>
          </cell>
          <cell r="R9669">
            <v>0</v>
          </cell>
        </row>
        <row r="9670">
          <cell r="E9670">
            <v>0</v>
          </cell>
          <cell r="G9670">
            <v>0</v>
          </cell>
          <cell r="K9670">
            <v>0</v>
          </cell>
          <cell r="R9670">
            <v>0</v>
          </cell>
        </row>
        <row r="9671">
          <cell r="E9671">
            <v>0</v>
          </cell>
          <cell r="G9671">
            <v>0</v>
          </cell>
          <cell r="K9671">
            <v>0</v>
          </cell>
          <cell r="R9671">
            <v>0</v>
          </cell>
        </row>
        <row r="9672">
          <cell r="E9672">
            <v>0</v>
          </cell>
          <cell r="G9672">
            <v>0</v>
          </cell>
          <cell r="K9672">
            <v>0</v>
          </cell>
          <cell r="R9672">
            <v>0</v>
          </cell>
        </row>
        <row r="9673">
          <cell r="E9673">
            <v>0</v>
          </cell>
          <cell r="G9673">
            <v>0</v>
          </cell>
          <cell r="K9673">
            <v>0</v>
          </cell>
          <cell r="R9673">
            <v>0</v>
          </cell>
        </row>
        <row r="9674">
          <cell r="E9674">
            <v>0</v>
          </cell>
          <cell r="G9674">
            <v>0</v>
          </cell>
          <cell r="K9674">
            <v>0</v>
          </cell>
          <cell r="R9674">
            <v>0</v>
          </cell>
        </row>
        <row r="9675">
          <cell r="E9675">
            <v>0</v>
          </cell>
          <cell r="G9675">
            <v>0</v>
          </cell>
          <cell r="K9675">
            <v>0</v>
          </cell>
          <cell r="R9675">
            <v>0</v>
          </cell>
        </row>
        <row r="9676">
          <cell r="E9676">
            <v>0</v>
          </cell>
          <cell r="G9676">
            <v>0</v>
          </cell>
          <cell r="K9676">
            <v>0</v>
          </cell>
          <cell r="R9676">
            <v>0</v>
          </cell>
        </row>
        <row r="9677">
          <cell r="E9677">
            <v>0</v>
          </cell>
          <cell r="G9677">
            <v>0</v>
          </cell>
          <cell r="K9677">
            <v>0</v>
          </cell>
          <cell r="R9677">
            <v>0</v>
          </cell>
        </row>
        <row r="9678">
          <cell r="E9678">
            <v>0</v>
          </cell>
          <cell r="G9678">
            <v>0</v>
          </cell>
          <cell r="K9678">
            <v>0</v>
          </cell>
          <cell r="R9678">
            <v>0</v>
          </cell>
        </row>
        <row r="9679">
          <cell r="E9679">
            <v>0</v>
          </cell>
          <cell r="G9679">
            <v>0</v>
          </cell>
          <cell r="K9679">
            <v>0</v>
          </cell>
          <cell r="R9679">
            <v>0</v>
          </cell>
        </row>
        <row r="9680">
          <cell r="E9680">
            <v>0</v>
          </cell>
          <cell r="G9680">
            <v>0</v>
          </cell>
          <cell r="K9680">
            <v>0</v>
          </cell>
          <cell r="R9680">
            <v>0</v>
          </cell>
        </row>
        <row r="9681">
          <cell r="E9681">
            <v>0</v>
          </cell>
          <cell r="G9681">
            <v>0</v>
          </cell>
          <cell r="K9681">
            <v>0</v>
          </cell>
          <cell r="R9681">
            <v>0</v>
          </cell>
        </row>
        <row r="9682">
          <cell r="E9682">
            <v>0</v>
          </cell>
          <cell r="G9682">
            <v>0</v>
          </cell>
          <cell r="K9682">
            <v>0</v>
          </cell>
          <cell r="R9682">
            <v>0</v>
          </cell>
        </row>
        <row r="9683">
          <cell r="E9683">
            <v>0</v>
          </cell>
          <cell r="G9683">
            <v>0</v>
          </cell>
          <cell r="K9683">
            <v>0</v>
          </cell>
          <cell r="R9683">
            <v>0</v>
          </cell>
        </row>
        <row r="9684">
          <cell r="E9684">
            <v>0</v>
          </cell>
          <cell r="G9684">
            <v>0</v>
          </cell>
          <cell r="K9684">
            <v>0</v>
          </cell>
          <cell r="R9684">
            <v>0</v>
          </cell>
        </row>
        <row r="9685">
          <cell r="E9685">
            <v>0</v>
          </cell>
          <cell r="G9685">
            <v>0</v>
          </cell>
          <cell r="K9685">
            <v>0</v>
          </cell>
          <cell r="R9685">
            <v>0</v>
          </cell>
        </row>
        <row r="9686">
          <cell r="E9686">
            <v>0</v>
          </cell>
          <cell r="G9686">
            <v>0</v>
          </cell>
          <cell r="K9686">
            <v>0</v>
          </cell>
          <cell r="R9686">
            <v>0</v>
          </cell>
        </row>
        <row r="9687">
          <cell r="E9687">
            <v>0</v>
          </cell>
          <cell r="G9687">
            <v>0</v>
          </cell>
          <cell r="K9687">
            <v>0</v>
          </cell>
          <cell r="R9687">
            <v>0</v>
          </cell>
        </row>
        <row r="9688">
          <cell r="E9688">
            <v>0</v>
          </cell>
          <cell r="G9688">
            <v>0</v>
          </cell>
          <cell r="K9688">
            <v>0</v>
          </cell>
          <cell r="R9688">
            <v>0</v>
          </cell>
        </row>
        <row r="9689">
          <cell r="E9689">
            <v>0</v>
          </cell>
          <cell r="G9689">
            <v>0</v>
          </cell>
          <cell r="K9689">
            <v>0</v>
          </cell>
          <cell r="R9689">
            <v>0</v>
          </cell>
        </row>
        <row r="9690">
          <cell r="E9690">
            <v>0</v>
          </cell>
          <cell r="G9690">
            <v>0</v>
          </cell>
          <cell r="K9690">
            <v>0</v>
          </cell>
          <cell r="R9690">
            <v>0</v>
          </cell>
        </row>
        <row r="9691">
          <cell r="E9691">
            <v>0</v>
          </cell>
          <cell r="G9691">
            <v>0</v>
          </cell>
          <cell r="K9691">
            <v>0</v>
          </cell>
          <cell r="R9691">
            <v>0</v>
          </cell>
        </row>
        <row r="9692">
          <cell r="E9692">
            <v>0</v>
          </cell>
          <cell r="G9692">
            <v>0</v>
          </cell>
          <cell r="K9692">
            <v>0</v>
          </cell>
          <cell r="R9692">
            <v>0</v>
          </cell>
        </row>
        <row r="9693">
          <cell r="E9693">
            <v>0</v>
          </cell>
          <cell r="G9693">
            <v>0</v>
          </cell>
          <cell r="K9693">
            <v>0</v>
          </cell>
          <cell r="R9693">
            <v>0</v>
          </cell>
        </row>
        <row r="9694">
          <cell r="E9694">
            <v>0</v>
          </cell>
          <cell r="G9694">
            <v>0</v>
          </cell>
          <cell r="K9694">
            <v>0</v>
          </cell>
          <cell r="R9694">
            <v>0</v>
          </cell>
        </row>
        <row r="9695">
          <cell r="E9695">
            <v>0</v>
          </cell>
          <cell r="G9695">
            <v>0</v>
          </cell>
          <cell r="K9695">
            <v>0</v>
          </cell>
          <cell r="R9695">
            <v>0</v>
          </cell>
        </row>
        <row r="9696">
          <cell r="E9696">
            <v>0</v>
          </cell>
          <cell r="G9696">
            <v>0</v>
          </cell>
          <cell r="K9696">
            <v>0</v>
          </cell>
          <cell r="R9696">
            <v>0</v>
          </cell>
        </row>
        <row r="9697">
          <cell r="E9697">
            <v>0</v>
          </cell>
          <cell r="G9697">
            <v>0</v>
          </cell>
          <cell r="K9697">
            <v>0</v>
          </cell>
          <cell r="R9697">
            <v>0</v>
          </cell>
        </row>
        <row r="9698">
          <cell r="E9698">
            <v>0</v>
          </cell>
          <cell r="G9698">
            <v>0</v>
          </cell>
          <cell r="K9698">
            <v>0</v>
          </cell>
          <cell r="R9698">
            <v>0</v>
          </cell>
        </row>
        <row r="9699">
          <cell r="E9699">
            <v>0</v>
          </cell>
          <cell r="G9699">
            <v>0</v>
          </cell>
          <cell r="K9699">
            <v>0</v>
          </cell>
          <cell r="R9699">
            <v>0</v>
          </cell>
        </row>
        <row r="9700">
          <cell r="E9700">
            <v>0</v>
          </cell>
          <cell r="G9700">
            <v>0</v>
          </cell>
          <cell r="K9700">
            <v>0</v>
          </cell>
          <cell r="R9700">
            <v>0</v>
          </cell>
        </row>
        <row r="9701">
          <cell r="E9701">
            <v>0</v>
          </cell>
          <cell r="G9701">
            <v>0</v>
          </cell>
          <cell r="K9701">
            <v>0</v>
          </cell>
          <cell r="R9701">
            <v>0</v>
          </cell>
        </row>
        <row r="9702">
          <cell r="E9702">
            <v>0</v>
          </cell>
          <cell r="G9702">
            <v>0</v>
          </cell>
          <cell r="K9702">
            <v>0</v>
          </cell>
          <cell r="R9702">
            <v>0</v>
          </cell>
        </row>
        <row r="9703">
          <cell r="E9703">
            <v>0</v>
          </cell>
          <cell r="G9703">
            <v>0</v>
          </cell>
          <cell r="K9703">
            <v>0</v>
          </cell>
          <cell r="R9703">
            <v>0</v>
          </cell>
        </row>
        <row r="9704">
          <cell r="E9704">
            <v>0</v>
          </cell>
          <cell r="G9704">
            <v>0</v>
          </cell>
          <cell r="K9704">
            <v>0</v>
          </cell>
          <cell r="R9704">
            <v>0</v>
          </cell>
        </row>
        <row r="9705">
          <cell r="E9705">
            <v>0</v>
          </cell>
          <cell r="G9705">
            <v>0</v>
          </cell>
          <cell r="K9705">
            <v>0</v>
          </cell>
          <cell r="R9705">
            <v>0</v>
          </cell>
        </row>
        <row r="9706">
          <cell r="E9706">
            <v>0</v>
          </cell>
          <cell r="G9706">
            <v>0</v>
          </cell>
          <cell r="K9706">
            <v>0</v>
          </cell>
          <cell r="R9706">
            <v>0</v>
          </cell>
        </row>
        <row r="9707">
          <cell r="E9707">
            <v>0</v>
          </cell>
          <cell r="G9707">
            <v>0</v>
          </cell>
          <cell r="K9707">
            <v>0</v>
          </cell>
          <cell r="R9707">
            <v>0</v>
          </cell>
        </row>
        <row r="9708">
          <cell r="E9708">
            <v>0</v>
          </cell>
          <cell r="G9708">
            <v>0</v>
          </cell>
          <cell r="K9708">
            <v>0</v>
          </cell>
          <cell r="R9708">
            <v>0</v>
          </cell>
        </row>
        <row r="9709">
          <cell r="E9709">
            <v>0</v>
          </cell>
          <cell r="G9709">
            <v>0</v>
          </cell>
          <cell r="K9709">
            <v>0</v>
          </cell>
          <cell r="R9709">
            <v>0</v>
          </cell>
        </row>
        <row r="9710">
          <cell r="E9710">
            <v>0</v>
          </cell>
          <cell r="G9710">
            <v>0</v>
          </cell>
          <cell r="K9710">
            <v>0</v>
          </cell>
          <cell r="R9710">
            <v>0</v>
          </cell>
        </row>
        <row r="9711">
          <cell r="E9711">
            <v>0</v>
          </cell>
          <cell r="G9711">
            <v>0</v>
          </cell>
          <cell r="K9711">
            <v>0</v>
          </cell>
          <cell r="R9711">
            <v>0</v>
          </cell>
        </row>
        <row r="9712">
          <cell r="E9712">
            <v>0</v>
          </cell>
          <cell r="G9712">
            <v>0</v>
          </cell>
          <cell r="K9712">
            <v>0</v>
          </cell>
          <cell r="R9712">
            <v>0</v>
          </cell>
        </row>
        <row r="9713">
          <cell r="E9713">
            <v>0</v>
          </cell>
          <cell r="G9713">
            <v>0</v>
          </cell>
          <cell r="K9713">
            <v>0</v>
          </cell>
          <cell r="R9713">
            <v>0</v>
          </cell>
        </row>
        <row r="9714">
          <cell r="E9714">
            <v>0</v>
          </cell>
          <cell r="G9714">
            <v>0</v>
          </cell>
          <cell r="K9714">
            <v>0</v>
          </cell>
          <cell r="R9714">
            <v>0</v>
          </cell>
        </row>
        <row r="9715">
          <cell r="E9715">
            <v>0</v>
          </cell>
          <cell r="G9715">
            <v>0</v>
          </cell>
          <cell r="K9715">
            <v>0</v>
          </cell>
          <cell r="R9715">
            <v>0</v>
          </cell>
        </row>
        <row r="9716">
          <cell r="E9716">
            <v>0</v>
          </cell>
          <cell r="G9716">
            <v>0</v>
          </cell>
          <cell r="K9716">
            <v>0</v>
          </cell>
          <cell r="R9716">
            <v>0</v>
          </cell>
        </row>
        <row r="9717">
          <cell r="E9717">
            <v>0</v>
          </cell>
          <cell r="G9717">
            <v>0</v>
          </cell>
          <cell r="K9717">
            <v>0</v>
          </cell>
          <cell r="R9717">
            <v>0</v>
          </cell>
        </row>
        <row r="9718">
          <cell r="E9718">
            <v>0</v>
          </cell>
          <cell r="G9718">
            <v>0</v>
          </cell>
          <cell r="K9718">
            <v>0</v>
          </cell>
          <cell r="R9718">
            <v>0</v>
          </cell>
        </row>
        <row r="9719">
          <cell r="E9719">
            <v>0</v>
          </cell>
          <cell r="G9719">
            <v>0</v>
          </cell>
          <cell r="K9719">
            <v>0</v>
          </cell>
          <cell r="R9719">
            <v>0</v>
          </cell>
        </row>
        <row r="9720">
          <cell r="E9720">
            <v>0</v>
          </cell>
          <cell r="G9720">
            <v>0</v>
          </cell>
          <cell r="K9720">
            <v>0</v>
          </cell>
          <cell r="R9720">
            <v>0</v>
          </cell>
        </row>
        <row r="9721">
          <cell r="E9721">
            <v>0</v>
          </cell>
          <cell r="G9721">
            <v>0</v>
          </cell>
          <cell r="K9721">
            <v>0</v>
          </cell>
          <cell r="R9721">
            <v>0</v>
          </cell>
        </row>
        <row r="9722">
          <cell r="E9722">
            <v>0</v>
          </cell>
          <cell r="G9722">
            <v>0</v>
          </cell>
          <cell r="K9722">
            <v>0</v>
          </cell>
          <cell r="R9722">
            <v>0</v>
          </cell>
        </row>
        <row r="9723">
          <cell r="E9723">
            <v>0</v>
          </cell>
          <cell r="G9723">
            <v>0</v>
          </cell>
          <cell r="K9723">
            <v>0</v>
          </cell>
          <cell r="R9723">
            <v>0</v>
          </cell>
        </row>
        <row r="9724">
          <cell r="E9724">
            <v>0</v>
          </cell>
          <cell r="G9724">
            <v>0</v>
          </cell>
          <cell r="K9724">
            <v>0</v>
          </cell>
          <cell r="R9724">
            <v>0</v>
          </cell>
        </row>
        <row r="9725">
          <cell r="E9725">
            <v>0</v>
          </cell>
          <cell r="G9725">
            <v>0</v>
          </cell>
          <cell r="K9725">
            <v>0</v>
          </cell>
          <cell r="R9725">
            <v>0</v>
          </cell>
        </row>
        <row r="9726">
          <cell r="E9726">
            <v>0</v>
          </cell>
          <cell r="G9726">
            <v>0</v>
          </cell>
          <cell r="K9726">
            <v>0</v>
          </cell>
          <cell r="R9726">
            <v>0</v>
          </cell>
        </row>
        <row r="9727">
          <cell r="E9727">
            <v>0</v>
          </cell>
          <cell r="G9727">
            <v>0</v>
          </cell>
          <cell r="K9727">
            <v>0</v>
          </cell>
          <cell r="R9727">
            <v>0</v>
          </cell>
        </row>
        <row r="9728">
          <cell r="E9728">
            <v>0</v>
          </cell>
          <cell r="G9728">
            <v>0</v>
          </cell>
          <cell r="K9728">
            <v>0</v>
          </cell>
          <cell r="R9728">
            <v>0</v>
          </cell>
        </row>
        <row r="9729">
          <cell r="E9729">
            <v>0</v>
          </cell>
          <cell r="G9729">
            <v>0</v>
          </cell>
          <cell r="K9729">
            <v>0</v>
          </cell>
          <cell r="R9729">
            <v>0</v>
          </cell>
        </row>
        <row r="9730">
          <cell r="E9730">
            <v>0</v>
          </cell>
          <cell r="G9730">
            <v>0</v>
          </cell>
          <cell r="K9730">
            <v>0</v>
          </cell>
          <cell r="R9730">
            <v>0</v>
          </cell>
        </row>
        <row r="9731">
          <cell r="E9731">
            <v>0</v>
          </cell>
          <cell r="G9731">
            <v>0</v>
          </cell>
          <cell r="K9731">
            <v>0</v>
          </cell>
          <cell r="R9731">
            <v>0</v>
          </cell>
        </row>
        <row r="9732">
          <cell r="E9732">
            <v>0</v>
          </cell>
          <cell r="G9732">
            <v>0</v>
          </cell>
          <cell r="K9732">
            <v>0</v>
          </cell>
          <cell r="R9732">
            <v>0</v>
          </cell>
        </row>
        <row r="9733">
          <cell r="E9733">
            <v>0</v>
          </cell>
          <cell r="G9733">
            <v>0</v>
          </cell>
          <cell r="K9733">
            <v>0</v>
          </cell>
          <cell r="R9733">
            <v>0</v>
          </cell>
        </row>
        <row r="9734">
          <cell r="E9734">
            <v>0</v>
          </cell>
          <cell r="G9734">
            <v>0</v>
          </cell>
          <cell r="K9734">
            <v>0</v>
          </cell>
          <cell r="R9734">
            <v>0</v>
          </cell>
        </row>
        <row r="9735">
          <cell r="E9735">
            <v>0</v>
          </cell>
          <cell r="G9735">
            <v>0</v>
          </cell>
          <cell r="K9735">
            <v>0</v>
          </cell>
          <cell r="R9735">
            <v>0</v>
          </cell>
        </row>
        <row r="9736">
          <cell r="E9736">
            <v>0</v>
          </cell>
          <cell r="G9736">
            <v>0</v>
          </cell>
          <cell r="K9736">
            <v>0</v>
          </cell>
          <cell r="R9736">
            <v>0</v>
          </cell>
        </row>
        <row r="9737">
          <cell r="E9737">
            <v>0</v>
          </cell>
          <cell r="G9737">
            <v>0</v>
          </cell>
          <cell r="K9737">
            <v>0</v>
          </cell>
          <cell r="R9737">
            <v>0</v>
          </cell>
        </row>
        <row r="9738">
          <cell r="E9738">
            <v>0</v>
          </cell>
          <cell r="G9738">
            <v>0</v>
          </cell>
          <cell r="K9738">
            <v>0</v>
          </cell>
          <cell r="R9738">
            <v>0</v>
          </cell>
        </row>
        <row r="9739">
          <cell r="E9739">
            <v>0</v>
          </cell>
          <cell r="G9739">
            <v>0</v>
          </cell>
          <cell r="K9739">
            <v>0</v>
          </cell>
          <cell r="R9739">
            <v>0</v>
          </cell>
        </row>
        <row r="9740">
          <cell r="E9740">
            <v>0</v>
          </cell>
          <cell r="G9740">
            <v>0</v>
          </cell>
          <cell r="K9740">
            <v>0</v>
          </cell>
          <cell r="R9740">
            <v>0</v>
          </cell>
        </row>
        <row r="9741">
          <cell r="E9741">
            <v>0</v>
          </cell>
          <cell r="G9741">
            <v>0</v>
          </cell>
          <cell r="K9741">
            <v>0</v>
          </cell>
          <cell r="R9741">
            <v>0</v>
          </cell>
        </row>
        <row r="9742">
          <cell r="E9742">
            <v>0</v>
          </cell>
          <cell r="G9742">
            <v>0</v>
          </cell>
          <cell r="K9742">
            <v>0</v>
          </cell>
          <cell r="R9742">
            <v>0</v>
          </cell>
        </row>
        <row r="9743">
          <cell r="E9743">
            <v>0</v>
          </cell>
          <cell r="G9743">
            <v>0</v>
          </cell>
          <cell r="K9743">
            <v>0</v>
          </cell>
          <cell r="R9743">
            <v>0</v>
          </cell>
        </row>
        <row r="9744">
          <cell r="E9744">
            <v>0</v>
          </cell>
          <cell r="G9744">
            <v>0</v>
          </cell>
          <cell r="K9744">
            <v>0</v>
          </cell>
          <cell r="R9744">
            <v>0</v>
          </cell>
        </row>
        <row r="9745">
          <cell r="E9745">
            <v>0</v>
          </cell>
          <cell r="G9745">
            <v>0</v>
          </cell>
          <cell r="K9745">
            <v>0</v>
          </cell>
          <cell r="R9745">
            <v>0</v>
          </cell>
        </row>
        <row r="9746">
          <cell r="E9746">
            <v>0</v>
          </cell>
          <cell r="G9746">
            <v>0</v>
          </cell>
          <cell r="K9746">
            <v>0</v>
          </cell>
          <cell r="R9746">
            <v>0</v>
          </cell>
        </row>
        <row r="9747">
          <cell r="E9747">
            <v>0</v>
          </cell>
          <cell r="G9747">
            <v>0</v>
          </cell>
          <cell r="K9747">
            <v>0</v>
          </cell>
          <cell r="R9747">
            <v>0</v>
          </cell>
        </row>
        <row r="9748">
          <cell r="E9748">
            <v>0</v>
          </cell>
          <cell r="G9748">
            <v>0</v>
          </cell>
          <cell r="K9748">
            <v>0</v>
          </cell>
          <cell r="R9748">
            <v>0</v>
          </cell>
        </row>
        <row r="9749">
          <cell r="E9749">
            <v>0</v>
          </cell>
          <cell r="G9749">
            <v>0</v>
          </cell>
          <cell r="K9749">
            <v>0</v>
          </cell>
          <cell r="R9749">
            <v>0</v>
          </cell>
        </row>
        <row r="9750">
          <cell r="E9750">
            <v>0</v>
          </cell>
          <cell r="G9750">
            <v>0</v>
          </cell>
          <cell r="K9750">
            <v>0</v>
          </cell>
          <cell r="R9750">
            <v>0</v>
          </cell>
        </row>
        <row r="9751">
          <cell r="E9751">
            <v>0</v>
          </cell>
          <cell r="G9751">
            <v>0</v>
          </cell>
          <cell r="K9751">
            <v>0</v>
          </cell>
          <cell r="R9751">
            <v>0</v>
          </cell>
        </row>
        <row r="9752">
          <cell r="E9752">
            <v>0</v>
          </cell>
          <cell r="G9752">
            <v>0</v>
          </cell>
          <cell r="K9752">
            <v>0</v>
          </cell>
          <cell r="R9752">
            <v>0</v>
          </cell>
        </row>
        <row r="9753">
          <cell r="E9753">
            <v>0</v>
          </cell>
          <cell r="G9753">
            <v>0</v>
          </cell>
          <cell r="K9753">
            <v>0</v>
          </cell>
          <cell r="R9753">
            <v>0</v>
          </cell>
        </row>
        <row r="9754">
          <cell r="E9754">
            <v>0</v>
          </cell>
          <cell r="G9754">
            <v>0</v>
          </cell>
          <cell r="K9754">
            <v>0</v>
          </cell>
          <cell r="R9754">
            <v>0</v>
          </cell>
        </row>
        <row r="9755">
          <cell r="E9755">
            <v>0</v>
          </cell>
          <cell r="G9755">
            <v>0</v>
          </cell>
          <cell r="K9755">
            <v>0</v>
          </cell>
          <cell r="R9755">
            <v>0</v>
          </cell>
        </row>
        <row r="9756">
          <cell r="E9756">
            <v>0</v>
          </cell>
          <cell r="G9756">
            <v>0</v>
          </cell>
          <cell r="K9756">
            <v>0</v>
          </cell>
          <cell r="R9756">
            <v>0</v>
          </cell>
        </row>
        <row r="9757">
          <cell r="E9757">
            <v>0</v>
          </cell>
          <cell r="G9757">
            <v>0</v>
          </cell>
          <cell r="K9757">
            <v>0</v>
          </cell>
          <cell r="R9757">
            <v>0</v>
          </cell>
        </row>
        <row r="9758">
          <cell r="E9758">
            <v>0</v>
          </cell>
          <cell r="G9758">
            <v>0</v>
          </cell>
          <cell r="K9758">
            <v>0</v>
          </cell>
          <cell r="R9758">
            <v>0</v>
          </cell>
        </row>
        <row r="9759">
          <cell r="E9759">
            <v>0</v>
          </cell>
          <cell r="G9759">
            <v>0</v>
          </cell>
          <cell r="K9759">
            <v>0</v>
          </cell>
          <cell r="R9759">
            <v>0</v>
          </cell>
        </row>
        <row r="9760">
          <cell r="E9760">
            <v>0</v>
          </cell>
          <cell r="G9760">
            <v>0</v>
          </cell>
          <cell r="K9760">
            <v>0</v>
          </cell>
          <cell r="R9760">
            <v>0</v>
          </cell>
        </row>
        <row r="9761">
          <cell r="E9761">
            <v>0</v>
          </cell>
          <cell r="G9761">
            <v>0</v>
          </cell>
          <cell r="K9761">
            <v>0</v>
          </cell>
          <cell r="R9761">
            <v>0</v>
          </cell>
        </row>
        <row r="9762">
          <cell r="E9762">
            <v>0</v>
          </cell>
          <cell r="G9762">
            <v>0</v>
          </cell>
          <cell r="K9762">
            <v>0</v>
          </cell>
          <cell r="R9762">
            <v>0</v>
          </cell>
        </row>
        <row r="9763">
          <cell r="E9763">
            <v>0</v>
          </cell>
          <cell r="G9763">
            <v>0</v>
          </cell>
          <cell r="K9763">
            <v>0</v>
          </cell>
          <cell r="R9763">
            <v>0</v>
          </cell>
        </row>
        <row r="9764">
          <cell r="E9764">
            <v>0</v>
          </cell>
          <cell r="G9764">
            <v>0</v>
          </cell>
          <cell r="K9764">
            <v>0</v>
          </cell>
          <cell r="R9764">
            <v>0</v>
          </cell>
        </row>
        <row r="9765">
          <cell r="E9765">
            <v>0</v>
          </cell>
          <cell r="G9765">
            <v>0</v>
          </cell>
          <cell r="K9765">
            <v>0</v>
          </cell>
          <cell r="R9765">
            <v>0</v>
          </cell>
        </row>
        <row r="9766">
          <cell r="E9766">
            <v>0</v>
          </cell>
          <cell r="G9766">
            <v>0</v>
          </cell>
          <cell r="K9766">
            <v>0</v>
          </cell>
          <cell r="R9766">
            <v>0</v>
          </cell>
        </row>
        <row r="9767">
          <cell r="E9767">
            <v>0</v>
          </cell>
          <cell r="G9767">
            <v>0</v>
          </cell>
          <cell r="K9767">
            <v>0</v>
          </cell>
          <cell r="R9767">
            <v>0</v>
          </cell>
        </row>
        <row r="9768">
          <cell r="E9768">
            <v>0</v>
          </cell>
          <cell r="G9768">
            <v>0</v>
          </cell>
          <cell r="K9768">
            <v>0</v>
          </cell>
          <cell r="R9768">
            <v>0</v>
          </cell>
        </row>
        <row r="9769">
          <cell r="E9769">
            <v>0</v>
          </cell>
          <cell r="G9769">
            <v>0</v>
          </cell>
          <cell r="K9769">
            <v>0</v>
          </cell>
          <cell r="R9769">
            <v>0</v>
          </cell>
        </row>
        <row r="9770">
          <cell r="E9770">
            <v>0</v>
          </cell>
          <cell r="G9770">
            <v>0</v>
          </cell>
          <cell r="K9770">
            <v>0</v>
          </cell>
          <cell r="R9770">
            <v>0</v>
          </cell>
        </row>
        <row r="9771">
          <cell r="E9771">
            <v>0</v>
          </cell>
          <cell r="G9771">
            <v>0</v>
          </cell>
          <cell r="K9771">
            <v>0</v>
          </cell>
          <cell r="R9771">
            <v>0</v>
          </cell>
        </row>
        <row r="9772">
          <cell r="E9772">
            <v>0</v>
          </cell>
          <cell r="G9772">
            <v>0</v>
          </cell>
          <cell r="K9772">
            <v>0</v>
          </cell>
          <cell r="R9772">
            <v>0</v>
          </cell>
        </row>
        <row r="9773">
          <cell r="E9773">
            <v>0</v>
          </cell>
          <cell r="G9773">
            <v>0</v>
          </cell>
          <cell r="K9773">
            <v>0</v>
          </cell>
          <cell r="R9773">
            <v>0</v>
          </cell>
        </row>
        <row r="9774">
          <cell r="E9774">
            <v>0</v>
          </cell>
          <cell r="G9774">
            <v>0</v>
          </cell>
          <cell r="K9774">
            <v>0</v>
          </cell>
          <cell r="R9774">
            <v>0</v>
          </cell>
        </row>
        <row r="9775">
          <cell r="E9775">
            <v>0</v>
          </cell>
          <cell r="G9775">
            <v>0</v>
          </cell>
          <cell r="K9775">
            <v>0</v>
          </cell>
          <cell r="R9775">
            <v>0</v>
          </cell>
        </row>
        <row r="9776">
          <cell r="E9776">
            <v>0</v>
          </cell>
          <cell r="G9776">
            <v>0</v>
          </cell>
          <cell r="K9776">
            <v>0</v>
          </cell>
          <cell r="R9776">
            <v>0</v>
          </cell>
        </row>
        <row r="9777">
          <cell r="E9777">
            <v>0</v>
          </cell>
          <cell r="G9777">
            <v>0</v>
          </cell>
          <cell r="K9777">
            <v>0</v>
          </cell>
          <cell r="R9777">
            <v>0</v>
          </cell>
        </row>
        <row r="9778">
          <cell r="E9778">
            <v>0</v>
          </cell>
          <cell r="G9778">
            <v>0</v>
          </cell>
          <cell r="K9778">
            <v>0</v>
          </cell>
          <cell r="R9778">
            <v>0</v>
          </cell>
        </row>
        <row r="9779">
          <cell r="E9779">
            <v>0</v>
          </cell>
          <cell r="G9779">
            <v>0</v>
          </cell>
          <cell r="K9779">
            <v>0</v>
          </cell>
          <cell r="R9779">
            <v>0</v>
          </cell>
        </row>
        <row r="9780">
          <cell r="E9780">
            <v>0</v>
          </cell>
          <cell r="G9780">
            <v>0</v>
          </cell>
          <cell r="K9780">
            <v>0</v>
          </cell>
          <cell r="R9780">
            <v>0</v>
          </cell>
        </row>
        <row r="9781">
          <cell r="E9781">
            <v>0</v>
          </cell>
          <cell r="G9781">
            <v>0</v>
          </cell>
          <cell r="K9781">
            <v>0</v>
          </cell>
          <cell r="R9781">
            <v>0</v>
          </cell>
        </row>
        <row r="9782">
          <cell r="E9782">
            <v>0</v>
          </cell>
          <cell r="G9782">
            <v>0</v>
          </cell>
          <cell r="K9782">
            <v>0</v>
          </cell>
          <cell r="R9782">
            <v>0</v>
          </cell>
        </row>
        <row r="9783">
          <cell r="E9783">
            <v>0</v>
          </cell>
          <cell r="G9783">
            <v>0</v>
          </cell>
          <cell r="K9783">
            <v>0</v>
          </cell>
          <cell r="R9783">
            <v>0</v>
          </cell>
        </row>
        <row r="9784">
          <cell r="E9784">
            <v>0</v>
          </cell>
          <cell r="G9784">
            <v>0</v>
          </cell>
          <cell r="K9784">
            <v>0</v>
          </cell>
          <cell r="R9784">
            <v>0</v>
          </cell>
        </row>
        <row r="9785">
          <cell r="E9785">
            <v>0</v>
          </cell>
          <cell r="G9785">
            <v>0</v>
          </cell>
          <cell r="K9785">
            <v>0</v>
          </cell>
          <cell r="R9785">
            <v>0</v>
          </cell>
        </row>
        <row r="9786">
          <cell r="E9786">
            <v>0</v>
          </cell>
          <cell r="G9786">
            <v>0</v>
          </cell>
          <cell r="K9786">
            <v>0</v>
          </cell>
          <cell r="R9786">
            <v>0</v>
          </cell>
        </row>
        <row r="9787">
          <cell r="E9787">
            <v>0</v>
          </cell>
          <cell r="G9787">
            <v>0</v>
          </cell>
          <cell r="K9787">
            <v>0</v>
          </cell>
          <cell r="R9787">
            <v>0</v>
          </cell>
        </row>
        <row r="9788">
          <cell r="E9788">
            <v>0</v>
          </cell>
          <cell r="G9788">
            <v>0</v>
          </cell>
          <cell r="K9788">
            <v>0</v>
          </cell>
          <cell r="R9788">
            <v>0</v>
          </cell>
        </row>
        <row r="9789">
          <cell r="E9789">
            <v>0</v>
          </cell>
          <cell r="G9789">
            <v>0</v>
          </cell>
          <cell r="K9789">
            <v>0</v>
          </cell>
          <cell r="R9789">
            <v>0</v>
          </cell>
        </row>
        <row r="9790">
          <cell r="E9790">
            <v>0</v>
          </cell>
          <cell r="G9790">
            <v>0</v>
          </cell>
          <cell r="K9790">
            <v>0</v>
          </cell>
          <cell r="R9790">
            <v>0</v>
          </cell>
        </row>
        <row r="9791">
          <cell r="E9791">
            <v>0</v>
          </cell>
          <cell r="G9791">
            <v>0</v>
          </cell>
          <cell r="K9791">
            <v>0</v>
          </cell>
          <cell r="R9791">
            <v>0</v>
          </cell>
        </row>
        <row r="9792">
          <cell r="E9792">
            <v>0</v>
          </cell>
          <cell r="G9792">
            <v>0</v>
          </cell>
          <cell r="K9792">
            <v>0</v>
          </cell>
          <cell r="R9792">
            <v>0</v>
          </cell>
        </row>
        <row r="9793">
          <cell r="E9793">
            <v>0</v>
          </cell>
          <cell r="G9793">
            <v>0</v>
          </cell>
          <cell r="K9793">
            <v>0</v>
          </cell>
          <cell r="R9793">
            <v>0</v>
          </cell>
        </row>
        <row r="9794">
          <cell r="E9794">
            <v>0</v>
          </cell>
          <cell r="G9794">
            <v>0</v>
          </cell>
          <cell r="K9794">
            <v>0</v>
          </cell>
          <cell r="R9794">
            <v>0</v>
          </cell>
        </row>
        <row r="9795">
          <cell r="E9795">
            <v>0</v>
          </cell>
          <cell r="G9795">
            <v>0</v>
          </cell>
          <cell r="K9795">
            <v>0</v>
          </cell>
          <cell r="R9795">
            <v>0</v>
          </cell>
        </row>
        <row r="9796">
          <cell r="E9796">
            <v>0</v>
          </cell>
          <cell r="G9796">
            <v>0</v>
          </cell>
          <cell r="K9796">
            <v>0</v>
          </cell>
          <cell r="R9796">
            <v>0</v>
          </cell>
        </row>
        <row r="9797">
          <cell r="E9797">
            <v>0</v>
          </cell>
          <cell r="G9797">
            <v>0</v>
          </cell>
          <cell r="K9797">
            <v>0</v>
          </cell>
          <cell r="R9797">
            <v>0</v>
          </cell>
        </row>
        <row r="9798">
          <cell r="E9798">
            <v>0</v>
          </cell>
          <cell r="G9798">
            <v>0</v>
          </cell>
          <cell r="K9798">
            <v>0</v>
          </cell>
          <cell r="R9798">
            <v>0</v>
          </cell>
        </row>
        <row r="9799">
          <cell r="E9799">
            <v>0</v>
          </cell>
          <cell r="G9799">
            <v>0</v>
          </cell>
          <cell r="K9799">
            <v>0</v>
          </cell>
          <cell r="R9799">
            <v>0</v>
          </cell>
        </row>
        <row r="9800">
          <cell r="E9800">
            <v>0</v>
          </cell>
          <cell r="G9800">
            <v>0</v>
          </cell>
          <cell r="K9800">
            <v>0</v>
          </cell>
          <cell r="R9800">
            <v>0</v>
          </cell>
        </row>
        <row r="9801">
          <cell r="E9801">
            <v>0</v>
          </cell>
          <cell r="G9801">
            <v>0</v>
          </cell>
          <cell r="K9801">
            <v>0</v>
          </cell>
          <cell r="R9801">
            <v>0</v>
          </cell>
        </row>
        <row r="9802">
          <cell r="E9802">
            <v>0</v>
          </cell>
          <cell r="G9802">
            <v>0</v>
          </cell>
          <cell r="K9802">
            <v>0</v>
          </cell>
          <cell r="R9802">
            <v>0</v>
          </cell>
        </row>
        <row r="9803">
          <cell r="E9803">
            <v>0</v>
          </cell>
          <cell r="G9803">
            <v>0</v>
          </cell>
          <cell r="K9803">
            <v>0</v>
          </cell>
          <cell r="R9803">
            <v>0</v>
          </cell>
        </row>
        <row r="9804">
          <cell r="E9804">
            <v>0</v>
          </cell>
          <cell r="G9804">
            <v>0</v>
          </cell>
          <cell r="K9804">
            <v>0</v>
          </cell>
          <cell r="R9804">
            <v>0</v>
          </cell>
        </row>
        <row r="9805">
          <cell r="E9805">
            <v>0</v>
          </cell>
          <cell r="G9805">
            <v>0</v>
          </cell>
          <cell r="K9805">
            <v>0</v>
          </cell>
          <cell r="R9805">
            <v>0</v>
          </cell>
        </row>
        <row r="9806">
          <cell r="E9806">
            <v>0</v>
          </cell>
          <cell r="G9806">
            <v>0</v>
          </cell>
          <cell r="K9806">
            <v>0</v>
          </cell>
          <cell r="R9806">
            <v>0</v>
          </cell>
        </row>
        <row r="9807">
          <cell r="E9807">
            <v>0</v>
          </cell>
          <cell r="G9807">
            <v>0</v>
          </cell>
          <cell r="K9807">
            <v>0</v>
          </cell>
          <cell r="R9807">
            <v>0</v>
          </cell>
        </row>
        <row r="9808">
          <cell r="E9808">
            <v>0</v>
          </cell>
          <cell r="G9808">
            <v>0</v>
          </cell>
          <cell r="K9808">
            <v>0</v>
          </cell>
          <cell r="R9808">
            <v>0</v>
          </cell>
        </row>
        <row r="9809">
          <cell r="E9809">
            <v>0</v>
          </cell>
          <cell r="G9809">
            <v>0</v>
          </cell>
          <cell r="K9809">
            <v>0</v>
          </cell>
          <cell r="R9809">
            <v>0</v>
          </cell>
        </row>
        <row r="9810">
          <cell r="E9810">
            <v>0</v>
          </cell>
          <cell r="G9810">
            <v>0</v>
          </cell>
          <cell r="K9810">
            <v>0</v>
          </cell>
          <cell r="R9810">
            <v>0</v>
          </cell>
        </row>
        <row r="9811">
          <cell r="E9811">
            <v>0</v>
          </cell>
          <cell r="G9811">
            <v>0</v>
          </cell>
          <cell r="K9811">
            <v>0</v>
          </cell>
          <cell r="R9811">
            <v>0</v>
          </cell>
        </row>
        <row r="9812">
          <cell r="E9812">
            <v>0</v>
          </cell>
          <cell r="G9812">
            <v>0</v>
          </cell>
          <cell r="K9812">
            <v>0</v>
          </cell>
          <cell r="R9812">
            <v>0</v>
          </cell>
        </row>
        <row r="9813">
          <cell r="E9813">
            <v>0</v>
          </cell>
          <cell r="G9813">
            <v>0</v>
          </cell>
          <cell r="K9813">
            <v>0</v>
          </cell>
          <cell r="R9813">
            <v>0</v>
          </cell>
        </row>
        <row r="9814">
          <cell r="E9814">
            <v>0</v>
          </cell>
          <cell r="G9814">
            <v>0</v>
          </cell>
          <cell r="K9814">
            <v>0</v>
          </cell>
          <cell r="R9814">
            <v>0</v>
          </cell>
        </row>
        <row r="9815">
          <cell r="E9815">
            <v>0</v>
          </cell>
          <cell r="G9815">
            <v>0</v>
          </cell>
          <cell r="K9815">
            <v>0</v>
          </cell>
          <cell r="R9815">
            <v>0</v>
          </cell>
        </row>
        <row r="9816">
          <cell r="E9816">
            <v>0</v>
          </cell>
          <cell r="G9816">
            <v>0</v>
          </cell>
          <cell r="K9816">
            <v>0</v>
          </cell>
          <cell r="R9816">
            <v>0</v>
          </cell>
        </row>
        <row r="9817">
          <cell r="E9817">
            <v>0</v>
          </cell>
          <cell r="G9817">
            <v>0</v>
          </cell>
          <cell r="K9817">
            <v>0</v>
          </cell>
          <cell r="R9817">
            <v>0</v>
          </cell>
        </row>
        <row r="9818">
          <cell r="E9818">
            <v>0</v>
          </cell>
          <cell r="G9818">
            <v>0</v>
          </cell>
          <cell r="K9818">
            <v>0</v>
          </cell>
          <cell r="R9818">
            <v>0</v>
          </cell>
        </row>
        <row r="9819">
          <cell r="E9819">
            <v>0</v>
          </cell>
          <cell r="G9819">
            <v>0</v>
          </cell>
          <cell r="K9819">
            <v>0</v>
          </cell>
          <cell r="R9819">
            <v>0</v>
          </cell>
        </row>
        <row r="9820">
          <cell r="E9820">
            <v>0</v>
          </cell>
          <cell r="G9820">
            <v>0</v>
          </cell>
          <cell r="K9820">
            <v>0</v>
          </cell>
          <cell r="R9820">
            <v>0</v>
          </cell>
        </row>
        <row r="9821">
          <cell r="E9821">
            <v>0</v>
          </cell>
          <cell r="G9821">
            <v>0</v>
          </cell>
          <cell r="K9821">
            <v>0</v>
          </cell>
          <cell r="R9821">
            <v>0</v>
          </cell>
        </row>
        <row r="9822">
          <cell r="E9822">
            <v>0</v>
          </cell>
          <cell r="G9822">
            <v>0</v>
          </cell>
          <cell r="K9822">
            <v>0</v>
          </cell>
          <cell r="R9822">
            <v>0</v>
          </cell>
        </row>
        <row r="9823">
          <cell r="E9823">
            <v>0</v>
          </cell>
          <cell r="G9823">
            <v>0</v>
          </cell>
          <cell r="K9823">
            <v>0</v>
          </cell>
          <cell r="R9823">
            <v>0</v>
          </cell>
        </row>
        <row r="9824">
          <cell r="E9824">
            <v>0</v>
          </cell>
          <cell r="G9824">
            <v>0</v>
          </cell>
          <cell r="K9824">
            <v>0</v>
          </cell>
          <cell r="R9824">
            <v>0</v>
          </cell>
        </row>
        <row r="9825">
          <cell r="E9825">
            <v>0</v>
          </cell>
          <cell r="G9825">
            <v>0</v>
          </cell>
          <cell r="K9825">
            <v>0</v>
          </cell>
          <cell r="R9825">
            <v>0</v>
          </cell>
        </row>
        <row r="9826">
          <cell r="E9826">
            <v>0</v>
          </cell>
          <cell r="G9826">
            <v>0</v>
          </cell>
          <cell r="K9826">
            <v>0</v>
          </cell>
          <cell r="R9826">
            <v>0</v>
          </cell>
        </row>
        <row r="9827">
          <cell r="E9827">
            <v>0</v>
          </cell>
          <cell r="G9827">
            <v>0</v>
          </cell>
          <cell r="K9827">
            <v>0</v>
          </cell>
          <cell r="R9827">
            <v>0</v>
          </cell>
        </row>
        <row r="9828">
          <cell r="E9828">
            <v>0</v>
          </cell>
          <cell r="G9828">
            <v>0</v>
          </cell>
          <cell r="K9828">
            <v>0</v>
          </cell>
          <cell r="R9828">
            <v>0</v>
          </cell>
        </row>
        <row r="9829">
          <cell r="E9829">
            <v>0</v>
          </cell>
          <cell r="G9829">
            <v>0</v>
          </cell>
          <cell r="K9829">
            <v>0</v>
          </cell>
          <cell r="R9829">
            <v>0</v>
          </cell>
        </row>
        <row r="9830">
          <cell r="E9830">
            <v>0</v>
          </cell>
          <cell r="G9830">
            <v>0</v>
          </cell>
          <cell r="K9830">
            <v>0</v>
          </cell>
          <cell r="R9830">
            <v>0</v>
          </cell>
        </row>
        <row r="9831">
          <cell r="E9831">
            <v>0</v>
          </cell>
          <cell r="G9831">
            <v>0</v>
          </cell>
          <cell r="K9831">
            <v>0</v>
          </cell>
          <cell r="R9831">
            <v>0</v>
          </cell>
        </row>
        <row r="9832">
          <cell r="E9832">
            <v>0</v>
          </cell>
          <cell r="G9832">
            <v>0</v>
          </cell>
          <cell r="K9832">
            <v>0</v>
          </cell>
          <cell r="R9832">
            <v>0</v>
          </cell>
        </row>
        <row r="9833">
          <cell r="E9833">
            <v>0</v>
          </cell>
          <cell r="G9833">
            <v>0</v>
          </cell>
          <cell r="K9833">
            <v>0</v>
          </cell>
          <cell r="R9833">
            <v>0</v>
          </cell>
        </row>
        <row r="9834">
          <cell r="E9834">
            <v>0</v>
          </cell>
          <cell r="G9834">
            <v>0</v>
          </cell>
          <cell r="K9834">
            <v>0</v>
          </cell>
          <cell r="R9834">
            <v>0</v>
          </cell>
        </row>
        <row r="9835">
          <cell r="E9835">
            <v>0</v>
          </cell>
          <cell r="G9835">
            <v>0</v>
          </cell>
          <cell r="K9835">
            <v>0</v>
          </cell>
          <cell r="R9835">
            <v>0</v>
          </cell>
        </row>
        <row r="9836">
          <cell r="E9836">
            <v>0</v>
          </cell>
          <cell r="G9836">
            <v>0</v>
          </cell>
          <cell r="K9836">
            <v>0</v>
          </cell>
          <cell r="R9836">
            <v>0</v>
          </cell>
        </row>
        <row r="9837">
          <cell r="E9837">
            <v>0</v>
          </cell>
          <cell r="G9837">
            <v>0</v>
          </cell>
          <cell r="K9837">
            <v>0</v>
          </cell>
          <cell r="R9837">
            <v>0</v>
          </cell>
        </row>
        <row r="9838">
          <cell r="E9838">
            <v>0</v>
          </cell>
          <cell r="G9838">
            <v>0</v>
          </cell>
          <cell r="K9838">
            <v>0</v>
          </cell>
          <cell r="R9838">
            <v>0</v>
          </cell>
        </row>
        <row r="9839">
          <cell r="E9839">
            <v>0</v>
          </cell>
          <cell r="G9839">
            <v>0</v>
          </cell>
          <cell r="K9839">
            <v>0</v>
          </cell>
          <cell r="R9839">
            <v>0</v>
          </cell>
        </row>
        <row r="9840">
          <cell r="E9840">
            <v>0</v>
          </cell>
          <cell r="G9840">
            <v>0</v>
          </cell>
          <cell r="K9840">
            <v>0</v>
          </cell>
          <cell r="R9840">
            <v>0</v>
          </cell>
        </row>
        <row r="9841">
          <cell r="E9841">
            <v>0</v>
          </cell>
          <cell r="G9841">
            <v>0</v>
          </cell>
          <cell r="K9841">
            <v>0</v>
          </cell>
          <cell r="R9841">
            <v>0</v>
          </cell>
        </row>
        <row r="9842">
          <cell r="E9842">
            <v>0</v>
          </cell>
          <cell r="G9842">
            <v>0</v>
          </cell>
          <cell r="K9842">
            <v>0</v>
          </cell>
          <cell r="R9842">
            <v>0</v>
          </cell>
        </row>
        <row r="9843">
          <cell r="E9843">
            <v>0</v>
          </cell>
          <cell r="G9843">
            <v>0</v>
          </cell>
          <cell r="K9843">
            <v>0</v>
          </cell>
          <cell r="R9843">
            <v>0</v>
          </cell>
        </row>
        <row r="9844">
          <cell r="E9844">
            <v>0</v>
          </cell>
          <cell r="G9844">
            <v>0</v>
          </cell>
          <cell r="K9844">
            <v>0</v>
          </cell>
          <cell r="R9844">
            <v>0</v>
          </cell>
        </row>
        <row r="9845">
          <cell r="E9845">
            <v>0</v>
          </cell>
          <cell r="G9845">
            <v>0</v>
          </cell>
          <cell r="K9845">
            <v>0</v>
          </cell>
          <cell r="R9845">
            <v>0</v>
          </cell>
        </row>
        <row r="9846">
          <cell r="E9846">
            <v>0</v>
          </cell>
          <cell r="G9846">
            <v>0</v>
          </cell>
          <cell r="K9846">
            <v>0</v>
          </cell>
          <cell r="R9846">
            <v>0</v>
          </cell>
        </row>
        <row r="9847">
          <cell r="E9847">
            <v>0</v>
          </cell>
          <cell r="G9847">
            <v>0</v>
          </cell>
          <cell r="K9847">
            <v>0</v>
          </cell>
          <cell r="R9847">
            <v>0</v>
          </cell>
        </row>
        <row r="9848">
          <cell r="E9848">
            <v>0</v>
          </cell>
          <cell r="G9848">
            <v>0</v>
          </cell>
          <cell r="K9848">
            <v>0</v>
          </cell>
          <cell r="R9848">
            <v>0</v>
          </cell>
        </row>
        <row r="9849">
          <cell r="E9849">
            <v>0</v>
          </cell>
          <cell r="G9849">
            <v>0</v>
          </cell>
          <cell r="K9849">
            <v>0</v>
          </cell>
          <cell r="R9849">
            <v>0</v>
          </cell>
        </row>
        <row r="9850">
          <cell r="E9850">
            <v>0</v>
          </cell>
          <cell r="G9850">
            <v>0</v>
          </cell>
          <cell r="K9850">
            <v>0</v>
          </cell>
          <cell r="R9850">
            <v>0</v>
          </cell>
        </row>
        <row r="9851">
          <cell r="E9851">
            <v>0</v>
          </cell>
          <cell r="G9851">
            <v>0</v>
          </cell>
          <cell r="K9851">
            <v>0</v>
          </cell>
          <cell r="R9851">
            <v>0</v>
          </cell>
        </row>
        <row r="9852">
          <cell r="E9852">
            <v>0</v>
          </cell>
          <cell r="G9852">
            <v>0</v>
          </cell>
          <cell r="K9852">
            <v>0</v>
          </cell>
          <cell r="R9852">
            <v>0</v>
          </cell>
        </row>
        <row r="9853">
          <cell r="E9853">
            <v>0</v>
          </cell>
          <cell r="G9853">
            <v>0</v>
          </cell>
          <cell r="K9853">
            <v>0</v>
          </cell>
          <cell r="R9853">
            <v>0</v>
          </cell>
        </row>
        <row r="9854">
          <cell r="E9854">
            <v>0</v>
          </cell>
          <cell r="G9854">
            <v>0</v>
          </cell>
          <cell r="K9854">
            <v>0</v>
          </cell>
          <cell r="R9854">
            <v>0</v>
          </cell>
        </row>
        <row r="9855">
          <cell r="E9855">
            <v>0</v>
          </cell>
          <cell r="G9855">
            <v>0</v>
          </cell>
          <cell r="K9855">
            <v>0</v>
          </cell>
          <cell r="R9855">
            <v>0</v>
          </cell>
        </row>
        <row r="9856">
          <cell r="E9856">
            <v>0</v>
          </cell>
          <cell r="G9856">
            <v>0</v>
          </cell>
          <cell r="K9856">
            <v>0</v>
          </cell>
          <cell r="R9856">
            <v>0</v>
          </cell>
        </row>
        <row r="9857">
          <cell r="E9857">
            <v>0</v>
          </cell>
          <cell r="G9857">
            <v>0</v>
          </cell>
          <cell r="K9857">
            <v>0</v>
          </cell>
          <cell r="R9857">
            <v>0</v>
          </cell>
        </row>
        <row r="9858">
          <cell r="E9858">
            <v>0</v>
          </cell>
          <cell r="G9858">
            <v>0</v>
          </cell>
          <cell r="K9858">
            <v>0</v>
          </cell>
          <cell r="R9858">
            <v>0</v>
          </cell>
        </row>
        <row r="9859">
          <cell r="E9859">
            <v>0</v>
          </cell>
          <cell r="G9859">
            <v>0</v>
          </cell>
          <cell r="K9859">
            <v>0</v>
          </cell>
          <cell r="R9859">
            <v>0</v>
          </cell>
        </row>
        <row r="9860">
          <cell r="E9860">
            <v>0</v>
          </cell>
          <cell r="G9860">
            <v>0</v>
          </cell>
          <cell r="K9860">
            <v>0</v>
          </cell>
          <cell r="R9860">
            <v>0</v>
          </cell>
        </row>
        <row r="9861">
          <cell r="E9861">
            <v>0</v>
          </cell>
          <cell r="G9861">
            <v>0</v>
          </cell>
          <cell r="K9861">
            <v>0</v>
          </cell>
          <cell r="R9861">
            <v>0</v>
          </cell>
        </row>
        <row r="9862">
          <cell r="E9862">
            <v>0</v>
          </cell>
          <cell r="G9862">
            <v>0</v>
          </cell>
          <cell r="K9862">
            <v>0</v>
          </cell>
          <cell r="R9862">
            <v>0</v>
          </cell>
        </row>
        <row r="9863">
          <cell r="E9863">
            <v>0</v>
          </cell>
          <cell r="G9863">
            <v>0</v>
          </cell>
          <cell r="K9863">
            <v>0</v>
          </cell>
          <cell r="R9863">
            <v>0</v>
          </cell>
        </row>
        <row r="9864">
          <cell r="E9864">
            <v>0</v>
          </cell>
          <cell r="G9864">
            <v>0</v>
          </cell>
          <cell r="K9864">
            <v>0</v>
          </cell>
          <cell r="R9864">
            <v>0</v>
          </cell>
        </row>
        <row r="9865">
          <cell r="E9865">
            <v>0</v>
          </cell>
          <cell r="G9865">
            <v>0</v>
          </cell>
          <cell r="K9865">
            <v>0</v>
          </cell>
          <cell r="R9865">
            <v>0</v>
          </cell>
        </row>
        <row r="9866">
          <cell r="E9866">
            <v>0</v>
          </cell>
          <cell r="G9866">
            <v>0</v>
          </cell>
          <cell r="K9866">
            <v>0</v>
          </cell>
          <cell r="R9866">
            <v>0</v>
          </cell>
        </row>
        <row r="9867">
          <cell r="E9867">
            <v>0</v>
          </cell>
          <cell r="G9867">
            <v>0</v>
          </cell>
          <cell r="K9867">
            <v>0</v>
          </cell>
          <cell r="R9867">
            <v>0</v>
          </cell>
        </row>
        <row r="9868">
          <cell r="E9868">
            <v>0</v>
          </cell>
          <cell r="G9868">
            <v>0</v>
          </cell>
          <cell r="K9868">
            <v>0</v>
          </cell>
          <cell r="R9868">
            <v>0</v>
          </cell>
        </row>
        <row r="9869">
          <cell r="E9869">
            <v>0</v>
          </cell>
          <cell r="G9869">
            <v>0</v>
          </cell>
          <cell r="K9869">
            <v>0</v>
          </cell>
          <cell r="R9869">
            <v>0</v>
          </cell>
        </row>
        <row r="9870">
          <cell r="E9870">
            <v>0</v>
          </cell>
          <cell r="G9870">
            <v>0</v>
          </cell>
          <cell r="K9870">
            <v>0</v>
          </cell>
          <cell r="R9870">
            <v>0</v>
          </cell>
        </row>
        <row r="9871">
          <cell r="E9871">
            <v>0</v>
          </cell>
          <cell r="G9871">
            <v>0</v>
          </cell>
          <cell r="K9871">
            <v>0</v>
          </cell>
          <cell r="R9871">
            <v>0</v>
          </cell>
        </row>
        <row r="9872">
          <cell r="E9872">
            <v>0</v>
          </cell>
          <cell r="G9872">
            <v>0</v>
          </cell>
          <cell r="K9872">
            <v>0</v>
          </cell>
          <cell r="R9872">
            <v>0</v>
          </cell>
        </row>
        <row r="9873">
          <cell r="E9873">
            <v>0</v>
          </cell>
          <cell r="G9873">
            <v>0</v>
          </cell>
          <cell r="K9873">
            <v>0</v>
          </cell>
          <cell r="R9873">
            <v>0</v>
          </cell>
        </row>
        <row r="9874">
          <cell r="E9874">
            <v>0</v>
          </cell>
          <cell r="G9874">
            <v>0</v>
          </cell>
          <cell r="K9874">
            <v>0</v>
          </cell>
          <cell r="R9874">
            <v>0</v>
          </cell>
        </row>
        <row r="9875">
          <cell r="E9875">
            <v>0</v>
          </cell>
          <cell r="G9875">
            <v>0</v>
          </cell>
          <cell r="K9875">
            <v>0</v>
          </cell>
          <cell r="R9875">
            <v>0</v>
          </cell>
        </row>
        <row r="9876">
          <cell r="E9876">
            <v>0</v>
          </cell>
          <cell r="G9876">
            <v>0</v>
          </cell>
          <cell r="K9876">
            <v>0</v>
          </cell>
          <cell r="R9876">
            <v>0</v>
          </cell>
        </row>
        <row r="9877">
          <cell r="E9877">
            <v>0</v>
          </cell>
          <cell r="G9877">
            <v>0</v>
          </cell>
          <cell r="K9877">
            <v>0</v>
          </cell>
          <cell r="R9877">
            <v>0</v>
          </cell>
        </row>
        <row r="9878">
          <cell r="E9878">
            <v>0</v>
          </cell>
          <cell r="G9878">
            <v>0</v>
          </cell>
          <cell r="K9878">
            <v>0</v>
          </cell>
          <cell r="R9878">
            <v>0</v>
          </cell>
        </row>
        <row r="9879">
          <cell r="E9879">
            <v>0</v>
          </cell>
          <cell r="G9879">
            <v>0</v>
          </cell>
          <cell r="K9879">
            <v>0</v>
          </cell>
          <cell r="R9879">
            <v>0</v>
          </cell>
        </row>
        <row r="9880">
          <cell r="E9880">
            <v>0</v>
          </cell>
          <cell r="G9880">
            <v>0</v>
          </cell>
          <cell r="K9880">
            <v>0</v>
          </cell>
          <cell r="R9880">
            <v>0</v>
          </cell>
        </row>
        <row r="9881">
          <cell r="E9881">
            <v>0</v>
          </cell>
          <cell r="G9881">
            <v>0</v>
          </cell>
          <cell r="K9881">
            <v>0</v>
          </cell>
          <cell r="R9881">
            <v>0</v>
          </cell>
        </row>
        <row r="9882">
          <cell r="E9882">
            <v>0</v>
          </cell>
          <cell r="G9882">
            <v>0</v>
          </cell>
          <cell r="K9882">
            <v>0</v>
          </cell>
          <cell r="R9882">
            <v>0</v>
          </cell>
        </row>
        <row r="9883">
          <cell r="E9883">
            <v>0</v>
          </cell>
          <cell r="G9883">
            <v>0</v>
          </cell>
          <cell r="K9883">
            <v>0</v>
          </cell>
          <cell r="R9883">
            <v>0</v>
          </cell>
        </row>
        <row r="9884">
          <cell r="E9884">
            <v>0</v>
          </cell>
          <cell r="G9884">
            <v>0</v>
          </cell>
          <cell r="K9884">
            <v>0</v>
          </cell>
          <cell r="R9884">
            <v>0</v>
          </cell>
        </row>
        <row r="9885">
          <cell r="E9885">
            <v>0</v>
          </cell>
          <cell r="G9885">
            <v>0</v>
          </cell>
          <cell r="K9885">
            <v>0</v>
          </cell>
          <cell r="R9885">
            <v>0</v>
          </cell>
        </row>
        <row r="9886">
          <cell r="E9886">
            <v>0</v>
          </cell>
          <cell r="G9886">
            <v>0</v>
          </cell>
          <cell r="K9886">
            <v>0</v>
          </cell>
          <cell r="R9886">
            <v>0</v>
          </cell>
        </row>
        <row r="9887">
          <cell r="E9887">
            <v>0</v>
          </cell>
          <cell r="G9887">
            <v>0</v>
          </cell>
          <cell r="K9887">
            <v>0</v>
          </cell>
          <cell r="R9887">
            <v>0</v>
          </cell>
        </row>
        <row r="9888">
          <cell r="E9888">
            <v>0</v>
          </cell>
          <cell r="G9888">
            <v>0</v>
          </cell>
          <cell r="K9888">
            <v>0</v>
          </cell>
          <cell r="R9888">
            <v>0</v>
          </cell>
        </row>
        <row r="9889">
          <cell r="E9889">
            <v>0</v>
          </cell>
          <cell r="G9889">
            <v>0</v>
          </cell>
          <cell r="K9889">
            <v>0</v>
          </cell>
          <cell r="R9889">
            <v>0</v>
          </cell>
        </row>
        <row r="9890">
          <cell r="E9890">
            <v>0</v>
          </cell>
          <cell r="G9890">
            <v>0</v>
          </cell>
          <cell r="K9890">
            <v>0</v>
          </cell>
          <cell r="R9890">
            <v>0</v>
          </cell>
        </row>
        <row r="9891">
          <cell r="E9891">
            <v>0</v>
          </cell>
          <cell r="G9891">
            <v>0</v>
          </cell>
          <cell r="K9891">
            <v>0</v>
          </cell>
          <cell r="R9891">
            <v>0</v>
          </cell>
        </row>
        <row r="9892">
          <cell r="E9892">
            <v>0</v>
          </cell>
          <cell r="G9892">
            <v>0</v>
          </cell>
          <cell r="K9892">
            <v>0</v>
          </cell>
          <cell r="R9892">
            <v>0</v>
          </cell>
        </row>
        <row r="9893">
          <cell r="E9893">
            <v>0</v>
          </cell>
          <cell r="G9893">
            <v>0</v>
          </cell>
          <cell r="K9893">
            <v>0</v>
          </cell>
          <cell r="R9893">
            <v>0</v>
          </cell>
        </row>
        <row r="9894">
          <cell r="E9894">
            <v>0</v>
          </cell>
          <cell r="G9894">
            <v>0</v>
          </cell>
          <cell r="K9894">
            <v>0</v>
          </cell>
          <cell r="R9894">
            <v>0</v>
          </cell>
        </row>
        <row r="9895">
          <cell r="E9895">
            <v>0</v>
          </cell>
          <cell r="G9895">
            <v>0</v>
          </cell>
          <cell r="K9895">
            <v>0</v>
          </cell>
          <cell r="R9895">
            <v>0</v>
          </cell>
        </row>
        <row r="9896">
          <cell r="E9896">
            <v>0</v>
          </cell>
          <cell r="G9896">
            <v>0</v>
          </cell>
          <cell r="K9896">
            <v>0</v>
          </cell>
          <cell r="R9896">
            <v>0</v>
          </cell>
        </row>
        <row r="9897">
          <cell r="E9897">
            <v>0</v>
          </cell>
          <cell r="G9897">
            <v>0</v>
          </cell>
          <cell r="K9897">
            <v>0</v>
          </cell>
          <cell r="R9897">
            <v>0</v>
          </cell>
        </row>
        <row r="9898">
          <cell r="E9898">
            <v>0</v>
          </cell>
          <cell r="G9898">
            <v>0</v>
          </cell>
          <cell r="K9898">
            <v>0</v>
          </cell>
          <cell r="R9898">
            <v>0</v>
          </cell>
        </row>
        <row r="9899">
          <cell r="E9899">
            <v>0</v>
          </cell>
          <cell r="G9899">
            <v>0</v>
          </cell>
          <cell r="K9899">
            <v>0</v>
          </cell>
          <cell r="R9899">
            <v>0</v>
          </cell>
        </row>
        <row r="9900">
          <cell r="E9900">
            <v>0</v>
          </cell>
          <cell r="G9900">
            <v>0</v>
          </cell>
          <cell r="K9900">
            <v>0</v>
          </cell>
          <cell r="R9900">
            <v>0</v>
          </cell>
        </row>
        <row r="9901">
          <cell r="E9901">
            <v>0</v>
          </cell>
          <cell r="G9901">
            <v>0</v>
          </cell>
          <cell r="K9901">
            <v>0</v>
          </cell>
          <cell r="R9901">
            <v>0</v>
          </cell>
        </row>
        <row r="9902">
          <cell r="E9902">
            <v>0</v>
          </cell>
          <cell r="G9902">
            <v>0</v>
          </cell>
          <cell r="K9902">
            <v>0</v>
          </cell>
          <cell r="R9902">
            <v>0</v>
          </cell>
        </row>
        <row r="9903">
          <cell r="E9903">
            <v>0</v>
          </cell>
          <cell r="G9903">
            <v>0</v>
          </cell>
          <cell r="K9903">
            <v>0</v>
          </cell>
          <cell r="R9903">
            <v>0</v>
          </cell>
        </row>
        <row r="9904">
          <cell r="E9904">
            <v>0</v>
          </cell>
          <cell r="G9904">
            <v>0</v>
          </cell>
          <cell r="K9904">
            <v>0</v>
          </cell>
          <cell r="R9904">
            <v>0</v>
          </cell>
        </row>
        <row r="9905">
          <cell r="E9905">
            <v>0</v>
          </cell>
          <cell r="G9905">
            <v>0</v>
          </cell>
          <cell r="K9905">
            <v>0</v>
          </cell>
          <cell r="R9905">
            <v>0</v>
          </cell>
        </row>
        <row r="9906">
          <cell r="E9906">
            <v>0</v>
          </cell>
          <cell r="G9906">
            <v>0</v>
          </cell>
          <cell r="K9906">
            <v>0</v>
          </cell>
          <cell r="R9906">
            <v>0</v>
          </cell>
        </row>
        <row r="9907">
          <cell r="E9907">
            <v>0</v>
          </cell>
          <cell r="G9907">
            <v>0</v>
          </cell>
          <cell r="K9907">
            <v>0</v>
          </cell>
          <cell r="R9907">
            <v>0</v>
          </cell>
        </row>
        <row r="9908">
          <cell r="E9908">
            <v>0</v>
          </cell>
          <cell r="G9908">
            <v>0</v>
          </cell>
          <cell r="K9908">
            <v>0</v>
          </cell>
          <cell r="R9908">
            <v>0</v>
          </cell>
        </row>
        <row r="9909">
          <cell r="E9909">
            <v>0</v>
          </cell>
          <cell r="G9909">
            <v>0</v>
          </cell>
          <cell r="K9909">
            <v>0</v>
          </cell>
          <cell r="R9909">
            <v>0</v>
          </cell>
        </row>
        <row r="9910">
          <cell r="E9910">
            <v>0</v>
          </cell>
          <cell r="G9910">
            <v>0</v>
          </cell>
          <cell r="K9910">
            <v>0</v>
          </cell>
          <cell r="R9910">
            <v>0</v>
          </cell>
        </row>
        <row r="9911">
          <cell r="E9911">
            <v>0</v>
          </cell>
          <cell r="G9911">
            <v>0</v>
          </cell>
          <cell r="K9911">
            <v>0</v>
          </cell>
          <cell r="R9911">
            <v>0</v>
          </cell>
        </row>
        <row r="9912">
          <cell r="E9912">
            <v>0</v>
          </cell>
          <cell r="G9912">
            <v>0</v>
          </cell>
          <cell r="K9912">
            <v>0</v>
          </cell>
          <cell r="R9912">
            <v>0</v>
          </cell>
        </row>
        <row r="9913">
          <cell r="E9913">
            <v>0</v>
          </cell>
          <cell r="G9913">
            <v>0</v>
          </cell>
          <cell r="K9913">
            <v>0</v>
          </cell>
          <cell r="R9913">
            <v>0</v>
          </cell>
        </row>
        <row r="9914">
          <cell r="E9914">
            <v>0</v>
          </cell>
          <cell r="G9914">
            <v>0</v>
          </cell>
          <cell r="K9914">
            <v>0</v>
          </cell>
          <cell r="R9914">
            <v>0</v>
          </cell>
        </row>
        <row r="9915">
          <cell r="E9915">
            <v>0</v>
          </cell>
          <cell r="G9915">
            <v>0</v>
          </cell>
          <cell r="K9915">
            <v>0</v>
          </cell>
          <cell r="R9915">
            <v>0</v>
          </cell>
        </row>
        <row r="9916">
          <cell r="E9916">
            <v>0</v>
          </cell>
          <cell r="G9916">
            <v>0</v>
          </cell>
          <cell r="K9916">
            <v>0</v>
          </cell>
          <cell r="R9916">
            <v>0</v>
          </cell>
        </row>
        <row r="9917">
          <cell r="E9917">
            <v>0</v>
          </cell>
          <cell r="G9917">
            <v>0</v>
          </cell>
          <cell r="K9917">
            <v>0</v>
          </cell>
          <cell r="R9917">
            <v>0</v>
          </cell>
        </row>
        <row r="9918">
          <cell r="E9918">
            <v>0</v>
          </cell>
          <cell r="G9918">
            <v>0</v>
          </cell>
          <cell r="K9918">
            <v>0</v>
          </cell>
          <cell r="R9918">
            <v>0</v>
          </cell>
        </row>
        <row r="9919">
          <cell r="E9919">
            <v>0</v>
          </cell>
          <cell r="G9919">
            <v>0</v>
          </cell>
          <cell r="K9919">
            <v>0</v>
          </cell>
          <cell r="R9919">
            <v>0</v>
          </cell>
        </row>
        <row r="9920">
          <cell r="E9920">
            <v>0</v>
          </cell>
          <cell r="G9920">
            <v>0</v>
          </cell>
          <cell r="K9920">
            <v>0</v>
          </cell>
          <cell r="R9920">
            <v>0</v>
          </cell>
        </row>
        <row r="9921">
          <cell r="E9921">
            <v>0</v>
          </cell>
          <cell r="G9921">
            <v>0</v>
          </cell>
          <cell r="K9921">
            <v>0</v>
          </cell>
          <cell r="R9921">
            <v>0</v>
          </cell>
        </row>
        <row r="9922">
          <cell r="E9922">
            <v>0</v>
          </cell>
          <cell r="G9922">
            <v>0</v>
          </cell>
          <cell r="K9922">
            <v>0</v>
          </cell>
          <cell r="R9922">
            <v>0</v>
          </cell>
        </row>
        <row r="9923">
          <cell r="E9923">
            <v>0</v>
          </cell>
          <cell r="G9923">
            <v>0</v>
          </cell>
          <cell r="K9923">
            <v>0</v>
          </cell>
          <cell r="R9923">
            <v>0</v>
          </cell>
        </row>
        <row r="9924">
          <cell r="E9924">
            <v>0</v>
          </cell>
          <cell r="G9924">
            <v>0</v>
          </cell>
          <cell r="K9924">
            <v>0</v>
          </cell>
          <cell r="R9924">
            <v>0</v>
          </cell>
        </row>
        <row r="9925">
          <cell r="E9925">
            <v>0</v>
          </cell>
          <cell r="G9925">
            <v>0</v>
          </cell>
          <cell r="K9925">
            <v>0</v>
          </cell>
          <cell r="R9925">
            <v>0</v>
          </cell>
        </row>
        <row r="9926">
          <cell r="E9926">
            <v>0</v>
          </cell>
          <cell r="G9926">
            <v>0</v>
          </cell>
          <cell r="K9926">
            <v>0</v>
          </cell>
          <cell r="R9926">
            <v>0</v>
          </cell>
        </row>
        <row r="9927">
          <cell r="E9927">
            <v>0</v>
          </cell>
          <cell r="G9927">
            <v>0</v>
          </cell>
          <cell r="K9927">
            <v>0</v>
          </cell>
          <cell r="R9927">
            <v>0</v>
          </cell>
        </row>
        <row r="9928">
          <cell r="E9928">
            <v>0</v>
          </cell>
          <cell r="G9928">
            <v>0</v>
          </cell>
          <cell r="K9928">
            <v>0</v>
          </cell>
          <cell r="R9928">
            <v>0</v>
          </cell>
        </row>
        <row r="9929">
          <cell r="E9929">
            <v>0</v>
          </cell>
          <cell r="G9929">
            <v>0</v>
          </cell>
          <cell r="K9929">
            <v>0</v>
          </cell>
          <cell r="R9929">
            <v>0</v>
          </cell>
        </row>
        <row r="9930">
          <cell r="E9930">
            <v>0</v>
          </cell>
          <cell r="G9930">
            <v>0</v>
          </cell>
          <cell r="K9930">
            <v>0</v>
          </cell>
          <cell r="R9930">
            <v>0</v>
          </cell>
        </row>
        <row r="9931">
          <cell r="E9931">
            <v>0</v>
          </cell>
          <cell r="G9931">
            <v>0</v>
          </cell>
          <cell r="K9931">
            <v>0</v>
          </cell>
          <cell r="R9931">
            <v>0</v>
          </cell>
        </row>
        <row r="9932">
          <cell r="E9932">
            <v>0</v>
          </cell>
          <cell r="G9932">
            <v>0</v>
          </cell>
          <cell r="K9932">
            <v>0</v>
          </cell>
          <cell r="R9932">
            <v>0</v>
          </cell>
        </row>
        <row r="9933">
          <cell r="E9933">
            <v>0</v>
          </cell>
          <cell r="G9933">
            <v>0</v>
          </cell>
          <cell r="K9933">
            <v>0</v>
          </cell>
          <cell r="R9933">
            <v>0</v>
          </cell>
        </row>
        <row r="9934">
          <cell r="E9934">
            <v>0</v>
          </cell>
          <cell r="G9934">
            <v>0</v>
          </cell>
          <cell r="K9934">
            <v>0</v>
          </cell>
          <cell r="R9934">
            <v>0</v>
          </cell>
        </row>
        <row r="9935">
          <cell r="E9935">
            <v>0</v>
          </cell>
          <cell r="G9935">
            <v>0</v>
          </cell>
          <cell r="K9935">
            <v>0</v>
          </cell>
          <cell r="R9935">
            <v>0</v>
          </cell>
        </row>
        <row r="9936">
          <cell r="E9936">
            <v>0</v>
          </cell>
          <cell r="G9936">
            <v>0</v>
          </cell>
          <cell r="K9936">
            <v>0</v>
          </cell>
          <cell r="R9936">
            <v>0</v>
          </cell>
        </row>
        <row r="9937">
          <cell r="E9937">
            <v>0</v>
          </cell>
          <cell r="G9937">
            <v>0</v>
          </cell>
          <cell r="K9937">
            <v>0</v>
          </cell>
          <cell r="R9937">
            <v>0</v>
          </cell>
        </row>
        <row r="9938">
          <cell r="E9938">
            <v>0</v>
          </cell>
          <cell r="G9938">
            <v>0</v>
          </cell>
          <cell r="K9938">
            <v>0</v>
          </cell>
          <cell r="R9938">
            <v>0</v>
          </cell>
        </row>
        <row r="9939">
          <cell r="E9939">
            <v>0</v>
          </cell>
          <cell r="G9939">
            <v>0</v>
          </cell>
          <cell r="K9939">
            <v>0</v>
          </cell>
          <cell r="R9939">
            <v>0</v>
          </cell>
        </row>
        <row r="9940">
          <cell r="E9940">
            <v>0</v>
          </cell>
          <cell r="G9940">
            <v>0</v>
          </cell>
          <cell r="K9940">
            <v>0</v>
          </cell>
          <cell r="R9940">
            <v>0</v>
          </cell>
        </row>
        <row r="9941">
          <cell r="E9941">
            <v>0</v>
          </cell>
          <cell r="G9941">
            <v>0</v>
          </cell>
          <cell r="K9941">
            <v>0</v>
          </cell>
          <cell r="R9941">
            <v>0</v>
          </cell>
        </row>
        <row r="9942">
          <cell r="E9942">
            <v>0</v>
          </cell>
          <cell r="G9942">
            <v>0</v>
          </cell>
          <cell r="K9942">
            <v>0</v>
          </cell>
          <cell r="R9942">
            <v>0</v>
          </cell>
        </row>
        <row r="9943">
          <cell r="E9943">
            <v>0</v>
          </cell>
          <cell r="G9943">
            <v>0</v>
          </cell>
          <cell r="K9943">
            <v>0</v>
          </cell>
          <cell r="R9943">
            <v>0</v>
          </cell>
        </row>
        <row r="9944">
          <cell r="E9944">
            <v>0</v>
          </cell>
          <cell r="G9944">
            <v>0</v>
          </cell>
          <cell r="K9944">
            <v>0</v>
          </cell>
          <cell r="R9944">
            <v>0</v>
          </cell>
        </row>
        <row r="9945">
          <cell r="E9945">
            <v>0</v>
          </cell>
          <cell r="G9945">
            <v>0</v>
          </cell>
          <cell r="K9945">
            <v>0</v>
          </cell>
          <cell r="R9945">
            <v>0</v>
          </cell>
        </row>
        <row r="9946">
          <cell r="E9946">
            <v>0</v>
          </cell>
          <cell r="G9946">
            <v>0</v>
          </cell>
          <cell r="K9946">
            <v>0</v>
          </cell>
          <cell r="R9946">
            <v>0</v>
          </cell>
        </row>
        <row r="9947">
          <cell r="E9947">
            <v>0</v>
          </cell>
          <cell r="G9947">
            <v>0</v>
          </cell>
          <cell r="K9947">
            <v>0</v>
          </cell>
          <cell r="R9947">
            <v>0</v>
          </cell>
        </row>
        <row r="9948">
          <cell r="E9948">
            <v>0</v>
          </cell>
          <cell r="G9948">
            <v>0</v>
          </cell>
          <cell r="K9948">
            <v>0</v>
          </cell>
          <cell r="R9948">
            <v>0</v>
          </cell>
        </row>
        <row r="9949">
          <cell r="E9949">
            <v>0</v>
          </cell>
          <cell r="G9949">
            <v>0</v>
          </cell>
          <cell r="K9949">
            <v>0</v>
          </cell>
          <cell r="R9949">
            <v>0</v>
          </cell>
        </row>
        <row r="9950">
          <cell r="E9950">
            <v>0</v>
          </cell>
          <cell r="G9950">
            <v>0</v>
          </cell>
          <cell r="K9950">
            <v>0</v>
          </cell>
          <cell r="R9950">
            <v>0</v>
          </cell>
        </row>
        <row r="9951">
          <cell r="E9951">
            <v>0</v>
          </cell>
          <cell r="G9951">
            <v>0</v>
          </cell>
          <cell r="K9951">
            <v>0</v>
          </cell>
          <cell r="R9951">
            <v>0</v>
          </cell>
        </row>
        <row r="9952">
          <cell r="E9952">
            <v>0</v>
          </cell>
          <cell r="G9952">
            <v>0</v>
          </cell>
          <cell r="K9952">
            <v>0</v>
          </cell>
          <cell r="R9952">
            <v>0</v>
          </cell>
        </row>
        <row r="9953">
          <cell r="E9953">
            <v>0</v>
          </cell>
          <cell r="G9953">
            <v>0</v>
          </cell>
          <cell r="K9953">
            <v>0</v>
          </cell>
          <cell r="R9953">
            <v>0</v>
          </cell>
        </row>
        <row r="9954">
          <cell r="E9954">
            <v>0</v>
          </cell>
          <cell r="G9954">
            <v>0</v>
          </cell>
          <cell r="K9954">
            <v>0</v>
          </cell>
          <cell r="R9954">
            <v>0</v>
          </cell>
        </row>
        <row r="9955">
          <cell r="E9955">
            <v>0</v>
          </cell>
          <cell r="G9955">
            <v>0</v>
          </cell>
          <cell r="K9955">
            <v>0</v>
          </cell>
          <cell r="R9955">
            <v>0</v>
          </cell>
        </row>
        <row r="9956">
          <cell r="E9956">
            <v>0</v>
          </cell>
          <cell r="G9956">
            <v>0</v>
          </cell>
          <cell r="K9956">
            <v>0</v>
          </cell>
          <cell r="R9956">
            <v>0</v>
          </cell>
        </row>
        <row r="9957">
          <cell r="E9957">
            <v>0</v>
          </cell>
          <cell r="G9957">
            <v>0</v>
          </cell>
          <cell r="K9957">
            <v>0</v>
          </cell>
          <cell r="R9957">
            <v>0</v>
          </cell>
        </row>
        <row r="9958">
          <cell r="E9958">
            <v>0</v>
          </cell>
          <cell r="G9958">
            <v>0</v>
          </cell>
          <cell r="K9958">
            <v>0</v>
          </cell>
          <cell r="R9958">
            <v>0</v>
          </cell>
        </row>
        <row r="9959">
          <cell r="E9959">
            <v>0</v>
          </cell>
          <cell r="G9959">
            <v>0</v>
          </cell>
          <cell r="K9959">
            <v>0</v>
          </cell>
          <cell r="R9959">
            <v>0</v>
          </cell>
        </row>
        <row r="9960">
          <cell r="E9960">
            <v>0</v>
          </cell>
          <cell r="G9960">
            <v>0</v>
          </cell>
          <cell r="K9960">
            <v>0</v>
          </cell>
          <cell r="R9960">
            <v>0</v>
          </cell>
        </row>
        <row r="9961">
          <cell r="E9961">
            <v>0</v>
          </cell>
          <cell r="G9961">
            <v>0</v>
          </cell>
          <cell r="K9961">
            <v>0</v>
          </cell>
          <cell r="R9961">
            <v>0</v>
          </cell>
        </row>
        <row r="9962">
          <cell r="E9962">
            <v>0</v>
          </cell>
          <cell r="G9962">
            <v>0</v>
          </cell>
          <cell r="K9962">
            <v>0</v>
          </cell>
          <cell r="R9962">
            <v>0</v>
          </cell>
        </row>
        <row r="9963">
          <cell r="E9963">
            <v>0</v>
          </cell>
          <cell r="G9963">
            <v>0</v>
          </cell>
          <cell r="K9963">
            <v>0</v>
          </cell>
          <cell r="R9963">
            <v>0</v>
          </cell>
        </row>
        <row r="9964">
          <cell r="E9964">
            <v>0</v>
          </cell>
          <cell r="G9964">
            <v>0</v>
          </cell>
          <cell r="K9964">
            <v>0</v>
          </cell>
          <cell r="R9964">
            <v>0</v>
          </cell>
        </row>
        <row r="9965">
          <cell r="E9965">
            <v>0</v>
          </cell>
          <cell r="G9965">
            <v>0</v>
          </cell>
          <cell r="K9965">
            <v>0</v>
          </cell>
          <cell r="R9965">
            <v>0</v>
          </cell>
        </row>
        <row r="9966">
          <cell r="E9966">
            <v>0</v>
          </cell>
          <cell r="G9966">
            <v>0</v>
          </cell>
          <cell r="K9966">
            <v>0</v>
          </cell>
          <cell r="R9966">
            <v>0</v>
          </cell>
        </row>
        <row r="9967">
          <cell r="E9967">
            <v>0</v>
          </cell>
          <cell r="G9967">
            <v>0</v>
          </cell>
          <cell r="K9967">
            <v>0</v>
          </cell>
          <cell r="R9967">
            <v>0</v>
          </cell>
        </row>
        <row r="9968">
          <cell r="E9968">
            <v>0</v>
          </cell>
          <cell r="G9968">
            <v>0</v>
          </cell>
          <cell r="K9968">
            <v>0</v>
          </cell>
          <cell r="R9968">
            <v>0</v>
          </cell>
        </row>
        <row r="9969">
          <cell r="E9969">
            <v>0</v>
          </cell>
          <cell r="G9969">
            <v>0</v>
          </cell>
          <cell r="K9969">
            <v>0</v>
          </cell>
          <cell r="R9969">
            <v>0</v>
          </cell>
        </row>
        <row r="9970">
          <cell r="E9970">
            <v>0</v>
          </cell>
          <cell r="G9970">
            <v>0</v>
          </cell>
          <cell r="K9970">
            <v>0</v>
          </cell>
          <cell r="R9970">
            <v>0</v>
          </cell>
        </row>
        <row r="9971">
          <cell r="E9971">
            <v>0</v>
          </cell>
          <cell r="G9971">
            <v>0</v>
          </cell>
          <cell r="K9971">
            <v>0</v>
          </cell>
          <cell r="R9971">
            <v>0</v>
          </cell>
        </row>
        <row r="9972">
          <cell r="E9972">
            <v>0</v>
          </cell>
          <cell r="G9972">
            <v>0</v>
          </cell>
          <cell r="K9972">
            <v>0</v>
          </cell>
          <cell r="R9972">
            <v>0</v>
          </cell>
        </row>
        <row r="9973">
          <cell r="E9973">
            <v>0</v>
          </cell>
          <cell r="G9973">
            <v>0</v>
          </cell>
          <cell r="K9973">
            <v>0</v>
          </cell>
          <cell r="R9973">
            <v>0</v>
          </cell>
        </row>
        <row r="9974">
          <cell r="E9974">
            <v>0</v>
          </cell>
          <cell r="G9974">
            <v>0</v>
          </cell>
          <cell r="K9974">
            <v>0</v>
          </cell>
          <cell r="R9974">
            <v>0</v>
          </cell>
        </row>
        <row r="9975">
          <cell r="E9975">
            <v>0</v>
          </cell>
          <cell r="G9975">
            <v>0</v>
          </cell>
          <cell r="K9975">
            <v>0</v>
          </cell>
          <cell r="R9975">
            <v>0</v>
          </cell>
        </row>
        <row r="9976">
          <cell r="E9976">
            <v>0</v>
          </cell>
          <cell r="G9976">
            <v>0</v>
          </cell>
          <cell r="K9976">
            <v>0</v>
          </cell>
          <cell r="R9976">
            <v>0</v>
          </cell>
        </row>
        <row r="9977">
          <cell r="E9977">
            <v>0</v>
          </cell>
          <cell r="G9977">
            <v>0</v>
          </cell>
          <cell r="K9977">
            <v>0</v>
          </cell>
          <cell r="R9977">
            <v>0</v>
          </cell>
        </row>
        <row r="9978">
          <cell r="E9978">
            <v>0</v>
          </cell>
          <cell r="G9978">
            <v>0</v>
          </cell>
          <cell r="K9978">
            <v>0</v>
          </cell>
          <cell r="R9978">
            <v>0</v>
          </cell>
        </row>
        <row r="9979">
          <cell r="E9979">
            <v>0</v>
          </cell>
          <cell r="G9979">
            <v>0</v>
          </cell>
          <cell r="K9979">
            <v>0</v>
          </cell>
          <cell r="R9979">
            <v>0</v>
          </cell>
        </row>
        <row r="9980">
          <cell r="E9980">
            <v>0</v>
          </cell>
          <cell r="G9980">
            <v>0</v>
          </cell>
          <cell r="K9980">
            <v>0</v>
          </cell>
          <cell r="R9980">
            <v>0</v>
          </cell>
        </row>
        <row r="9981">
          <cell r="E9981">
            <v>0</v>
          </cell>
          <cell r="G9981">
            <v>0</v>
          </cell>
          <cell r="K9981">
            <v>0</v>
          </cell>
          <cell r="R9981">
            <v>0</v>
          </cell>
        </row>
        <row r="9982">
          <cell r="E9982">
            <v>0</v>
          </cell>
          <cell r="G9982">
            <v>0</v>
          </cell>
          <cell r="K9982">
            <v>0</v>
          </cell>
          <cell r="R9982">
            <v>0</v>
          </cell>
        </row>
        <row r="9983">
          <cell r="E9983">
            <v>0</v>
          </cell>
          <cell r="G9983">
            <v>0</v>
          </cell>
          <cell r="K9983">
            <v>0</v>
          </cell>
          <cell r="R9983">
            <v>0</v>
          </cell>
        </row>
        <row r="9984">
          <cell r="E9984">
            <v>0</v>
          </cell>
          <cell r="G9984">
            <v>0</v>
          </cell>
          <cell r="K9984">
            <v>0</v>
          </cell>
          <cell r="R9984">
            <v>0</v>
          </cell>
        </row>
        <row r="9985">
          <cell r="E9985">
            <v>0</v>
          </cell>
          <cell r="G9985">
            <v>0</v>
          </cell>
          <cell r="K9985">
            <v>0</v>
          </cell>
          <cell r="R9985">
            <v>0</v>
          </cell>
        </row>
        <row r="9986">
          <cell r="E9986">
            <v>0</v>
          </cell>
          <cell r="G9986">
            <v>0</v>
          </cell>
          <cell r="K9986">
            <v>0</v>
          </cell>
          <cell r="R9986">
            <v>0</v>
          </cell>
        </row>
        <row r="9987">
          <cell r="E9987">
            <v>0</v>
          </cell>
          <cell r="G9987">
            <v>0</v>
          </cell>
          <cell r="K9987">
            <v>0</v>
          </cell>
          <cell r="R9987">
            <v>0</v>
          </cell>
        </row>
        <row r="9988">
          <cell r="E9988">
            <v>0</v>
          </cell>
          <cell r="G9988">
            <v>0</v>
          </cell>
          <cell r="K9988">
            <v>0</v>
          </cell>
          <cell r="R9988">
            <v>0</v>
          </cell>
        </row>
        <row r="9989">
          <cell r="E9989">
            <v>0</v>
          </cell>
          <cell r="G9989">
            <v>0</v>
          </cell>
          <cell r="K9989">
            <v>0</v>
          </cell>
          <cell r="R9989">
            <v>0</v>
          </cell>
        </row>
        <row r="9990">
          <cell r="E9990">
            <v>0</v>
          </cell>
          <cell r="G9990">
            <v>0</v>
          </cell>
          <cell r="K9990">
            <v>0</v>
          </cell>
          <cell r="R9990">
            <v>0</v>
          </cell>
        </row>
        <row r="9991">
          <cell r="E9991">
            <v>0</v>
          </cell>
          <cell r="G9991">
            <v>0</v>
          </cell>
          <cell r="K9991">
            <v>0</v>
          </cell>
          <cell r="R9991">
            <v>0</v>
          </cell>
        </row>
        <row r="9992">
          <cell r="E9992">
            <v>0</v>
          </cell>
          <cell r="G9992">
            <v>0</v>
          </cell>
          <cell r="K9992">
            <v>0</v>
          </cell>
          <cell r="R9992">
            <v>0</v>
          </cell>
        </row>
        <row r="9993">
          <cell r="E9993">
            <v>0</v>
          </cell>
          <cell r="G9993">
            <v>0</v>
          </cell>
          <cell r="K9993">
            <v>0</v>
          </cell>
          <cell r="R9993">
            <v>0</v>
          </cell>
        </row>
        <row r="9994">
          <cell r="E9994">
            <v>0</v>
          </cell>
          <cell r="G9994">
            <v>0</v>
          </cell>
          <cell r="K9994">
            <v>0</v>
          </cell>
          <cell r="R9994">
            <v>0</v>
          </cell>
        </row>
        <row r="9995">
          <cell r="E9995">
            <v>0</v>
          </cell>
          <cell r="G9995">
            <v>0</v>
          </cell>
          <cell r="K9995">
            <v>0</v>
          </cell>
          <cell r="R9995">
            <v>0</v>
          </cell>
        </row>
        <row r="9996">
          <cell r="E9996">
            <v>0</v>
          </cell>
          <cell r="G9996">
            <v>0</v>
          </cell>
          <cell r="K9996">
            <v>0</v>
          </cell>
          <cell r="R9996">
            <v>0</v>
          </cell>
        </row>
        <row r="9997">
          <cell r="E9997">
            <v>0</v>
          </cell>
          <cell r="G9997">
            <v>0</v>
          </cell>
          <cell r="K9997">
            <v>0</v>
          </cell>
          <cell r="R9997">
            <v>0</v>
          </cell>
        </row>
        <row r="9998">
          <cell r="E9998">
            <v>0</v>
          </cell>
          <cell r="G9998">
            <v>0</v>
          </cell>
          <cell r="K9998">
            <v>0</v>
          </cell>
          <cell r="R9998">
            <v>0</v>
          </cell>
        </row>
        <row r="9999">
          <cell r="E9999">
            <v>0</v>
          </cell>
          <cell r="G9999">
            <v>0</v>
          </cell>
          <cell r="K9999">
            <v>0</v>
          </cell>
          <cell r="R9999">
            <v>0</v>
          </cell>
        </row>
        <row r="10000">
          <cell r="E10000">
            <v>0</v>
          </cell>
          <cell r="G10000">
            <v>0</v>
          </cell>
          <cell r="K10000">
            <v>0</v>
          </cell>
          <cell r="R10000">
            <v>0</v>
          </cell>
        </row>
        <row r="10001">
          <cell r="E10001">
            <v>0</v>
          </cell>
          <cell r="G10001">
            <v>0</v>
          </cell>
          <cell r="K10001">
            <v>0</v>
          </cell>
          <cell r="R10001">
            <v>0</v>
          </cell>
        </row>
        <row r="10002">
          <cell r="E10002">
            <v>0</v>
          </cell>
          <cell r="G10002">
            <v>0</v>
          </cell>
          <cell r="K10002">
            <v>0</v>
          </cell>
          <cell r="R10002">
            <v>0</v>
          </cell>
        </row>
        <row r="10003">
          <cell r="E10003">
            <v>0</v>
          </cell>
          <cell r="G10003">
            <v>0</v>
          </cell>
          <cell r="K10003">
            <v>0</v>
          </cell>
          <cell r="R10003">
            <v>0</v>
          </cell>
        </row>
        <row r="10004">
          <cell r="E10004">
            <v>0</v>
          </cell>
          <cell r="G10004">
            <v>0</v>
          </cell>
          <cell r="K10004">
            <v>0</v>
          </cell>
          <cell r="R10004">
            <v>0</v>
          </cell>
        </row>
        <row r="10005">
          <cell r="E10005">
            <v>0</v>
          </cell>
          <cell r="G10005">
            <v>0</v>
          </cell>
          <cell r="K10005">
            <v>0</v>
          </cell>
          <cell r="R10005">
            <v>0</v>
          </cell>
        </row>
        <row r="10006">
          <cell r="E10006">
            <v>0</v>
          </cell>
          <cell r="G10006">
            <v>0</v>
          </cell>
          <cell r="K10006">
            <v>0</v>
          </cell>
          <cell r="R10006">
            <v>0</v>
          </cell>
        </row>
        <row r="10007">
          <cell r="E10007" t="str">
            <v>SEGUNDO USO</v>
          </cell>
          <cell r="G10007" t="str">
            <v>X</v>
          </cell>
          <cell r="K10007" t="str">
            <v>VAZIA</v>
          </cell>
          <cell r="R10007" t="str">
            <v>X</v>
          </cell>
        </row>
        <row r="10008">
          <cell r="E10008" t="str">
            <v>TERCEIRO USO</v>
          </cell>
          <cell r="G10008" t="str">
            <v>X</v>
          </cell>
          <cell r="K10008" t="str">
            <v>VAZIA</v>
          </cell>
          <cell r="R10008" t="str">
            <v>X</v>
          </cell>
        </row>
        <row r="10009">
          <cell r="E10009" t="str">
            <v>TERCEIRO USO</v>
          </cell>
          <cell r="G10009" t="str">
            <v>X</v>
          </cell>
          <cell r="K10009" t="str">
            <v>VAZIA</v>
          </cell>
          <cell r="R10009" t="str">
            <v>X</v>
          </cell>
        </row>
        <row r="10010">
          <cell r="E10010" t="str">
            <v>TERCEIRO USO</v>
          </cell>
          <cell r="G10010" t="str">
            <v>X</v>
          </cell>
          <cell r="K10010" t="str">
            <v>VAZIA</v>
          </cell>
          <cell r="R10010" t="str">
            <v>X</v>
          </cell>
        </row>
        <row r="10011">
          <cell r="E10011" t="str">
            <v>SEGUNDO USO</v>
          </cell>
          <cell r="G10011" t="str">
            <v>X</v>
          </cell>
          <cell r="K10011" t="str">
            <v>PRENHA IA</v>
          </cell>
          <cell r="R10011" t="str">
            <v>X</v>
          </cell>
        </row>
        <row r="10012">
          <cell r="E10012" t="str">
            <v>TERCEIRO USO</v>
          </cell>
          <cell r="G10012" t="str">
            <v>X</v>
          </cell>
          <cell r="K10012" t="str">
            <v>VAZIA</v>
          </cell>
          <cell r="R10012" t="str">
            <v>X</v>
          </cell>
        </row>
        <row r="10013">
          <cell r="E10013" t="str">
            <v>SEGUNDO USO</v>
          </cell>
          <cell r="G10013" t="str">
            <v>X</v>
          </cell>
          <cell r="K10013" t="str">
            <v>VAZIA</v>
          </cell>
          <cell r="R10013" t="str">
            <v>X</v>
          </cell>
        </row>
        <row r="10014">
          <cell r="E10014" t="str">
            <v>SEGUNDO USO</v>
          </cell>
          <cell r="G10014" t="str">
            <v>X</v>
          </cell>
          <cell r="K10014" t="str">
            <v>VAZIA</v>
          </cell>
          <cell r="R10014" t="str">
            <v>X</v>
          </cell>
        </row>
        <row r="10015">
          <cell r="E10015" t="str">
            <v>SEGUNDO USO</v>
          </cell>
          <cell r="G10015" t="str">
            <v>X</v>
          </cell>
          <cell r="K10015" t="str">
            <v>PRENHA IA</v>
          </cell>
          <cell r="R10015" t="str">
            <v>X</v>
          </cell>
        </row>
        <row r="10016">
          <cell r="E10016" t="str">
            <v>TERCEIRO USO</v>
          </cell>
          <cell r="G10016" t="str">
            <v>X</v>
          </cell>
          <cell r="K10016" t="str">
            <v>PRENHA IA</v>
          </cell>
          <cell r="R10016" t="str">
            <v>X</v>
          </cell>
        </row>
        <row r="10017">
          <cell r="E10017" t="str">
            <v>TERCEIRO USO</v>
          </cell>
          <cell r="G10017" t="str">
            <v>X</v>
          </cell>
          <cell r="K10017" t="str">
            <v>PRENHA IA</v>
          </cell>
          <cell r="R10017" t="str">
            <v>X</v>
          </cell>
        </row>
        <row r="10018">
          <cell r="E10018" t="str">
            <v>TERCEIRO USO</v>
          </cell>
          <cell r="G10018" t="str">
            <v>X</v>
          </cell>
          <cell r="K10018" t="str">
            <v>VAZIA</v>
          </cell>
          <cell r="R10018" t="str">
            <v>X</v>
          </cell>
        </row>
        <row r="10019">
          <cell r="E10019" t="str">
            <v>TERCEIRO USO</v>
          </cell>
          <cell r="G10019" t="str">
            <v>X</v>
          </cell>
          <cell r="K10019" t="str">
            <v>PRENHA IA</v>
          </cell>
          <cell r="R10019" t="str">
            <v>X</v>
          </cell>
        </row>
        <row r="10020">
          <cell r="E10020" t="str">
            <v>TERCEIRO USO</v>
          </cell>
          <cell r="G10020" t="str">
            <v>X</v>
          </cell>
          <cell r="K10020" t="str">
            <v>PRENHA IA</v>
          </cell>
          <cell r="R10020" t="str">
            <v>X</v>
          </cell>
        </row>
        <row r="10021">
          <cell r="E10021" t="str">
            <v>SEGUNDO USO</v>
          </cell>
          <cell r="G10021" t="str">
            <v>X</v>
          </cell>
          <cell r="K10021" t="str">
            <v>VAZIA</v>
          </cell>
          <cell r="R10021" t="str">
            <v>X</v>
          </cell>
        </row>
        <row r="10022">
          <cell r="E10022" t="str">
            <v>SEGUNDO USO</v>
          </cell>
          <cell r="G10022" t="str">
            <v>X</v>
          </cell>
          <cell r="K10022" t="str">
            <v>VAZIA</v>
          </cell>
          <cell r="R10022" t="str">
            <v>X</v>
          </cell>
        </row>
        <row r="10023">
          <cell r="E10023" t="str">
            <v>SEGUNDO USO</v>
          </cell>
          <cell r="G10023" t="str">
            <v>X</v>
          </cell>
          <cell r="K10023" t="str">
            <v>VAZIA</v>
          </cell>
          <cell r="R10023" t="str">
            <v>X</v>
          </cell>
        </row>
        <row r="10024">
          <cell r="E10024" t="str">
            <v>SEGUNDO USO</v>
          </cell>
          <cell r="G10024" t="str">
            <v>X</v>
          </cell>
          <cell r="K10024" t="str">
            <v>VAZIA</v>
          </cell>
          <cell r="R10024" t="str">
            <v>X</v>
          </cell>
        </row>
        <row r="10025">
          <cell r="E10025" t="str">
            <v>TERCEIRO USO</v>
          </cell>
          <cell r="G10025" t="str">
            <v>X</v>
          </cell>
          <cell r="K10025" t="str">
            <v>VAZIA</v>
          </cell>
          <cell r="R10025" t="str">
            <v>X</v>
          </cell>
        </row>
        <row r="10026">
          <cell r="E10026" t="str">
            <v>TERCEIRO USO</v>
          </cell>
          <cell r="G10026" t="str">
            <v>X</v>
          </cell>
          <cell r="K10026" t="str">
            <v>PRENHA IA</v>
          </cell>
          <cell r="R10026" t="str">
            <v>X</v>
          </cell>
        </row>
        <row r="10027">
          <cell r="E10027" t="str">
            <v>SEGUNDO USO</v>
          </cell>
          <cell r="G10027" t="str">
            <v>X</v>
          </cell>
          <cell r="K10027" t="str">
            <v>PRENHA IA</v>
          </cell>
          <cell r="R10027" t="str">
            <v>X</v>
          </cell>
        </row>
        <row r="10028">
          <cell r="E10028" t="str">
            <v>TERCEIRO USO</v>
          </cell>
          <cell r="G10028" t="str">
            <v>X</v>
          </cell>
          <cell r="K10028" t="str">
            <v>PRENHA IA</v>
          </cell>
          <cell r="R10028" t="str">
            <v>X</v>
          </cell>
        </row>
        <row r="10029">
          <cell r="E10029" t="str">
            <v>TERCEIRO USO</v>
          </cell>
          <cell r="G10029" t="str">
            <v>X</v>
          </cell>
          <cell r="K10029" t="str">
            <v>PRENHA IA</v>
          </cell>
          <cell r="R10029" t="str">
            <v>X</v>
          </cell>
        </row>
        <row r="10030">
          <cell r="E10030" t="str">
            <v>TERCEIRO USO</v>
          </cell>
          <cell r="G10030" t="str">
            <v>X</v>
          </cell>
          <cell r="K10030" t="str">
            <v>PRENHA IA</v>
          </cell>
          <cell r="R10030" t="str">
            <v>X</v>
          </cell>
        </row>
        <row r="10031">
          <cell r="E10031" t="str">
            <v>SEGUNDO USO</v>
          </cell>
          <cell r="G10031" t="str">
            <v>X</v>
          </cell>
          <cell r="K10031" t="str">
            <v>VAZIA</v>
          </cell>
          <cell r="R10031" t="str">
            <v>X</v>
          </cell>
        </row>
        <row r="10032">
          <cell r="E10032" t="str">
            <v>TERCEIRO USO</v>
          </cell>
          <cell r="G10032" t="str">
            <v>X</v>
          </cell>
          <cell r="K10032" t="str">
            <v>VAZIA</v>
          </cell>
          <cell r="R10032" t="str">
            <v>X</v>
          </cell>
        </row>
        <row r="10033">
          <cell r="E10033" t="str">
            <v>TERCEIRO USO</v>
          </cell>
          <cell r="G10033" t="str">
            <v>X</v>
          </cell>
          <cell r="K10033" t="str">
            <v>VAZIA</v>
          </cell>
          <cell r="R10033" t="str">
            <v>X</v>
          </cell>
        </row>
        <row r="10034">
          <cell r="E10034" t="str">
            <v>SEGUNDO USO</v>
          </cell>
          <cell r="G10034" t="str">
            <v>X</v>
          </cell>
          <cell r="K10034" t="str">
            <v>VAZIA</v>
          </cell>
          <cell r="R10034" t="str">
            <v>X</v>
          </cell>
        </row>
        <row r="10035">
          <cell r="E10035" t="str">
            <v>TERCEIRO USO</v>
          </cell>
          <cell r="G10035" t="str">
            <v>X</v>
          </cell>
          <cell r="K10035" t="str">
            <v>VAZIA</v>
          </cell>
          <cell r="R10035" t="str">
            <v>X</v>
          </cell>
        </row>
        <row r="10036">
          <cell r="E10036" t="str">
            <v>SEGUNDO USO</v>
          </cell>
          <cell r="G10036" t="str">
            <v>X</v>
          </cell>
          <cell r="K10036" t="str">
            <v>PRENHA IA</v>
          </cell>
          <cell r="R10036" t="str">
            <v>X</v>
          </cell>
        </row>
        <row r="10037">
          <cell r="E10037" t="str">
            <v>TERCEIRO USO</v>
          </cell>
          <cell r="G10037" t="str">
            <v>X</v>
          </cell>
          <cell r="K10037" t="str">
            <v>VAZIA</v>
          </cell>
          <cell r="R10037" t="str">
            <v>X</v>
          </cell>
        </row>
        <row r="10038">
          <cell r="E10038" t="str">
            <v>TERCEIRO USO</v>
          </cell>
          <cell r="G10038" t="str">
            <v>X</v>
          </cell>
          <cell r="K10038" t="str">
            <v>VAZIA</v>
          </cell>
          <cell r="R10038" t="str">
            <v>X</v>
          </cell>
        </row>
        <row r="10039">
          <cell r="E10039" t="str">
            <v>SEGUNDO USO</v>
          </cell>
          <cell r="G10039" t="str">
            <v>X</v>
          </cell>
          <cell r="K10039" t="str">
            <v>PRENHA IA</v>
          </cell>
          <cell r="R10039" t="str">
            <v>X</v>
          </cell>
        </row>
        <row r="10040">
          <cell r="E10040" t="str">
            <v>SEGUNDO USO</v>
          </cell>
          <cell r="G10040" t="str">
            <v>X</v>
          </cell>
          <cell r="K10040" t="str">
            <v>VAZIA</v>
          </cell>
          <cell r="R10040" t="str">
            <v>X</v>
          </cell>
        </row>
        <row r="10041">
          <cell r="E10041" t="str">
            <v>TERCEIRO USO</v>
          </cell>
          <cell r="G10041" t="str">
            <v>X</v>
          </cell>
          <cell r="K10041" t="str">
            <v>PRENHA IA</v>
          </cell>
          <cell r="R10041" t="str">
            <v>X</v>
          </cell>
        </row>
        <row r="10042">
          <cell r="E10042" t="str">
            <v>SEGUNDO USO</v>
          </cell>
          <cell r="G10042" t="str">
            <v>X</v>
          </cell>
          <cell r="K10042" t="str">
            <v>PRENHA IA</v>
          </cell>
          <cell r="R10042" t="str">
            <v>X</v>
          </cell>
        </row>
        <row r="10043">
          <cell r="E10043" t="str">
            <v>SEGUNDO USO</v>
          </cell>
          <cell r="G10043" t="str">
            <v>X</v>
          </cell>
          <cell r="K10043" t="str">
            <v>PRENHA IA</v>
          </cell>
          <cell r="R10043" t="str">
            <v>X</v>
          </cell>
        </row>
        <row r="10044">
          <cell r="E10044" t="str">
            <v>TERCEIRO USO</v>
          </cell>
          <cell r="G10044" t="str">
            <v>X</v>
          </cell>
          <cell r="K10044" t="str">
            <v>VAZIA</v>
          </cell>
          <cell r="R10044" t="str">
            <v>X</v>
          </cell>
        </row>
        <row r="10045">
          <cell r="E10045">
            <v>0</v>
          </cell>
          <cell r="G10045">
            <v>0</v>
          </cell>
          <cell r="K10045">
            <v>0</v>
          </cell>
          <cell r="R10045">
            <v>0</v>
          </cell>
        </row>
        <row r="10046">
          <cell r="E10046">
            <v>0</v>
          </cell>
          <cell r="G10046">
            <v>0</v>
          </cell>
          <cell r="K10046">
            <v>0</v>
          </cell>
          <cell r="R10046">
            <v>0</v>
          </cell>
        </row>
        <row r="10047">
          <cell r="E10047">
            <v>0</v>
          </cell>
          <cell r="G10047">
            <v>0</v>
          </cell>
          <cell r="K10047">
            <v>0</v>
          </cell>
          <cell r="R10047">
            <v>0</v>
          </cell>
        </row>
        <row r="10048">
          <cell r="E10048">
            <v>0</v>
          </cell>
          <cell r="G10048">
            <v>0</v>
          </cell>
          <cell r="K10048">
            <v>0</v>
          </cell>
          <cell r="R10048">
            <v>0</v>
          </cell>
        </row>
        <row r="10049">
          <cell r="E10049">
            <v>0</v>
          </cell>
          <cell r="G10049">
            <v>0</v>
          </cell>
          <cell r="K10049">
            <v>0</v>
          </cell>
          <cell r="R10049">
            <v>0</v>
          </cell>
        </row>
        <row r="10050">
          <cell r="E10050">
            <v>0</v>
          </cell>
          <cell r="G10050">
            <v>0</v>
          </cell>
          <cell r="K10050">
            <v>0</v>
          </cell>
          <cell r="R10050">
            <v>0</v>
          </cell>
        </row>
        <row r="10051">
          <cell r="E10051">
            <v>0</v>
          </cell>
          <cell r="G10051">
            <v>0</v>
          </cell>
          <cell r="K10051">
            <v>0</v>
          </cell>
          <cell r="R10051">
            <v>0</v>
          </cell>
        </row>
        <row r="10052">
          <cell r="E10052">
            <v>0</v>
          </cell>
          <cell r="G10052">
            <v>0</v>
          </cell>
          <cell r="K10052">
            <v>0</v>
          </cell>
          <cell r="R10052">
            <v>0</v>
          </cell>
        </row>
        <row r="10053">
          <cell r="E10053">
            <v>0</v>
          </cell>
          <cell r="G10053">
            <v>0</v>
          </cell>
          <cell r="K10053">
            <v>0</v>
          </cell>
          <cell r="R10053">
            <v>0</v>
          </cell>
        </row>
        <row r="10054">
          <cell r="E10054">
            <v>0</v>
          </cell>
          <cell r="G10054">
            <v>0</v>
          </cell>
          <cell r="K10054">
            <v>0</v>
          </cell>
          <cell r="R10054">
            <v>0</v>
          </cell>
        </row>
        <row r="10055">
          <cell r="E10055">
            <v>0</v>
          </cell>
          <cell r="G10055">
            <v>0</v>
          </cell>
          <cell r="K10055">
            <v>0</v>
          </cell>
          <cell r="R10055">
            <v>0</v>
          </cell>
        </row>
        <row r="10056">
          <cell r="E10056">
            <v>0</v>
          </cell>
          <cell r="G10056">
            <v>0</v>
          </cell>
          <cell r="K10056">
            <v>0</v>
          </cell>
          <cell r="R10056">
            <v>0</v>
          </cell>
        </row>
        <row r="10057">
          <cell r="E10057">
            <v>0</v>
          </cell>
          <cell r="G10057">
            <v>0</v>
          </cell>
          <cell r="K10057">
            <v>0</v>
          </cell>
          <cell r="R10057">
            <v>0</v>
          </cell>
        </row>
        <row r="10058">
          <cell r="E10058">
            <v>0</v>
          </cell>
          <cell r="G10058">
            <v>0</v>
          </cell>
          <cell r="K10058">
            <v>0</v>
          </cell>
          <cell r="R10058">
            <v>0</v>
          </cell>
        </row>
        <row r="10059">
          <cell r="E10059">
            <v>0</v>
          </cell>
          <cell r="G10059">
            <v>0</v>
          </cell>
          <cell r="K10059">
            <v>0</v>
          </cell>
          <cell r="R10059">
            <v>0</v>
          </cell>
        </row>
        <row r="10060">
          <cell r="E10060">
            <v>0</v>
          </cell>
          <cell r="G10060">
            <v>0</v>
          </cell>
          <cell r="K10060">
            <v>0</v>
          </cell>
          <cell r="R10060">
            <v>0</v>
          </cell>
        </row>
        <row r="10061">
          <cell r="E10061">
            <v>0</v>
          </cell>
          <cell r="G10061">
            <v>0</v>
          </cell>
          <cell r="K10061">
            <v>0</v>
          </cell>
          <cell r="R10061">
            <v>0</v>
          </cell>
        </row>
        <row r="10062">
          <cell r="E10062">
            <v>0</v>
          </cell>
          <cell r="G10062">
            <v>0</v>
          </cell>
          <cell r="K10062">
            <v>0</v>
          </cell>
          <cell r="R10062">
            <v>0</v>
          </cell>
        </row>
        <row r="10063">
          <cell r="E10063">
            <v>0</v>
          </cell>
          <cell r="G10063">
            <v>0</v>
          </cell>
          <cell r="K10063">
            <v>0</v>
          </cell>
          <cell r="R10063">
            <v>0</v>
          </cell>
        </row>
        <row r="10064">
          <cell r="E10064">
            <v>0</v>
          </cell>
          <cell r="G10064">
            <v>0</v>
          </cell>
          <cell r="K10064">
            <v>0</v>
          </cell>
          <cell r="R10064">
            <v>0</v>
          </cell>
        </row>
        <row r="10065">
          <cell r="E10065">
            <v>0</v>
          </cell>
          <cell r="G10065">
            <v>0</v>
          </cell>
          <cell r="K10065">
            <v>0</v>
          </cell>
          <cell r="R10065">
            <v>0</v>
          </cell>
        </row>
        <row r="10066">
          <cell r="E10066">
            <v>0</v>
          </cell>
          <cell r="G10066">
            <v>0</v>
          </cell>
          <cell r="K10066">
            <v>0</v>
          </cell>
          <cell r="R10066">
            <v>0</v>
          </cell>
        </row>
        <row r="10067">
          <cell r="E10067">
            <v>0</v>
          </cell>
          <cell r="G10067">
            <v>0</v>
          </cell>
          <cell r="K10067">
            <v>0</v>
          </cell>
          <cell r="R10067">
            <v>0</v>
          </cell>
        </row>
        <row r="10068">
          <cell r="E10068">
            <v>0</v>
          </cell>
          <cell r="G10068">
            <v>0</v>
          </cell>
          <cell r="K10068">
            <v>0</v>
          </cell>
          <cell r="R10068">
            <v>0</v>
          </cell>
        </row>
        <row r="10069">
          <cell r="E10069">
            <v>0</v>
          </cell>
          <cell r="G10069">
            <v>0</v>
          </cell>
          <cell r="K10069">
            <v>0</v>
          </cell>
          <cell r="R10069">
            <v>0</v>
          </cell>
        </row>
        <row r="10070">
          <cell r="E10070">
            <v>0</v>
          </cell>
          <cell r="G10070">
            <v>0</v>
          </cell>
          <cell r="K10070">
            <v>0</v>
          </cell>
          <cell r="R10070">
            <v>0</v>
          </cell>
        </row>
        <row r="10071">
          <cell r="E10071">
            <v>0</v>
          </cell>
          <cell r="G10071">
            <v>0</v>
          </cell>
          <cell r="K10071">
            <v>0</v>
          </cell>
          <cell r="R10071">
            <v>0</v>
          </cell>
        </row>
        <row r="10072">
          <cell r="E10072">
            <v>0</v>
          </cell>
          <cell r="G10072">
            <v>0</v>
          </cell>
          <cell r="K10072">
            <v>0</v>
          </cell>
          <cell r="R10072">
            <v>0</v>
          </cell>
        </row>
        <row r="10073">
          <cell r="E10073">
            <v>0</v>
          </cell>
          <cell r="G10073">
            <v>0</v>
          </cell>
          <cell r="K10073">
            <v>0</v>
          </cell>
          <cell r="R10073">
            <v>0</v>
          </cell>
        </row>
        <row r="10074">
          <cell r="E10074">
            <v>0</v>
          </cell>
          <cell r="G10074">
            <v>0</v>
          </cell>
          <cell r="K10074">
            <v>0</v>
          </cell>
          <cell r="R10074">
            <v>0</v>
          </cell>
        </row>
        <row r="10075">
          <cell r="E10075">
            <v>0</v>
          </cell>
          <cell r="G10075">
            <v>0</v>
          </cell>
          <cell r="K10075">
            <v>0</v>
          </cell>
          <cell r="R10075">
            <v>0</v>
          </cell>
        </row>
        <row r="10076">
          <cell r="E10076">
            <v>0</v>
          </cell>
          <cell r="G10076">
            <v>0</v>
          </cell>
          <cell r="K10076">
            <v>0</v>
          </cell>
          <cell r="R10076">
            <v>0</v>
          </cell>
        </row>
        <row r="10077">
          <cell r="E10077">
            <v>0</v>
          </cell>
          <cell r="G10077">
            <v>0</v>
          </cell>
          <cell r="K10077">
            <v>0</v>
          </cell>
          <cell r="R10077">
            <v>0</v>
          </cell>
        </row>
        <row r="10078">
          <cell r="E10078">
            <v>0</v>
          </cell>
          <cell r="G10078">
            <v>0</v>
          </cell>
          <cell r="K10078">
            <v>0</v>
          </cell>
          <cell r="R10078">
            <v>0</v>
          </cell>
        </row>
        <row r="10079">
          <cell r="E10079">
            <v>0</v>
          </cell>
          <cell r="G10079">
            <v>0</v>
          </cell>
          <cell r="K10079">
            <v>0</v>
          </cell>
          <cell r="R10079">
            <v>0</v>
          </cell>
        </row>
        <row r="10080">
          <cell r="E10080">
            <v>0</v>
          </cell>
          <cell r="G10080">
            <v>0</v>
          </cell>
          <cell r="K10080">
            <v>0</v>
          </cell>
          <cell r="R10080">
            <v>0</v>
          </cell>
        </row>
        <row r="10081">
          <cell r="E10081">
            <v>0</v>
          </cell>
          <cell r="G10081">
            <v>0</v>
          </cell>
          <cell r="K10081">
            <v>0</v>
          </cell>
          <cell r="R10081">
            <v>0</v>
          </cell>
        </row>
        <row r="10082">
          <cell r="E10082">
            <v>0</v>
          </cell>
          <cell r="G10082">
            <v>0</v>
          </cell>
          <cell r="K10082">
            <v>0</v>
          </cell>
          <cell r="R10082">
            <v>0</v>
          </cell>
        </row>
        <row r="10083">
          <cell r="E10083">
            <v>0</v>
          </cell>
          <cell r="G10083">
            <v>0</v>
          </cell>
          <cell r="K10083">
            <v>0</v>
          </cell>
          <cell r="R10083">
            <v>0</v>
          </cell>
        </row>
        <row r="10084">
          <cell r="E10084">
            <v>0</v>
          </cell>
          <cell r="G10084">
            <v>0</v>
          </cell>
          <cell r="K10084">
            <v>0</v>
          </cell>
          <cell r="R10084">
            <v>0</v>
          </cell>
        </row>
        <row r="10085">
          <cell r="E10085">
            <v>0</v>
          </cell>
          <cell r="G10085">
            <v>0</v>
          </cell>
          <cell r="K10085">
            <v>0</v>
          </cell>
          <cell r="R10085">
            <v>0</v>
          </cell>
        </row>
        <row r="10086">
          <cell r="E10086">
            <v>0</v>
          </cell>
          <cell r="G10086">
            <v>0</v>
          </cell>
          <cell r="K10086">
            <v>0</v>
          </cell>
          <cell r="R10086">
            <v>0</v>
          </cell>
        </row>
        <row r="10087">
          <cell r="E10087">
            <v>0</v>
          </cell>
          <cell r="G10087">
            <v>0</v>
          </cell>
          <cell r="K10087">
            <v>0</v>
          </cell>
          <cell r="R10087">
            <v>0</v>
          </cell>
        </row>
        <row r="10088">
          <cell r="E10088">
            <v>0</v>
          </cell>
          <cell r="G10088">
            <v>0</v>
          </cell>
          <cell r="K10088">
            <v>0</v>
          </cell>
          <cell r="R10088">
            <v>0</v>
          </cell>
        </row>
        <row r="10089">
          <cell r="E10089">
            <v>0</v>
          </cell>
          <cell r="G10089">
            <v>0</v>
          </cell>
          <cell r="K10089">
            <v>0</v>
          </cell>
          <cell r="R10089">
            <v>0</v>
          </cell>
        </row>
        <row r="10090">
          <cell r="E10090">
            <v>0</v>
          </cell>
          <cell r="G10090">
            <v>0</v>
          </cell>
          <cell r="K10090">
            <v>0</v>
          </cell>
          <cell r="R10090">
            <v>0</v>
          </cell>
        </row>
        <row r="10091">
          <cell r="E10091">
            <v>0</v>
          </cell>
          <cell r="G10091">
            <v>0</v>
          </cell>
          <cell r="K10091">
            <v>0</v>
          </cell>
          <cell r="R10091">
            <v>0</v>
          </cell>
        </row>
        <row r="10092">
          <cell r="E10092">
            <v>0</v>
          </cell>
          <cell r="G10092">
            <v>0</v>
          </cell>
          <cell r="K10092">
            <v>0</v>
          </cell>
          <cell r="R10092">
            <v>0</v>
          </cell>
        </row>
        <row r="10093">
          <cell r="E10093">
            <v>0</v>
          </cell>
          <cell r="G10093">
            <v>0</v>
          </cell>
          <cell r="K10093">
            <v>0</v>
          </cell>
          <cell r="R10093">
            <v>0</v>
          </cell>
        </row>
        <row r="10094">
          <cell r="E10094">
            <v>0</v>
          </cell>
          <cell r="G10094">
            <v>0</v>
          </cell>
          <cell r="K10094">
            <v>0</v>
          </cell>
          <cell r="R10094">
            <v>0</v>
          </cell>
        </row>
        <row r="10095">
          <cell r="E10095">
            <v>0</v>
          </cell>
          <cell r="G10095">
            <v>0</v>
          </cell>
          <cell r="K10095">
            <v>0</v>
          </cell>
          <cell r="R10095">
            <v>0</v>
          </cell>
        </row>
        <row r="10096">
          <cell r="E10096">
            <v>0</v>
          </cell>
          <cell r="G10096">
            <v>0</v>
          </cell>
          <cell r="K10096">
            <v>0</v>
          </cell>
          <cell r="R10096">
            <v>0</v>
          </cell>
        </row>
        <row r="10097">
          <cell r="E10097">
            <v>0</v>
          </cell>
          <cell r="G10097">
            <v>0</v>
          </cell>
          <cell r="K10097">
            <v>0</v>
          </cell>
          <cell r="R10097">
            <v>0</v>
          </cell>
        </row>
        <row r="10098">
          <cell r="E10098">
            <v>0</v>
          </cell>
          <cell r="G10098">
            <v>0</v>
          </cell>
          <cell r="K10098">
            <v>0</v>
          </cell>
          <cell r="R10098">
            <v>0</v>
          </cell>
        </row>
        <row r="10099">
          <cell r="E10099">
            <v>0</v>
          </cell>
          <cell r="G10099">
            <v>0</v>
          </cell>
          <cell r="K10099">
            <v>0</v>
          </cell>
          <cell r="R10099">
            <v>0</v>
          </cell>
        </row>
        <row r="10100">
          <cell r="E10100">
            <v>0</v>
          </cell>
          <cell r="G10100">
            <v>0</v>
          </cell>
          <cell r="K10100">
            <v>0</v>
          </cell>
          <cell r="R10100">
            <v>0</v>
          </cell>
        </row>
        <row r="10101">
          <cell r="E10101">
            <v>0</v>
          </cell>
          <cell r="G10101">
            <v>0</v>
          </cell>
          <cell r="K10101">
            <v>0</v>
          </cell>
          <cell r="R10101">
            <v>0</v>
          </cell>
        </row>
        <row r="10102">
          <cell r="E10102">
            <v>0</v>
          </cell>
          <cell r="G10102">
            <v>0</v>
          </cell>
          <cell r="K10102">
            <v>0</v>
          </cell>
          <cell r="R10102">
            <v>0</v>
          </cell>
        </row>
        <row r="10103">
          <cell r="E10103">
            <v>0</v>
          </cell>
          <cell r="G10103">
            <v>0</v>
          </cell>
          <cell r="K10103">
            <v>0</v>
          </cell>
          <cell r="R10103">
            <v>0</v>
          </cell>
        </row>
        <row r="10104">
          <cell r="E10104">
            <v>0</v>
          </cell>
          <cell r="G10104">
            <v>0</v>
          </cell>
          <cell r="K10104">
            <v>0</v>
          </cell>
          <cell r="R10104">
            <v>0</v>
          </cell>
        </row>
        <row r="10105">
          <cell r="E10105">
            <v>0</v>
          </cell>
          <cell r="G10105">
            <v>0</v>
          </cell>
          <cell r="K10105">
            <v>0</v>
          </cell>
          <cell r="R10105">
            <v>0</v>
          </cell>
        </row>
        <row r="10106">
          <cell r="E10106">
            <v>0</v>
          </cell>
          <cell r="G10106">
            <v>0</v>
          </cell>
          <cell r="K10106">
            <v>0</v>
          </cell>
          <cell r="R10106">
            <v>0</v>
          </cell>
        </row>
        <row r="10107">
          <cell r="E10107">
            <v>0</v>
          </cell>
          <cell r="G10107">
            <v>0</v>
          </cell>
          <cell r="K10107">
            <v>0</v>
          </cell>
          <cell r="R10107">
            <v>0</v>
          </cell>
        </row>
        <row r="10108">
          <cell r="E10108">
            <v>0</v>
          </cell>
          <cell r="G10108">
            <v>0</v>
          </cell>
          <cell r="K10108">
            <v>0</v>
          </cell>
          <cell r="R10108">
            <v>0</v>
          </cell>
        </row>
        <row r="10109">
          <cell r="E10109">
            <v>0</v>
          </cell>
          <cell r="G10109">
            <v>0</v>
          </cell>
          <cell r="K10109">
            <v>0</v>
          </cell>
          <cell r="R10109">
            <v>0</v>
          </cell>
        </row>
        <row r="10110">
          <cell r="E10110">
            <v>0</v>
          </cell>
          <cell r="G10110">
            <v>0</v>
          </cell>
          <cell r="K10110">
            <v>0</v>
          </cell>
          <cell r="R10110">
            <v>0</v>
          </cell>
        </row>
        <row r="10111">
          <cell r="E10111">
            <v>0</v>
          </cell>
          <cell r="G10111">
            <v>0</v>
          </cell>
          <cell r="K10111">
            <v>0</v>
          </cell>
          <cell r="R10111">
            <v>0</v>
          </cell>
        </row>
        <row r="10112">
          <cell r="E10112">
            <v>0</v>
          </cell>
          <cell r="G10112">
            <v>0</v>
          </cell>
          <cell r="K10112">
            <v>0</v>
          </cell>
          <cell r="R10112">
            <v>0</v>
          </cell>
        </row>
        <row r="10113">
          <cell r="E10113">
            <v>0</v>
          </cell>
          <cell r="G10113">
            <v>0</v>
          </cell>
          <cell r="K10113">
            <v>0</v>
          </cell>
          <cell r="R10113">
            <v>0</v>
          </cell>
        </row>
        <row r="10114">
          <cell r="E10114">
            <v>0</v>
          </cell>
          <cell r="G10114">
            <v>0</v>
          </cell>
          <cell r="K10114">
            <v>0</v>
          </cell>
          <cell r="R10114">
            <v>0</v>
          </cell>
        </row>
        <row r="10115">
          <cell r="E10115">
            <v>0</v>
          </cell>
          <cell r="G10115">
            <v>0</v>
          </cell>
          <cell r="K10115">
            <v>0</v>
          </cell>
          <cell r="R10115">
            <v>0</v>
          </cell>
        </row>
        <row r="10116">
          <cell r="E10116">
            <v>0</v>
          </cell>
          <cell r="G10116">
            <v>0</v>
          </cell>
          <cell r="K10116">
            <v>0</v>
          </cell>
          <cell r="R10116">
            <v>0</v>
          </cell>
        </row>
        <row r="10117">
          <cell r="E10117">
            <v>0</v>
          </cell>
          <cell r="G10117">
            <v>0</v>
          </cell>
          <cell r="K10117">
            <v>0</v>
          </cell>
          <cell r="R10117">
            <v>0</v>
          </cell>
        </row>
        <row r="10118">
          <cell r="E10118">
            <v>0</v>
          </cell>
          <cell r="G10118">
            <v>0</v>
          </cell>
          <cell r="K10118">
            <v>0</v>
          </cell>
          <cell r="R10118">
            <v>0</v>
          </cell>
        </row>
        <row r="10119">
          <cell r="E10119">
            <v>0</v>
          </cell>
          <cell r="G10119">
            <v>0</v>
          </cell>
          <cell r="K10119">
            <v>0</v>
          </cell>
          <cell r="R10119">
            <v>0</v>
          </cell>
        </row>
        <row r="10120">
          <cell r="E10120">
            <v>0</v>
          </cell>
          <cell r="G10120">
            <v>0</v>
          </cell>
          <cell r="K10120">
            <v>0</v>
          </cell>
          <cell r="R10120">
            <v>0</v>
          </cell>
        </row>
        <row r="10121">
          <cell r="E10121">
            <v>0</v>
          </cell>
          <cell r="G10121">
            <v>0</v>
          </cell>
          <cell r="K10121">
            <v>0</v>
          </cell>
          <cell r="R10121">
            <v>0</v>
          </cell>
        </row>
        <row r="10122">
          <cell r="E10122">
            <v>0</v>
          </cell>
          <cell r="G10122">
            <v>0</v>
          </cell>
          <cell r="K10122">
            <v>0</v>
          </cell>
          <cell r="R10122">
            <v>0</v>
          </cell>
        </row>
        <row r="10123">
          <cell r="E10123">
            <v>0</v>
          </cell>
          <cell r="G10123">
            <v>0</v>
          </cell>
          <cell r="K10123">
            <v>0</v>
          </cell>
          <cell r="R10123">
            <v>0</v>
          </cell>
        </row>
        <row r="10124">
          <cell r="E10124">
            <v>0</v>
          </cell>
          <cell r="G10124">
            <v>0</v>
          </cell>
          <cell r="K10124">
            <v>0</v>
          </cell>
          <cell r="R10124">
            <v>0</v>
          </cell>
        </row>
        <row r="10125">
          <cell r="E10125">
            <v>0</v>
          </cell>
          <cell r="G10125">
            <v>0</v>
          </cell>
          <cell r="K10125">
            <v>0</v>
          </cell>
          <cell r="R10125">
            <v>0</v>
          </cell>
        </row>
        <row r="10126">
          <cell r="E10126">
            <v>0</v>
          </cell>
          <cell r="G10126">
            <v>0</v>
          </cell>
          <cell r="K10126">
            <v>0</v>
          </cell>
          <cell r="R10126">
            <v>0</v>
          </cell>
        </row>
        <row r="10127">
          <cell r="E10127">
            <v>0</v>
          </cell>
          <cell r="G10127">
            <v>0</v>
          </cell>
          <cell r="K10127">
            <v>0</v>
          </cell>
          <cell r="R10127">
            <v>0</v>
          </cell>
        </row>
        <row r="10128">
          <cell r="E10128">
            <v>0</v>
          </cell>
          <cell r="G10128">
            <v>0</v>
          </cell>
          <cell r="K10128">
            <v>0</v>
          </cell>
          <cell r="R10128">
            <v>0</v>
          </cell>
        </row>
        <row r="10129">
          <cell r="E10129">
            <v>0</v>
          </cell>
          <cell r="G10129">
            <v>0</v>
          </cell>
          <cell r="K10129">
            <v>0</v>
          </cell>
          <cell r="R10129">
            <v>0</v>
          </cell>
        </row>
        <row r="10130">
          <cell r="E10130">
            <v>0</v>
          </cell>
          <cell r="G10130">
            <v>0</v>
          </cell>
          <cell r="K10130">
            <v>0</v>
          </cell>
          <cell r="R10130">
            <v>0</v>
          </cell>
        </row>
        <row r="10131">
          <cell r="E10131">
            <v>0</v>
          </cell>
          <cell r="G10131">
            <v>0</v>
          </cell>
          <cell r="K10131">
            <v>0</v>
          </cell>
          <cell r="R10131">
            <v>0</v>
          </cell>
        </row>
        <row r="10132">
          <cell r="E10132">
            <v>0</v>
          </cell>
          <cell r="G10132">
            <v>0</v>
          </cell>
          <cell r="K10132">
            <v>0</v>
          </cell>
          <cell r="R10132">
            <v>0</v>
          </cell>
        </row>
        <row r="10133">
          <cell r="E10133">
            <v>0</v>
          </cell>
          <cell r="G10133">
            <v>0</v>
          </cell>
          <cell r="K10133">
            <v>0</v>
          </cell>
          <cell r="R10133">
            <v>0</v>
          </cell>
        </row>
        <row r="10134">
          <cell r="E10134">
            <v>0</v>
          </cell>
          <cell r="G10134">
            <v>0</v>
          </cell>
          <cell r="K10134">
            <v>0</v>
          </cell>
          <cell r="R10134">
            <v>0</v>
          </cell>
        </row>
        <row r="10135">
          <cell r="E10135">
            <v>0</v>
          </cell>
          <cell r="G10135">
            <v>0</v>
          </cell>
          <cell r="K10135">
            <v>0</v>
          </cell>
          <cell r="R10135">
            <v>0</v>
          </cell>
        </row>
        <row r="10136">
          <cell r="E10136">
            <v>0</v>
          </cell>
          <cell r="G10136">
            <v>0</v>
          </cell>
          <cell r="K10136">
            <v>0</v>
          </cell>
          <cell r="R10136">
            <v>0</v>
          </cell>
        </row>
        <row r="10137">
          <cell r="E10137">
            <v>0</v>
          </cell>
          <cell r="G10137">
            <v>0</v>
          </cell>
          <cell r="K10137">
            <v>0</v>
          </cell>
          <cell r="R10137">
            <v>0</v>
          </cell>
        </row>
        <row r="10138">
          <cell r="E10138">
            <v>0</v>
          </cell>
          <cell r="G10138">
            <v>0</v>
          </cell>
          <cell r="K10138">
            <v>0</v>
          </cell>
          <cell r="R10138">
            <v>0</v>
          </cell>
        </row>
        <row r="10139">
          <cell r="E10139">
            <v>0</v>
          </cell>
          <cell r="G10139">
            <v>0</v>
          </cell>
          <cell r="K10139">
            <v>0</v>
          </cell>
          <cell r="R10139">
            <v>0</v>
          </cell>
        </row>
        <row r="10140">
          <cell r="E10140">
            <v>0</v>
          </cell>
          <cell r="G10140">
            <v>0</v>
          </cell>
          <cell r="K10140">
            <v>0</v>
          </cell>
          <cell r="R10140">
            <v>0</v>
          </cell>
        </row>
        <row r="10141">
          <cell r="E10141">
            <v>0</v>
          </cell>
          <cell r="G10141">
            <v>0</v>
          </cell>
          <cell r="K10141">
            <v>0</v>
          </cell>
          <cell r="R10141">
            <v>0</v>
          </cell>
        </row>
        <row r="10142">
          <cell r="E10142">
            <v>0</v>
          </cell>
          <cell r="G10142">
            <v>0</v>
          </cell>
          <cell r="K10142">
            <v>0</v>
          </cell>
          <cell r="R10142">
            <v>0</v>
          </cell>
        </row>
        <row r="10143">
          <cell r="E10143">
            <v>0</v>
          </cell>
          <cell r="G10143">
            <v>0</v>
          </cell>
          <cell r="K10143">
            <v>0</v>
          </cell>
          <cell r="R10143">
            <v>0</v>
          </cell>
        </row>
        <row r="10144">
          <cell r="E10144">
            <v>0</v>
          </cell>
          <cell r="G10144">
            <v>0</v>
          </cell>
          <cell r="K10144">
            <v>0</v>
          </cell>
          <cell r="R10144">
            <v>0</v>
          </cell>
        </row>
        <row r="10145">
          <cell r="E10145">
            <v>0</v>
          </cell>
          <cell r="G10145">
            <v>0</v>
          </cell>
          <cell r="K10145">
            <v>0</v>
          </cell>
          <cell r="R10145">
            <v>0</v>
          </cell>
        </row>
        <row r="10146">
          <cell r="E10146">
            <v>0</v>
          </cell>
          <cell r="G10146">
            <v>0</v>
          </cell>
          <cell r="K10146">
            <v>0</v>
          </cell>
          <cell r="R10146">
            <v>0</v>
          </cell>
        </row>
        <row r="10147">
          <cell r="E10147">
            <v>0</v>
          </cell>
          <cell r="G10147">
            <v>0</v>
          </cell>
          <cell r="K10147">
            <v>0</v>
          </cell>
          <cell r="R10147">
            <v>0</v>
          </cell>
        </row>
        <row r="10148">
          <cell r="E10148">
            <v>0</v>
          </cell>
          <cell r="G10148">
            <v>0</v>
          </cell>
          <cell r="K10148">
            <v>0</v>
          </cell>
          <cell r="R10148">
            <v>0</v>
          </cell>
        </row>
        <row r="10149">
          <cell r="E10149">
            <v>0</v>
          </cell>
          <cell r="G10149">
            <v>0</v>
          </cell>
          <cell r="K10149">
            <v>0</v>
          </cell>
          <cell r="R10149">
            <v>0</v>
          </cell>
        </row>
        <row r="10150">
          <cell r="E10150">
            <v>0</v>
          </cell>
          <cell r="G10150">
            <v>0</v>
          </cell>
          <cell r="K10150">
            <v>0</v>
          </cell>
          <cell r="R10150">
            <v>0</v>
          </cell>
        </row>
        <row r="10151">
          <cell r="E10151">
            <v>0</v>
          </cell>
          <cell r="G10151">
            <v>0</v>
          </cell>
          <cell r="K10151">
            <v>0</v>
          </cell>
          <cell r="R10151">
            <v>0</v>
          </cell>
        </row>
        <row r="10152">
          <cell r="E10152">
            <v>0</v>
          </cell>
          <cell r="G10152">
            <v>0</v>
          </cell>
          <cell r="K10152">
            <v>0</v>
          </cell>
          <cell r="R10152">
            <v>0</v>
          </cell>
        </row>
        <row r="10153">
          <cell r="E10153">
            <v>0</v>
          </cell>
          <cell r="G10153">
            <v>0</v>
          </cell>
          <cell r="K10153">
            <v>0</v>
          </cell>
          <cell r="R10153">
            <v>0</v>
          </cell>
        </row>
        <row r="10154">
          <cell r="E10154">
            <v>0</v>
          </cell>
          <cell r="G10154">
            <v>0</v>
          </cell>
          <cell r="K10154">
            <v>0</v>
          </cell>
          <cell r="R10154">
            <v>0</v>
          </cell>
        </row>
        <row r="10155">
          <cell r="E10155">
            <v>0</v>
          </cell>
          <cell r="G10155">
            <v>0</v>
          </cell>
          <cell r="K10155">
            <v>0</v>
          </cell>
          <cell r="R10155">
            <v>0</v>
          </cell>
        </row>
        <row r="10156">
          <cell r="E10156">
            <v>0</v>
          </cell>
          <cell r="G10156">
            <v>0</v>
          </cell>
          <cell r="K10156">
            <v>0</v>
          </cell>
          <cell r="R10156">
            <v>0</v>
          </cell>
        </row>
        <row r="10157">
          <cell r="E10157">
            <v>0</v>
          </cell>
          <cell r="G10157">
            <v>0</v>
          </cell>
          <cell r="K10157">
            <v>0</v>
          </cell>
          <cell r="R10157">
            <v>0</v>
          </cell>
        </row>
        <row r="10158">
          <cell r="E10158">
            <v>0</v>
          </cell>
          <cell r="G10158">
            <v>0</v>
          </cell>
          <cell r="K10158">
            <v>0</v>
          </cell>
          <cell r="R10158">
            <v>0</v>
          </cell>
        </row>
        <row r="10159">
          <cell r="E10159">
            <v>0</v>
          </cell>
          <cell r="G10159">
            <v>0</v>
          </cell>
          <cell r="K10159">
            <v>0</v>
          </cell>
          <cell r="R10159">
            <v>0</v>
          </cell>
        </row>
        <row r="10160">
          <cell r="E10160">
            <v>0</v>
          </cell>
          <cell r="G10160">
            <v>0</v>
          </cell>
          <cell r="K10160">
            <v>0</v>
          </cell>
          <cell r="R10160">
            <v>0</v>
          </cell>
        </row>
        <row r="10161">
          <cell r="E10161">
            <v>0</v>
          </cell>
          <cell r="G10161">
            <v>0</v>
          </cell>
          <cell r="K10161">
            <v>0</v>
          </cell>
          <cell r="R10161">
            <v>0</v>
          </cell>
        </row>
        <row r="10162">
          <cell r="E10162">
            <v>0</v>
          </cell>
          <cell r="G10162">
            <v>0</v>
          </cell>
          <cell r="K10162">
            <v>0</v>
          </cell>
          <cell r="R10162">
            <v>0</v>
          </cell>
        </row>
        <row r="10163">
          <cell r="E10163">
            <v>0</v>
          </cell>
          <cell r="G10163">
            <v>0</v>
          </cell>
          <cell r="K10163">
            <v>0</v>
          </cell>
          <cell r="R10163">
            <v>0</v>
          </cell>
        </row>
        <row r="10164">
          <cell r="E10164">
            <v>0</v>
          </cell>
          <cell r="G10164">
            <v>0</v>
          </cell>
          <cell r="K10164">
            <v>0</v>
          </cell>
          <cell r="R10164">
            <v>0</v>
          </cell>
        </row>
        <row r="10165">
          <cell r="E10165">
            <v>0</v>
          </cell>
          <cell r="G10165">
            <v>0</v>
          </cell>
          <cell r="K10165">
            <v>0</v>
          </cell>
          <cell r="R10165">
            <v>0</v>
          </cell>
        </row>
        <row r="10166">
          <cell r="E10166">
            <v>0</v>
          </cell>
          <cell r="G10166">
            <v>0</v>
          </cell>
          <cell r="K10166">
            <v>0</v>
          </cell>
          <cell r="R10166">
            <v>0</v>
          </cell>
        </row>
        <row r="10167">
          <cell r="E10167">
            <v>0</v>
          </cell>
          <cell r="G10167">
            <v>0</v>
          </cell>
          <cell r="K10167">
            <v>0</v>
          </cell>
          <cell r="R10167">
            <v>0</v>
          </cell>
        </row>
        <row r="10168">
          <cell r="E10168">
            <v>0</v>
          </cell>
          <cell r="G10168">
            <v>0</v>
          </cell>
          <cell r="K10168">
            <v>0</v>
          </cell>
          <cell r="R10168">
            <v>0</v>
          </cell>
        </row>
        <row r="10169">
          <cell r="E10169">
            <v>0</v>
          </cell>
          <cell r="G10169">
            <v>0</v>
          </cell>
          <cell r="K10169">
            <v>0</v>
          </cell>
          <cell r="R10169">
            <v>0</v>
          </cell>
        </row>
        <row r="10170">
          <cell r="E10170">
            <v>0</v>
          </cell>
          <cell r="G10170">
            <v>0</v>
          </cell>
          <cell r="K10170">
            <v>0</v>
          </cell>
          <cell r="R10170">
            <v>0</v>
          </cell>
        </row>
        <row r="10171">
          <cell r="E10171">
            <v>0</v>
          </cell>
          <cell r="G10171">
            <v>0</v>
          </cell>
          <cell r="K10171">
            <v>0</v>
          </cell>
          <cell r="R10171">
            <v>0</v>
          </cell>
        </row>
        <row r="10172">
          <cell r="E10172">
            <v>0</v>
          </cell>
          <cell r="G10172">
            <v>0</v>
          </cell>
          <cell r="K10172">
            <v>0</v>
          </cell>
          <cell r="R10172">
            <v>0</v>
          </cell>
        </row>
        <row r="10173">
          <cell r="E10173">
            <v>0</v>
          </cell>
          <cell r="G10173">
            <v>0</v>
          </cell>
          <cell r="K10173">
            <v>0</v>
          </cell>
          <cell r="R10173">
            <v>0</v>
          </cell>
        </row>
        <row r="10174">
          <cell r="E10174">
            <v>0</v>
          </cell>
          <cell r="G10174">
            <v>0</v>
          </cell>
          <cell r="K10174">
            <v>0</v>
          </cell>
          <cell r="R10174">
            <v>0</v>
          </cell>
        </row>
        <row r="10175">
          <cell r="E10175">
            <v>0</v>
          </cell>
          <cell r="G10175">
            <v>0</v>
          </cell>
          <cell r="K10175">
            <v>0</v>
          </cell>
          <cell r="R10175">
            <v>0</v>
          </cell>
        </row>
        <row r="10176">
          <cell r="E10176">
            <v>0</v>
          </cell>
          <cell r="G10176">
            <v>0</v>
          </cell>
          <cell r="K10176">
            <v>0</v>
          </cell>
          <cell r="R10176">
            <v>0</v>
          </cell>
        </row>
        <row r="10177">
          <cell r="E10177">
            <v>0</v>
          </cell>
          <cell r="G10177">
            <v>0</v>
          </cell>
          <cell r="K10177">
            <v>0</v>
          </cell>
          <cell r="R10177">
            <v>0</v>
          </cell>
        </row>
        <row r="10178">
          <cell r="E10178">
            <v>0</v>
          </cell>
          <cell r="G10178">
            <v>0</v>
          </cell>
          <cell r="K10178">
            <v>0</v>
          </cell>
          <cell r="R10178">
            <v>0</v>
          </cell>
        </row>
        <row r="10179">
          <cell r="E10179">
            <v>0</v>
          </cell>
          <cell r="G10179">
            <v>0</v>
          </cell>
          <cell r="K10179">
            <v>0</v>
          </cell>
          <cell r="R10179">
            <v>0</v>
          </cell>
        </row>
        <row r="10180">
          <cell r="E10180">
            <v>0</v>
          </cell>
          <cell r="G10180">
            <v>0</v>
          </cell>
          <cell r="K10180">
            <v>0</v>
          </cell>
          <cell r="R10180">
            <v>0</v>
          </cell>
        </row>
        <row r="10181">
          <cell r="E10181">
            <v>0</v>
          </cell>
          <cell r="G10181">
            <v>0</v>
          </cell>
          <cell r="K10181">
            <v>0</v>
          </cell>
          <cell r="R10181">
            <v>0</v>
          </cell>
        </row>
        <row r="10182">
          <cell r="E10182">
            <v>0</v>
          </cell>
          <cell r="G10182">
            <v>0</v>
          </cell>
          <cell r="K10182">
            <v>0</v>
          </cell>
          <cell r="R10182">
            <v>0</v>
          </cell>
        </row>
        <row r="10183">
          <cell r="E10183">
            <v>0</v>
          </cell>
          <cell r="G10183">
            <v>0</v>
          </cell>
          <cell r="K10183">
            <v>0</v>
          </cell>
          <cell r="R10183">
            <v>0</v>
          </cell>
        </row>
        <row r="10184">
          <cell r="E10184">
            <v>0</v>
          </cell>
          <cell r="G10184">
            <v>0</v>
          </cell>
          <cell r="K10184">
            <v>0</v>
          </cell>
          <cell r="R10184">
            <v>0</v>
          </cell>
        </row>
        <row r="10185">
          <cell r="E10185">
            <v>0</v>
          </cell>
          <cell r="G10185">
            <v>0</v>
          </cell>
          <cell r="K10185">
            <v>0</v>
          </cell>
          <cell r="R10185">
            <v>0</v>
          </cell>
        </row>
        <row r="10186">
          <cell r="E10186">
            <v>0</v>
          </cell>
          <cell r="G10186">
            <v>0</v>
          </cell>
          <cell r="K10186">
            <v>0</v>
          </cell>
          <cell r="R10186">
            <v>0</v>
          </cell>
        </row>
        <row r="10187">
          <cell r="E10187">
            <v>0</v>
          </cell>
          <cell r="G10187">
            <v>0</v>
          </cell>
          <cell r="K10187">
            <v>0</v>
          </cell>
          <cell r="R10187">
            <v>0</v>
          </cell>
        </row>
        <row r="10188">
          <cell r="E10188">
            <v>0</v>
          </cell>
          <cell r="G10188">
            <v>0</v>
          </cell>
          <cell r="K10188">
            <v>0</v>
          </cell>
          <cell r="R10188">
            <v>0</v>
          </cell>
        </row>
        <row r="10189">
          <cell r="E10189">
            <v>0</v>
          </cell>
          <cell r="G10189">
            <v>0</v>
          </cell>
          <cell r="K10189">
            <v>0</v>
          </cell>
          <cell r="R10189">
            <v>0</v>
          </cell>
        </row>
        <row r="10190">
          <cell r="E10190">
            <v>0</v>
          </cell>
          <cell r="G10190">
            <v>0</v>
          </cell>
          <cell r="K10190">
            <v>0</v>
          </cell>
          <cell r="R10190">
            <v>0</v>
          </cell>
        </row>
        <row r="10191">
          <cell r="E10191">
            <v>0</v>
          </cell>
          <cell r="G10191">
            <v>0</v>
          </cell>
          <cell r="K10191">
            <v>0</v>
          </cell>
          <cell r="R10191">
            <v>0</v>
          </cell>
        </row>
        <row r="10192">
          <cell r="E10192">
            <v>0</v>
          </cell>
          <cell r="G10192">
            <v>0</v>
          </cell>
          <cell r="K10192">
            <v>0</v>
          </cell>
          <cell r="R10192">
            <v>0</v>
          </cell>
        </row>
        <row r="10193">
          <cell r="E10193">
            <v>0</v>
          </cell>
          <cell r="G10193">
            <v>0</v>
          </cell>
          <cell r="K10193">
            <v>0</v>
          </cell>
          <cell r="R10193">
            <v>0</v>
          </cell>
        </row>
        <row r="10194">
          <cell r="E10194">
            <v>0</v>
          </cell>
          <cell r="G10194">
            <v>0</v>
          </cell>
          <cell r="K10194">
            <v>0</v>
          </cell>
          <cell r="R10194">
            <v>0</v>
          </cell>
        </row>
        <row r="10195">
          <cell r="E10195">
            <v>0</v>
          </cell>
          <cell r="G10195">
            <v>0</v>
          </cell>
          <cell r="K10195">
            <v>0</v>
          </cell>
          <cell r="R10195">
            <v>0</v>
          </cell>
        </row>
        <row r="10196">
          <cell r="E10196">
            <v>0</v>
          </cell>
          <cell r="G10196">
            <v>0</v>
          </cell>
          <cell r="K10196">
            <v>0</v>
          </cell>
          <cell r="R10196">
            <v>0</v>
          </cell>
        </row>
        <row r="10197">
          <cell r="E10197">
            <v>0</v>
          </cell>
          <cell r="G10197">
            <v>0</v>
          </cell>
          <cell r="K10197">
            <v>0</v>
          </cell>
          <cell r="R10197">
            <v>0</v>
          </cell>
        </row>
        <row r="10198">
          <cell r="E10198">
            <v>0</v>
          </cell>
          <cell r="G10198">
            <v>0</v>
          </cell>
          <cell r="K10198">
            <v>0</v>
          </cell>
          <cell r="R10198">
            <v>0</v>
          </cell>
        </row>
        <row r="10199">
          <cell r="E10199">
            <v>0</v>
          </cell>
          <cell r="G10199">
            <v>0</v>
          </cell>
          <cell r="K10199">
            <v>0</v>
          </cell>
          <cell r="R10199">
            <v>0</v>
          </cell>
        </row>
        <row r="10200">
          <cell r="E10200">
            <v>0</v>
          </cell>
          <cell r="G10200">
            <v>0</v>
          </cell>
          <cell r="K10200">
            <v>0</v>
          </cell>
          <cell r="R10200">
            <v>0</v>
          </cell>
        </row>
        <row r="10201">
          <cell r="E10201">
            <v>0</v>
          </cell>
          <cell r="G10201">
            <v>0</v>
          </cell>
          <cell r="K10201">
            <v>0</v>
          </cell>
          <cell r="R10201">
            <v>0</v>
          </cell>
        </row>
        <row r="10202">
          <cell r="E10202">
            <v>0</v>
          </cell>
          <cell r="G10202">
            <v>0</v>
          </cell>
          <cell r="K10202">
            <v>0</v>
          </cell>
          <cell r="R10202">
            <v>0</v>
          </cell>
        </row>
        <row r="10203">
          <cell r="E10203">
            <v>0</v>
          </cell>
          <cell r="G10203">
            <v>0</v>
          </cell>
          <cell r="K10203">
            <v>0</v>
          </cell>
          <cell r="R10203">
            <v>0</v>
          </cell>
        </row>
        <row r="10204">
          <cell r="E10204">
            <v>0</v>
          </cell>
          <cell r="G10204">
            <v>0</v>
          </cell>
          <cell r="K10204">
            <v>0</v>
          </cell>
          <cell r="R10204">
            <v>0</v>
          </cell>
        </row>
        <row r="10205">
          <cell r="E10205">
            <v>0</v>
          </cell>
          <cell r="G10205">
            <v>0</v>
          </cell>
          <cell r="K10205">
            <v>0</v>
          </cell>
          <cell r="R10205">
            <v>0</v>
          </cell>
        </row>
        <row r="10206">
          <cell r="E10206">
            <v>0</v>
          </cell>
          <cell r="G10206">
            <v>0</v>
          </cell>
          <cell r="K10206">
            <v>0</v>
          </cell>
          <cell r="R10206">
            <v>0</v>
          </cell>
        </row>
        <row r="10207">
          <cell r="E10207">
            <v>0</v>
          </cell>
          <cell r="G10207">
            <v>0</v>
          </cell>
          <cell r="K10207">
            <v>0</v>
          </cell>
          <cell r="R10207">
            <v>0</v>
          </cell>
        </row>
        <row r="10208">
          <cell r="E10208">
            <v>0</v>
          </cell>
          <cell r="G10208">
            <v>0</v>
          </cell>
          <cell r="K10208">
            <v>0</v>
          </cell>
          <cell r="R10208">
            <v>0</v>
          </cell>
        </row>
        <row r="10209">
          <cell r="E10209">
            <v>0</v>
          </cell>
          <cell r="G10209">
            <v>0</v>
          </cell>
          <cell r="K10209">
            <v>0</v>
          </cell>
          <cell r="R10209">
            <v>0</v>
          </cell>
        </row>
        <row r="10210">
          <cell r="E10210">
            <v>0</v>
          </cell>
          <cell r="G10210">
            <v>0</v>
          </cell>
          <cell r="K10210">
            <v>0</v>
          </cell>
          <cell r="R10210">
            <v>0</v>
          </cell>
        </row>
        <row r="10211">
          <cell r="E10211">
            <v>0</v>
          </cell>
          <cell r="G10211">
            <v>0</v>
          </cell>
          <cell r="K10211">
            <v>0</v>
          </cell>
          <cell r="R10211">
            <v>0</v>
          </cell>
        </row>
        <row r="10212">
          <cell r="E10212">
            <v>0</v>
          </cell>
          <cell r="G10212">
            <v>0</v>
          </cell>
          <cell r="K10212">
            <v>0</v>
          </cell>
          <cell r="R10212">
            <v>0</v>
          </cell>
        </row>
        <row r="10213">
          <cell r="E10213">
            <v>0</v>
          </cell>
          <cell r="G10213">
            <v>0</v>
          </cell>
          <cell r="K10213">
            <v>0</v>
          </cell>
          <cell r="R10213">
            <v>0</v>
          </cell>
        </row>
        <row r="10214">
          <cell r="E10214">
            <v>0</v>
          </cell>
          <cell r="G10214">
            <v>0</v>
          </cell>
          <cell r="K10214">
            <v>0</v>
          </cell>
          <cell r="R10214">
            <v>0</v>
          </cell>
        </row>
        <row r="10215">
          <cell r="E10215">
            <v>0</v>
          </cell>
          <cell r="G10215">
            <v>0</v>
          </cell>
          <cell r="K10215">
            <v>0</v>
          </cell>
          <cell r="R10215">
            <v>0</v>
          </cell>
        </row>
        <row r="10216">
          <cell r="E10216">
            <v>0</v>
          </cell>
          <cell r="G10216">
            <v>0</v>
          </cell>
          <cell r="K10216">
            <v>0</v>
          </cell>
          <cell r="R10216">
            <v>0</v>
          </cell>
        </row>
        <row r="10217">
          <cell r="E10217">
            <v>0</v>
          </cell>
          <cell r="G10217">
            <v>0</v>
          </cell>
          <cell r="K10217">
            <v>0</v>
          </cell>
          <cell r="R10217">
            <v>0</v>
          </cell>
        </row>
        <row r="10218">
          <cell r="E10218">
            <v>0</v>
          </cell>
          <cell r="G10218">
            <v>0</v>
          </cell>
          <cell r="K10218">
            <v>0</v>
          </cell>
          <cell r="R10218">
            <v>0</v>
          </cell>
        </row>
        <row r="10219">
          <cell r="E10219">
            <v>0</v>
          </cell>
          <cell r="G10219">
            <v>0</v>
          </cell>
          <cell r="K10219">
            <v>0</v>
          </cell>
          <cell r="R10219">
            <v>0</v>
          </cell>
        </row>
        <row r="10220">
          <cell r="E10220">
            <v>0</v>
          </cell>
          <cell r="G10220">
            <v>0</v>
          </cell>
          <cell r="K10220">
            <v>0</v>
          </cell>
          <cell r="R10220">
            <v>0</v>
          </cell>
        </row>
        <row r="10221">
          <cell r="E10221">
            <v>0</v>
          </cell>
          <cell r="G10221">
            <v>0</v>
          </cell>
          <cell r="K10221">
            <v>0</v>
          </cell>
          <cell r="R10221">
            <v>0</v>
          </cell>
        </row>
        <row r="10222">
          <cell r="E10222">
            <v>0</v>
          </cell>
          <cell r="G10222">
            <v>0</v>
          </cell>
          <cell r="K10222">
            <v>0</v>
          </cell>
          <cell r="R10222">
            <v>0</v>
          </cell>
        </row>
        <row r="10223">
          <cell r="E10223">
            <v>0</v>
          </cell>
          <cell r="G10223">
            <v>0</v>
          </cell>
          <cell r="K10223">
            <v>0</v>
          </cell>
          <cell r="R10223">
            <v>0</v>
          </cell>
        </row>
        <row r="10224">
          <cell r="E10224">
            <v>0</v>
          </cell>
          <cell r="G10224">
            <v>0</v>
          </cell>
          <cell r="K10224">
            <v>0</v>
          </cell>
          <cell r="R10224">
            <v>0</v>
          </cell>
        </row>
        <row r="10225">
          <cell r="E10225">
            <v>0</v>
          </cell>
          <cell r="G10225">
            <v>0</v>
          </cell>
          <cell r="K10225">
            <v>0</v>
          </cell>
          <cell r="R10225">
            <v>0</v>
          </cell>
        </row>
        <row r="10226">
          <cell r="E10226">
            <v>0</v>
          </cell>
          <cell r="G10226">
            <v>0</v>
          </cell>
          <cell r="K10226">
            <v>0</v>
          </cell>
          <cell r="R10226">
            <v>0</v>
          </cell>
        </row>
        <row r="10227">
          <cell r="E10227">
            <v>0</v>
          </cell>
          <cell r="G10227">
            <v>0</v>
          </cell>
          <cell r="K10227">
            <v>0</v>
          </cell>
          <cell r="R10227">
            <v>0</v>
          </cell>
        </row>
        <row r="10228">
          <cell r="E10228">
            <v>0</v>
          </cell>
          <cell r="G10228">
            <v>0</v>
          </cell>
          <cell r="K10228">
            <v>0</v>
          </cell>
          <cell r="R10228">
            <v>0</v>
          </cell>
        </row>
        <row r="10229">
          <cell r="E10229">
            <v>0</v>
          </cell>
          <cell r="G10229">
            <v>0</v>
          </cell>
          <cell r="K10229">
            <v>0</v>
          </cell>
          <cell r="R10229">
            <v>0</v>
          </cell>
        </row>
        <row r="10230">
          <cell r="E10230">
            <v>0</v>
          </cell>
          <cell r="G10230">
            <v>0</v>
          </cell>
          <cell r="K10230">
            <v>0</v>
          </cell>
          <cell r="R10230">
            <v>0</v>
          </cell>
        </row>
        <row r="10231">
          <cell r="E10231">
            <v>0</v>
          </cell>
          <cell r="G10231">
            <v>0</v>
          </cell>
          <cell r="K10231">
            <v>0</v>
          </cell>
          <cell r="R10231">
            <v>0</v>
          </cell>
        </row>
        <row r="10232">
          <cell r="E10232">
            <v>0</v>
          </cell>
          <cell r="G10232">
            <v>0</v>
          </cell>
          <cell r="K10232">
            <v>0</v>
          </cell>
          <cell r="R10232">
            <v>0</v>
          </cell>
        </row>
        <row r="10233">
          <cell r="E10233">
            <v>0</v>
          </cell>
          <cell r="G10233">
            <v>0</v>
          </cell>
          <cell r="K10233">
            <v>0</v>
          </cell>
          <cell r="R10233">
            <v>0</v>
          </cell>
        </row>
        <row r="10234">
          <cell r="E10234">
            <v>0</v>
          </cell>
          <cell r="G10234">
            <v>0</v>
          </cell>
          <cell r="K10234">
            <v>0</v>
          </cell>
          <cell r="R10234">
            <v>0</v>
          </cell>
        </row>
        <row r="10235">
          <cell r="E10235">
            <v>0</v>
          </cell>
          <cell r="G10235">
            <v>0</v>
          </cell>
          <cell r="K10235">
            <v>0</v>
          </cell>
          <cell r="R10235">
            <v>0</v>
          </cell>
        </row>
        <row r="10236">
          <cell r="E10236">
            <v>0</v>
          </cell>
          <cell r="G10236">
            <v>0</v>
          </cell>
          <cell r="K10236">
            <v>0</v>
          </cell>
          <cell r="R10236">
            <v>0</v>
          </cell>
        </row>
        <row r="10237">
          <cell r="E10237">
            <v>0</v>
          </cell>
          <cell r="G10237">
            <v>0</v>
          </cell>
          <cell r="K10237">
            <v>0</v>
          </cell>
          <cell r="R10237">
            <v>0</v>
          </cell>
        </row>
        <row r="10238">
          <cell r="E10238">
            <v>0</v>
          </cell>
          <cell r="G10238">
            <v>0</v>
          </cell>
          <cell r="K10238">
            <v>0</v>
          </cell>
          <cell r="R10238">
            <v>0</v>
          </cell>
        </row>
        <row r="10239">
          <cell r="E10239">
            <v>0</v>
          </cell>
          <cell r="G10239">
            <v>0</v>
          </cell>
          <cell r="K10239">
            <v>0</v>
          </cell>
          <cell r="R10239">
            <v>0</v>
          </cell>
        </row>
        <row r="10240">
          <cell r="E10240">
            <v>0</v>
          </cell>
          <cell r="G10240">
            <v>0</v>
          </cell>
          <cell r="K10240">
            <v>0</v>
          </cell>
          <cell r="R10240">
            <v>0</v>
          </cell>
        </row>
        <row r="10241">
          <cell r="E10241">
            <v>0</v>
          </cell>
          <cell r="G10241">
            <v>0</v>
          </cell>
          <cell r="K10241">
            <v>0</v>
          </cell>
          <cell r="R10241">
            <v>0</v>
          </cell>
        </row>
        <row r="10242">
          <cell r="E10242">
            <v>0</v>
          </cell>
          <cell r="G10242">
            <v>0</v>
          </cell>
          <cell r="K10242">
            <v>0</v>
          </cell>
          <cell r="R10242">
            <v>0</v>
          </cell>
        </row>
        <row r="10243">
          <cell r="E10243">
            <v>0</v>
          </cell>
          <cell r="G10243">
            <v>0</v>
          </cell>
          <cell r="K10243">
            <v>0</v>
          </cell>
          <cell r="R10243">
            <v>0</v>
          </cell>
        </row>
        <row r="10244">
          <cell r="E10244">
            <v>0</v>
          </cell>
          <cell r="G10244">
            <v>0</v>
          </cell>
          <cell r="K10244">
            <v>0</v>
          </cell>
          <cell r="R10244">
            <v>0</v>
          </cell>
        </row>
        <row r="10245">
          <cell r="E10245">
            <v>0</v>
          </cell>
          <cell r="G10245">
            <v>0</v>
          </cell>
          <cell r="K10245">
            <v>0</v>
          </cell>
          <cell r="R10245">
            <v>0</v>
          </cell>
        </row>
        <row r="10246">
          <cell r="E10246">
            <v>0</v>
          </cell>
          <cell r="G10246">
            <v>0</v>
          </cell>
          <cell r="K10246">
            <v>0</v>
          </cell>
          <cell r="R10246">
            <v>0</v>
          </cell>
        </row>
        <row r="10247">
          <cell r="E10247">
            <v>0</v>
          </cell>
          <cell r="G10247">
            <v>0</v>
          </cell>
          <cell r="K10247">
            <v>0</v>
          </cell>
          <cell r="R10247">
            <v>0</v>
          </cell>
        </row>
        <row r="10248">
          <cell r="E10248">
            <v>0</v>
          </cell>
          <cell r="G10248">
            <v>0</v>
          </cell>
          <cell r="K10248">
            <v>0</v>
          </cell>
          <cell r="R10248">
            <v>0</v>
          </cell>
        </row>
        <row r="10249">
          <cell r="E10249">
            <v>0</v>
          </cell>
          <cell r="G10249">
            <v>0</v>
          </cell>
          <cell r="K10249">
            <v>0</v>
          </cell>
          <cell r="R10249">
            <v>0</v>
          </cell>
        </row>
        <row r="10250">
          <cell r="E10250">
            <v>0</v>
          </cell>
          <cell r="G10250">
            <v>0</v>
          </cell>
          <cell r="K10250">
            <v>0</v>
          </cell>
          <cell r="R10250">
            <v>0</v>
          </cell>
        </row>
        <row r="10251">
          <cell r="E10251">
            <v>0</v>
          </cell>
          <cell r="G10251">
            <v>0</v>
          </cell>
          <cell r="K10251">
            <v>0</v>
          </cell>
          <cell r="R10251">
            <v>0</v>
          </cell>
        </row>
        <row r="10252">
          <cell r="E10252">
            <v>0</v>
          </cell>
          <cell r="G10252">
            <v>0</v>
          </cell>
          <cell r="K10252">
            <v>0</v>
          </cell>
          <cell r="R10252">
            <v>0</v>
          </cell>
        </row>
        <row r="10253">
          <cell r="E10253">
            <v>0</v>
          </cell>
          <cell r="G10253">
            <v>0</v>
          </cell>
          <cell r="K10253">
            <v>0</v>
          </cell>
          <cell r="R10253">
            <v>0</v>
          </cell>
        </row>
        <row r="10254">
          <cell r="E10254">
            <v>0</v>
          </cell>
          <cell r="G10254">
            <v>0</v>
          </cell>
          <cell r="K10254">
            <v>0</v>
          </cell>
          <cell r="R10254">
            <v>0</v>
          </cell>
        </row>
        <row r="10255">
          <cell r="E10255">
            <v>0</v>
          </cell>
          <cell r="G10255">
            <v>0</v>
          </cell>
          <cell r="K10255">
            <v>0</v>
          </cell>
          <cell r="R10255">
            <v>0</v>
          </cell>
        </row>
        <row r="10256">
          <cell r="E10256">
            <v>0</v>
          </cell>
          <cell r="G10256">
            <v>0</v>
          </cell>
          <cell r="K10256">
            <v>0</v>
          </cell>
          <cell r="R10256">
            <v>0</v>
          </cell>
        </row>
        <row r="10257">
          <cell r="E10257">
            <v>0</v>
          </cell>
          <cell r="G10257">
            <v>0</v>
          </cell>
          <cell r="K10257">
            <v>0</v>
          </cell>
          <cell r="R10257">
            <v>0</v>
          </cell>
        </row>
        <row r="10258">
          <cell r="E10258">
            <v>0</v>
          </cell>
          <cell r="G10258">
            <v>0</v>
          </cell>
          <cell r="K10258">
            <v>0</v>
          </cell>
          <cell r="R10258">
            <v>0</v>
          </cell>
        </row>
        <row r="10259">
          <cell r="E10259">
            <v>0</v>
          </cell>
          <cell r="G10259">
            <v>0</v>
          </cell>
          <cell r="K10259">
            <v>0</v>
          </cell>
          <cell r="R10259">
            <v>0</v>
          </cell>
        </row>
        <row r="10260">
          <cell r="E10260">
            <v>0</v>
          </cell>
          <cell r="G10260">
            <v>0</v>
          </cell>
          <cell r="K10260">
            <v>0</v>
          </cell>
          <cell r="R10260">
            <v>0</v>
          </cell>
        </row>
        <row r="10261">
          <cell r="E10261">
            <v>0</v>
          </cell>
          <cell r="G10261">
            <v>0</v>
          </cell>
          <cell r="K10261">
            <v>0</v>
          </cell>
          <cell r="R10261">
            <v>0</v>
          </cell>
        </row>
        <row r="10262">
          <cell r="E10262">
            <v>0</v>
          </cell>
          <cell r="G10262">
            <v>0</v>
          </cell>
          <cell r="K10262">
            <v>0</v>
          </cell>
          <cell r="R10262">
            <v>0</v>
          </cell>
        </row>
        <row r="10263">
          <cell r="E10263">
            <v>0</v>
          </cell>
          <cell r="G10263">
            <v>0</v>
          </cell>
          <cell r="K10263">
            <v>0</v>
          </cell>
          <cell r="R10263">
            <v>0</v>
          </cell>
        </row>
        <row r="10264">
          <cell r="E10264">
            <v>0</v>
          </cell>
          <cell r="G10264">
            <v>0</v>
          </cell>
          <cell r="K10264">
            <v>0</v>
          </cell>
          <cell r="R10264">
            <v>0</v>
          </cell>
        </row>
        <row r="10265">
          <cell r="E10265">
            <v>0</v>
          </cell>
          <cell r="G10265">
            <v>0</v>
          </cell>
          <cell r="K10265">
            <v>0</v>
          </cell>
          <cell r="R10265">
            <v>0</v>
          </cell>
        </row>
        <row r="10266">
          <cell r="E10266">
            <v>0</v>
          </cell>
          <cell r="G10266">
            <v>0</v>
          </cell>
          <cell r="K10266">
            <v>0</v>
          </cell>
          <cell r="R10266">
            <v>0</v>
          </cell>
        </row>
        <row r="10267">
          <cell r="E10267">
            <v>0</v>
          </cell>
          <cell r="G10267">
            <v>0</v>
          </cell>
          <cell r="K10267">
            <v>0</v>
          </cell>
          <cell r="R10267">
            <v>0</v>
          </cell>
        </row>
        <row r="10268">
          <cell r="E10268">
            <v>0</v>
          </cell>
          <cell r="G10268">
            <v>0</v>
          </cell>
          <cell r="K10268">
            <v>0</v>
          </cell>
          <cell r="R10268">
            <v>0</v>
          </cell>
        </row>
        <row r="10269">
          <cell r="E10269">
            <v>0</v>
          </cell>
          <cell r="G10269">
            <v>0</v>
          </cell>
          <cell r="K10269">
            <v>0</v>
          </cell>
          <cell r="R10269">
            <v>0</v>
          </cell>
        </row>
        <row r="10270">
          <cell r="E10270">
            <v>0</v>
          </cell>
          <cell r="G10270">
            <v>0</v>
          </cell>
          <cell r="K10270">
            <v>0</v>
          </cell>
          <cell r="R10270">
            <v>0</v>
          </cell>
        </row>
        <row r="10271">
          <cell r="E10271">
            <v>0</v>
          </cell>
          <cell r="G10271">
            <v>0</v>
          </cell>
          <cell r="K10271">
            <v>0</v>
          </cell>
          <cell r="R10271">
            <v>0</v>
          </cell>
        </row>
        <row r="10272">
          <cell r="E10272">
            <v>0</v>
          </cell>
          <cell r="G10272">
            <v>0</v>
          </cell>
          <cell r="K10272">
            <v>0</v>
          </cell>
          <cell r="R10272">
            <v>0</v>
          </cell>
        </row>
        <row r="10273">
          <cell r="E10273">
            <v>0</v>
          </cell>
          <cell r="G10273">
            <v>0</v>
          </cell>
          <cell r="K10273">
            <v>0</v>
          </cell>
          <cell r="R10273">
            <v>0</v>
          </cell>
        </row>
        <row r="10274">
          <cell r="E10274">
            <v>0</v>
          </cell>
          <cell r="G10274">
            <v>0</v>
          </cell>
          <cell r="K10274">
            <v>0</v>
          </cell>
          <cell r="R10274">
            <v>0</v>
          </cell>
        </row>
        <row r="10275">
          <cell r="E10275">
            <v>0</v>
          </cell>
          <cell r="G10275">
            <v>0</v>
          </cell>
          <cell r="K10275">
            <v>0</v>
          </cell>
          <cell r="R10275">
            <v>0</v>
          </cell>
        </row>
        <row r="10276">
          <cell r="E10276">
            <v>0</v>
          </cell>
          <cell r="G10276">
            <v>0</v>
          </cell>
          <cell r="K10276">
            <v>0</v>
          </cell>
          <cell r="R10276">
            <v>0</v>
          </cell>
        </row>
        <row r="10277">
          <cell r="E10277">
            <v>0</v>
          </cell>
          <cell r="G10277">
            <v>0</v>
          </cell>
          <cell r="K10277">
            <v>0</v>
          </cell>
          <cell r="R10277">
            <v>0</v>
          </cell>
        </row>
        <row r="10278">
          <cell r="E10278">
            <v>0</v>
          </cell>
          <cell r="G10278">
            <v>0</v>
          </cell>
          <cell r="K10278">
            <v>0</v>
          </cell>
          <cell r="R10278">
            <v>0</v>
          </cell>
        </row>
        <row r="10279">
          <cell r="E10279">
            <v>0</v>
          </cell>
          <cell r="G10279">
            <v>0</v>
          </cell>
          <cell r="K10279">
            <v>0</v>
          </cell>
          <cell r="R10279">
            <v>0</v>
          </cell>
        </row>
        <row r="10280">
          <cell r="E10280">
            <v>0</v>
          </cell>
          <cell r="G10280">
            <v>0</v>
          </cell>
          <cell r="K10280">
            <v>0</v>
          </cell>
          <cell r="R10280">
            <v>0</v>
          </cell>
        </row>
        <row r="10281">
          <cell r="E10281">
            <v>0</v>
          </cell>
          <cell r="G10281">
            <v>0</v>
          </cell>
          <cell r="K10281">
            <v>0</v>
          </cell>
          <cell r="R10281">
            <v>0</v>
          </cell>
        </row>
        <row r="10282">
          <cell r="E10282">
            <v>0</v>
          </cell>
          <cell r="G10282">
            <v>0</v>
          </cell>
          <cell r="K10282">
            <v>0</v>
          </cell>
          <cell r="R10282">
            <v>0</v>
          </cell>
        </row>
        <row r="10283">
          <cell r="E10283">
            <v>0</v>
          </cell>
          <cell r="G10283">
            <v>0</v>
          </cell>
          <cell r="K10283">
            <v>0</v>
          </cell>
          <cell r="R10283">
            <v>0</v>
          </cell>
        </row>
        <row r="10284">
          <cell r="E10284">
            <v>0</v>
          </cell>
          <cell r="G10284">
            <v>0</v>
          </cell>
          <cell r="K10284">
            <v>0</v>
          </cell>
          <cell r="R10284">
            <v>0</v>
          </cell>
        </row>
        <row r="10285">
          <cell r="E10285">
            <v>0</v>
          </cell>
          <cell r="G10285">
            <v>0</v>
          </cell>
          <cell r="K10285">
            <v>0</v>
          </cell>
          <cell r="R10285">
            <v>0</v>
          </cell>
        </row>
        <row r="10286">
          <cell r="E10286">
            <v>0</v>
          </cell>
          <cell r="G10286">
            <v>0</v>
          </cell>
          <cell r="K10286">
            <v>0</v>
          </cell>
          <cell r="R10286">
            <v>0</v>
          </cell>
        </row>
        <row r="10287">
          <cell r="E10287">
            <v>0</v>
          </cell>
          <cell r="G10287">
            <v>0</v>
          </cell>
          <cell r="K10287">
            <v>0</v>
          </cell>
          <cell r="R10287">
            <v>0</v>
          </cell>
        </row>
        <row r="10288">
          <cell r="E10288">
            <v>0</v>
          </cell>
          <cell r="G10288">
            <v>0</v>
          </cell>
          <cell r="K10288">
            <v>0</v>
          </cell>
          <cell r="R10288">
            <v>0</v>
          </cell>
        </row>
        <row r="10289">
          <cell r="E10289">
            <v>0</v>
          </cell>
          <cell r="G10289">
            <v>0</v>
          </cell>
          <cell r="K10289">
            <v>0</v>
          </cell>
          <cell r="R10289">
            <v>0</v>
          </cell>
        </row>
        <row r="10290">
          <cell r="E10290">
            <v>0</v>
          </cell>
          <cell r="G10290">
            <v>0</v>
          </cell>
          <cell r="K10290">
            <v>0</v>
          </cell>
          <cell r="R10290">
            <v>0</v>
          </cell>
        </row>
        <row r="10291">
          <cell r="E10291">
            <v>0</v>
          </cell>
          <cell r="G10291">
            <v>0</v>
          </cell>
          <cell r="K10291">
            <v>0</v>
          </cell>
          <cell r="R10291">
            <v>0</v>
          </cell>
        </row>
        <row r="10292">
          <cell r="E10292">
            <v>0</v>
          </cell>
          <cell r="G10292">
            <v>0</v>
          </cell>
          <cell r="K10292">
            <v>0</v>
          </cell>
          <cell r="R10292">
            <v>0</v>
          </cell>
        </row>
        <row r="10293">
          <cell r="E10293">
            <v>0</v>
          </cell>
          <cell r="G10293">
            <v>0</v>
          </cell>
          <cell r="K10293">
            <v>0</v>
          </cell>
          <cell r="R10293">
            <v>0</v>
          </cell>
        </row>
        <row r="10294">
          <cell r="E10294">
            <v>0</v>
          </cell>
          <cell r="G10294">
            <v>0</v>
          </cell>
          <cell r="K10294">
            <v>0</v>
          </cell>
          <cell r="R10294">
            <v>0</v>
          </cell>
        </row>
        <row r="10295">
          <cell r="E10295">
            <v>0</v>
          </cell>
          <cell r="G10295">
            <v>0</v>
          </cell>
          <cell r="K10295">
            <v>0</v>
          </cell>
          <cell r="R10295">
            <v>0</v>
          </cell>
        </row>
        <row r="10296">
          <cell r="E10296">
            <v>0</v>
          </cell>
          <cell r="G10296">
            <v>0</v>
          </cell>
          <cell r="K10296">
            <v>0</v>
          </cell>
          <cell r="R10296">
            <v>0</v>
          </cell>
        </row>
        <row r="10297">
          <cell r="E10297">
            <v>0</v>
          </cell>
          <cell r="G10297">
            <v>0</v>
          </cell>
          <cell r="K10297">
            <v>0</v>
          </cell>
          <cell r="R10297">
            <v>0</v>
          </cell>
        </row>
        <row r="10298">
          <cell r="E10298">
            <v>0</v>
          </cell>
          <cell r="G10298">
            <v>0</v>
          </cell>
          <cell r="K10298">
            <v>0</v>
          </cell>
          <cell r="R10298">
            <v>0</v>
          </cell>
        </row>
        <row r="10299">
          <cell r="E10299">
            <v>0</v>
          </cell>
          <cell r="G10299">
            <v>0</v>
          </cell>
          <cell r="K10299">
            <v>0</v>
          </cell>
          <cell r="R10299">
            <v>0</v>
          </cell>
        </row>
        <row r="10300">
          <cell r="E10300">
            <v>0</v>
          </cell>
          <cell r="G10300">
            <v>0</v>
          </cell>
          <cell r="K10300">
            <v>0</v>
          </cell>
          <cell r="R10300">
            <v>0</v>
          </cell>
        </row>
        <row r="10301">
          <cell r="E10301">
            <v>0</v>
          </cell>
          <cell r="G10301">
            <v>0</v>
          </cell>
          <cell r="K10301">
            <v>0</v>
          </cell>
          <cell r="R10301">
            <v>0</v>
          </cell>
        </row>
        <row r="10302">
          <cell r="E10302">
            <v>0</v>
          </cell>
          <cell r="G10302">
            <v>0</v>
          </cell>
          <cell r="K10302">
            <v>0</v>
          </cell>
          <cell r="R10302">
            <v>0</v>
          </cell>
        </row>
        <row r="10303">
          <cell r="E10303">
            <v>0</v>
          </cell>
          <cell r="G10303">
            <v>0</v>
          </cell>
          <cell r="K10303">
            <v>0</v>
          </cell>
          <cell r="R10303">
            <v>0</v>
          </cell>
        </row>
        <row r="10304">
          <cell r="E10304">
            <v>0</v>
          </cell>
          <cell r="G10304">
            <v>0</v>
          </cell>
          <cell r="K10304">
            <v>0</v>
          </cell>
          <cell r="R10304">
            <v>0</v>
          </cell>
        </row>
        <row r="10305">
          <cell r="E10305">
            <v>0</v>
          </cell>
          <cell r="G10305">
            <v>0</v>
          </cell>
          <cell r="K10305">
            <v>0</v>
          </cell>
          <cell r="R10305">
            <v>0</v>
          </cell>
        </row>
        <row r="10306">
          <cell r="E10306">
            <v>0</v>
          </cell>
          <cell r="G10306">
            <v>0</v>
          </cell>
          <cell r="K10306">
            <v>0</v>
          </cell>
          <cell r="R10306">
            <v>0</v>
          </cell>
        </row>
        <row r="10307">
          <cell r="E10307">
            <v>0</v>
          </cell>
          <cell r="G10307">
            <v>0</v>
          </cell>
          <cell r="K10307">
            <v>0</v>
          </cell>
          <cell r="R10307">
            <v>0</v>
          </cell>
        </row>
        <row r="10308">
          <cell r="E10308">
            <v>0</v>
          </cell>
          <cell r="G10308">
            <v>0</v>
          </cell>
          <cell r="K10308">
            <v>0</v>
          </cell>
          <cell r="R10308">
            <v>0</v>
          </cell>
        </row>
        <row r="10309">
          <cell r="E10309">
            <v>0</v>
          </cell>
          <cell r="G10309">
            <v>0</v>
          </cell>
          <cell r="K10309">
            <v>0</v>
          </cell>
          <cell r="R10309">
            <v>0</v>
          </cell>
        </row>
        <row r="10310">
          <cell r="E10310">
            <v>0</v>
          </cell>
          <cell r="G10310">
            <v>0</v>
          </cell>
          <cell r="K10310">
            <v>0</v>
          </cell>
          <cell r="R10310">
            <v>0</v>
          </cell>
        </row>
        <row r="10311">
          <cell r="E10311">
            <v>0</v>
          </cell>
          <cell r="G10311">
            <v>0</v>
          </cell>
          <cell r="K10311">
            <v>0</v>
          </cell>
          <cell r="R10311">
            <v>0</v>
          </cell>
        </row>
        <row r="10312">
          <cell r="E10312">
            <v>0</v>
          </cell>
          <cell r="G10312">
            <v>0</v>
          </cell>
          <cell r="K10312">
            <v>0</v>
          </cell>
          <cell r="R10312">
            <v>0</v>
          </cell>
        </row>
        <row r="10313">
          <cell r="E10313">
            <v>0</v>
          </cell>
          <cell r="G10313">
            <v>0</v>
          </cell>
          <cell r="K10313">
            <v>0</v>
          </cell>
          <cell r="R10313">
            <v>0</v>
          </cell>
        </row>
        <row r="10314">
          <cell r="E10314">
            <v>0</v>
          </cell>
          <cell r="G10314">
            <v>0</v>
          </cell>
          <cell r="K10314">
            <v>0</v>
          </cell>
          <cell r="R10314">
            <v>0</v>
          </cell>
        </row>
        <row r="10315">
          <cell r="E10315">
            <v>0</v>
          </cell>
          <cell r="G10315">
            <v>0</v>
          </cell>
          <cell r="K10315">
            <v>0</v>
          </cell>
          <cell r="R10315">
            <v>0</v>
          </cell>
        </row>
        <row r="10316">
          <cell r="E10316">
            <v>0</v>
          </cell>
          <cell r="G10316">
            <v>0</v>
          </cell>
          <cell r="K10316">
            <v>0</v>
          </cell>
          <cell r="R10316">
            <v>0</v>
          </cell>
        </row>
        <row r="10317">
          <cell r="E10317">
            <v>0</v>
          </cell>
          <cell r="G10317">
            <v>0</v>
          </cell>
          <cell r="K10317">
            <v>0</v>
          </cell>
          <cell r="R10317">
            <v>0</v>
          </cell>
        </row>
        <row r="10318">
          <cell r="E10318">
            <v>0</v>
          </cell>
          <cell r="G10318">
            <v>0</v>
          </cell>
          <cell r="K10318">
            <v>0</v>
          </cell>
          <cell r="R10318">
            <v>0</v>
          </cell>
        </row>
        <row r="10319">
          <cell r="E10319">
            <v>0</v>
          </cell>
          <cell r="G10319">
            <v>0</v>
          </cell>
          <cell r="K10319">
            <v>0</v>
          </cell>
          <cell r="R10319">
            <v>0</v>
          </cell>
        </row>
        <row r="10320">
          <cell r="E10320">
            <v>0</v>
          </cell>
          <cell r="G10320">
            <v>0</v>
          </cell>
          <cell r="K10320">
            <v>0</v>
          </cell>
          <cell r="R10320">
            <v>0</v>
          </cell>
        </row>
        <row r="10321">
          <cell r="E10321">
            <v>0</v>
          </cell>
          <cell r="G10321">
            <v>0</v>
          </cell>
          <cell r="K10321">
            <v>0</v>
          </cell>
          <cell r="R10321">
            <v>0</v>
          </cell>
        </row>
        <row r="10322">
          <cell r="E10322">
            <v>0</v>
          </cell>
          <cell r="G10322">
            <v>0</v>
          </cell>
          <cell r="K10322">
            <v>0</v>
          </cell>
          <cell r="R10322">
            <v>0</v>
          </cell>
        </row>
        <row r="10323">
          <cell r="E10323">
            <v>0</v>
          </cell>
          <cell r="G10323">
            <v>0</v>
          </cell>
          <cell r="K10323">
            <v>0</v>
          </cell>
          <cell r="R10323">
            <v>0</v>
          </cell>
        </row>
        <row r="10324">
          <cell r="E10324">
            <v>0</v>
          </cell>
          <cell r="G10324">
            <v>0</v>
          </cell>
          <cell r="K10324">
            <v>0</v>
          </cell>
          <cell r="R10324">
            <v>0</v>
          </cell>
        </row>
        <row r="10325">
          <cell r="E10325">
            <v>0</v>
          </cell>
          <cell r="G10325">
            <v>0</v>
          </cell>
          <cell r="K10325">
            <v>0</v>
          </cell>
          <cell r="R10325">
            <v>0</v>
          </cell>
        </row>
        <row r="10326">
          <cell r="E10326">
            <v>0</v>
          </cell>
          <cell r="G10326">
            <v>0</v>
          </cell>
          <cell r="K10326">
            <v>0</v>
          </cell>
          <cell r="R10326">
            <v>0</v>
          </cell>
        </row>
        <row r="10327">
          <cell r="E10327">
            <v>0</v>
          </cell>
          <cell r="G10327">
            <v>0</v>
          </cell>
          <cell r="K10327">
            <v>0</v>
          </cell>
          <cell r="R10327">
            <v>0</v>
          </cell>
        </row>
        <row r="10328">
          <cell r="E10328">
            <v>0</v>
          </cell>
          <cell r="G10328">
            <v>0</v>
          </cell>
          <cell r="K10328">
            <v>0</v>
          </cell>
          <cell r="R10328">
            <v>0</v>
          </cell>
        </row>
        <row r="10329">
          <cell r="E10329">
            <v>0</v>
          </cell>
          <cell r="G10329">
            <v>0</v>
          </cell>
          <cell r="K10329">
            <v>0</v>
          </cell>
          <cell r="R10329">
            <v>0</v>
          </cell>
        </row>
        <row r="10330">
          <cell r="E10330">
            <v>0</v>
          </cell>
          <cell r="G10330">
            <v>0</v>
          </cell>
          <cell r="K10330">
            <v>0</v>
          </cell>
          <cell r="R10330">
            <v>0</v>
          </cell>
        </row>
        <row r="10331">
          <cell r="E10331">
            <v>0</v>
          </cell>
          <cell r="G10331">
            <v>0</v>
          </cell>
          <cell r="K10331">
            <v>0</v>
          </cell>
          <cell r="R10331">
            <v>0</v>
          </cell>
        </row>
        <row r="10332">
          <cell r="E10332">
            <v>0</v>
          </cell>
          <cell r="G10332">
            <v>0</v>
          </cell>
          <cell r="K10332">
            <v>0</v>
          </cell>
          <cell r="R10332">
            <v>0</v>
          </cell>
        </row>
        <row r="10333">
          <cell r="E10333">
            <v>0</v>
          </cell>
          <cell r="G10333">
            <v>0</v>
          </cell>
          <cell r="K10333">
            <v>0</v>
          </cell>
          <cell r="R10333">
            <v>0</v>
          </cell>
        </row>
        <row r="10334">
          <cell r="E10334">
            <v>0</v>
          </cell>
          <cell r="G10334">
            <v>0</v>
          </cell>
          <cell r="K10334">
            <v>0</v>
          </cell>
          <cell r="R10334">
            <v>0</v>
          </cell>
        </row>
        <row r="10335">
          <cell r="E10335">
            <v>0</v>
          </cell>
          <cell r="G10335">
            <v>0</v>
          </cell>
          <cell r="K10335">
            <v>0</v>
          </cell>
          <cell r="R10335">
            <v>0</v>
          </cell>
        </row>
        <row r="10336">
          <cell r="E10336">
            <v>0</v>
          </cell>
          <cell r="G10336">
            <v>0</v>
          </cell>
          <cell r="K10336">
            <v>0</v>
          </cell>
          <cell r="R10336">
            <v>0</v>
          </cell>
        </row>
        <row r="10337">
          <cell r="E10337">
            <v>0</v>
          </cell>
          <cell r="G10337">
            <v>0</v>
          </cell>
          <cell r="K10337">
            <v>0</v>
          </cell>
          <cell r="R10337">
            <v>0</v>
          </cell>
        </row>
        <row r="10338">
          <cell r="E10338">
            <v>0</v>
          </cell>
          <cell r="G10338">
            <v>0</v>
          </cell>
          <cell r="K10338">
            <v>0</v>
          </cell>
          <cell r="R10338">
            <v>0</v>
          </cell>
        </row>
        <row r="10339">
          <cell r="E10339">
            <v>0</v>
          </cell>
          <cell r="G10339">
            <v>0</v>
          </cell>
          <cell r="K10339">
            <v>0</v>
          </cell>
          <cell r="R10339">
            <v>0</v>
          </cell>
        </row>
        <row r="10340">
          <cell r="E10340">
            <v>0</v>
          </cell>
          <cell r="G10340">
            <v>0</v>
          </cell>
          <cell r="K10340">
            <v>0</v>
          </cell>
          <cell r="R10340">
            <v>0</v>
          </cell>
        </row>
        <row r="10341">
          <cell r="E10341">
            <v>0</v>
          </cell>
          <cell r="G10341">
            <v>0</v>
          </cell>
          <cell r="K10341">
            <v>0</v>
          </cell>
          <cell r="R10341">
            <v>0</v>
          </cell>
        </row>
        <row r="10342">
          <cell r="E10342">
            <v>0</v>
          </cell>
          <cell r="G10342">
            <v>0</v>
          </cell>
          <cell r="K10342">
            <v>0</v>
          </cell>
          <cell r="R10342">
            <v>0</v>
          </cell>
        </row>
        <row r="10343">
          <cell r="E10343">
            <v>0</v>
          </cell>
          <cell r="G10343">
            <v>0</v>
          </cell>
          <cell r="K10343">
            <v>0</v>
          </cell>
          <cell r="R10343">
            <v>0</v>
          </cell>
        </row>
        <row r="10344">
          <cell r="E10344">
            <v>0</v>
          </cell>
          <cell r="G10344">
            <v>0</v>
          </cell>
          <cell r="K10344">
            <v>0</v>
          </cell>
          <cell r="R10344">
            <v>0</v>
          </cell>
        </row>
        <row r="10345">
          <cell r="E10345">
            <v>0</v>
          </cell>
          <cell r="G10345">
            <v>0</v>
          </cell>
          <cell r="K10345">
            <v>0</v>
          </cell>
          <cell r="R10345">
            <v>0</v>
          </cell>
        </row>
        <row r="10346">
          <cell r="E10346">
            <v>0</v>
          </cell>
          <cell r="G10346">
            <v>0</v>
          </cell>
          <cell r="K10346">
            <v>0</v>
          </cell>
          <cell r="R10346">
            <v>0</v>
          </cell>
        </row>
        <row r="10347">
          <cell r="E10347">
            <v>0</v>
          </cell>
          <cell r="G10347">
            <v>0</v>
          </cell>
          <cell r="K10347">
            <v>0</v>
          </cell>
          <cell r="R10347">
            <v>0</v>
          </cell>
        </row>
        <row r="10348">
          <cell r="E10348">
            <v>0</v>
          </cell>
          <cell r="G10348">
            <v>0</v>
          </cell>
          <cell r="K10348">
            <v>0</v>
          </cell>
          <cell r="R10348">
            <v>0</v>
          </cell>
        </row>
        <row r="10349">
          <cell r="E10349">
            <v>0</v>
          </cell>
          <cell r="G10349">
            <v>0</v>
          </cell>
          <cell r="K10349">
            <v>0</v>
          </cell>
          <cell r="R10349">
            <v>0</v>
          </cell>
        </row>
        <row r="10350">
          <cell r="E10350">
            <v>0</v>
          </cell>
          <cell r="G10350">
            <v>0</v>
          </cell>
          <cell r="K10350">
            <v>0</v>
          </cell>
          <cell r="R10350">
            <v>0</v>
          </cell>
        </row>
        <row r="10351">
          <cell r="E10351">
            <v>0</v>
          </cell>
          <cell r="G10351">
            <v>0</v>
          </cell>
          <cell r="K10351">
            <v>0</v>
          </cell>
          <cell r="R10351">
            <v>0</v>
          </cell>
        </row>
        <row r="10352">
          <cell r="E10352">
            <v>0</v>
          </cell>
          <cell r="G10352">
            <v>0</v>
          </cell>
          <cell r="K10352">
            <v>0</v>
          </cell>
          <cell r="R10352">
            <v>0</v>
          </cell>
        </row>
        <row r="10353">
          <cell r="E10353">
            <v>0</v>
          </cell>
          <cell r="G10353">
            <v>0</v>
          </cell>
          <cell r="K10353">
            <v>0</v>
          </cell>
          <cell r="R10353">
            <v>0</v>
          </cell>
        </row>
        <row r="10354">
          <cell r="E10354">
            <v>0</v>
          </cell>
          <cell r="G10354">
            <v>0</v>
          </cell>
          <cell r="K10354">
            <v>0</v>
          </cell>
          <cell r="R10354">
            <v>0</v>
          </cell>
        </row>
        <row r="10355">
          <cell r="E10355">
            <v>0</v>
          </cell>
          <cell r="G10355">
            <v>0</v>
          </cell>
          <cell r="K10355">
            <v>0</v>
          </cell>
          <cell r="R10355">
            <v>0</v>
          </cell>
        </row>
        <row r="10356">
          <cell r="E10356">
            <v>0</v>
          </cell>
          <cell r="G10356">
            <v>0</v>
          </cell>
          <cell r="K10356">
            <v>0</v>
          </cell>
          <cell r="R10356">
            <v>0</v>
          </cell>
        </row>
        <row r="10357">
          <cell r="E10357">
            <v>0</v>
          </cell>
          <cell r="G10357">
            <v>0</v>
          </cell>
          <cell r="K10357">
            <v>0</v>
          </cell>
          <cell r="R10357">
            <v>0</v>
          </cell>
        </row>
        <row r="10358">
          <cell r="E10358">
            <v>0</v>
          </cell>
          <cell r="G10358">
            <v>0</v>
          </cell>
          <cell r="K10358">
            <v>0</v>
          </cell>
          <cell r="R10358">
            <v>0</v>
          </cell>
        </row>
        <row r="10359">
          <cell r="E10359">
            <v>0</v>
          </cell>
          <cell r="G10359">
            <v>0</v>
          </cell>
          <cell r="K10359">
            <v>0</v>
          </cell>
          <cell r="R10359">
            <v>0</v>
          </cell>
        </row>
        <row r="10360">
          <cell r="E10360">
            <v>0</v>
          </cell>
          <cell r="G10360">
            <v>0</v>
          </cell>
          <cell r="K10360">
            <v>0</v>
          </cell>
          <cell r="R10360">
            <v>0</v>
          </cell>
        </row>
        <row r="10361">
          <cell r="E10361">
            <v>0</v>
          </cell>
          <cell r="G10361">
            <v>0</v>
          </cell>
          <cell r="K10361">
            <v>0</v>
          </cell>
          <cell r="R10361">
            <v>0</v>
          </cell>
        </row>
        <row r="10362">
          <cell r="E10362">
            <v>0</v>
          </cell>
          <cell r="G10362">
            <v>0</v>
          </cell>
          <cell r="K10362">
            <v>0</v>
          </cell>
          <cell r="R10362">
            <v>0</v>
          </cell>
        </row>
        <row r="10363">
          <cell r="E10363">
            <v>0</v>
          </cell>
          <cell r="G10363">
            <v>0</v>
          </cell>
          <cell r="K10363">
            <v>0</v>
          </cell>
          <cell r="R10363">
            <v>0</v>
          </cell>
        </row>
        <row r="10364">
          <cell r="E10364">
            <v>0</v>
          </cell>
          <cell r="G10364">
            <v>0</v>
          </cell>
          <cell r="K10364">
            <v>0</v>
          </cell>
          <cell r="R10364">
            <v>0</v>
          </cell>
        </row>
        <row r="10365">
          <cell r="E10365">
            <v>0</v>
          </cell>
          <cell r="G10365">
            <v>0</v>
          </cell>
          <cell r="K10365">
            <v>0</v>
          </cell>
          <cell r="R10365">
            <v>0</v>
          </cell>
        </row>
        <row r="10366">
          <cell r="E10366">
            <v>0</v>
          </cell>
          <cell r="G10366">
            <v>0</v>
          </cell>
          <cell r="K10366">
            <v>0</v>
          </cell>
          <cell r="R10366">
            <v>0</v>
          </cell>
        </row>
        <row r="10367">
          <cell r="E10367">
            <v>0</v>
          </cell>
          <cell r="G10367">
            <v>0</v>
          </cell>
          <cell r="K10367">
            <v>0</v>
          </cell>
          <cell r="R10367">
            <v>0</v>
          </cell>
        </row>
        <row r="10368">
          <cell r="E10368">
            <v>0</v>
          </cell>
          <cell r="G10368">
            <v>0</v>
          </cell>
          <cell r="K10368">
            <v>0</v>
          </cell>
          <cell r="R10368">
            <v>0</v>
          </cell>
        </row>
        <row r="10369">
          <cell r="E10369">
            <v>0</v>
          </cell>
          <cell r="G10369">
            <v>0</v>
          </cell>
          <cell r="K10369">
            <v>0</v>
          </cell>
          <cell r="R10369">
            <v>0</v>
          </cell>
        </row>
        <row r="10370">
          <cell r="E10370">
            <v>0</v>
          </cell>
          <cell r="G10370">
            <v>0</v>
          </cell>
          <cell r="K10370">
            <v>0</v>
          </cell>
          <cell r="R10370">
            <v>0</v>
          </cell>
        </row>
        <row r="10371">
          <cell r="E10371">
            <v>0</v>
          </cell>
          <cell r="G10371">
            <v>0</v>
          </cell>
          <cell r="K10371">
            <v>0</v>
          </cell>
          <cell r="R10371">
            <v>0</v>
          </cell>
        </row>
        <row r="10372">
          <cell r="E10372">
            <v>0</v>
          </cell>
          <cell r="G10372">
            <v>0</v>
          </cell>
          <cell r="K10372">
            <v>0</v>
          </cell>
          <cell r="R10372">
            <v>0</v>
          </cell>
        </row>
        <row r="10373">
          <cell r="E10373">
            <v>0</v>
          </cell>
          <cell r="G10373">
            <v>0</v>
          </cell>
          <cell r="K10373">
            <v>0</v>
          </cell>
          <cell r="R10373">
            <v>0</v>
          </cell>
        </row>
        <row r="10374">
          <cell r="E10374">
            <v>0</v>
          </cell>
          <cell r="G10374">
            <v>0</v>
          </cell>
          <cell r="K10374">
            <v>0</v>
          </cell>
          <cell r="R10374">
            <v>0</v>
          </cell>
        </row>
        <row r="10375">
          <cell r="E10375">
            <v>0</v>
          </cell>
          <cell r="G10375">
            <v>0</v>
          </cell>
          <cell r="K10375">
            <v>0</v>
          </cell>
          <cell r="R10375">
            <v>0</v>
          </cell>
        </row>
        <row r="10376">
          <cell r="E10376">
            <v>0</v>
          </cell>
          <cell r="G10376">
            <v>0</v>
          </cell>
          <cell r="K10376">
            <v>0</v>
          </cell>
          <cell r="R10376">
            <v>0</v>
          </cell>
        </row>
        <row r="10377">
          <cell r="E10377">
            <v>0</v>
          </cell>
          <cell r="G10377">
            <v>0</v>
          </cell>
          <cell r="K10377">
            <v>0</v>
          </cell>
          <cell r="R10377">
            <v>0</v>
          </cell>
        </row>
        <row r="10378">
          <cell r="E10378">
            <v>0</v>
          </cell>
          <cell r="G10378">
            <v>0</v>
          </cell>
          <cell r="K10378">
            <v>0</v>
          </cell>
          <cell r="R10378">
            <v>0</v>
          </cell>
        </row>
        <row r="10379">
          <cell r="E10379">
            <v>0</v>
          </cell>
          <cell r="G10379">
            <v>0</v>
          </cell>
          <cell r="K10379">
            <v>0</v>
          </cell>
          <cell r="R10379">
            <v>0</v>
          </cell>
        </row>
        <row r="10380">
          <cell r="E10380">
            <v>0</v>
          </cell>
          <cell r="G10380">
            <v>0</v>
          </cell>
          <cell r="K10380">
            <v>0</v>
          </cell>
          <cell r="R10380">
            <v>0</v>
          </cell>
        </row>
        <row r="10381">
          <cell r="E10381">
            <v>0</v>
          </cell>
          <cell r="G10381">
            <v>0</v>
          </cell>
          <cell r="K10381">
            <v>0</v>
          </cell>
          <cell r="R10381">
            <v>0</v>
          </cell>
        </row>
        <row r="10382">
          <cell r="E10382">
            <v>0</v>
          </cell>
          <cell r="G10382">
            <v>0</v>
          </cell>
          <cell r="K10382">
            <v>0</v>
          </cell>
          <cell r="R10382">
            <v>0</v>
          </cell>
        </row>
        <row r="10383">
          <cell r="E10383">
            <v>0</v>
          </cell>
          <cell r="G10383">
            <v>0</v>
          </cell>
          <cell r="K10383">
            <v>0</v>
          </cell>
          <cell r="R10383">
            <v>0</v>
          </cell>
        </row>
        <row r="10384">
          <cell r="E10384">
            <v>0</v>
          </cell>
          <cell r="G10384">
            <v>0</v>
          </cell>
          <cell r="K10384">
            <v>0</v>
          </cell>
          <cell r="R10384">
            <v>0</v>
          </cell>
        </row>
        <row r="10385">
          <cell r="E10385">
            <v>0</v>
          </cell>
          <cell r="G10385">
            <v>0</v>
          </cell>
          <cell r="K10385">
            <v>0</v>
          </cell>
          <cell r="R10385">
            <v>0</v>
          </cell>
        </row>
        <row r="10386">
          <cell r="E10386">
            <v>0</v>
          </cell>
          <cell r="G10386">
            <v>0</v>
          </cell>
          <cell r="K10386">
            <v>0</v>
          </cell>
          <cell r="R10386">
            <v>0</v>
          </cell>
        </row>
        <row r="10387">
          <cell r="E10387">
            <v>0</v>
          </cell>
          <cell r="G10387">
            <v>0</v>
          </cell>
          <cell r="K10387">
            <v>0</v>
          </cell>
          <cell r="R10387">
            <v>0</v>
          </cell>
        </row>
        <row r="10388">
          <cell r="E10388">
            <v>0</v>
          </cell>
          <cell r="G10388">
            <v>0</v>
          </cell>
          <cell r="K10388">
            <v>0</v>
          </cell>
          <cell r="R10388">
            <v>0</v>
          </cell>
        </row>
        <row r="10389">
          <cell r="E10389">
            <v>0</v>
          </cell>
          <cell r="G10389">
            <v>0</v>
          </cell>
          <cell r="K10389">
            <v>0</v>
          </cell>
          <cell r="R10389">
            <v>0</v>
          </cell>
        </row>
        <row r="10390">
          <cell r="E10390">
            <v>0</v>
          </cell>
          <cell r="G10390">
            <v>0</v>
          </cell>
          <cell r="K10390">
            <v>0</v>
          </cell>
          <cell r="R10390">
            <v>0</v>
          </cell>
        </row>
        <row r="10391">
          <cell r="E10391">
            <v>0</v>
          </cell>
          <cell r="G10391">
            <v>0</v>
          </cell>
          <cell r="K10391">
            <v>0</v>
          </cell>
          <cell r="R10391">
            <v>0</v>
          </cell>
        </row>
        <row r="10392">
          <cell r="E10392">
            <v>0</v>
          </cell>
          <cell r="G10392">
            <v>0</v>
          </cell>
          <cell r="K10392">
            <v>0</v>
          </cell>
          <cell r="R10392">
            <v>0</v>
          </cell>
        </row>
        <row r="10393">
          <cell r="E10393">
            <v>0</v>
          </cell>
          <cell r="G10393">
            <v>0</v>
          </cell>
          <cell r="K10393">
            <v>0</v>
          </cell>
          <cell r="R10393">
            <v>0</v>
          </cell>
        </row>
        <row r="10394">
          <cell r="E10394">
            <v>0</v>
          </cell>
          <cell r="G10394">
            <v>0</v>
          </cell>
          <cell r="K10394">
            <v>0</v>
          </cell>
          <cell r="R10394">
            <v>0</v>
          </cell>
        </row>
        <row r="10395">
          <cell r="E10395">
            <v>0</v>
          </cell>
          <cell r="G10395">
            <v>0</v>
          </cell>
          <cell r="K10395">
            <v>0</v>
          </cell>
          <cell r="R10395">
            <v>0</v>
          </cell>
        </row>
        <row r="10396">
          <cell r="E10396">
            <v>0</v>
          </cell>
          <cell r="G10396">
            <v>0</v>
          </cell>
          <cell r="K10396">
            <v>0</v>
          </cell>
          <cell r="R10396">
            <v>0</v>
          </cell>
        </row>
        <row r="10397">
          <cell r="E10397">
            <v>0</v>
          </cell>
          <cell r="G10397">
            <v>0</v>
          </cell>
          <cell r="K10397">
            <v>0</v>
          </cell>
          <cell r="R10397">
            <v>0</v>
          </cell>
        </row>
        <row r="10398">
          <cell r="E10398">
            <v>0</v>
          </cell>
          <cell r="G10398">
            <v>0</v>
          </cell>
          <cell r="K10398">
            <v>0</v>
          </cell>
          <cell r="R10398">
            <v>0</v>
          </cell>
        </row>
        <row r="10399">
          <cell r="E10399">
            <v>0</v>
          </cell>
          <cell r="G10399">
            <v>0</v>
          </cell>
          <cell r="K10399">
            <v>0</v>
          </cell>
          <cell r="R10399">
            <v>0</v>
          </cell>
        </row>
        <row r="10400">
          <cell r="E10400">
            <v>0</v>
          </cell>
          <cell r="G10400">
            <v>0</v>
          </cell>
          <cell r="K10400">
            <v>0</v>
          </cell>
          <cell r="R10400">
            <v>0</v>
          </cell>
        </row>
        <row r="10401">
          <cell r="E10401">
            <v>0</v>
          </cell>
          <cell r="G10401">
            <v>0</v>
          </cell>
          <cell r="K10401">
            <v>0</v>
          </cell>
          <cell r="R10401">
            <v>0</v>
          </cell>
        </row>
        <row r="10402">
          <cell r="E10402">
            <v>0</v>
          </cell>
          <cell r="G10402">
            <v>0</v>
          </cell>
          <cell r="K10402">
            <v>0</v>
          </cell>
          <cell r="R10402">
            <v>0</v>
          </cell>
        </row>
        <row r="10403">
          <cell r="E10403">
            <v>0</v>
          </cell>
          <cell r="G10403">
            <v>0</v>
          </cell>
          <cell r="K10403">
            <v>0</v>
          </cell>
          <cell r="R10403">
            <v>0</v>
          </cell>
        </row>
        <row r="10404">
          <cell r="E10404">
            <v>0</v>
          </cell>
          <cell r="G10404">
            <v>0</v>
          </cell>
          <cell r="K10404">
            <v>0</v>
          </cell>
          <cell r="R10404">
            <v>0</v>
          </cell>
        </row>
        <row r="10405">
          <cell r="E10405">
            <v>0</v>
          </cell>
          <cell r="G10405">
            <v>0</v>
          </cell>
          <cell r="K10405">
            <v>0</v>
          </cell>
          <cell r="R10405">
            <v>0</v>
          </cell>
        </row>
        <row r="10406">
          <cell r="E10406">
            <v>0</v>
          </cell>
          <cell r="G10406">
            <v>0</v>
          </cell>
          <cell r="K10406">
            <v>0</v>
          </cell>
          <cell r="R10406">
            <v>0</v>
          </cell>
        </row>
        <row r="10407">
          <cell r="E10407" t="str">
            <v>SEGUNDO USO</v>
          </cell>
          <cell r="G10407" t="str">
            <v>X</v>
          </cell>
          <cell r="K10407" t="str">
            <v>PRENHA IA</v>
          </cell>
          <cell r="R10407" t="str">
            <v>X</v>
          </cell>
        </row>
        <row r="10408">
          <cell r="E10408" t="str">
            <v>SEGUNDO USO</v>
          </cell>
          <cell r="G10408" t="str">
            <v>X</v>
          </cell>
          <cell r="K10408" t="str">
            <v>VAZIA</v>
          </cell>
          <cell r="R10408" t="str">
            <v>X</v>
          </cell>
        </row>
        <row r="10409">
          <cell r="E10409" t="str">
            <v>SEGUNDO USO</v>
          </cell>
          <cell r="G10409" t="str">
            <v>X</v>
          </cell>
          <cell r="K10409" t="str">
            <v>PRENHA IA</v>
          </cell>
          <cell r="R10409" t="str">
            <v>X</v>
          </cell>
        </row>
        <row r="10410">
          <cell r="E10410" t="str">
            <v>SEGUNDO USO</v>
          </cell>
          <cell r="G10410" t="str">
            <v>X</v>
          </cell>
          <cell r="K10410" t="str">
            <v>PRENHA IA</v>
          </cell>
          <cell r="R10410" t="str">
            <v>X</v>
          </cell>
        </row>
        <row r="10411">
          <cell r="E10411" t="str">
            <v>SEGUNDO USO</v>
          </cell>
          <cell r="G10411" t="str">
            <v>X</v>
          </cell>
          <cell r="K10411" t="str">
            <v>PRENHA IA</v>
          </cell>
          <cell r="R10411" t="str">
            <v>X</v>
          </cell>
        </row>
        <row r="10412">
          <cell r="E10412" t="str">
            <v>SEGUNDO USO</v>
          </cell>
          <cell r="G10412" t="str">
            <v>X</v>
          </cell>
          <cell r="K10412" t="str">
            <v>VAZIA</v>
          </cell>
          <cell r="R10412" t="str">
            <v>X</v>
          </cell>
        </row>
        <row r="10413">
          <cell r="E10413" t="str">
            <v>SEGUNDO USO</v>
          </cell>
          <cell r="G10413" t="str">
            <v>X</v>
          </cell>
          <cell r="K10413" t="str">
            <v>VAZIA</v>
          </cell>
          <cell r="R10413" t="str">
            <v>X</v>
          </cell>
        </row>
        <row r="10414">
          <cell r="E10414" t="str">
            <v>SEGUNDO USO</v>
          </cell>
          <cell r="G10414" t="str">
            <v>X</v>
          </cell>
          <cell r="K10414" t="str">
            <v>VAZIA</v>
          </cell>
          <cell r="R10414" t="str">
            <v>X</v>
          </cell>
        </row>
        <row r="10415">
          <cell r="E10415" t="str">
            <v>SEGUNDO USO</v>
          </cell>
          <cell r="G10415" t="str">
            <v>X</v>
          </cell>
          <cell r="K10415" t="str">
            <v>VAZIA</v>
          </cell>
          <cell r="R10415" t="str">
            <v>X</v>
          </cell>
        </row>
        <row r="10416">
          <cell r="E10416" t="str">
            <v>SEGUNDO USO</v>
          </cell>
          <cell r="G10416" t="str">
            <v>X</v>
          </cell>
          <cell r="K10416" t="str">
            <v>PRENHA IA</v>
          </cell>
          <cell r="R10416" t="str">
            <v>X</v>
          </cell>
        </row>
        <row r="10417">
          <cell r="E10417" t="str">
            <v>SEGUNDO USO</v>
          </cell>
          <cell r="G10417" t="str">
            <v>X</v>
          </cell>
          <cell r="K10417" t="str">
            <v>VAZIA</v>
          </cell>
          <cell r="R10417" t="str">
            <v>X</v>
          </cell>
        </row>
        <row r="10418">
          <cell r="E10418" t="str">
            <v>SEGUNDO USO</v>
          </cell>
          <cell r="G10418" t="str">
            <v>X</v>
          </cell>
          <cell r="K10418" t="str">
            <v>PRENHA IA</v>
          </cell>
          <cell r="R10418" t="str">
            <v>X</v>
          </cell>
        </row>
        <row r="10419">
          <cell r="E10419" t="str">
            <v>SEGUNDO USO</v>
          </cell>
          <cell r="G10419" t="str">
            <v>X</v>
          </cell>
          <cell r="K10419" t="str">
            <v>PRENHA IA</v>
          </cell>
          <cell r="R10419" t="str">
            <v>X</v>
          </cell>
        </row>
        <row r="10420">
          <cell r="E10420" t="str">
            <v>SEGUNDO USO</v>
          </cell>
          <cell r="G10420" t="str">
            <v>X</v>
          </cell>
          <cell r="K10420" t="str">
            <v>PRENHA IA</v>
          </cell>
          <cell r="R10420" t="str">
            <v>X</v>
          </cell>
        </row>
        <row r="10421">
          <cell r="E10421" t="str">
            <v>SEGUNDO USO</v>
          </cell>
          <cell r="G10421" t="str">
            <v>X</v>
          </cell>
          <cell r="K10421" t="str">
            <v>PRENHA IA</v>
          </cell>
          <cell r="R10421" t="str">
            <v>X</v>
          </cell>
        </row>
        <row r="10422">
          <cell r="E10422" t="str">
            <v>SEGUNDO USO</v>
          </cell>
          <cell r="G10422" t="str">
            <v>X</v>
          </cell>
          <cell r="K10422" t="str">
            <v>PRENHA IA</v>
          </cell>
          <cell r="R10422" t="str">
            <v>X</v>
          </cell>
        </row>
        <row r="10423">
          <cell r="E10423" t="str">
            <v>SEGUNDO USO</v>
          </cell>
          <cell r="G10423" t="str">
            <v>X</v>
          </cell>
          <cell r="K10423" t="str">
            <v>VAZIA</v>
          </cell>
          <cell r="R10423" t="str">
            <v>X</v>
          </cell>
        </row>
        <row r="10424">
          <cell r="E10424" t="str">
            <v>SEGUNDO USO</v>
          </cell>
          <cell r="G10424" t="str">
            <v>X</v>
          </cell>
          <cell r="K10424" t="str">
            <v>PRENHA IA</v>
          </cell>
          <cell r="R10424" t="str">
            <v>X</v>
          </cell>
        </row>
        <row r="10425">
          <cell r="E10425" t="str">
            <v>SEGUNDO USO</v>
          </cell>
          <cell r="G10425" t="str">
            <v>X</v>
          </cell>
          <cell r="K10425" t="str">
            <v>VAZIA</v>
          </cell>
          <cell r="R10425" t="str">
            <v>X</v>
          </cell>
        </row>
        <row r="10426">
          <cell r="E10426" t="str">
            <v>SEGUNDO USO</v>
          </cell>
          <cell r="G10426" t="str">
            <v>X</v>
          </cell>
          <cell r="K10426" t="str">
            <v>VAZIA</v>
          </cell>
          <cell r="R10426" t="str">
            <v>X</v>
          </cell>
        </row>
        <row r="10427">
          <cell r="E10427" t="str">
            <v>SEGUNDO USO</v>
          </cell>
          <cell r="G10427" t="str">
            <v>X</v>
          </cell>
          <cell r="K10427" t="str">
            <v>VAZIA</v>
          </cell>
          <cell r="R10427" t="str">
            <v>X</v>
          </cell>
        </row>
        <row r="10428">
          <cell r="E10428" t="str">
            <v>SEGUNDO USO</v>
          </cell>
          <cell r="G10428" t="str">
            <v>X</v>
          </cell>
          <cell r="K10428" t="str">
            <v>PRENHA IA</v>
          </cell>
          <cell r="R10428" t="str">
            <v>X</v>
          </cell>
        </row>
        <row r="10429">
          <cell r="E10429" t="str">
            <v>SEGUNDO USO</v>
          </cell>
          <cell r="G10429" t="str">
            <v>X</v>
          </cell>
          <cell r="K10429" t="str">
            <v>VAZIA</v>
          </cell>
          <cell r="R10429" t="str">
            <v>X</v>
          </cell>
        </row>
        <row r="10430">
          <cell r="E10430" t="str">
            <v>SEGUNDO USO</v>
          </cell>
          <cell r="G10430" t="str">
            <v>X</v>
          </cell>
          <cell r="K10430" t="str">
            <v>PRENHA IA</v>
          </cell>
          <cell r="R10430" t="str">
            <v>X</v>
          </cell>
        </row>
        <row r="10431">
          <cell r="E10431" t="str">
            <v>SEGUNDO USO</v>
          </cell>
          <cell r="G10431" t="str">
            <v>X</v>
          </cell>
          <cell r="K10431" t="str">
            <v>PRENHA IA</v>
          </cell>
          <cell r="R10431" t="str">
            <v>X</v>
          </cell>
        </row>
        <row r="10432">
          <cell r="E10432" t="str">
            <v>SEGUNDO USO</v>
          </cell>
          <cell r="G10432" t="str">
            <v>X</v>
          </cell>
          <cell r="K10432" t="str">
            <v>VAZIA</v>
          </cell>
          <cell r="R10432" t="str">
            <v>X</v>
          </cell>
        </row>
        <row r="10433">
          <cell r="E10433" t="str">
            <v>SEGUNDO USO</v>
          </cell>
          <cell r="G10433" t="str">
            <v>X</v>
          </cell>
          <cell r="K10433" t="str">
            <v>PRENHA IA</v>
          </cell>
          <cell r="R10433" t="str">
            <v>X</v>
          </cell>
        </row>
        <row r="10434">
          <cell r="E10434" t="str">
            <v>SEGUNDO USO</v>
          </cell>
          <cell r="G10434" t="str">
            <v>X</v>
          </cell>
          <cell r="K10434" t="str">
            <v>PRENHA IA</v>
          </cell>
          <cell r="R10434" t="str">
            <v>X</v>
          </cell>
        </row>
        <row r="10435">
          <cell r="E10435" t="str">
            <v>SEGUNDO USO</v>
          </cell>
          <cell r="G10435" t="str">
            <v>X</v>
          </cell>
          <cell r="K10435" t="str">
            <v>PRENHA IA</v>
          </cell>
          <cell r="R10435" t="str">
            <v>X</v>
          </cell>
        </row>
        <row r="10436">
          <cell r="E10436" t="str">
            <v>SEGUNDO USO</v>
          </cell>
          <cell r="G10436" t="str">
            <v>X</v>
          </cell>
          <cell r="K10436" t="str">
            <v>VAZIA</v>
          </cell>
          <cell r="R10436" t="str">
            <v>X</v>
          </cell>
        </row>
        <row r="10437">
          <cell r="E10437" t="str">
            <v>SEGUNDO USO</v>
          </cell>
          <cell r="G10437" t="str">
            <v>X</v>
          </cell>
          <cell r="K10437" t="str">
            <v>VAZIA</v>
          </cell>
          <cell r="R10437" t="str">
            <v>X</v>
          </cell>
        </row>
        <row r="10438">
          <cell r="E10438" t="str">
            <v>SEGUNDO USO</v>
          </cell>
          <cell r="G10438" t="str">
            <v>X</v>
          </cell>
          <cell r="K10438" t="str">
            <v>VAZIA</v>
          </cell>
          <cell r="R10438" t="str">
            <v>X</v>
          </cell>
        </row>
        <row r="10439">
          <cell r="E10439" t="str">
            <v>SEGUNDO USO</v>
          </cell>
          <cell r="G10439" t="str">
            <v>X</v>
          </cell>
          <cell r="K10439" t="str">
            <v>PRENHA IA</v>
          </cell>
          <cell r="R10439" t="str">
            <v>X</v>
          </cell>
        </row>
        <row r="10440">
          <cell r="E10440" t="str">
            <v>SEGUNDO USO</v>
          </cell>
          <cell r="G10440" t="str">
            <v>X</v>
          </cell>
          <cell r="K10440" t="str">
            <v>VAZIA</v>
          </cell>
          <cell r="R10440" t="str">
            <v>X</v>
          </cell>
        </row>
        <row r="10441">
          <cell r="E10441" t="str">
            <v>SEGUNDO USO</v>
          </cell>
          <cell r="G10441" t="str">
            <v>X</v>
          </cell>
          <cell r="K10441" t="str">
            <v>VAZIA</v>
          </cell>
          <cell r="R10441" t="str">
            <v>X</v>
          </cell>
        </row>
        <row r="10442">
          <cell r="E10442" t="str">
            <v>SEGUNDO USO</v>
          </cell>
          <cell r="G10442" t="str">
            <v>X</v>
          </cell>
          <cell r="K10442" t="str">
            <v>PRENHA IA</v>
          </cell>
          <cell r="R10442" t="str">
            <v>X</v>
          </cell>
        </row>
        <row r="10443">
          <cell r="E10443" t="str">
            <v>SEGUNDO USO</v>
          </cell>
          <cell r="G10443" t="str">
            <v>X</v>
          </cell>
          <cell r="K10443" t="str">
            <v>PRENHA IA</v>
          </cell>
          <cell r="R10443" t="str">
            <v>X</v>
          </cell>
        </row>
        <row r="10444">
          <cell r="E10444" t="str">
            <v>SEGUNDO USO</v>
          </cell>
          <cell r="G10444" t="str">
            <v>X</v>
          </cell>
          <cell r="K10444" t="str">
            <v>PRENHA IA</v>
          </cell>
          <cell r="R10444" t="str">
            <v>X</v>
          </cell>
        </row>
        <row r="10445">
          <cell r="E10445" t="str">
            <v>SEGUNDO USO</v>
          </cell>
          <cell r="G10445" t="str">
            <v>X</v>
          </cell>
          <cell r="K10445" t="str">
            <v>PRENHA IA</v>
          </cell>
          <cell r="R10445" t="str">
            <v>X</v>
          </cell>
        </row>
        <row r="10446">
          <cell r="E10446" t="str">
            <v>SEGUNDO USO</v>
          </cell>
          <cell r="G10446" t="str">
            <v>X</v>
          </cell>
          <cell r="K10446" t="str">
            <v>PRENHA IA</v>
          </cell>
          <cell r="R10446" t="str">
            <v>X</v>
          </cell>
        </row>
        <row r="10447">
          <cell r="E10447" t="str">
            <v>SEGUNDO USO</v>
          </cell>
          <cell r="G10447" t="str">
            <v>X</v>
          </cell>
          <cell r="K10447" t="str">
            <v>VAZIA</v>
          </cell>
          <cell r="R10447" t="str">
            <v>X</v>
          </cell>
        </row>
        <row r="10448">
          <cell r="E10448" t="str">
            <v>SEGUNDO USO</v>
          </cell>
          <cell r="G10448" t="str">
            <v>X</v>
          </cell>
          <cell r="K10448" t="str">
            <v>PRENHA IA</v>
          </cell>
          <cell r="R10448" t="str">
            <v>X</v>
          </cell>
        </row>
        <row r="10449">
          <cell r="E10449" t="str">
            <v>SEGUNDO USO</v>
          </cell>
          <cell r="G10449" t="str">
            <v>X</v>
          </cell>
          <cell r="K10449" t="str">
            <v>PRENHA IA</v>
          </cell>
          <cell r="R10449" t="str">
            <v>X</v>
          </cell>
        </row>
        <row r="10450">
          <cell r="E10450" t="str">
            <v>SEGUNDO USO</v>
          </cell>
          <cell r="G10450" t="str">
            <v>X</v>
          </cell>
          <cell r="K10450" t="str">
            <v>VAZIA</v>
          </cell>
          <cell r="R10450" t="str">
            <v>X</v>
          </cell>
        </row>
        <row r="10451">
          <cell r="E10451" t="str">
            <v>SEGUNDO USO</v>
          </cell>
          <cell r="G10451" t="str">
            <v>X</v>
          </cell>
          <cell r="K10451" t="str">
            <v>VAZIA</v>
          </cell>
          <cell r="R10451" t="str">
            <v>X</v>
          </cell>
        </row>
        <row r="10452">
          <cell r="E10452" t="str">
            <v>SEGUNDO USO</v>
          </cell>
          <cell r="G10452" t="str">
            <v>X</v>
          </cell>
          <cell r="K10452" t="str">
            <v>VAZIA</v>
          </cell>
          <cell r="R10452" t="str">
            <v>X</v>
          </cell>
        </row>
        <row r="10453">
          <cell r="E10453" t="str">
            <v>SEGUNDO USO</v>
          </cell>
          <cell r="G10453" t="str">
            <v>X</v>
          </cell>
          <cell r="K10453" t="str">
            <v>PRENHA IA</v>
          </cell>
          <cell r="R10453" t="str">
            <v>X</v>
          </cell>
        </row>
        <row r="10454">
          <cell r="E10454" t="str">
            <v>SEGUNDO USO</v>
          </cell>
          <cell r="G10454" t="str">
            <v>X</v>
          </cell>
          <cell r="K10454" t="str">
            <v>PRENHA IA</v>
          </cell>
          <cell r="R10454" t="str">
            <v>X</v>
          </cell>
        </row>
        <row r="10455">
          <cell r="E10455" t="str">
            <v>SEGUNDO USO</v>
          </cell>
          <cell r="G10455" t="str">
            <v>X</v>
          </cell>
          <cell r="K10455" t="str">
            <v>VAZIA</v>
          </cell>
          <cell r="R10455" t="str">
            <v>X</v>
          </cell>
        </row>
        <row r="10456">
          <cell r="E10456" t="str">
            <v>SEGUNDO USO</v>
          </cell>
          <cell r="G10456" t="str">
            <v>X</v>
          </cell>
          <cell r="K10456" t="str">
            <v>VAZIA</v>
          </cell>
          <cell r="R10456" t="str">
            <v>X</v>
          </cell>
        </row>
        <row r="10457">
          <cell r="E10457" t="str">
            <v>SEGUNDO USO</v>
          </cell>
          <cell r="G10457" t="str">
            <v>X</v>
          </cell>
          <cell r="K10457" t="str">
            <v>PRENHA IA</v>
          </cell>
          <cell r="R10457" t="str">
            <v>X</v>
          </cell>
        </row>
        <row r="10458">
          <cell r="E10458" t="str">
            <v>SEGUNDO USO</v>
          </cell>
          <cell r="G10458" t="str">
            <v>X</v>
          </cell>
          <cell r="K10458" t="str">
            <v>PRENHA IA</v>
          </cell>
          <cell r="R10458" t="str">
            <v>X</v>
          </cell>
        </row>
        <row r="10459">
          <cell r="E10459" t="str">
            <v>SEGUNDO USO</v>
          </cell>
          <cell r="G10459" t="str">
            <v>X</v>
          </cell>
          <cell r="K10459" t="str">
            <v>PRENHA IA</v>
          </cell>
          <cell r="R10459" t="str">
            <v>X</v>
          </cell>
        </row>
        <row r="10460">
          <cell r="E10460" t="str">
            <v>SEGUNDO USO</v>
          </cell>
          <cell r="G10460" t="str">
            <v>X</v>
          </cell>
          <cell r="K10460" t="str">
            <v>VAZIA</v>
          </cell>
          <cell r="R10460" t="str">
            <v>X</v>
          </cell>
        </row>
        <row r="10461">
          <cell r="E10461" t="str">
            <v>SEGUNDO USO</v>
          </cell>
          <cell r="G10461" t="str">
            <v>X</v>
          </cell>
          <cell r="K10461" t="str">
            <v>VAZIA</v>
          </cell>
          <cell r="R10461" t="str">
            <v>X</v>
          </cell>
        </row>
        <row r="10462">
          <cell r="E10462" t="str">
            <v>SEGUNDO USO</v>
          </cell>
          <cell r="G10462" t="str">
            <v>X</v>
          </cell>
          <cell r="K10462" t="str">
            <v>PRENHA IA</v>
          </cell>
          <cell r="R10462" t="str">
            <v>X</v>
          </cell>
        </row>
        <row r="10463">
          <cell r="E10463" t="str">
            <v>SEGUNDO USO</v>
          </cell>
          <cell r="G10463" t="str">
            <v>X</v>
          </cell>
          <cell r="K10463" t="str">
            <v>PRENHA IA</v>
          </cell>
          <cell r="R10463" t="str">
            <v>X</v>
          </cell>
        </row>
        <row r="10464">
          <cell r="E10464">
            <v>0</v>
          </cell>
          <cell r="G10464">
            <v>0</v>
          </cell>
          <cell r="K10464">
            <v>0</v>
          </cell>
          <cell r="R10464">
            <v>0</v>
          </cell>
        </row>
        <row r="10465">
          <cell r="E10465">
            <v>0</v>
          </cell>
          <cell r="G10465">
            <v>0</v>
          </cell>
          <cell r="K10465">
            <v>0</v>
          </cell>
          <cell r="R10465">
            <v>0</v>
          </cell>
        </row>
        <row r="10466">
          <cell r="E10466">
            <v>0</v>
          </cell>
          <cell r="G10466">
            <v>0</v>
          </cell>
          <cell r="K10466">
            <v>0</v>
          </cell>
          <cell r="R10466">
            <v>0</v>
          </cell>
        </row>
        <row r="10467">
          <cell r="E10467">
            <v>0</v>
          </cell>
          <cell r="G10467">
            <v>0</v>
          </cell>
          <cell r="K10467">
            <v>0</v>
          </cell>
          <cell r="R10467">
            <v>0</v>
          </cell>
        </row>
        <row r="10468">
          <cell r="E10468">
            <v>0</v>
          </cell>
          <cell r="G10468">
            <v>0</v>
          </cell>
          <cell r="K10468">
            <v>0</v>
          </cell>
          <cell r="R10468">
            <v>0</v>
          </cell>
        </row>
        <row r="10469">
          <cell r="E10469">
            <v>0</v>
          </cell>
          <cell r="G10469">
            <v>0</v>
          </cell>
          <cell r="K10469">
            <v>0</v>
          </cell>
          <cell r="R10469">
            <v>0</v>
          </cell>
        </row>
        <row r="10470">
          <cell r="E10470">
            <v>0</v>
          </cell>
          <cell r="G10470">
            <v>0</v>
          </cell>
          <cell r="K10470">
            <v>0</v>
          </cell>
          <cell r="R10470">
            <v>0</v>
          </cell>
        </row>
        <row r="10471">
          <cell r="E10471">
            <v>0</v>
          </cell>
          <cell r="G10471">
            <v>0</v>
          </cell>
          <cell r="K10471">
            <v>0</v>
          </cell>
          <cell r="R10471">
            <v>0</v>
          </cell>
        </row>
        <row r="10472">
          <cell r="E10472">
            <v>0</v>
          </cell>
          <cell r="G10472">
            <v>0</v>
          </cell>
          <cell r="K10472">
            <v>0</v>
          </cell>
          <cell r="R10472">
            <v>0</v>
          </cell>
        </row>
        <row r="10473">
          <cell r="E10473">
            <v>0</v>
          </cell>
          <cell r="G10473">
            <v>0</v>
          </cell>
          <cell r="K10473">
            <v>0</v>
          </cell>
          <cell r="R10473">
            <v>0</v>
          </cell>
        </row>
        <row r="10474">
          <cell r="E10474">
            <v>0</v>
          </cell>
          <cell r="G10474">
            <v>0</v>
          </cell>
          <cell r="K10474">
            <v>0</v>
          </cell>
          <cell r="R10474">
            <v>0</v>
          </cell>
        </row>
        <row r="10475">
          <cell r="E10475">
            <v>0</v>
          </cell>
          <cell r="G10475">
            <v>0</v>
          </cell>
          <cell r="K10475">
            <v>0</v>
          </cell>
          <cell r="R10475">
            <v>0</v>
          </cell>
        </row>
        <row r="10476">
          <cell r="E10476">
            <v>0</v>
          </cell>
          <cell r="G10476">
            <v>0</v>
          </cell>
          <cell r="K10476">
            <v>0</v>
          </cell>
          <cell r="R10476">
            <v>0</v>
          </cell>
        </row>
        <row r="10477">
          <cell r="E10477">
            <v>0</v>
          </cell>
          <cell r="G10477">
            <v>0</v>
          </cell>
          <cell r="K10477">
            <v>0</v>
          </cell>
          <cell r="R10477">
            <v>0</v>
          </cell>
        </row>
        <row r="10478">
          <cell r="E10478">
            <v>0</v>
          </cell>
          <cell r="G10478">
            <v>0</v>
          </cell>
          <cell r="K10478">
            <v>0</v>
          </cell>
          <cell r="R10478">
            <v>0</v>
          </cell>
        </row>
        <row r="10479">
          <cell r="E10479">
            <v>0</v>
          </cell>
          <cell r="G10479">
            <v>0</v>
          </cell>
          <cell r="K10479">
            <v>0</v>
          </cell>
          <cell r="R10479">
            <v>0</v>
          </cell>
        </row>
        <row r="10480">
          <cell r="E10480">
            <v>0</v>
          </cell>
          <cell r="G10480">
            <v>0</v>
          </cell>
          <cell r="K10480">
            <v>0</v>
          </cell>
          <cell r="R10480">
            <v>0</v>
          </cell>
        </row>
        <row r="10481">
          <cell r="E10481">
            <v>0</v>
          </cell>
          <cell r="G10481">
            <v>0</v>
          </cell>
          <cell r="K10481">
            <v>0</v>
          </cell>
          <cell r="R10481">
            <v>0</v>
          </cell>
        </row>
        <row r="10482">
          <cell r="E10482">
            <v>0</v>
          </cell>
          <cell r="G10482">
            <v>0</v>
          </cell>
          <cell r="K10482">
            <v>0</v>
          </cell>
          <cell r="R10482">
            <v>0</v>
          </cell>
        </row>
        <row r="10483">
          <cell r="E10483">
            <v>0</v>
          </cell>
          <cell r="G10483">
            <v>0</v>
          </cell>
          <cell r="K10483">
            <v>0</v>
          </cell>
          <cell r="R10483">
            <v>0</v>
          </cell>
        </row>
        <row r="10484">
          <cell r="E10484">
            <v>0</v>
          </cell>
          <cell r="G10484">
            <v>0</v>
          </cell>
          <cell r="K10484">
            <v>0</v>
          </cell>
          <cell r="R10484">
            <v>0</v>
          </cell>
        </row>
        <row r="10485">
          <cell r="E10485">
            <v>0</v>
          </cell>
          <cell r="G10485">
            <v>0</v>
          </cell>
          <cell r="K10485">
            <v>0</v>
          </cell>
          <cell r="R10485">
            <v>0</v>
          </cell>
        </row>
        <row r="10486">
          <cell r="E10486">
            <v>0</v>
          </cell>
          <cell r="G10486">
            <v>0</v>
          </cell>
          <cell r="K10486">
            <v>0</v>
          </cell>
          <cell r="R10486">
            <v>0</v>
          </cell>
        </row>
        <row r="10487">
          <cell r="E10487">
            <v>0</v>
          </cell>
          <cell r="G10487">
            <v>0</v>
          </cell>
          <cell r="K10487">
            <v>0</v>
          </cell>
          <cell r="R10487">
            <v>0</v>
          </cell>
        </row>
        <row r="10488">
          <cell r="E10488">
            <v>0</v>
          </cell>
          <cell r="G10488">
            <v>0</v>
          </cell>
          <cell r="K10488">
            <v>0</v>
          </cell>
          <cell r="R10488">
            <v>0</v>
          </cell>
        </row>
        <row r="10489">
          <cell r="E10489">
            <v>0</v>
          </cell>
          <cell r="G10489">
            <v>0</v>
          </cell>
          <cell r="K10489">
            <v>0</v>
          </cell>
          <cell r="R10489">
            <v>0</v>
          </cell>
        </row>
        <row r="10490">
          <cell r="E10490">
            <v>0</v>
          </cell>
          <cell r="G10490">
            <v>0</v>
          </cell>
          <cell r="K10490">
            <v>0</v>
          </cell>
          <cell r="R10490">
            <v>0</v>
          </cell>
        </row>
        <row r="10491">
          <cell r="E10491">
            <v>0</v>
          </cell>
          <cell r="G10491">
            <v>0</v>
          </cell>
          <cell r="K10491">
            <v>0</v>
          </cell>
          <cell r="R10491">
            <v>0</v>
          </cell>
        </row>
        <row r="10492">
          <cell r="E10492">
            <v>0</v>
          </cell>
          <cell r="G10492">
            <v>0</v>
          </cell>
          <cell r="K10492">
            <v>0</v>
          </cell>
          <cell r="R10492">
            <v>0</v>
          </cell>
        </row>
        <row r="10493">
          <cell r="E10493">
            <v>0</v>
          </cell>
          <cell r="G10493">
            <v>0</v>
          </cell>
          <cell r="K10493">
            <v>0</v>
          </cell>
          <cell r="R10493">
            <v>0</v>
          </cell>
        </row>
        <row r="10494">
          <cell r="E10494">
            <v>0</v>
          </cell>
          <cell r="G10494">
            <v>0</v>
          </cell>
          <cell r="K10494">
            <v>0</v>
          </cell>
          <cell r="R10494">
            <v>0</v>
          </cell>
        </row>
        <row r="10495">
          <cell r="E10495">
            <v>0</v>
          </cell>
          <cell r="G10495">
            <v>0</v>
          </cell>
          <cell r="K10495">
            <v>0</v>
          </cell>
          <cell r="R10495">
            <v>0</v>
          </cell>
        </row>
        <row r="10496">
          <cell r="E10496">
            <v>0</v>
          </cell>
          <cell r="G10496">
            <v>0</v>
          </cell>
          <cell r="K10496">
            <v>0</v>
          </cell>
          <cell r="R10496">
            <v>0</v>
          </cell>
        </row>
        <row r="10497">
          <cell r="E10497">
            <v>0</v>
          </cell>
          <cell r="G10497">
            <v>0</v>
          </cell>
          <cell r="K10497">
            <v>0</v>
          </cell>
          <cell r="R10497">
            <v>0</v>
          </cell>
        </row>
        <row r="10498">
          <cell r="E10498">
            <v>0</v>
          </cell>
          <cell r="G10498">
            <v>0</v>
          </cell>
          <cell r="K10498">
            <v>0</v>
          </cell>
          <cell r="R10498">
            <v>0</v>
          </cell>
        </row>
        <row r="10499">
          <cell r="E10499">
            <v>0</v>
          </cell>
          <cell r="G10499">
            <v>0</v>
          </cell>
          <cell r="K10499">
            <v>0</v>
          </cell>
          <cell r="R10499">
            <v>0</v>
          </cell>
        </row>
        <row r="10500">
          <cell r="E10500">
            <v>0</v>
          </cell>
          <cell r="G10500">
            <v>0</v>
          </cell>
          <cell r="K10500">
            <v>0</v>
          </cell>
          <cell r="R10500">
            <v>0</v>
          </cell>
        </row>
        <row r="10501">
          <cell r="E10501">
            <v>0</v>
          </cell>
          <cell r="G10501">
            <v>0</v>
          </cell>
          <cell r="K10501">
            <v>0</v>
          </cell>
          <cell r="R10501">
            <v>0</v>
          </cell>
        </row>
        <row r="10502">
          <cell r="E10502">
            <v>0</v>
          </cell>
          <cell r="G10502">
            <v>0</v>
          </cell>
          <cell r="K10502">
            <v>0</v>
          </cell>
          <cell r="R10502">
            <v>0</v>
          </cell>
        </row>
        <row r="10503">
          <cell r="E10503">
            <v>0</v>
          </cell>
          <cell r="G10503">
            <v>0</v>
          </cell>
          <cell r="K10503">
            <v>0</v>
          </cell>
          <cell r="R10503">
            <v>0</v>
          </cell>
        </row>
        <row r="10504">
          <cell r="E10504">
            <v>0</v>
          </cell>
          <cell r="G10504">
            <v>0</v>
          </cell>
          <cell r="K10504">
            <v>0</v>
          </cell>
          <cell r="R10504">
            <v>0</v>
          </cell>
        </row>
        <row r="10505">
          <cell r="E10505">
            <v>0</v>
          </cell>
          <cell r="G10505">
            <v>0</v>
          </cell>
          <cell r="K10505">
            <v>0</v>
          </cell>
          <cell r="R10505">
            <v>0</v>
          </cell>
        </row>
        <row r="10506">
          <cell r="E10506">
            <v>0</v>
          </cell>
          <cell r="G10506">
            <v>0</v>
          </cell>
          <cell r="K10506">
            <v>0</v>
          </cell>
          <cell r="R10506">
            <v>0</v>
          </cell>
        </row>
        <row r="10507">
          <cell r="E10507">
            <v>0</v>
          </cell>
          <cell r="G10507">
            <v>0</v>
          </cell>
          <cell r="K10507">
            <v>0</v>
          </cell>
          <cell r="R10507">
            <v>0</v>
          </cell>
        </row>
        <row r="10508">
          <cell r="E10508">
            <v>0</v>
          </cell>
          <cell r="G10508">
            <v>0</v>
          </cell>
          <cell r="K10508">
            <v>0</v>
          </cell>
          <cell r="R10508">
            <v>0</v>
          </cell>
        </row>
        <row r="10509">
          <cell r="E10509">
            <v>0</v>
          </cell>
          <cell r="G10509">
            <v>0</v>
          </cell>
          <cell r="K10509">
            <v>0</v>
          </cell>
          <cell r="R10509">
            <v>0</v>
          </cell>
        </row>
        <row r="10510">
          <cell r="E10510">
            <v>0</v>
          </cell>
          <cell r="G10510">
            <v>0</v>
          </cell>
          <cell r="K10510">
            <v>0</v>
          </cell>
          <cell r="R10510">
            <v>0</v>
          </cell>
        </row>
        <row r="10511">
          <cell r="E10511">
            <v>0</v>
          </cell>
          <cell r="G10511">
            <v>0</v>
          </cell>
          <cell r="K10511">
            <v>0</v>
          </cell>
          <cell r="R10511">
            <v>0</v>
          </cell>
        </row>
        <row r="10512">
          <cell r="E10512">
            <v>0</v>
          </cell>
          <cell r="G10512">
            <v>0</v>
          </cell>
          <cell r="K10512">
            <v>0</v>
          </cell>
          <cell r="R10512">
            <v>0</v>
          </cell>
        </row>
        <row r="10513">
          <cell r="E10513">
            <v>0</v>
          </cell>
          <cell r="G10513">
            <v>0</v>
          </cell>
          <cell r="K10513">
            <v>0</v>
          </cell>
          <cell r="R10513">
            <v>0</v>
          </cell>
        </row>
        <row r="10514">
          <cell r="E10514">
            <v>0</v>
          </cell>
          <cell r="G10514">
            <v>0</v>
          </cell>
          <cell r="K10514">
            <v>0</v>
          </cell>
          <cell r="R10514">
            <v>0</v>
          </cell>
        </row>
        <row r="10515">
          <cell r="E10515">
            <v>0</v>
          </cell>
          <cell r="G10515">
            <v>0</v>
          </cell>
          <cell r="K10515">
            <v>0</v>
          </cell>
          <cell r="R10515">
            <v>0</v>
          </cell>
        </row>
        <row r="10516">
          <cell r="E10516">
            <v>0</v>
          </cell>
          <cell r="G10516">
            <v>0</v>
          </cell>
          <cell r="K10516">
            <v>0</v>
          </cell>
          <cell r="R10516">
            <v>0</v>
          </cell>
        </row>
        <row r="10517">
          <cell r="E10517">
            <v>0</v>
          </cell>
          <cell r="G10517">
            <v>0</v>
          </cell>
          <cell r="K10517">
            <v>0</v>
          </cell>
          <cell r="R10517">
            <v>0</v>
          </cell>
        </row>
        <row r="10518">
          <cell r="E10518">
            <v>0</v>
          </cell>
          <cell r="G10518">
            <v>0</v>
          </cell>
          <cell r="K10518">
            <v>0</v>
          </cell>
          <cell r="R10518">
            <v>0</v>
          </cell>
        </row>
        <row r="10519">
          <cell r="E10519">
            <v>0</v>
          </cell>
          <cell r="G10519">
            <v>0</v>
          </cell>
          <cell r="K10519">
            <v>0</v>
          </cell>
          <cell r="R10519">
            <v>0</v>
          </cell>
        </row>
        <row r="10520">
          <cell r="E10520">
            <v>0</v>
          </cell>
          <cell r="G10520">
            <v>0</v>
          </cell>
          <cell r="K10520">
            <v>0</v>
          </cell>
          <cell r="R10520">
            <v>0</v>
          </cell>
        </row>
        <row r="10521">
          <cell r="E10521">
            <v>0</v>
          </cell>
          <cell r="G10521">
            <v>0</v>
          </cell>
          <cell r="K10521">
            <v>0</v>
          </cell>
          <cell r="R10521">
            <v>0</v>
          </cell>
        </row>
        <row r="10522">
          <cell r="E10522">
            <v>0</v>
          </cell>
          <cell r="G10522">
            <v>0</v>
          </cell>
          <cell r="K10522">
            <v>0</v>
          </cell>
          <cell r="R10522">
            <v>0</v>
          </cell>
        </row>
        <row r="10523">
          <cell r="E10523">
            <v>0</v>
          </cell>
          <cell r="G10523">
            <v>0</v>
          </cell>
          <cell r="K10523">
            <v>0</v>
          </cell>
          <cell r="R10523">
            <v>0</v>
          </cell>
        </row>
        <row r="10524">
          <cell r="E10524">
            <v>0</v>
          </cell>
          <cell r="G10524">
            <v>0</v>
          </cell>
          <cell r="K10524">
            <v>0</v>
          </cell>
          <cell r="R10524">
            <v>0</v>
          </cell>
        </row>
        <row r="10525">
          <cell r="E10525">
            <v>0</v>
          </cell>
          <cell r="G10525">
            <v>0</v>
          </cell>
          <cell r="K10525">
            <v>0</v>
          </cell>
          <cell r="R10525">
            <v>0</v>
          </cell>
        </row>
        <row r="10526">
          <cell r="E10526">
            <v>0</v>
          </cell>
          <cell r="G10526">
            <v>0</v>
          </cell>
          <cell r="K10526">
            <v>0</v>
          </cell>
          <cell r="R10526">
            <v>0</v>
          </cell>
        </row>
        <row r="10527">
          <cell r="E10527">
            <v>0</v>
          </cell>
          <cell r="G10527">
            <v>0</v>
          </cell>
          <cell r="K10527">
            <v>0</v>
          </cell>
          <cell r="R10527">
            <v>0</v>
          </cell>
        </row>
        <row r="10528">
          <cell r="E10528">
            <v>0</v>
          </cell>
          <cell r="G10528">
            <v>0</v>
          </cell>
          <cell r="K10528">
            <v>0</v>
          </cell>
          <cell r="R10528">
            <v>0</v>
          </cell>
        </row>
        <row r="10529">
          <cell r="E10529">
            <v>0</v>
          </cell>
          <cell r="G10529">
            <v>0</v>
          </cell>
          <cell r="K10529">
            <v>0</v>
          </cell>
          <cell r="R10529">
            <v>0</v>
          </cell>
        </row>
        <row r="10530">
          <cell r="E10530">
            <v>0</v>
          </cell>
          <cell r="G10530">
            <v>0</v>
          </cell>
          <cell r="K10530">
            <v>0</v>
          </cell>
          <cell r="R10530">
            <v>0</v>
          </cell>
        </row>
        <row r="10531">
          <cell r="E10531">
            <v>0</v>
          </cell>
          <cell r="G10531">
            <v>0</v>
          </cell>
          <cell r="K10531">
            <v>0</v>
          </cell>
          <cell r="R10531">
            <v>0</v>
          </cell>
        </row>
        <row r="10532">
          <cell r="E10532">
            <v>0</v>
          </cell>
          <cell r="G10532">
            <v>0</v>
          </cell>
          <cell r="K10532">
            <v>0</v>
          </cell>
          <cell r="R10532">
            <v>0</v>
          </cell>
        </row>
        <row r="10533">
          <cell r="E10533">
            <v>0</v>
          </cell>
          <cell r="G10533">
            <v>0</v>
          </cell>
          <cell r="K10533">
            <v>0</v>
          </cell>
          <cell r="R10533">
            <v>0</v>
          </cell>
        </row>
        <row r="10534">
          <cell r="E10534">
            <v>0</v>
          </cell>
          <cell r="G10534">
            <v>0</v>
          </cell>
          <cell r="K10534">
            <v>0</v>
          </cell>
          <cell r="R10534">
            <v>0</v>
          </cell>
        </row>
        <row r="10535">
          <cell r="E10535">
            <v>0</v>
          </cell>
          <cell r="G10535">
            <v>0</v>
          </cell>
          <cell r="K10535">
            <v>0</v>
          </cell>
          <cell r="R10535">
            <v>0</v>
          </cell>
        </row>
        <row r="10536">
          <cell r="E10536">
            <v>0</v>
          </cell>
          <cell r="G10536">
            <v>0</v>
          </cell>
          <cell r="K10536">
            <v>0</v>
          </cell>
          <cell r="R10536">
            <v>0</v>
          </cell>
        </row>
        <row r="10537">
          <cell r="E10537">
            <v>0</v>
          </cell>
          <cell r="G10537">
            <v>0</v>
          </cell>
          <cell r="K10537">
            <v>0</v>
          </cell>
          <cell r="R10537">
            <v>0</v>
          </cell>
        </row>
        <row r="10538">
          <cell r="E10538">
            <v>0</v>
          </cell>
          <cell r="G10538">
            <v>0</v>
          </cell>
          <cell r="K10538">
            <v>0</v>
          </cell>
          <cell r="R10538">
            <v>0</v>
          </cell>
        </row>
        <row r="10539">
          <cell r="E10539">
            <v>0</v>
          </cell>
          <cell r="G10539">
            <v>0</v>
          </cell>
          <cell r="K10539">
            <v>0</v>
          </cell>
          <cell r="R10539">
            <v>0</v>
          </cell>
        </row>
        <row r="10540">
          <cell r="E10540">
            <v>0</v>
          </cell>
          <cell r="G10540">
            <v>0</v>
          </cell>
          <cell r="K10540">
            <v>0</v>
          </cell>
          <cell r="R10540">
            <v>0</v>
          </cell>
        </row>
        <row r="10541">
          <cell r="E10541">
            <v>0</v>
          </cell>
          <cell r="G10541">
            <v>0</v>
          </cell>
          <cell r="K10541">
            <v>0</v>
          </cell>
          <cell r="R10541">
            <v>0</v>
          </cell>
        </row>
        <row r="10542">
          <cell r="E10542">
            <v>0</v>
          </cell>
          <cell r="G10542">
            <v>0</v>
          </cell>
          <cell r="K10542">
            <v>0</v>
          </cell>
          <cell r="R10542">
            <v>0</v>
          </cell>
        </row>
        <row r="10543">
          <cell r="E10543">
            <v>0</v>
          </cell>
          <cell r="G10543">
            <v>0</v>
          </cell>
          <cell r="K10543">
            <v>0</v>
          </cell>
          <cell r="R10543">
            <v>0</v>
          </cell>
        </row>
        <row r="10544">
          <cell r="E10544">
            <v>0</v>
          </cell>
          <cell r="G10544">
            <v>0</v>
          </cell>
          <cell r="K10544">
            <v>0</v>
          </cell>
          <cell r="R10544">
            <v>0</v>
          </cell>
        </row>
        <row r="10545">
          <cell r="E10545">
            <v>0</v>
          </cell>
          <cell r="G10545">
            <v>0</v>
          </cell>
          <cell r="K10545">
            <v>0</v>
          </cell>
          <cell r="R10545">
            <v>0</v>
          </cell>
        </row>
        <row r="10546">
          <cell r="E10546">
            <v>0</v>
          </cell>
          <cell r="G10546">
            <v>0</v>
          </cell>
          <cell r="K10546">
            <v>0</v>
          </cell>
          <cell r="R10546">
            <v>0</v>
          </cell>
        </row>
        <row r="10547">
          <cell r="E10547">
            <v>0</v>
          </cell>
          <cell r="G10547">
            <v>0</v>
          </cell>
          <cell r="K10547">
            <v>0</v>
          </cell>
          <cell r="R10547">
            <v>0</v>
          </cell>
        </row>
        <row r="10548">
          <cell r="E10548">
            <v>0</v>
          </cell>
          <cell r="G10548">
            <v>0</v>
          </cell>
          <cell r="K10548">
            <v>0</v>
          </cell>
          <cell r="R10548">
            <v>0</v>
          </cell>
        </row>
        <row r="10549">
          <cell r="E10549">
            <v>0</v>
          </cell>
          <cell r="G10549">
            <v>0</v>
          </cell>
          <cell r="K10549">
            <v>0</v>
          </cell>
          <cell r="R10549">
            <v>0</v>
          </cell>
        </row>
        <row r="10550">
          <cell r="E10550">
            <v>0</v>
          </cell>
          <cell r="G10550">
            <v>0</v>
          </cell>
          <cell r="K10550">
            <v>0</v>
          </cell>
          <cell r="R10550">
            <v>0</v>
          </cell>
        </row>
        <row r="10551">
          <cell r="E10551">
            <v>0</v>
          </cell>
          <cell r="G10551">
            <v>0</v>
          </cell>
          <cell r="K10551">
            <v>0</v>
          </cell>
          <cell r="R10551">
            <v>0</v>
          </cell>
        </row>
        <row r="10552">
          <cell r="E10552">
            <v>0</v>
          </cell>
          <cell r="G10552">
            <v>0</v>
          </cell>
          <cell r="K10552">
            <v>0</v>
          </cell>
          <cell r="R10552">
            <v>0</v>
          </cell>
        </row>
        <row r="10553">
          <cell r="E10553">
            <v>0</v>
          </cell>
          <cell r="G10553">
            <v>0</v>
          </cell>
          <cell r="K10553">
            <v>0</v>
          </cell>
          <cell r="R10553">
            <v>0</v>
          </cell>
        </row>
        <row r="10554">
          <cell r="E10554">
            <v>0</v>
          </cell>
          <cell r="G10554">
            <v>0</v>
          </cell>
          <cell r="K10554">
            <v>0</v>
          </cell>
          <cell r="R10554">
            <v>0</v>
          </cell>
        </row>
        <row r="10555">
          <cell r="E10555">
            <v>0</v>
          </cell>
          <cell r="G10555">
            <v>0</v>
          </cell>
          <cell r="K10555">
            <v>0</v>
          </cell>
          <cell r="R10555">
            <v>0</v>
          </cell>
        </row>
        <row r="10556">
          <cell r="E10556">
            <v>0</v>
          </cell>
          <cell r="G10556">
            <v>0</v>
          </cell>
          <cell r="K10556">
            <v>0</v>
          </cell>
          <cell r="R10556">
            <v>0</v>
          </cell>
        </row>
        <row r="10557">
          <cell r="E10557">
            <v>0</v>
          </cell>
          <cell r="G10557">
            <v>0</v>
          </cell>
          <cell r="K10557">
            <v>0</v>
          </cell>
          <cell r="R10557">
            <v>0</v>
          </cell>
        </row>
        <row r="10558">
          <cell r="E10558">
            <v>0</v>
          </cell>
          <cell r="G10558">
            <v>0</v>
          </cell>
          <cell r="K10558">
            <v>0</v>
          </cell>
          <cell r="R10558">
            <v>0</v>
          </cell>
        </row>
        <row r="10559">
          <cell r="E10559">
            <v>0</v>
          </cell>
          <cell r="G10559">
            <v>0</v>
          </cell>
          <cell r="K10559">
            <v>0</v>
          </cell>
          <cell r="R10559">
            <v>0</v>
          </cell>
        </row>
        <row r="10560">
          <cell r="E10560">
            <v>0</v>
          </cell>
          <cell r="G10560">
            <v>0</v>
          </cell>
          <cell r="K10560">
            <v>0</v>
          </cell>
          <cell r="R10560">
            <v>0</v>
          </cell>
        </row>
        <row r="10561">
          <cell r="E10561">
            <v>0</v>
          </cell>
          <cell r="G10561">
            <v>0</v>
          </cell>
          <cell r="K10561">
            <v>0</v>
          </cell>
          <cell r="R10561">
            <v>0</v>
          </cell>
        </row>
        <row r="10562">
          <cell r="E10562">
            <v>0</v>
          </cell>
          <cell r="G10562">
            <v>0</v>
          </cell>
          <cell r="K10562">
            <v>0</v>
          </cell>
          <cell r="R10562">
            <v>0</v>
          </cell>
        </row>
        <row r="10563">
          <cell r="E10563">
            <v>0</v>
          </cell>
          <cell r="G10563">
            <v>0</v>
          </cell>
          <cell r="K10563">
            <v>0</v>
          </cell>
          <cell r="R10563">
            <v>0</v>
          </cell>
        </row>
        <row r="10564">
          <cell r="E10564">
            <v>0</v>
          </cell>
          <cell r="G10564">
            <v>0</v>
          </cell>
          <cell r="K10564">
            <v>0</v>
          </cell>
          <cell r="R10564">
            <v>0</v>
          </cell>
        </row>
        <row r="10565">
          <cell r="E10565">
            <v>0</v>
          </cell>
          <cell r="G10565">
            <v>0</v>
          </cell>
          <cell r="K10565">
            <v>0</v>
          </cell>
          <cell r="R10565">
            <v>0</v>
          </cell>
        </row>
        <row r="10566">
          <cell r="E10566">
            <v>0</v>
          </cell>
          <cell r="G10566">
            <v>0</v>
          </cell>
          <cell r="K10566">
            <v>0</v>
          </cell>
          <cell r="R10566">
            <v>0</v>
          </cell>
        </row>
        <row r="10567">
          <cell r="E10567">
            <v>0</v>
          </cell>
          <cell r="G10567">
            <v>0</v>
          </cell>
          <cell r="K10567">
            <v>0</v>
          </cell>
          <cell r="R10567">
            <v>0</v>
          </cell>
        </row>
        <row r="10568">
          <cell r="E10568">
            <v>0</v>
          </cell>
          <cell r="G10568">
            <v>0</v>
          </cell>
          <cell r="K10568">
            <v>0</v>
          </cell>
          <cell r="R10568">
            <v>0</v>
          </cell>
        </row>
        <row r="10569">
          <cell r="E10569">
            <v>0</v>
          </cell>
          <cell r="G10569">
            <v>0</v>
          </cell>
          <cell r="K10569">
            <v>0</v>
          </cell>
          <cell r="R10569">
            <v>0</v>
          </cell>
        </row>
        <row r="10570">
          <cell r="E10570">
            <v>0</v>
          </cell>
          <cell r="G10570">
            <v>0</v>
          </cell>
          <cell r="K10570">
            <v>0</v>
          </cell>
          <cell r="R10570">
            <v>0</v>
          </cell>
        </row>
        <row r="10571">
          <cell r="E10571">
            <v>0</v>
          </cell>
          <cell r="G10571">
            <v>0</v>
          </cell>
          <cell r="K10571">
            <v>0</v>
          </cell>
          <cell r="R10571">
            <v>0</v>
          </cell>
        </row>
        <row r="10572">
          <cell r="E10572">
            <v>0</v>
          </cell>
          <cell r="G10572">
            <v>0</v>
          </cell>
          <cell r="K10572">
            <v>0</v>
          </cell>
          <cell r="R10572">
            <v>0</v>
          </cell>
        </row>
        <row r="10573">
          <cell r="E10573">
            <v>0</v>
          </cell>
          <cell r="G10573">
            <v>0</v>
          </cell>
          <cell r="K10573">
            <v>0</v>
          </cell>
          <cell r="R10573">
            <v>0</v>
          </cell>
        </row>
        <row r="10574">
          <cell r="E10574">
            <v>0</v>
          </cell>
          <cell r="G10574">
            <v>0</v>
          </cell>
          <cell r="K10574">
            <v>0</v>
          </cell>
          <cell r="R10574">
            <v>0</v>
          </cell>
        </row>
        <row r="10575">
          <cell r="E10575">
            <v>0</v>
          </cell>
          <cell r="G10575">
            <v>0</v>
          </cell>
          <cell r="K10575">
            <v>0</v>
          </cell>
          <cell r="R10575">
            <v>0</v>
          </cell>
        </row>
        <row r="10576">
          <cell r="E10576">
            <v>0</v>
          </cell>
          <cell r="G10576">
            <v>0</v>
          </cell>
          <cell r="K10576">
            <v>0</v>
          </cell>
          <cell r="R10576">
            <v>0</v>
          </cell>
        </row>
        <row r="10577">
          <cell r="E10577">
            <v>0</v>
          </cell>
          <cell r="G10577">
            <v>0</v>
          </cell>
          <cell r="K10577">
            <v>0</v>
          </cell>
          <cell r="R10577">
            <v>0</v>
          </cell>
        </row>
        <row r="10578">
          <cell r="E10578">
            <v>0</v>
          </cell>
          <cell r="G10578">
            <v>0</v>
          </cell>
          <cell r="K10578">
            <v>0</v>
          </cell>
          <cell r="R10578">
            <v>0</v>
          </cell>
        </row>
        <row r="10579">
          <cell r="E10579">
            <v>0</v>
          </cell>
          <cell r="G10579">
            <v>0</v>
          </cell>
          <cell r="K10579">
            <v>0</v>
          </cell>
          <cell r="R10579">
            <v>0</v>
          </cell>
        </row>
        <row r="10580">
          <cell r="E10580">
            <v>0</v>
          </cell>
          <cell r="G10580">
            <v>0</v>
          </cell>
          <cell r="K10580">
            <v>0</v>
          </cell>
          <cell r="R10580">
            <v>0</v>
          </cell>
        </row>
        <row r="10581">
          <cell r="E10581">
            <v>0</v>
          </cell>
          <cell r="G10581">
            <v>0</v>
          </cell>
          <cell r="K10581">
            <v>0</v>
          </cell>
          <cell r="R10581">
            <v>0</v>
          </cell>
        </row>
        <row r="10582">
          <cell r="E10582">
            <v>0</v>
          </cell>
          <cell r="G10582">
            <v>0</v>
          </cell>
          <cell r="K10582">
            <v>0</v>
          </cell>
          <cell r="R10582">
            <v>0</v>
          </cell>
        </row>
        <row r="10583">
          <cell r="E10583">
            <v>0</v>
          </cell>
          <cell r="G10583">
            <v>0</v>
          </cell>
          <cell r="K10583">
            <v>0</v>
          </cell>
          <cell r="R10583">
            <v>0</v>
          </cell>
        </row>
        <row r="10584">
          <cell r="E10584">
            <v>0</v>
          </cell>
          <cell r="G10584">
            <v>0</v>
          </cell>
          <cell r="K10584">
            <v>0</v>
          </cell>
          <cell r="R10584">
            <v>0</v>
          </cell>
        </row>
        <row r="10585">
          <cell r="E10585">
            <v>0</v>
          </cell>
          <cell r="G10585">
            <v>0</v>
          </cell>
          <cell r="K10585">
            <v>0</v>
          </cell>
          <cell r="R10585">
            <v>0</v>
          </cell>
        </row>
        <row r="10586">
          <cell r="E10586">
            <v>0</v>
          </cell>
          <cell r="G10586">
            <v>0</v>
          </cell>
          <cell r="K10586">
            <v>0</v>
          </cell>
          <cell r="R10586">
            <v>0</v>
          </cell>
        </row>
        <row r="10587">
          <cell r="E10587">
            <v>0</v>
          </cell>
          <cell r="G10587">
            <v>0</v>
          </cell>
          <cell r="K10587">
            <v>0</v>
          </cell>
          <cell r="R10587">
            <v>0</v>
          </cell>
        </row>
        <row r="10588">
          <cell r="E10588">
            <v>0</v>
          </cell>
          <cell r="G10588">
            <v>0</v>
          </cell>
          <cell r="K10588">
            <v>0</v>
          </cell>
          <cell r="R10588">
            <v>0</v>
          </cell>
        </row>
        <row r="10589">
          <cell r="E10589">
            <v>0</v>
          </cell>
          <cell r="G10589">
            <v>0</v>
          </cell>
          <cell r="K10589">
            <v>0</v>
          </cell>
          <cell r="R10589">
            <v>0</v>
          </cell>
        </row>
        <row r="10590">
          <cell r="E10590">
            <v>0</v>
          </cell>
          <cell r="G10590">
            <v>0</v>
          </cell>
          <cell r="K10590">
            <v>0</v>
          </cell>
          <cell r="R10590">
            <v>0</v>
          </cell>
        </row>
        <row r="10591">
          <cell r="E10591">
            <v>0</v>
          </cell>
          <cell r="G10591">
            <v>0</v>
          </cell>
          <cell r="K10591">
            <v>0</v>
          </cell>
          <cell r="R10591">
            <v>0</v>
          </cell>
        </row>
        <row r="10592">
          <cell r="E10592">
            <v>0</v>
          </cell>
          <cell r="G10592">
            <v>0</v>
          </cell>
          <cell r="K10592">
            <v>0</v>
          </cell>
          <cell r="R10592">
            <v>0</v>
          </cell>
        </row>
        <row r="10593">
          <cell r="E10593">
            <v>0</v>
          </cell>
          <cell r="G10593">
            <v>0</v>
          </cell>
          <cell r="K10593">
            <v>0</v>
          </cell>
          <cell r="R10593">
            <v>0</v>
          </cell>
        </row>
        <row r="10594">
          <cell r="E10594">
            <v>0</v>
          </cell>
          <cell r="G10594">
            <v>0</v>
          </cell>
          <cell r="K10594">
            <v>0</v>
          </cell>
          <cell r="R10594">
            <v>0</v>
          </cell>
        </row>
        <row r="10595">
          <cell r="E10595">
            <v>0</v>
          </cell>
          <cell r="G10595">
            <v>0</v>
          </cell>
          <cell r="K10595">
            <v>0</v>
          </cell>
          <cell r="R10595">
            <v>0</v>
          </cell>
        </row>
        <row r="10596">
          <cell r="E10596">
            <v>0</v>
          </cell>
          <cell r="G10596">
            <v>0</v>
          </cell>
          <cell r="K10596">
            <v>0</v>
          </cell>
          <cell r="R10596">
            <v>0</v>
          </cell>
        </row>
        <row r="10597">
          <cell r="E10597">
            <v>0</v>
          </cell>
          <cell r="G10597">
            <v>0</v>
          </cell>
          <cell r="K10597">
            <v>0</v>
          </cell>
          <cell r="R10597">
            <v>0</v>
          </cell>
        </row>
        <row r="10598">
          <cell r="E10598">
            <v>0</v>
          </cell>
          <cell r="G10598">
            <v>0</v>
          </cell>
          <cell r="K10598">
            <v>0</v>
          </cell>
          <cell r="R10598">
            <v>0</v>
          </cell>
        </row>
        <row r="10599">
          <cell r="E10599">
            <v>0</v>
          </cell>
          <cell r="G10599">
            <v>0</v>
          </cell>
          <cell r="K10599">
            <v>0</v>
          </cell>
          <cell r="R10599">
            <v>0</v>
          </cell>
        </row>
        <row r="10600">
          <cell r="E10600">
            <v>0</v>
          </cell>
          <cell r="G10600">
            <v>0</v>
          </cell>
          <cell r="K10600">
            <v>0</v>
          </cell>
          <cell r="R10600">
            <v>0</v>
          </cell>
        </row>
        <row r="10601">
          <cell r="E10601">
            <v>0</v>
          </cell>
          <cell r="G10601">
            <v>0</v>
          </cell>
          <cell r="K10601">
            <v>0</v>
          </cell>
          <cell r="R10601">
            <v>0</v>
          </cell>
        </row>
        <row r="10602">
          <cell r="E10602">
            <v>0</v>
          </cell>
          <cell r="G10602">
            <v>0</v>
          </cell>
          <cell r="K10602">
            <v>0</v>
          </cell>
          <cell r="R10602">
            <v>0</v>
          </cell>
        </row>
        <row r="10603">
          <cell r="E10603">
            <v>0</v>
          </cell>
          <cell r="G10603">
            <v>0</v>
          </cell>
          <cell r="K10603">
            <v>0</v>
          </cell>
          <cell r="R10603">
            <v>0</v>
          </cell>
        </row>
        <row r="10604">
          <cell r="E10604">
            <v>0</v>
          </cell>
          <cell r="G10604">
            <v>0</v>
          </cell>
          <cell r="K10604">
            <v>0</v>
          </cell>
          <cell r="R10604">
            <v>0</v>
          </cell>
        </row>
        <row r="10605">
          <cell r="E10605">
            <v>0</v>
          </cell>
          <cell r="G10605">
            <v>0</v>
          </cell>
          <cell r="K10605">
            <v>0</v>
          </cell>
          <cell r="R10605">
            <v>0</v>
          </cell>
        </row>
        <row r="10606">
          <cell r="E10606">
            <v>0</v>
          </cell>
          <cell r="G10606">
            <v>0</v>
          </cell>
          <cell r="K10606">
            <v>0</v>
          </cell>
          <cell r="R10606">
            <v>0</v>
          </cell>
        </row>
        <row r="10607">
          <cell r="E10607">
            <v>0</v>
          </cell>
          <cell r="G10607">
            <v>0</v>
          </cell>
          <cell r="K10607">
            <v>0</v>
          </cell>
          <cell r="R10607">
            <v>0</v>
          </cell>
        </row>
        <row r="10608">
          <cell r="E10608">
            <v>0</v>
          </cell>
          <cell r="G10608">
            <v>0</v>
          </cell>
          <cell r="K10608">
            <v>0</v>
          </cell>
          <cell r="R10608">
            <v>0</v>
          </cell>
        </row>
        <row r="10609">
          <cell r="E10609">
            <v>0</v>
          </cell>
          <cell r="G10609">
            <v>0</v>
          </cell>
          <cell r="K10609">
            <v>0</v>
          </cell>
          <cell r="R10609">
            <v>0</v>
          </cell>
        </row>
        <row r="10610">
          <cell r="E10610">
            <v>0</v>
          </cell>
          <cell r="G10610">
            <v>0</v>
          </cell>
          <cell r="K10610">
            <v>0</v>
          </cell>
          <cell r="R10610">
            <v>0</v>
          </cell>
        </row>
        <row r="10611">
          <cell r="E10611">
            <v>0</v>
          </cell>
          <cell r="G10611">
            <v>0</v>
          </cell>
          <cell r="K10611">
            <v>0</v>
          </cell>
          <cell r="R10611">
            <v>0</v>
          </cell>
        </row>
        <row r="10612">
          <cell r="E10612">
            <v>0</v>
          </cell>
          <cell r="G10612">
            <v>0</v>
          </cell>
          <cell r="K10612">
            <v>0</v>
          </cell>
          <cell r="R10612">
            <v>0</v>
          </cell>
        </row>
        <row r="10613">
          <cell r="E10613">
            <v>0</v>
          </cell>
          <cell r="G10613">
            <v>0</v>
          </cell>
          <cell r="K10613">
            <v>0</v>
          </cell>
          <cell r="R10613">
            <v>0</v>
          </cell>
        </row>
        <row r="10614">
          <cell r="E10614">
            <v>0</v>
          </cell>
          <cell r="G10614">
            <v>0</v>
          </cell>
          <cell r="K10614">
            <v>0</v>
          </cell>
          <cell r="R10614">
            <v>0</v>
          </cell>
        </row>
        <row r="10615">
          <cell r="E10615">
            <v>0</v>
          </cell>
          <cell r="G10615">
            <v>0</v>
          </cell>
          <cell r="K10615">
            <v>0</v>
          </cell>
          <cell r="R10615">
            <v>0</v>
          </cell>
        </row>
        <row r="10616">
          <cell r="E10616">
            <v>0</v>
          </cell>
          <cell r="G10616">
            <v>0</v>
          </cell>
          <cell r="K10616">
            <v>0</v>
          </cell>
          <cell r="R10616">
            <v>0</v>
          </cell>
        </row>
        <row r="10617">
          <cell r="E10617">
            <v>0</v>
          </cell>
          <cell r="G10617">
            <v>0</v>
          </cell>
          <cell r="K10617">
            <v>0</v>
          </cell>
          <cell r="R10617">
            <v>0</v>
          </cell>
        </row>
        <row r="10618">
          <cell r="E10618">
            <v>0</v>
          </cell>
          <cell r="G10618">
            <v>0</v>
          </cell>
          <cell r="K10618">
            <v>0</v>
          </cell>
          <cell r="R10618">
            <v>0</v>
          </cell>
        </row>
        <row r="10619">
          <cell r="E10619">
            <v>0</v>
          </cell>
          <cell r="G10619">
            <v>0</v>
          </cell>
          <cell r="K10619">
            <v>0</v>
          </cell>
          <cell r="R10619">
            <v>0</v>
          </cell>
        </row>
        <row r="10620">
          <cell r="E10620">
            <v>0</v>
          </cell>
          <cell r="G10620">
            <v>0</v>
          </cell>
          <cell r="K10620">
            <v>0</v>
          </cell>
          <cell r="R10620">
            <v>0</v>
          </cell>
        </row>
        <row r="10621">
          <cell r="E10621">
            <v>0</v>
          </cell>
          <cell r="G10621">
            <v>0</v>
          </cell>
          <cell r="K10621">
            <v>0</v>
          </cell>
          <cell r="R10621">
            <v>0</v>
          </cell>
        </row>
        <row r="10622">
          <cell r="E10622">
            <v>0</v>
          </cell>
          <cell r="G10622">
            <v>0</v>
          </cell>
          <cell r="K10622">
            <v>0</v>
          </cell>
          <cell r="R10622">
            <v>0</v>
          </cell>
        </row>
        <row r="10623">
          <cell r="E10623">
            <v>0</v>
          </cell>
          <cell r="G10623">
            <v>0</v>
          </cell>
          <cell r="K10623">
            <v>0</v>
          </cell>
          <cell r="R10623">
            <v>0</v>
          </cell>
        </row>
        <row r="10624">
          <cell r="E10624">
            <v>0</v>
          </cell>
          <cell r="G10624">
            <v>0</v>
          </cell>
          <cell r="K10624">
            <v>0</v>
          </cell>
          <cell r="R10624">
            <v>0</v>
          </cell>
        </row>
        <row r="10625">
          <cell r="E10625">
            <v>0</v>
          </cell>
          <cell r="G10625">
            <v>0</v>
          </cell>
          <cell r="K10625">
            <v>0</v>
          </cell>
          <cell r="R10625">
            <v>0</v>
          </cell>
        </row>
        <row r="10626">
          <cell r="E10626">
            <v>0</v>
          </cell>
          <cell r="G10626">
            <v>0</v>
          </cell>
          <cell r="K10626">
            <v>0</v>
          </cell>
          <cell r="R10626">
            <v>0</v>
          </cell>
        </row>
        <row r="10627">
          <cell r="E10627">
            <v>0</v>
          </cell>
          <cell r="G10627">
            <v>0</v>
          </cell>
          <cell r="K10627">
            <v>0</v>
          </cell>
          <cell r="R10627">
            <v>0</v>
          </cell>
        </row>
        <row r="10628">
          <cell r="E10628">
            <v>0</v>
          </cell>
          <cell r="G10628">
            <v>0</v>
          </cell>
          <cell r="K10628">
            <v>0</v>
          </cell>
          <cell r="R10628">
            <v>0</v>
          </cell>
        </row>
        <row r="10629">
          <cell r="E10629">
            <v>0</v>
          </cell>
          <cell r="G10629">
            <v>0</v>
          </cell>
          <cell r="K10629">
            <v>0</v>
          </cell>
          <cell r="R10629">
            <v>0</v>
          </cell>
        </row>
        <row r="10630">
          <cell r="E10630">
            <v>0</v>
          </cell>
          <cell r="G10630">
            <v>0</v>
          </cell>
          <cell r="K10630">
            <v>0</v>
          </cell>
          <cell r="R10630">
            <v>0</v>
          </cell>
        </row>
        <row r="10631">
          <cell r="E10631">
            <v>0</v>
          </cell>
          <cell r="G10631">
            <v>0</v>
          </cell>
          <cell r="K10631">
            <v>0</v>
          </cell>
          <cell r="R10631">
            <v>0</v>
          </cell>
        </row>
        <row r="10632">
          <cell r="E10632">
            <v>0</v>
          </cell>
          <cell r="G10632">
            <v>0</v>
          </cell>
          <cell r="K10632">
            <v>0</v>
          </cell>
          <cell r="R10632">
            <v>0</v>
          </cell>
        </row>
        <row r="10633">
          <cell r="E10633">
            <v>0</v>
          </cell>
          <cell r="G10633">
            <v>0</v>
          </cell>
          <cell r="K10633">
            <v>0</v>
          </cell>
          <cell r="R10633">
            <v>0</v>
          </cell>
        </row>
        <row r="10634">
          <cell r="E10634">
            <v>0</v>
          </cell>
          <cell r="G10634">
            <v>0</v>
          </cell>
          <cell r="K10634">
            <v>0</v>
          </cell>
          <cell r="R10634">
            <v>0</v>
          </cell>
        </row>
        <row r="10635">
          <cell r="E10635">
            <v>0</v>
          </cell>
          <cell r="G10635">
            <v>0</v>
          </cell>
          <cell r="K10635">
            <v>0</v>
          </cell>
          <cell r="R10635">
            <v>0</v>
          </cell>
        </row>
        <row r="10636">
          <cell r="E10636">
            <v>0</v>
          </cell>
          <cell r="G10636">
            <v>0</v>
          </cell>
          <cell r="K10636">
            <v>0</v>
          </cell>
          <cell r="R10636">
            <v>0</v>
          </cell>
        </row>
        <row r="10637">
          <cell r="E10637">
            <v>0</v>
          </cell>
          <cell r="G10637">
            <v>0</v>
          </cell>
          <cell r="K10637">
            <v>0</v>
          </cell>
          <cell r="R10637">
            <v>0</v>
          </cell>
        </row>
        <row r="10638">
          <cell r="E10638">
            <v>0</v>
          </cell>
          <cell r="G10638">
            <v>0</v>
          </cell>
          <cell r="K10638">
            <v>0</v>
          </cell>
          <cell r="R10638">
            <v>0</v>
          </cell>
        </row>
        <row r="10639">
          <cell r="E10639">
            <v>0</v>
          </cell>
          <cell r="G10639">
            <v>0</v>
          </cell>
          <cell r="K10639">
            <v>0</v>
          </cell>
          <cell r="R10639">
            <v>0</v>
          </cell>
        </row>
        <row r="10640">
          <cell r="E10640">
            <v>0</v>
          </cell>
          <cell r="G10640">
            <v>0</v>
          </cell>
          <cell r="K10640">
            <v>0</v>
          </cell>
          <cell r="R10640">
            <v>0</v>
          </cell>
        </row>
        <row r="10641">
          <cell r="E10641">
            <v>0</v>
          </cell>
          <cell r="G10641">
            <v>0</v>
          </cell>
          <cell r="K10641">
            <v>0</v>
          </cell>
          <cell r="R10641">
            <v>0</v>
          </cell>
        </row>
        <row r="10642">
          <cell r="E10642">
            <v>0</v>
          </cell>
          <cell r="G10642">
            <v>0</v>
          </cell>
          <cell r="K10642">
            <v>0</v>
          </cell>
          <cell r="R10642">
            <v>0</v>
          </cell>
        </row>
        <row r="10643">
          <cell r="E10643">
            <v>0</v>
          </cell>
          <cell r="G10643">
            <v>0</v>
          </cell>
          <cell r="K10643">
            <v>0</v>
          </cell>
          <cell r="R10643">
            <v>0</v>
          </cell>
        </row>
        <row r="10644">
          <cell r="E10644">
            <v>0</v>
          </cell>
          <cell r="G10644">
            <v>0</v>
          </cell>
          <cell r="K10644">
            <v>0</v>
          </cell>
          <cell r="R10644">
            <v>0</v>
          </cell>
        </row>
        <row r="10645">
          <cell r="E10645">
            <v>0</v>
          </cell>
          <cell r="G10645">
            <v>0</v>
          </cell>
          <cell r="K10645">
            <v>0</v>
          </cell>
          <cell r="R10645">
            <v>0</v>
          </cell>
        </row>
        <row r="10646">
          <cell r="E10646">
            <v>0</v>
          </cell>
          <cell r="G10646">
            <v>0</v>
          </cell>
          <cell r="K10646">
            <v>0</v>
          </cell>
          <cell r="R10646">
            <v>0</v>
          </cell>
        </row>
        <row r="10647">
          <cell r="E10647">
            <v>0</v>
          </cell>
          <cell r="G10647">
            <v>0</v>
          </cell>
          <cell r="K10647">
            <v>0</v>
          </cell>
          <cell r="R10647">
            <v>0</v>
          </cell>
        </row>
        <row r="10648">
          <cell r="E10648">
            <v>0</v>
          </cell>
          <cell r="G10648">
            <v>0</v>
          </cell>
          <cell r="K10648">
            <v>0</v>
          </cell>
          <cell r="R10648">
            <v>0</v>
          </cell>
        </row>
        <row r="10649">
          <cell r="E10649">
            <v>0</v>
          </cell>
          <cell r="G10649">
            <v>0</v>
          </cell>
          <cell r="K10649">
            <v>0</v>
          </cell>
          <cell r="R10649">
            <v>0</v>
          </cell>
        </row>
        <row r="10650">
          <cell r="E10650">
            <v>0</v>
          </cell>
          <cell r="G10650">
            <v>0</v>
          </cell>
          <cell r="K10650">
            <v>0</v>
          </cell>
          <cell r="R10650">
            <v>0</v>
          </cell>
        </row>
        <row r="10651">
          <cell r="E10651">
            <v>0</v>
          </cell>
          <cell r="G10651">
            <v>0</v>
          </cell>
          <cell r="K10651">
            <v>0</v>
          </cell>
          <cell r="R10651">
            <v>0</v>
          </cell>
        </row>
        <row r="10652">
          <cell r="E10652">
            <v>0</v>
          </cell>
          <cell r="G10652">
            <v>0</v>
          </cell>
          <cell r="K10652">
            <v>0</v>
          </cell>
          <cell r="R10652">
            <v>0</v>
          </cell>
        </row>
        <row r="10653">
          <cell r="E10653">
            <v>0</v>
          </cell>
          <cell r="G10653">
            <v>0</v>
          </cell>
          <cell r="K10653">
            <v>0</v>
          </cell>
          <cell r="R10653">
            <v>0</v>
          </cell>
        </row>
        <row r="10654">
          <cell r="E10654">
            <v>0</v>
          </cell>
          <cell r="G10654">
            <v>0</v>
          </cell>
          <cell r="K10654">
            <v>0</v>
          </cell>
          <cell r="R10654">
            <v>0</v>
          </cell>
        </row>
        <row r="10655">
          <cell r="E10655">
            <v>0</v>
          </cell>
          <cell r="G10655">
            <v>0</v>
          </cell>
          <cell r="K10655">
            <v>0</v>
          </cell>
          <cell r="R10655">
            <v>0</v>
          </cell>
        </row>
        <row r="10656">
          <cell r="E10656">
            <v>0</v>
          </cell>
          <cell r="G10656">
            <v>0</v>
          </cell>
          <cell r="K10656">
            <v>0</v>
          </cell>
          <cell r="R10656">
            <v>0</v>
          </cell>
        </row>
        <row r="10657">
          <cell r="E10657">
            <v>0</v>
          </cell>
          <cell r="G10657">
            <v>0</v>
          </cell>
          <cell r="K10657">
            <v>0</v>
          </cell>
          <cell r="R10657">
            <v>0</v>
          </cell>
        </row>
        <row r="10658">
          <cell r="E10658">
            <v>0</v>
          </cell>
          <cell r="G10658">
            <v>0</v>
          </cell>
          <cell r="K10658">
            <v>0</v>
          </cell>
          <cell r="R10658">
            <v>0</v>
          </cell>
        </row>
        <row r="10659">
          <cell r="E10659">
            <v>0</v>
          </cell>
          <cell r="G10659">
            <v>0</v>
          </cell>
          <cell r="K10659">
            <v>0</v>
          </cell>
          <cell r="R10659">
            <v>0</v>
          </cell>
        </row>
        <row r="10660">
          <cell r="E10660">
            <v>0</v>
          </cell>
          <cell r="G10660">
            <v>0</v>
          </cell>
          <cell r="K10660">
            <v>0</v>
          </cell>
          <cell r="R10660">
            <v>0</v>
          </cell>
        </row>
        <row r="10661">
          <cell r="E10661">
            <v>0</v>
          </cell>
          <cell r="G10661">
            <v>0</v>
          </cell>
          <cell r="K10661">
            <v>0</v>
          </cell>
          <cell r="R10661">
            <v>0</v>
          </cell>
        </row>
        <row r="10662">
          <cell r="E10662">
            <v>0</v>
          </cell>
          <cell r="G10662">
            <v>0</v>
          </cell>
          <cell r="K10662">
            <v>0</v>
          </cell>
          <cell r="R10662">
            <v>0</v>
          </cell>
        </row>
        <row r="10663">
          <cell r="E10663">
            <v>0</v>
          </cell>
          <cell r="G10663">
            <v>0</v>
          </cell>
          <cell r="K10663">
            <v>0</v>
          </cell>
          <cell r="R10663">
            <v>0</v>
          </cell>
        </row>
        <row r="10664">
          <cell r="E10664">
            <v>0</v>
          </cell>
          <cell r="G10664">
            <v>0</v>
          </cell>
          <cell r="K10664">
            <v>0</v>
          </cell>
          <cell r="R10664">
            <v>0</v>
          </cell>
        </row>
        <row r="10665">
          <cell r="E10665">
            <v>0</v>
          </cell>
          <cell r="G10665">
            <v>0</v>
          </cell>
          <cell r="K10665">
            <v>0</v>
          </cell>
          <cell r="R10665">
            <v>0</v>
          </cell>
        </row>
        <row r="10666">
          <cell r="E10666">
            <v>0</v>
          </cell>
          <cell r="G10666">
            <v>0</v>
          </cell>
          <cell r="K10666">
            <v>0</v>
          </cell>
          <cell r="R10666">
            <v>0</v>
          </cell>
        </row>
        <row r="10667">
          <cell r="E10667">
            <v>0</v>
          </cell>
          <cell r="G10667">
            <v>0</v>
          </cell>
          <cell r="K10667">
            <v>0</v>
          </cell>
          <cell r="R10667">
            <v>0</v>
          </cell>
        </row>
        <row r="10668">
          <cell r="E10668">
            <v>0</v>
          </cell>
          <cell r="G10668">
            <v>0</v>
          </cell>
          <cell r="K10668">
            <v>0</v>
          </cell>
          <cell r="R10668">
            <v>0</v>
          </cell>
        </row>
        <row r="10669">
          <cell r="E10669">
            <v>0</v>
          </cell>
          <cell r="G10669">
            <v>0</v>
          </cell>
          <cell r="K10669">
            <v>0</v>
          </cell>
          <cell r="R10669">
            <v>0</v>
          </cell>
        </row>
        <row r="10670">
          <cell r="E10670">
            <v>0</v>
          </cell>
          <cell r="G10670">
            <v>0</v>
          </cell>
          <cell r="K10670">
            <v>0</v>
          </cell>
          <cell r="R10670">
            <v>0</v>
          </cell>
        </row>
        <row r="10671">
          <cell r="E10671">
            <v>0</v>
          </cell>
          <cell r="G10671">
            <v>0</v>
          </cell>
          <cell r="K10671">
            <v>0</v>
          </cell>
          <cell r="R10671">
            <v>0</v>
          </cell>
        </row>
        <row r="10672">
          <cell r="E10672">
            <v>0</v>
          </cell>
          <cell r="G10672">
            <v>0</v>
          </cell>
          <cell r="K10672">
            <v>0</v>
          </cell>
          <cell r="R10672">
            <v>0</v>
          </cell>
        </row>
        <row r="10673">
          <cell r="E10673">
            <v>0</v>
          </cell>
          <cell r="G10673">
            <v>0</v>
          </cell>
          <cell r="K10673">
            <v>0</v>
          </cell>
          <cell r="R10673">
            <v>0</v>
          </cell>
        </row>
        <row r="10674">
          <cell r="E10674">
            <v>0</v>
          </cell>
          <cell r="G10674">
            <v>0</v>
          </cell>
          <cell r="K10674">
            <v>0</v>
          </cell>
          <cell r="R10674">
            <v>0</v>
          </cell>
        </row>
        <row r="10675">
          <cell r="E10675">
            <v>0</v>
          </cell>
          <cell r="G10675">
            <v>0</v>
          </cell>
          <cell r="K10675">
            <v>0</v>
          </cell>
          <cell r="R10675">
            <v>0</v>
          </cell>
        </row>
        <row r="10676">
          <cell r="E10676">
            <v>0</v>
          </cell>
          <cell r="G10676">
            <v>0</v>
          </cell>
          <cell r="K10676">
            <v>0</v>
          </cell>
          <cell r="R10676">
            <v>0</v>
          </cell>
        </row>
        <row r="10677">
          <cell r="E10677">
            <v>0</v>
          </cell>
          <cell r="G10677">
            <v>0</v>
          </cell>
          <cell r="K10677">
            <v>0</v>
          </cell>
          <cell r="R10677">
            <v>0</v>
          </cell>
        </row>
        <row r="10678">
          <cell r="E10678">
            <v>0</v>
          </cell>
          <cell r="G10678">
            <v>0</v>
          </cell>
          <cell r="K10678">
            <v>0</v>
          </cell>
          <cell r="R10678">
            <v>0</v>
          </cell>
        </row>
        <row r="10679">
          <cell r="E10679">
            <v>0</v>
          </cell>
          <cell r="G10679">
            <v>0</v>
          </cell>
          <cell r="K10679">
            <v>0</v>
          </cell>
          <cell r="R10679">
            <v>0</v>
          </cell>
        </row>
        <row r="10680">
          <cell r="E10680">
            <v>0</v>
          </cell>
          <cell r="G10680">
            <v>0</v>
          </cell>
          <cell r="K10680">
            <v>0</v>
          </cell>
          <cell r="R10680">
            <v>0</v>
          </cell>
        </row>
        <row r="10681">
          <cell r="E10681">
            <v>0</v>
          </cell>
          <cell r="G10681">
            <v>0</v>
          </cell>
          <cell r="K10681">
            <v>0</v>
          </cell>
          <cell r="R10681">
            <v>0</v>
          </cell>
        </row>
        <row r="10682">
          <cell r="E10682">
            <v>0</v>
          </cell>
          <cell r="G10682">
            <v>0</v>
          </cell>
          <cell r="K10682">
            <v>0</v>
          </cell>
          <cell r="R10682">
            <v>0</v>
          </cell>
        </row>
        <row r="10683">
          <cell r="E10683">
            <v>0</v>
          </cell>
          <cell r="G10683">
            <v>0</v>
          </cell>
          <cell r="K10683">
            <v>0</v>
          </cell>
          <cell r="R10683">
            <v>0</v>
          </cell>
        </row>
        <row r="10684">
          <cell r="E10684">
            <v>0</v>
          </cell>
          <cell r="G10684">
            <v>0</v>
          </cell>
          <cell r="K10684">
            <v>0</v>
          </cell>
          <cell r="R10684">
            <v>0</v>
          </cell>
        </row>
        <row r="10685">
          <cell r="E10685">
            <v>0</v>
          </cell>
          <cell r="G10685">
            <v>0</v>
          </cell>
          <cell r="K10685">
            <v>0</v>
          </cell>
          <cell r="R10685">
            <v>0</v>
          </cell>
        </row>
        <row r="10686">
          <cell r="E10686">
            <v>0</v>
          </cell>
          <cell r="G10686">
            <v>0</v>
          </cell>
          <cell r="K10686">
            <v>0</v>
          </cell>
          <cell r="R10686">
            <v>0</v>
          </cell>
        </row>
        <row r="10687">
          <cell r="E10687">
            <v>0</v>
          </cell>
          <cell r="G10687">
            <v>0</v>
          </cell>
          <cell r="K10687">
            <v>0</v>
          </cell>
          <cell r="R10687">
            <v>0</v>
          </cell>
        </row>
        <row r="10688">
          <cell r="E10688">
            <v>0</v>
          </cell>
          <cell r="G10688">
            <v>0</v>
          </cell>
          <cell r="K10688">
            <v>0</v>
          </cell>
          <cell r="R10688">
            <v>0</v>
          </cell>
        </row>
        <row r="10689">
          <cell r="E10689">
            <v>0</v>
          </cell>
          <cell r="G10689">
            <v>0</v>
          </cell>
          <cell r="K10689">
            <v>0</v>
          </cell>
          <cell r="R10689">
            <v>0</v>
          </cell>
        </row>
        <row r="10690">
          <cell r="E10690">
            <v>0</v>
          </cell>
          <cell r="G10690">
            <v>0</v>
          </cell>
          <cell r="K10690">
            <v>0</v>
          </cell>
          <cell r="R10690">
            <v>0</v>
          </cell>
        </row>
        <row r="10691">
          <cell r="E10691">
            <v>0</v>
          </cell>
          <cell r="G10691">
            <v>0</v>
          </cell>
          <cell r="K10691">
            <v>0</v>
          </cell>
          <cell r="R10691">
            <v>0</v>
          </cell>
        </row>
        <row r="10692">
          <cell r="E10692">
            <v>0</v>
          </cell>
          <cell r="G10692">
            <v>0</v>
          </cell>
          <cell r="K10692">
            <v>0</v>
          </cell>
          <cell r="R10692">
            <v>0</v>
          </cell>
        </row>
        <row r="10693">
          <cell r="E10693">
            <v>0</v>
          </cell>
          <cell r="G10693">
            <v>0</v>
          </cell>
          <cell r="K10693">
            <v>0</v>
          </cell>
          <cell r="R10693">
            <v>0</v>
          </cell>
        </row>
        <row r="10694">
          <cell r="E10694">
            <v>0</v>
          </cell>
          <cell r="G10694">
            <v>0</v>
          </cell>
          <cell r="K10694">
            <v>0</v>
          </cell>
          <cell r="R10694">
            <v>0</v>
          </cell>
        </row>
        <row r="10695">
          <cell r="E10695">
            <v>0</v>
          </cell>
          <cell r="G10695">
            <v>0</v>
          </cell>
          <cell r="K10695">
            <v>0</v>
          </cell>
          <cell r="R10695">
            <v>0</v>
          </cell>
        </row>
        <row r="10696">
          <cell r="E10696">
            <v>0</v>
          </cell>
          <cell r="G10696">
            <v>0</v>
          </cell>
          <cell r="K10696">
            <v>0</v>
          </cell>
          <cell r="R10696">
            <v>0</v>
          </cell>
        </row>
        <row r="10697">
          <cell r="E10697">
            <v>0</v>
          </cell>
          <cell r="G10697">
            <v>0</v>
          </cell>
          <cell r="K10697">
            <v>0</v>
          </cell>
          <cell r="R10697">
            <v>0</v>
          </cell>
        </row>
        <row r="10698">
          <cell r="E10698">
            <v>0</v>
          </cell>
          <cell r="G10698">
            <v>0</v>
          </cell>
          <cell r="K10698">
            <v>0</v>
          </cell>
          <cell r="R10698">
            <v>0</v>
          </cell>
        </row>
        <row r="10699">
          <cell r="E10699">
            <v>0</v>
          </cell>
          <cell r="G10699">
            <v>0</v>
          </cell>
          <cell r="K10699">
            <v>0</v>
          </cell>
          <cell r="R10699">
            <v>0</v>
          </cell>
        </row>
        <row r="10700">
          <cell r="E10700">
            <v>0</v>
          </cell>
          <cell r="G10700">
            <v>0</v>
          </cell>
          <cell r="K10700">
            <v>0</v>
          </cell>
          <cell r="R10700">
            <v>0</v>
          </cell>
        </row>
        <row r="10701">
          <cell r="E10701">
            <v>0</v>
          </cell>
          <cell r="G10701">
            <v>0</v>
          </cell>
          <cell r="K10701">
            <v>0</v>
          </cell>
          <cell r="R10701">
            <v>0</v>
          </cell>
        </row>
        <row r="10702">
          <cell r="E10702">
            <v>0</v>
          </cell>
          <cell r="G10702">
            <v>0</v>
          </cell>
          <cell r="K10702">
            <v>0</v>
          </cell>
          <cell r="R10702">
            <v>0</v>
          </cell>
        </row>
        <row r="10703">
          <cell r="E10703">
            <v>0</v>
          </cell>
          <cell r="G10703">
            <v>0</v>
          </cell>
          <cell r="K10703">
            <v>0</v>
          </cell>
          <cell r="R10703">
            <v>0</v>
          </cell>
        </row>
        <row r="10704">
          <cell r="E10704">
            <v>0</v>
          </cell>
          <cell r="G10704">
            <v>0</v>
          </cell>
          <cell r="K10704">
            <v>0</v>
          </cell>
          <cell r="R10704">
            <v>0</v>
          </cell>
        </row>
        <row r="10705">
          <cell r="E10705">
            <v>0</v>
          </cell>
          <cell r="G10705">
            <v>0</v>
          </cell>
          <cell r="K10705">
            <v>0</v>
          </cell>
          <cell r="R10705">
            <v>0</v>
          </cell>
        </row>
        <row r="10706">
          <cell r="E10706">
            <v>0</v>
          </cell>
          <cell r="G10706">
            <v>0</v>
          </cell>
          <cell r="K10706">
            <v>0</v>
          </cell>
          <cell r="R10706">
            <v>0</v>
          </cell>
        </row>
        <row r="10707">
          <cell r="E10707">
            <v>0</v>
          </cell>
          <cell r="G10707">
            <v>0</v>
          </cell>
          <cell r="K10707">
            <v>0</v>
          </cell>
          <cell r="R10707">
            <v>0</v>
          </cell>
        </row>
        <row r="10708">
          <cell r="E10708">
            <v>0</v>
          </cell>
          <cell r="G10708">
            <v>0</v>
          </cell>
          <cell r="K10708">
            <v>0</v>
          </cell>
          <cell r="R10708">
            <v>0</v>
          </cell>
        </row>
        <row r="10709">
          <cell r="E10709">
            <v>0</v>
          </cell>
          <cell r="G10709">
            <v>0</v>
          </cell>
          <cell r="K10709">
            <v>0</v>
          </cell>
          <cell r="R10709">
            <v>0</v>
          </cell>
        </row>
        <row r="10710">
          <cell r="E10710">
            <v>0</v>
          </cell>
          <cell r="G10710">
            <v>0</v>
          </cell>
          <cell r="K10710">
            <v>0</v>
          </cell>
          <cell r="R10710">
            <v>0</v>
          </cell>
        </row>
        <row r="10711">
          <cell r="E10711">
            <v>0</v>
          </cell>
          <cell r="G10711">
            <v>0</v>
          </cell>
          <cell r="K10711">
            <v>0</v>
          </cell>
          <cell r="R10711">
            <v>0</v>
          </cell>
        </row>
        <row r="10712">
          <cell r="E10712">
            <v>0</v>
          </cell>
          <cell r="G10712">
            <v>0</v>
          </cell>
          <cell r="K10712">
            <v>0</v>
          </cell>
          <cell r="R10712">
            <v>0</v>
          </cell>
        </row>
        <row r="10713">
          <cell r="E10713">
            <v>0</v>
          </cell>
          <cell r="G10713">
            <v>0</v>
          </cell>
          <cell r="K10713">
            <v>0</v>
          </cell>
          <cell r="R10713">
            <v>0</v>
          </cell>
        </row>
        <row r="10714">
          <cell r="E10714">
            <v>0</v>
          </cell>
          <cell r="G10714">
            <v>0</v>
          </cell>
          <cell r="K10714">
            <v>0</v>
          </cell>
          <cell r="R10714">
            <v>0</v>
          </cell>
        </row>
        <row r="10715">
          <cell r="E10715">
            <v>0</v>
          </cell>
          <cell r="G10715">
            <v>0</v>
          </cell>
          <cell r="K10715">
            <v>0</v>
          </cell>
          <cell r="R10715">
            <v>0</v>
          </cell>
        </row>
        <row r="10716">
          <cell r="E10716">
            <v>0</v>
          </cell>
          <cell r="G10716">
            <v>0</v>
          </cell>
          <cell r="K10716">
            <v>0</v>
          </cell>
          <cell r="R10716">
            <v>0</v>
          </cell>
        </row>
        <row r="10717">
          <cell r="E10717">
            <v>0</v>
          </cell>
          <cell r="G10717">
            <v>0</v>
          </cell>
          <cell r="K10717">
            <v>0</v>
          </cell>
          <cell r="R10717">
            <v>0</v>
          </cell>
        </row>
        <row r="10718">
          <cell r="E10718">
            <v>0</v>
          </cell>
          <cell r="G10718">
            <v>0</v>
          </cell>
          <cell r="K10718">
            <v>0</v>
          </cell>
          <cell r="R10718">
            <v>0</v>
          </cell>
        </row>
        <row r="10719">
          <cell r="E10719">
            <v>0</v>
          </cell>
          <cell r="G10719">
            <v>0</v>
          </cell>
          <cell r="K10719">
            <v>0</v>
          </cell>
          <cell r="R10719">
            <v>0</v>
          </cell>
        </row>
        <row r="10720">
          <cell r="E10720">
            <v>0</v>
          </cell>
          <cell r="G10720">
            <v>0</v>
          </cell>
          <cell r="K10720">
            <v>0</v>
          </cell>
          <cell r="R10720">
            <v>0</v>
          </cell>
        </row>
        <row r="10721">
          <cell r="E10721">
            <v>0</v>
          </cell>
          <cell r="G10721">
            <v>0</v>
          </cell>
          <cell r="K10721">
            <v>0</v>
          </cell>
          <cell r="R10721">
            <v>0</v>
          </cell>
        </row>
        <row r="10722">
          <cell r="E10722">
            <v>0</v>
          </cell>
          <cell r="G10722">
            <v>0</v>
          </cell>
          <cell r="K10722">
            <v>0</v>
          </cell>
          <cell r="R10722">
            <v>0</v>
          </cell>
        </row>
        <row r="10723">
          <cell r="E10723">
            <v>0</v>
          </cell>
          <cell r="G10723">
            <v>0</v>
          </cell>
          <cell r="K10723">
            <v>0</v>
          </cell>
          <cell r="R10723">
            <v>0</v>
          </cell>
        </row>
        <row r="10724">
          <cell r="E10724">
            <v>0</v>
          </cell>
          <cell r="G10724">
            <v>0</v>
          </cell>
          <cell r="K10724">
            <v>0</v>
          </cell>
          <cell r="R10724">
            <v>0</v>
          </cell>
        </row>
        <row r="10725">
          <cell r="E10725">
            <v>0</v>
          </cell>
          <cell r="G10725">
            <v>0</v>
          </cell>
          <cell r="K10725">
            <v>0</v>
          </cell>
          <cell r="R10725">
            <v>0</v>
          </cell>
        </row>
        <row r="10726">
          <cell r="E10726">
            <v>0</v>
          </cell>
          <cell r="G10726">
            <v>0</v>
          </cell>
          <cell r="K10726">
            <v>0</v>
          </cell>
          <cell r="R10726">
            <v>0</v>
          </cell>
        </row>
        <row r="10727">
          <cell r="E10727">
            <v>0</v>
          </cell>
          <cell r="G10727">
            <v>0</v>
          </cell>
          <cell r="K10727">
            <v>0</v>
          </cell>
          <cell r="R10727">
            <v>0</v>
          </cell>
        </row>
        <row r="10728">
          <cell r="E10728">
            <v>0</v>
          </cell>
          <cell r="G10728">
            <v>0</v>
          </cell>
          <cell r="K10728">
            <v>0</v>
          </cell>
          <cell r="R10728">
            <v>0</v>
          </cell>
        </row>
        <row r="10729">
          <cell r="E10729">
            <v>0</v>
          </cell>
          <cell r="G10729">
            <v>0</v>
          </cell>
          <cell r="K10729">
            <v>0</v>
          </cell>
          <cell r="R10729">
            <v>0</v>
          </cell>
        </row>
        <row r="10730">
          <cell r="E10730">
            <v>0</v>
          </cell>
          <cell r="G10730">
            <v>0</v>
          </cell>
          <cell r="K10730">
            <v>0</v>
          </cell>
          <cell r="R10730">
            <v>0</v>
          </cell>
        </row>
        <row r="10731">
          <cell r="E10731">
            <v>0</v>
          </cell>
          <cell r="G10731">
            <v>0</v>
          </cell>
          <cell r="K10731">
            <v>0</v>
          </cell>
          <cell r="R10731">
            <v>0</v>
          </cell>
        </row>
        <row r="10732">
          <cell r="E10732">
            <v>0</v>
          </cell>
          <cell r="G10732">
            <v>0</v>
          </cell>
          <cell r="K10732">
            <v>0</v>
          </cell>
          <cell r="R10732">
            <v>0</v>
          </cell>
        </row>
        <row r="10733">
          <cell r="E10733">
            <v>0</v>
          </cell>
          <cell r="G10733">
            <v>0</v>
          </cell>
          <cell r="K10733">
            <v>0</v>
          </cell>
          <cell r="R10733">
            <v>0</v>
          </cell>
        </row>
        <row r="10734">
          <cell r="E10734">
            <v>0</v>
          </cell>
          <cell r="G10734">
            <v>0</v>
          </cell>
          <cell r="K10734">
            <v>0</v>
          </cell>
          <cell r="R10734">
            <v>0</v>
          </cell>
        </row>
        <row r="10735">
          <cell r="E10735">
            <v>0</v>
          </cell>
          <cell r="G10735">
            <v>0</v>
          </cell>
          <cell r="K10735">
            <v>0</v>
          </cell>
          <cell r="R10735">
            <v>0</v>
          </cell>
        </row>
        <row r="10736">
          <cell r="E10736">
            <v>0</v>
          </cell>
          <cell r="G10736">
            <v>0</v>
          </cell>
          <cell r="K10736">
            <v>0</v>
          </cell>
          <cell r="R10736">
            <v>0</v>
          </cell>
        </row>
        <row r="10737">
          <cell r="E10737">
            <v>0</v>
          </cell>
          <cell r="G10737">
            <v>0</v>
          </cell>
          <cell r="K10737">
            <v>0</v>
          </cell>
          <cell r="R10737">
            <v>0</v>
          </cell>
        </row>
        <row r="10738">
          <cell r="E10738">
            <v>0</v>
          </cell>
          <cell r="G10738">
            <v>0</v>
          </cell>
          <cell r="K10738">
            <v>0</v>
          </cell>
          <cell r="R10738">
            <v>0</v>
          </cell>
        </row>
        <row r="10739">
          <cell r="E10739">
            <v>0</v>
          </cell>
          <cell r="G10739">
            <v>0</v>
          </cell>
          <cell r="K10739">
            <v>0</v>
          </cell>
          <cell r="R10739">
            <v>0</v>
          </cell>
        </row>
        <row r="10740">
          <cell r="E10740">
            <v>0</v>
          </cell>
          <cell r="G10740">
            <v>0</v>
          </cell>
          <cell r="K10740">
            <v>0</v>
          </cell>
          <cell r="R10740">
            <v>0</v>
          </cell>
        </row>
        <row r="10741">
          <cell r="E10741">
            <v>0</v>
          </cell>
          <cell r="G10741">
            <v>0</v>
          </cell>
          <cell r="K10741">
            <v>0</v>
          </cell>
          <cell r="R10741">
            <v>0</v>
          </cell>
        </row>
        <row r="10742">
          <cell r="E10742">
            <v>0</v>
          </cell>
          <cell r="G10742">
            <v>0</v>
          </cell>
          <cell r="K10742">
            <v>0</v>
          </cell>
          <cell r="R10742">
            <v>0</v>
          </cell>
        </row>
        <row r="10743">
          <cell r="E10743">
            <v>0</v>
          </cell>
          <cell r="G10743">
            <v>0</v>
          </cell>
          <cell r="K10743">
            <v>0</v>
          </cell>
          <cell r="R10743">
            <v>0</v>
          </cell>
        </row>
        <row r="10744">
          <cell r="E10744">
            <v>0</v>
          </cell>
          <cell r="G10744">
            <v>0</v>
          </cell>
          <cell r="K10744">
            <v>0</v>
          </cell>
          <cell r="R10744">
            <v>0</v>
          </cell>
        </row>
        <row r="10745">
          <cell r="E10745">
            <v>0</v>
          </cell>
          <cell r="G10745">
            <v>0</v>
          </cell>
          <cell r="K10745">
            <v>0</v>
          </cell>
          <cell r="R10745">
            <v>0</v>
          </cell>
        </row>
        <row r="10746">
          <cell r="E10746">
            <v>0</v>
          </cell>
          <cell r="G10746">
            <v>0</v>
          </cell>
          <cell r="K10746">
            <v>0</v>
          </cell>
          <cell r="R10746">
            <v>0</v>
          </cell>
        </row>
        <row r="10747">
          <cell r="E10747">
            <v>0</v>
          </cell>
          <cell r="G10747">
            <v>0</v>
          </cell>
          <cell r="K10747">
            <v>0</v>
          </cell>
          <cell r="R10747">
            <v>0</v>
          </cell>
        </row>
        <row r="10748">
          <cell r="E10748">
            <v>0</v>
          </cell>
          <cell r="G10748">
            <v>0</v>
          </cell>
          <cell r="K10748">
            <v>0</v>
          </cell>
          <cell r="R10748">
            <v>0</v>
          </cell>
        </row>
        <row r="10749">
          <cell r="E10749">
            <v>0</v>
          </cell>
          <cell r="G10749">
            <v>0</v>
          </cell>
          <cell r="K10749">
            <v>0</v>
          </cell>
          <cell r="R10749">
            <v>0</v>
          </cell>
        </row>
        <row r="10750">
          <cell r="E10750">
            <v>0</v>
          </cell>
          <cell r="G10750">
            <v>0</v>
          </cell>
          <cell r="K10750">
            <v>0</v>
          </cell>
          <cell r="R10750">
            <v>0</v>
          </cell>
        </row>
        <row r="10751">
          <cell r="E10751">
            <v>0</v>
          </cell>
          <cell r="G10751">
            <v>0</v>
          </cell>
          <cell r="K10751">
            <v>0</v>
          </cell>
          <cell r="R10751">
            <v>0</v>
          </cell>
        </row>
        <row r="10752">
          <cell r="E10752">
            <v>0</v>
          </cell>
          <cell r="G10752">
            <v>0</v>
          </cell>
          <cell r="K10752">
            <v>0</v>
          </cell>
          <cell r="R10752">
            <v>0</v>
          </cell>
        </row>
        <row r="10753">
          <cell r="E10753">
            <v>0</v>
          </cell>
          <cell r="G10753">
            <v>0</v>
          </cell>
          <cell r="K10753">
            <v>0</v>
          </cell>
          <cell r="R10753">
            <v>0</v>
          </cell>
        </row>
        <row r="10754">
          <cell r="E10754">
            <v>0</v>
          </cell>
          <cell r="G10754">
            <v>0</v>
          </cell>
          <cell r="K10754">
            <v>0</v>
          </cell>
          <cell r="R10754">
            <v>0</v>
          </cell>
        </row>
        <row r="10755">
          <cell r="E10755">
            <v>0</v>
          </cell>
          <cell r="G10755">
            <v>0</v>
          </cell>
          <cell r="K10755">
            <v>0</v>
          </cell>
          <cell r="R10755">
            <v>0</v>
          </cell>
        </row>
        <row r="10756">
          <cell r="E10756">
            <v>0</v>
          </cell>
          <cell r="G10756">
            <v>0</v>
          </cell>
          <cell r="K10756">
            <v>0</v>
          </cell>
          <cell r="R10756">
            <v>0</v>
          </cell>
        </row>
        <row r="10757">
          <cell r="E10757">
            <v>0</v>
          </cell>
          <cell r="G10757">
            <v>0</v>
          </cell>
          <cell r="K10757">
            <v>0</v>
          </cell>
          <cell r="R10757">
            <v>0</v>
          </cell>
        </row>
        <row r="10758">
          <cell r="E10758">
            <v>0</v>
          </cell>
          <cell r="G10758">
            <v>0</v>
          </cell>
          <cell r="K10758">
            <v>0</v>
          </cell>
          <cell r="R10758">
            <v>0</v>
          </cell>
        </row>
        <row r="10759">
          <cell r="E10759">
            <v>0</v>
          </cell>
          <cell r="G10759">
            <v>0</v>
          </cell>
          <cell r="K10759">
            <v>0</v>
          </cell>
          <cell r="R10759">
            <v>0</v>
          </cell>
        </row>
        <row r="10760">
          <cell r="E10760">
            <v>0</v>
          </cell>
          <cell r="G10760">
            <v>0</v>
          </cell>
          <cell r="K10760">
            <v>0</v>
          </cell>
          <cell r="R10760">
            <v>0</v>
          </cell>
        </row>
        <row r="10761">
          <cell r="E10761">
            <v>0</v>
          </cell>
          <cell r="G10761">
            <v>0</v>
          </cell>
          <cell r="K10761">
            <v>0</v>
          </cell>
          <cell r="R10761">
            <v>0</v>
          </cell>
        </row>
        <row r="10762">
          <cell r="E10762">
            <v>0</v>
          </cell>
          <cell r="G10762">
            <v>0</v>
          </cell>
          <cell r="K10762">
            <v>0</v>
          </cell>
          <cell r="R10762">
            <v>0</v>
          </cell>
        </row>
        <row r="10763">
          <cell r="E10763">
            <v>0</v>
          </cell>
          <cell r="G10763">
            <v>0</v>
          </cell>
          <cell r="K10763">
            <v>0</v>
          </cell>
          <cell r="R10763">
            <v>0</v>
          </cell>
        </row>
        <row r="10764">
          <cell r="E10764">
            <v>0</v>
          </cell>
          <cell r="G10764">
            <v>0</v>
          </cell>
          <cell r="K10764">
            <v>0</v>
          </cell>
          <cell r="R10764">
            <v>0</v>
          </cell>
        </row>
        <row r="10765">
          <cell r="E10765">
            <v>0</v>
          </cell>
          <cell r="G10765">
            <v>0</v>
          </cell>
          <cell r="K10765">
            <v>0</v>
          </cell>
          <cell r="R10765">
            <v>0</v>
          </cell>
        </row>
        <row r="10766">
          <cell r="E10766">
            <v>0</v>
          </cell>
          <cell r="G10766">
            <v>0</v>
          </cell>
          <cell r="K10766">
            <v>0</v>
          </cell>
          <cell r="R10766">
            <v>0</v>
          </cell>
        </row>
        <row r="10767">
          <cell r="E10767">
            <v>0</v>
          </cell>
          <cell r="G10767">
            <v>0</v>
          </cell>
          <cell r="K10767">
            <v>0</v>
          </cell>
          <cell r="R10767">
            <v>0</v>
          </cell>
        </row>
        <row r="10768">
          <cell r="E10768">
            <v>0</v>
          </cell>
          <cell r="G10768">
            <v>0</v>
          </cell>
          <cell r="K10768">
            <v>0</v>
          </cell>
          <cell r="R10768">
            <v>0</v>
          </cell>
        </row>
        <row r="10769">
          <cell r="E10769">
            <v>0</v>
          </cell>
          <cell r="G10769">
            <v>0</v>
          </cell>
          <cell r="K10769">
            <v>0</v>
          </cell>
          <cell r="R10769">
            <v>0</v>
          </cell>
        </row>
        <row r="10770">
          <cell r="E10770">
            <v>0</v>
          </cell>
          <cell r="G10770">
            <v>0</v>
          </cell>
          <cell r="K10770">
            <v>0</v>
          </cell>
          <cell r="R10770">
            <v>0</v>
          </cell>
        </row>
        <row r="10771">
          <cell r="E10771">
            <v>0</v>
          </cell>
          <cell r="G10771">
            <v>0</v>
          </cell>
          <cell r="K10771">
            <v>0</v>
          </cell>
          <cell r="R10771">
            <v>0</v>
          </cell>
        </row>
        <row r="10772">
          <cell r="E10772">
            <v>0</v>
          </cell>
          <cell r="G10772">
            <v>0</v>
          </cell>
          <cell r="K10772">
            <v>0</v>
          </cell>
          <cell r="R10772">
            <v>0</v>
          </cell>
        </row>
        <row r="10773">
          <cell r="E10773">
            <v>0</v>
          </cell>
          <cell r="G10773">
            <v>0</v>
          </cell>
          <cell r="K10773">
            <v>0</v>
          </cell>
          <cell r="R10773">
            <v>0</v>
          </cell>
        </row>
        <row r="10774">
          <cell r="E10774">
            <v>0</v>
          </cell>
          <cell r="G10774">
            <v>0</v>
          </cell>
          <cell r="K10774">
            <v>0</v>
          </cell>
          <cell r="R10774">
            <v>0</v>
          </cell>
        </row>
        <row r="10775">
          <cell r="E10775">
            <v>0</v>
          </cell>
          <cell r="G10775">
            <v>0</v>
          </cell>
          <cell r="K10775">
            <v>0</v>
          </cell>
          <cell r="R10775">
            <v>0</v>
          </cell>
        </row>
        <row r="10776">
          <cell r="E10776">
            <v>0</v>
          </cell>
          <cell r="G10776">
            <v>0</v>
          </cell>
          <cell r="K10776">
            <v>0</v>
          </cell>
          <cell r="R10776">
            <v>0</v>
          </cell>
        </row>
        <row r="10777">
          <cell r="E10777">
            <v>0</v>
          </cell>
          <cell r="G10777">
            <v>0</v>
          </cell>
          <cell r="K10777">
            <v>0</v>
          </cell>
          <cell r="R10777">
            <v>0</v>
          </cell>
        </row>
        <row r="10778">
          <cell r="E10778">
            <v>0</v>
          </cell>
          <cell r="G10778">
            <v>0</v>
          </cell>
          <cell r="K10778">
            <v>0</v>
          </cell>
          <cell r="R10778">
            <v>0</v>
          </cell>
        </row>
        <row r="10779">
          <cell r="E10779">
            <v>0</v>
          </cell>
          <cell r="G10779">
            <v>0</v>
          </cell>
          <cell r="K10779">
            <v>0</v>
          </cell>
          <cell r="R10779">
            <v>0</v>
          </cell>
        </row>
        <row r="10780">
          <cell r="E10780">
            <v>0</v>
          </cell>
          <cell r="G10780">
            <v>0</v>
          </cell>
          <cell r="K10780">
            <v>0</v>
          </cell>
          <cell r="R10780">
            <v>0</v>
          </cell>
        </row>
        <row r="10781">
          <cell r="E10781">
            <v>0</v>
          </cell>
          <cell r="G10781">
            <v>0</v>
          </cell>
          <cell r="K10781">
            <v>0</v>
          </cell>
          <cell r="R10781">
            <v>0</v>
          </cell>
        </row>
        <row r="10782">
          <cell r="E10782">
            <v>0</v>
          </cell>
          <cell r="G10782">
            <v>0</v>
          </cell>
          <cell r="K10782">
            <v>0</v>
          </cell>
          <cell r="R10782">
            <v>0</v>
          </cell>
        </row>
        <row r="10783">
          <cell r="E10783">
            <v>0</v>
          </cell>
          <cell r="G10783">
            <v>0</v>
          </cell>
          <cell r="K10783">
            <v>0</v>
          </cell>
          <cell r="R10783">
            <v>0</v>
          </cell>
        </row>
        <row r="10784">
          <cell r="E10784">
            <v>0</v>
          </cell>
          <cell r="G10784">
            <v>0</v>
          </cell>
          <cell r="K10784">
            <v>0</v>
          </cell>
          <cell r="R10784">
            <v>0</v>
          </cell>
        </row>
        <row r="10785">
          <cell r="E10785">
            <v>0</v>
          </cell>
          <cell r="G10785">
            <v>0</v>
          </cell>
          <cell r="K10785">
            <v>0</v>
          </cell>
          <cell r="R10785">
            <v>0</v>
          </cell>
        </row>
        <row r="10786">
          <cell r="E10786">
            <v>0</v>
          </cell>
          <cell r="G10786">
            <v>0</v>
          </cell>
          <cell r="K10786">
            <v>0</v>
          </cell>
          <cell r="R10786">
            <v>0</v>
          </cell>
        </row>
        <row r="10787">
          <cell r="E10787">
            <v>0</v>
          </cell>
          <cell r="G10787">
            <v>0</v>
          </cell>
          <cell r="K10787">
            <v>0</v>
          </cell>
          <cell r="R10787">
            <v>0</v>
          </cell>
        </row>
        <row r="10788">
          <cell r="E10788">
            <v>0</v>
          </cell>
          <cell r="G10788">
            <v>0</v>
          </cell>
          <cell r="K10788">
            <v>0</v>
          </cell>
          <cell r="R10788">
            <v>0</v>
          </cell>
        </row>
        <row r="10789">
          <cell r="E10789">
            <v>0</v>
          </cell>
          <cell r="G10789">
            <v>0</v>
          </cell>
          <cell r="K10789">
            <v>0</v>
          </cell>
          <cell r="R10789">
            <v>0</v>
          </cell>
        </row>
        <row r="10790">
          <cell r="E10790">
            <v>0</v>
          </cell>
          <cell r="G10790">
            <v>0</v>
          </cell>
          <cell r="K10790">
            <v>0</v>
          </cell>
          <cell r="R10790">
            <v>0</v>
          </cell>
        </row>
        <row r="10791">
          <cell r="E10791">
            <v>0</v>
          </cell>
          <cell r="G10791">
            <v>0</v>
          </cell>
          <cell r="K10791">
            <v>0</v>
          </cell>
          <cell r="R10791">
            <v>0</v>
          </cell>
        </row>
        <row r="10792">
          <cell r="E10792">
            <v>0</v>
          </cell>
          <cell r="G10792">
            <v>0</v>
          </cell>
          <cell r="K10792">
            <v>0</v>
          </cell>
          <cell r="R10792">
            <v>0</v>
          </cell>
        </row>
        <row r="10793">
          <cell r="E10793">
            <v>0</v>
          </cell>
          <cell r="G10793">
            <v>0</v>
          </cell>
          <cell r="K10793">
            <v>0</v>
          </cell>
          <cell r="R10793">
            <v>0</v>
          </cell>
        </row>
        <row r="10794">
          <cell r="E10794">
            <v>0</v>
          </cell>
          <cell r="G10794">
            <v>0</v>
          </cell>
          <cell r="K10794">
            <v>0</v>
          </cell>
          <cell r="R10794">
            <v>0</v>
          </cell>
        </row>
        <row r="10795">
          <cell r="E10795">
            <v>0</v>
          </cell>
          <cell r="G10795">
            <v>0</v>
          </cell>
          <cell r="K10795">
            <v>0</v>
          </cell>
          <cell r="R10795">
            <v>0</v>
          </cell>
        </row>
        <row r="10796">
          <cell r="E10796">
            <v>0</v>
          </cell>
          <cell r="G10796">
            <v>0</v>
          </cell>
          <cell r="K10796">
            <v>0</v>
          </cell>
          <cell r="R10796">
            <v>0</v>
          </cell>
        </row>
        <row r="10797">
          <cell r="E10797">
            <v>0</v>
          </cell>
          <cell r="G10797">
            <v>0</v>
          </cell>
          <cell r="K10797">
            <v>0</v>
          </cell>
          <cell r="R10797">
            <v>0</v>
          </cell>
        </row>
        <row r="10798">
          <cell r="E10798">
            <v>0</v>
          </cell>
          <cell r="G10798">
            <v>0</v>
          </cell>
          <cell r="K10798">
            <v>0</v>
          </cell>
          <cell r="R10798">
            <v>0</v>
          </cell>
        </row>
        <row r="10799">
          <cell r="E10799">
            <v>0</v>
          </cell>
          <cell r="G10799">
            <v>0</v>
          </cell>
          <cell r="K10799">
            <v>0</v>
          </cell>
          <cell r="R10799">
            <v>0</v>
          </cell>
        </row>
        <row r="10800">
          <cell r="E10800">
            <v>0</v>
          </cell>
          <cell r="G10800">
            <v>0</v>
          </cell>
          <cell r="K10800">
            <v>0</v>
          </cell>
          <cell r="R10800">
            <v>0</v>
          </cell>
        </row>
        <row r="10801">
          <cell r="E10801">
            <v>0</v>
          </cell>
          <cell r="G10801">
            <v>0</v>
          </cell>
          <cell r="K10801">
            <v>0</v>
          </cell>
          <cell r="R10801">
            <v>0</v>
          </cell>
        </row>
        <row r="10802">
          <cell r="E10802">
            <v>0</v>
          </cell>
          <cell r="G10802">
            <v>0</v>
          </cell>
          <cell r="K10802">
            <v>0</v>
          </cell>
          <cell r="R10802">
            <v>0</v>
          </cell>
        </row>
        <row r="10803">
          <cell r="E10803">
            <v>0</v>
          </cell>
          <cell r="G10803">
            <v>0</v>
          </cell>
          <cell r="K10803">
            <v>0</v>
          </cell>
          <cell r="R10803">
            <v>0</v>
          </cell>
        </row>
        <row r="10804">
          <cell r="E10804">
            <v>0</v>
          </cell>
          <cell r="G10804">
            <v>0</v>
          </cell>
          <cell r="K10804">
            <v>0</v>
          </cell>
          <cell r="R10804">
            <v>0</v>
          </cell>
        </row>
        <row r="10805">
          <cell r="E10805">
            <v>0</v>
          </cell>
          <cell r="G10805">
            <v>0</v>
          </cell>
          <cell r="K10805">
            <v>0</v>
          </cell>
          <cell r="R10805">
            <v>0</v>
          </cell>
        </row>
        <row r="10806">
          <cell r="E10806">
            <v>0</v>
          </cell>
          <cell r="G10806">
            <v>0</v>
          </cell>
          <cell r="K10806">
            <v>0</v>
          </cell>
          <cell r="R10806">
            <v>0</v>
          </cell>
        </row>
        <row r="10807">
          <cell r="E10807" t="str">
            <v>TERCEIRO USO</v>
          </cell>
          <cell r="G10807" t="str">
            <v>X</v>
          </cell>
          <cell r="K10807" t="str">
            <v>NÃO DG</v>
          </cell>
          <cell r="R10807" t="str">
            <v>X</v>
          </cell>
        </row>
        <row r="10808">
          <cell r="E10808" t="str">
            <v>TERCEIRO USO</v>
          </cell>
          <cell r="G10808" t="str">
            <v>X</v>
          </cell>
          <cell r="K10808" t="str">
            <v>VAZIA</v>
          </cell>
          <cell r="R10808" t="str">
            <v>X</v>
          </cell>
        </row>
        <row r="10809">
          <cell r="E10809" t="str">
            <v>TERCEIRO USO</v>
          </cell>
          <cell r="G10809" t="str">
            <v>X</v>
          </cell>
          <cell r="K10809" t="str">
            <v>PRENHA IA</v>
          </cell>
          <cell r="R10809" t="str">
            <v>X</v>
          </cell>
        </row>
        <row r="10810">
          <cell r="E10810" t="str">
            <v>TERCEIRO USO</v>
          </cell>
          <cell r="G10810" t="str">
            <v>X</v>
          </cell>
          <cell r="K10810" t="str">
            <v>NÃO DG</v>
          </cell>
          <cell r="R10810" t="str">
            <v>X</v>
          </cell>
        </row>
        <row r="10811">
          <cell r="E10811" t="str">
            <v>TERCEIRO USO</v>
          </cell>
          <cell r="G10811" t="str">
            <v>X</v>
          </cell>
          <cell r="K10811" t="str">
            <v>VAZIA</v>
          </cell>
          <cell r="R10811" t="str">
            <v>X</v>
          </cell>
        </row>
        <row r="10812">
          <cell r="E10812" t="str">
            <v>TERCEIRO USO</v>
          </cell>
          <cell r="G10812" t="str">
            <v>X</v>
          </cell>
          <cell r="K10812" t="str">
            <v>PRENHA IA</v>
          </cell>
          <cell r="R10812" t="str">
            <v>X</v>
          </cell>
        </row>
        <row r="10813">
          <cell r="E10813" t="str">
            <v>TERCEIRO USO</v>
          </cell>
          <cell r="G10813" t="str">
            <v>X</v>
          </cell>
          <cell r="K10813" t="str">
            <v>NÃO DG</v>
          </cell>
          <cell r="R10813" t="str">
            <v>X</v>
          </cell>
        </row>
        <row r="10814">
          <cell r="E10814" t="str">
            <v>TERCEIRO USO</v>
          </cell>
          <cell r="G10814" t="str">
            <v>X</v>
          </cell>
          <cell r="K10814" t="str">
            <v>VAZIA</v>
          </cell>
          <cell r="R10814" t="str">
            <v>X</v>
          </cell>
        </row>
        <row r="10815">
          <cell r="E10815" t="str">
            <v>TERCEIRO USO</v>
          </cell>
          <cell r="G10815" t="str">
            <v>X</v>
          </cell>
          <cell r="K10815" t="str">
            <v>VAZIA</v>
          </cell>
          <cell r="R10815" t="str">
            <v>X</v>
          </cell>
        </row>
        <row r="10816">
          <cell r="E10816" t="str">
            <v>TERCEIRO USO</v>
          </cell>
          <cell r="G10816" t="str">
            <v>X</v>
          </cell>
          <cell r="K10816" t="str">
            <v>VAZIA</v>
          </cell>
          <cell r="R10816" t="str">
            <v>X</v>
          </cell>
        </row>
        <row r="10817">
          <cell r="E10817" t="str">
            <v>TERCEIRO USO</v>
          </cell>
          <cell r="G10817" t="str">
            <v>X</v>
          </cell>
          <cell r="K10817" t="str">
            <v>NÃO DG</v>
          </cell>
          <cell r="R10817" t="str">
            <v>X</v>
          </cell>
        </row>
        <row r="10818">
          <cell r="E10818" t="str">
            <v>TERCEIRO USO</v>
          </cell>
          <cell r="G10818" t="str">
            <v>X</v>
          </cell>
          <cell r="K10818" t="str">
            <v>PRENHA IA</v>
          </cell>
          <cell r="R10818" t="str">
            <v>X</v>
          </cell>
        </row>
        <row r="10819">
          <cell r="E10819" t="str">
            <v>TERCEIRO USO</v>
          </cell>
          <cell r="G10819" t="str">
            <v>X</v>
          </cell>
          <cell r="K10819" t="str">
            <v>NÃO DG</v>
          </cell>
          <cell r="R10819" t="str">
            <v>X</v>
          </cell>
        </row>
        <row r="10820">
          <cell r="E10820" t="str">
            <v>TERCEIRO USO</v>
          </cell>
          <cell r="G10820" t="str">
            <v>X</v>
          </cell>
          <cell r="K10820" t="str">
            <v>VAZIA</v>
          </cell>
          <cell r="R10820" t="str">
            <v>X</v>
          </cell>
        </row>
        <row r="10821">
          <cell r="E10821" t="str">
            <v>TERCEIRO USO</v>
          </cell>
          <cell r="G10821" t="str">
            <v>X</v>
          </cell>
          <cell r="K10821" t="str">
            <v>VAZIA</v>
          </cell>
          <cell r="R10821" t="str">
            <v>X</v>
          </cell>
        </row>
        <row r="10822">
          <cell r="E10822" t="str">
            <v>TERCEIRO USO</v>
          </cell>
          <cell r="G10822" t="str">
            <v>X</v>
          </cell>
          <cell r="K10822" t="str">
            <v>VAZIA</v>
          </cell>
          <cell r="R10822" t="str">
            <v>X</v>
          </cell>
        </row>
        <row r="10823">
          <cell r="E10823" t="str">
            <v>TERCEIRO USO</v>
          </cell>
          <cell r="G10823" t="str">
            <v>X</v>
          </cell>
          <cell r="K10823" t="str">
            <v>VAZIA</v>
          </cell>
          <cell r="R10823" t="str">
            <v>X</v>
          </cell>
        </row>
        <row r="10824">
          <cell r="E10824" t="str">
            <v>TERCEIRO USO</v>
          </cell>
          <cell r="G10824" t="str">
            <v>X</v>
          </cell>
          <cell r="K10824" t="str">
            <v>VAZIA</v>
          </cell>
          <cell r="R10824" t="str">
            <v>X</v>
          </cell>
        </row>
        <row r="10825">
          <cell r="E10825" t="str">
            <v>TERCEIRO USO</v>
          </cell>
          <cell r="G10825" t="str">
            <v>X</v>
          </cell>
          <cell r="K10825" t="str">
            <v>VAZIA</v>
          </cell>
          <cell r="R10825" t="str">
            <v>X</v>
          </cell>
        </row>
        <row r="10826">
          <cell r="E10826" t="str">
            <v>TERCEIRO USO</v>
          </cell>
          <cell r="G10826" t="str">
            <v>X</v>
          </cell>
          <cell r="K10826" t="str">
            <v>VAZIA</v>
          </cell>
          <cell r="R10826" t="str">
            <v>X</v>
          </cell>
        </row>
        <row r="10827">
          <cell r="E10827" t="str">
            <v>TERCEIRO USO</v>
          </cell>
          <cell r="G10827" t="str">
            <v>X</v>
          </cell>
          <cell r="K10827" t="str">
            <v>VAZIA</v>
          </cell>
          <cell r="R10827" t="str">
            <v>X</v>
          </cell>
        </row>
        <row r="10828">
          <cell r="E10828" t="str">
            <v>TERCEIRO USO</v>
          </cell>
          <cell r="G10828" t="str">
            <v>X</v>
          </cell>
          <cell r="K10828" t="str">
            <v>VAZIA</v>
          </cell>
          <cell r="R10828" t="str">
            <v>X</v>
          </cell>
        </row>
        <row r="10829">
          <cell r="E10829" t="str">
            <v>TERCEIRO USO</v>
          </cell>
          <cell r="G10829" t="str">
            <v>X</v>
          </cell>
          <cell r="K10829" t="str">
            <v>VAZIA</v>
          </cell>
          <cell r="R10829" t="str">
            <v>X</v>
          </cell>
        </row>
        <row r="10830">
          <cell r="E10830" t="str">
            <v>TERCEIRO USO</v>
          </cell>
          <cell r="G10830" t="str">
            <v>X</v>
          </cell>
          <cell r="K10830" t="str">
            <v>VAZIA</v>
          </cell>
          <cell r="R10830" t="str">
            <v>X</v>
          </cell>
        </row>
        <row r="10831">
          <cell r="E10831" t="str">
            <v>TERCEIRO USO</v>
          </cell>
          <cell r="G10831" t="str">
            <v>X</v>
          </cell>
          <cell r="K10831" t="str">
            <v>PRENHA IA</v>
          </cell>
          <cell r="R10831" t="str">
            <v>X</v>
          </cell>
        </row>
        <row r="10832">
          <cell r="E10832" t="str">
            <v>TERCEIRO USO</v>
          </cell>
          <cell r="G10832" t="str">
            <v>X</v>
          </cell>
          <cell r="K10832" t="str">
            <v>VAZIA</v>
          </cell>
          <cell r="R10832" t="str">
            <v>X</v>
          </cell>
        </row>
        <row r="10833">
          <cell r="E10833" t="str">
            <v>TERCEIRO USO</v>
          </cell>
          <cell r="G10833" t="str">
            <v>X</v>
          </cell>
          <cell r="K10833" t="str">
            <v>VAZIA</v>
          </cell>
          <cell r="R10833" t="str">
            <v>X</v>
          </cell>
        </row>
        <row r="10834">
          <cell r="E10834" t="str">
            <v>TERCEIRO USO</v>
          </cell>
          <cell r="G10834" t="str">
            <v>X</v>
          </cell>
          <cell r="K10834" t="str">
            <v>VAZIA</v>
          </cell>
          <cell r="R10834" t="str">
            <v>X</v>
          </cell>
        </row>
        <row r="10835">
          <cell r="E10835">
            <v>0</v>
          </cell>
          <cell r="G10835">
            <v>0</v>
          </cell>
          <cell r="K10835">
            <v>0</v>
          </cell>
          <cell r="R10835">
            <v>0</v>
          </cell>
        </row>
        <row r="10836">
          <cell r="E10836">
            <v>0</v>
          </cell>
          <cell r="G10836">
            <v>0</v>
          </cell>
          <cell r="K10836">
            <v>0</v>
          </cell>
          <cell r="R10836">
            <v>0</v>
          </cell>
        </row>
        <row r="10837">
          <cell r="E10837">
            <v>0</v>
          </cell>
          <cell r="G10837">
            <v>0</v>
          </cell>
          <cell r="K10837">
            <v>0</v>
          </cell>
          <cell r="R10837">
            <v>0</v>
          </cell>
        </row>
        <row r="10838">
          <cell r="E10838">
            <v>0</v>
          </cell>
          <cell r="G10838">
            <v>0</v>
          </cell>
          <cell r="K10838">
            <v>0</v>
          </cell>
          <cell r="R10838">
            <v>0</v>
          </cell>
        </row>
        <row r="10839">
          <cell r="E10839">
            <v>0</v>
          </cell>
          <cell r="G10839">
            <v>0</v>
          </cell>
          <cell r="K10839">
            <v>0</v>
          </cell>
          <cell r="R10839">
            <v>0</v>
          </cell>
        </row>
        <row r="10840">
          <cell r="E10840">
            <v>0</v>
          </cell>
          <cell r="G10840">
            <v>0</v>
          </cell>
          <cell r="K10840">
            <v>0</v>
          </cell>
          <cell r="R10840">
            <v>0</v>
          </cell>
        </row>
        <row r="10841">
          <cell r="E10841">
            <v>0</v>
          </cell>
          <cell r="G10841">
            <v>0</v>
          </cell>
          <cell r="K10841">
            <v>0</v>
          </cell>
          <cell r="R10841">
            <v>0</v>
          </cell>
        </row>
        <row r="10842">
          <cell r="E10842">
            <v>0</v>
          </cell>
          <cell r="G10842">
            <v>0</v>
          </cell>
          <cell r="K10842">
            <v>0</v>
          </cell>
          <cell r="R10842">
            <v>0</v>
          </cell>
        </row>
        <row r="10843">
          <cell r="E10843">
            <v>0</v>
          </cell>
          <cell r="G10843">
            <v>0</v>
          </cell>
          <cell r="K10843">
            <v>0</v>
          </cell>
          <cell r="R10843">
            <v>0</v>
          </cell>
        </row>
        <row r="10844">
          <cell r="E10844">
            <v>0</v>
          </cell>
          <cell r="G10844">
            <v>0</v>
          </cell>
          <cell r="K10844">
            <v>0</v>
          </cell>
          <cell r="R10844">
            <v>0</v>
          </cell>
        </row>
        <row r="10845">
          <cell r="E10845">
            <v>0</v>
          </cell>
          <cell r="G10845">
            <v>0</v>
          </cell>
          <cell r="K10845">
            <v>0</v>
          </cell>
          <cell r="R10845">
            <v>0</v>
          </cell>
        </row>
        <row r="10846">
          <cell r="E10846">
            <v>0</v>
          </cell>
          <cell r="G10846">
            <v>0</v>
          </cell>
          <cell r="K10846">
            <v>0</v>
          </cell>
          <cell r="R10846">
            <v>0</v>
          </cell>
        </row>
        <row r="10847">
          <cell r="E10847">
            <v>0</v>
          </cell>
          <cell r="G10847">
            <v>0</v>
          </cell>
          <cell r="K10847">
            <v>0</v>
          </cell>
          <cell r="R10847">
            <v>0</v>
          </cell>
        </row>
        <row r="10848">
          <cell r="E10848">
            <v>0</v>
          </cell>
          <cell r="G10848">
            <v>0</v>
          </cell>
          <cell r="K10848">
            <v>0</v>
          </cell>
          <cell r="R10848">
            <v>0</v>
          </cell>
        </row>
        <row r="10849">
          <cell r="E10849">
            <v>0</v>
          </cell>
          <cell r="G10849">
            <v>0</v>
          </cell>
          <cell r="K10849">
            <v>0</v>
          </cell>
          <cell r="R10849">
            <v>0</v>
          </cell>
        </row>
        <row r="10850">
          <cell r="E10850">
            <v>0</v>
          </cell>
          <cell r="G10850">
            <v>0</v>
          </cell>
          <cell r="K10850">
            <v>0</v>
          </cell>
          <cell r="R10850">
            <v>0</v>
          </cell>
        </row>
        <row r="10851">
          <cell r="E10851">
            <v>0</v>
          </cell>
          <cell r="G10851">
            <v>0</v>
          </cell>
          <cell r="K10851">
            <v>0</v>
          </cell>
          <cell r="R10851">
            <v>0</v>
          </cell>
        </row>
        <row r="10852">
          <cell r="E10852">
            <v>0</v>
          </cell>
          <cell r="G10852">
            <v>0</v>
          </cell>
          <cell r="K10852">
            <v>0</v>
          </cell>
          <cell r="R10852">
            <v>0</v>
          </cell>
        </row>
        <row r="10853">
          <cell r="E10853">
            <v>0</v>
          </cell>
          <cell r="G10853">
            <v>0</v>
          </cell>
          <cell r="K10853">
            <v>0</v>
          </cell>
          <cell r="R10853">
            <v>0</v>
          </cell>
        </row>
        <row r="10854">
          <cell r="E10854">
            <v>0</v>
          </cell>
          <cell r="G10854">
            <v>0</v>
          </cell>
          <cell r="K10854">
            <v>0</v>
          </cell>
          <cell r="R10854">
            <v>0</v>
          </cell>
        </row>
        <row r="10855">
          <cell r="E10855">
            <v>0</v>
          </cell>
          <cell r="G10855">
            <v>0</v>
          </cell>
          <cell r="K10855">
            <v>0</v>
          </cell>
          <cell r="R10855">
            <v>0</v>
          </cell>
        </row>
        <row r="10856">
          <cell r="E10856">
            <v>0</v>
          </cell>
          <cell r="G10856">
            <v>0</v>
          </cell>
          <cell r="K10856">
            <v>0</v>
          </cell>
          <cell r="R10856">
            <v>0</v>
          </cell>
        </row>
        <row r="10857">
          <cell r="E10857">
            <v>0</v>
          </cell>
          <cell r="G10857">
            <v>0</v>
          </cell>
          <cell r="K10857">
            <v>0</v>
          </cell>
          <cell r="R10857">
            <v>0</v>
          </cell>
        </row>
        <row r="10858">
          <cell r="E10858">
            <v>0</v>
          </cell>
          <cell r="G10858">
            <v>0</v>
          </cell>
          <cell r="K10858">
            <v>0</v>
          </cell>
          <cell r="R10858">
            <v>0</v>
          </cell>
        </row>
        <row r="10859">
          <cell r="E10859">
            <v>0</v>
          </cell>
          <cell r="G10859">
            <v>0</v>
          </cell>
          <cell r="K10859">
            <v>0</v>
          </cell>
          <cell r="R10859">
            <v>0</v>
          </cell>
        </row>
        <row r="10860">
          <cell r="E10860">
            <v>0</v>
          </cell>
          <cell r="G10860">
            <v>0</v>
          </cell>
          <cell r="K10860">
            <v>0</v>
          </cell>
          <cell r="R10860">
            <v>0</v>
          </cell>
        </row>
        <row r="10861">
          <cell r="E10861">
            <v>0</v>
          </cell>
          <cell r="G10861">
            <v>0</v>
          </cell>
          <cell r="K10861">
            <v>0</v>
          </cell>
          <cell r="R10861">
            <v>0</v>
          </cell>
        </row>
        <row r="10862">
          <cell r="E10862">
            <v>0</v>
          </cell>
          <cell r="G10862">
            <v>0</v>
          </cell>
          <cell r="K10862">
            <v>0</v>
          </cell>
          <cell r="R10862">
            <v>0</v>
          </cell>
        </row>
        <row r="10863">
          <cell r="E10863">
            <v>0</v>
          </cell>
          <cell r="G10863">
            <v>0</v>
          </cell>
          <cell r="K10863">
            <v>0</v>
          </cell>
          <cell r="R10863">
            <v>0</v>
          </cell>
        </row>
        <row r="10864">
          <cell r="E10864">
            <v>0</v>
          </cell>
          <cell r="G10864">
            <v>0</v>
          </cell>
          <cell r="K10864">
            <v>0</v>
          </cell>
          <cell r="R10864">
            <v>0</v>
          </cell>
        </row>
        <row r="10865">
          <cell r="E10865">
            <v>0</v>
          </cell>
          <cell r="G10865">
            <v>0</v>
          </cell>
          <cell r="K10865">
            <v>0</v>
          </cell>
          <cell r="R10865">
            <v>0</v>
          </cell>
        </row>
        <row r="10866">
          <cell r="E10866">
            <v>0</v>
          </cell>
          <cell r="G10866">
            <v>0</v>
          </cell>
          <cell r="K10866">
            <v>0</v>
          </cell>
          <cell r="R10866">
            <v>0</v>
          </cell>
        </row>
        <row r="10867">
          <cell r="E10867">
            <v>0</v>
          </cell>
          <cell r="G10867">
            <v>0</v>
          </cell>
          <cell r="K10867">
            <v>0</v>
          </cell>
          <cell r="R10867">
            <v>0</v>
          </cell>
        </row>
        <row r="10868">
          <cell r="E10868">
            <v>0</v>
          </cell>
          <cell r="G10868">
            <v>0</v>
          </cell>
          <cell r="K10868">
            <v>0</v>
          </cell>
          <cell r="R10868">
            <v>0</v>
          </cell>
        </row>
        <row r="10869">
          <cell r="E10869">
            <v>0</v>
          </cell>
          <cell r="G10869">
            <v>0</v>
          </cell>
          <cell r="K10869">
            <v>0</v>
          </cell>
          <cell r="R10869">
            <v>0</v>
          </cell>
        </row>
        <row r="10870">
          <cell r="E10870">
            <v>0</v>
          </cell>
          <cell r="G10870">
            <v>0</v>
          </cell>
          <cell r="K10870">
            <v>0</v>
          </cell>
          <cell r="R10870">
            <v>0</v>
          </cell>
        </row>
        <row r="10871">
          <cell r="E10871">
            <v>0</v>
          </cell>
          <cell r="G10871">
            <v>0</v>
          </cell>
          <cell r="K10871">
            <v>0</v>
          </cell>
          <cell r="R10871">
            <v>0</v>
          </cell>
        </row>
        <row r="10872">
          <cell r="E10872">
            <v>0</v>
          </cell>
          <cell r="G10872">
            <v>0</v>
          </cell>
          <cell r="K10872">
            <v>0</v>
          </cell>
          <cell r="R10872">
            <v>0</v>
          </cell>
        </row>
        <row r="10873">
          <cell r="E10873">
            <v>0</v>
          </cell>
          <cell r="G10873">
            <v>0</v>
          </cell>
          <cell r="K10873">
            <v>0</v>
          </cell>
          <cell r="R10873">
            <v>0</v>
          </cell>
        </row>
        <row r="10874">
          <cell r="E10874">
            <v>0</v>
          </cell>
          <cell r="G10874">
            <v>0</v>
          </cell>
          <cell r="K10874">
            <v>0</v>
          </cell>
          <cell r="R10874">
            <v>0</v>
          </cell>
        </row>
        <row r="10875">
          <cell r="E10875">
            <v>0</v>
          </cell>
          <cell r="G10875">
            <v>0</v>
          </cell>
          <cell r="K10875">
            <v>0</v>
          </cell>
          <cell r="R10875">
            <v>0</v>
          </cell>
        </row>
        <row r="10876">
          <cell r="E10876">
            <v>0</v>
          </cell>
          <cell r="G10876">
            <v>0</v>
          </cell>
          <cell r="K10876">
            <v>0</v>
          </cell>
          <cell r="R10876">
            <v>0</v>
          </cell>
        </row>
        <row r="10877">
          <cell r="E10877">
            <v>0</v>
          </cell>
          <cell r="G10877">
            <v>0</v>
          </cell>
          <cell r="K10877">
            <v>0</v>
          </cell>
          <cell r="R10877">
            <v>0</v>
          </cell>
        </row>
        <row r="10878">
          <cell r="E10878">
            <v>0</v>
          </cell>
          <cell r="G10878">
            <v>0</v>
          </cell>
          <cell r="K10878">
            <v>0</v>
          </cell>
          <cell r="R10878">
            <v>0</v>
          </cell>
        </row>
        <row r="10879">
          <cell r="E10879">
            <v>0</v>
          </cell>
          <cell r="G10879">
            <v>0</v>
          </cell>
          <cell r="K10879">
            <v>0</v>
          </cell>
          <cell r="R10879">
            <v>0</v>
          </cell>
        </row>
        <row r="10880">
          <cell r="E10880">
            <v>0</v>
          </cell>
          <cell r="G10880">
            <v>0</v>
          </cell>
          <cell r="K10880">
            <v>0</v>
          </cell>
          <cell r="R10880">
            <v>0</v>
          </cell>
        </row>
        <row r="10881">
          <cell r="E10881">
            <v>0</v>
          </cell>
          <cell r="G10881">
            <v>0</v>
          </cell>
          <cell r="K10881">
            <v>0</v>
          </cell>
          <cell r="R10881">
            <v>0</v>
          </cell>
        </row>
        <row r="10882">
          <cell r="E10882">
            <v>0</v>
          </cell>
          <cell r="G10882">
            <v>0</v>
          </cell>
          <cell r="K10882">
            <v>0</v>
          </cell>
          <cell r="R10882">
            <v>0</v>
          </cell>
        </row>
        <row r="10883">
          <cell r="E10883">
            <v>0</v>
          </cell>
          <cell r="G10883">
            <v>0</v>
          </cell>
          <cell r="K10883">
            <v>0</v>
          </cell>
          <cell r="R10883">
            <v>0</v>
          </cell>
        </row>
        <row r="10884">
          <cell r="E10884">
            <v>0</v>
          </cell>
          <cell r="G10884">
            <v>0</v>
          </cell>
          <cell r="K10884">
            <v>0</v>
          </cell>
          <cell r="R10884">
            <v>0</v>
          </cell>
        </row>
        <row r="10885">
          <cell r="E10885">
            <v>0</v>
          </cell>
          <cell r="G10885">
            <v>0</v>
          </cell>
          <cell r="K10885">
            <v>0</v>
          </cell>
          <cell r="R10885">
            <v>0</v>
          </cell>
        </row>
        <row r="10886">
          <cell r="E10886">
            <v>0</v>
          </cell>
          <cell r="G10886">
            <v>0</v>
          </cell>
          <cell r="K10886">
            <v>0</v>
          </cell>
          <cell r="R10886">
            <v>0</v>
          </cell>
        </row>
        <row r="10887">
          <cell r="E10887">
            <v>0</v>
          </cell>
          <cell r="G10887">
            <v>0</v>
          </cell>
          <cell r="K10887">
            <v>0</v>
          </cell>
          <cell r="R10887">
            <v>0</v>
          </cell>
        </row>
        <row r="10888">
          <cell r="E10888">
            <v>0</v>
          </cell>
          <cell r="G10888">
            <v>0</v>
          </cell>
          <cell r="K10888">
            <v>0</v>
          </cell>
          <cell r="R10888">
            <v>0</v>
          </cell>
        </row>
        <row r="10889">
          <cell r="E10889">
            <v>0</v>
          </cell>
          <cell r="G10889">
            <v>0</v>
          </cell>
          <cell r="K10889">
            <v>0</v>
          </cell>
          <cell r="R10889">
            <v>0</v>
          </cell>
        </row>
        <row r="10890">
          <cell r="E10890">
            <v>0</v>
          </cell>
          <cell r="G10890">
            <v>0</v>
          </cell>
          <cell r="K10890">
            <v>0</v>
          </cell>
          <cell r="R10890">
            <v>0</v>
          </cell>
        </row>
        <row r="10891">
          <cell r="E10891">
            <v>0</v>
          </cell>
          <cell r="G10891">
            <v>0</v>
          </cell>
          <cell r="K10891">
            <v>0</v>
          </cell>
          <cell r="R10891">
            <v>0</v>
          </cell>
        </row>
        <row r="10892">
          <cell r="E10892">
            <v>0</v>
          </cell>
          <cell r="G10892">
            <v>0</v>
          </cell>
          <cell r="K10892">
            <v>0</v>
          </cell>
          <cell r="R10892">
            <v>0</v>
          </cell>
        </row>
        <row r="10893">
          <cell r="E10893">
            <v>0</v>
          </cell>
          <cell r="G10893">
            <v>0</v>
          </cell>
          <cell r="K10893">
            <v>0</v>
          </cell>
          <cell r="R10893">
            <v>0</v>
          </cell>
        </row>
        <row r="10894">
          <cell r="E10894">
            <v>0</v>
          </cell>
          <cell r="G10894">
            <v>0</v>
          </cell>
          <cell r="K10894">
            <v>0</v>
          </cell>
          <cell r="R10894">
            <v>0</v>
          </cell>
        </row>
        <row r="10895">
          <cell r="E10895">
            <v>0</v>
          </cell>
          <cell r="G10895">
            <v>0</v>
          </cell>
          <cell r="K10895">
            <v>0</v>
          </cell>
          <cell r="R10895">
            <v>0</v>
          </cell>
        </row>
        <row r="10896">
          <cell r="E10896">
            <v>0</v>
          </cell>
          <cell r="G10896">
            <v>0</v>
          </cell>
          <cell r="K10896">
            <v>0</v>
          </cell>
          <cell r="R10896">
            <v>0</v>
          </cell>
        </row>
        <row r="10897">
          <cell r="E10897">
            <v>0</v>
          </cell>
          <cell r="G10897">
            <v>0</v>
          </cell>
          <cell r="K10897">
            <v>0</v>
          </cell>
          <cell r="R10897">
            <v>0</v>
          </cell>
        </row>
        <row r="10898">
          <cell r="E10898">
            <v>0</v>
          </cell>
          <cell r="G10898">
            <v>0</v>
          </cell>
          <cell r="K10898">
            <v>0</v>
          </cell>
          <cell r="R10898">
            <v>0</v>
          </cell>
        </row>
        <row r="10899">
          <cell r="E10899">
            <v>0</v>
          </cell>
          <cell r="G10899">
            <v>0</v>
          </cell>
          <cell r="K10899">
            <v>0</v>
          </cell>
          <cell r="R10899">
            <v>0</v>
          </cell>
        </row>
        <row r="10900">
          <cell r="E10900">
            <v>0</v>
          </cell>
          <cell r="G10900">
            <v>0</v>
          </cell>
          <cell r="K10900">
            <v>0</v>
          </cell>
          <cell r="R10900">
            <v>0</v>
          </cell>
        </row>
        <row r="10901">
          <cell r="E10901">
            <v>0</v>
          </cell>
          <cell r="G10901">
            <v>0</v>
          </cell>
          <cell r="K10901">
            <v>0</v>
          </cell>
          <cell r="R10901">
            <v>0</v>
          </cell>
        </row>
        <row r="10902">
          <cell r="E10902">
            <v>0</v>
          </cell>
          <cell r="G10902">
            <v>0</v>
          </cell>
          <cell r="K10902">
            <v>0</v>
          </cell>
          <cell r="R10902">
            <v>0</v>
          </cell>
        </row>
        <row r="10903">
          <cell r="E10903">
            <v>0</v>
          </cell>
          <cell r="G10903">
            <v>0</v>
          </cell>
          <cell r="K10903">
            <v>0</v>
          </cell>
          <cell r="R10903">
            <v>0</v>
          </cell>
        </row>
        <row r="10904">
          <cell r="E10904">
            <v>0</v>
          </cell>
          <cell r="G10904">
            <v>0</v>
          </cell>
          <cell r="K10904">
            <v>0</v>
          </cell>
          <cell r="R10904">
            <v>0</v>
          </cell>
        </row>
        <row r="10905">
          <cell r="E10905">
            <v>0</v>
          </cell>
          <cell r="G10905">
            <v>0</v>
          </cell>
          <cell r="K10905">
            <v>0</v>
          </cell>
          <cell r="R10905">
            <v>0</v>
          </cell>
        </row>
        <row r="10906">
          <cell r="E10906">
            <v>0</v>
          </cell>
          <cell r="G10906">
            <v>0</v>
          </cell>
          <cell r="K10906">
            <v>0</v>
          </cell>
          <cell r="R10906">
            <v>0</v>
          </cell>
        </row>
        <row r="10907">
          <cell r="E10907">
            <v>0</v>
          </cell>
          <cell r="G10907">
            <v>0</v>
          </cell>
          <cell r="K10907">
            <v>0</v>
          </cell>
          <cell r="R10907">
            <v>0</v>
          </cell>
        </row>
        <row r="10908">
          <cell r="E10908">
            <v>0</v>
          </cell>
          <cell r="G10908">
            <v>0</v>
          </cell>
          <cell r="K10908">
            <v>0</v>
          </cell>
          <cell r="R10908">
            <v>0</v>
          </cell>
        </row>
        <row r="10909">
          <cell r="E10909">
            <v>0</v>
          </cell>
          <cell r="G10909">
            <v>0</v>
          </cell>
          <cell r="K10909">
            <v>0</v>
          </cell>
          <cell r="R10909">
            <v>0</v>
          </cell>
        </row>
        <row r="10910">
          <cell r="E10910">
            <v>0</v>
          </cell>
          <cell r="G10910">
            <v>0</v>
          </cell>
          <cell r="K10910">
            <v>0</v>
          </cell>
          <cell r="R10910">
            <v>0</v>
          </cell>
        </row>
        <row r="10911">
          <cell r="E10911">
            <v>0</v>
          </cell>
          <cell r="G10911">
            <v>0</v>
          </cell>
          <cell r="K10911">
            <v>0</v>
          </cell>
          <cell r="R10911">
            <v>0</v>
          </cell>
        </row>
        <row r="10912">
          <cell r="E10912">
            <v>0</v>
          </cell>
          <cell r="G10912">
            <v>0</v>
          </cell>
          <cell r="K10912">
            <v>0</v>
          </cell>
          <cell r="R10912">
            <v>0</v>
          </cell>
        </row>
        <row r="10913">
          <cell r="E10913">
            <v>0</v>
          </cell>
          <cell r="G10913">
            <v>0</v>
          </cell>
          <cell r="K10913">
            <v>0</v>
          </cell>
          <cell r="R10913">
            <v>0</v>
          </cell>
        </row>
        <row r="10914">
          <cell r="E10914">
            <v>0</v>
          </cell>
          <cell r="G10914">
            <v>0</v>
          </cell>
          <cell r="K10914">
            <v>0</v>
          </cell>
          <cell r="R10914">
            <v>0</v>
          </cell>
        </row>
        <row r="10915">
          <cell r="E10915">
            <v>0</v>
          </cell>
          <cell r="G10915">
            <v>0</v>
          </cell>
          <cell r="K10915">
            <v>0</v>
          </cell>
          <cell r="R10915">
            <v>0</v>
          </cell>
        </row>
        <row r="10916">
          <cell r="E10916">
            <v>0</v>
          </cell>
          <cell r="G10916">
            <v>0</v>
          </cell>
          <cell r="K10916">
            <v>0</v>
          </cell>
          <cell r="R10916">
            <v>0</v>
          </cell>
        </row>
        <row r="10917">
          <cell r="E10917">
            <v>0</v>
          </cell>
          <cell r="G10917">
            <v>0</v>
          </cell>
          <cell r="K10917">
            <v>0</v>
          </cell>
          <cell r="R10917">
            <v>0</v>
          </cell>
        </row>
        <row r="10918">
          <cell r="E10918">
            <v>0</v>
          </cell>
          <cell r="G10918">
            <v>0</v>
          </cell>
          <cell r="K10918">
            <v>0</v>
          </cell>
          <cell r="R10918">
            <v>0</v>
          </cell>
        </row>
        <row r="10919">
          <cell r="E10919">
            <v>0</v>
          </cell>
          <cell r="G10919">
            <v>0</v>
          </cell>
          <cell r="K10919">
            <v>0</v>
          </cell>
          <cell r="R10919">
            <v>0</v>
          </cell>
        </row>
        <row r="10920">
          <cell r="E10920">
            <v>0</v>
          </cell>
          <cell r="G10920">
            <v>0</v>
          </cell>
          <cell r="K10920">
            <v>0</v>
          </cell>
          <cell r="R10920">
            <v>0</v>
          </cell>
        </row>
        <row r="10921">
          <cell r="E10921">
            <v>0</v>
          </cell>
          <cell r="G10921">
            <v>0</v>
          </cell>
          <cell r="K10921">
            <v>0</v>
          </cell>
          <cell r="R10921">
            <v>0</v>
          </cell>
        </row>
        <row r="10922">
          <cell r="E10922">
            <v>0</v>
          </cell>
          <cell r="G10922">
            <v>0</v>
          </cell>
          <cell r="K10922">
            <v>0</v>
          </cell>
          <cell r="R10922">
            <v>0</v>
          </cell>
        </row>
        <row r="10923">
          <cell r="E10923">
            <v>0</v>
          </cell>
          <cell r="G10923">
            <v>0</v>
          </cell>
          <cell r="K10923">
            <v>0</v>
          </cell>
          <cell r="R10923">
            <v>0</v>
          </cell>
        </row>
        <row r="10924">
          <cell r="E10924">
            <v>0</v>
          </cell>
          <cell r="G10924">
            <v>0</v>
          </cell>
          <cell r="K10924">
            <v>0</v>
          </cell>
          <cell r="R10924">
            <v>0</v>
          </cell>
        </row>
        <row r="10925">
          <cell r="E10925">
            <v>0</v>
          </cell>
          <cell r="G10925">
            <v>0</v>
          </cell>
          <cell r="K10925">
            <v>0</v>
          </cell>
          <cell r="R10925">
            <v>0</v>
          </cell>
        </row>
        <row r="10926">
          <cell r="E10926">
            <v>0</v>
          </cell>
          <cell r="G10926">
            <v>0</v>
          </cell>
          <cell r="K10926">
            <v>0</v>
          </cell>
          <cell r="R10926">
            <v>0</v>
          </cell>
        </row>
        <row r="10927">
          <cell r="E10927">
            <v>0</v>
          </cell>
          <cell r="G10927">
            <v>0</v>
          </cell>
          <cell r="K10927">
            <v>0</v>
          </cell>
          <cell r="R10927">
            <v>0</v>
          </cell>
        </row>
        <row r="10928">
          <cell r="E10928">
            <v>0</v>
          </cell>
          <cell r="G10928">
            <v>0</v>
          </cell>
          <cell r="K10928">
            <v>0</v>
          </cell>
          <cell r="R10928">
            <v>0</v>
          </cell>
        </row>
        <row r="10929">
          <cell r="E10929">
            <v>0</v>
          </cell>
          <cell r="G10929">
            <v>0</v>
          </cell>
          <cell r="K10929">
            <v>0</v>
          </cell>
          <cell r="R10929">
            <v>0</v>
          </cell>
        </row>
        <row r="10930">
          <cell r="E10930">
            <v>0</v>
          </cell>
          <cell r="G10930">
            <v>0</v>
          </cell>
          <cell r="K10930">
            <v>0</v>
          </cell>
          <cell r="R10930">
            <v>0</v>
          </cell>
        </row>
        <row r="10931">
          <cell r="E10931">
            <v>0</v>
          </cell>
          <cell r="G10931">
            <v>0</v>
          </cell>
          <cell r="K10931">
            <v>0</v>
          </cell>
          <cell r="R10931">
            <v>0</v>
          </cell>
        </row>
        <row r="10932">
          <cell r="E10932">
            <v>0</v>
          </cell>
          <cell r="G10932">
            <v>0</v>
          </cell>
          <cell r="K10932">
            <v>0</v>
          </cell>
          <cell r="R10932">
            <v>0</v>
          </cell>
        </row>
        <row r="10933">
          <cell r="E10933">
            <v>0</v>
          </cell>
          <cell r="G10933">
            <v>0</v>
          </cell>
          <cell r="K10933">
            <v>0</v>
          </cell>
          <cell r="R10933">
            <v>0</v>
          </cell>
        </row>
        <row r="10934">
          <cell r="E10934">
            <v>0</v>
          </cell>
          <cell r="G10934">
            <v>0</v>
          </cell>
          <cell r="K10934">
            <v>0</v>
          </cell>
          <cell r="R10934">
            <v>0</v>
          </cell>
        </row>
        <row r="10935">
          <cell r="E10935">
            <v>0</v>
          </cell>
          <cell r="G10935">
            <v>0</v>
          </cell>
          <cell r="K10935">
            <v>0</v>
          </cell>
          <cell r="R10935">
            <v>0</v>
          </cell>
        </row>
        <row r="10936">
          <cell r="E10936">
            <v>0</v>
          </cell>
          <cell r="G10936">
            <v>0</v>
          </cell>
          <cell r="K10936">
            <v>0</v>
          </cell>
          <cell r="R10936">
            <v>0</v>
          </cell>
        </row>
        <row r="10937">
          <cell r="E10937">
            <v>0</v>
          </cell>
          <cell r="G10937">
            <v>0</v>
          </cell>
          <cell r="K10937">
            <v>0</v>
          </cell>
          <cell r="R10937">
            <v>0</v>
          </cell>
        </row>
        <row r="10938">
          <cell r="E10938">
            <v>0</v>
          </cell>
          <cell r="G10938">
            <v>0</v>
          </cell>
          <cell r="K10938">
            <v>0</v>
          </cell>
          <cell r="R10938">
            <v>0</v>
          </cell>
        </row>
        <row r="10939">
          <cell r="E10939">
            <v>0</v>
          </cell>
          <cell r="G10939">
            <v>0</v>
          </cell>
          <cell r="K10939">
            <v>0</v>
          </cell>
          <cell r="R10939">
            <v>0</v>
          </cell>
        </row>
        <row r="10940">
          <cell r="E10940">
            <v>0</v>
          </cell>
          <cell r="G10940">
            <v>0</v>
          </cell>
          <cell r="K10940">
            <v>0</v>
          </cell>
          <cell r="R10940">
            <v>0</v>
          </cell>
        </row>
        <row r="10941">
          <cell r="E10941">
            <v>0</v>
          </cell>
          <cell r="G10941">
            <v>0</v>
          </cell>
          <cell r="K10941">
            <v>0</v>
          </cell>
          <cell r="R10941">
            <v>0</v>
          </cell>
        </row>
        <row r="10942">
          <cell r="E10942">
            <v>0</v>
          </cell>
          <cell r="G10942">
            <v>0</v>
          </cell>
          <cell r="K10942">
            <v>0</v>
          </cell>
          <cell r="R10942">
            <v>0</v>
          </cell>
        </row>
        <row r="10943">
          <cell r="E10943">
            <v>0</v>
          </cell>
          <cell r="G10943">
            <v>0</v>
          </cell>
          <cell r="K10943">
            <v>0</v>
          </cell>
          <cell r="R10943">
            <v>0</v>
          </cell>
        </row>
        <row r="10944">
          <cell r="E10944">
            <v>0</v>
          </cell>
          <cell r="G10944">
            <v>0</v>
          </cell>
          <cell r="K10944">
            <v>0</v>
          </cell>
          <cell r="R10944">
            <v>0</v>
          </cell>
        </row>
        <row r="10945">
          <cell r="E10945">
            <v>0</v>
          </cell>
          <cell r="G10945">
            <v>0</v>
          </cell>
          <cell r="K10945">
            <v>0</v>
          </cell>
          <cell r="R10945">
            <v>0</v>
          </cell>
        </row>
        <row r="10946">
          <cell r="E10946">
            <v>0</v>
          </cell>
          <cell r="G10946">
            <v>0</v>
          </cell>
          <cell r="K10946">
            <v>0</v>
          </cell>
          <cell r="R10946">
            <v>0</v>
          </cell>
        </row>
        <row r="10947">
          <cell r="E10947">
            <v>0</v>
          </cell>
          <cell r="G10947">
            <v>0</v>
          </cell>
          <cell r="K10947">
            <v>0</v>
          </cell>
          <cell r="R10947">
            <v>0</v>
          </cell>
        </row>
        <row r="10948">
          <cell r="E10948">
            <v>0</v>
          </cell>
          <cell r="G10948">
            <v>0</v>
          </cell>
          <cell r="K10948">
            <v>0</v>
          </cell>
          <cell r="R10948">
            <v>0</v>
          </cell>
        </row>
        <row r="10949">
          <cell r="E10949">
            <v>0</v>
          </cell>
          <cell r="G10949">
            <v>0</v>
          </cell>
          <cell r="K10949">
            <v>0</v>
          </cell>
          <cell r="R10949">
            <v>0</v>
          </cell>
        </row>
        <row r="10950">
          <cell r="E10950">
            <v>0</v>
          </cell>
          <cell r="G10950">
            <v>0</v>
          </cell>
          <cell r="K10950">
            <v>0</v>
          </cell>
          <cell r="R10950">
            <v>0</v>
          </cell>
        </row>
        <row r="10951">
          <cell r="E10951">
            <v>0</v>
          </cell>
          <cell r="G10951">
            <v>0</v>
          </cell>
          <cell r="K10951">
            <v>0</v>
          </cell>
          <cell r="R10951">
            <v>0</v>
          </cell>
        </row>
        <row r="10952">
          <cell r="E10952">
            <v>0</v>
          </cell>
          <cell r="G10952">
            <v>0</v>
          </cell>
          <cell r="K10952">
            <v>0</v>
          </cell>
          <cell r="R10952">
            <v>0</v>
          </cell>
        </row>
        <row r="10953">
          <cell r="E10953">
            <v>0</v>
          </cell>
          <cell r="G10953">
            <v>0</v>
          </cell>
          <cell r="K10953">
            <v>0</v>
          </cell>
          <cell r="R10953">
            <v>0</v>
          </cell>
        </row>
        <row r="10954">
          <cell r="E10954">
            <v>0</v>
          </cell>
          <cell r="G10954">
            <v>0</v>
          </cell>
          <cell r="K10954">
            <v>0</v>
          </cell>
          <cell r="R10954">
            <v>0</v>
          </cell>
        </row>
        <row r="10955">
          <cell r="E10955">
            <v>0</v>
          </cell>
          <cell r="G10955">
            <v>0</v>
          </cell>
          <cell r="K10955">
            <v>0</v>
          </cell>
          <cell r="R10955">
            <v>0</v>
          </cell>
        </row>
        <row r="10956">
          <cell r="E10956">
            <v>0</v>
          </cell>
          <cell r="G10956">
            <v>0</v>
          </cell>
          <cell r="K10956">
            <v>0</v>
          </cell>
          <cell r="R10956">
            <v>0</v>
          </cell>
        </row>
        <row r="10957">
          <cell r="E10957">
            <v>0</v>
          </cell>
          <cell r="G10957">
            <v>0</v>
          </cell>
          <cell r="K10957">
            <v>0</v>
          </cell>
          <cell r="R10957">
            <v>0</v>
          </cell>
        </row>
        <row r="10958">
          <cell r="E10958">
            <v>0</v>
          </cell>
          <cell r="G10958">
            <v>0</v>
          </cell>
          <cell r="K10958">
            <v>0</v>
          </cell>
          <cell r="R10958">
            <v>0</v>
          </cell>
        </row>
        <row r="10959">
          <cell r="E10959">
            <v>0</v>
          </cell>
          <cell r="G10959">
            <v>0</v>
          </cell>
          <cell r="K10959">
            <v>0</v>
          </cell>
          <cell r="R10959">
            <v>0</v>
          </cell>
        </row>
        <row r="10960">
          <cell r="E10960">
            <v>0</v>
          </cell>
          <cell r="G10960">
            <v>0</v>
          </cell>
          <cell r="K10960">
            <v>0</v>
          </cell>
          <cell r="R10960">
            <v>0</v>
          </cell>
        </row>
        <row r="10961">
          <cell r="E10961">
            <v>0</v>
          </cell>
          <cell r="G10961">
            <v>0</v>
          </cell>
          <cell r="K10961">
            <v>0</v>
          </cell>
          <cell r="R10961">
            <v>0</v>
          </cell>
        </row>
        <row r="10962">
          <cell r="E10962">
            <v>0</v>
          </cell>
          <cell r="G10962">
            <v>0</v>
          </cell>
          <cell r="K10962">
            <v>0</v>
          </cell>
          <cell r="R10962">
            <v>0</v>
          </cell>
        </row>
        <row r="10963">
          <cell r="E10963">
            <v>0</v>
          </cell>
          <cell r="G10963">
            <v>0</v>
          </cell>
          <cell r="K10963">
            <v>0</v>
          </cell>
          <cell r="R10963">
            <v>0</v>
          </cell>
        </row>
        <row r="10964">
          <cell r="E10964">
            <v>0</v>
          </cell>
          <cell r="G10964">
            <v>0</v>
          </cell>
          <cell r="K10964">
            <v>0</v>
          </cell>
          <cell r="R10964">
            <v>0</v>
          </cell>
        </row>
        <row r="10965">
          <cell r="E10965">
            <v>0</v>
          </cell>
          <cell r="G10965">
            <v>0</v>
          </cell>
          <cell r="K10965">
            <v>0</v>
          </cell>
          <cell r="R10965">
            <v>0</v>
          </cell>
        </row>
        <row r="10966">
          <cell r="E10966">
            <v>0</v>
          </cell>
          <cell r="G10966">
            <v>0</v>
          </cell>
          <cell r="K10966">
            <v>0</v>
          </cell>
          <cell r="R10966">
            <v>0</v>
          </cell>
        </row>
        <row r="10967">
          <cell r="E10967">
            <v>0</v>
          </cell>
          <cell r="G10967">
            <v>0</v>
          </cell>
          <cell r="K10967">
            <v>0</v>
          </cell>
          <cell r="R10967">
            <v>0</v>
          </cell>
        </row>
        <row r="10968">
          <cell r="E10968">
            <v>0</v>
          </cell>
          <cell r="G10968">
            <v>0</v>
          </cell>
          <cell r="K10968">
            <v>0</v>
          </cell>
          <cell r="R10968">
            <v>0</v>
          </cell>
        </row>
        <row r="10969">
          <cell r="E10969">
            <v>0</v>
          </cell>
          <cell r="G10969">
            <v>0</v>
          </cell>
          <cell r="K10969">
            <v>0</v>
          </cell>
          <cell r="R10969">
            <v>0</v>
          </cell>
        </row>
        <row r="10970">
          <cell r="E10970">
            <v>0</v>
          </cell>
          <cell r="G10970">
            <v>0</v>
          </cell>
          <cell r="K10970">
            <v>0</v>
          </cell>
          <cell r="R10970">
            <v>0</v>
          </cell>
        </row>
        <row r="10971">
          <cell r="E10971">
            <v>0</v>
          </cell>
          <cell r="G10971">
            <v>0</v>
          </cell>
          <cell r="K10971">
            <v>0</v>
          </cell>
          <cell r="R10971">
            <v>0</v>
          </cell>
        </row>
        <row r="10972">
          <cell r="E10972">
            <v>0</v>
          </cell>
          <cell r="G10972">
            <v>0</v>
          </cell>
          <cell r="K10972">
            <v>0</v>
          </cell>
          <cell r="R10972">
            <v>0</v>
          </cell>
        </row>
        <row r="10973">
          <cell r="E10973">
            <v>0</v>
          </cell>
          <cell r="G10973">
            <v>0</v>
          </cell>
          <cell r="K10973">
            <v>0</v>
          </cell>
          <cell r="R10973">
            <v>0</v>
          </cell>
        </row>
        <row r="10974">
          <cell r="E10974">
            <v>0</v>
          </cell>
          <cell r="G10974">
            <v>0</v>
          </cell>
          <cell r="K10974">
            <v>0</v>
          </cell>
          <cell r="R10974">
            <v>0</v>
          </cell>
        </row>
        <row r="10975">
          <cell r="E10975">
            <v>0</v>
          </cell>
          <cell r="G10975">
            <v>0</v>
          </cell>
          <cell r="K10975">
            <v>0</v>
          </cell>
          <cell r="R10975">
            <v>0</v>
          </cell>
        </row>
        <row r="10976">
          <cell r="E10976">
            <v>0</v>
          </cell>
          <cell r="G10976">
            <v>0</v>
          </cell>
          <cell r="K10976">
            <v>0</v>
          </cell>
          <cell r="R10976">
            <v>0</v>
          </cell>
        </row>
        <row r="10977">
          <cell r="E10977">
            <v>0</v>
          </cell>
          <cell r="G10977">
            <v>0</v>
          </cell>
          <cell r="K10977">
            <v>0</v>
          </cell>
          <cell r="R10977">
            <v>0</v>
          </cell>
        </row>
        <row r="10978">
          <cell r="E10978">
            <v>0</v>
          </cell>
          <cell r="G10978">
            <v>0</v>
          </cell>
          <cell r="K10978">
            <v>0</v>
          </cell>
          <cell r="R10978">
            <v>0</v>
          </cell>
        </row>
        <row r="10979">
          <cell r="E10979">
            <v>0</v>
          </cell>
          <cell r="G10979">
            <v>0</v>
          </cell>
          <cell r="K10979">
            <v>0</v>
          </cell>
          <cell r="R10979">
            <v>0</v>
          </cell>
        </row>
        <row r="10980">
          <cell r="E10980">
            <v>0</v>
          </cell>
          <cell r="G10980">
            <v>0</v>
          </cell>
          <cell r="K10980">
            <v>0</v>
          </cell>
          <cell r="R10980">
            <v>0</v>
          </cell>
        </row>
        <row r="10981">
          <cell r="E10981">
            <v>0</v>
          </cell>
          <cell r="G10981">
            <v>0</v>
          </cell>
          <cell r="K10981">
            <v>0</v>
          </cell>
          <cell r="R10981">
            <v>0</v>
          </cell>
        </row>
        <row r="10982">
          <cell r="E10982">
            <v>0</v>
          </cell>
          <cell r="G10982">
            <v>0</v>
          </cell>
          <cell r="K10982">
            <v>0</v>
          </cell>
          <cell r="R10982">
            <v>0</v>
          </cell>
        </row>
        <row r="10983">
          <cell r="E10983">
            <v>0</v>
          </cell>
          <cell r="G10983">
            <v>0</v>
          </cell>
          <cell r="K10983">
            <v>0</v>
          </cell>
          <cell r="R10983">
            <v>0</v>
          </cell>
        </row>
        <row r="10984">
          <cell r="E10984">
            <v>0</v>
          </cell>
          <cell r="G10984">
            <v>0</v>
          </cell>
          <cell r="K10984">
            <v>0</v>
          </cell>
          <cell r="R10984">
            <v>0</v>
          </cell>
        </row>
        <row r="10985">
          <cell r="E10985">
            <v>0</v>
          </cell>
          <cell r="G10985">
            <v>0</v>
          </cell>
          <cell r="K10985">
            <v>0</v>
          </cell>
          <cell r="R10985">
            <v>0</v>
          </cell>
        </row>
        <row r="10986">
          <cell r="E10986">
            <v>0</v>
          </cell>
          <cell r="G10986">
            <v>0</v>
          </cell>
          <cell r="K10986">
            <v>0</v>
          </cell>
          <cell r="R10986">
            <v>0</v>
          </cell>
        </row>
        <row r="10987">
          <cell r="E10987">
            <v>0</v>
          </cell>
          <cell r="G10987">
            <v>0</v>
          </cell>
          <cell r="K10987">
            <v>0</v>
          </cell>
          <cell r="R10987">
            <v>0</v>
          </cell>
        </row>
        <row r="10988">
          <cell r="E10988">
            <v>0</v>
          </cell>
          <cell r="G10988">
            <v>0</v>
          </cell>
          <cell r="K10988">
            <v>0</v>
          </cell>
          <cell r="R10988">
            <v>0</v>
          </cell>
        </row>
        <row r="10989">
          <cell r="E10989">
            <v>0</v>
          </cell>
          <cell r="G10989">
            <v>0</v>
          </cell>
          <cell r="K10989">
            <v>0</v>
          </cell>
          <cell r="R10989">
            <v>0</v>
          </cell>
        </row>
        <row r="10990">
          <cell r="E10990">
            <v>0</v>
          </cell>
          <cell r="G10990">
            <v>0</v>
          </cell>
          <cell r="K10990">
            <v>0</v>
          </cell>
          <cell r="R10990">
            <v>0</v>
          </cell>
        </row>
        <row r="10991">
          <cell r="E10991">
            <v>0</v>
          </cell>
          <cell r="G10991">
            <v>0</v>
          </cell>
          <cell r="K10991">
            <v>0</v>
          </cell>
          <cell r="R10991">
            <v>0</v>
          </cell>
        </row>
        <row r="10992">
          <cell r="E10992">
            <v>0</v>
          </cell>
          <cell r="G10992">
            <v>0</v>
          </cell>
          <cell r="K10992">
            <v>0</v>
          </cell>
          <cell r="R10992">
            <v>0</v>
          </cell>
        </row>
        <row r="10993">
          <cell r="E10993">
            <v>0</v>
          </cell>
          <cell r="G10993">
            <v>0</v>
          </cell>
          <cell r="K10993">
            <v>0</v>
          </cell>
          <cell r="R10993">
            <v>0</v>
          </cell>
        </row>
        <row r="10994">
          <cell r="E10994">
            <v>0</v>
          </cell>
          <cell r="G10994">
            <v>0</v>
          </cell>
          <cell r="K10994">
            <v>0</v>
          </cell>
          <cell r="R10994">
            <v>0</v>
          </cell>
        </row>
        <row r="10995">
          <cell r="E10995">
            <v>0</v>
          </cell>
          <cell r="G10995">
            <v>0</v>
          </cell>
          <cell r="K10995">
            <v>0</v>
          </cell>
          <cell r="R10995">
            <v>0</v>
          </cell>
        </row>
        <row r="10996">
          <cell r="E10996">
            <v>0</v>
          </cell>
          <cell r="G10996">
            <v>0</v>
          </cell>
          <cell r="K10996">
            <v>0</v>
          </cell>
          <cell r="R10996">
            <v>0</v>
          </cell>
        </row>
        <row r="10997">
          <cell r="E10997">
            <v>0</v>
          </cell>
          <cell r="G10997">
            <v>0</v>
          </cell>
          <cell r="K10997">
            <v>0</v>
          </cell>
          <cell r="R10997">
            <v>0</v>
          </cell>
        </row>
        <row r="10998">
          <cell r="E10998">
            <v>0</v>
          </cell>
          <cell r="G10998">
            <v>0</v>
          </cell>
          <cell r="K10998">
            <v>0</v>
          </cell>
          <cell r="R10998">
            <v>0</v>
          </cell>
        </row>
        <row r="10999">
          <cell r="E10999">
            <v>0</v>
          </cell>
          <cell r="G10999">
            <v>0</v>
          </cell>
          <cell r="K10999">
            <v>0</v>
          </cell>
          <cell r="R10999">
            <v>0</v>
          </cell>
        </row>
        <row r="11000">
          <cell r="E11000">
            <v>0</v>
          </cell>
          <cell r="G11000">
            <v>0</v>
          </cell>
          <cell r="K11000">
            <v>0</v>
          </cell>
          <cell r="R11000">
            <v>0</v>
          </cell>
        </row>
        <row r="11001">
          <cell r="E11001">
            <v>0</v>
          </cell>
          <cell r="G11001">
            <v>0</v>
          </cell>
          <cell r="K11001">
            <v>0</v>
          </cell>
          <cell r="R11001">
            <v>0</v>
          </cell>
        </row>
        <row r="11002">
          <cell r="E11002">
            <v>0</v>
          </cell>
          <cell r="G11002">
            <v>0</v>
          </cell>
          <cell r="K11002">
            <v>0</v>
          </cell>
          <cell r="R11002">
            <v>0</v>
          </cell>
        </row>
        <row r="11003">
          <cell r="E11003">
            <v>0</v>
          </cell>
          <cell r="G11003">
            <v>0</v>
          </cell>
          <cell r="K11003">
            <v>0</v>
          </cell>
          <cell r="R11003">
            <v>0</v>
          </cell>
        </row>
        <row r="11004">
          <cell r="E11004">
            <v>0</v>
          </cell>
          <cell r="G11004">
            <v>0</v>
          </cell>
          <cell r="K11004">
            <v>0</v>
          </cell>
          <cell r="R11004">
            <v>0</v>
          </cell>
        </row>
        <row r="11005">
          <cell r="E11005">
            <v>0</v>
          </cell>
          <cell r="G11005">
            <v>0</v>
          </cell>
          <cell r="K11005">
            <v>0</v>
          </cell>
          <cell r="R11005">
            <v>0</v>
          </cell>
        </row>
        <row r="11006">
          <cell r="E11006">
            <v>0</v>
          </cell>
          <cell r="G11006">
            <v>0</v>
          </cell>
          <cell r="K11006">
            <v>0</v>
          </cell>
          <cell r="R11006">
            <v>0</v>
          </cell>
        </row>
        <row r="11007">
          <cell r="E11007">
            <v>0</v>
          </cell>
          <cell r="G11007">
            <v>0</v>
          </cell>
          <cell r="K11007">
            <v>0</v>
          </cell>
          <cell r="R11007">
            <v>0</v>
          </cell>
        </row>
        <row r="11008">
          <cell r="E11008">
            <v>0</v>
          </cell>
          <cell r="G11008">
            <v>0</v>
          </cell>
          <cell r="K11008">
            <v>0</v>
          </cell>
          <cell r="R11008">
            <v>0</v>
          </cell>
        </row>
        <row r="11009">
          <cell r="E11009">
            <v>0</v>
          </cell>
          <cell r="G11009">
            <v>0</v>
          </cell>
          <cell r="K11009">
            <v>0</v>
          </cell>
          <cell r="R11009">
            <v>0</v>
          </cell>
        </row>
        <row r="11010">
          <cell r="E11010">
            <v>0</v>
          </cell>
          <cell r="G11010">
            <v>0</v>
          </cell>
          <cell r="K11010">
            <v>0</v>
          </cell>
          <cell r="R11010">
            <v>0</v>
          </cell>
        </row>
        <row r="11011">
          <cell r="E11011">
            <v>0</v>
          </cell>
          <cell r="G11011">
            <v>0</v>
          </cell>
          <cell r="K11011">
            <v>0</v>
          </cell>
          <cell r="R11011">
            <v>0</v>
          </cell>
        </row>
        <row r="11012">
          <cell r="E11012">
            <v>0</v>
          </cell>
          <cell r="G11012">
            <v>0</v>
          </cell>
          <cell r="K11012">
            <v>0</v>
          </cell>
          <cell r="R11012">
            <v>0</v>
          </cell>
        </row>
        <row r="11013">
          <cell r="E11013">
            <v>0</v>
          </cell>
          <cell r="G11013">
            <v>0</v>
          </cell>
          <cell r="K11013">
            <v>0</v>
          </cell>
          <cell r="R11013">
            <v>0</v>
          </cell>
        </row>
        <row r="11014">
          <cell r="E11014">
            <v>0</v>
          </cell>
          <cell r="G11014">
            <v>0</v>
          </cell>
          <cell r="K11014">
            <v>0</v>
          </cell>
          <cell r="R11014">
            <v>0</v>
          </cell>
        </row>
        <row r="11015">
          <cell r="E11015">
            <v>0</v>
          </cell>
          <cell r="G11015">
            <v>0</v>
          </cell>
          <cell r="K11015">
            <v>0</v>
          </cell>
          <cell r="R11015">
            <v>0</v>
          </cell>
        </row>
        <row r="11016">
          <cell r="E11016">
            <v>0</v>
          </cell>
          <cell r="G11016">
            <v>0</v>
          </cell>
          <cell r="K11016">
            <v>0</v>
          </cell>
          <cell r="R11016">
            <v>0</v>
          </cell>
        </row>
        <row r="11017">
          <cell r="E11017">
            <v>0</v>
          </cell>
          <cell r="G11017">
            <v>0</v>
          </cell>
          <cell r="K11017">
            <v>0</v>
          </cell>
          <cell r="R11017">
            <v>0</v>
          </cell>
        </row>
        <row r="11018">
          <cell r="E11018">
            <v>0</v>
          </cell>
          <cell r="G11018">
            <v>0</v>
          </cell>
          <cell r="K11018">
            <v>0</v>
          </cell>
          <cell r="R11018">
            <v>0</v>
          </cell>
        </row>
        <row r="11019">
          <cell r="E11019">
            <v>0</v>
          </cell>
          <cell r="G11019">
            <v>0</v>
          </cell>
          <cell r="K11019">
            <v>0</v>
          </cell>
          <cell r="R11019">
            <v>0</v>
          </cell>
        </row>
        <row r="11020">
          <cell r="E11020">
            <v>0</v>
          </cell>
          <cell r="G11020">
            <v>0</v>
          </cell>
          <cell r="K11020">
            <v>0</v>
          </cell>
          <cell r="R11020">
            <v>0</v>
          </cell>
        </row>
        <row r="11021">
          <cell r="E11021">
            <v>0</v>
          </cell>
          <cell r="G11021">
            <v>0</v>
          </cell>
          <cell r="K11021">
            <v>0</v>
          </cell>
          <cell r="R11021">
            <v>0</v>
          </cell>
        </row>
        <row r="11022">
          <cell r="E11022">
            <v>0</v>
          </cell>
          <cell r="G11022">
            <v>0</v>
          </cell>
          <cell r="K11022">
            <v>0</v>
          </cell>
          <cell r="R11022">
            <v>0</v>
          </cell>
        </row>
        <row r="11023">
          <cell r="E11023">
            <v>0</v>
          </cell>
          <cell r="G11023">
            <v>0</v>
          </cell>
          <cell r="K11023">
            <v>0</v>
          </cell>
          <cell r="R11023">
            <v>0</v>
          </cell>
        </row>
        <row r="11024">
          <cell r="E11024">
            <v>0</v>
          </cell>
          <cell r="G11024">
            <v>0</v>
          </cell>
          <cell r="K11024">
            <v>0</v>
          </cell>
          <cell r="R11024">
            <v>0</v>
          </cell>
        </row>
        <row r="11025">
          <cell r="E11025">
            <v>0</v>
          </cell>
          <cell r="G11025">
            <v>0</v>
          </cell>
          <cell r="K11025">
            <v>0</v>
          </cell>
          <cell r="R11025">
            <v>0</v>
          </cell>
        </row>
        <row r="11026">
          <cell r="E11026">
            <v>0</v>
          </cell>
          <cell r="G11026">
            <v>0</v>
          </cell>
          <cell r="K11026">
            <v>0</v>
          </cell>
          <cell r="R11026">
            <v>0</v>
          </cell>
        </row>
        <row r="11027">
          <cell r="E11027">
            <v>0</v>
          </cell>
          <cell r="G11027">
            <v>0</v>
          </cell>
          <cell r="K11027">
            <v>0</v>
          </cell>
          <cell r="R11027">
            <v>0</v>
          </cell>
        </row>
        <row r="11028">
          <cell r="E11028">
            <v>0</v>
          </cell>
          <cell r="G11028">
            <v>0</v>
          </cell>
          <cell r="K11028">
            <v>0</v>
          </cell>
          <cell r="R11028">
            <v>0</v>
          </cell>
        </row>
        <row r="11029">
          <cell r="E11029">
            <v>0</v>
          </cell>
          <cell r="G11029">
            <v>0</v>
          </cell>
          <cell r="K11029">
            <v>0</v>
          </cell>
          <cell r="R11029">
            <v>0</v>
          </cell>
        </row>
        <row r="11030">
          <cell r="E11030">
            <v>0</v>
          </cell>
          <cell r="G11030">
            <v>0</v>
          </cell>
          <cell r="K11030">
            <v>0</v>
          </cell>
          <cell r="R11030">
            <v>0</v>
          </cell>
        </row>
        <row r="11031">
          <cell r="E11031">
            <v>0</v>
          </cell>
          <cell r="G11031">
            <v>0</v>
          </cell>
          <cell r="K11031">
            <v>0</v>
          </cell>
          <cell r="R11031">
            <v>0</v>
          </cell>
        </row>
        <row r="11032">
          <cell r="E11032">
            <v>0</v>
          </cell>
          <cell r="G11032">
            <v>0</v>
          </cell>
          <cell r="K11032">
            <v>0</v>
          </cell>
          <cell r="R11032">
            <v>0</v>
          </cell>
        </row>
        <row r="11033">
          <cell r="E11033">
            <v>0</v>
          </cell>
          <cell r="G11033">
            <v>0</v>
          </cell>
          <cell r="K11033">
            <v>0</v>
          </cell>
          <cell r="R11033">
            <v>0</v>
          </cell>
        </row>
        <row r="11034">
          <cell r="E11034">
            <v>0</v>
          </cell>
          <cell r="G11034">
            <v>0</v>
          </cell>
          <cell r="K11034">
            <v>0</v>
          </cell>
          <cell r="R11034">
            <v>0</v>
          </cell>
        </row>
        <row r="11035">
          <cell r="E11035">
            <v>0</v>
          </cell>
          <cell r="G11035">
            <v>0</v>
          </cell>
          <cell r="K11035">
            <v>0</v>
          </cell>
          <cell r="R11035">
            <v>0</v>
          </cell>
        </row>
        <row r="11036">
          <cell r="E11036">
            <v>0</v>
          </cell>
          <cell r="G11036">
            <v>0</v>
          </cell>
          <cell r="K11036">
            <v>0</v>
          </cell>
          <cell r="R11036">
            <v>0</v>
          </cell>
        </row>
        <row r="11037">
          <cell r="E11037">
            <v>0</v>
          </cell>
          <cell r="G11037">
            <v>0</v>
          </cell>
          <cell r="K11037">
            <v>0</v>
          </cell>
          <cell r="R11037">
            <v>0</v>
          </cell>
        </row>
        <row r="11038">
          <cell r="E11038">
            <v>0</v>
          </cell>
          <cell r="G11038">
            <v>0</v>
          </cell>
          <cell r="K11038">
            <v>0</v>
          </cell>
          <cell r="R11038">
            <v>0</v>
          </cell>
        </row>
        <row r="11039">
          <cell r="E11039">
            <v>0</v>
          </cell>
          <cell r="G11039">
            <v>0</v>
          </cell>
          <cell r="K11039">
            <v>0</v>
          </cell>
          <cell r="R11039">
            <v>0</v>
          </cell>
        </row>
        <row r="11040">
          <cell r="E11040">
            <v>0</v>
          </cell>
          <cell r="G11040">
            <v>0</v>
          </cell>
          <cell r="K11040">
            <v>0</v>
          </cell>
          <cell r="R11040">
            <v>0</v>
          </cell>
        </row>
        <row r="11041">
          <cell r="E11041">
            <v>0</v>
          </cell>
          <cell r="G11041">
            <v>0</v>
          </cell>
          <cell r="K11041">
            <v>0</v>
          </cell>
          <cell r="R11041">
            <v>0</v>
          </cell>
        </row>
        <row r="11042">
          <cell r="E11042">
            <v>0</v>
          </cell>
          <cell r="G11042">
            <v>0</v>
          </cell>
          <cell r="K11042">
            <v>0</v>
          </cell>
          <cell r="R11042">
            <v>0</v>
          </cell>
        </row>
        <row r="11043">
          <cell r="E11043">
            <v>0</v>
          </cell>
          <cell r="G11043">
            <v>0</v>
          </cell>
          <cell r="K11043">
            <v>0</v>
          </cell>
          <cell r="R11043">
            <v>0</v>
          </cell>
        </row>
        <row r="11044">
          <cell r="E11044">
            <v>0</v>
          </cell>
          <cell r="G11044">
            <v>0</v>
          </cell>
          <cell r="K11044">
            <v>0</v>
          </cell>
          <cell r="R11044">
            <v>0</v>
          </cell>
        </row>
        <row r="11045">
          <cell r="E11045">
            <v>0</v>
          </cell>
          <cell r="G11045">
            <v>0</v>
          </cell>
          <cell r="K11045">
            <v>0</v>
          </cell>
          <cell r="R11045">
            <v>0</v>
          </cell>
        </row>
        <row r="11046">
          <cell r="E11046">
            <v>0</v>
          </cell>
          <cell r="G11046">
            <v>0</v>
          </cell>
          <cell r="K11046">
            <v>0</v>
          </cell>
          <cell r="R11046">
            <v>0</v>
          </cell>
        </row>
        <row r="11047">
          <cell r="E11047">
            <v>0</v>
          </cell>
          <cell r="G11047">
            <v>0</v>
          </cell>
          <cell r="K11047">
            <v>0</v>
          </cell>
          <cell r="R11047">
            <v>0</v>
          </cell>
        </row>
        <row r="11048">
          <cell r="E11048">
            <v>0</v>
          </cell>
          <cell r="G11048">
            <v>0</v>
          </cell>
          <cell r="K11048">
            <v>0</v>
          </cell>
          <cell r="R11048">
            <v>0</v>
          </cell>
        </row>
        <row r="11049">
          <cell r="E11049">
            <v>0</v>
          </cell>
          <cell r="G11049">
            <v>0</v>
          </cell>
          <cell r="K11049">
            <v>0</v>
          </cell>
          <cell r="R11049">
            <v>0</v>
          </cell>
        </row>
        <row r="11050">
          <cell r="E11050">
            <v>0</v>
          </cell>
          <cell r="G11050">
            <v>0</v>
          </cell>
          <cell r="K11050">
            <v>0</v>
          </cell>
          <cell r="R11050">
            <v>0</v>
          </cell>
        </row>
        <row r="11051">
          <cell r="E11051">
            <v>0</v>
          </cell>
          <cell r="G11051">
            <v>0</v>
          </cell>
          <cell r="K11051">
            <v>0</v>
          </cell>
          <cell r="R11051">
            <v>0</v>
          </cell>
        </row>
        <row r="11052">
          <cell r="E11052">
            <v>0</v>
          </cell>
          <cell r="G11052">
            <v>0</v>
          </cell>
          <cell r="K11052">
            <v>0</v>
          </cell>
          <cell r="R11052">
            <v>0</v>
          </cell>
        </row>
        <row r="11053">
          <cell r="E11053">
            <v>0</v>
          </cell>
          <cell r="G11053">
            <v>0</v>
          </cell>
          <cell r="K11053">
            <v>0</v>
          </cell>
          <cell r="R11053">
            <v>0</v>
          </cell>
        </row>
        <row r="11054">
          <cell r="E11054">
            <v>0</v>
          </cell>
          <cell r="G11054">
            <v>0</v>
          </cell>
          <cell r="K11054">
            <v>0</v>
          </cell>
          <cell r="R11054">
            <v>0</v>
          </cell>
        </row>
        <row r="11055">
          <cell r="E11055">
            <v>0</v>
          </cell>
          <cell r="G11055">
            <v>0</v>
          </cell>
          <cell r="K11055">
            <v>0</v>
          </cell>
          <cell r="R11055">
            <v>0</v>
          </cell>
        </row>
        <row r="11056">
          <cell r="E11056">
            <v>0</v>
          </cell>
          <cell r="G11056">
            <v>0</v>
          </cell>
          <cell r="K11056">
            <v>0</v>
          </cell>
          <cell r="R11056">
            <v>0</v>
          </cell>
        </row>
        <row r="11057">
          <cell r="E11057">
            <v>0</v>
          </cell>
          <cell r="G11057">
            <v>0</v>
          </cell>
          <cell r="K11057">
            <v>0</v>
          </cell>
          <cell r="R11057">
            <v>0</v>
          </cell>
        </row>
        <row r="11058">
          <cell r="E11058">
            <v>0</v>
          </cell>
          <cell r="G11058">
            <v>0</v>
          </cell>
          <cell r="K11058">
            <v>0</v>
          </cell>
          <cell r="R11058">
            <v>0</v>
          </cell>
        </row>
        <row r="11059">
          <cell r="E11059">
            <v>0</v>
          </cell>
          <cell r="G11059">
            <v>0</v>
          </cell>
          <cell r="K11059">
            <v>0</v>
          </cell>
          <cell r="R11059">
            <v>0</v>
          </cell>
        </row>
        <row r="11060">
          <cell r="E11060">
            <v>0</v>
          </cell>
          <cell r="G11060">
            <v>0</v>
          </cell>
          <cell r="K11060">
            <v>0</v>
          </cell>
          <cell r="R11060">
            <v>0</v>
          </cell>
        </row>
        <row r="11061">
          <cell r="E11061">
            <v>0</v>
          </cell>
          <cell r="G11061">
            <v>0</v>
          </cell>
          <cell r="K11061">
            <v>0</v>
          </cell>
          <cell r="R11061">
            <v>0</v>
          </cell>
        </row>
        <row r="11062">
          <cell r="E11062">
            <v>0</v>
          </cell>
          <cell r="G11062">
            <v>0</v>
          </cell>
          <cell r="K11062">
            <v>0</v>
          </cell>
          <cell r="R11062">
            <v>0</v>
          </cell>
        </row>
        <row r="11063">
          <cell r="E11063">
            <v>0</v>
          </cell>
          <cell r="G11063">
            <v>0</v>
          </cell>
          <cell r="K11063">
            <v>0</v>
          </cell>
          <cell r="R11063">
            <v>0</v>
          </cell>
        </row>
        <row r="11064">
          <cell r="E11064">
            <v>0</v>
          </cell>
          <cell r="G11064">
            <v>0</v>
          </cell>
          <cell r="K11064">
            <v>0</v>
          </cell>
          <cell r="R11064">
            <v>0</v>
          </cell>
        </row>
        <row r="11065">
          <cell r="E11065">
            <v>0</v>
          </cell>
          <cell r="G11065">
            <v>0</v>
          </cell>
          <cell r="K11065">
            <v>0</v>
          </cell>
          <cell r="R11065">
            <v>0</v>
          </cell>
        </row>
        <row r="11066">
          <cell r="E11066">
            <v>0</v>
          </cell>
          <cell r="G11066">
            <v>0</v>
          </cell>
          <cell r="K11066">
            <v>0</v>
          </cell>
          <cell r="R11066">
            <v>0</v>
          </cell>
        </row>
        <row r="11067">
          <cell r="E11067">
            <v>0</v>
          </cell>
          <cell r="G11067">
            <v>0</v>
          </cell>
          <cell r="K11067">
            <v>0</v>
          </cell>
          <cell r="R11067">
            <v>0</v>
          </cell>
        </row>
        <row r="11068">
          <cell r="E11068">
            <v>0</v>
          </cell>
          <cell r="G11068">
            <v>0</v>
          </cell>
          <cell r="K11068">
            <v>0</v>
          </cell>
          <cell r="R11068">
            <v>0</v>
          </cell>
        </row>
        <row r="11069">
          <cell r="E11069">
            <v>0</v>
          </cell>
          <cell r="G11069">
            <v>0</v>
          </cell>
          <cell r="K11069">
            <v>0</v>
          </cell>
          <cell r="R11069">
            <v>0</v>
          </cell>
        </row>
        <row r="11070">
          <cell r="E11070">
            <v>0</v>
          </cell>
          <cell r="G11070">
            <v>0</v>
          </cell>
          <cell r="K11070">
            <v>0</v>
          </cell>
          <cell r="R11070">
            <v>0</v>
          </cell>
        </row>
        <row r="11071">
          <cell r="E11071">
            <v>0</v>
          </cell>
          <cell r="G11071">
            <v>0</v>
          </cell>
          <cell r="K11071">
            <v>0</v>
          </cell>
          <cell r="R11071">
            <v>0</v>
          </cell>
        </row>
        <row r="11072">
          <cell r="E11072">
            <v>0</v>
          </cell>
          <cell r="G11072">
            <v>0</v>
          </cell>
          <cell r="K11072">
            <v>0</v>
          </cell>
          <cell r="R11072">
            <v>0</v>
          </cell>
        </row>
        <row r="11073">
          <cell r="E11073">
            <v>0</v>
          </cell>
          <cell r="G11073">
            <v>0</v>
          </cell>
          <cell r="K11073">
            <v>0</v>
          </cell>
          <cell r="R11073">
            <v>0</v>
          </cell>
        </row>
        <row r="11074">
          <cell r="E11074">
            <v>0</v>
          </cell>
          <cell r="G11074">
            <v>0</v>
          </cell>
          <cell r="K11074">
            <v>0</v>
          </cell>
          <cell r="R11074">
            <v>0</v>
          </cell>
        </row>
        <row r="11075">
          <cell r="E11075">
            <v>0</v>
          </cell>
          <cell r="G11075">
            <v>0</v>
          </cell>
          <cell r="K11075">
            <v>0</v>
          </cell>
          <cell r="R11075">
            <v>0</v>
          </cell>
        </row>
        <row r="11076">
          <cell r="E11076">
            <v>0</v>
          </cell>
          <cell r="G11076">
            <v>0</v>
          </cell>
          <cell r="K11076">
            <v>0</v>
          </cell>
          <cell r="R11076">
            <v>0</v>
          </cell>
        </row>
        <row r="11077">
          <cell r="E11077">
            <v>0</v>
          </cell>
          <cell r="G11077">
            <v>0</v>
          </cell>
          <cell r="K11077">
            <v>0</v>
          </cell>
          <cell r="R11077">
            <v>0</v>
          </cell>
        </row>
        <row r="11078">
          <cell r="E11078">
            <v>0</v>
          </cell>
          <cell r="G11078">
            <v>0</v>
          </cell>
          <cell r="K11078">
            <v>0</v>
          </cell>
          <cell r="R11078">
            <v>0</v>
          </cell>
        </row>
        <row r="11079">
          <cell r="E11079">
            <v>0</v>
          </cell>
          <cell r="G11079">
            <v>0</v>
          </cell>
          <cell r="K11079">
            <v>0</v>
          </cell>
          <cell r="R11079">
            <v>0</v>
          </cell>
        </row>
        <row r="11080">
          <cell r="E11080">
            <v>0</v>
          </cell>
          <cell r="G11080">
            <v>0</v>
          </cell>
          <cell r="K11080">
            <v>0</v>
          </cell>
          <cell r="R11080">
            <v>0</v>
          </cell>
        </row>
        <row r="11081">
          <cell r="E11081">
            <v>0</v>
          </cell>
          <cell r="G11081">
            <v>0</v>
          </cell>
          <cell r="K11081">
            <v>0</v>
          </cell>
          <cell r="R11081">
            <v>0</v>
          </cell>
        </row>
        <row r="11082">
          <cell r="E11082">
            <v>0</v>
          </cell>
          <cell r="G11082">
            <v>0</v>
          </cell>
          <cell r="K11082">
            <v>0</v>
          </cell>
          <cell r="R11082">
            <v>0</v>
          </cell>
        </row>
        <row r="11083">
          <cell r="E11083">
            <v>0</v>
          </cell>
          <cell r="G11083">
            <v>0</v>
          </cell>
          <cell r="K11083">
            <v>0</v>
          </cell>
          <cell r="R11083">
            <v>0</v>
          </cell>
        </row>
        <row r="11084">
          <cell r="E11084">
            <v>0</v>
          </cell>
          <cell r="G11084">
            <v>0</v>
          </cell>
          <cell r="K11084">
            <v>0</v>
          </cell>
          <cell r="R11084">
            <v>0</v>
          </cell>
        </row>
        <row r="11085">
          <cell r="E11085">
            <v>0</v>
          </cell>
          <cell r="G11085">
            <v>0</v>
          </cell>
          <cell r="K11085">
            <v>0</v>
          </cell>
          <cell r="R11085">
            <v>0</v>
          </cell>
        </row>
        <row r="11086">
          <cell r="E11086">
            <v>0</v>
          </cell>
          <cell r="G11086">
            <v>0</v>
          </cell>
          <cell r="K11086">
            <v>0</v>
          </cell>
          <cell r="R11086">
            <v>0</v>
          </cell>
        </row>
        <row r="11087">
          <cell r="E11087">
            <v>0</v>
          </cell>
          <cell r="G11087">
            <v>0</v>
          </cell>
          <cell r="K11087">
            <v>0</v>
          </cell>
          <cell r="R11087">
            <v>0</v>
          </cell>
        </row>
        <row r="11088">
          <cell r="E11088">
            <v>0</v>
          </cell>
          <cell r="G11088">
            <v>0</v>
          </cell>
          <cell r="K11088">
            <v>0</v>
          </cell>
          <cell r="R11088">
            <v>0</v>
          </cell>
        </row>
        <row r="11089">
          <cell r="E11089">
            <v>0</v>
          </cell>
          <cell r="G11089">
            <v>0</v>
          </cell>
          <cell r="K11089">
            <v>0</v>
          </cell>
          <cell r="R11089">
            <v>0</v>
          </cell>
        </row>
        <row r="11090">
          <cell r="E11090">
            <v>0</v>
          </cell>
          <cell r="G11090">
            <v>0</v>
          </cell>
          <cell r="K11090">
            <v>0</v>
          </cell>
          <cell r="R11090">
            <v>0</v>
          </cell>
        </row>
        <row r="11091">
          <cell r="E11091">
            <v>0</v>
          </cell>
          <cell r="G11091">
            <v>0</v>
          </cell>
          <cell r="K11091">
            <v>0</v>
          </cell>
          <cell r="R11091">
            <v>0</v>
          </cell>
        </row>
        <row r="11092">
          <cell r="E11092">
            <v>0</v>
          </cell>
          <cell r="G11092">
            <v>0</v>
          </cell>
          <cell r="K11092">
            <v>0</v>
          </cell>
          <cell r="R11092">
            <v>0</v>
          </cell>
        </row>
        <row r="11093">
          <cell r="E11093">
            <v>0</v>
          </cell>
          <cell r="G11093">
            <v>0</v>
          </cell>
          <cell r="K11093">
            <v>0</v>
          </cell>
          <cell r="R11093">
            <v>0</v>
          </cell>
        </row>
        <row r="11094">
          <cell r="E11094">
            <v>0</v>
          </cell>
          <cell r="G11094">
            <v>0</v>
          </cell>
          <cell r="K11094">
            <v>0</v>
          </cell>
          <cell r="R11094">
            <v>0</v>
          </cell>
        </row>
        <row r="11095">
          <cell r="E11095">
            <v>0</v>
          </cell>
          <cell r="G11095">
            <v>0</v>
          </cell>
          <cell r="K11095">
            <v>0</v>
          </cell>
          <cell r="R11095">
            <v>0</v>
          </cell>
        </row>
        <row r="11096">
          <cell r="E11096">
            <v>0</v>
          </cell>
          <cell r="G11096">
            <v>0</v>
          </cell>
          <cell r="K11096">
            <v>0</v>
          </cell>
          <cell r="R11096">
            <v>0</v>
          </cell>
        </row>
        <row r="11097">
          <cell r="E11097">
            <v>0</v>
          </cell>
          <cell r="G11097">
            <v>0</v>
          </cell>
          <cell r="K11097">
            <v>0</v>
          </cell>
          <cell r="R11097">
            <v>0</v>
          </cell>
        </row>
        <row r="11098">
          <cell r="E11098">
            <v>0</v>
          </cell>
          <cell r="G11098">
            <v>0</v>
          </cell>
          <cell r="K11098">
            <v>0</v>
          </cell>
          <cell r="R11098">
            <v>0</v>
          </cell>
        </row>
        <row r="11099">
          <cell r="E11099">
            <v>0</v>
          </cell>
          <cell r="G11099">
            <v>0</v>
          </cell>
          <cell r="K11099">
            <v>0</v>
          </cell>
          <cell r="R11099">
            <v>0</v>
          </cell>
        </row>
        <row r="11100">
          <cell r="E11100">
            <v>0</v>
          </cell>
          <cell r="G11100">
            <v>0</v>
          </cell>
          <cell r="K11100">
            <v>0</v>
          </cell>
          <cell r="R11100">
            <v>0</v>
          </cell>
        </row>
        <row r="11101">
          <cell r="E11101">
            <v>0</v>
          </cell>
          <cell r="G11101">
            <v>0</v>
          </cell>
          <cell r="K11101">
            <v>0</v>
          </cell>
          <cell r="R11101">
            <v>0</v>
          </cell>
        </row>
        <row r="11102">
          <cell r="E11102">
            <v>0</v>
          </cell>
          <cell r="G11102">
            <v>0</v>
          </cell>
          <cell r="K11102">
            <v>0</v>
          </cell>
          <cell r="R11102">
            <v>0</v>
          </cell>
        </row>
        <row r="11103">
          <cell r="E11103">
            <v>0</v>
          </cell>
          <cell r="G11103">
            <v>0</v>
          </cell>
          <cell r="K11103">
            <v>0</v>
          </cell>
          <cell r="R11103">
            <v>0</v>
          </cell>
        </row>
        <row r="11104">
          <cell r="E11104">
            <v>0</v>
          </cell>
          <cell r="G11104">
            <v>0</v>
          </cell>
          <cell r="K11104">
            <v>0</v>
          </cell>
          <cell r="R11104">
            <v>0</v>
          </cell>
        </row>
        <row r="11105">
          <cell r="E11105">
            <v>0</v>
          </cell>
          <cell r="G11105">
            <v>0</v>
          </cell>
          <cell r="K11105">
            <v>0</v>
          </cell>
          <cell r="R11105">
            <v>0</v>
          </cell>
        </row>
        <row r="11106">
          <cell r="E11106">
            <v>0</v>
          </cell>
          <cell r="G11106">
            <v>0</v>
          </cell>
          <cell r="K11106">
            <v>0</v>
          </cell>
          <cell r="R11106">
            <v>0</v>
          </cell>
        </row>
        <row r="11107">
          <cell r="E11107">
            <v>0</v>
          </cell>
          <cell r="G11107">
            <v>0</v>
          </cell>
          <cell r="K11107">
            <v>0</v>
          </cell>
          <cell r="R11107">
            <v>0</v>
          </cell>
        </row>
        <row r="11108">
          <cell r="E11108">
            <v>0</v>
          </cell>
          <cell r="G11108">
            <v>0</v>
          </cell>
          <cell r="K11108">
            <v>0</v>
          </cell>
          <cell r="R11108">
            <v>0</v>
          </cell>
        </row>
        <row r="11109">
          <cell r="E11109">
            <v>0</v>
          </cell>
          <cell r="G11109">
            <v>0</v>
          </cell>
          <cell r="K11109">
            <v>0</v>
          </cell>
          <cell r="R11109">
            <v>0</v>
          </cell>
        </row>
        <row r="11110">
          <cell r="E11110">
            <v>0</v>
          </cell>
          <cell r="G11110">
            <v>0</v>
          </cell>
          <cell r="K11110">
            <v>0</v>
          </cell>
          <cell r="R11110">
            <v>0</v>
          </cell>
        </row>
        <row r="11111">
          <cell r="E11111">
            <v>0</v>
          </cell>
          <cell r="G11111">
            <v>0</v>
          </cell>
          <cell r="K11111">
            <v>0</v>
          </cell>
          <cell r="R11111">
            <v>0</v>
          </cell>
        </row>
        <row r="11112">
          <cell r="E11112">
            <v>0</v>
          </cell>
          <cell r="G11112">
            <v>0</v>
          </cell>
          <cell r="K11112">
            <v>0</v>
          </cell>
          <cell r="R11112">
            <v>0</v>
          </cell>
        </row>
        <row r="11113">
          <cell r="E11113">
            <v>0</v>
          </cell>
          <cell r="G11113">
            <v>0</v>
          </cell>
          <cell r="K11113">
            <v>0</v>
          </cell>
          <cell r="R11113">
            <v>0</v>
          </cell>
        </row>
        <row r="11114">
          <cell r="E11114">
            <v>0</v>
          </cell>
          <cell r="G11114">
            <v>0</v>
          </cell>
          <cell r="K11114">
            <v>0</v>
          </cell>
          <cell r="R11114">
            <v>0</v>
          </cell>
        </row>
        <row r="11115">
          <cell r="E11115">
            <v>0</v>
          </cell>
          <cell r="G11115">
            <v>0</v>
          </cell>
          <cell r="K11115">
            <v>0</v>
          </cell>
          <cell r="R11115">
            <v>0</v>
          </cell>
        </row>
        <row r="11116">
          <cell r="E11116">
            <v>0</v>
          </cell>
          <cell r="G11116">
            <v>0</v>
          </cell>
          <cell r="K11116">
            <v>0</v>
          </cell>
          <cell r="R11116">
            <v>0</v>
          </cell>
        </row>
        <row r="11117">
          <cell r="E11117">
            <v>0</v>
          </cell>
          <cell r="G11117">
            <v>0</v>
          </cell>
          <cell r="K11117">
            <v>0</v>
          </cell>
          <cell r="R11117">
            <v>0</v>
          </cell>
        </row>
        <row r="11118">
          <cell r="E11118">
            <v>0</v>
          </cell>
          <cell r="G11118">
            <v>0</v>
          </cell>
          <cell r="K11118">
            <v>0</v>
          </cell>
          <cell r="R11118">
            <v>0</v>
          </cell>
        </row>
        <row r="11119">
          <cell r="E11119">
            <v>0</v>
          </cell>
          <cell r="G11119">
            <v>0</v>
          </cell>
          <cell r="K11119">
            <v>0</v>
          </cell>
          <cell r="R11119">
            <v>0</v>
          </cell>
        </row>
        <row r="11120">
          <cell r="E11120">
            <v>0</v>
          </cell>
          <cell r="G11120">
            <v>0</v>
          </cell>
          <cell r="K11120">
            <v>0</v>
          </cell>
          <cell r="R11120">
            <v>0</v>
          </cell>
        </row>
        <row r="11121">
          <cell r="E11121">
            <v>0</v>
          </cell>
          <cell r="G11121">
            <v>0</v>
          </cell>
          <cell r="K11121">
            <v>0</v>
          </cell>
          <cell r="R11121">
            <v>0</v>
          </cell>
        </row>
        <row r="11122">
          <cell r="E11122">
            <v>0</v>
          </cell>
          <cell r="G11122">
            <v>0</v>
          </cell>
          <cell r="K11122">
            <v>0</v>
          </cell>
          <cell r="R11122">
            <v>0</v>
          </cell>
        </row>
        <row r="11123">
          <cell r="E11123">
            <v>0</v>
          </cell>
          <cell r="G11123">
            <v>0</v>
          </cell>
          <cell r="K11123">
            <v>0</v>
          </cell>
          <cell r="R11123">
            <v>0</v>
          </cell>
        </row>
        <row r="11124">
          <cell r="E11124">
            <v>0</v>
          </cell>
          <cell r="G11124">
            <v>0</v>
          </cell>
          <cell r="K11124">
            <v>0</v>
          </cell>
          <cell r="R11124">
            <v>0</v>
          </cell>
        </row>
        <row r="11125">
          <cell r="E11125">
            <v>0</v>
          </cell>
          <cell r="G11125">
            <v>0</v>
          </cell>
          <cell r="K11125">
            <v>0</v>
          </cell>
          <cell r="R11125">
            <v>0</v>
          </cell>
        </row>
        <row r="11126">
          <cell r="E11126">
            <v>0</v>
          </cell>
          <cell r="G11126">
            <v>0</v>
          </cell>
          <cell r="K11126">
            <v>0</v>
          </cell>
          <cell r="R11126">
            <v>0</v>
          </cell>
        </row>
        <row r="11127">
          <cell r="E11127">
            <v>0</v>
          </cell>
          <cell r="G11127">
            <v>0</v>
          </cell>
          <cell r="K11127">
            <v>0</v>
          </cell>
          <cell r="R11127">
            <v>0</v>
          </cell>
        </row>
        <row r="11128">
          <cell r="E11128">
            <v>0</v>
          </cell>
          <cell r="G11128">
            <v>0</v>
          </cell>
          <cell r="K11128">
            <v>0</v>
          </cell>
          <cell r="R11128">
            <v>0</v>
          </cell>
        </row>
        <row r="11129">
          <cell r="E11129">
            <v>0</v>
          </cell>
          <cell r="G11129">
            <v>0</v>
          </cell>
          <cell r="K11129">
            <v>0</v>
          </cell>
          <cell r="R11129">
            <v>0</v>
          </cell>
        </row>
        <row r="11130">
          <cell r="E11130">
            <v>0</v>
          </cell>
          <cell r="G11130">
            <v>0</v>
          </cell>
          <cell r="K11130">
            <v>0</v>
          </cell>
          <cell r="R11130">
            <v>0</v>
          </cell>
        </row>
        <row r="11131">
          <cell r="E11131">
            <v>0</v>
          </cell>
          <cell r="G11131">
            <v>0</v>
          </cell>
          <cell r="K11131">
            <v>0</v>
          </cell>
          <cell r="R11131">
            <v>0</v>
          </cell>
        </row>
        <row r="11132">
          <cell r="E11132">
            <v>0</v>
          </cell>
          <cell r="G11132">
            <v>0</v>
          </cell>
          <cell r="K11132">
            <v>0</v>
          </cell>
          <cell r="R11132">
            <v>0</v>
          </cell>
        </row>
        <row r="11133">
          <cell r="E11133">
            <v>0</v>
          </cell>
          <cell r="G11133">
            <v>0</v>
          </cell>
          <cell r="K11133">
            <v>0</v>
          </cell>
          <cell r="R11133">
            <v>0</v>
          </cell>
        </row>
        <row r="11134">
          <cell r="E11134">
            <v>0</v>
          </cell>
          <cell r="G11134">
            <v>0</v>
          </cell>
          <cell r="K11134">
            <v>0</v>
          </cell>
          <cell r="R11134">
            <v>0</v>
          </cell>
        </row>
        <row r="11135">
          <cell r="E11135">
            <v>0</v>
          </cell>
          <cell r="G11135">
            <v>0</v>
          </cell>
          <cell r="K11135">
            <v>0</v>
          </cell>
          <cell r="R11135">
            <v>0</v>
          </cell>
        </row>
        <row r="11136">
          <cell r="E11136">
            <v>0</v>
          </cell>
          <cell r="G11136">
            <v>0</v>
          </cell>
          <cell r="K11136">
            <v>0</v>
          </cell>
          <cell r="R11136">
            <v>0</v>
          </cell>
        </row>
        <row r="11137">
          <cell r="E11137">
            <v>0</v>
          </cell>
          <cell r="G11137">
            <v>0</v>
          </cell>
          <cell r="K11137">
            <v>0</v>
          </cell>
          <cell r="R11137">
            <v>0</v>
          </cell>
        </row>
        <row r="11138">
          <cell r="E11138">
            <v>0</v>
          </cell>
          <cell r="G11138">
            <v>0</v>
          </cell>
          <cell r="K11138">
            <v>0</v>
          </cell>
          <cell r="R11138">
            <v>0</v>
          </cell>
        </row>
        <row r="11139">
          <cell r="E11139">
            <v>0</v>
          </cell>
          <cell r="G11139">
            <v>0</v>
          </cell>
          <cell r="K11139">
            <v>0</v>
          </cell>
          <cell r="R11139">
            <v>0</v>
          </cell>
        </row>
        <row r="11140">
          <cell r="E11140">
            <v>0</v>
          </cell>
          <cell r="G11140">
            <v>0</v>
          </cell>
          <cell r="K11140">
            <v>0</v>
          </cell>
          <cell r="R11140">
            <v>0</v>
          </cell>
        </row>
        <row r="11141">
          <cell r="E11141">
            <v>0</v>
          </cell>
          <cell r="G11141">
            <v>0</v>
          </cell>
          <cell r="K11141">
            <v>0</v>
          </cell>
          <cell r="R11141">
            <v>0</v>
          </cell>
        </row>
        <row r="11142">
          <cell r="E11142">
            <v>0</v>
          </cell>
          <cell r="G11142">
            <v>0</v>
          </cell>
          <cell r="K11142">
            <v>0</v>
          </cell>
          <cell r="R11142">
            <v>0</v>
          </cell>
        </row>
        <row r="11143">
          <cell r="E11143">
            <v>0</v>
          </cell>
          <cell r="G11143">
            <v>0</v>
          </cell>
          <cell r="K11143">
            <v>0</v>
          </cell>
          <cell r="R11143">
            <v>0</v>
          </cell>
        </row>
        <row r="11144">
          <cell r="E11144">
            <v>0</v>
          </cell>
          <cell r="G11144">
            <v>0</v>
          </cell>
          <cell r="K11144">
            <v>0</v>
          </cell>
          <cell r="R11144">
            <v>0</v>
          </cell>
        </row>
        <row r="11145">
          <cell r="E11145">
            <v>0</v>
          </cell>
          <cell r="G11145">
            <v>0</v>
          </cell>
          <cell r="K11145">
            <v>0</v>
          </cell>
          <cell r="R11145">
            <v>0</v>
          </cell>
        </row>
        <row r="11146">
          <cell r="E11146">
            <v>0</v>
          </cell>
          <cell r="G11146">
            <v>0</v>
          </cell>
          <cell r="K11146">
            <v>0</v>
          </cell>
          <cell r="R11146">
            <v>0</v>
          </cell>
        </row>
        <row r="11147">
          <cell r="E11147">
            <v>0</v>
          </cell>
          <cell r="G11147">
            <v>0</v>
          </cell>
          <cell r="K11147">
            <v>0</v>
          </cell>
          <cell r="R11147">
            <v>0</v>
          </cell>
        </row>
        <row r="11148">
          <cell r="E11148">
            <v>0</v>
          </cell>
          <cell r="G11148">
            <v>0</v>
          </cell>
          <cell r="K11148">
            <v>0</v>
          </cell>
          <cell r="R11148">
            <v>0</v>
          </cell>
        </row>
        <row r="11149">
          <cell r="E11149">
            <v>0</v>
          </cell>
          <cell r="G11149">
            <v>0</v>
          </cell>
          <cell r="K11149">
            <v>0</v>
          </cell>
          <cell r="R11149">
            <v>0</v>
          </cell>
        </row>
        <row r="11150">
          <cell r="E11150">
            <v>0</v>
          </cell>
          <cell r="G11150">
            <v>0</v>
          </cell>
          <cell r="K11150">
            <v>0</v>
          </cell>
          <cell r="R11150">
            <v>0</v>
          </cell>
        </row>
        <row r="11151">
          <cell r="E11151">
            <v>0</v>
          </cell>
          <cell r="G11151">
            <v>0</v>
          </cell>
          <cell r="K11151">
            <v>0</v>
          </cell>
          <cell r="R11151">
            <v>0</v>
          </cell>
        </row>
        <row r="11152">
          <cell r="E11152">
            <v>0</v>
          </cell>
          <cell r="G11152">
            <v>0</v>
          </cell>
          <cell r="K11152">
            <v>0</v>
          </cell>
          <cell r="R11152">
            <v>0</v>
          </cell>
        </row>
        <row r="11153">
          <cell r="E11153">
            <v>0</v>
          </cell>
          <cell r="G11153">
            <v>0</v>
          </cell>
          <cell r="K11153">
            <v>0</v>
          </cell>
          <cell r="R11153">
            <v>0</v>
          </cell>
        </row>
        <row r="11154">
          <cell r="E11154">
            <v>0</v>
          </cell>
          <cell r="G11154">
            <v>0</v>
          </cell>
          <cell r="K11154">
            <v>0</v>
          </cell>
          <cell r="R11154">
            <v>0</v>
          </cell>
        </row>
        <row r="11155">
          <cell r="E11155">
            <v>0</v>
          </cell>
          <cell r="G11155">
            <v>0</v>
          </cell>
          <cell r="K11155">
            <v>0</v>
          </cell>
          <cell r="R11155">
            <v>0</v>
          </cell>
        </row>
        <row r="11156">
          <cell r="E11156">
            <v>0</v>
          </cell>
          <cell r="G11156">
            <v>0</v>
          </cell>
          <cell r="K11156">
            <v>0</v>
          </cell>
          <cell r="R11156">
            <v>0</v>
          </cell>
        </row>
        <row r="11157">
          <cell r="E11157">
            <v>0</v>
          </cell>
          <cell r="G11157">
            <v>0</v>
          </cell>
          <cell r="K11157">
            <v>0</v>
          </cell>
          <cell r="R11157">
            <v>0</v>
          </cell>
        </row>
        <row r="11158">
          <cell r="E11158">
            <v>0</v>
          </cell>
          <cell r="G11158">
            <v>0</v>
          </cell>
          <cell r="K11158">
            <v>0</v>
          </cell>
          <cell r="R11158">
            <v>0</v>
          </cell>
        </row>
        <row r="11159">
          <cell r="E11159">
            <v>0</v>
          </cell>
          <cell r="G11159">
            <v>0</v>
          </cell>
          <cell r="K11159">
            <v>0</v>
          </cell>
          <cell r="R11159">
            <v>0</v>
          </cell>
        </row>
        <row r="11160">
          <cell r="E11160">
            <v>0</v>
          </cell>
          <cell r="G11160">
            <v>0</v>
          </cell>
          <cell r="K11160">
            <v>0</v>
          </cell>
          <cell r="R11160">
            <v>0</v>
          </cell>
        </row>
        <row r="11161">
          <cell r="E11161">
            <v>0</v>
          </cell>
          <cell r="G11161">
            <v>0</v>
          </cell>
          <cell r="K11161">
            <v>0</v>
          </cell>
          <cell r="R11161">
            <v>0</v>
          </cell>
        </row>
        <row r="11162">
          <cell r="E11162">
            <v>0</v>
          </cell>
          <cell r="G11162">
            <v>0</v>
          </cell>
          <cell r="K11162">
            <v>0</v>
          </cell>
          <cell r="R11162">
            <v>0</v>
          </cell>
        </row>
        <row r="11163">
          <cell r="E11163">
            <v>0</v>
          </cell>
          <cell r="G11163">
            <v>0</v>
          </cell>
          <cell r="K11163">
            <v>0</v>
          </cell>
          <cell r="R11163">
            <v>0</v>
          </cell>
        </row>
        <row r="11164">
          <cell r="E11164">
            <v>0</v>
          </cell>
          <cell r="G11164">
            <v>0</v>
          </cell>
          <cell r="K11164">
            <v>0</v>
          </cell>
          <cell r="R11164">
            <v>0</v>
          </cell>
        </row>
        <row r="11165">
          <cell r="E11165">
            <v>0</v>
          </cell>
          <cell r="G11165">
            <v>0</v>
          </cell>
          <cell r="K11165">
            <v>0</v>
          </cell>
          <cell r="R11165">
            <v>0</v>
          </cell>
        </row>
        <row r="11166">
          <cell r="E11166">
            <v>0</v>
          </cell>
          <cell r="G11166">
            <v>0</v>
          </cell>
          <cell r="K11166">
            <v>0</v>
          </cell>
          <cell r="R11166">
            <v>0</v>
          </cell>
        </row>
        <row r="11167">
          <cell r="E11167">
            <v>0</v>
          </cell>
          <cell r="G11167">
            <v>0</v>
          </cell>
          <cell r="K11167">
            <v>0</v>
          </cell>
          <cell r="R11167">
            <v>0</v>
          </cell>
        </row>
        <row r="11168">
          <cell r="E11168">
            <v>0</v>
          </cell>
          <cell r="G11168">
            <v>0</v>
          </cell>
          <cell r="K11168">
            <v>0</v>
          </cell>
          <cell r="R11168">
            <v>0</v>
          </cell>
        </row>
        <row r="11169">
          <cell r="E11169">
            <v>0</v>
          </cell>
          <cell r="G11169">
            <v>0</v>
          </cell>
          <cell r="K11169">
            <v>0</v>
          </cell>
          <cell r="R11169">
            <v>0</v>
          </cell>
        </row>
        <row r="11170">
          <cell r="E11170">
            <v>0</v>
          </cell>
          <cell r="G11170">
            <v>0</v>
          </cell>
          <cell r="K11170">
            <v>0</v>
          </cell>
          <cell r="R11170">
            <v>0</v>
          </cell>
        </row>
        <row r="11171">
          <cell r="E11171">
            <v>0</v>
          </cell>
          <cell r="G11171">
            <v>0</v>
          </cell>
          <cell r="K11171">
            <v>0</v>
          </cell>
          <cell r="R11171">
            <v>0</v>
          </cell>
        </row>
        <row r="11172">
          <cell r="E11172">
            <v>0</v>
          </cell>
          <cell r="G11172">
            <v>0</v>
          </cell>
          <cell r="K11172">
            <v>0</v>
          </cell>
          <cell r="R11172">
            <v>0</v>
          </cell>
        </row>
        <row r="11173">
          <cell r="E11173">
            <v>0</v>
          </cell>
          <cell r="G11173">
            <v>0</v>
          </cell>
          <cell r="K11173">
            <v>0</v>
          </cell>
          <cell r="R11173">
            <v>0</v>
          </cell>
        </row>
        <row r="11174">
          <cell r="E11174">
            <v>0</v>
          </cell>
          <cell r="G11174">
            <v>0</v>
          </cell>
          <cell r="K11174">
            <v>0</v>
          </cell>
          <cell r="R11174">
            <v>0</v>
          </cell>
        </row>
        <row r="11175">
          <cell r="E11175">
            <v>0</v>
          </cell>
          <cell r="G11175">
            <v>0</v>
          </cell>
          <cell r="K11175">
            <v>0</v>
          </cell>
          <cell r="R11175">
            <v>0</v>
          </cell>
        </row>
        <row r="11176">
          <cell r="E11176">
            <v>0</v>
          </cell>
          <cell r="G11176">
            <v>0</v>
          </cell>
          <cell r="K11176">
            <v>0</v>
          </cell>
          <cell r="R11176">
            <v>0</v>
          </cell>
        </row>
        <row r="11177">
          <cell r="E11177">
            <v>0</v>
          </cell>
          <cell r="G11177">
            <v>0</v>
          </cell>
          <cell r="K11177">
            <v>0</v>
          </cell>
          <cell r="R11177">
            <v>0</v>
          </cell>
        </row>
        <row r="11178">
          <cell r="E11178">
            <v>0</v>
          </cell>
          <cell r="G11178">
            <v>0</v>
          </cell>
          <cell r="K11178">
            <v>0</v>
          </cell>
          <cell r="R11178">
            <v>0</v>
          </cell>
        </row>
        <row r="11179">
          <cell r="E11179">
            <v>0</v>
          </cell>
          <cell r="G11179">
            <v>0</v>
          </cell>
          <cell r="K11179">
            <v>0</v>
          </cell>
          <cell r="R11179">
            <v>0</v>
          </cell>
        </row>
        <row r="11180">
          <cell r="E11180">
            <v>0</v>
          </cell>
          <cell r="G11180">
            <v>0</v>
          </cell>
          <cell r="K11180">
            <v>0</v>
          </cell>
          <cell r="R11180">
            <v>0</v>
          </cell>
        </row>
        <row r="11181">
          <cell r="E11181">
            <v>0</v>
          </cell>
          <cell r="G11181">
            <v>0</v>
          </cell>
          <cell r="K11181">
            <v>0</v>
          </cell>
          <cell r="R11181">
            <v>0</v>
          </cell>
        </row>
        <row r="11182">
          <cell r="E11182">
            <v>0</v>
          </cell>
          <cell r="G11182">
            <v>0</v>
          </cell>
          <cell r="K11182">
            <v>0</v>
          </cell>
          <cell r="R11182">
            <v>0</v>
          </cell>
        </row>
        <row r="11183">
          <cell r="E11183">
            <v>0</v>
          </cell>
          <cell r="G11183">
            <v>0</v>
          </cell>
          <cell r="K11183">
            <v>0</v>
          </cell>
          <cell r="R11183">
            <v>0</v>
          </cell>
        </row>
        <row r="11184">
          <cell r="E11184">
            <v>0</v>
          </cell>
          <cell r="G11184">
            <v>0</v>
          </cell>
          <cell r="K11184">
            <v>0</v>
          </cell>
          <cell r="R11184">
            <v>0</v>
          </cell>
        </row>
        <row r="11185">
          <cell r="E11185">
            <v>0</v>
          </cell>
          <cell r="G11185">
            <v>0</v>
          </cell>
          <cell r="K11185">
            <v>0</v>
          </cell>
          <cell r="R11185">
            <v>0</v>
          </cell>
        </row>
        <row r="11186">
          <cell r="E11186">
            <v>0</v>
          </cell>
          <cell r="G11186">
            <v>0</v>
          </cell>
          <cell r="K11186">
            <v>0</v>
          </cell>
          <cell r="R11186">
            <v>0</v>
          </cell>
        </row>
        <row r="11187">
          <cell r="E11187">
            <v>0</v>
          </cell>
          <cell r="G11187">
            <v>0</v>
          </cell>
          <cell r="K11187">
            <v>0</v>
          </cell>
          <cell r="R11187">
            <v>0</v>
          </cell>
        </row>
        <row r="11188">
          <cell r="E11188">
            <v>0</v>
          </cell>
          <cell r="G11188">
            <v>0</v>
          </cell>
          <cell r="K11188">
            <v>0</v>
          </cell>
          <cell r="R11188">
            <v>0</v>
          </cell>
        </row>
        <row r="11189">
          <cell r="E11189">
            <v>0</v>
          </cell>
          <cell r="G11189">
            <v>0</v>
          </cell>
          <cell r="K11189">
            <v>0</v>
          </cell>
          <cell r="R11189">
            <v>0</v>
          </cell>
        </row>
        <row r="11190">
          <cell r="E11190">
            <v>0</v>
          </cell>
          <cell r="G11190">
            <v>0</v>
          </cell>
          <cell r="K11190">
            <v>0</v>
          </cell>
          <cell r="R11190">
            <v>0</v>
          </cell>
        </row>
        <row r="11191">
          <cell r="E11191">
            <v>0</v>
          </cell>
          <cell r="G11191">
            <v>0</v>
          </cell>
          <cell r="K11191">
            <v>0</v>
          </cell>
          <cell r="R11191">
            <v>0</v>
          </cell>
        </row>
        <row r="11192">
          <cell r="E11192">
            <v>0</v>
          </cell>
          <cell r="G11192">
            <v>0</v>
          </cell>
          <cell r="K11192">
            <v>0</v>
          </cell>
          <cell r="R11192">
            <v>0</v>
          </cell>
        </row>
        <row r="11193">
          <cell r="E11193">
            <v>0</v>
          </cell>
          <cell r="G11193">
            <v>0</v>
          </cell>
          <cell r="K11193">
            <v>0</v>
          </cell>
          <cell r="R11193">
            <v>0</v>
          </cell>
        </row>
        <row r="11194">
          <cell r="E11194">
            <v>0</v>
          </cell>
          <cell r="G11194">
            <v>0</v>
          </cell>
          <cell r="K11194">
            <v>0</v>
          </cell>
          <cell r="R11194">
            <v>0</v>
          </cell>
        </row>
        <row r="11195">
          <cell r="E11195">
            <v>0</v>
          </cell>
          <cell r="G11195">
            <v>0</v>
          </cell>
          <cell r="K11195">
            <v>0</v>
          </cell>
          <cell r="R11195">
            <v>0</v>
          </cell>
        </row>
        <row r="11196">
          <cell r="E11196">
            <v>0</v>
          </cell>
          <cell r="G11196">
            <v>0</v>
          </cell>
          <cell r="K11196">
            <v>0</v>
          </cell>
          <cell r="R11196">
            <v>0</v>
          </cell>
        </row>
        <row r="11197">
          <cell r="E11197">
            <v>0</v>
          </cell>
          <cell r="G11197">
            <v>0</v>
          </cell>
          <cell r="K11197">
            <v>0</v>
          </cell>
          <cell r="R11197">
            <v>0</v>
          </cell>
        </row>
        <row r="11198">
          <cell r="E11198">
            <v>0</v>
          </cell>
          <cell r="G11198">
            <v>0</v>
          </cell>
          <cell r="K11198">
            <v>0</v>
          </cell>
          <cell r="R11198">
            <v>0</v>
          </cell>
        </row>
        <row r="11199">
          <cell r="E11199">
            <v>0</v>
          </cell>
          <cell r="G11199">
            <v>0</v>
          </cell>
          <cell r="K11199">
            <v>0</v>
          </cell>
          <cell r="R11199">
            <v>0</v>
          </cell>
        </row>
        <row r="11200">
          <cell r="E11200">
            <v>0</v>
          </cell>
          <cell r="G11200">
            <v>0</v>
          </cell>
          <cell r="K11200">
            <v>0</v>
          </cell>
          <cell r="R11200">
            <v>0</v>
          </cell>
        </row>
        <row r="11201">
          <cell r="E11201">
            <v>0</v>
          </cell>
          <cell r="G11201">
            <v>0</v>
          </cell>
          <cell r="K11201">
            <v>0</v>
          </cell>
          <cell r="R11201">
            <v>0</v>
          </cell>
        </row>
        <row r="11202">
          <cell r="E11202">
            <v>0</v>
          </cell>
          <cell r="G11202">
            <v>0</v>
          </cell>
          <cell r="K11202">
            <v>0</v>
          </cell>
          <cell r="R11202">
            <v>0</v>
          </cell>
        </row>
        <row r="11203">
          <cell r="E11203">
            <v>0</v>
          </cell>
          <cell r="G11203">
            <v>0</v>
          </cell>
          <cell r="K11203">
            <v>0</v>
          </cell>
          <cell r="R11203">
            <v>0</v>
          </cell>
        </row>
        <row r="11204">
          <cell r="E11204">
            <v>0</v>
          </cell>
          <cell r="G11204">
            <v>0</v>
          </cell>
          <cell r="K11204">
            <v>0</v>
          </cell>
          <cell r="R11204">
            <v>0</v>
          </cell>
        </row>
        <row r="11205">
          <cell r="E11205">
            <v>0</v>
          </cell>
          <cell r="G11205">
            <v>0</v>
          </cell>
          <cell r="K11205">
            <v>0</v>
          </cell>
          <cell r="R11205">
            <v>0</v>
          </cell>
        </row>
        <row r="11206">
          <cell r="E11206">
            <v>0</v>
          </cell>
          <cell r="G11206">
            <v>0</v>
          </cell>
          <cell r="K11206">
            <v>0</v>
          </cell>
          <cell r="R11206">
            <v>0</v>
          </cell>
        </row>
        <row r="11207">
          <cell r="E11207" t="str">
            <v>TERCEIRO USO</v>
          </cell>
          <cell r="G11207" t="str">
            <v>X</v>
          </cell>
          <cell r="K11207" t="str">
            <v>PRENHA IA</v>
          </cell>
          <cell r="R11207" t="str">
            <v>X</v>
          </cell>
        </row>
        <row r="11208">
          <cell r="E11208" t="str">
            <v>TERCEIRO USO</v>
          </cell>
          <cell r="G11208" t="str">
            <v>X</v>
          </cell>
          <cell r="K11208" t="str">
            <v>VAZIA</v>
          </cell>
          <cell r="R11208" t="str">
            <v>X</v>
          </cell>
        </row>
        <row r="11209">
          <cell r="E11209" t="str">
            <v>TERCEIRO USO</v>
          </cell>
          <cell r="G11209" t="str">
            <v>X</v>
          </cell>
          <cell r="K11209" t="str">
            <v>PRENHA IA</v>
          </cell>
          <cell r="R11209" t="str">
            <v>X</v>
          </cell>
        </row>
        <row r="11210">
          <cell r="E11210" t="str">
            <v>TERCEIRO USO</v>
          </cell>
          <cell r="G11210" t="str">
            <v>X</v>
          </cell>
          <cell r="K11210" t="str">
            <v>PRENHA IA</v>
          </cell>
          <cell r="R11210" t="str">
            <v>X</v>
          </cell>
        </row>
        <row r="11211">
          <cell r="E11211" t="str">
            <v>TERCEIRO USO</v>
          </cell>
          <cell r="G11211" t="str">
            <v>X</v>
          </cell>
          <cell r="K11211" t="str">
            <v>NÃO DG</v>
          </cell>
          <cell r="R11211" t="str">
            <v>X</v>
          </cell>
        </row>
        <row r="11212">
          <cell r="E11212" t="str">
            <v>TERCEIRO USO</v>
          </cell>
          <cell r="G11212" t="str">
            <v>X</v>
          </cell>
          <cell r="K11212" t="str">
            <v>VAZIA</v>
          </cell>
          <cell r="R11212" t="str">
            <v>X</v>
          </cell>
        </row>
        <row r="11213">
          <cell r="E11213" t="str">
            <v>TERCEIRO USO</v>
          </cell>
          <cell r="G11213" t="str">
            <v>X</v>
          </cell>
          <cell r="K11213" t="str">
            <v>VAZIA</v>
          </cell>
          <cell r="R11213" t="str">
            <v>X</v>
          </cell>
        </row>
        <row r="11214">
          <cell r="E11214" t="str">
            <v>TERCEIRO USO</v>
          </cell>
          <cell r="G11214" t="str">
            <v>X</v>
          </cell>
          <cell r="K11214" t="str">
            <v>VAZIA</v>
          </cell>
          <cell r="R11214" t="str">
            <v>X</v>
          </cell>
        </row>
        <row r="11215">
          <cell r="E11215" t="str">
            <v>TERCEIRO USO</v>
          </cell>
          <cell r="G11215" t="str">
            <v>X</v>
          </cell>
          <cell r="K11215" t="str">
            <v>VAZIA</v>
          </cell>
          <cell r="R11215" t="str">
            <v>X</v>
          </cell>
        </row>
        <row r="11216">
          <cell r="E11216" t="str">
            <v>TERCEIRO USO</v>
          </cell>
          <cell r="G11216" t="str">
            <v>X</v>
          </cell>
          <cell r="K11216" t="str">
            <v>PRENHA IA</v>
          </cell>
          <cell r="R11216" t="str">
            <v>X</v>
          </cell>
        </row>
        <row r="11217">
          <cell r="E11217" t="str">
            <v>TERCEIRO USO</v>
          </cell>
          <cell r="G11217" t="str">
            <v>X</v>
          </cell>
          <cell r="K11217" t="str">
            <v>PRENHA IA</v>
          </cell>
          <cell r="R11217" t="str">
            <v>X</v>
          </cell>
        </row>
        <row r="11218">
          <cell r="E11218" t="str">
            <v>TERCEIRO USO</v>
          </cell>
          <cell r="G11218" t="str">
            <v>X</v>
          </cell>
          <cell r="K11218" t="str">
            <v>PRENHA IA</v>
          </cell>
          <cell r="R11218" t="str">
            <v>X</v>
          </cell>
        </row>
        <row r="11219">
          <cell r="E11219" t="str">
            <v>TERCEIRO USO</v>
          </cell>
          <cell r="G11219" t="str">
            <v>X</v>
          </cell>
          <cell r="K11219" t="str">
            <v>PRENHA IA</v>
          </cell>
          <cell r="R11219" t="str">
            <v>X</v>
          </cell>
        </row>
        <row r="11220">
          <cell r="E11220" t="str">
            <v>TERCEIRO USO</v>
          </cell>
          <cell r="G11220" t="str">
            <v>X</v>
          </cell>
          <cell r="K11220" t="str">
            <v>PRENHA IA</v>
          </cell>
          <cell r="R11220" t="str">
            <v>X</v>
          </cell>
        </row>
        <row r="11221">
          <cell r="E11221" t="str">
            <v>TERCEIRO USO</v>
          </cell>
          <cell r="G11221" t="str">
            <v>X</v>
          </cell>
          <cell r="K11221" t="str">
            <v>VAZIA</v>
          </cell>
          <cell r="R11221" t="str">
            <v>X</v>
          </cell>
        </row>
        <row r="11222">
          <cell r="E11222" t="str">
            <v>TERCEIRO USO</v>
          </cell>
          <cell r="G11222" t="str">
            <v>X</v>
          </cell>
          <cell r="K11222" t="str">
            <v>VAZIA</v>
          </cell>
          <cell r="R11222" t="str">
            <v>X</v>
          </cell>
        </row>
        <row r="11223">
          <cell r="E11223" t="str">
            <v>TERCEIRO USO</v>
          </cell>
          <cell r="G11223" t="str">
            <v>X</v>
          </cell>
          <cell r="K11223" t="str">
            <v>VAZIA</v>
          </cell>
          <cell r="R11223" t="str">
            <v>X</v>
          </cell>
        </row>
        <row r="11224">
          <cell r="E11224" t="str">
            <v>TERCEIRO USO</v>
          </cell>
          <cell r="G11224" t="str">
            <v>X</v>
          </cell>
          <cell r="K11224" t="str">
            <v>PRENHA IA</v>
          </cell>
          <cell r="R11224" t="str">
            <v>X</v>
          </cell>
        </row>
        <row r="11225">
          <cell r="E11225" t="str">
            <v>TERCEIRO USO</v>
          </cell>
          <cell r="G11225" t="str">
            <v>X</v>
          </cell>
          <cell r="K11225" t="str">
            <v>PRENHA IA</v>
          </cell>
          <cell r="R11225" t="str">
            <v>X</v>
          </cell>
        </row>
        <row r="11226">
          <cell r="E11226" t="str">
            <v>TERCEIRO USO</v>
          </cell>
          <cell r="G11226" t="str">
            <v>X</v>
          </cell>
          <cell r="K11226" t="str">
            <v>PRENHA IA</v>
          </cell>
          <cell r="R11226" t="str">
            <v>X</v>
          </cell>
        </row>
        <row r="11227">
          <cell r="E11227" t="str">
            <v>TERCEIRO USO</v>
          </cell>
          <cell r="G11227" t="str">
            <v>X</v>
          </cell>
          <cell r="K11227" t="str">
            <v>PRENHA IA</v>
          </cell>
          <cell r="R11227" t="str">
            <v>X</v>
          </cell>
        </row>
        <row r="11228">
          <cell r="E11228" t="str">
            <v>TERCEIRO USO</v>
          </cell>
          <cell r="G11228" t="str">
            <v>X</v>
          </cell>
          <cell r="K11228" t="str">
            <v>NÃO DG</v>
          </cell>
          <cell r="R11228" t="str">
            <v>X</v>
          </cell>
        </row>
        <row r="11229">
          <cell r="E11229" t="str">
            <v>TERCEIRO USO</v>
          </cell>
          <cell r="G11229" t="str">
            <v>X</v>
          </cell>
          <cell r="K11229" t="str">
            <v>PRENHA IA</v>
          </cell>
          <cell r="R11229" t="str">
            <v>X</v>
          </cell>
        </row>
        <row r="11230">
          <cell r="E11230" t="str">
            <v>TERCEIRO USO</v>
          </cell>
          <cell r="G11230" t="str">
            <v>X</v>
          </cell>
          <cell r="K11230" t="str">
            <v>PRENHA IA</v>
          </cell>
          <cell r="R11230" t="str">
            <v>X</v>
          </cell>
        </row>
        <row r="11231">
          <cell r="E11231" t="str">
            <v>TERCEIRO USO</v>
          </cell>
          <cell r="G11231" t="str">
            <v>X</v>
          </cell>
          <cell r="K11231" t="str">
            <v>VAZIA</v>
          </cell>
          <cell r="R11231" t="str">
            <v>X</v>
          </cell>
        </row>
        <row r="11232">
          <cell r="E11232" t="str">
            <v>SEGUNDO USO</v>
          </cell>
          <cell r="G11232" t="str">
            <v>X</v>
          </cell>
          <cell r="K11232" t="str">
            <v>VAZIA</v>
          </cell>
          <cell r="R11232" t="str">
            <v>X</v>
          </cell>
        </row>
        <row r="11233">
          <cell r="E11233" t="str">
            <v>TERCEIRO USO</v>
          </cell>
          <cell r="G11233" t="str">
            <v>X</v>
          </cell>
          <cell r="K11233" t="str">
            <v>VAZIA</v>
          </cell>
          <cell r="R11233" t="str">
            <v>X</v>
          </cell>
        </row>
        <row r="11234">
          <cell r="E11234" t="str">
            <v>TERCEIRO USO</v>
          </cell>
          <cell r="G11234" t="str">
            <v>X</v>
          </cell>
          <cell r="K11234" t="str">
            <v>PRENHA IA</v>
          </cell>
          <cell r="R11234" t="str">
            <v>X</v>
          </cell>
        </row>
        <row r="11235">
          <cell r="E11235" t="str">
            <v>SEGUNDO USO</v>
          </cell>
          <cell r="G11235" t="str">
            <v>X</v>
          </cell>
          <cell r="K11235" t="str">
            <v>VAZIA</v>
          </cell>
          <cell r="R11235" t="str">
            <v>X</v>
          </cell>
        </row>
        <row r="11236">
          <cell r="E11236" t="str">
            <v>SEGUNDO USO</v>
          </cell>
          <cell r="G11236" t="str">
            <v>X</v>
          </cell>
          <cell r="K11236" t="str">
            <v>VAZIA</v>
          </cell>
          <cell r="R11236" t="str">
            <v>X</v>
          </cell>
        </row>
        <row r="11237">
          <cell r="E11237" t="str">
            <v>SEGUNDO USO</v>
          </cell>
          <cell r="G11237" t="str">
            <v>X</v>
          </cell>
          <cell r="K11237" t="str">
            <v>VAZIA</v>
          </cell>
          <cell r="R11237" t="str">
            <v>X</v>
          </cell>
        </row>
        <row r="11238">
          <cell r="E11238" t="str">
            <v>SEGUNDO USO</v>
          </cell>
          <cell r="G11238" t="str">
            <v>X</v>
          </cell>
          <cell r="K11238" t="str">
            <v>VAZIA</v>
          </cell>
          <cell r="R11238" t="str">
            <v>X</v>
          </cell>
        </row>
        <row r="11239">
          <cell r="E11239" t="str">
            <v>SEGUNDO USO</v>
          </cell>
          <cell r="G11239" t="str">
            <v>X</v>
          </cell>
          <cell r="K11239" t="str">
            <v>PRENHA IA</v>
          </cell>
          <cell r="R11239" t="str">
            <v>X</v>
          </cell>
        </row>
        <row r="11240">
          <cell r="E11240" t="str">
            <v>TERCEIRO USO</v>
          </cell>
          <cell r="G11240" t="str">
            <v>X</v>
          </cell>
          <cell r="K11240" t="str">
            <v>VAZIA</v>
          </cell>
          <cell r="R11240" t="str">
            <v>X</v>
          </cell>
        </row>
        <row r="11241">
          <cell r="E11241" t="str">
            <v>TERCEIRO USO</v>
          </cell>
          <cell r="G11241" t="str">
            <v>X</v>
          </cell>
          <cell r="K11241" t="str">
            <v>PRENHA IA</v>
          </cell>
          <cell r="R11241" t="str">
            <v>X</v>
          </cell>
        </row>
        <row r="11242">
          <cell r="E11242" t="str">
            <v>TERCEIRO USO</v>
          </cell>
          <cell r="G11242" t="str">
            <v>X</v>
          </cell>
          <cell r="K11242" t="str">
            <v>VAZIA</v>
          </cell>
          <cell r="R11242" t="str">
            <v>X</v>
          </cell>
        </row>
        <row r="11243">
          <cell r="E11243" t="str">
            <v>SEGUNDO USO</v>
          </cell>
          <cell r="G11243" t="str">
            <v>X</v>
          </cell>
          <cell r="K11243" t="str">
            <v>PRENHA IA</v>
          </cell>
          <cell r="R11243" t="str">
            <v>X</v>
          </cell>
        </row>
        <row r="11244">
          <cell r="E11244" t="str">
            <v>SEGUNDO USO</v>
          </cell>
          <cell r="G11244" t="str">
            <v>X</v>
          </cell>
          <cell r="K11244" t="str">
            <v>VAZIA</v>
          </cell>
          <cell r="R11244" t="str">
            <v>X</v>
          </cell>
        </row>
        <row r="11245">
          <cell r="E11245" t="str">
            <v>SEGUNDO USO</v>
          </cell>
          <cell r="G11245" t="str">
            <v>X</v>
          </cell>
          <cell r="K11245" t="str">
            <v>VAZIA</v>
          </cell>
          <cell r="R11245" t="str">
            <v>X</v>
          </cell>
        </row>
        <row r="11246">
          <cell r="E11246" t="str">
            <v>SEGUNDO USO</v>
          </cell>
          <cell r="G11246" t="str">
            <v>X</v>
          </cell>
          <cell r="K11246" t="str">
            <v>VAZIA</v>
          </cell>
          <cell r="R11246" t="str">
            <v>X</v>
          </cell>
        </row>
        <row r="11247">
          <cell r="E11247">
            <v>0</v>
          </cell>
          <cell r="G11247">
            <v>0</v>
          </cell>
          <cell r="K11247">
            <v>0</v>
          </cell>
          <cell r="R11247">
            <v>0</v>
          </cell>
        </row>
        <row r="11248">
          <cell r="E11248">
            <v>0</v>
          </cell>
          <cell r="G11248">
            <v>0</v>
          </cell>
          <cell r="K11248">
            <v>0</v>
          </cell>
          <cell r="R11248">
            <v>0</v>
          </cell>
        </row>
        <row r="11249">
          <cell r="E11249">
            <v>0</v>
          </cell>
          <cell r="G11249">
            <v>0</v>
          </cell>
          <cell r="K11249">
            <v>0</v>
          </cell>
          <cell r="R11249">
            <v>0</v>
          </cell>
        </row>
        <row r="11250">
          <cell r="E11250">
            <v>0</v>
          </cell>
          <cell r="G11250">
            <v>0</v>
          </cell>
          <cell r="K11250">
            <v>0</v>
          </cell>
          <cell r="R11250">
            <v>0</v>
          </cell>
        </row>
        <row r="11251">
          <cell r="E11251">
            <v>0</v>
          </cell>
          <cell r="G11251">
            <v>0</v>
          </cell>
          <cell r="K11251">
            <v>0</v>
          </cell>
          <cell r="R11251">
            <v>0</v>
          </cell>
        </row>
        <row r="11252">
          <cell r="E11252">
            <v>0</v>
          </cell>
          <cell r="G11252">
            <v>0</v>
          </cell>
          <cell r="K11252">
            <v>0</v>
          </cell>
          <cell r="R11252">
            <v>0</v>
          </cell>
        </row>
        <row r="11253">
          <cell r="E11253">
            <v>0</v>
          </cell>
          <cell r="G11253">
            <v>0</v>
          </cell>
          <cell r="K11253">
            <v>0</v>
          </cell>
          <cell r="R11253">
            <v>0</v>
          </cell>
        </row>
        <row r="11254">
          <cell r="E11254">
            <v>0</v>
          </cell>
          <cell r="G11254">
            <v>0</v>
          </cell>
          <cell r="K11254">
            <v>0</v>
          </cell>
          <cell r="R11254">
            <v>0</v>
          </cell>
        </row>
        <row r="11255">
          <cell r="E11255">
            <v>0</v>
          </cell>
          <cell r="G11255">
            <v>0</v>
          </cell>
          <cell r="K11255">
            <v>0</v>
          </cell>
          <cell r="R11255">
            <v>0</v>
          </cell>
        </row>
        <row r="11256">
          <cell r="E11256">
            <v>0</v>
          </cell>
          <cell r="G11256">
            <v>0</v>
          </cell>
          <cell r="K11256">
            <v>0</v>
          </cell>
          <cell r="R11256">
            <v>0</v>
          </cell>
        </row>
        <row r="11257">
          <cell r="E11257">
            <v>0</v>
          </cell>
          <cell r="G11257">
            <v>0</v>
          </cell>
          <cell r="K11257">
            <v>0</v>
          </cell>
          <cell r="R11257">
            <v>0</v>
          </cell>
        </row>
        <row r="11258">
          <cell r="E11258">
            <v>0</v>
          </cell>
          <cell r="G11258">
            <v>0</v>
          </cell>
          <cell r="K11258">
            <v>0</v>
          </cell>
          <cell r="R11258">
            <v>0</v>
          </cell>
        </row>
        <row r="11259">
          <cell r="E11259">
            <v>0</v>
          </cell>
          <cell r="G11259">
            <v>0</v>
          </cell>
          <cell r="K11259">
            <v>0</v>
          </cell>
          <cell r="R11259">
            <v>0</v>
          </cell>
        </row>
        <row r="11260">
          <cell r="E11260">
            <v>0</v>
          </cell>
          <cell r="G11260">
            <v>0</v>
          </cell>
          <cell r="K11260">
            <v>0</v>
          </cell>
          <cell r="R11260">
            <v>0</v>
          </cell>
        </row>
        <row r="11261">
          <cell r="E11261">
            <v>0</v>
          </cell>
          <cell r="G11261">
            <v>0</v>
          </cell>
          <cell r="K11261">
            <v>0</v>
          </cell>
          <cell r="R11261">
            <v>0</v>
          </cell>
        </row>
        <row r="11262">
          <cell r="E11262">
            <v>0</v>
          </cell>
          <cell r="G11262">
            <v>0</v>
          </cell>
          <cell r="K11262">
            <v>0</v>
          </cell>
          <cell r="R11262">
            <v>0</v>
          </cell>
        </row>
        <row r="11263">
          <cell r="E11263">
            <v>0</v>
          </cell>
          <cell r="G11263">
            <v>0</v>
          </cell>
          <cell r="K11263">
            <v>0</v>
          </cell>
          <cell r="R11263">
            <v>0</v>
          </cell>
        </row>
        <row r="11264">
          <cell r="E11264">
            <v>0</v>
          </cell>
          <cell r="G11264">
            <v>0</v>
          </cell>
          <cell r="K11264">
            <v>0</v>
          </cell>
          <cell r="R11264">
            <v>0</v>
          </cell>
        </row>
        <row r="11265">
          <cell r="E11265">
            <v>0</v>
          </cell>
          <cell r="G11265">
            <v>0</v>
          </cell>
          <cell r="K11265">
            <v>0</v>
          </cell>
          <cell r="R11265">
            <v>0</v>
          </cell>
        </row>
        <row r="11266">
          <cell r="E11266">
            <v>0</v>
          </cell>
          <cell r="G11266">
            <v>0</v>
          </cell>
          <cell r="K11266">
            <v>0</v>
          </cell>
          <cell r="R11266">
            <v>0</v>
          </cell>
        </row>
        <row r="11267">
          <cell r="E11267">
            <v>0</v>
          </cell>
          <cell r="G11267">
            <v>0</v>
          </cell>
          <cell r="K11267">
            <v>0</v>
          </cell>
          <cell r="R11267">
            <v>0</v>
          </cell>
        </row>
        <row r="11268">
          <cell r="E11268">
            <v>0</v>
          </cell>
          <cell r="G11268">
            <v>0</v>
          </cell>
          <cell r="K11268">
            <v>0</v>
          </cell>
          <cell r="R11268">
            <v>0</v>
          </cell>
        </row>
        <row r="11269">
          <cell r="E11269">
            <v>0</v>
          </cell>
          <cell r="G11269">
            <v>0</v>
          </cell>
          <cell r="K11269">
            <v>0</v>
          </cell>
          <cell r="R11269">
            <v>0</v>
          </cell>
        </row>
        <row r="11270">
          <cell r="E11270">
            <v>0</v>
          </cell>
          <cell r="G11270">
            <v>0</v>
          </cell>
          <cell r="K11270">
            <v>0</v>
          </cell>
          <cell r="R11270">
            <v>0</v>
          </cell>
        </row>
        <row r="11271">
          <cell r="E11271">
            <v>0</v>
          </cell>
          <cell r="G11271">
            <v>0</v>
          </cell>
          <cell r="K11271">
            <v>0</v>
          </cell>
          <cell r="R11271">
            <v>0</v>
          </cell>
        </row>
        <row r="11272">
          <cell r="E11272">
            <v>0</v>
          </cell>
          <cell r="G11272">
            <v>0</v>
          </cell>
          <cell r="K11272">
            <v>0</v>
          </cell>
          <cell r="R11272">
            <v>0</v>
          </cell>
        </row>
        <row r="11273">
          <cell r="E11273">
            <v>0</v>
          </cell>
          <cell r="G11273">
            <v>0</v>
          </cell>
          <cell r="K11273">
            <v>0</v>
          </cell>
          <cell r="R11273">
            <v>0</v>
          </cell>
        </row>
        <row r="11274">
          <cell r="E11274">
            <v>0</v>
          </cell>
          <cell r="G11274">
            <v>0</v>
          </cell>
          <cell r="K11274">
            <v>0</v>
          </cell>
          <cell r="R11274">
            <v>0</v>
          </cell>
        </row>
        <row r="11275">
          <cell r="E11275">
            <v>0</v>
          </cell>
          <cell r="G11275">
            <v>0</v>
          </cell>
          <cell r="K11275">
            <v>0</v>
          </cell>
          <cell r="R11275">
            <v>0</v>
          </cell>
        </row>
        <row r="11276">
          <cell r="E11276">
            <v>0</v>
          </cell>
          <cell r="G11276">
            <v>0</v>
          </cell>
          <cell r="K11276">
            <v>0</v>
          </cell>
          <cell r="R11276">
            <v>0</v>
          </cell>
        </row>
        <row r="11277">
          <cell r="E11277">
            <v>0</v>
          </cell>
          <cell r="G11277">
            <v>0</v>
          </cell>
          <cell r="K11277">
            <v>0</v>
          </cell>
          <cell r="R11277">
            <v>0</v>
          </cell>
        </row>
        <row r="11278">
          <cell r="E11278">
            <v>0</v>
          </cell>
          <cell r="G11278">
            <v>0</v>
          </cell>
          <cell r="K11278">
            <v>0</v>
          </cell>
          <cell r="R11278">
            <v>0</v>
          </cell>
        </row>
        <row r="11279">
          <cell r="E11279">
            <v>0</v>
          </cell>
          <cell r="G11279">
            <v>0</v>
          </cell>
          <cell r="K11279">
            <v>0</v>
          </cell>
          <cell r="R11279">
            <v>0</v>
          </cell>
        </row>
        <row r="11280">
          <cell r="E11280">
            <v>0</v>
          </cell>
          <cell r="G11280">
            <v>0</v>
          </cell>
          <cell r="K11280">
            <v>0</v>
          </cell>
          <cell r="R11280">
            <v>0</v>
          </cell>
        </row>
        <row r="11281">
          <cell r="E11281">
            <v>0</v>
          </cell>
          <cell r="G11281">
            <v>0</v>
          </cell>
          <cell r="K11281">
            <v>0</v>
          </cell>
          <cell r="R11281">
            <v>0</v>
          </cell>
        </row>
        <row r="11282">
          <cell r="E11282">
            <v>0</v>
          </cell>
          <cell r="G11282">
            <v>0</v>
          </cell>
          <cell r="K11282">
            <v>0</v>
          </cell>
          <cell r="R11282">
            <v>0</v>
          </cell>
        </row>
        <row r="11283">
          <cell r="E11283">
            <v>0</v>
          </cell>
          <cell r="G11283">
            <v>0</v>
          </cell>
          <cell r="K11283">
            <v>0</v>
          </cell>
          <cell r="R11283">
            <v>0</v>
          </cell>
        </row>
        <row r="11284">
          <cell r="E11284">
            <v>0</v>
          </cell>
          <cell r="G11284">
            <v>0</v>
          </cell>
          <cell r="K11284">
            <v>0</v>
          </cell>
          <cell r="R11284">
            <v>0</v>
          </cell>
        </row>
        <row r="11285">
          <cell r="E11285">
            <v>0</v>
          </cell>
          <cell r="G11285">
            <v>0</v>
          </cell>
          <cell r="K11285">
            <v>0</v>
          </cell>
          <cell r="R11285">
            <v>0</v>
          </cell>
        </row>
        <row r="11286">
          <cell r="E11286">
            <v>0</v>
          </cell>
          <cell r="G11286">
            <v>0</v>
          </cell>
          <cell r="K11286">
            <v>0</v>
          </cell>
          <cell r="R11286">
            <v>0</v>
          </cell>
        </row>
        <row r="11287">
          <cell r="E11287">
            <v>0</v>
          </cell>
          <cell r="G11287">
            <v>0</v>
          </cell>
          <cell r="K11287">
            <v>0</v>
          </cell>
          <cell r="R11287">
            <v>0</v>
          </cell>
        </row>
        <row r="11288">
          <cell r="E11288">
            <v>0</v>
          </cell>
          <cell r="G11288">
            <v>0</v>
          </cell>
          <cell r="K11288">
            <v>0</v>
          </cell>
          <cell r="R11288">
            <v>0</v>
          </cell>
        </row>
        <row r="11289">
          <cell r="E11289">
            <v>0</v>
          </cell>
          <cell r="G11289">
            <v>0</v>
          </cell>
          <cell r="K11289">
            <v>0</v>
          </cell>
          <cell r="R11289">
            <v>0</v>
          </cell>
        </row>
        <row r="11290">
          <cell r="E11290">
            <v>0</v>
          </cell>
          <cell r="G11290">
            <v>0</v>
          </cell>
          <cell r="K11290">
            <v>0</v>
          </cell>
          <cell r="R11290">
            <v>0</v>
          </cell>
        </row>
        <row r="11291">
          <cell r="E11291">
            <v>0</v>
          </cell>
          <cell r="G11291">
            <v>0</v>
          </cell>
          <cell r="K11291">
            <v>0</v>
          </cell>
          <cell r="R11291">
            <v>0</v>
          </cell>
        </row>
        <row r="11292">
          <cell r="E11292">
            <v>0</v>
          </cell>
          <cell r="G11292">
            <v>0</v>
          </cell>
          <cell r="K11292">
            <v>0</v>
          </cell>
          <cell r="R11292">
            <v>0</v>
          </cell>
        </row>
        <row r="11293">
          <cell r="E11293">
            <v>0</v>
          </cell>
          <cell r="G11293">
            <v>0</v>
          </cell>
          <cell r="K11293">
            <v>0</v>
          </cell>
          <cell r="R11293">
            <v>0</v>
          </cell>
        </row>
        <row r="11294">
          <cell r="E11294">
            <v>0</v>
          </cell>
          <cell r="G11294">
            <v>0</v>
          </cell>
          <cell r="K11294">
            <v>0</v>
          </cell>
          <cell r="R11294">
            <v>0</v>
          </cell>
        </row>
        <row r="11295">
          <cell r="E11295">
            <v>0</v>
          </cell>
          <cell r="G11295">
            <v>0</v>
          </cell>
          <cell r="K11295">
            <v>0</v>
          </cell>
          <cell r="R11295">
            <v>0</v>
          </cell>
        </row>
        <row r="11296">
          <cell r="E11296">
            <v>0</v>
          </cell>
          <cell r="G11296">
            <v>0</v>
          </cell>
          <cell r="K11296">
            <v>0</v>
          </cell>
          <cell r="R11296">
            <v>0</v>
          </cell>
        </row>
        <row r="11297">
          <cell r="E11297">
            <v>0</v>
          </cell>
          <cell r="G11297">
            <v>0</v>
          </cell>
          <cell r="K11297">
            <v>0</v>
          </cell>
          <cell r="R11297">
            <v>0</v>
          </cell>
        </row>
        <row r="11298">
          <cell r="E11298">
            <v>0</v>
          </cell>
          <cell r="G11298">
            <v>0</v>
          </cell>
          <cell r="K11298">
            <v>0</v>
          </cell>
          <cell r="R11298">
            <v>0</v>
          </cell>
        </row>
        <row r="11299">
          <cell r="E11299">
            <v>0</v>
          </cell>
          <cell r="G11299">
            <v>0</v>
          </cell>
          <cell r="K11299">
            <v>0</v>
          </cell>
          <cell r="R11299">
            <v>0</v>
          </cell>
        </row>
        <row r="11300">
          <cell r="E11300">
            <v>0</v>
          </cell>
          <cell r="G11300">
            <v>0</v>
          </cell>
          <cell r="K11300">
            <v>0</v>
          </cell>
          <cell r="R11300">
            <v>0</v>
          </cell>
        </row>
        <row r="11301">
          <cell r="E11301">
            <v>0</v>
          </cell>
          <cell r="G11301">
            <v>0</v>
          </cell>
          <cell r="K11301">
            <v>0</v>
          </cell>
          <cell r="R11301">
            <v>0</v>
          </cell>
        </row>
        <row r="11302">
          <cell r="E11302">
            <v>0</v>
          </cell>
          <cell r="G11302">
            <v>0</v>
          </cell>
          <cell r="K11302">
            <v>0</v>
          </cell>
          <cell r="R11302">
            <v>0</v>
          </cell>
        </row>
        <row r="11303">
          <cell r="E11303">
            <v>0</v>
          </cell>
          <cell r="G11303">
            <v>0</v>
          </cell>
          <cell r="K11303">
            <v>0</v>
          </cell>
          <cell r="R11303">
            <v>0</v>
          </cell>
        </row>
        <row r="11304">
          <cell r="E11304">
            <v>0</v>
          </cell>
          <cell r="G11304">
            <v>0</v>
          </cell>
          <cell r="K11304">
            <v>0</v>
          </cell>
          <cell r="R11304">
            <v>0</v>
          </cell>
        </row>
        <row r="11305">
          <cell r="E11305">
            <v>0</v>
          </cell>
          <cell r="G11305">
            <v>0</v>
          </cell>
          <cell r="K11305">
            <v>0</v>
          </cell>
          <cell r="R11305">
            <v>0</v>
          </cell>
        </row>
        <row r="11306">
          <cell r="E11306">
            <v>0</v>
          </cell>
          <cell r="G11306">
            <v>0</v>
          </cell>
          <cell r="K11306">
            <v>0</v>
          </cell>
          <cell r="R11306">
            <v>0</v>
          </cell>
        </row>
        <row r="11307">
          <cell r="E11307">
            <v>0</v>
          </cell>
          <cell r="G11307">
            <v>0</v>
          </cell>
          <cell r="K11307">
            <v>0</v>
          </cell>
          <cell r="R11307">
            <v>0</v>
          </cell>
        </row>
        <row r="11308">
          <cell r="E11308">
            <v>0</v>
          </cell>
          <cell r="G11308">
            <v>0</v>
          </cell>
          <cell r="K11308">
            <v>0</v>
          </cell>
          <cell r="R11308">
            <v>0</v>
          </cell>
        </row>
        <row r="11309">
          <cell r="E11309">
            <v>0</v>
          </cell>
          <cell r="G11309">
            <v>0</v>
          </cell>
          <cell r="K11309">
            <v>0</v>
          </cell>
          <cell r="R11309">
            <v>0</v>
          </cell>
        </row>
        <row r="11310">
          <cell r="E11310">
            <v>0</v>
          </cell>
          <cell r="G11310">
            <v>0</v>
          </cell>
          <cell r="K11310">
            <v>0</v>
          </cell>
          <cell r="R11310">
            <v>0</v>
          </cell>
        </row>
        <row r="11311">
          <cell r="E11311">
            <v>0</v>
          </cell>
          <cell r="G11311">
            <v>0</v>
          </cell>
          <cell r="K11311">
            <v>0</v>
          </cell>
          <cell r="R11311">
            <v>0</v>
          </cell>
        </row>
        <row r="11312">
          <cell r="E11312">
            <v>0</v>
          </cell>
          <cell r="G11312">
            <v>0</v>
          </cell>
          <cell r="K11312">
            <v>0</v>
          </cell>
          <cell r="R11312">
            <v>0</v>
          </cell>
        </row>
        <row r="11313">
          <cell r="E11313">
            <v>0</v>
          </cell>
          <cell r="G11313">
            <v>0</v>
          </cell>
          <cell r="K11313">
            <v>0</v>
          </cell>
          <cell r="R11313">
            <v>0</v>
          </cell>
        </row>
        <row r="11314">
          <cell r="E11314">
            <v>0</v>
          </cell>
          <cell r="G11314">
            <v>0</v>
          </cell>
          <cell r="K11314">
            <v>0</v>
          </cell>
          <cell r="R11314">
            <v>0</v>
          </cell>
        </row>
        <row r="11315">
          <cell r="E11315">
            <v>0</v>
          </cell>
          <cell r="G11315">
            <v>0</v>
          </cell>
          <cell r="K11315">
            <v>0</v>
          </cell>
          <cell r="R11315">
            <v>0</v>
          </cell>
        </row>
        <row r="11316">
          <cell r="E11316">
            <v>0</v>
          </cell>
          <cell r="G11316">
            <v>0</v>
          </cell>
          <cell r="K11316">
            <v>0</v>
          </cell>
          <cell r="R11316">
            <v>0</v>
          </cell>
        </row>
        <row r="11317">
          <cell r="E11317">
            <v>0</v>
          </cell>
          <cell r="G11317">
            <v>0</v>
          </cell>
          <cell r="K11317">
            <v>0</v>
          </cell>
          <cell r="R11317">
            <v>0</v>
          </cell>
        </row>
        <row r="11318">
          <cell r="E11318">
            <v>0</v>
          </cell>
          <cell r="G11318">
            <v>0</v>
          </cell>
          <cell r="K11318">
            <v>0</v>
          </cell>
          <cell r="R11318">
            <v>0</v>
          </cell>
        </row>
        <row r="11319">
          <cell r="E11319">
            <v>0</v>
          </cell>
          <cell r="G11319">
            <v>0</v>
          </cell>
          <cell r="K11319">
            <v>0</v>
          </cell>
          <cell r="R11319">
            <v>0</v>
          </cell>
        </row>
        <row r="11320">
          <cell r="E11320">
            <v>0</v>
          </cell>
          <cell r="G11320">
            <v>0</v>
          </cell>
          <cell r="K11320">
            <v>0</v>
          </cell>
          <cell r="R11320">
            <v>0</v>
          </cell>
        </row>
        <row r="11321">
          <cell r="E11321">
            <v>0</v>
          </cell>
          <cell r="G11321">
            <v>0</v>
          </cell>
          <cell r="K11321">
            <v>0</v>
          </cell>
          <cell r="R11321">
            <v>0</v>
          </cell>
        </row>
        <row r="11322">
          <cell r="E11322">
            <v>0</v>
          </cell>
          <cell r="G11322">
            <v>0</v>
          </cell>
          <cell r="K11322">
            <v>0</v>
          </cell>
          <cell r="R11322">
            <v>0</v>
          </cell>
        </row>
        <row r="11323">
          <cell r="E11323">
            <v>0</v>
          </cell>
          <cell r="G11323">
            <v>0</v>
          </cell>
          <cell r="K11323">
            <v>0</v>
          </cell>
          <cell r="R11323">
            <v>0</v>
          </cell>
        </row>
        <row r="11324">
          <cell r="E11324">
            <v>0</v>
          </cell>
          <cell r="G11324">
            <v>0</v>
          </cell>
          <cell r="K11324">
            <v>0</v>
          </cell>
          <cell r="R11324">
            <v>0</v>
          </cell>
        </row>
        <row r="11325">
          <cell r="E11325">
            <v>0</v>
          </cell>
          <cell r="G11325">
            <v>0</v>
          </cell>
          <cell r="K11325">
            <v>0</v>
          </cell>
          <cell r="R11325">
            <v>0</v>
          </cell>
        </row>
        <row r="11326">
          <cell r="E11326">
            <v>0</v>
          </cell>
          <cell r="G11326">
            <v>0</v>
          </cell>
          <cell r="K11326">
            <v>0</v>
          </cell>
          <cell r="R11326">
            <v>0</v>
          </cell>
        </row>
        <row r="11327">
          <cell r="E11327">
            <v>0</v>
          </cell>
          <cell r="G11327">
            <v>0</v>
          </cell>
          <cell r="K11327">
            <v>0</v>
          </cell>
          <cell r="R11327">
            <v>0</v>
          </cell>
        </row>
        <row r="11328">
          <cell r="E11328">
            <v>0</v>
          </cell>
          <cell r="G11328">
            <v>0</v>
          </cell>
          <cell r="K11328">
            <v>0</v>
          </cell>
          <cell r="R11328">
            <v>0</v>
          </cell>
        </row>
        <row r="11329">
          <cell r="E11329">
            <v>0</v>
          </cell>
          <cell r="G11329">
            <v>0</v>
          </cell>
          <cell r="K11329">
            <v>0</v>
          </cell>
          <cell r="R11329">
            <v>0</v>
          </cell>
        </row>
        <row r="11330">
          <cell r="E11330">
            <v>0</v>
          </cell>
          <cell r="G11330">
            <v>0</v>
          </cell>
          <cell r="K11330">
            <v>0</v>
          </cell>
          <cell r="R11330">
            <v>0</v>
          </cell>
        </row>
        <row r="11331">
          <cell r="E11331">
            <v>0</v>
          </cell>
          <cell r="G11331">
            <v>0</v>
          </cell>
          <cell r="K11331">
            <v>0</v>
          </cell>
          <cell r="R11331">
            <v>0</v>
          </cell>
        </row>
        <row r="11332">
          <cell r="E11332">
            <v>0</v>
          </cell>
          <cell r="G11332">
            <v>0</v>
          </cell>
          <cell r="K11332">
            <v>0</v>
          </cell>
          <cell r="R11332">
            <v>0</v>
          </cell>
        </row>
        <row r="11333">
          <cell r="E11333">
            <v>0</v>
          </cell>
          <cell r="G11333">
            <v>0</v>
          </cell>
          <cell r="K11333">
            <v>0</v>
          </cell>
          <cell r="R11333">
            <v>0</v>
          </cell>
        </row>
        <row r="11334">
          <cell r="E11334">
            <v>0</v>
          </cell>
          <cell r="G11334">
            <v>0</v>
          </cell>
          <cell r="K11334">
            <v>0</v>
          </cell>
          <cell r="R11334">
            <v>0</v>
          </cell>
        </row>
        <row r="11335">
          <cell r="E11335">
            <v>0</v>
          </cell>
          <cell r="G11335">
            <v>0</v>
          </cell>
          <cell r="K11335">
            <v>0</v>
          </cell>
          <cell r="R11335">
            <v>0</v>
          </cell>
        </row>
        <row r="11336">
          <cell r="E11336">
            <v>0</v>
          </cell>
          <cell r="G11336">
            <v>0</v>
          </cell>
          <cell r="K11336">
            <v>0</v>
          </cell>
          <cell r="R11336">
            <v>0</v>
          </cell>
        </row>
        <row r="11337">
          <cell r="E11337">
            <v>0</v>
          </cell>
          <cell r="G11337">
            <v>0</v>
          </cell>
          <cell r="K11337">
            <v>0</v>
          </cell>
          <cell r="R11337">
            <v>0</v>
          </cell>
        </row>
        <row r="11338">
          <cell r="E11338">
            <v>0</v>
          </cell>
          <cell r="G11338">
            <v>0</v>
          </cell>
          <cell r="K11338">
            <v>0</v>
          </cell>
          <cell r="R11338">
            <v>0</v>
          </cell>
        </row>
        <row r="11339">
          <cell r="E11339">
            <v>0</v>
          </cell>
          <cell r="G11339">
            <v>0</v>
          </cell>
          <cell r="K11339">
            <v>0</v>
          </cell>
          <cell r="R11339">
            <v>0</v>
          </cell>
        </row>
        <row r="11340">
          <cell r="E11340">
            <v>0</v>
          </cell>
          <cell r="G11340">
            <v>0</v>
          </cell>
          <cell r="K11340">
            <v>0</v>
          </cell>
          <cell r="R11340">
            <v>0</v>
          </cell>
        </row>
        <row r="11341">
          <cell r="E11341">
            <v>0</v>
          </cell>
          <cell r="G11341">
            <v>0</v>
          </cell>
          <cell r="K11341">
            <v>0</v>
          </cell>
          <cell r="R11341">
            <v>0</v>
          </cell>
        </row>
        <row r="11342">
          <cell r="E11342">
            <v>0</v>
          </cell>
          <cell r="G11342">
            <v>0</v>
          </cell>
          <cell r="K11342">
            <v>0</v>
          </cell>
          <cell r="R11342">
            <v>0</v>
          </cell>
        </row>
        <row r="11343">
          <cell r="E11343">
            <v>0</v>
          </cell>
          <cell r="G11343">
            <v>0</v>
          </cell>
          <cell r="K11343">
            <v>0</v>
          </cell>
          <cell r="R11343">
            <v>0</v>
          </cell>
        </row>
        <row r="11344">
          <cell r="E11344">
            <v>0</v>
          </cell>
          <cell r="G11344">
            <v>0</v>
          </cell>
          <cell r="K11344">
            <v>0</v>
          </cell>
          <cell r="R11344">
            <v>0</v>
          </cell>
        </row>
        <row r="11345">
          <cell r="E11345">
            <v>0</v>
          </cell>
          <cell r="G11345">
            <v>0</v>
          </cell>
          <cell r="K11345">
            <v>0</v>
          </cell>
          <cell r="R11345">
            <v>0</v>
          </cell>
        </row>
        <row r="11346">
          <cell r="E11346">
            <v>0</v>
          </cell>
          <cell r="G11346">
            <v>0</v>
          </cell>
          <cell r="K11346">
            <v>0</v>
          </cell>
          <cell r="R11346">
            <v>0</v>
          </cell>
        </row>
        <row r="11347">
          <cell r="E11347">
            <v>0</v>
          </cell>
          <cell r="G11347">
            <v>0</v>
          </cell>
          <cell r="K11347">
            <v>0</v>
          </cell>
          <cell r="R11347">
            <v>0</v>
          </cell>
        </row>
        <row r="11348">
          <cell r="E11348">
            <v>0</v>
          </cell>
          <cell r="G11348">
            <v>0</v>
          </cell>
          <cell r="K11348">
            <v>0</v>
          </cell>
          <cell r="R11348">
            <v>0</v>
          </cell>
        </row>
        <row r="11349">
          <cell r="E11349">
            <v>0</v>
          </cell>
          <cell r="G11349">
            <v>0</v>
          </cell>
          <cell r="K11349">
            <v>0</v>
          </cell>
          <cell r="R11349">
            <v>0</v>
          </cell>
        </row>
        <row r="11350">
          <cell r="E11350">
            <v>0</v>
          </cell>
          <cell r="G11350">
            <v>0</v>
          </cell>
          <cell r="K11350">
            <v>0</v>
          </cell>
          <cell r="R11350">
            <v>0</v>
          </cell>
        </row>
        <row r="11351">
          <cell r="E11351">
            <v>0</v>
          </cell>
          <cell r="G11351">
            <v>0</v>
          </cell>
          <cell r="K11351">
            <v>0</v>
          </cell>
          <cell r="R11351">
            <v>0</v>
          </cell>
        </row>
        <row r="11352">
          <cell r="E11352">
            <v>0</v>
          </cell>
          <cell r="G11352">
            <v>0</v>
          </cell>
          <cell r="K11352">
            <v>0</v>
          </cell>
          <cell r="R11352">
            <v>0</v>
          </cell>
        </row>
        <row r="11353">
          <cell r="E11353">
            <v>0</v>
          </cell>
          <cell r="G11353">
            <v>0</v>
          </cell>
          <cell r="K11353">
            <v>0</v>
          </cell>
          <cell r="R11353">
            <v>0</v>
          </cell>
        </row>
        <row r="11354">
          <cell r="E11354">
            <v>0</v>
          </cell>
          <cell r="G11354">
            <v>0</v>
          </cell>
          <cell r="K11354">
            <v>0</v>
          </cell>
          <cell r="R11354">
            <v>0</v>
          </cell>
        </row>
        <row r="11355">
          <cell r="E11355">
            <v>0</v>
          </cell>
          <cell r="G11355">
            <v>0</v>
          </cell>
          <cell r="K11355">
            <v>0</v>
          </cell>
          <cell r="R11355">
            <v>0</v>
          </cell>
        </row>
        <row r="11356">
          <cell r="E11356">
            <v>0</v>
          </cell>
          <cell r="G11356">
            <v>0</v>
          </cell>
          <cell r="K11356">
            <v>0</v>
          </cell>
          <cell r="R11356">
            <v>0</v>
          </cell>
        </row>
        <row r="11357">
          <cell r="E11357">
            <v>0</v>
          </cell>
          <cell r="G11357">
            <v>0</v>
          </cell>
          <cell r="K11357">
            <v>0</v>
          </cell>
          <cell r="R11357">
            <v>0</v>
          </cell>
        </row>
        <row r="11358">
          <cell r="E11358">
            <v>0</v>
          </cell>
          <cell r="G11358">
            <v>0</v>
          </cell>
          <cell r="K11358">
            <v>0</v>
          </cell>
          <cell r="R11358">
            <v>0</v>
          </cell>
        </row>
        <row r="11359">
          <cell r="E11359">
            <v>0</v>
          </cell>
          <cell r="G11359">
            <v>0</v>
          </cell>
          <cell r="K11359">
            <v>0</v>
          </cell>
          <cell r="R11359">
            <v>0</v>
          </cell>
        </row>
        <row r="11360">
          <cell r="E11360">
            <v>0</v>
          </cell>
          <cell r="G11360">
            <v>0</v>
          </cell>
          <cell r="K11360">
            <v>0</v>
          </cell>
          <cell r="R11360">
            <v>0</v>
          </cell>
        </row>
        <row r="11361">
          <cell r="E11361">
            <v>0</v>
          </cell>
          <cell r="G11361">
            <v>0</v>
          </cell>
          <cell r="K11361">
            <v>0</v>
          </cell>
          <cell r="R11361">
            <v>0</v>
          </cell>
        </row>
        <row r="11362">
          <cell r="E11362">
            <v>0</v>
          </cell>
          <cell r="G11362">
            <v>0</v>
          </cell>
          <cell r="K11362">
            <v>0</v>
          </cell>
          <cell r="R11362">
            <v>0</v>
          </cell>
        </row>
        <row r="11363">
          <cell r="E11363">
            <v>0</v>
          </cell>
          <cell r="G11363">
            <v>0</v>
          </cell>
          <cell r="K11363">
            <v>0</v>
          </cell>
          <cell r="R11363">
            <v>0</v>
          </cell>
        </row>
        <row r="11364">
          <cell r="E11364">
            <v>0</v>
          </cell>
          <cell r="G11364">
            <v>0</v>
          </cell>
          <cell r="K11364">
            <v>0</v>
          </cell>
          <cell r="R11364">
            <v>0</v>
          </cell>
        </row>
        <row r="11365">
          <cell r="E11365">
            <v>0</v>
          </cell>
          <cell r="G11365">
            <v>0</v>
          </cell>
          <cell r="K11365">
            <v>0</v>
          </cell>
          <cell r="R11365">
            <v>0</v>
          </cell>
        </row>
        <row r="11366">
          <cell r="E11366">
            <v>0</v>
          </cell>
          <cell r="G11366">
            <v>0</v>
          </cell>
          <cell r="K11366">
            <v>0</v>
          </cell>
          <cell r="R11366">
            <v>0</v>
          </cell>
        </row>
        <row r="11367">
          <cell r="E11367">
            <v>0</v>
          </cell>
          <cell r="G11367">
            <v>0</v>
          </cell>
          <cell r="K11367">
            <v>0</v>
          </cell>
          <cell r="R11367">
            <v>0</v>
          </cell>
        </row>
        <row r="11368">
          <cell r="E11368">
            <v>0</v>
          </cell>
          <cell r="G11368">
            <v>0</v>
          </cell>
          <cell r="K11368">
            <v>0</v>
          </cell>
          <cell r="R11368">
            <v>0</v>
          </cell>
        </row>
        <row r="11369">
          <cell r="E11369">
            <v>0</v>
          </cell>
          <cell r="G11369">
            <v>0</v>
          </cell>
          <cell r="K11369">
            <v>0</v>
          </cell>
          <cell r="R11369">
            <v>0</v>
          </cell>
        </row>
        <row r="11370">
          <cell r="E11370">
            <v>0</v>
          </cell>
          <cell r="G11370">
            <v>0</v>
          </cell>
          <cell r="K11370">
            <v>0</v>
          </cell>
          <cell r="R11370">
            <v>0</v>
          </cell>
        </row>
        <row r="11371">
          <cell r="E11371">
            <v>0</v>
          </cell>
          <cell r="G11371">
            <v>0</v>
          </cell>
          <cell r="K11371">
            <v>0</v>
          </cell>
          <cell r="R11371">
            <v>0</v>
          </cell>
        </row>
        <row r="11372">
          <cell r="E11372">
            <v>0</v>
          </cell>
          <cell r="G11372">
            <v>0</v>
          </cell>
          <cell r="K11372">
            <v>0</v>
          </cell>
          <cell r="R11372">
            <v>0</v>
          </cell>
        </row>
        <row r="11373">
          <cell r="E11373">
            <v>0</v>
          </cell>
          <cell r="G11373">
            <v>0</v>
          </cell>
          <cell r="K11373">
            <v>0</v>
          </cell>
          <cell r="R11373">
            <v>0</v>
          </cell>
        </row>
        <row r="11374">
          <cell r="E11374">
            <v>0</v>
          </cell>
          <cell r="G11374">
            <v>0</v>
          </cell>
          <cell r="K11374">
            <v>0</v>
          </cell>
          <cell r="R11374">
            <v>0</v>
          </cell>
        </row>
        <row r="11375">
          <cell r="E11375">
            <v>0</v>
          </cell>
          <cell r="G11375">
            <v>0</v>
          </cell>
          <cell r="K11375">
            <v>0</v>
          </cell>
          <cell r="R11375">
            <v>0</v>
          </cell>
        </row>
        <row r="11376">
          <cell r="E11376">
            <v>0</v>
          </cell>
          <cell r="G11376">
            <v>0</v>
          </cell>
          <cell r="K11376">
            <v>0</v>
          </cell>
          <cell r="R11376">
            <v>0</v>
          </cell>
        </row>
        <row r="11377">
          <cell r="E11377">
            <v>0</v>
          </cell>
          <cell r="G11377">
            <v>0</v>
          </cell>
          <cell r="K11377">
            <v>0</v>
          </cell>
          <cell r="R11377">
            <v>0</v>
          </cell>
        </row>
        <row r="11378">
          <cell r="E11378">
            <v>0</v>
          </cell>
          <cell r="G11378">
            <v>0</v>
          </cell>
          <cell r="K11378">
            <v>0</v>
          </cell>
          <cell r="R11378">
            <v>0</v>
          </cell>
        </row>
        <row r="11379">
          <cell r="E11379">
            <v>0</v>
          </cell>
          <cell r="G11379">
            <v>0</v>
          </cell>
          <cell r="K11379">
            <v>0</v>
          </cell>
          <cell r="R11379">
            <v>0</v>
          </cell>
        </row>
        <row r="11380">
          <cell r="E11380">
            <v>0</v>
          </cell>
          <cell r="G11380">
            <v>0</v>
          </cell>
          <cell r="K11380">
            <v>0</v>
          </cell>
          <cell r="R11380">
            <v>0</v>
          </cell>
        </row>
        <row r="11381">
          <cell r="E11381">
            <v>0</v>
          </cell>
          <cell r="G11381">
            <v>0</v>
          </cell>
          <cell r="K11381">
            <v>0</v>
          </cell>
          <cell r="R11381">
            <v>0</v>
          </cell>
        </row>
        <row r="11382">
          <cell r="E11382">
            <v>0</v>
          </cell>
          <cell r="G11382">
            <v>0</v>
          </cell>
          <cell r="K11382">
            <v>0</v>
          </cell>
          <cell r="R11382">
            <v>0</v>
          </cell>
        </row>
        <row r="11383">
          <cell r="E11383">
            <v>0</v>
          </cell>
          <cell r="G11383">
            <v>0</v>
          </cell>
          <cell r="K11383">
            <v>0</v>
          </cell>
          <cell r="R11383">
            <v>0</v>
          </cell>
        </row>
        <row r="11384">
          <cell r="E11384">
            <v>0</v>
          </cell>
          <cell r="G11384">
            <v>0</v>
          </cell>
          <cell r="K11384">
            <v>0</v>
          </cell>
          <cell r="R11384">
            <v>0</v>
          </cell>
        </row>
        <row r="11385">
          <cell r="E11385">
            <v>0</v>
          </cell>
          <cell r="G11385">
            <v>0</v>
          </cell>
          <cell r="K11385">
            <v>0</v>
          </cell>
          <cell r="R11385">
            <v>0</v>
          </cell>
        </row>
        <row r="11386">
          <cell r="E11386">
            <v>0</v>
          </cell>
          <cell r="G11386">
            <v>0</v>
          </cell>
          <cell r="K11386">
            <v>0</v>
          </cell>
          <cell r="R11386">
            <v>0</v>
          </cell>
        </row>
        <row r="11387">
          <cell r="E11387">
            <v>0</v>
          </cell>
          <cell r="G11387">
            <v>0</v>
          </cell>
          <cell r="K11387">
            <v>0</v>
          </cell>
          <cell r="R11387">
            <v>0</v>
          </cell>
        </row>
        <row r="11388">
          <cell r="E11388">
            <v>0</v>
          </cell>
          <cell r="G11388">
            <v>0</v>
          </cell>
          <cell r="K11388">
            <v>0</v>
          </cell>
          <cell r="R11388">
            <v>0</v>
          </cell>
        </row>
        <row r="11389">
          <cell r="E11389">
            <v>0</v>
          </cell>
          <cell r="G11389">
            <v>0</v>
          </cell>
          <cell r="K11389">
            <v>0</v>
          </cell>
          <cell r="R11389">
            <v>0</v>
          </cell>
        </row>
        <row r="11390">
          <cell r="E11390">
            <v>0</v>
          </cell>
          <cell r="G11390">
            <v>0</v>
          </cell>
          <cell r="K11390">
            <v>0</v>
          </cell>
          <cell r="R11390">
            <v>0</v>
          </cell>
        </row>
        <row r="11391">
          <cell r="E11391">
            <v>0</v>
          </cell>
          <cell r="G11391">
            <v>0</v>
          </cell>
          <cell r="K11391">
            <v>0</v>
          </cell>
          <cell r="R11391">
            <v>0</v>
          </cell>
        </row>
        <row r="11392">
          <cell r="E11392">
            <v>0</v>
          </cell>
          <cell r="G11392">
            <v>0</v>
          </cell>
          <cell r="K11392">
            <v>0</v>
          </cell>
          <cell r="R11392">
            <v>0</v>
          </cell>
        </row>
        <row r="11393">
          <cell r="E11393">
            <v>0</v>
          </cell>
          <cell r="G11393">
            <v>0</v>
          </cell>
          <cell r="K11393">
            <v>0</v>
          </cell>
          <cell r="R11393">
            <v>0</v>
          </cell>
        </row>
        <row r="11394">
          <cell r="E11394">
            <v>0</v>
          </cell>
          <cell r="G11394">
            <v>0</v>
          </cell>
          <cell r="K11394">
            <v>0</v>
          </cell>
          <cell r="R11394">
            <v>0</v>
          </cell>
        </row>
        <row r="11395">
          <cell r="E11395">
            <v>0</v>
          </cell>
          <cell r="G11395">
            <v>0</v>
          </cell>
          <cell r="K11395">
            <v>0</v>
          </cell>
          <cell r="R11395">
            <v>0</v>
          </cell>
        </row>
        <row r="11396">
          <cell r="E11396">
            <v>0</v>
          </cell>
          <cell r="G11396">
            <v>0</v>
          </cell>
          <cell r="K11396">
            <v>0</v>
          </cell>
          <cell r="R11396">
            <v>0</v>
          </cell>
        </row>
        <row r="11397">
          <cell r="E11397">
            <v>0</v>
          </cell>
          <cell r="G11397">
            <v>0</v>
          </cell>
          <cell r="K11397">
            <v>0</v>
          </cell>
          <cell r="R11397">
            <v>0</v>
          </cell>
        </row>
        <row r="11398">
          <cell r="E11398">
            <v>0</v>
          </cell>
          <cell r="G11398">
            <v>0</v>
          </cell>
          <cell r="K11398">
            <v>0</v>
          </cell>
          <cell r="R11398">
            <v>0</v>
          </cell>
        </row>
        <row r="11399">
          <cell r="E11399">
            <v>0</v>
          </cell>
          <cell r="G11399">
            <v>0</v>
          </cell>
          <cell r="K11399">
            <v>0</v>
          </cell>
          <cell r="R11399">
            <v>0</v>
          </cell>
        </row>
        <row r="11400">
          <cell r="E11400">
            <v>0</v>
          </cell>
          <cell r="G11400">
            <v>0</v>
          </cell>
          <cell r="K11400">
            <v>0</v>
          </cell>
          <cell r="R11400">
            <v>0</v>
          </cell>
        </row>
        <row r="11401">
          <cell r="E11401">
            <v>0</v>
          </cell>
          <cell r="G11401">
            <v>0</v>
          </cell>
          <cell r="K11401">
            <v>0</v>
          </cell>
          <cell r="R11401">
            <v>0</v>
          </cell>
        </row>
        <row r="11402">
          <cell r="E11402">
            <v>0</v>
          </cell>
          <cell r="G11402">
            <v>0</v>
          </cell>
          <cell r="K11402">
            <v>0</v>
          </cell>
          <cell r="R11402">
            <v>0</v>
          </cell>
        </row>
        <row r="11403">
          <cell r="E11403">
            <v>0</v>
          </cell>
          <cell r="G11403">
            <v>0</v>
          </cell>
          <cell r="K11403">
            <v>0</v>
          </cell>
          <cell r="R11403">
            <v>0</v>
          </cell>
        </row>
        <row r="11404">
          <cell r="E11404">
            <v>0</v>
          </cell>
          <cell r="G11404">
            <v>0</v>
          </cell>
          <cell r="K11404">
            <v>0</v>
          </cell>
          <cell r="R11404">
            <v>0</v>
          </cell>
        </row>
        <row r="11405">
          <cell r="E11405">
            <v>0</v>
          </cell>
          <cell r="G11405">
            <v>0</v>
          </cell>
          <cell r="K11405">
            <v>0</v>
          </cell>
          <cell r="R11405">
            <v>0</v>
          </cell>
        </row>
        <row r="11406">
          <cell r="E11406">
            <v>0</v>
          </cell>
          <cell r="G11406">
            <v>0</v>
          </cell>
          <cell r="K11406">
            <v>0</v>
          </cell>
          <cell r="R11406">
            <v>0</v>
          </cell>
        </row>
        <row r="11407">
          <cell r="E11407">
            <v>0</v>
          </cell>
          <cell r="G11407">
            <v>0</v>
          </cell>
          <cell r="K11407">
            <v>0</v>
          </cell>
          <cell r="R11407">
            <v>0</v>
          </cell>
        </row>
        <row r="11408">
          <cell r="E11408">
            <v>0</v>
          </cell>
          <cell r="G11408">
            <v>0</v>
          </cell>
          <cell r="K11408">
            <v>0</v>
          </cell>
          <cell r="R11408">
            <v>0</v>
          </cell>
        </row>
        <row r="11409">
          <cell r="E11409">
            <v>0</v>
          </cell>
          <cell r="G11409">
            <v>0</v>
          </cell>
          <cell r="K11409">
            <v>0</v>
          </cell>
          <cell r="R11409">
            <v>0</v>
          </cell>
        </row>
        <row r="11410">
          <cell r="E11410">
            <v>0</v>
          </cell>
          <cell r="G11410">
            <v>0</v>
          </cell>
          <cell r="K11410">
            <v>0</v>
          </cell>
          <cell r="R11410">
            <v>0</v>
          </cell>
        </row>
        <row r="11411">
          <cell r="E11411">
            <v>0</v>
          </cell>
          <cell r="G11411">
            <v>0</v>
          </cell>
          <cell r="K11411">
            <v>0</v>
          </cell>
          <cell r="R11411">
            <v>0</v>
          </cell>
        </row>
        <row r="11412">
          <cell r="E11412">
            <v>0</v>
          </cell>
          <cell r="G11412">
            <v>0</v>
          </cell>
          <cell r="K11412">
            <v>0</v>
          </cell>
          <cell r="R11412">
            <v>0</v>
          </cell>
        </row>
        <row r="11413">
          <cell r="E11413">
            <v>0</v>
          </cell>
          <cell r="G11413">
            <v>0</v>
          </cell>
          <cell r="K11413">
            <v>0</v>
          </cell>
          <cell r="R11413">
            <v>0</v>
          </cell>
        </row>
        <row r="11414">
          <cell r="E11414">
            <v>0</v>
          </cell>
          <cell r="G11414">
            <v>0</v>
          </cell>
          <cell r="K11414">
            <v>0</v>
          </cell>
          <cell r="R11414">
            <v>0</v>
          </cell>
        </row>
        <row r="11415">
          <cell r="E11415">
            <v>0</v>
          </cell>
          <cell r="G11415">
            <v>0</v>
          </cell>
          <cell r="K11415">
            <v>0</v>
          </cell>
          <cell r="R11415">
            <v>0</v>
          </cell>
        </row>
        <row r="11416">
          <cell r="E11416">
            <v>0</v>
          </cell>
          <cell r="G11416">
            <v>0</v>
          </cell>
          <cell r="K11416">
            <v>0</v>
          </cell>
          <cell r="R11416">
            <v>0</v>
          </cell>
        </row>
        <row r="11417">
          <cell r="E11417">
            <v>0</v>
          </cell>
          <cell r="G11417">
            <v>0</v>
          </cell>
          <cell r="K11417">
            <v>0</v>
          </cell>
          <cell r="R11417">
            <v>0</v>
          </cell>
        </row>
        <row r="11418">
          <cell r="E11418">
            <v>0</v>
          </cell>
          <cell r="G11418">
            <v>0</v>
          </cell>
          <cell r="K11418">
            <v>0</v>
          </cell>
          <cell r="R11418">
            <v>0</v>
          </cell>
        </row>
        <row r="11419">
          <cell r="E11419">
            <v>0</v>
          </cell>
          <cell r="G11419">
            <v>0</v>
          </cell>
          <cell r="K11419">
            <v>0</v>
          </cell>
          <cell r="R11419">
            <v>0</v>
          </cell>
        </row>
        <row r="11420">
          <cell r="E11420">
            <v>0</v>
          </cell>
          <cell r="G11420">
            <v>0</v>
          </cell>
          <cell r="K11420">
            <v>0</v>
          </cell>
          <cell r="R11420">
            <v>0</v>
          </cell>
        </row>
        <row r="11421">
          <cell r="E11421">
            <v>0</v>
          </cell>
          <cell r="G11421">
            <v>0</v>
          </cell>
          <cell r="K11421">
            <v>0</v>
          </cell>
          <cell r="R11421">
            <v>0</v>
          </cell>
        </row>
        <row r="11422">
          <cell r="E11422">
            <v>0</v>
          </cell>
          <cell r="G11422">
            <v>0</v>
          </cell>
          <cell r="K11422">
            <v>0</v>
          </cell>
          <cell r="R11422">
            <v>0</v>
          </cell>
        </row>
        <row r="11423">
          <cell r="E11423">
            <v>0</v>
          </cell>
          <cell r="G11423">
            <v>0</v>
          </cell>
          <cell r="K11423">
            <v>0</v>
          </cell>
          <cell r="R11423">
            <v>0</v>
          </cell>
        </row>
        <row r="11424">
          <cell r="E11424">
            <v>0</v>
          </cell>
          <cell r="G11424">
            <v>0</v>
          </cell>
          <cell r="K11424">
            <v>0</v>
          </cell>
          <cell r="R11424">
            <v>0</v>
          </cell>
        </row>
        <row r="11425">
          <cell r="E11425">
            <v>0</v>
          </cell>
          <cell r="G11425">
            <v>0</v>
          </cell>
          <cell r="K11425">
            <v>0</v>
          </cell>
          <cell r="R11425">
            <v>0</v>
          </cell>
        </row>
        <row r="11426">
          <cell r="E11426">
            <v>0</v>
          </cell>
          <cell r="G11426">
            <v>0</v>
          </cell>
          <cell r="K11426">
            <v>0</v>
          </cell>
          <cell r="R11426">
            <v>0</v>
          </cell>
        </row>
        <row r="11427">
          <cell r="E11427">
            <v>0</v>
          </cell>
          <cell r="G11427">
            <v>0</v>
          </cell>
          <cell r="K11427">
            <v>0</v>
          </cell>
          <cell r="R11427">
            <v>0</v>
          </cell>
        </row>
        <row r="11428">
          <cell r="E11428">
            <v>0</v>
          </cell>
          <cell r="G11428">
            <v>0</v>
          </cell>
          <cell r="K11428">
            <v>0</v>
          </cell>
          <cell r="R11428">
            <v>0</v>
          </cell>
        </row>
        <row r="11429">
          <cell r="E11429">
            <v>0</v>
          </cell>
          <cell r="G11429">
            <v>0</v>
          </cell>
          <cell r="K11429">
            <v>0</v>
          </cell>
          <cell r="R11429">
            <v>0</v>
          </cell>
        </row>
        <row r="11430">
          <cell r="E11430">
            <v>0</v>
          </cell>
          <cell r="G11430">
            <v>0</v>
          </cell>
          <cell r="K11430">
            <v>0</v>
          </cell>
          <cell r="R11430">
            <v>0</v>
          </cell>
        </row>
        <row r="11431">
          <cell r="E11431">
            <v>0</v>
          </cell>
          <cell r="G11431">
            <v>0</v>
          </cell>
          <cell r="K11431">
            <v>0</v>
          </cell>
          <cell r="R11431">
            <v>0</v>
          </cell>
        </row>
        <row r="11432">
          <cell r="E11432">
            <v>0</v>
          </cell>
          <cell r="G11432">
            <v>0</v>
          </cell>
          <cell r="K11432">
            <v>0</v>
          </cell>
          <cell r="R11432">
            <v>0</v>
          </cell>
        </row>
        <row r="11433">
          <cell r="E11433">
            <v>0</v>
          </cell>
          <cell r="G11433">
            <v>0</v>
          </cell>
          <cell r="K11433">
            <v>0</v>
          </cell>
          <cell r="R11433">
            <v>0</v>
          </cell>
        </row>
        <row r="11434">
          <cell r="E11434">
            <v>0</v>
          </cell>
          <cell r="G11434">
            <v>0</v>
          </cell>
          <cell r="K11434">
            <v>0</v>
          </cell>
          <cell r="R11434">
            <v>0</v>
          </cell>
        </row>
        <row r="11435">
          <cell r="E11435">
            <v>0</v>
          </cell>
          <cell r="G11435">
            <v>0</v>
          </cell>
          <cell r="K11435">
            <v>0</v>
          </cell>
          <cell r="R11435">
            <v>0</v>
          </cell>
        </row>
        <row r="11436">
          <cell r="E11436">
            <v>0</v>
          </cell>
          <cell r="G11436">
            <v>0</v>
          </cell>
          <cell r="K11436">
            <v>0</v>
          </cell>
          <cell r="R11436">
            <v>0</v>
          </cell>
        </row>
        <row r="11437">
          <cell r="E11437">
            <v>0</v>
          </cell>
          <cell r="G11437">
            <v>0</v>
          </cell>
          <cell r="K11437">
            <v>0</v>
          </cell>
          <cell r="R11437">
            <v>0</v>
          </cell>
        </row>
        <row r="11438">
          <cell r="E11438">
            <v>0</v>
          </cell>
          <cell r="G11438">
            <v>0</v>
          </cell>
          <cell r="K11438">
            <v>0</v>
          </cell>
          <cell r="R11438">
            <v>0</v>
          </cell>
        </row>
        <row r="11439">
          <cell r="E11439">
            <v>0</v>
          </cell>
          <cell r="G11439">
            <v>0</v>
          </cell>
          <cell r="K11439">
            <v>0</v>
          </cell>
          <cell r="R11439">
            <v>0</v>
          </cell>
        </row>
        <row r="11440">
          <cell r="E11440">
            <v>0</v>
          </cell>
          <cell r="G11440">
            <v>0</v>
          </cell>
          <cell r="K11440">
            <v>0</v>
          </cell>
          <cell r="R11440">
            <v>0</v>
          </cell>
        </row>
        <row r="11441">
          <cell r="E11441">
            <v>0</v>
          </cell>
          <cell r="G11441">
            <v>0</v>
          </cell>
          <cell r="K11441">
            <v>0</v>
          </cell>
          <cell r="R11441">
            <v>0</v>
          </cell>
        </row>
        <row r="11442">
          <cell r="E11442">
            <v>0</v>
          </cell>
          <cell r="G11442">
            <v>0</v>
          </cell>
          <cell r="K11442">
            <v>0</v>
          </cell>
          <cell r="R11442">
            <v>0</v>
          </cell>
        </row>
        <row r="11443">
          <cell r="E11443">
            <v>0</v>
          </cell>
          <cell r="G11443">
            <v>0</v>
          </cell>
          <cell r="K11443">
            <v>0</v>
          </cell>
          <cell r="R11443">
            <v>0</v>
          </cell>
        </row>
        <row r="11444">
          <cell r="E11444">
            <v>0</v>
          </cell>
          <cell r="G11444">
            <v>0</v>
          </cell>
          <cell r="K11444">
            <v>0</v>
          </cell>
          <cell r="R11444">
            <v>0</v>
          </cell>
        </row>
        <row r="11445">
          <cell r="E11445">
            <v>0</v>
          </cell>
          <cell r="G11445">
            <v>0</v>
          </cell>
          <cell r="K11445">
            <v>0</v>
          </cell>
          <cell r="R11445">
            <v>0</v>
          </cell>
        </row>
        <row r="11446">
          <cell r="E11446">
            <v>0</v>
          </cell>
          <cell r="G11446">
            <v>0</v>
          </cell>
          <cell r="K11446">
            <v>0</v>
          </cell>
          <cell r="R11446">
            <v>0</v>
          </cell>
        </row>
        <row r="11447">
          <cell r="E11447">
            <v>0</v>
          </cell>
          <cell r="G11447">
            <v>0</v>
          </cell>
          <cell r="K11447">
            <v>0</v>
          </cell>
          <cell r="R11447">
            <v>0</v>
          </cell>
        </row>
        <row r="11448">
          <cell r="E11448">
            <v>0</v>
          </cell>
          <cell r="G11448">
            <v>0</v>
          </cell>
          <cell r="K11448">
            <v>0</v>
          </cell>
          <cell r="R11448">
            <v>0</v>
          </cell>
        </row>
        <row r="11449">
          <cell r="E11449">
            <v>0</v>
          </cell>
          <cell r="G11449">
            <v>0</v>
          </cell>
          <cell r="K11449">
            <v>0</v>
          </cell>
          <cell r="R11449">
            <v>0</v>
          </cell>
        </row>
        <row r="11450">
          <cell r="E11450">
            <v>0</v>
          </cell>
          <cell r="G11450">
            <v>0</v>
          </cell>
          <cell r="K11450">
            <v>0</v>
          </cell>
          <cell r="R11450">
            <v>0</v>
          </cell>
        </row>
        <row r="11451">
          <cell r="E11451">
            <v>0</v>
          </cell>
          <cell r="G11451">
            <v>0</v>
          </cell>
          <cell r="K11451">
            <v>0</v>
          </cell>
          <cell r="R11451">
            <v>0</v>
          </cell>
        </row>
        <row r="11452">
          <cell r="E11452">
            <v>0</v>
          </cell>
          <cell r="G11452">
            <v>0</v>
          </cell>
          <cell r="K11452">
            <v>0</v>
          </cell>
          <cell r="R11452">
            <v>0</v>
          </cell>
        </row>
        <row r="11453">
          <cell r="E11453">
            <v>0</v>
          </cell>
          <cell r="G11453">
            <v>0</v>
          </cell>
          <cell r="K11453">
            <v>0</v>
          </cell>
          <cell r="R11453">
            <v>0</v>
          </cell>
        </row>
        <row r="11454">
          <cell r="E11454">
            <v>0</v>
          </cell>
          <cell r="G11454">
            <v>0</v>
          </cell>
          <cell r="K11454">
            <v>0</v>
          </cell>
          <cell r="R11454">
            <v>0</v>
          </cell>
        </row>
        <row r="11455">
          <cell r="E11455">
            <v>0</v>
          </cell>
          <cell r="G11455">
            <v>0</v>
          </cell>
          <cell r="K11455">
            <v>0</v>
          </cell>
          <cell r="R11455">
            <v>0</v>
          </cell>
        </row>
        <row r="11456">
          <cell r="E11456">
            <v>0</v>
          </cell>
          <cell r="G11456">
            <v>0</v>
          </cell>
          <cell r="K11456">
            <v>0</v>
          </cell>
          <cell r="R11456">
            <v>0</v>
          </cell>
        </row>
        <row r="11457">
          <cell r="E11457">
            <v>0</v>
          </cell>
          <cell r="G11457">
            <v>0</v>
          </cell>
          <cell r="K11457">
            <v>0</v>
          </cell>
          <cell r="R11457">
            <v>0</v>
          </cell>
        </row>
        <row r="11458">
          <cell r="E11458">
            <v>0</v>
          </cell>
          <cell r="G11458">
            <v>0</v>
          </cell>
          <cell r="K11458">
            <v>0</v>
          </cell>
          <cell r="R11458">
            <v>0</v>
          </cell>
        </row>
        <row r="11459">
          <cell r="E11459">
            <v>0</v>
          </cell>
          <cell r="G11459">
            <v>0</v>
          </cell>
          <cell r="K11459">
            <v>0</v>
          </cell>
          <cell r="R11459">
            <v>0</v>
          </cell>
        </row>
        <row r="11460">
          <cell r="E11460">
            <v>0</v>
          </cell>
          <cell r="G11460">
            <v>0</v>
          </cell>
          <cell r="K11460">
            <v>0</v>
          </cell>
          <cell r="R11460">
            <v>0</v>
          </cell>
        </row>
        <row r="11461">
          <cell r="E11461">
            <v>0</v>
          </cell>
          <cell r="G11461">
            <v>0</v>
          </cell>
          <cell r="K11461">
            <v>0</v>
          </cell>
          <cell r="R11461">
            <v>0</v>
          </cell>
        </row>
        <row r="11462">
          <cell r="E11462">
            <v>0</v>
          </cell>
          <cell r="G11462">
            <v>0</v>
          </cell>
          <cell r="K11462">
            <v>0</v>
          </cell>
          <cell r="R11462">
            <v>0</v>
          </cell>
        </row>
        <row r="11463">
          <cell r="E11463">
            <v>0</v>
          </cell>
          <cell r="G11463">
            <v>0</v>
          </cell>
          <cell r="K11463">
            <v>0</v>
          </cell>
          <cell r="R11463">
            <v>0</v>
          </cell>
        </row>
        <row r="11464">
          <cell r="E11464">
            <v>0</v>
          </cell>
          <cell r="G11464">
            <v>0</v>
          </cell>
          <cell r="K11464">
            <v>0</v>
          </cell>
          <cell r="R11464">
            <v>0</v>
          </cell>
        </row>
        <row r="11465">
          <cell r="E11465">
            <v>0</v>
          </cell>
          <cell r="G11465">
            <v>0</v>
          </cell>
          <cell r="K11465">
            <v>0</v>
          </cell>
          <cell r="R11465">
            <v>0</v>
          </cell>
        </row>
        <row r="11466">
          <cell r="E11466">
            <v>0</v>
          </cell>
          <cell r="G11466">
            <v>0</v>
          </cell>
          <cell r="K11466">
            <v>0</v>
          </cell>
          <cell r="R11466">
            <v>0</v>
          </cell>
        </row>
        <row r="11467">
          <cell r="E11467">
            <v>0</v>
          </cell>
          <cell r="G11467">
            <v>0</v>
          </cell>
          <cell r="K11467">
            <v>0</v>
          </cell>
          <cell r="R11467">
            <v>0</v>
          </cell>
        </row>
        <row r="11468">
          <cell r="E11468">
            <v>0</v>
          </cell>
          <cell r="G11468">
            <v>0</v>
          </cell>
          <cell r="K11468">
            <v>0</v>
          </cell>
          <cell r="R11468">
            <v>0</v>
          </cell>
        </row>
        <row r="11469">
          <cell r="E11469">
            <v>0</v>
          </cell>
          <cell r="G11469">
            <v>0</v>
          </cell>
          <cell r="K11469">
            <v>0</v>
          </cell>
          <cell r="R11469">
            <v>0</v>
          </cell>
        </row>
        <row r="11470">
          <cell r="E11470">
            <v>0</v>
          </cell>
          <cell r="G11470">
            <v>0</v>
          </cell>
          <cell r="K11470">
            <v>0</v>
          </cell>
          <cell r="R11470">
            <v>0</v>
          </cell>
        </row>
        <row r="11471">
          <cell r="E11471">
            <v>0</v>
          </cell>
          <cell r="G11471">
            <v>0</v>
          </cell>
          <cell r="K11471">
            <v>0</v>
          </cell>
          <cell r="R11471">
            <v>0</v>
          </cell>
        </row>
        <row r="11472">
          <cell r="E11472">
            <v>0</v>
          </cell>
          <cell r="G11472">
            <v>0</v>
          </cell>
          <cell r="K11472">
            <v>0</v>
          </cell>
          <cell r="R11472">
            <v>0</v>
          </cell>
        </row>
        <row r="11473">
          <cell r="E11473">
            <v>0</v>
          </cell>
          <cell r="G11473">
            <v>0</v>
          </cell>
          <cell r="K11473">
            <v>0</v>
          </cell>
          <cell r="R11473">
            <v>0</v>
          </cell>
        </row>
        <row r="11474">
          <cell r="E11474">
            <v>0</v>
          </cell>
          <cell r="G11474">
            <v>0</v>
          </cell>
          <cell r="K11474">
            <v>0</v>
          </cell>
          <cell r="R11474">
            <v>0</v>
          </cell>
        </row>
        <row r="11475">
          <cell r="E11475">
            <v>0</v>
          </cell>
          <cell r="G11475">
            <v>0</v>
          </cell>
          <cell r="K11475">
            <v>0</v>
          </cell>
          <cell r="R11475">
            <v>0</v>
          </cell>
        </row>
        <row r="11476">
          <cell r="E11476">
            <v>0</v>
          </cell>
          <cell r="G11476">
            <v>0</v>
          </cell>
          <cell r="K11476">
            <v>0</v>
          </cell>
          <cell r="R11476">
            <v>0</v>
          </cell>
        </row>
        <row r="11477">
          <cell r="E11477">
            <v>0</v>
          </cell>
          <cell r="G11477">
            <v>0</v>
          </cell>
          <cell r="K11477">
            <v>0</v>
          </cell>
          <cell r="R11477">
            <v>0</v>
          </cell>
        </row>
        <row r="11478">
          <cell r="E11478">
            <v>0</v>
          </cell>
          <cell r="G11478">
            <v>0</v>
          </cell>
          <cell r="K11478">
            <v>0</v>
          </cell>
          <cell r="R11478">
            <v>0</v>
          </cell>
        </row>
        <row r="11479">
          <cell r="E11479">
            <v>0</v>
          </cell>
          <cell r="G11479">
            <v>0</v>
          </cell>
          <cell r="K11479">
            <v>0</v>
          </cell>
          <cell r="R11479">
            <v>0</v>
          </cell>
        </row>
        <row r="11480">
          <cell r="E11480">
            <v>0</v>
          </cell>
          <cell r="G11480">
            <v>0</v>
          </cell>
          <cell r="K11480">
            <v>0</v>
          </cell>
          <cell r="R11480">
            <v>0</v>
          </cell>
        </row>
        <row r="11481">
          <cell r="E11481">
            <v>0</v>
          </cell>
          <cell r="G11481">
            <v>0</v>
          </cell>
          <cell r="K11481">
            <v>0</v>
          </cell>
          <cell r="R11481">
            <v>0</v>
          </cell>
        </row>
        <row r="11482">
          <cell r="E11482">
            <v>0</v>
          </cell>
          <cell r="G11482">
            <v>0</v>
          </cell>
          <cell r="K11482">
            <v>0</v>
          </cell>
          <cell r="R11482">
            <v>0</v>
          </cell>
        </row>
        <row r="11483">
          <cell r="E11483">
            <v>0</v>
          </cell>
          <cell r="G11483">
            <v>0</v>
          </cell>
          <cell r="K11483">
            <v>0</v>
          </cell>
          <cell r="R11483">
            <v>0</v>
          </cell>
        </row>
        <row r="11484">
          <cell r="E11484">
            <v>0</v>
          </cell>
          <cell r="G11484">
            <v>0</v>
          </cell>
          <cell r="K11484">
            <v>0</v>
          </cell>
          <cell r="R11484">
            <v>0</v>
          </cell>
        </row>
        <row r="11485">
          <cell r="E11485">
            <v>0</v>
          </cell>
          <cell r="G11485">
            <v>0</v>
          </cell>
          <cell r="K11485">
            <v>0</v>
          </cell>
          <cell r="R11485">
            <v>0</v>
          </cell>
        </row>
        <row r="11486">
          <cell r="E11486">
            <v>0</v>
          </cell>
          <cell r="G11486">
            <v>0</v>
          </cell>
          <cell r="K11486">
            <v>0</v>
          </cell>
          <cell r="R11486">
            <v>0</v>
          </cell>
        </row>
        <row r="11487">
          <cell r="E11487">
            <v>0</v>
          </cell>
          <cell r="G11487">
            <v>0</v>
          </cell>
          <cell r="K11487">
            <v>0</v>
          </cell>
          <cell r="R11487">
            <v>0</v>
          </cell>
        </row>
        <row r="11488">
          <cell r="E11488">
            <v>0</v>
          </cell>
          <cell r="G11488">
            <v>0</v>
          </cell>
          <cell r="K11488">
            <v>0</v>
          </cell>
          <cell r="R11488">
            <v>0</v>
          </cell>
        </row>
        <row r="11489">
          <cell r="E11489">
            <v>0</v>
          </cell>
          <cell r="G11489">
            <v>0</v>
          </cell>
          <cell r="K11489">
            <v>0</v>
          </cell>
          <cell r="R11489">
            <v>0</v>
          </cell>
        </row>
        <row r="11490">
          <cell r="E11490">
            <v>0</v>
          </cell>
          <cell r="G11490">
            <v>0</v>
          </cell>
          <cell r="K11490">
            <v>0</v>
          </cell>
          <cell r="R11490">
            <v>0</v>
          </cell>
        </row>
        <row r="11491">
          <cell r="E11491">
            <v>0</v>
          </cell>
          <cell r="G11491">
            <v>0</v>
          </cell>
          <cell r="K11491">
            <v>0</v>
          </cell>
          <cell r="R11491">
            <v>0</v>
          </cell>
        </row>
        <row r="11492">
          <cell r="E11492">
            <v>0</v>
          </cell>
          <cell r="G11492">
            <v>0</v>
          </cell>
          <cell r="K11492">
            <v>0</v>
          </cell>
          <cell r="R11492">
            <v>0</v>
          </cell>
        </row>
        <row r="11493">
          <cell r="E11493">
            <v>0</v>
          </cell>
          <cell r="G11493">
            <v>0</v>
          </cell>
          <cell r="K11493">
            <v>0</v>
          </cell>
          <cell r="R11493">
            <v>0</v>
          </cell>
        </row>
        <row r="11494">
          <cell r="E11494">
            <v>0</v>
          </cell>
          <cell r="G11494">
            <v>0</v>
          </cell>
          <cell r="K11494">
            <v>0</v>
          </cell>
          <cell r="R11494">
            <v>0</v>
          </cell>
        </row>
        <row r="11495">
          <cell r="E11495">
            <v>0</v>
          </cell>
          <cell r="G11495">
            <v>0</v>
          </cell>
          <cell r="K11495">
            <v>0</v>
          </cell>
          <cell r="R11495">
            <v>0</v>
          </cell>
        </row>
        <row r="11496">
          <cell r="E11496">
            <v>0</v>
          </cell>
          <cell r="G11496">
            <v>0</v>
          </cell>
          <cell r="K11496">
            <v>0</v>
          </cell>
          <cell r="R11496">
            <v>0</v>
          </cell>
        </row>
        <row r="11497">
          <cell r="E11497">
            <v>0</v>
          </cell>
          <cell r="G11497">
            <v>0</v>
          </cell>
          <cell r="K11497">
            <v>0</v>
          </cell>
          <cell r="R11497">
            <v>0</v>
          </cell>
        </row>
        <row r="11498">
          <cell r="E11498">
            <v>0</v>
          </cell>
          <cell r="G11498">
            <v>0</v>
          </cell>
          <cell r="K11498">
            <v>0</v>
          </cell>
          <cell r="R11498">
            <v>0</v>
          </cell>
        </row>
        <row r="11499">
          <cell r="E11499">
            <v>0</v>
          </cell>
          <cell r="G11499">
            <v>0</v>
          </cell>
          <cell r="K11499">
            <v>0</v>
          </cell>
          <cell r="R11499">
            <v>0</v>
          </cell>
        </row>
        <row r="11500">
          <cell r="E11500">
            <v>0</v>
          </cell>
          <cell r="G11500">
            <v>0</v>
          </cell>
          <cell r="K11500">
            <v>0</v>
          </cell>
          <cell r="R11500">
            <v>0</v>
          </cell>
        </row>
        <row r="11501">
          <cell r="E11501">
            <v>0</v>
          </cell>
          <cell r="G11501">
            <v>0</v>
          </cell>
          <cell r="K11501">
            <v>0</v>
          </cell>
          <cell r="R11501">
            <v>0</v>
          </cell>
        </row>
        <row r="11502">
          <cell r="E11502">
            <v>0</v>
          </cell>
          <cell r="G11502">
            <v>0</v>
          </cell>
          <cell r="K11502">
            <v>0</v>
          </cell>
          <cell r="R11502">
            <v>0</v>
          </cell>
        </row>
        <row r="11503">
          <cell r="E11503">
            <v>0</v>
          </cell>
          <cell r="G11503">
            <v>0</v>
          </cell>
          <cell r="K11503">
            <v>0</v>
          </cell>
          <cell r="R11503">
            <v>0</v>
          </cell>
        </row>
        <row r="11504">
          <cell r="E11504">
            <v>0</v>
          </cell>
          <cell r="G11504">
            <v>0</v>
          </cell>
          <cell r="K11504">
            <v>0</v>
          </cell>
          <cell r="R11504">
            <v>0</v>
          </cell>
        </row>
        <row r="11505">
          <cell r="E11505">
            <v>0</v>
          </cell>
          <cell r="G11505">
            <v>0</v>
          </cell>
          <cell r="K11505">
            <v>0</v>
          </cell>
          <cell r="R11505">
            <v>0</v>
          </cell>
        </row>
        <row r="11506">
          <cell r="E11506">
            <v>0</v>
          </cell>
          <cell r="G11506">
            <v>0</v>
          </cell>
          <cell r="K11506">
            <v>0</v>
          </cell>
          <cell r="R11506">
            <v>0</v>
          </cell>
        </row>
        <row r="11507">
          <cell r="E11507">
            <v>0</v>
          </cell>
          <cell r="G11507">
            <v>0</v>
          </cell>
          <cell r="K11507">
            <v>0</v>
          </cell>
          <cell r="R11507">
            <v>0</v>
          </cell>
        </row>
        <row r="11508">
          <cell r="E11508">
            <v>0</v>
          </cell>
          <cell r="G11508">
            <v>0</v>
          </cell>
          <cell r="K11508">
            <v>0</v>
          </cell>
          <cell r="R11508">
            <v>0</v>
          </cell>
        </row>
        <row r="11509">
          <cell r="E11509">
            <v>0</v>
          </cell>
          <cell r="G11509">
            <v>0</v>
          </cell>
          <cell r="K11509">
            <v>0</v>
          </cell>
          <cell r="R11509">
            <v>0</v>
          </cell>
        </row>
        <row r="11510">
          <cell r="E11510">
            <v>0</v>
          </cell>
          <cell r="G11510">
            <v>0</v>
          </cell>
          <cell r="K11510">
            <v>0</v>
          </cell>
          <cell r="R11510">
            <v>0</v>
          </cell>
        </row>
        <row r="11511">
          <cell r="E11511">
            <v>0</v>
          </cell>
          <cell r="G11511">
            <v>0</v>
          </cell>
          <cell r="K11511">
            <v>0</v>
          </cell>
          <cell r="R11511">
            <v>0</v>
          </cell>
        </row>
        <row r="11512">
          <cell r="E11512">
            <v>0</v>
          </cell>
          <cell r="G11512">
            <v>0</v>
          </cell>
          <cell r="K11512">
            <v>0</v>
          </cell>
          <cell r="R11512">
            <v>0</v>
          </cell>
        </row>
        <row r="11513">
          <cell r="E11513">
            <v>0</v>
          </cell>
          <cell r="G11513">
            <v>0</v>
          </cell>
          <cell r="K11513">
            <v>0</v>
          </cell>
          <cell r="R11513">
            <v>0</v>
          </cell>
        </row>
        <row r="11514">
          <cell r="E11514">
            <v>0</v>
          </cell>
          <cell r="G11514">
            <v>0</v>
          </cell>
          <cell r="K11514">
            <v>0</v>
          </cell>
          <cell r="R11514">
            <v>0</v>
          </cell>
        </row>
        <row r="11515">
          <cell r="E11515">
            <v>0</v>
          </cell>
          <cell r="G11515">
            <v>0</v>
          </cell>
          <cell r="K11515">
            <v>0</v>
          </cell>
          <cell r="R11515">
            <v>0</v>
          </cell>
        </row>
        <row r="11516">
          <cell r="E11516">
            <v>0</v>
          </cell>
          <cell r="G11516">
            <v>0</v>
          </cell>
          <cell r="K11516">
            <v>0</v>
          </cell>
          <cell r="R11516">
            <v>0</v>
          </cell>
        </row>
        <row r="11517">
          <cell r="E11517">
            <v>0</v>
          </cell>
          <cell r="G11517">
            <v>0</v>
          </cell>
          <cell r="K11517">
            <v>0</v>
          </cell>
          <cell r="R11517">
            <v>0</v>
          </cell>
        </row>
        <row r="11518">
          <cell r="E11518">
            <v>0</v>
          </cell>
          <cell r="G11518">
            <v>0</v>
          </cell>
          <cell r="K11518">
            <v>0</v>
          </cell>
          <cell r="R11518">
            <v>0</v>
          </cell>
        </row>
        <row r="11519">
          <cell r="E11519">
            <v>0</v>
          </cell>
          <cell r="G11519">
            <v>0</v>
          </cell>
          <cell r="K11519">
            <v>0</v>
          </cell>
          <cell r="R11519">
            <v>0</v>
          </cell>
        </row>
        <row r="11520">
          <cell r="E11520">
            <v>0</v>
          </cell>
          <cell r="G11520">
            <v>0</v>
          </cell>
          <cell r="K11520">
            <v>0</v>
          </cell>
          <cell r="R11520">
            <v>0</v>
          </cell>
        </row>
        <row r="11521">
          <cell r="E11521">
            <v>0</v>
          </cell>
          <cell r="G11521">
            <v>0</v>
          </cell>
          <cell r="K11521">
            <v>0</v>
          </cell>
          <cell r="R11521">
            <v>0</v>
          </cell>
        </row>
        <row r="11522">
          <cell r="E11522">
            <v>0</v>
          </cell>
          <cell r="G11522">
            <v>0</v>
          </cell>
          <cell r="K11522">
            <v>0</v>
          </cell>
          <cell r="R11522">
            <v>0</v>
          </cell>
        </row>
        <row r="11523">
          <cell r="E11523">
            <v>0</v>
          </cell>
          <cell r="G11523">
            <v>0</v>
          </cell>
          <cell r="K11523">
            <v>0</v>
          </cell>
          <cell r="R11523">
            <v>0</v>
          </cell>
        </row>
        <row r="11524">
          <cell r="E11524">
            <v>0</v>
          </cell>
          <cell r="G11524">
            <v>0</v>
          </cell>
          <cell r="K11524">
            <v>0</v>
          </cell>
          <cell r="R11524">
            <v>0</v>
          </cell>
        </row>
        <row r="11525">
          <cell r="E11525">
            <v>0</v>
          </cell>
          <cell r="G11525">
            <v>0</v>
          </cell>
          <cell r="K11525">
            <v>0</v>
          </cell>
          <cell r="R11525">
            <v>0</v>
          </cell>
        </row>
        <row r="11526">
          <cell r="E11526">
            <v>0</v>
          </cell>
          <cell r="G11526">
            <v>0</v>
          </cell>
          <cell r="K11526">
            <v>0</v>
          </cell>
          <cell r="R11526">
            <v>0</v>
          </cell>
        </row>
        <row r="11527">
          <cell r="E11527">
            <v>0</v>
          </cell>
          <cell r="G11527">
            <v>0</v>
          </cell>
          <cell r="K11527">
            <v>0</v>
          </cell>
          <cell r="R11527">
            <v>0</v>
          </cell>
        </row>
        <row r="11528">
          <cell r="E11528">
            <v>0</v>
          </cell>
          <cell r="G11528">
            <v>0</v>
          </cell>
          <cell r="K11528">
            <v>0</v>
          </cell>
          <cell r="R11528">
            <v>0</v>
          </cell>
        </row>
        <row r="11529">
          <cell r="E11529">
            <v>0</v>
          </cell>
          <cell r="G11529">
            <v>0</v>
          </cell>
          <cell r="K11529">
            <v>0</v>
          </cell>
          <cell r="R11529">
            <v>0</v>
          </cell>
        </row>
        <row r="11530">
          <cell r="E11530">
            <v>0</v>
          </cell>
          <cell r="G11530">
            <v>0</v>
          </cell>
          <cell r="K11530">
            <v>0</v>
          </cell>
          <cell r="R11530">
            <v>0</v>
          </cell>
        </row>
        <row r="11531">
          <cell r="E11531">
            <v>0</v>
          </cell>
          <cell r="G11531">
            <v>0</v>
          </cell>
          <cell r="K11531">
            <v>0</v>
          </cell>
          <cell r="R11531">
            <v>0</v>
          </cell>
        </row>
        <row r="11532">
          <cell r="E11532">
            <v>0</v>
          </cell>
          <cell r="G11532">
            <v>0</v>
          </cell>
          <cell r="K11532">
            <v>0</v>
          </cell>
          <cell r="R11532">
            <v>0</v>
          </cell>
        </row>
        <row r="11533">
          <cell r="E11533">
            <v>0</v>
          </cell>
          <cell r="G11533">
            <v>0</v>
          </cell>
          <cell r="K11533">
            <v>0</v>
          </cell>
          <cell r="R11533">
            <v>0</v>
          </cell>
        </row>
        <row r="11534">
          <cell r="E11534">
            <v>0</v>
          </cell>
          <cell r="G11534">
            <v>0</v>
          </cell>
          <cell r="K11534">
            <v>0</v>
          </cell>
          <cell r="R11534">
            <v>0</v>
          </cell>
        </row>
        <row r="11535">
          <cell r="E11535">
            <v>0</v>
          </cell>
          <cell r="G11535">
            <v>0</v>
          </cell>
          <cell r="K11535">
            <v>0</v>
          </cell>
          <cell r="R11535">
            <v>0</v>
          </cell>
        </row>
        <row r="11536">
          <cell r="E11536">
            <v>0</v>
          </cell>
          <cell r="G11536">
            <v>0</v>
          </cell>
          <cell r="K11536">
            <v>0</v>
          </cell>
          <cell r="R11536">
            <v>0</v>
          </cell>
        </row>
        <row r="11537">
          <cell r="E11537">
            <v>0</v>
          </cell>
          <cell r="G11537">
            <v>0</v>
          </cell>
          <cell r="K11537">
            <v>0</v>
          </cell>
          <cell r="R11537">
            <v>0</v>
          </cell>
        </row>
        <row r="11538">
          <cell r="E11538">
            <v>0</v>
          </cell>
          <cell r="G11538">
            <v>0</v>
          </cell>
          <cell r="K11538">
            <v>0</v>
          </cell>
          <cell r="R11538">
            <v>0</v>
          </cell>
        </row>
        <row r="11539">
          <cell r="E11539">
            <v>0</v>
          </cell>
          <cell r="G11539">
            <v>0</v>
          </cell>
          <cell r="K11539">
            <v>0</v>
          </cell>
          <cell r="R11539">
            <v>0</v>
          </cell>
        </row>
        <row r="11540">
          <cell r="E11540">
            <v>0</v>
          </cell>
          <cell r="G11540">
            <v>0</v>
          </cell>
          <cell r="K11540">
            <v>0</v>
          </cell>
          <cell r="R11540">
            <v>0</v>
          </cell>
        </row>
        <row r="11541">
          <cell r="E11541">
            <v>0</v>
          </cell>
          <cell r="G11541">
            <v>0</v>
          </cell>
          <cell r="K11541">
            <v>0</v>
          </cell>
          <cell r="R11541">
            <v>0</v>
          </cell>
        </row>
        <row r="11542">
          <cell r="E11542">
            <v>0</v>
          </cell>
          <cell r="G11542">
            <v>0</v>
          </cell>
          <cell r="K11542">
            <v>0</v>
          </cell>
          <cell r="R11542">
            <v>0</v>
          </cell>
        </row>
        <row r="11543">
          <cell r="E11543">
            <v>0</v>
          </cell>
          <cell r="G11543">
            <v>0</v>
          </cell>
          <cell r="K11543">
            <v>0</v>
          </cell>
          <cell r="R11543">
            <v>0</v>
          </cell>
        </row>
        <row r="11544">
          <cell r="E11544">
            <v>0</v>
          </cell>
          <cell r="G11544">
            <v>0</v>
          </cell>
          <cell r="K11544">
            <v>0</v>
          </cell>
          <cell r="R11544">
            <v>0</v>
          </cell>
        </row>
        <row r="11545">
          <cell r="E11545">
            <v>0</v>
          </cell>
          <cell r="G11545">
            <v>0</v>
          </cell>
          <cell r="K11545">
            <v>0</v>
          </cell>
          <cell r="R11545">
            <v>0</v>
          </cell>
        </row>
        <row r="11546">
          <cell r="E11546">
            <v>0</v>
          </cell>
          <cell r="G11546">
            <v>0</v>
          </cell>
          <cell r="K11546">
            <v>0</v>
          </cell>
          <cell r="R11546">
            <v>0</v>
          </cell>
        </row>
        <row r="11547">
          <cell r="E11547">
            <v>0</v>
          </cell>
          <cell r="G11547">
            <v>0</v>
          </cell>
          <cell r="K11547">
            <v>0</v>
          </cell>
          <cell r="R11547">
            <v>0</v>
          </cell>
        </row>
        <row r="11548">
          <cell r="E11548">
            <v>0</v>
          </cell>
          <cell r="G11548">
            <v>0</v>
          </cell>
          <cell r="K11548">
            <v>0</v>
          </cell>
          <cell r="R11548">
            <v>0</v>
          </cell>
        </row>
        <row r="11549">
          <cell r="E11549">
            <v>0</v>
          </cell>
          <cell r="G11549">
            <v>0</v>
          </cell>
          <cell r="K11549">
            <v>0</v>
          </cell>
          <cell r="R11549">
            <v>0</v>
          </cell>
        </row>
        <row r="11550">
          <cell r="E11550">
            <v>0</v>
          </cell>
          <cell r="G11550">
            <v>0</v>
          </cell>
          <cell r="K11550">
            <v>0</v>
          </cell>
          <cell r="R11550">
            <v>0</v>
          </cell>
        </row>
        <row r="11551">
          <cell r="E11551">
            <v>0</v>
          </cell>
          <cell r="G11551">
            <v>0</v>
          </cell>
          <cell r="K11551">
            <v>0</v>
          </cell>
          <cell r="R11551">
            <v>0</v>
          </cell>
        </row>
        <row r="11552">
          <cell r="E11552">
            <v>0</v>
          </cell>
          <cell r="G11552">
            <v>0</v>
          </cell>
          <cell r="K11552">
            <v>0</v>
          </cell>
          <cell r="R11552">
            <v>0</v>
          </cell>
        </row>
        <row r="11553">
          <cell r="E11553">
            <v>0</v>
          </cell>
          <cell r="G11553">
            <v>0</v>
          </cell>
          <cell r="K11553">
            <v>0</v>
          </cell>
          <cell r="R11553">
            <v>0</v>
          </cell>
        </row>
        <row r="11554">
          <cell r="E11554">
            <v>0</v>
          </cell>
          <cell r="G11554">
            <v>0</v>
          </cell>
          <cell r="K11554">
            <v>0</v>
          </cell>
          <cell r="R11554">
            <v>0</v>
          </cell>
        </row>
        <row r="11555">
          <cell r="E11555">
            <v>0</v>
          </cell>
          <cell r="G11555">
            <v>0</v>
          </cell>
          <cell r="K11555">
            <v>0</v>
          </cell>
          <cell r="R11555">
            <v>0</v>
          </cell>
        </row>
        <row r="11556">
          <cell r="E11556">
            <v>0</v>
          </cell>
          <cell r="G11556">
            <v>0</v>
          </cell>
          <cell r="K11556">
            <v>0</v>
          </cell>
          <cell r="R11556">
            <v>0</v>
          </cell>
        </row>
        <row r="11557">
          <cell r="E11557">
            <v>0</v>
          </cell>
          <cell r="G11557">
            <v>0</v>
          </cell>
          <cell r="K11557">
            <v>0</v>
          </cell>
          <cell r="R11557">
            <v>0</v>
          </cell>
        </row>
        <row r="11558">
          <cell r="E11558">
            <v>0</v>
          </cell>
          <cell r="G11558">
            <v>0</v>
          </cell>
          <cell r="K11558">
            <v>0</v>
          </cell>
          <cell r="R11558">
            <v>0</v>
          </cell>
        </row>
        <row r="11559">
          <cell r="E11559">
            <v>0</v>
          </cell>
          <cell r="G11559">
            <v>0</v>
          </cell>
          <cell r="K11559">
            <v>0</v>
          </cell>
          <cell r="R11559">
            <v>0</v>
          </cell>
        </row>
        <row r="11560">
          <cell r="E11560">
            <v>0</v>
          </cell>
          <cell r="G11560">
            <v>0</v>
          </cell>
          <cell r="K11560">
            <v>0</v>
          </cell>
          <cell r="R11560">
            <v>0</v>
          </cell>
        </row>
        <row r="11561">
          <cell r="E11561">
            <v>0</v>
          </cell>
          <cell r="G11561">
            <v>0</v>
          </cell>
          <cell r="K11561">
            <v>0</v>
          </cell>
          <cell r="R11561">
            <v>0</v>
          </cell>
        </row>
        <row r="11562">
          <cell r="E11562">
            <v>0</v>
          </cell>
          <cell r="G11562">
            <v>0</v>
          </cell>
          <cell r="K11562">
            <v>0</v>
          </cell>
          <cell r="R11562">
            <v>0</v>
          </cell>
        </row>
        <row r="11563">
          <cell r="E11563">
            <v>0</v>
          </cell>
          <cell r="G11563">
            <v>0</v>
          </cell>
          <cell r="K11563">
            <v>0</v>
          </cell>
          <cell r="R11563">
            <v>0</v>
          </cell>
        </row>
        <row r="11564">
          <cell r="E11564">
            <v>0</v>
          </cell>
          <cell r="G11564">
            <v>0</v>
          </cell>
          <cell r="K11564">
            <v>0</v>
          </cell>
          <cell r="R11564">
            <v>0</v>
          </cell>
        </row>
        <row r="11565">
          <cell r="E11565">
            <v>0</v>
          </cell>
          <cell r="G11565">
            <v>0</v>
          </cell>
          <cell r="K11565">
            <v>0</v>
          </cell>
          <cell r="R11565">
            <v>0</v>
          </cell>
        </row>
        <row r="11566">
          <cell r="E11566">
            <v>0</v>
          </cell>
          <cell r="G11566">
            <v>0</v>
          </cell>
          <cell r="K11566">
            <v>0</v>
          </cell>
          <cell r="R11566">
            <v>0</v>
          </cell>
        </row>
        <row r="11567">
          <cell r="E11567">
            <v>0</v>
          </cell>
          <cell r="G11567">
            <v>0</v>
          </cell>
          <cell r="K11567">
            <v>0</v>
          </cell>
          <cell r="R11567">
            <v>0</v>
          </cell>
        </row>
        <row r="11568">
          <cell r="E11568">
            <v>0</v>
          </cell>
          <cell r="G11568">
            <v>0</v>
          </cell>
          <cell r="K11568">
            <v>0</v>
          </cell>
          <cell r="R11568">
            <v>0</v>
          </cell>
        </row>
        <row r="11569">
          <cell r="E11569">
            <v>0</v>
          </cell>
          <cell r="G11569">
            <v>0</v>
          </cell>
          <cell r="K11569">
            <v>0</v>
          </cell>
          <cell r="R11569">
            <v>0</v>
          </cell>
        </row>
        <row r="11570">
          <cell r="E11570">
            <v>0</v>
          </cell>
          <cell r="G11570">
            <v>0</v>
          </cell>
          <cell r="K11570">
            <v>0</v>
          </cell>
          <cell r="R11570">
            <v>0</v>
          </cell>
        </row>
        <row r="11571">
          <cell r="E11571">
            <v>0</v>
          </cell>
          <cell r="G11571">
            <v>0</v>
          </cell>
          <cell r="K11571">
            <v>0</v>
          </cell>
          <cell r="R11571">
            <v>0</v>
          </cell>
        </row>
        <row r="11572">
          <cell r="E11572">
            <v>0</v>
          </cell>
          <cell r="G11572">
            <v>0</v>
          </cell>
          <cell r="K11572">
            <v>0</v>
          </cell>
          <cell r="R11572">
            <v>0</v>
          </cell>
        </row>
        <row r="11573">
          <cell r="E11573">
            <v>0</v>
          </cell>
          <cell r="G11573">
            <v>0</v>
          </cell>
          <cell r="K11573">
            <v>0</v>
          </cell>
          <cell r="R11573">
            <v>0</v>
          </cell>
        </row>
        <row r="11574">
          <cell r="E11574">
            <v>0</v>
          </cell>
          <cell r="G11574">
            <v>0</v>
          </cell>
          <cell r="K11574">
            <v>0</v>
          </cell>
          <cell r="R11574">
            <v>0</v>
          </cell>
        </row>
        <row r="11575">
          <cell r="E11575">
            <v>0</v>
          </cell>
          <cell r="G11575">
            <v>0</v>
          </cell>
          <cell r="K11575">
            <v>0</v>
          </cell>
          <cell r="R11575">
            <v>0</v>
          </cell>
        </row>
        <row r="11576">
          <cell r="E11576">
            <v>0</v>
          </cell>
          <cell r="G11576">
            <v>0</v>
          </cell>
          <cell r="K11576">
            <v>0</v>
          </cell>
          <cell r="R11576">
            <v>0</v>
          </cell>
        </row>
        <row r="11577">
          <cell r="E11577">
            <v>0</v>
          </cell>
          <cell r="G11577">
            <v>0</v>
          </cell>
          <cell r="K11577">
            <v>0</v>
          </cell>
          <cell r="R11577">
            <v>0</v>
          </cell>
        </row>
        <row r="11578">
          <cell r="E11578">
            <v>0</v>
          </cell>
          <cell r="G11578">
            <v>0</v>
          </cell>
          <cell r="K11578">
            <v>0</v>
          </cell>
          <cell r="R11578">
            <v>0</v>
          </cell>
        </row>
        <row r="11579">
          <cell r="E11579">
            <v>0</v>
          </cell>
          <cell r="G11579">
            <v>0</v>
          </cell>
          <cell r="K11579">
            <v>0</v>
          </cell>
          <cell r="R11579">
            <v>0</v>
          </cell>
        </row>
        <row r="11580">
          <cell r="E11580">
            <v>0</v>
          </cell>
          <cell r="G11580">
            <v>0</v>
          </cell>
          <cell r="K11580">
            <v>0</v>
          </cell>
          <cell r="R11580">
            <v>0</v>
          </cell>
        </row>
        <row r="11581">
          <cell r="E11581">
            <v>0</v>
          </cell>
          <cell r="G11581">
            <v>0</v>
          </cell>
          <cell r="K11581">
            <v>0</v>
          </cell>
          <cell r="R11581">
            <v>0</v>
          </cell>
        </row>
        <row r="11582">
          <cell r="E11582">
            <v>0</v>
          </cell>
          <cell r="G11582">
            <v>0</v>
          </cell>
          <cell r="K11582">
            <v>0</v>
          </cell>
          <cell r="R11582">
            <v>0</v>
          </cell>
        </row>
        <row r="11583">
          <cell r="E11583">
            <v>0</v>
          </cell>
          <cell r="G11583">
            <v>0</v>
          </cell>
          <cell r="K11583">
            <v>0</v>
          </cell>
          <cell r="R11583">
            <v>0</v>
          </cell>
        </row>
        <row r="11584">
          <cell r="E11584">
            <v>0</v>
          </cell>
          <cell r="G11584">
            <v>0</v>
          </cell>
          <cell r="K11584">
            <v>0</v>
          </cell>
          <cell r="R11584">
            <v>0</v>
          </cell>
        </row>
        <row r="11585">
          <cell r="E11585">
            <v>0</v>
          </cell>
          <cell r="G11585">
            <v>0</v>
          </cell>
          <cell r="K11585">
            <v>0</v>
          </cell>
          <cell r="R11585">
            <v>0</v>
          </cell>
        </row>
        <row r="11586">
          <cell r="E11586">
            <v>0</v>
          </cell>
          <cell r="G11586">
            <v>0</v>
          </cell>
          <cell r="K11586">
            <v>0</v>
          </cell>
          <cell r="R11586">
            <v>0</v>
          </cell>
        </row>
        <row r="11587">
          <cell r="E11587">
            <v>0</v>
          </cell>
          <cell r="G11587">
            <v>0</v>
          </cell>
          <cell r="K11587">
            <v>0</v>
          </cell>
          <cell r="R11587">
            <v>0</v>
          </cell>
        </row>
        <row r="11588">
          <cell r="E11588">
            <v>0</v>
          </cell>
          <cell r="G11588">
            <v>0</v>
          </cell>
          <cell r="K11588">
            <v>0</v>
          </cell>
          <cell r="R11588">
            <v>0</v>
          </cell>
        </row>
        <row r="11589">
          <cell r="E11589">
            <v>0</v>
          </cell>
          <cell r="G11589">
            <v>0</v>
          </cell>
          <cell r="K11589">
            <v>0</v>
          </cell>
          <cell r="R11589">
            <v>0</v>
          </cell>
        </row>
        <row r="11590">
          <cell r="E11590">
            <v>0</v>
          </cell>
          <cell r="G11590">
            <v>0</v>
          </cell>
          <cell r="K11590">
            <v>0</v>
          </cell>
          <cell r="R11590">
            <v>0</v>
          </cell>
        </row>
        <row r="11591">
          <cell r="E11591">
            <v>0</v>
          </cell>
          <cell r="G11591">
            <v>0</v>
          </cell>
          <cell r="K11591">
            <v>0</v>
          </cell>
          <cell r="R11591">
            <v>0</v>
          </cell>
        </row>
        <row r="11592">
          <cell r="E11592">
            <v>0</v>
          </cell>
          <cell r="G11592">
            <v>0</v>
          </cell>
          <cell r="K11592">
            <v>0</v>
          </cell>
          <cell r="R11592">
            <v>0</v>
          </cell>
        </row>
        <row r="11593">
          <cell r="E11593">
            <v>0</v>
          </cell>
          <cell r="G11593">
            <v>0</v>
          </cell>
          <cell r="K11593">
            <v>0</v>
          </cell>
          <cell r="R11593">
            <v>0</v>
          </cell>
        </row>
        <row r="11594">
          <cell r="E11594">
            <v>0</v>
          </cell>
          <cell r="G11594">
            <v>0</v>
          </cell>
          <cell r="K11594">
            <v>0</v>
          </cell>
          <cell r="R11594">
            <v>0</v>
          </cell>
        </row>
        <row r="11595">
          <cell r="E11595">
            <v>0</v>
          </cell>
          <cell r="G11595">
            <v>0</v>
          </cell>
          <cell r="K11595">
            <v>0</v>
          </cell>
          <cell r="R11595">
            <v>0</v>
          </cell>
        </row>
        <row r="11596">
          <cell r="E11596">
            <v>0</v>
          </cell>
          <cell r="G11596">
            <v>0</v>
          </cell>
          <cell r="K11596">
            <v>0</v>
          </cell>
          <cell r="R11596">
            <v>0</v>
          </cell>
        </row>
        <row r="11597">
          <cell r="E11597">
            <v>0</v>
          </cell>
          <cell r="G11597">
            <v>0</v>
          </cell>
          <cell r="K11597">
            <v>0</v>
          </cell>
          <cell r="R11597">
            <v>0</v>
          </cell>
        </row>
        <row r="11598">
          <cell r="E11598">
            <v>0</v>
          </cell>
          <cell r="G11598">
            <v>0</v>
          </cell>
          <cell r="K11598">
            <v>0</v>
          </cell>
          <cell r="R11598">
            <v>0</v>
          </cell>
        </row>
        <row r="11599">
          <cell r="E11599">
            <v>0</v>
          </cell>
          <cell r="G11599">
            <v>0</v>
          </cell>
          <cell r="K11599">
            <v>0</v>
          </cell>
          <cell r="R11599">
            <v>0</v>
          </cell>
        </row>
        <row r="11600">
          <cell r="E11600">
            <v>0</v>
          </cell>
          <cell r="G11600">
            <v>0</v>
          </cell>
          <cell r="K11600">
            <v>0</v>
          </cell>
          <cell r="R11600">
            <v>0</v>
          </cell>
        </row>
        <row r="11601">
          <cell r="E11601">
            <v>0</v>
          </cell>
          <cell r="G11601">
            <v>0</v>
          </cell>
          <cell r="K11601">
            <v>0</v>
          </cell>
          <cell r="R11601">
            <v>0</v>
          </cell>
        </row>
        <row r="11602">
          <cell r="E11602">
            <v>0</v>
          </cell>
          <cell r="G11602">
            <v>0</v>
          </cell>
          <cell r="K11602">
            <v>0</v>
          </cell>
          <cell r="R11602">
            <v>0</v>
          </cell>
        </row>
        <row r="11603">
          <cell r="E11603">
            <v>0</v>
          </cell>
          <cell r="G11603">
            <v>0</v>
          </cell>
          <cell r="K11603">
            <v>0</v>
          </cell>
          <cell r="R11603">
            <v>0</v>
          </cell>
        </row>
        <row r="11604">
          <cell r="E11604">
            <v>0</v>
          </cell>
          <cell r="G11604">
            <v>0</v>
          </cell>
          <cell r="K11604">
            <v>0</v>
          </cell>
          <cell r="R11604">
            <v>0</v>
          </cell>
        </row>
        <row r="11605">
          <cell r="E11605">
            <v>0</v>
          </cell>
          <cell r="G11605">
            <v>0</v>
          </cell>
          <cell r="K11605">
            <v>0</v>
          </cell>
          <cell r="R11605">
            <v>0</v>
          </cell>
        </row>
        <row r="11606">
          <cell r="E11606">
            <v>0</v>
          </cell>
          <cell r="G11606">
            <v>0</v>
          </cell>
          <cell r="K11606">
            <v>0</v>
          </cell>
          <cell r="R11606">
            <v>0</v>
          </cell>
        </row>
        <row r="11607">
          <cell r="E11607" t="str">
            <v>TERCEIRO USO</v>
          </cell>
          <cell r="G11607" t="str">
            <v>X</v>
          </cell>
          <cell r="K11607" t="str">
            <v>VAZIA</v>
          </cell>
          <cell r="R11607" t="str">
            <v>X</v>
          </cell>
        </row>
        <row r="11608">
          <cell r="E11608" t="str">
            <v>SEGUNDO USO</v>
          </cell>
          <cell r="G11608" t="str">
            <v>X</v>
          </cell>
          <cell r="K11608" t="str">
            <v>VAZIA</v>
          </cell>
          <cell r="R11608" t="str">
            <v>X</v>
          </cell>
        </row>
        <row r="11609">
          <cell r="E11609" t="str">
            <v>TERCEIRO USO</v>
          </cell>
          <cell r="G11609" t="str">
            <v>X</v>
          </cell>
          <cell r="K11609" t="str">
            <v>VAZIA</v>
          </cell>
          <cell r="R11609" t="str">
            <v>X</v>
          </cell>
        </row>
        <row r="11610">
          <cell r="E11610" t="str">
            <v>SEGUNDO USO</v>
          </cell>
          <cell r="G11610" t="str">
            <v>X</v>
          </cell>
          <cell r="K11610" t="str">
            <v>VAZIA</v>
          </cell>
          <cell r="R11610" t="str">
            <v>X</v>
          </cell>
        </row>
        <row r="11611">
          <cell r="E11611" t="str">
            <v>SEGUNDO USO</v>
          </cell>
          <cell r="G11611" t="str">
            <v>X</v>
          </cell>
          <cell r="K11611" t="str">
            <v>PRENHA IA</v>
          </cell>
          <cell r="R11611" t="str">
            <v>X</v>
          </cell>
        </row>
        <row r="11612">
          <cell r="E11612" t="str">
            <v>TERCEIRO USO</v>
          </cell>
          <cell r="G11612" t="str">
            <v>X</v>
          </cell>
          <cell r="K11612" t="str">
            <v>VAZIA</v>
          </cell>
          <cell r="R11612" t="str">
            <v>X</v>
          </cell>
        </row>
        <row r="11613">
          <cell r="E11613" t="str">
            <v>SEGUNDO USO</v>
          </cell>
          <cell r="G11613" t="str">
            <v>X</v>
          </cell>
          <cell r="K11613" t="str">
            <v>VAZIA</v>
          </cell>
          <cell r="R11613" t="str">
            <v>X</v>
          </cell>
        </row>
        <row r="11614">
          <cell r="E11614" t="str">
            <v>SEGUNDO USO</v>
          </cell>
          <cell r="G11614" t="str">
            <v>X</v>
          </cell>
          <cell r="K11614" t="str">
            <v>VAZIA</v>
          </cell>
          <cell r="R11614" t="str">
            <v>X</v>
          </cell>
        </row>
        <row r="11615">
          <cell r="E11615" t="str">
            <v>TERCEIRO USO</v>
          </cell>
          <cell r="G11615" t="str">
            <v>X</v>
          </cell>
          <cell r="K11615" t="str">
            <v>PRENHA IA</v>
          </cell>
          <cell r="R11615" t="str">
            <v>X</v>
          </cell>
        </row>
        <row r="11616">
          <cell r="E11616" t="str">
            <v>TERCEIRO USO</v>
          </cell>
          <cell r="G11616" t="str">
            <v>X</v>
          </cell>
          <cell r="K11616" t="str">
            <v>PRENHA IA</v>
          </cell>
          <cell r="R11616" t="str">
            <v>X</v>
          </cell>
        </row>
        <row r="11617">
          <cell r="E11617" t="str">
            <v>TERCEIRO USO</v>
          </cell>
          <cell r="G11617" t="str">
            <v>X</v>
          </cell>
          <cell r="K11617" t="str">
            <v>PRENHA IA</v>
          </cell>
          <cell r="R11617" t="str">
            <v>X</v>
          </cell>
        </row>
        <row r="11618">
          <cell r="E11618" t="str">
            <v>TERCEIRO USO</v>
          </cell>
          <cell r="G11618" t="str">
            <v>X</v>
          </cell>
          <cell r="K11618" t="str">
            <v>PRENHA IA</v>
          </cell>
          <cell r="R11618" t="str">
            <v>X</v>
          </cell>
        </row>
        <row r="11619">
          <cell r="E11619" t="str">
            <v>SEGUNDO USO</v>
          </cell>
          <cell r="G11619" t="str">
            <v>X</v>
          </cell>
          <cell r="K11619" t="str">
            <v>VAZIA</v>
          </cell>
          <cell r="R11619" t="str">
            <v>X</v>
          </cell>
        </row>
        <row r="11620">
          <cell r="E11620" t="str">
            <v>TERCEIRO USO</v>
          </cell>
          <cell r="G11620" t="str">
            <v>X</v>
          </cell>
          <cell r="K11620" t="str">
            <v>PRENHA IA</v>
          </cell>
          <cell r="R11620" t="str">
            <v>X</v>
          </cell>
        </row>
        <row r="11621">
          <cell r="E11621" t="str">
            <v>TERCEIRO USO</v>
          </cell>
          <cell r="G11621" t="str">
            <v>X</v>
          </cell>
          <cell r="K11621" t="str">
            <v>NÃO DG</v>
          </cell>
          <cell r="R11621" t="str">
            <v>X</v>
          </cell>
        </row>
        <row r="11622">
          <cell r="E11622" t="str">
            <v>TERCEIRO USO</v>
          </cell>
          <cell r="G11622" t="str">
            <v>X</v>
          </cell>
          <cell r="K11622" t="str">
            <v>PRENHA IA</v>
          </cell>
          <cell r="R11622" t="str">
            <v>X</v>
          </cell>
        </row>
        <row r="11623">
          <cell r="E11623" t="str">
            <v>TERCEIRO USO</v>
          </cell>
          <cell r="G11623" t="str">
            <v>X</v>
          </cell>
          <cell r="K11623" t="str">
            <v>PRENHA IA</v>
          </cell>
          <cell r="R11623" t="str">
            <v>X</v>
          </cell>
        </row>
        <row r="11624">
          <cell r="E11624" t="str">
            <v>TERCEIRO USO</v>
          </cell>
          <cell r="G11624" t="str">
            <v>X</v>
          </cell>
          <cell r="K11624" t="str">
            <v>VAZIA</v>
          </cell>
          <cell r="R11624" t="str">
            <v>X</v>
          </cell>
        </row>
        <row r="11625">
          <cell r="E11625" t="str">
            <v>TERCEIRO USO</v>
          </cell>
          <cell r="G11625" t="str">
            <v>X</v>
          </cell>
          <cell r="K11625" t="str">
            <v>PRENHA IA</v>
          </cell>
          <cell r="R11625" t="str">
            <v>X</v>
          </cell>
        </row>
        <row r="11626">
          <cell r="E11626" t="str">
            <v>TERCEIRO USO</v>
          </cell>
          <cell r="G11626" t="str">
            <v>X</v>
          </cell>
          <cell r="K11626" t="str">
            <v>PRENHA IA</v>
          </cell>
          <cell r="R11626" t="str">
            <v>X</v>
          </cell>
        </row>
        <row r="11627">
          <cell r="E11627" t="str">
            <v>SEGUNDO USO</v>
          </cell>
          <cell r="G11627" t="str">
            <v>X</v>
          </cell>
          <cell r="K11627" t="str">
            <v>PRENHA IA</v>
          </cell>
          <cell r="R11627" t="str">
            <v>X</v>
          </cell>
        </row>
        <row r="11628">
          <cell r="E11628" t="str">
            <v>SEGUNDO USO</v>
          </cell>
          <cell r="G11628" t="str">
            <v>X</v>
          </cell>
          <cell r="K11628" t="str">
            <v>PRENHA IA</v>
          </cell>
          <cell r="R11628" t="str">
            <v>X</v>
          </cell>
        </row>
        <row r="11629">
          <cell r="E11629" t="str">
            <v>SEGUNDO USO</v>
          </cell>
          <cell r="G11629" t="str">
            <v>X</v>
          </cell>
          <cell r="K11629" t="str">
            <v>PRENHA IA</v>
          </cell>
          <cell r="R11629" t="str">
            <v>X</v>
          </cell>
        </row>
        <row r="11630">
          <cell r="E11630" t="str">
            <v>TERCEIRO USO</v>
          </cell>
          <cell r="G11630" t="str">
            <v>X</v>
          </cell>
          <cell r="K11630" t="str">
            <v>PRENHA IA</v>
          </cell>
          <cell r="R11630" t="str">
            <v>X</v>
          </cell>
        </row>
        <row r="11631">
          <cell r="E11631" t="str">
            <v>SEGUNDO USO</v>
          </cell>
          <cell r="G11631" t="str">
            <v>X</v>
          </cell>
          <cell r="K11631" t="str">
            <v>PRENHA IA</v>
          </cell>
          <cell r="R11631" t="str">
            <v>X</v>
          </cell>
        </row>
        <row r="11632">
          <cell r="E11632" t="str">
            <v>TERCEIRO USO</v>
          </cell>
          <cell r="G11632" t="str">
            <v>X</v>
          </cell>
          <cell r="K11632" t="str">
            <v>PRENHA IA</v>
          </cell>
          <cell r="R11632" t="str">
            <v>X</v>
          </cell>
        </row>
        <row r="11633">
          <cell r="E11633" t="str">
            <v>SEGUNDO USO</v>
          </cell>
          <cell r="G11633" t="str">
            <v>X</v>
          </cell>
          <cell r="K11633" t="str">
            <v>VAZIA</v>
          </cell>
          <cell r="R11633" t="str">
            <v>X</v>
          </cell>
        </row>
        <row r="11634">
          <cell r="E11634" t="str">
            <v>TERCEIRO USO</v>
          </cell>
          <cell r="G11634" t="str">
            <v>X</v>
          </cell>
          <cell r="K11634" t="str">
            <v>VAZIA</v>
          </cell>
          <cell r="R11634" t="str">
            <v>X</v>
          </cell>
        </row>
        <row r="11635">
          <cell r="E11635" t="str">
            <v>TERCEIRO USO</v>
          </cell>
          <cell r="G11635" t="str">
            <v>X</v>
          </cell>
          <cell r="K11635" t="str">
            <v>PRENHA IA</v>
          </cell>
          <cell r="R11635" t="str">
            <v>X</v>
          </cell>
        </row>
        <row r="11636">
          <cell r="E11636" t="str">
            <v>TERCEIRO USO</v>
          </cell>
          <cell r="G11636" t="str">
            <v>X</v>
          </cell>
          <cell r="K11636" t="str">
            <v>VAZIA</v>
          </cell>
          <cell r="R11636" t="str">
            <v>X</v>
          </cell>
        </row>
        <row r="11637">
          <cell r="E11637" t="str">
            <v>TERCEIRO USO</v>
          </cell>
          <cell r="G11637" t="str">
            <v>X</v>
          </cell>
          <cell r="K11637" t="str">
            <v>PRENHA IA</v>
          </cell>
          <cell r="R11637" t="str">
            <v>X</v>
          </cell>
        </row>
        <row r="11638">
          <cell r="E11638" t="str">
            <v>TERCEIRO USO</v>
          </cell>
          <cell r="G11638" t="str">
            <v>X</v>
          </cell>
          <cell r="K11638" t="str">
            <v>PRENHA IA</v>
          </cell>
          <cell r="R11638" t="str">
            <v>X</v>
          </cell>
        </row>
        <row r="11639">
          <cell r="E11639" t="str">
            <v>TERCEIRO USO</v>
          </cell>
          <cell r="G11639" t="str">
            <v>X</v>
          </cell>
          <cell r="K11639" t="str">
            <v>PRENHA IA</v>
          </cell>
          <cell r="R11639" t="str">
            <v>X</v>
          </cell>
        </row>
        <row r="11640">
          <cell r="E11640" t="str">
            <v>SEGUNDO USO</v>
          </cell>
          <cell r="G11640" t="str">
            <v>X</v>
          </cell>
          <cell r="K11640" t="str">
            <v>PRENHA IA</v>
          </cell>
          <cell r="R11640" t="str">
            <v>X</v>
          </cell>
        </row>
        <row r="11641">
          <cell r="E11641" t="str">
            <v>TERCEIRO USO</v>
          </cell>
          <cell r="G11641" t="str">
            <v>X</v>
          </cell>
          <cell r="K11641" t="str">
            <v>NÃO DG</v>
          </cell>
          <cell r="R11641" t="str">
            <v>X</v>
          </cell>
        </row>
        <row r="11642">
          <cell r="E11642" t="str">
            <v>TERCEIRO USO</v>
          </cell>
          <cell r="G11642" t="str">
            <v>X</v>
          </cell>
          <cell r="K11642" t="str">
            <v>PRENHA IA</v>
          </cell>
          <cell r="R11642" t="str">
            <v>X</v>
          </cell>
        </row>
        <row r="11643">
          <cell r="E11643" t="str">
            <v>TERCEIRO USO</v>
          </cell>
          <cell r="G11643" t="str">
            <v>X</v>
          </cell>
          <cell r="K11643" t="str">
            <v>VAZIA</v>
          </cell>
          <cell r="R11643" t="str">
            <v>X</v>
          </cell>
        </row>
        <row r="11644">
          <cell r="E11644" t="str">
            <v>SEGUNDO USO</v>
          </cell>
          <cell r="G11644" t="str">
            <v>X</v>
          </cell>
          <cell r="K11644" t="str">
            <v>VAZIA</v>
          </cell>
          <cell r="R11644" t="str">
            <v>X</v>
          </cell>
        </row>
        <row r="11645">
          <cell r="E11645" t="str">
            <v>TERCEIRO USO</v>
          </cell>
          <cell r="G11645" t="str">
            <v>X</v>
          </cell>
          <cell r="K11645" t="str">
            <v>VAZIA</v>
          </cell>
          <cell r="R11645" t="str">
            <v>X</v>
          </cell>
        </row>
        <row r="11646">
          <cell r="E11646" t="str">
            <v>TERCEIRO USO</v>
          </cell>
          <cell r="G11646" t="str">
            <v>X</v>
          </cell>
          <cell r="K11646" t="str">
            <v>VAZIA</v>
          </cell>
          <cell r="R11646" t="str">
            <v>X</v>
          </cell>
        </row>
        <row r="11647">
          <cell r="E11647" t="str">
            <v>SEGUNDO USO</v>
          </cell>
          <cell r="G11647" t="str">
            <v>X</v>
          </cell>
          <cell r="K11647" t="str">
            <v>PRENHA IA</v>
          </cell>
          <cell r="R11647" t="str">
            <v>X</v>
          </cell>
        </row>
        <row r="11648">
          <cell r="E11648" t="str">
            <v>TERCEIRO USO</v>
          </cell>
          <cell r="G11648" t="str">
            <v>X</v>
          </cell>
          <cell r="K11648" t="str">
            <v>VAZIA</v>
          </cell>
          <cell r="R11648" t="str">
            <v>X</v>
          </cell>
        </row>
        <row r="11649">
          <cell r="E11649" t="str">
            <v>SEGUNDO USO</v>
          </cell>
          <cell r="G11649" t="str">
            <v>X</v>
          </cell>
          <cell r="K11649" t="str">
            <v>VAZIA</v>
          </cell>
          <cell r="R11649" t="str">
            <v>X</v>
          </cell>
        </row>
        <row r="11650">
          <cell r="E11650" t="str">
            <v>TERCEIRO USO</v>
          </cell>
          <cell r="G11650" t="str">
            <v>X</v>
          </cell>
          <cell r="K11650" t="str">
            <v>PRENHA IA</v>
          </cell>
          <cell r="R11650" t="str">
            <v>X</v>
          </cell>
        </row>
        <row r="11651">
          <cell r="E11651" t="str">
            <v>TERCEIRO USO</v>
          </cell>
          <cell r="G11651" t="str">
            <v>X</v>
          </cell>
          <cell r="K11651" t="str">
            <v>PRENHA IA</v>
          </cell>
          <cell r="R11651" t="str">
            <v>X</v>
          </cell>
        </row>
        <row r="11652">
          <cell r="E11652">
            <v>0</v>
          </cell>
          <cell r="G11652">
            <v>0</v>
          </cell>
          <cell r="K11652">
            <v>0</v>
          </cell>
          <cell r="R11652">
            <v>0</v>
          </cell>
        </row>
        <row r="11653">
          <cell r="E11653">
            <v>0</v>
          </cell>
          <cell r="G11653">
            <v>0</v>
          </cell>
          <cell r="K11653">
            <v>0</v>
          </cell>
          <cell r="R11653">
            <v>0</v>
          </cell>
        </row>
        <row r="11654">
          <cell r="E11654">
            <v>0</v>
          </cell>
          <cell r="G11654">
            <v>0</v>
          </cell>
          <cell r="K11654">
            <v>0</v>
          </cell>
          <cell r="R11654">
            <v>0</v>
          </cell>
        </row>
        <row r="11655">
          <cell r="E11655">
            <v>0</v>
          </cell>
          <cell r="G11655">
            <v>0</v>
          </cell>
          <cell r="K11655">
            <v>0</v>
          </cell>
          <cell r="R11655">
            <v>0</v>
          </cell>
        </row>
        <row r="11656">
          <cell r="E11656">
            <v>0</v>
          </cell>
          <cell r="G11656">
            <v>0</v>
          </cell>
          <cell r="K11656">
            <v>0</v>
          </cell>
          <cell r="R11656">
            <v>0</v>
          </cell>
        </row>
        <row r="11657">
          <cell r="E11657">
            <v>0</v>
          </cell>
          <cell r="G11657">
            <v>0</v>
          </cell>
          <cell r="K11657">
            <v>0</v>
          </cell>
          <cell r="R11657">
            <v>0</v>
          </cell>
        </row>
        <row r="11658">
          <cell r="E11658">
            <v>0</v>
          </cell>
          <cell r="G11658">
            <v>0</v>
          </cell>
          <cell r="K11658">
            <v>0</v>
          </cell>
          <cell r="R11658">
            <v>0</v>
          </cell>
        </row>
        <row r="11659">
          <cell r="E11659">
            <v>0</v>
          </cell>
          <cell r="G11659">
            <v>0</v>
          </cell>
          <cell r="K11659">
            <v>0</v>
          </cell>
          <cell r="R11659">
            <v>0</v>
          </cell>
        </row>
        <row r="11660">
          <cell r="E11660">
            <v>0</v>
          </cell>
          <cell r="G11660">
            <v>0</v>
          </cell>
          <cell r="K11660">
            <v>0</v>
          </cell>
          <cell r="R11660">
            <v>0</v>
          </cell>
        </row>
        <row r="11661">
          <cell r="E11661">
            <v>0</v>
          </cell>
          <cell r="G11661">
            <v>0</v>
          </cell>
          <cell r="K11661">
            <v>0</v>
          </cell>
          <cell r="R11661">
            <v>0</v>
          </cell>
        </row>
        <row r="11662">
          <cell r="E11662">
            <v>0</v>
          </cell>
          <cell r="G11662">
            <v>0</v>
          </cell>
          <cell r="K11662">
            <v>0</v>
          </cell>
          <cell r="R11662">
            <v>0</v>
          </cell>
        </row>
        <row r="11663">
          <cell r="E11663">
            <v>0</v>
          </cell>
          <cell r="G11663">
            <v>0</v>
          </cell>
          <cell r="K11663">
            <v>0</v>
          </cell>
          <cell r="R11663">
            <v>0</v>
          </cell>
        </row>
        <row r="11664">
          <cell r="E11664">
            <v>0</v>
          </cell>
          <cell r="G11664">
            <v>0</v>
          </cell>
          <cell r="K11664">
            <v>0</v>
          </cell>
          <cell r="R11664">
            <v>0</v>
          </cell>
        </row>
        <row r="11665">
          <cell r="E11665">
            <v>0</v>
          </cell>
          <cell r="G11665">
            <v>0</v>
          </cell>
          <cell r="K11665">
            <v>0</v>
          </cell>
          <cell r="R11665">
            <v>0</v>
          </cell>
        </row>
        <row r="11666">
          <cell r="E11666">
            <v>0</v>
          </cell>
          <cell r="G11666">
            <v>0</v>
          </cell>
          <cell r="K11666">
            <v>0</v>
          </cell>
          <cell r="R11666">
            <v>0</v>
          </cell>
        </row>
        <row r="11667">
          <cell r="E11667">
            <v>0</v>
          </cell>
          <cell r="G11667">
            <v>0</v>
          </cell>
          <cell r="K11667">
            <v>0</v>
          </cell>
          <cell r="R11667">
            <v>0</v>
          </cell>
        </row>
        <row r="11668">
          <cell r="E11668">
            <v>0</v>
          </cell>
          <cell r="G11668">
            <v>0</v>
          </cell>
          <cell r="K11668">
            <v>0</v>
          </cell>
          <cell r="R11668">
            <v>0</v>
          </cell>
        </row>
        <row r="11669">
          <cell r="E11669">
            <v>0</v>
          </cell>
          <cell r="G11669">
            <v>0</v>
          </cell>
          <cell r="K11669">
            <v>0</v>
          </cell>
          <cell r="R11669">
            <v>0</v>
          </cell>
        </row>
        <row r="11670">
          <cell r="E11670">
            <v>0</v>
          </cell>
          <cell r="G11670">
            <v>0</v>
          </cell>
          <cell r="K11670">
            <v>0</v>
          </cell>
          <cell r="R11670">
            <v>0</v>
          </cell>
        </row>
        <row r="11671">
          <cell r="E11671">
            <v>0</v>
          </cell>
          <cell r="G11671">
            <v>0</v>
          </cell>
          <cell r="K11671">
            <v>0</v>
          </cell>
          <cell r="R11671">
            <v>0</v>
          </cell>
        </row>
        <row r="11672">
          <cell r="E11672">
            <v>0</v>
          </cell>
          <cell r="G11672">
            <v>0</v>
          </cell>
          <cell r="K11672">
            <v>0</v>
          </cell>
          <cell r="R11672">
            <v>0</v>
          </cell>
        </row>
        <row r="11673">
          <cell r="E11673">
            <v>0</v>
          </cell>
          <cell r="G11673">
            <v>0</v>
          </cell>
          <cell r="K11673">
            <v>0</v>
          </cell>
          <cell r="R11673">
            <v>0</v>
          </cell>
        </row>
        <row r="11674">
          <cell r="E11674">
            <v>0</v>
          </cell>
          <cell r="G11674">
            <v>0</v>
          </cell>
          <cell r="K11674">
            <v>0</v>
          </cell>
          <cell r="R11674">
            <v>0</v>
          </cell>
        </row>
        <row r="11675">
          <cell r="E11675">
            <v>0</v>
          </cell>
          <cell r="G11675">
            <v>0</v>
          </cell>
          <cell r="K11675">
            <v>0</v>
          </cell>
          <cell r="R11675">
            <v>0</v>
          </cell>
        </row>
        <row r="11676">
          <cell r="E11676">
            <v>0</v>
          </cell>
          <cell r="G11676">
            <v>0</v>
          </cell>
          <cell r="K11676">
            <v>0</v>
          </cell>
          <cell r="R11676">
            <v>0</v>
          </cell>
        </row>
        <row r="11677">
          <cell r="E11677">
            <v>0</v>
          </cell>
          <cell r="G11677">
            <v>0</v>
          </cell>
          <cell r="K11677">
            <v>0</v>
          </cell>
          <cell r="R11677">
            <v>0</v>
          </cell>
        </row>
        <row r="11678">
          <cell r="E11678">
            <v>0</v>
          </cell>
          <cell r="G11678">
            <v>0</v>
          </cell>
          <cell r="K11678">
            <v>0</v>
          </cell>
          <cell r="R11678">
            <v>0</v>
          </cell>
        </row>
        <row r="11679">
          <cell r="E11679">
            <v>0</v>
          </cell>
          <cell r="G11679">
            <v>0</v>
          </cell>
          <cell r="K11679">
            <v>0</v>
          </cell>
          <cell r="R11679">
            <v>0</v>
          </cell>
        </row>
        <row r="11680">
          <cell r="E11680">
            <v>0</v>
          </cell>
          <cell r="G11680">
            <v>0</v>
          </cell>
          <cell r="K11680">
            <v>0</v>
          </cell>
          <cell r="R11680">
            <v>0</v>
          </cell>
        </row>
        <row r="11681">
          <cell r="E11681">
            <v>0</v>
          </cell>
          <cell r="G11681">
            <v>0</v>
          </cell>
          <cell r="K11681">
            <v>0</v>
          </cell>
          <cell r="R11681">
            <v>0</v>
          </cell>
        </row>
        <row r="11682">
          <cell r="E11682">
            <v>0</v>
          </cell>
          <cell r="G11682">
            <v>0</v>
          </cell>
          <cell r="K11682">
            <v>0</v>
          </cell>
          <cell r="R11682">
            <v>0</v>
          </cell>
        </row>
        <row r="11683">
          <cell r="E11683">
            <v>0</v>
          </cell>
          <cell r="G11683">
            <v>0</v>
          </cell>
          <cell r="K11683">
            <v>0</v>
          </cell>
          <cell r="R11683">
            <v>0</v>
          </cell>
        </row>
        <row r="11684">
          <cell r="E11684">
            <v>0</v>
          </cell>
          <cell r="G11684">
            <v>0</v>
          </cell>
          <cell r="K11684">
            <v>0</v>
          </cell>
          <cell r="R11684">
            <v>0</v>
          </cell>
        </row>
        <row r="11685">
          <cell r="E11685">
            <v>0</v>
          </cell>
          <cell r="G11685">
            <v>0</v>
          </cell>
          <cell r="K11685">
            <v>0</v>
          </cell>
          <cell r="R11685">
            <v>0</v>
          </cell>
        </row>
        <row r="11686">
          <cell r="E11686">
            <v>0</v>
          </cell>
          <cell r="G11686">
            <v>0</v>
          </cell>
          <cell r="K11686">
            <v>0</v>
          </cell>
          <cell r="R11686">
            <v>0</v>
          </cell>
        </row>
        <row r="11687">
          <cell r="E11687">
            <v>0</v>
          </cell>
          <cell r="G11687">
            <v>0</v>
          </cell>
          <cell r="K11687">
            <v>0</v>
          </cell>
          <cell r="R11687">
            <v>0</v>
          </cell>
        </row>
        <row r="11688">
          <cell r="E11688">
            <v>0</v>
          </cell>
          <cell r="G11688">
            <v>0</v>
          </cell>
          <cell r="K11688">
            <v>0</v>
          </cell>
          <cell r="R11688">
            <v>0</v>
          </cell>
        </row>
        <row r="11689">
          <cell r="E11689">
            <v>0</v>
          </cell>
          <cell r="G11689">
            <v>0</v>
          </cell>
          <cell r="K11689">
            <v>0</v>
          </cell>
          <cell r="R11689">
            <v>0</v>
          </cell>
        </row>
        <row r="11690">
          <cell r="E11690">
            <v>0</v>
          </cell>
          <cell r="G11690">
            <v>0</v>
          </cell>
          <cell r="K11690">
            <v>0</v>
          </cell>
          <cell r="R11690">
            <v>0</v>
          </cell>
        </row>
        <row r="11691">
          <cell r="E11691">
            <v>0</v>
          </cell>
          <cell r="G11691">
            <v>0</v>
          </cell>
          <cell r="K11691">
            <v>0</v>
          </cell>
          <cell r="R11691">
            <v>0</v>
          </cell>
        </row>
        <row r="11692">
          <cell r="E11692">
            <v>0</v>
          </cell>
          <cell r="G11692">
            <v>0</v>
          </cell>
          <cell r="K11692">
            <v>0</v>
          </cell>
          <cell r="R11692">
            <v>0</v>
          </cell>
        </row>
        <row r="11693">
          <cell r="E11693">
            <v>0</v>
          </cell>
          <cell r="G11693">
            <v>0</v>
          </cell>
          <cell r="K11693">
            <v>0</v>
          </cell>
          <cell r="R11693">
            <v>0</v>
          </cell>
        </row>
        <row r="11694">
          <cell r="E11694">
            <v>0</v>
          </cell>
          <cell r="G11694">
            <v>0</v>
          </cell>
          <cell r="K11694">
            <v>0</v>
          </cell>
          <cell r="R11694">
            <v>0</v>
          </cell>
        </row>
        <row r="11695">
          <cell r="E11695">
            <v>0</v>
          </cell>
          <cell r="G11695">
            <v>0</v>
          </cell>
          <cell r="K11695">
            <v>0</v>
          </cell>
          <cell r="R11695">
            <v>0</v>
          </cell>
        </row>
        <row r="11696">
          <cell r="E11696">
            <v>0</v>
          </cell>
          <cell r="G11696">
            <v>0</v>
          </cell>
          <cell r="K11696">
            <v>0</v>
          </cell>
          <cell r="R11696">
            <v>0</v>
          </cell>
        </row>
        <row r="11697">
          <cell r="E11697">
            <v>0</v>
          </cell>
          <cell r="G11697">
            <v>0</v>
          </cell>
          <cell r="K11697">
            <v>0</v>
          </cell>
          <cell r="R11697">
            <v>0</v>
          </cell>
        </row>
        <row r="11698">
          <cell r="E11698">
            <v>0</v>
          </cell>
          <cell r="G11698">
            <v>0</v>
          </cell>
          <cell r="K11698">
            <v>0</v>
          </cell>
          <cell r="R11698">
            <v>0</v>
          </cell>
        </row>
        <row r="11699">
          <cell r="E11699">
            <v>0</v>
          </cell>
          <cell r="G11699">
            <v>0</v>
          </cell>
          <cell r="K11699">
            <v>0</v>
          </cell>
          <cell r="R11699">
            <v>0</v>
          </cell>
        </row>
        <row r="11700">
          <cell r="E11700">
            <v>0</v>
          </cell>
          <cell r="G11700">
            <v>0</v>
          </cell>
          <cell r="K11700">
            <v>0</v>
          </cell>
          <cell r="R11700">
            <v>0</v>
          </cell>
        </row>
        <row r="11701">
          <cell r="E11701">
            <v>0</v>
          </cell>
          <cell r="G11701">
            <v>0</v>
          </cell>
          <cell r="K11701">
            <v>0</v>
          </cell>
          <cell r="R11701">
            <v>0</v>
          </cell>
        </row>
        <row r="11702">
          <cell r="E11702">
            <v>0</v>
          </cell>
          <cell r="G11702">
            <v>0</v>
          </cell>
          <cell r="K11702">
            <v>0</v>
          </cell>
          <cell r="R11702">
            <v>0</v>
          </cell>
        </row>
        <row r="11703">
          <cell r="E11703">
            <v>0</v>
          </cell>
          <cell r="G11703">
            <v>0</v>
          </cell>
          <cell r="K11703">
            <v>0</v>
          </cell>
          <cell r="R11703">
            <v>0</v>
          </cell>
        </row>
        <row r="11704">
          <cell r="E11704">
            <v>0</v>
          </cell>
          <cell r="G11704">
            <v>0</v>
          </cell>
          <cell r="K11704">
            <v>0</v>
          </cell>
          <cell r="R11704">
            <v>0</v>
          </cell>
        </row>
        <row r="11705">
          <cell r="E11705">
            <v>0</v>
          </cell>
          <cell r="G11705">
            <v>0</v>
          </cell>
          <cell r="K11705">
            <v>0</v>
          </cell>
          <cell r="R11705">
            <v>0</v>
          </cell>
        </row>
        <row r="11706">
          <cell r="E11706">
            <v>0</v>
          </cell>
          <cell r="G11706">
            <v>0</v>
          </cell>
          <cell r="K11706">
            <v>0</v>
          </cell>
          <cell r="R11706">
            <v>0</v>
          </cell>
        </row>
        <row r="11707">
          <cell r="E11707">
            <v>0</v>
          </cell>
          <cell r="G11707">
            <v>0</v>
          </cell>
          <cell r="K11707">
            <v>0</v>
          </cell>
          <cell r="R11707">
            <v>0</v>
          </cell>
        </row>
        <row r="11708">
          <cell r="E11708">
            <v>0</v>
          </cell>
          <cell r="G11708">
            <v>0</v>
          </cell>
          <cell r="K11708">
            <v>0</v>
          </cell>
          <cell r="R11708">
            <v>0</v>
          </cell>
        </row>
        <row r="11709">
          <cell r="E11709">
            <v>0</v>
          </cell>
          <cell r="G11709">
            <v>0</v>
          </cell>
          <cell r="K11709">
            <v>0</v>
          </cell>
          <cell r="R11709">
            <v>0</v>
          </cell>
        </row>
        <row r="11710">
          <cell r="E11710">
            <v>0</v>
          </cell>
          <cell r="G11710">
            <v>0</v>
          </cell>
          <cell r="K11710">
            <v>0</v>
          </cell>
          <cell r="R11710">
            <v>0</v>
          </cell>
        </row>
        <row r="11711">
          <cell r="E11711">
            <v>0</v>
          </cell>
          <cell r="G11711">
            <v>0</v>
          </cell>
          <cell r="K11711">
            <v>0</v>
          </cell>
          <cell r="R11711">
            <v>0</v>
          </cell>
        </row>
        <row r="11712">
          <cell r="E11712">
            <v>0</v>
          </cell>
          <cell r="G11712">
            <v>0</v>
          </cell>
          <cell r="K11712">
            <v>0</v>
          </cell>
          <cell r="R11712">
            <v>0</v>
          </cell>
        </row>
        <row r="11713">
          <cell r="E11713">
            <v>0</v>
          </cell>
          <cell r="G11713">
            <v>0</v>
          </cell>
          <cell r="K11713">
            <v>0</v>
          </cell>
          <cell r="R11713">
            <v>0</v>
          </cell>
        </row>
        <row r="11714">
          <cell r="E11714">
            <v>0</v>
          </cell>
          <cell r="G11714">
            <v>0</v>
          </cell>
          <cell r="K11714">
            <v>0</v>
          </cell>
          <cell r="R11714">
            <v>0</v>
          </cell>
        </row>
        <row r="11715">
          <cell r="E11715">
            <v>0</v>
          </cell>
          <cell r="G11715">
            <v>0</v>
          </cell>
          <cell r="K11715">
            <v>0</v>
          </cell>
          <cell r="R11715">
            <v>0</v>
          </cell>
        </row>
        <row r="11716">
          <cell r="E11716">
            <v>0</v>
          </cell>
          <cell r="G11716">
            <v>0</v>
          </cell>
          <cell r="K11716">
            <v>0</v>
          </cell>
          <cell r="R11716">
            <v>0</v>
          </cell>
        </row>
        <row r="11717">
          <cell r="E11717">
            <v>0</v>
          </cell>
          <cell r="G11717">
            <v>0</v>
          </cell>
          <cell r="K11717">
            <v>0</v>
          </cell>
          <cell r="R11717">
            <v>0</v>
          </cell>
        </row>
        <row r="11718">
          <cell r="E11718">
            <v>0</v>
          </cell>
          <cell r="G11718">
            <v>0</v>
          </cell>
          <cell r="K11718">
            <v>0</v>
          </cell>
          <cell r="R11718">
            <v>0</v>
          </cell>
        </row>
        <row r="11719">
          <cell r="E11719">
            <v>0</v>
          </cell>
          <cell r="G11719">
            <v>0</v>
          </cell>
          <cell r="K11719">
            <v>0</v>
          </cell>
          <cell r="R11719">
            <v>0</v>
          </cell>
        </row>
        <row r="11720">
          <cell r="E11720">
            <v>0</v>
          </cell>
          <cell r="G11720">
            <v>0</v>
          </cell>
          <cell r="K11720">
            <v>0</v>
          </cell>
          <cell r="R11720">
            <v>0</v>
          </cell>
        </row>
        <row r="11721">
          <cell r="E11721">
            <v>0</v>
          </cell>
          <cell r="G11721">
            <v>0</v>
          </cell>
          <cell r="K11721">
            <v>0</v>
          </cell>
          <cell r="R11721">
            <v>0</v>
          </cell>
        </row>
        <row r="11722">
          <cell r="E11722">
            <v>0</v>
          </cell>
          <cell r="G11722">
            <v>0</v>
          </cell>
          <cell r="K11722">
            <v>0</v>
          </cell>
          <cell r="R11722">
            <v>0</v>
          </cell>
        </row>
        <row r="11723">
          <cell r="E11723">
            <v>0</v>
          </cell>
          <cell r="G11723">
            <v>0</v>
          </cell>
          <cell r="K11723">
            <v>0</v>
          </cell>
          <cell r="R11723">
            <v>0</v>
          </cell>
        </row>
        <row r="11724">
          <cell r="E11724">
            <v>0</v>
          </cell>
          <cell r="G11724">
            <v>0</v>
          </cell>
          <cell r="K11724">
            <v>0</v>
          </cell>
          <cell r="R11724">
            <v>0</v>
          </cell>
        </row>
        <row r="11725">
          <cell r="E11725">
            <v>0</v>
          </cell>
          <cell r="G11725">
            <v>0</v>
          </cell>
          <cell r="K11725">
            <v>0</v>
          </cell>
          <cell r="R11725">
            <v>0</v>
          </cell>
        </row>
        <row r="11726">
          <cell r="E11726">
            <v>0</v>
          </cell>
          <cell r="G11726">
            <v>0</v>
          </cell>
          <cell r="K11726">
            <v>0</v>
          </cell>
          <cell r="R11726">
            <v>0</v>
          </cell>
        </row>
        <row r="11727">
          <cell r="E11727">
            <v>0</v>
          </cell>
          <cell r="G11727">
            <v>0</v>
          </cell>
          <cell r="K11727">
            <v>0</v>
          </cell>
          <cell r="R11727">
            <v>0</v>
          </cell>
        </row>
        <row r="11728">
          <cell r="E11728">
            <v>0</v>
          </cell>
          <cell r="G11728">
            <v>0</v>
          </cell>
          <cell r="K11728">
            <v>0</v>
          </cell>
          <cell r="R11728">
            <v>0</v>
          </cell>
        </row>
        <row r="11729">
          <cell r="E11729">
            <v>0</v>
          </cell>
          <cell r="G11729">
            <v>0</v>
          </cell>
          <cell r="K11729">
            <v>0</v>
          </cell>
          <cell r="R11729">
            <v>0</v>
          </cell>
        </row>
        <row r="11730">
          <cell r="E11730">
            <v>0</v>
          </cell>
          <cell r="G11730">
            <v>0</v>
          </cell>
          <cell r="K11730">
            <v>0</v>
          </cell>
          <cell r="R11730">
            <v>0</v>
          </cell>
        </row>
        <row r="11731">
          <cell r="E11731">
            <v>0</v>
          </cell>
          <cell r="G11731">
            <v>0</v>
          </cell>
          <cell r="K11731">
            <v>0</v>
          </cell>
          <cell r="R11731">
            <v>0</v>
          </cell>
        </row>
        <row r="11732">
          <cell r="E11732">
            <v>0</v>
          </cell>
          <cell r="G11732">
            <v>0</v>
          </cell>
          <cell r="K11732">
            <v>0</v>
          </cell>
          <cell r="R11732">
            <v>0</v>
          </cell>
        </row>
        <row r="11733">
          <cell r="E11733">
            <v>0</v>
          </cell>
          <cell r="G11733">
            <v>0</v>
          </cell>
          <cell r="K11733">
            <v>0</v>
          </cell>
          <cell r="R11733">
            <v>0</v>
          </cell>
        </row>
        <row r="11734">
          <cell r="E11734">
            <v>0</v>
          </cell>
          <cell r="G11734">
            <v>0</v>
          </cell>
          <cell r="K11734">
            <v>0</v>
          </cell>
          <cell r="R11734">
            <v>0</v>
          </cell>
        </row>
        <row r="11735">
          <cell r="E11735">
            <v>0</v>
          </cell>
          <cell r="G11735">
            <v>0</v>
          </cell>
          <cell r="K11735">
            <v>0</v>
          </cell>
          <cell r="R11735">
            <v>0</v>
          </cell>
        </row>
        <row r="11736">
          <cell r="E11736">
            <v>0</v>
          </cell>
          <cell r="G11736">
            <v>0</v>
          </cell>
          <cell r="K11736">
            <v>0</v>
          </cell>
          <cell r="R11736">
            <v>0</v>
          </cell>
        </row>
        <row r="11737">
          <cell r="E11737">
            <v>0</v>
          </cell>
          <cell r="G11737">
            <v>0</v>
          </cell>
          <cell r="K11737">
            <v>0</v>
          </cell>
          <cell r="R11737">
            <v>0</v>
          </cell>
        </row>
        <row r="11738">
          <cell r="E11738">
            <v>0</v>
          </cell>
          <cell r="G11738">
            <v>0</v>
          </cell>
          <cell r="K11738">
            <v>0</v>
          </cell>
          <cell r="R11738">
            <v>0</v>
          </cell>
        </row>
        <row r="11739">
          <cell r="E11739">
            <v>0</v>
          </cell>
          <cell r="G11739">
            <v>0</v>
          </cell>
          <cell r="K11739">
            <v>0</v>
          </cell>
          <cell r="R11739">
            <v>0</v>
          </cell>
        </row>
        <row r="11740">
          <cell r="E11740">
            <v>0</v>
          </cell>
          <cell r="G11740">
            <v>0</v>
          </cell>
          <cell r="K11740">
            <v>0</v>
          </cell>
          <cell r="R11740">
            <v>0</v>
          </cell>
        </row>
        <row r="11741">
          <cell r="E11741">
            <v>0</v>
          </cell>
          <cell r="G11741">
            <v>0</v>
          </cell>
          <cell r="K11741">
            <v>0</v>
          </cell>
          <cell r="R11741">
            <v>0</v>
          </cell>
        </row>
        <row r="11742">
          <cell r="E11742">
            <v>0</v>
          </cell>
          <cell r="G11742">
            <v>0</v>
          </cell>
          <cell r="K11742">
            <v>0</v>
          </cell>
          <cell r="R11742">
            <v>0</v>
          </cell>
        </row>
        <row r="11743">
          <cell r="E11743">
            <v>0</v>
          </cell>
          <cell r="G11743">
            <v>0</v>
          </cell>
          <cell r="K11743">
            <v>0</v>
          </cell>
          <cell r="R11743">
            <v>0</v>
          </cell>
        </row>
        <row r="11744">
          <cell r="E11744">
            <v>0</v>
          </cell>
          <cell r="G11744">
            <v>0</v>
          </cell>
          <cell r="K11744">
            <v>0</v>
          </cell>
          <cell r="R11744">
            <v>0</v>
          </cell>
        </row>
        <row r="11745">
          <cell r="E11745">
            <v>0</v>
          </cell>
          <cell r="G11745">
            <v>0</v>
          </cell>
          <cell r="K11745">
            <v>0</v>
          </cell>
          <cell r="R11745">
            <v>0</v>
          </cell>
        </row>
        <row r="11746">
          <cell r="E11746">
            <v>0</v>
          </cell>
          <cell r="G11746">
            <v>0</v>
          </cell>
          <cell r="K11746">
            <v>0</v>
          </cell>
          <cell r="R11746">
            <v>0</v>
          </cell>
        </row>
        <row r="11747">
          <cell r="E11747">
            <v>0</v>
          </cell>
          <cell r="G11747">
            <v>0</v>
          </cell>
          <cell r="K11747">
            <v>0</v>
          </cell>
          <cell r="R11747">
            <v>0</v>
          </cell>
        </row>
        <row r="11748">
          <cell r="E11748">
            <v>0</v>
          </cell>
          <cell r="G11748">
            <v>0</v>
          </cell>
          <cell r="K11748">
            <v>0</v>
          </cell>
          <cell r="R11748">
            <v>0</v>
          </cell>
        </row>
        <row r="11749">
          <cell r="E11749">
            <v>0</v>
          </cell>
          <cell r="G11749">
            <v>0</v>
          </cell>
          <cell r="K11749">
            <v>0</v>
          </cell>
          <cell r="R11749">
            <v>0</v>
          </cell>
        </row>
        <row r="11750">
          <cell r="E11750">
            <v>0</v>
          </cell>
          <cell r="G11750">
            <v>0</v>
          </cell>
          <cell r="K11750">
            <v>0</v>
          </cell>
          <cell r="R11750">
            <v>0</v>
          </cell>
        </row>
        <row r="11751">
          <cell r="E11751">
            <v>0</v>
          </cell>
          <cell r="G11751">
            <v>0</v>
          </cell>
          <cell r="K11751">
            <v>0</v>
          </cell>
          <cell r="R11751">
            <v>0</v>
          </cell>
        </row>
        <row r="11752">
          <cell r="E11752">
            <v>0</v>
          </cell>
          <cell r="G11752">
            <v>0</v>
          </cell>
          <cell r="K11752">
            <v>0</v>
          </cell>
          <cell r="R11752">
            <v>0</v>
          </cell>
        </row>
        <row r="11753">
          <cell r="E11753">
            <v>0</v>
          </cell>
          <cell r="G11753">
            <v>0</v>
          </cell>
          <cell r="K11753">
            <v>0</v>
          </cell>
          <cell r="R11753">
            <v>0</v>
          </cell>
        </row>
        <row r="11754">
          <cell r="E11754">
            <v>0</v>
          </cell>
          <cell r="G11754">
            <v>0</v>
          </cell>
          <cell r="K11754">
            <v>0</v>
          </cell>
          <cell r="R11754">
            <v>0</v>
          </cell>
        </row>
        <row r="11755">
          <cell r="E11755">
            <v>0</v>
          </cell>
          <cell r="G11755">
            <v>0</v>
          </cell>
          <cell r="K11755">
            <v>0</v>
          </cell>
          <cell r="R11755">
            <v>0</v>
          </cell>
        </row>
        <row r="11756">
          <cell r="E11756">
            <v>0</v>
          </cell>
          <cell r="G11756">
            <v>0</v>
          </cell>
          <cell r="K11756">
            <v>0</v>
          </cell>
          <cell r="R11756">
            <v>0</v>
          </cell>
        </row>
        <row r="11757">
          <cell r="E11757">
            <v>0</v>
          </cell>
          <cell r="G11757">
            <v>0</v>
          </cell>
          <cell r="K11757">
            <v>0</v>
          </cell>
          <cell r="R11757">
            <v>0</v>
          </cell>
        </row>
        <row r="11758">
          <cell r="E11758">
            <v>0</v>
          </cell>
          <cell r="G11758">
            <v>0</v>
          </cell>
          <cell r="K11758">
            <v>0</v>
          </cell>
          <cell r="R11758">
            <v>0</v>
          </cell>
        </row>
        <row r="11759">
          <cell r="E11759">
            <v>0</v>
          </cell>
          <cell r="G11759">
            <v>0</v>
          </cell>
          <cell r="K11759">
            <v>0</v>
          </cell>
          <cell r="R11759">
            <v>0</v>
          </cell>
        </row>
        <row r="11760">
          <cell r="E11760">
            <v>0</v>
          </cell>
          <cell r="G11760">
            <v>0</v>
          </cell>
          <cell r="K11760">
            <v>0</v>
          </cell>
          <cell r="R11760">
            <v>0</v>
          </cell>
        </row>
        <row r="11761">
          <cell r="E11761">
            <v>0</v>
          </cell>
          <cell r="G11761">
            <v>0</v>
          </cell>
          <cell r="K11761">
            <v>0</v>
          </cell>
          <cell r="R11761">
            <v>0</v>
          </cell>
        </row>
        <row r="11762">
          <cell r="E11762">
            <v>0</v>
          </cell>
          <cell r="G11762">
            <v>0</v>
          </cell>
          <cell r="K11762">
            <v>0</v>
          </cell>
          <cell r="R11762">
            <v>0</v>
          </cell>
        </row>
        <row r="11763">
          <cell r="E11763">
            <v>0</v>
          </cell>
          <cell r="G11763">
            <v>0</v>
          </cell>
          <cell r="K11763">
            <v>0</v>
          </cell>
          <cell r="R11763">
            <v>0</v>
          </cell>
        </row>
        <row r="11764">
          <cell r="E11764">
            <v>0</v>
          </cell>
          <cell r="G11764">
            <v>0</v>
          </cell>
          <cell r="K11764">
            <v>0</v>
          </cell>
          <cell r="R11764">
            <v>0</v>
          </cell>
        </row>
        <row r="11765">
          <cell r="E11765">
            <v>0</v>
          </cell>
          <cell r="G11765">
            <v>0</v>
          </cell>
          <cell r="K11765">
            <v>0</v>
          </cell>
          <cell r="R11765">
            <v>0</v>
          </cell>
        </row>
        <row r="11766">
          <cell r="E11766">
            <v>0</v>
          </cell>
          <cell r="G11766">
            <v>0</v>
          </cell>
          <cell r="K11766">
            <v>0</v>
          </cell>
          <cell r="R11766">
            <v>0</v>
          </cell>
        </row>
        <row r="11767">
          <cell r="E11767">
            <v>0</v>
          </cell>
          <cell r="G11767">
            <v>0</v>
          </cell>
          <cell r="K11767">
            <v>0</v>
          </cell>
          <cell r="R11767">
            <v>0</v>
          </cell>
        </row>
        <row r="11768">
          <cell r="E11768">
            <v>0</v>
          </cell>
          <cell r="G11768">
            <v>0</v>
          </cell>
          <cell r="K11768">
            <v>0</v>
          </cell>
          <cell r="R11768">
            <v>0</v>
          </cell>
        </row>
        <row r="11769">
          <cell r="E11769">
            <v>0</v>
          </cell>
          <cell r="G11769">
            <v>0</v>
          </cell>
          <cell r="K11769">
            <v>0</v>
          </cell>
          <cell r="R11769">
            <v>0</v>
          </cell>
        </row>
        <row r="11770">
          <cell r="E11770">
            <v>0</v>
          </cell>
          <cell r="G11770">
            <v>0</v>
          </cell>
          <cell r="K11770">
            <v>0</v>
          </cell>
          <cell r="R11770">
            <v>0</v>
          </cell>
        </row>
        <row r="11771">
          <cell r="E11771">
            <v>0</v>
          </cell>
          <cell r="G11771">
            <v>0</v>
          </cell>
          <cell r="K11771">
            <v>0</v>
          </cell>
          <cell r="R11771">
            <v>0</v>
          </cell>
        </row>
        <row r="11772">
          <cell r="E11772">
            <v>0</v>
          </cell>
          <cell r="G11772">
            <v>0</v>
          </cell>
          <cell r="K11772">
            <v>0</v>
          </cell>
          <cell r="R11772">
            <v>0</v>
          </cell>
        </row>
        <row r="11773">
          <cell r="E11773">
            <v>0</v>
          </cell>
          <cell r="G11773">
            <v>0</v>
          </cell>
          <cell r="K11773">
            <v>0</v>
          </cell>
          <cell r="R11773">
            <v>0</v>
          </cell>
        </row>
        <row r="11774">
          <cell r="E11774">
            <v>0</v>
          </cell>
          <cell r="G11774">
            <v>0</v>
          </cell>
          <cell r="K11774">
            <v>0</v>
          </cell>
          <cell r="R11774">
            <v>0</v>
          </cell>
        </row>
        <row r="11775">
          <cell r="E11775">
            <v>0</v>
          </cell>
          <cell r="G11775">
            <v>0</v>
          </cell>
          <cell r="K11775">
            <v>0</v>
          </cell>
          <cell r="R11775">
            <v>0</v>
          </cell>
        </row>
        <row r="11776">
          <cell r="E11776">
            <v>0</v>
          </cell>
          <cell r="G11776">
            <v>0</v>
          </cell>
          <cell r="K11776">
            <v>0</v>
          </cell>
          <cell r="R11776">
            <v>0</v>
          </cell>
        </row>
        <row r="11777">
          <cell r="E11777">
            <v>0</v>
          </cell>
          <cell r="G11777">
            <v>0</v>
          </cell>
          <cell r="K11777">
            <v>0</v>
          </cell>
          <cell r="R11777">
            <v>0</v>
          </cell>
        </row>
        <row r="11778">
          <cell r="E11778">
            <v>0</v>
          </cell>
          <cell r="G11778">
            <v>0</v>
          </cell>
          <cell r="K11778">
            <v>0</v>
          </cell>
          <cell r="R11778">
            <v>0</v>
          </cell>
        </row>
        <row r="11779">
          <cell r="E11779">
            <v>0</v>
          </cell>
          <cell r="G11779">
            <v>0</v>
          </cell>
          <cell r="K11779">
            <v>0</v>
          </cell>
          <cell r="R11779">
            <v>0</v>
          </cell>
        </row>
        <row r="11780">
          <cell r="E11780">
            <v>0</v>
          </cell>
          <cell r="G11780">
            <v>0</v>
          </cell>
          <cell r="K11780">
            <v>0</v>
          </cell>
          <cell r="R11780">
            <v>0</v>
          </cell>
        </row>
        <row r="11781">
          <cell r="E11781">
            <v>0</v>
          </cell>
          <cell r="G11781">
            <v>0</v>
          </cell>
          <cell r="K11781">
            <v>0</v>
          </cell>
          <cell r="R11781">
            <v>0</v>
          </cell>
        </row>
        <row r="11782">
          <cell r="E11782">
            <v>0</v>
          </cell>
          <cell r="G11782">
            <v>0</v>
          </cell>
          <cell r="K11782">
            <v>0</v>
          </cell>
          <cell r="R11782">
            <v>0</v>
          </cell>
        </row>
        <row r="11783">
          <cell r="E11783">
            <v>0</v>
          </cell>
          <cell r="G11783">
            <v>0</v>
          </cell>
          <cell r="K11783">
            <v>0</v>
          </cell>
          <cell r="R11783">
            <v>0</v>
          </cell>
        </row>
        <row r="11784">
          <cell r="E11784">
            <v>0</v>
          </cell>
          <cell r="G11784">
            <v>0</v>
          </cell>
          <cell r="K11784">
            <v>0</v>
          </cell>
          <cell r="R11784">
            <v>0</v>
          </cell>
        </row>
        <row r="11785">
          <cell r="E11785">
            <v>0</v>
          </cell>
          <cell r="G11785">
            <v>0</v>
          </cell>
          <cell r="K11785">
            <v>0</v>
          </cell>
          <cell r="R11785">
            <v>0</v>
          </cell>
        </row>
        <row r="11786">
          <cell r="E11786">
            <v>0</v>
          </cell>
          <cell r="G11786">
            <v>0</v>
          </cell>
          <cell r="K11786">
            <v>0</v>
          </cell>
          <cell r="R11786">
            <v>0</v>
          </cell>
        </row>
        <row r="11787">
          <cell r="E11787">
            <v>0</v>
          </cell>
          <cell r="G11787">
            <v>0</v>
          </cell>
          <cell r="K11787">
            <v>0</v>
          </cell>
          <cell r="R11787">
            <v>0</v>
          </cell>
        </row>
        <row r="11788">
          <cell r="E11788">
            <v>0</v>
          </cell>
          <cell r="G11788">
            <v>0</v>
          </cell>
          <cell r="K11788">
            <v>0</v>
          </cell>
          <cell r="R11788">
            <v>0</v>
          </cell>
        </row>
        <row r="11789">
          <cell r="E11789">
            <v>0</v>
          </cell>
          <cell r="G11789">
            <v>0</v>
          </cell>
          <cell r="K11789">
            <v>0</v>
          </cell>
          <cell r="R11789">
            <v>0</v>
          </cell>
        </row>
        <row r="11790">
          <cell r="E11790">
            <v>0</v>
          </cell>
          <cell r="G11790">
            <v>0</v>
          </cell>
          <cell r="K11790">
            <v>0</v>
          </cell>
          <cell r="R11790">
            <v>0</v>
          </cell>
        </row>
        <row r="11791">
          <cell r="E11791">
            <v>0</v>
          </cell>
          <cell r="G11791">
            <v>0</v>
          </cell>
          <cell r="K11791">
            <v>0</v>
          </cell>
          <cell r="R11791">
            <v>0</v>
          </cell>
        </row>
        <row r="11792">
          <cell r="E11792">
            <v>0</v>
          </cell>
          <cell r="G11792">
            <v>0</v>
          </cell>
          <cell r="K11792">
            <v>0</v>
          </cell>
          <cell r="R11792">
            <v>0</v>
          </cell>
        </row>
        <row r="11793">
          <cell r="E11793">
            <v>0</v>
          </cell>
          <cell r="G11793">
            <v>0</v>
          </cell>
          <cell r="K11793">
            <v>0</v>
          </cell>
          <cell r="R11793">
            <v>0</v>
          </cell>
        </row>
        <row r="11794">
          <cell r="E11794">
            <v>0</v>
          </cell>
          <cell r="G11794">
            <v>0</v>
          </cell>
          <cell r="K11794">
            <v>0</v>
          </cell>
          <cell r="R11794">
            <v>0</v>
          </cell>
        </row>
        <row r="11795">
          <cell r="E11795">
            <v>0</v>
          </cell>
          <cell r="G11795">
            <v>0</v>
          </cell>
          <cell r="K11795">
            <v>0</v>
          </cell>
          <cell r="R11795">
            <v>0</v>
          </cell>
        </row>
        <row r="11796">
          <cell r="E11796">
            <v>0</v>
          </cell>
          <cell r="G11796">
            <v>0</v>
          </cell>
          <cell r="K11796">
            <v>0</v>
          </cell>
          <cell r="R11796">
            <v>0</v>
          </cell>
        </row>
        <row r="11797">
          <cell r="E11797">
            <v>0</v>
          </cell>
          <cell r="G11797">
            <v>0</v>
          </cell>
          <cell r="K11797">
            <v>0</v>
          </cell>
          <cell r="R11797">
            <v>0</v>
          </cell>
        </row>
        <row r="11798">
          <cell r="E11798">
            <v>0</v>
          </cell>
          <cell r="G11798">
            <v>0</v>
          </cell>
          <cell r="K11798">
            <v>0</v>
          </cell>
          <cell r="R11798">
            <v>0</v>
          </cell>
        </row>
        <row r="11799">
          <cell r="E11799">
            <v>0</v>
          </cell>
          <cell r="G11799">
            <v>0</v>
          </cell>
          <cell r="K11799">
            <v>0</v>
          </cell>
          <cell r="R11799">
            <v>0</v>
          </cell>
        </row>
        <row r="11800">
          <cell r="E11800">
            <v>0</v>
          </cell>
          <cell r="G11800">
            <v>0</v>
          </cell>
          <cell r="K11800">
            <v>0</v>
          </cell>
          <cell r="R11800">
            <v>0</v>
          </cell>
        </row>
        <row r="11801">
          <cell r="E11801">
            <v>0</v>
          </cell>
          <cell r="G11801">
            <v>0</v>
          </cell>
          <cell r="K11801">
            <v>0</v>
          </cell>
          <cell r="R11801">
            <v>0</v>
          </cell>
        </row>
        <row r="11802">
          <cell r="E11802">
            <v>0</v>
          </cell>
          <cell r="G11802">
            <v>0</v>
          </cell>
          <cell r="K11802">
            <v>0</v>
          </cell>
          <cell r="R11802">
            <v>0</v>
          </cell>
        </row>
        <row r="11803">
          <cell r="E11803">
            <v>0</v>
          </cell>
          <cell r="G11803">
            <v>0</v>
          </cell>
          <cell r="K11803">
            <v>0</v>
          </cell>
          <cell r="R11803">
            <v>0</v>
          </cell>
        </row>
        <row r="11804">
          <cell r="E11804">
            <v>0</v>
          </cell>
          <cell r="G11804">
            <v>0</v>
          </cell>
          <cell r="K11804">
            <v>0</v>
          </cell>
          <cell r="R11804">
            <v>0</v>
          </cell>
        </row>
        <row r="11805">
          <cell r="E11805">
            <v>0</v>
          </cell>
          <cell r="G11805">
            <v>0</v>
          </cell>
          <cell r="K11805">
            <v>0</v>
          </cell>
          <cell r="R11805">
            <v>0</v>
          </cell>
        </row>
        <row r="11806">
          <cell r="E11806">
            <v>0</v>
          </cell>
          <cell r="G11806">
            <v>0</v>
          </cell>
          <cell r="K11806">
            <v>0</v>
          </cell>
          <cell r="R11806">
            <v>0</v>
          </cell>
        </row>
        <row r="11807">
          <cell r="E11807">
            <v>0</v>
          </cell>
          <cell r="G11807">
            <v>0</v>
          </cell>
          <cell r="K11807">
            <v>0</v>
          </cell>
          <cell r="R11807">
            <v>0</v>
          </cell>
        </row>
        <row r="11808">
          <cell r="E11808">
            <v>0</v>
          </cell>
          <cell r="G11808">
            <v>0</v>
          </cell>
          <cell r="K11808">
            <v>0</v>
          </cell>
          <cell r="R11808">
            <v>0</v>
          </cell>
        </row>
        <row r="11809">
          <cell r="E11809">
            <v>0</v>
          </cell>
          <cell r="G11809">
            <v>0</v>
          </cell>
          <cell r="K11809">
            <v>0</v>
          </cell>
          <cell r="R11809">
            <v>0</v>
          </cell>
        </row>
        <row r="11810">
          <cell r="E11810">
            <v>0</v>
          </cell>
          <cell r="G11810">
            <v>0</v>
          </cell>
          <cell r="K11810">
            <v>0</v>
          </cell>
          <cell r="R11810">
            <v>0</v>
          </cell>
        </row>
        <row r="11811">
          <cell r="E11811">
            <v>0</v>
          </cell>
          <cell r="G11811">
            <v>0</v>
          </cell>
          <cell r="K11811">
            <v>0</v>
          </cell>
          <cell r="R11811">
            <v>0</v>
          </cell>
        </row>
        <row r="11812">
          <cell r="E11812">
            <v>0</v>
          </cell>
          <cell r="G11812">
            <v>0</v>
          </cell>
          <cell r="K11812">
            <v>0</v>
          </cell>
          <cell r="R11812">
            <v>0</v>
          </cell>
        </row>
        <row r="11813">
          <cell r="E11813">
            <v>0</v>
          </cell>
          <cell r="G11813">
            <v>0</v>
          </cell>
          <cell r="K11813">
            <v>0</v>
          </cell>
          <cell r="R11813">
            <v>0</v>
          </cell>
        </row>
        <row r="11814">
          <cell r="E11814">
            <v>0</v>
          </cell>
          <cell r="G11814">
            <v>0</v>
          </cell>
          <cell r="K11814">
            <v>0</v>
          </cell>
          <cell r="R11814">
            <v>0</v>
          </cell>
        </row>
        <row r="11815">
          <cell r="E11815">
            <v>0</v>
          </cell>
          <cell r="G11815">
            <v>0</v>
          </cell>
          <cell r="K11815">
            <v>0</v>
          </cell>
          <cell r="R11815">
            <v>0</v>
          </cell>
        </row>
        <row r="11816">
          <cell r="E11816">
            <v>0</v>
          </cell>
          <cell r="G11816">
            <v>0</v>
          </cell>
          <cell r="K11816">
            <v>0</v>
          </cell>
          <cell r="R11816">
            <v>0</v>
          </cell>
        </row>
        <row r="11817">
          <cell r="E11817">
            <v>0</v>
          </cell>
          <cell r="G11817">
            <v>0</v>
          </cell>
          <cell r="K11817">
            <v>0</v>
          </cell>
          <cell r="R11817">
            <v>0</v>
          </cell>
        </row>
        <row r="11818">
          <cell r="E11818">
            <v>0</v>
          </cell>
          <cell r="G11818">
            <v>0</v>
          </cell>
          <cell r="K11818">
            <v>0</v>
          </cell>
          <cell r="R11818">
            <v>0</v>
          </cell>
        </row>
        <row r="11819">
          <cell r="E11819">
            <v>0</v>
          </cell>
          <cell r="G11819">
            <v>0</v>
          </cell>
          <cell r="K11819">
            <v>0</v>
          </cell>
          <cell r="R11819">
            <v>0</v>
          </cell>
        </row>
        <row r="11820">
          <cell r="E11820">
            <v>0</v>
          </cell>
          <cell r="G11820">
            <v>0</v>
          </cell>
          <cell r="K11820">
            <v>0</v>
          </cell>
          <cell r="R11820">
            <v>0</v>
          </cell>
        </row>
        <row r="11821">
          <cell r="E11821">
            <v>0</v>
          </cell>
          <cell r="G11821">
            <v>0</v>
          </cell>
          <cell r="K11821">
            <v>0</v>
          </cell>
          <cell r="R11821">
            <v>0</v>
          </cell>
        </row>
        <row r="11822">
          <cell r="E11822">
            <v>0</v>
          </cell>
          <cell r="G11822">
            <v>0</v>
          </cell>
          <cell r="K11822">
            <v>0</v>
          </cell>
          <cell r="R11822">
            <v>0</v>
          </cell>
        </row>
        <row r="11823">
          <cell r="E11823">
            <v>0</v>
          </cell>
          <cell r="G11823">
            <v>0</v>
          </cell>
          <cell r="K11823">
            <v>0</v>
          </cell>
          <cell r="R11823">
            <v>0</v>
          </cell>
        </row>
        <row r="11824">
          <cell r="E11824">
            <v>0</v>
          </cell>
          <cell r="G11824">
            <v>0</v>
          </cell>
          <cell r="K11824">
            <v>0</v>
          </cell>
          <cell r="R11824">
            <v>0</v>
          </cell>
        </row>
        <row r="11825">
          <cell r="E11825">
            <v>0</v>
          </cell>
          <cell r="G11825">
            <v>0</v>
          </cell>
          <cell r="K11825">
            <v>0</v>
          </cell>
          <cell r="R11825">
            <v>0</v>
          </cell>
        </row>
        <row r="11826">
          <cell r="E11826">
            <v>0</v>
          </cell>
          <cell r="G11826">
            <v>0</v>
          </cell>
          <cell r="K11826">
            <v>0</v>
          </cell>
          <cell r="R11826">
            <v>0</v>
          </cell>
        </row>
        <row r="11827">
          <cell r="E11827">
            <v>0</v>
          </cell>
          <cell r="G11827">
            <v>0</v>
          </cell>
          <cell r="K11827">
            <v>0</v>
          </cell>
          <cell r="R11827">
            <v>0</v>
          </cell>
        </row>
        <row r="11828">
          <cell r="E11828">
            <v>0</v>
          </cell>
          <cell r="G11828">
            <v>0</v>
          </cell>
          <cell r="K11828">
            <v>0</v>
          </cell>
          <cell r="R11828">
            <v>0</v>
          </cell>
        </row>
        <row r="11829">
          <cell r="E11829">
            <v>0</v>
          </cell>
          <cell r="G11829">
            <v>0</v>
          </cell>
          <cell r="K11829">
            <v>0</v>
          </cell>
          <cell r="R11829">
            <v>0</v>
          </cell>
        </row>
        <row r="11830">
          <cell r="E11830">
            <v>0</v>
          </cell>
          <cell r="G11830">
            <v>0</v>
          </cell>
          <cell r="K11830">
            <v>0</v>
          </cell>
          <cell r="R11830">
            <v>0</v>
          </cell>
        </row>
        <row r="11831">
          <cell r="E11831">
            <v>0</v>
          </cell>
          <cell r="G11831">
            <v>0</v>
          </cell>
          <cell r="K11831">
            <v>0</v>
          </cell>
          <cell r="R11831">
            <v>0</v>
          </cell>
        </row>
        <row r="11832">
          <cell r="E11832">
            <v>0</v>
          </cell>
          <cell r="G11832">
            <v>0</v>
          </cell>
          <cell r="K11832">
            <v>0</v>
          </cell>
          <cell r="R11832">
            <v>0</v>
          </cell>
        </row>
        <row r="11833">
          <cell r="E11833">
            <v>0</v>
          </cell>
          <cell r="G11833">
            <v>0</v>
          </cell>
          <cell r="K11833">
            <v>0</v>
          </cell>
          <cell r="R11833">
            <v>0</v>
          </cell>
        </row>
        <row r="11834">
          <cell r="E11834">
            <v>0</v>
          </cell>
          <cell r="G11834">
            <v>0</v>
          </cell>
          <cell r="K11834">
            <v>0</v>
          </cell>
          <cell r="R11834">
            <v>0</v>
          </cell>
        </row>
        <row r="11835">
          <cell r="E11835">
            <v>0</v>
          </cell>
          <cell r="G11835">
            <v>0</v>
          </cell>
          <cell r="K11835">
            <v>0</v>
          </cell>
          <cell r="R11835">
            <v>0</v>
          </cell>
        </row>
        <row r="11836">
          <cell r="E11836">
            <v>0</v>
          </cell>
          <cell r="G11836">
            <v>0</v>
          </cell>
          <cell r="K11836">
            <v>0</v>
          </cell>
          <cell r="R11836">
            <v>0</v>
          </cell>
        </row>
        <row r="11837">
          <cell r="E11837">
            <v>0</v>
          </cell>
          <cell r="G11837">
            <v>0</v>
          </cell>
          <cell r="K11837">
            <v>0</v>
          </cell>
          <cell r="R11837">
            <v>0</v>
          </cell>
        </row>
        <row r="11838">
          <cell r="E11838">
            <v>0</v>
          </cell>
          <cell r="G11838">
            <v>0</v>
          </cell>
          <cell r="K11838">
            <v>0</v>
          </cell>
          <cell r="R11838">
            <v>0</v>
          </cell>
        </row>
        <row r="11839">
          <cell r="E11839">
            <v>0</v>
          </cell>
          <cell r="G11839">
            <v>0</v>
          </cell>
          <cell r="K11839">
            <v>0</v>
          </cell>
          <cell r="R11839">
            <v>0</v>
          </cell>
        </row>
        <row r="11840">
          <cell r="E11840">
            <v>0</v>
          </cell>
          <cell r="G11840">
            <v>0</v>
          </cell>
          <cell r="K11840">
            <v>0</v>
          </cell>
          <cell r="R11840">
            <v>0</v>
          </cell>
        </row>
        <row r="11841">
          <cell r="E11841">
            <v>0</v>
          </cell>
          <cell r="G11841">
            <v>0</v>
          </cell>
          <cell r="K11841">
            <v>0</v>
          </cell>
          <cell r="R11841">
            <v>0</v>
          </cell>
        </row>
        <row r="11842">
          <cell r="E11842">
            <v>0</v>
          </cell>
          <cell r="G11842">
            <v>0</v>
          </cell>
          <cell r="K11842">
            <v>0</v>
          </cell>
          <cell r="R11842">
            <v>0</v>
          </cell>
        </row>
        <row r="11843">
          <cell r="E11843">
            <v>0</v>
          </cell>
          <cell r="G11843">
            <v>0</v>
          </cell>
          <cell r="K11843">
            <v>0</v>
          </cell>
          <cell r="R11843">
            <v>0</v>
          </cell>
        </row>
        <row r="11844">
          <cell r="E11844">
            <v>0</v>
          </cell>
          <cell r="G11844">
            <v>0</v>
          </cell>
          <cell r="K11844">
            <v>0</v>
          </cell>
          <cell r="R11844">
            <v>0</v>
          </cell>
        </row>
        <row r="11845">
          <cell r="E11845">
            <v>0</v>
          </cell>
          <cell r="G11845">
            <v>0</v>
          </cell>
          <cell r="K11845">
            <v>0</v>
          </cell>
          <cell r="R11845">
            <v>0</v>
          </cell>
        </row>
        <row r="11846">
          <cell r="E11846">
            <v>0</v>
          </cell>
          <cell r="G11846">
            <v>0</v>
          </cell>
          <cell r="K11846">
            <v>0</v>
          </cell>
          <cell r="R11846">
            <v>0</v>
          </cell>
        </row>
        <row r="11847">
          <cell r="E11847">
            <v>0</v>
          </cell>
          <cell r="G11847">
            <v>0</v>
          </cell>
          <cell r="K11847">
            <v>0</v>
          </cell>
          <cell r="R11847">
            <v>0</v>
          </cell>
        </row>
        <row r="11848">
          <cell r="E11848">
            <v>0</v>
          </cell>
          <cell r="G11848">
            <v>0</v>
          </cell>
          <cell r="K11848">
            <v>0</v>
          </cell>
          <cell r="R11848">
            <v>0</v>
          </cell>
        </row>
        <row r="11849">
          <cell r="E11849">
            <v>0</v>
          </cell>
          <cell r="G11849">
            <v>0</v>
          </cell>
          <cell r="K11849">
            <v>0</v>
          </cell>
          <cell r="R11849">
            <v>0</v>
          </cell>
        </row>
        <row r="11850">
          <cell r="E11850">
            <v>0</v>
          </cell>
          <cell r="G11850">
            <v>0</v>
          </cell>
          <cell r="K11850">
            <v>0</v>
          </cell>
          <cell r="R11850">
            <v>0</v>
          </cell>
        </row>
        <row r="11851">
          <cell r="E11851">
            <v>0</v>
          </cell>
          <cell r="G11851">
            <v>0</v>
          </cell>
          <cell r="K11851">
            <v>0</v>
          </cell>
          <cell r="R11851">
            <v>0</v>
          </cell>
        </row>
        <row r="11852">
          <cell r="E11852">
            <v>0</v>
          </cell>
          <cell r="G11852">
            <v>0</v>
          </cell>
          <cell r="K11852">
            <v>0</v>
          </cell>
          <cell r="R11852">
            <v>0</v>
          </cell>
        </row>
        <row r="11853">
          <cell r="E11853">
            <v>0</v>
          </cell>
          <cell r="G11853">
            <v>0</v>
          </cell>
          <cell r="K11853">
            <v>0</v>
          </cell>
          <cell r="R11853">
            <v>0</v>
          </cell>
        </row>
        <row r="11854">
          <cell r="E11854">
            <v>0</v>
          </cell>
          <cell r="G11854">
            <v>0</v>
          </cell>
          <cell r="K11854">
            <v>0</v>
          </cell>
          <cell r="R11854">
            <v>0</v>
          </cell>
        </row>
        <row r="11855">
          <cell r="E11855">
            <v>0</v>
          </cell>
          <cell r="G11855">
            <v>0</v>
          </cell>
          <cell r="K11855">
            <v>0</v>
          </cell>
          <cell r="R11855">
            <v>0</v>
          </cell>
        </row>
        <row r="11856">
          <cell r="E11856">
            <v>0</v>
          </cell>
          <cell r="G11856">
            <v>0</v>
          </cell>
          <cell r="K11856">
            <v>0</v>
          </cell>
          <cell r="R11856">
            <v>0</v>
          </cell>
        </row>
        <row r="11857">
          <cell r="E11857">
            <v>0</v>
          </cell>
          <cell r="G11857">
            <v>0</v>
          </cell>
          <cell r="K11857">
            <v>0</v>
          </cell>
          <cell r="R11857">
            <v>0</v>
          </cell>
        </row>
        <row r="11858">
          <cell r="E11858">
            <v>0</v>
          </cell>
          <cell r="G11858">
            <v>0</v>
          </cell>
          <cell r="K11858">
            <v>0</v>
          </cell>
          <cell r="R11858">
            <v>0</v>
          </cell>
        </row>
        <row r="11859">
          <cell r="E11859">
            <v>0</v>
          </cell>
          <cell r="G11859">
            <v>0</v>
          </cell>
          <cell r="K11859">
            <v>0</v>
          </cell>
          <cell r="R11859">
            <v>0</v>
          </cell>
        </row>
        <row r="11860">
          <cell r="E11860">
            <v>0</v>
          </cell>
          <cell r="G11860">
            <v>0</v>
          </cell>
          <cell r="K11860">
            <v>0</v>
          </cell>
          <cell r="R11860">
            <v>0</v>
          </cell>
        </row>
        <row r="11861">
          <cell r="E11861">
            <v>0</v>
          </cell>
          <cell r="G11861">
            <v>0</v>
          </cell>
          <cell r="K11861">
            <v>0</v>
          </cell>
          <cell r="R11861">
            <v>0</v>
          </cell>
        </row>
        <row r="11862">
          <cell r="E11862">
            <v>0</v>
          </cell>
          <cell r="G11862">
            <v>0</v>
          </cell>
          <cell r="K11862">
            <v>0</v>
          </cell>
          <cell r="R11862">
            <v>0</v>
          </cell>
        </row>
        <row r="11863">
          <cell r="E11863">
            <v>0</v>
          </cell>
          <cell r="G11863">
            <v>0</v>
          </cell>
          <cell r="K11863">
            <v>0</v>
          </cell>
          <cell r="R11863">
            <v>0</v>
          </cell>
        </row>
        <row r="11864">
          <cell r="E11864">
            <v>0</v>
          </cell>
          <cell r="G11864">
            <v>0</v>
          </cell>
          <cell r="K11864">
            <v>0</v>
          </cell>
          <cell r="R11864">
            <v>0</v>
          </cell>
        </row>
        <row r="11865">
          <cell r="E11865">
            <v>0</v>
          </cell>
          <cell r="G11865">
            <v>0</v>
          </cell>
          <cell r="K11865">
            <v>0</v>
          </cell>
          <cell r="R11865">
            <v>0</v>
          </cell>
        </row>
        <row r="11866">
          <cell r="E11866">
            <v>0</v>
          </cell>
          <cell r="G11866">
            <v>0</v>
          </cell>
          <cell r="K11866">
            <v>0</v>
          </cell>
          <cell r="R11866">
            <v>0</v>
          </cell>
        </row>
        <row r="11867">
          <cell r="E11867">
            <v>0</v>
          </cell>
          <cell r="G11867">
            <v>0</v>
          </cell>
          <cell r="K11867">
            <v>0</v>
          </cell>
          <cell r="R11867">
            <v>0</v>
          </cell>
        </row>
        <row r="11868">
          <cell r="E11868">
            <v>0</v>
          </cell>
          <cell r="G11868">
            <v>0</v>
          </cell>
          <cell r="K11868">
            <v>0</v>
          </cell>
          <cell r="R11868">
            <v>0</v>
          </cell>
        </row>
        <row r="11869">
          <cell r="E11869">
            <v>0</v>
          </cell>
          <cell r="G11869">
            <v>0</v>
          </cell>
          <cell r="K11869">
            <v>0</v>
          </cell>
          <cell r="R11869">
            <v>0</v>
          </cell>
        </row>
        <row r="11870">
          <cell r="E11870">
            <v>0</v>
          </cell>
          <cell r="G11870">
            <v>0</v>
          </cell>
          <cell r="K11870">
            <v>0</v>
          </cell>
          <cell r="R11870">
            <v>0</v>
          </cell>
        </row>
        <row r="11871">
          <cell r="E11871">
            <v>0</v>
          </cell>
          <cell r="G11871">
            <v>0</v>
          </cell>
          <cell r="K11871">
            <v>0</v>
          </cell>
          <cell r="R11871">
            <v>0</v>
          </cell>
        </row>
        <row r="11872">
          <cell r="E11872">
            <v>0</v>
          </cell>
          <cell r="G11872">
            <v>0</v>
          </cell>
          <cell r="K11872">
            <v>0</v>
          </cell>
          <cell r="R11872">
            <v>0</v>
          </cell>
        </row>
        <row r="11873">
          <cell r="E11873">
            <v>0</v>
          </cell>
          <cell r="G11873">
            <v>0</v>
          </cell>
          <cell r="K11873">
            <v>0</v>
          </cell>
          <cell r="R11873">
            <v>0</v>
          </cell>
        </row>
        <row r="11874">
          <cell r="E11874">
            <v>0</v>
          </cell>
          <cell r="G11874">
            <v>0</v>
          </cell>
          <cell r="K11874">
            <v>0</v>
          </cell>
          <cell r="R11874">
            <v>0</v>
          </cell>
        </row>
        <row r="11875">
          <cell r="E11875">
            <v>0</v>
          </cell>
          <cell r="G11875">
            <v>0</v>
          </cell>
          <cell r="K11875">
            <v>0</v>
          </cell>
          <cell r="R11875">
            <v>0</v>
          </cell>
        </row>
        <row r="11876">
          <cell r="E11876">
            <v>0</v>
          </cell>
          <cell r="G11876">
            <v>0</v>
          </cell>
          <cell r="K11876">
            <v>0</v>
          </cell>
          <cell r="R11876">
            <v>0</v>
          </cell>
        </row>
        <row r="11877">
          <cell r="E11877">
            <v>0</v>
          </cell>
          <cell r="G11877">
            <v>0</v>
          </cell>
          <cell r="K11877">
            <v>0</v>
          </cell>
          <cell r="R11877">
            <v>0</v>
          </cell>
        </row>
        <row r="11878">
          <cell r="E11878">
            <v>0</v>
          </cell>
          <cell r="G11878">
            <v>0</v>
          </cell>
          <cell r="K11878">
            <v>0</v>
          </cell>
          <cell r="R11878">
            <v>0</v>
          </cell>
        </row>
        <row r="11879">
          <cell r="E11879">
            <v>0</v>
          </cell>
          <cell r="G11879">
            <v>0</v>
          </cell>
          <cell r="K11879">
            <v>0</v>
          </cell>
          <cell r="R11879">
            <v>0</v>
          </cell>
        </row>
        <row r="11880">
          <cell r="E11880">
            <v>0</v>
          </cell>
          <cell r="G11880">
            <v>0</v>
          </cell>
          <cell r="K11880">
            <v>0</v>
          </cell>
          <cell r="R11880">
            <v>0</v>
          </cell>
        </row>
        <row r="11881">
          <cell r="E11881">
            <v>0</v>
          </cell>
          <cell r="G11881">
            <v>0</v>
          </cell>
          <cell r="K11881">
            <v>0</v>
          </cell>
          <cell r="R11881">
            <v>0</v>
          </cell>
        </row>
        <row r="11882">
          <cell r="E11882">
            <v>0</v>
          </cell>
          <cell r="G11882">
            <v>0</v>
          </cell>
          <cell r="K11882">
            <v>0</v>
          </cell>
          <cell r="R11882">
            <v>0</v>
          </cell>
        </row>
        <row r="11883">
          <cell r="E11883">
            <v>0</v>
          </cell>
          <cell r="G11883">
            <v>0</v>
          </cell>
          <cell r="K11883">
            <v>0</v>
          </cell>
          <cell r="R11883">
            <v>0</v>
          </cell>
        </row>
        <row r="11884">
          <cell r="E11884">
            <v>0</v>
          </cell>
          <cell r="G11884">
            <v>0</v>
          </cell>
          <cell r="K11884">
            <v>0</v>
          </cell>
          <cell r="R11884">
            <v>0</v>
          </cell>
        </row>
        <row r="11885">
          <cell r="E11885">
            <v>0</v>
          </cell>
          <cell r="G11885">
            <v>0</v>
          </cell>
          <cell r="K11885">
            <v>0</v>
          </cell>
          <cell r="R11885">
            <v>0</v>
          </cell>
        </row>
        <row r="11886">
          <cell r="E11886">
            <v>0</v>
          </cell>
          <cell r="G11886">
            <v>0</v>
          </cell>
          <cell r="K11886">
            <v>0</v>
          </cell>
          <cell r="R11886">
            <v>0</v>
          </cell>
        </row>
        <row r="11887">
          <cell r="E11887">
            <v>0</v>
          </cell>
          <cell r="G11887">
            <v>0</v>
          </cell>
          <cell r="K11887">
            <v>0</v>
          </cell>
          <cell r="R11887">
            <v>0</v>
          </cell>
        </row>
        <row r="11888">
          <cell r="E11888">
            <v>0</v>
          </cell>
          <cell r="G11888">
            <v>0</v>
          </cell>
          <cell r="K11888">
            <v>0</v>
          </cell>
          <cell r="R11888">
            <v>0</v>
          </cell>
        </row>
        <row r="11889">
          <cell r="E11889">
            <v>0</v>
          </cell>
          <cell r="G11889">
            <v>0</v>
          </cell>
          <cell r="K11889">
            <v>0</v>
          </cell>
          <cell r="R11889">
            <v>0</v>
          </cell>
        </row>
        <row r="11890">
          <cell r="E11890">
            <v>0</v>
          </cell>
          <cell r="G11890">
            <v>0</v>
          </cell>
          <cell r="K11890">
            <v>0</v>
          </cell>
          <cell r="R11890">
            <v>0</v>
          </cell>
        </row>
        <row r="11891">
          <cell r="E11891">
            <v>0</v>
          </cell>
          <cell r="G11891">
            <v>0</v>
          </cell>
          <cell r="K11891">
            <v>0</v>
          </cell>
          <cell r="R11891">
            <v>0</v>
          </cell>
        </row>
        <row r="11892">
          <cell r="E11892">
            <v>0</v>
          </cell>
          <cell r="G11892">
            <v>0</v>
          </cell>
          <cell r="K11892">
            <v>0</v>
          </cell>
          <cell r="R11892">
            <v>0</v>
          </cell>
        </row>
        <row r="11893">
          <cell r="E11893">
            <v>0</v>
          </cell>
          <cell r="G11893">
            <v>0</v>
          </cell>
          <cell r="K11893">
            <v>0</v>
          </cell>
          <cell r="R11893">
            <v>0</v>
          </cell>
        </row>
        <row r="11894">
          <cell r="E11894">
            <v>0</v>
          </cell>
          <cell r="G11894">
            <v>0</v>
          </cell>
          <cell r="K11894">
            <v>0</v>
          </cell>
          <cell r="R11894">
            <v>0</v>
          </cell>
        </row>
        <row r="11895">
          <cell r="E11895">
            <v>0</v>
          </cell>
          <cell r="G11895">
            <v>0</v>
          </cell>
          <cell r="K11895">
            <v>0</v>
          </cell>
          <cell r="R11895">
            <v>0</v>
          </cell>
        </row>
        <row r="11896">
          <cell r="E11896">
            <v>0</v>
          </cell>
          <cell r="G11896">
            <v>0</v>
          </cell>
          <cell r="K11896">
            <v>0</v>
          </cell>
          <cell r="R11896">
            <v>0</v>
          </cell>
        </row>
        <row r="11897">
          <cell r="E11897">
            <v>0</v>
          </cell>
          <cell r="G11897">
            <v>0</v>
          </cell>
          <cell r="K11897">
            <v>0</v>
          </cell>
          <cell r="R11897">
            <v>0</v>
          </cell>
        </row>
        <row r="11898">
          <cell r="E11898">
            <v>0</v>
          </cell>
          <cell r="G11898">
            <v>0</v>
          </cell>
          <cell r="K11898">
            <v>0</v>
          </cell>
          <cell r="R11898">
            <v>0</v>
          </cell>
        </row>
        <row r="11899">
          <cell r="E11899">
            <v>0</v>
          </cell>
          <cell r="G11899">
            <v>0</v>
          </cell>
          <cell r="K11899">
            <v>0</v>
          </cell>
          <cell r="R11899">
            <v>0</v>
          </cell>
        </row>
        <row r="11900">
          <cell r="E11900">
            <v>0</v>
          </cell>
          <cell r="G11900">
            <v>0</v>
          </cell>
          <cell r="K11900">
            <v>0</v>
          </cell>
          <cell r="R11900">
            <v>0</v>
          </cell>
        </row>
        <row r="11901">
          <cell r="E11901">
            <v>0</v>
          </cell>
          <cell r="G11901">
            <v>0</v>
          </cell>
          <cell r="K11901">
            <v>0</v>
          </cell>
          <cell r="R11901">
            <v>0</v>
          </cell>
        </row>
        <row r="11902">
          <cell r="E11902">
            <v>0</v>
          </cell>
          <cell r="G11902">
            <v>0</v>
          </cell>
          <cell r="K11902">
            <v>0</v>
          </cell>
          <cell r="R11902">
            <v>0</v>
          </cell>
        </row>
        <row r="11903">
          <cell r="E11903">
            <v>0</v>
          </cell>
          <cell r="G11903">
            <v>0</v>
          </cell>
          <cell r="K11903">
            <v>0</v>
          </cell>
          <cell r="R11903">
            <v>0</v>
          </cell>
        </row>
        <row r="11904">
          <cell r="E11904">
            <v>0</v>
          </cell>
          <cell r="G11904">
            <v>0</v>
          </cell>
          <cell r="K11904">
            <v>0</v>
          </cell>
          <cell r="R11904">
            <v>0</v>
          </cell>
        </row>
        <row r="11905">
          <cell r="E11905">
            <v>0</v>
          </cell>
          <cell r="G11905">
            <v>0</v>
          </cell>
          <cell r="K11905">
            <v>0</v>
          </cell>
          <cell r="R11905">
            <v>0</v>
          </cell>
        </row>
        <row r="11906">
          <cell r="E11906">
            <v>0</v>
          </cell>
          <cell r="G11906">
            <v>0</v>
          </cell>
          <cell r="K11906">
            <v>0</v>
          </cell>
          <cell r="R11906">
            <v>0</v>
          </cell>
        </row>
        <row r="11907">
          <cell r="E11907">
            <v>0</v>
          </cell>
          <cell r="G11907">
            <v>0</v>
          </cell>
          <cell r="K11907">
            <v>0</v>
          </cell>
          <cell r="R11907">
            <v>0</v>
          </cell>
        </row>
        <row r="11908">
          <cell r="E11908">
            <v>0</v>
          </cell>
          <cell r="G11908">
            <v>0</v>
          </cell>
          <cell r="K11908">
            <v>0</v>
          </cell>
          <cell r="R11908">
            <v>0</v>
          </cell>
        </row>
        <row r="11909">
          <cell r="E11909">
            <v>0</v>
          </cell>
          <cell r="G11909">
            <v>0</v>
          </cell>
          <cell r="K11909">
            <v>0</v>
          </cell>
          <cell r="R11909">
            <v>0</v>
          </cell>
        </row>
        <row r="11910">
          <cell r="E11910">
            <v>0</v>
          </cell>
          <cell r="G11910">
            <v>0</v>
          </cell>
          <cell r="K11910">
            <v>0</v>
          </cell>
          <cell r="R11910">
            <v>0</v>
          </cell>
        </row>
        <row r="11911">
          <cell r="E11911">
            <v>0</v>
          </cell>
          <cell r="G11911">
            <v>0</v>
          </cell>
          <cell r="K11911">
            <v>0</v>
          </cell>
          <cell r="R11911">
            <v>0</v>
          </cell>
        </row>
        <row r="11912">
          <cell r="E11912">
            <v>0</v>
          </cell>
          <cell r="G11912">
            <v>0</v>
          </cell>
          <cell r="K11912">
            <v>0</v>
          </cell>
          <cell r="R11912">
            <v>0</v>
          </cell>
        </row>
        <row r="11913">
          <cell r="E11913">
            <v>0</v>
          </cell>
          <cell r="G11913">
            <v>0</v>
          </cell>
          <cell r="K11913">
            <v>0</v>
          </cell>
          <cell r="R11913">
            <v>0</v>
          </cell>
        </row>
        <row r="11914">
          <cell r="E11914">
            <v>0</v>
          </cell>
          <cell r="G11914">
            <v>0</v>
          </cell>
          <cell r="K11914">
            <v>0</v>
          </cell>
          <cell r="R11914">
            <v>0</v>
          </cell>
        </row>
        <row r="11915">
          <cell r="E11915">
            <v>0</v>
          </cell>
          <cell r="G11915">
            <v>0</v>
          </cell>
          <cell r="K11915">
            <v>0</v>
          </cell>
          <cell r="R11915">
            <v>0</v>
          </cell>
        </row>
        <row r="11916">
          <cell r="E11916">
            <v>0</v>
          </cell>
          <cell r="G11916">
            <v>0</v>
          </cell>
          <cell r="K11916">
            <v>0</v>
          </cell>
          <cell r="R11916">
            <v>0</v>
          </cell>
        </row>
        <row r="11917">
          <cell r="E11917">
            <v>0</v>
          </cell>
          <cell r="G11917">
            <v>0</v>
          </cell>
          <cell r="K11917">
            <v>0</v>
          </cell>
          <cell r="R11917">
            <v>0</v>
          </cell>
        </row>
        <row r="11918">
          <cell r="E11918">
            <v>0</v>
          </cell>
          <cell r="G11918">
            <v>0</v>
          </cell>
          <cell r="K11918">
            <v>0</v>
          </cell>
          <cell r="R11918">
            <v>0</v>
          </cell>
        </row>
        <row r="11919">
          <cell r="E11919">
            <v>0</v>
          </cell>
          <cell r="G11919">
            <v>0</v>
          </cell>
          <cell r="K11919">
            <v>0</v>
          </cell>
          <cell r="R11919">
            <v>0</v>
          </cell>
        </row>
        <row r="11920">
          <cell r="E11920">
            <v>0</v>
          </cell>
          <cell r="G11920">
            <v>0</v>
          </cell>
          <cell r="K11920">
            <v>0</v>
          </cell>
          <cell r="R11920">
            <v>0</v>
          </cell>
        </row>
        <row r="11921">
          <cell r="E11921">
            <v>0</v>
          </cell>
          <cell r="G11921">
            <v>0</v>
          </cell>
          <cell r="K11921">
            <v>0</v>
          </cell>
          <cell r="R11921">
            <v>0</v>
          </cell>
        </row>
        <row r="11922">
          <cell r="E11922">
            <v>0</v>
          </cell>
          <cell r="G11922">
            <v>0</v>
          </cell>
          <cell r="K11922">
            <v>0</v>
          </cell>
          <cell r="R11922">
            <v>0</v>
          </cell>
        </row>
        <row r="11923">
          <cell r="E11923">
            <v>0</v>
          </cell>
          <cell r="G11923">
            <v>0</v>
          </cell>
          <cell r="K11923">
            <v>0</v>
          </cell>
          <cell r="R11923">
            <v>0</v>
          </cell>
        </row>
        <row r="11924">
          <cell r="E11924">
            <v>0</v>
          </cell>
          <cell r="G11924">
            <v>0</v>
          </cell>
          <cell r="K11924">
            <v>0</v>
          </cell>
          <cell r="R11924">
            <v>0</v>
          </cell>
        </row>
        <row r="11925">
          <cell r="E11925">
            <v>0</v>
          </cell>
          <cell r="G11925">
            <v>0</v>
          </cell>
          <cell r="K11925">
            <v>0</v>
          </cell>
          <cell r="R11925">
            <v>0</v>
          </cell>
        </row>
        <row r="11926">
          <cell r="E11926">
            <v>0</v>
          </cell>
          <cell r="G11926">
            <v>0</v>
          </cell>
          <cell r="K11926">
            <v>0</v>
          </cell>
          <cell r="R11926">
            <v>0</v>
          </cell>
        </row>
        <row r="11927">
          <cell r="E11927">
            <v>0</v>
          </cell>
          <cell r="G11927">
            <v>0</v>
          </cell>
          <cell r="K11927">
            <v>0</v>
          </cell>
          <cell r="R11927">
            <v>0</v>
          </cell>
        </row>
        <row r="11928">
          <cell r="E11928">
            <v>0</v>
          </cell>
          <cell r="G11928">
            <v>0</v>
          </cell>
          <cell r="K11928">
            <v>0</v>
          </cell>
          <cell r="R11928">
            <v>0</v>
          </cell>
        </row>
        <row r="11929">
          <cell r="E11929">
            <v>0</v>
          </cell>
          <cell r="G11929">
            <v>0</v>
          </cell>
          <cell r="K11929">
            <v>0</v>
          </cell>
          <cell r="R11929">
            <v>0</v>
          </cell>
        </row>
        <row r="11930">
          <cell r="E11930">
            <v>0</v>
          </cell>
          <cell r="G11930">
            <v>0</v>
          </cell>
          <cell r="K11930">
            <v>0</v>
          </cell>
          <cell r="R11930">
            <v>0</v>
          </cell>
        </row>
        <row r="11931">
          <cell r="E11931">
            <v>0</v>
          </cell>
          <cell r="G11931">
            <v>0</v>
          </cell>
          <cell r="K11931">
            <v>0</v>
          </cell>
          <cell r="R11931">
            <v>0</v>
          </cell>
        </row>
        <row r="11932">
          <cell r="E11932">
            <v>0</v>
          </cell>
          <cell r="G11932">
            <v>0</v>
          </cell>
          <cell r="K11932">
            <v>0</v>
          </cell>
          <cell r="R11932">
            <v>0</v>
          </cell>
        </row>
        <row r="11933">
          <cell r="E11933">
            <v>0</v>
          </cell>
          <cell r="G11933">
            <v>0</v>
          </cell>
          <cell r="K11933">
            <v>0</v>
          </cell>
          <cell r="R11933">
            <v>0</v>
          </cell>
        </row>
        <row r="11934">
          <cell r="E11934">
            <v>0</v>
          </cell>
          <cell r="G11934">
            <v>0</v>
          </cell>
          <cell r="K11934">
            <v>0</v>
          </cell>
          <cell r="R11934">
            <v>0</v>
          </cell>
        </row>
        <row r="11935">
          <cell r="E11935">
            <v>0</v>
          </cell>
          <cell r="G11935">
            <v>0</v>
          </cell>
          <cell r="K11935">
            <v>0</v>
          </cell>
          <cell r="R11935">
            <v>0</v>
          </cell>
        </row>
        <row r="11936">
          <cell r="E11936">
            <v>0</v>
          </cell>
          <cell r="G11936">
            <v>0</v>
          </cell>
          <cell r="K11936">
            <v>0</v>
          </cell>
          <cell r="R11936">
            <v>0</v>
          </cell>
        </row>
        <row r="11937">
          <cell r="E11937">
            <v>0</v>
          </cell>
          <cell r="G11937">
            <v>0</v>
          </cell>
          <cell r="K11937">
            <v>0</v>
          </cell>
          <cell r="R11937">
            <v>0</v>
          </cell>
        </row>
        <row r="11938">
          <cell r="E11938">
            <v>0</v>
          </cell>
          <cell r="G11938">
            <v>0</v>
          </cell>
          <cell r="K11938">
            <v>0</v>
          </cell>
          <cell r="R11938">
            <v>0</v>
          </cell>
        </row>
        <row r="11939">
          <cell r="E11939">
            <v>0</v>
          </cell>
          <cell r="G11939">
            <v>0</v>
          </cell>
          <cell r="K11939">
            <v>0</v>
          </cell>
          <cell r="R11939">
            <v>0</v>
          </cell>
        </row>
        <row r="11940">
          <cell r="E11940">
            <v>0</v>
          </cell>
          <cell r="G11940">
            <v>0</v>
          </cell>
          <cell r="K11940">
            <v>0</v>
          </cell>
          <cell r="R11940">
            <v>0</v>
          </cell>
        </row>
        <row r="11941">
          <cell r="E11941">
            <v>0</v>
          </cell>
          <cell r="G11941">
            <v>0</v>
          </cell>
          <cell r="K11941">
            <v>0</v>
          </cell>
          <cell r="R11941">
            <v>0</v>
          </cell>
        </row>
        <row r="11942">
          <cell r="E11942">
            <v>0</v>
          </cell>
          <cell r="G11942">
            <v>0</v>
          </cell>
          <cell r="K11942">
            <v>0</v>
          </cell>
          <cell r="R11942">
            <v>0</v>
          </cell>
        </row>
        <row r="11943">
          <cell r="E11943">
            <v>0</v>
          </cell>
          <cell r="G11943">
            <v>0</v>
          </cell>
          <cell r="K11943">
            <v>0</v>
          </cell>
          <cell r="R11943">
            <v>0</v>
          </cell>
        </row>
        <row r="11944">
          <cell r="E11944">
            <v>0</v>
          </cell>
          <cell r="G11944">
            <v>0</v>
          </cell>
          <cell r="K11944">
            <v>0</v>
          </cell>
          <cell r="R11944">
            <v>0</v>
          </cell>
        </row>
        <row r="11945">
          <cell r="E11945">
            <v>0</v>
          </cell>
          <cell r="G11945">
            <v>0</v>
          </cell>
          <cell r="K11945">
            <v>0</v>
          </cell>
          <cell r="R11945">
            <v>0</v>
          </cell>
        </row>
        <row r="11946">
          <cell r="E11946">
            <v>0</v>
          </cell>
          <cell r="G11946">
            <v>0</v>
          </cell>
          <cell r="K11946">
            <v>0</v>
          </cell>
          <cell r="R11946">
            <v>0</v>
          </cell>
        </row>
        <row r="11947">
          <cell r="E11947">
            <v>0</v>
          </cell>
          <cell r="G11947">
            <v>0</v>
          </cell>
          <cell r="K11947">
            <v>0</v>
          </cell>
          <cell r="R11947">
            <v>0</v>
          </cell>
        </row>
        <row r="11948">
          <cell r="E11948">
            <v>0</v>
          </cell>
          <cell r="G11948">
            <v>0</v>
          </cell>
          <cell r="K11948">
            <v>0</v>
          </cell>
          <cell r="R11948">
            <v>0</v>
          </cell>
        </row>
        <row r="11949">
          <cell r="E11949">
            <v>0</v>
          </cell>
          <cell r="G11949">
            <v>0</v>
          </cell>
          <cell r="K11949">
            <v>0</v>
          </cell>
          <cell r="R11949">
            <v>0</v>
          </cell>
        </row>
        <row r="11950">
          <cell r="E11950">
            <v>0</v>
          </cell>
          <cell r="G11950">
            <v>0</v>
          </cell>
          <cell r="K11950">
            <v>0</v>
          </cell>
          <cell r="R11950">
            <v>0</v>
          </cell>
        </row>
        <row r="11951">
          <cell r="E11951">
            <v>0</v>
          </cell>
          <cell r="G11951">
            <v>0</v>
          </cell>
          <cell r="K11951">
            <v>0</v>
          </cell>
          <cell r="R11951">
            <v>0</v>
          </cell>
        </row>
        <row r="11952">
          <cell r="E11952">
            <v>0</v>
          </cell>
          <cell r="G11952">
            <v>0</v>
          </cell>
          <cell r="K11952">
            <v>0</v>
          </cell>
          <cell r="R11952">
            <v>0</v>
          </cell>
        </row>
        <row r="11953">
          <cell r="E11953">
            <v>0</v>
          </cell>
          <cell r="G11953">
            <v>0</v>
          </cell>
          <cell r="K11953">
            <v>0</v>
          </cell>
          <cell r="R11953">
            <v>0</v>
          </cell>
        </row>
        <row r="11954">
          <cell r="E11954">
            <v>0</v>
          </cell>
          <cell r="G11954">
            <v>0</v>
          </cell>
          <cell r="K11954">
            <v>0</v>
          </cell>
          <cell r="R11954">
            <v>0</v>
          </cell>
        </row>
        <row r="11955">
          <cell r="E11955">
            <v>0</v>
          </cell>
          <cell r="G11955">
            <v>0</v>
          </cell>
          <cell r="K11955">
            <v>0</v>
          </cell>
          <cell r="R11955">
            <v>0</v>
          </cell>
        </row>
        <row r="11956">
          <cell r="E11956">
            <v>0</v>
          </cell>
          <cell r="G11956">
            <v>0</v>
          </cell>
          <cell r="K11956">
            <v>0</v>
          </cell>
          <cell r="R11956">
            <v>0</v>
          </cell>
        </row>
        <row r="11957">
          <cell r="E11957">
            <v>0</v>
          </cell>
          <cell r="G11957">
            <v>0</v>
          </cell>
          <cell r="K11957">
            <v>0</v>
          </cell>
          <cell r="R11957">
            <v>0</v>
          </cell>
        </row>
        <row r="11958">
          <cell r="E11958">
            <v>0</v>
          </cell>
          <cell r="G11958">
            <v>0</v>
          </cell>
          <cell r="K11958">
            <v>0</v>
          </cell>
          <cell r="R11958">
            <v>0</v>
          </cell>
        </row>
        <row r="11959">
          <cell r="E11959">
            <v>0</v>
          </cell>
          <cell r="G11959">
            <v>0</v>
          </cell>
          <cell r="K11959">
            <v>0</v>
          </cell>
          <cell r="R11959">
            <v>0</v>
          </cell>
        </row>
        <row r="11960">
          <cell r="E11960">
            <v>0</v>
          </cell>
          <cell r="G11960">
            <v>0</v>
          </cell>
          <cell r="K11960">
            <v>0</v>
          </cell>
          <cell r="R11960">
            <v>0</v>
          </cell>
        </row>
        <row r="11961">
          <cell r="E11961">
            <v>0</v>
          </cell>
          <cell r="G11961">
            <v>0</v>
          </cell>
          <cell r="K11961">
            <v>0</v>
          </cell>
          <cell r="R11961">
            <v>0</v>
          </cell>
        </row>
        <row r="11962">
          <cell r="E11962">
            <v>0</v>
          </cell>
          <cell r="G11962">
            <v>0</v>
          </cell>
          <cell r="K11962">
            <v>0</v>
          </cell>
          <cell r="R11962">
            <v>0</v>
          </cell>
        </row>
        <row r="11963">
          <cell r="E11963">
            <v>0</v>
          </cell>
          <cell r="G11963">
            <v>0</v>
          </cell>
          <cell r="K11963">
            <v>0</v>
          </cell>
          <cell r="R11963">
            <v>0</v>
          </cell>
        </row>
        <row r="11964">
          <cell r="E11964">
            <v>0</v>
          </cell>
          <cell r="G11964">
            <v>0</v>
          </cell>
          <cell r="K11964">
            <v>0</v>
          </cell>
          <cell r="R11964">
            <v>0</v>
          </cell>
        </row>
        <row r="11965">
          <cell r="E11965">
            <v>0</v>
          </cell>
          <cell r="G11965">
            <v>0</v>
          </cell>
          <cell r="K11965">
            <v>0</v>
          </cell>
          <cell r="R11965">
            <v>0</v>
          </cell>
        </row>
        <row r="11966">
          <cell r="E11966">
            <v>0</v>
          </cell>
          <cell r="G11966">
            <v>0</v>
          </cell>
          <cell r="K11966">
            <v>0</v>
          </cell>
          <cell r="R11966">
            <v>0</v>
          </cell>
        </row>
        <row r="11967">
          <cell r="E11967">
            <v>0</v>
          </cell>
          <cell r="G11967">
            <v>0</v>
          </cell>
          <cell r="K11967">
            <v>0</v>
          </cell>
          <cell r="R11967">
            <v>0</v>
          </cell>
        </row>
        <row r="11968">
          <cell r="E11968">
            <v>0</v>
          </cell>
          <cell r="G11968">
            <v>0</v>
          </cell>
          <cell r="K11968">
            <v>0</v>
          </cell>
          <cell r="R11968">
            <v>0</v>
          </cell>
        </row>
        <row r="11969">
          <cell r="E11969">
            <v>0</v>
          </cell>
          <cell r="G11969">
            <v>0</v>
          </cell>
          <cell r="K11969">
            <v>0</v>
          </cell>
          <cell r="R11969">
            <v>0</v>
          </cell>
        </row>
        <row r="11970">
          <cell r="E11970">
            <v>0</v>
          </cell>
          <cell r="G11970">
            <v>0</v>
          </cell>
          <cell r="K11970">
            <v>0</v>
          </cell>
          <cell r="R11970">
            <v>0</v>
          </cell>
        </row>
        <row r="11971">
          <cell r="E11971">
            <v>0</v>
          </cell>
          <cell r="G11971">
            <v>0</v>
          </cell>
          <cell r="K11971">
            <v>0</v>
          </cell>
          <cell r="R11971">
            <v>0</v>
          </cell>
        </row>
        <row r="11972">
          <cell r="E11972">
            <v>0</v>
          </cell>
          <cell r="G11972">
            <v>0</v>
          </cell>
          <cell r="K11972">
            <v>0</v>
          </cell>
          <cell r="R11972">
            <v>0</v>
          </cell>
        </row>
        <row r="11973">
          <cell r="E11973">
            <v>0</v>
          </cell>
          <cell r="G11973">
            <v>0</v>
          </cell>
          <cell r="K11973">
            <v>0</v>
          </cell>
          <cell r="R11973">
            <v>0</v>
          </cell>
        </row>
        <row r="11974">
          <cell r="E11974">
            <v>0</v>
          </cell>
          <cell r="G11974">
            <v>0</v>
          </cell>
          <cell r="K11974">
            <v>0</v>
          </cell>
          <cell r="R11974">
            <v>0</v>
          </cell>
        </row>
        <row r="11975">
          <cell r="E11975">
            <v>0</v>
          </cell>
          <cell r="G11975">
            <v>0</v>
          </cell>
          <cell r="K11975">
            <v>0</v>
          </cell>
          <cell r="R11975">
            <v>0</v>
          </cell>
        </row>
        <row r="11976">
          <cell r="E11976">
            <v>0</v>
          </cell>
          <cell r="G11976">
            <v>0</v>
          </cell>
          <cell r="K11976">
            <v>0</v>
          </cell>
          <cell r="R11976">
            <v>0</v>
          </cell>
        </row>
        <row r="11977">
          <cell r="E11977">
            <v>0</v>
          </cell>
          <cell r="G11977">
            <v>0</v>
          </cell>
          <cell r="K11977">
            <v>0</v>
          </cell>
          <cell r="R11977">
            <v>0</v>
          </cell>
        </row>
        <row r="11978">
          <cell r="E11978">
            <v>0</v>
          </cell>
          <cell r="G11978">
            <v>0</v>
          </cell>
          <cell r="K11978">
            <v>0</v>
          </cell>
          <cell r="R11978">
            <v>0</v>
          </cell>
        </row>
        <row r="11979">
          <cell r="E11979">
            <v>0</v>
          </cell>
          <cell r="G11979">
            <v>0</v>
          </cell>
          <cell r="K11979">
            <v>0</v>
          </cell>
          <cell r="R11979">
            <v>0</v>
          </cell>
        </row>
        <row r="11980">
          <cell r="E11980">
            <v>0</v>
          </cell>
          <cell r="G11980">
            <v>0</v>
          </cell>
          <cell r="K11980">
            <v>0</v>
          </cell>
          <cell r="R11980">
            <v>0</v>
          </cell>
        </row>
        <row r="11981">
          <cell r="E11981">
            <v>0</v>
          </cell>
          <cell r="G11981">
            <v>0</v>
          </cell>
          <cell r="K11981">
            <v>0</v>
          </cell>
          <cell r="R11981">
            <v>0</v>
          </cell>
        </row>
        <row r="11982">
          <cell r="E11982">
            <v>0</v>
          </cell>
          <cell r="G11982">
            <v>0</v>
          </cell>
          <cell r="K11982">
            <v>0</v>
          </cell>
          <cell r="R11982">
            <v>0</v>
          </cell>
        </row>
        <row r="11983">
          <cell r="E11983">
            <v>0</v>
          </cell>
          <cell r="G11983">
            <v>0</v>
          </cell>
          <cell r="K11983">
            <v>0</v>
          </cell>
          <cell r="R11983">
            <v>0</v>
          </cell>
        </row>
        <row r="11984">
          <cell r="E11984">
            <v>0</v>
          </cell>
          <cell r="G11984">
            <v>0</v>
          </cell>
          <cell r="K11984">
            <v>0</v>
          </cell>
          <cell r="R11984">
            <v>0</v>
          </cell>
        </row>
        <row r="11985">
          <cell r="E11985">
            <v>0</v>
          </cell>
          <cell r="G11985">
            <v>0</v>
          </cell>
          <cell r="K11985">
            <v>0</v>
          </cell>
          <cell r="R11985">
            <v>0</v>
          </cell>
        </row>
        <row r="11986">
          <cell r="E11986">
            <v>0</v>
          </cell>
          <cell r="G11986">
            <v>0</v>
          </cell>
          <cell r="K11986">
            <v>0</v>
          </cell>
          <cell r="R11986">
            <v>0</v>
          </cell>
        </row>
        <row r="11987">
          <cell r="E11987">
            <v>0</v>
          </cell>
          <cell r="G11987">
            <v>0</v>
          </cell>
          <cell r="K11987">
            <v>0</v>
          </cell>
          <cell r="R11987">
            <v>0</v>
          </cell>
        </row>
        <row r="11988">
          <cell r="E11988">
            <v>0</v>
          </cell>
          <cell r="G11988">
            <v>0</v>
          </cell>
          <cell r="K11988">
            <v>0</v>
          </cell>
          <cell r="R11988">
            <v>0</v>
          </cell>
        </row>
        <row r="11989">
          <cell r="E11989">
            <v>0</v>
          </cell>
          <cell r="G11989">
            <v>0</v>
          </cell>
          <cell r="K11989">
            <v>0</v>
          </cell>
          <cell r="R11989">
            <v>0</v>
          </cell>
        </row>
        <row r="11990">
          <cell r="E11990">
            <v>0</v>
          </cell>
          <cell r="G11990">
            <v>0</v>
          </cell>
          <cell r="K11990">
            <v>0</v>
          </cell>
          <cell r="R11990">
            <v>0</v>
          </cell>
        </row>
        <row r="11991">
          <cell r="E11991">
            <v>0</v>
          </cell>
          <cell r="G11991">
            <v>0</v>
          </cell>
          <cell r="K11991">
            <v>0</v>
          </cell>
          <cell r="R11991">
            <v>0</v>
          </cell>
        </row>
        <row r="11992">
          <cell r="E11992">
            <v>0</v>
          </cell>
          <cell r="G11992">
            <v>0</v>
          </cell>
          <cell r="K11992">
            <v>0</v>
          </cell>
          <cell r="R11992">
            <v>0</v>
          </cell>
        </row>
        <row r="11993">
          <cell r="E11993">
            <v>0</v>
          </cell>
          <cell r="G11993">
            <v>0</v>
          </cell>
          <cell r="K11993">
            <v>0</v>
          </cell>
          <cell r="R11993">
            <v>0</v>
          </cell>
        </row>
        <row r="11994">
          <cell r="E11994">
            <v>0</v>
          </cell>
          <cell r="G11994">
            <v>0</v>
          </cell>
          <cell r="K11994">
            <v>0</v>
          </cell>
          <cell r="R11994">
            <v>0</v>
          </cell>
        </row>
        <row r="11995">
          <cell r="E11995">
            <v>0</v>
          </cell>
          <cell r="G11995">
            <v>0</v>
          </cell>
          <cell r="K11995">
            <v>0</v>
          </cell>
          <cell r="R11995">
            <v>0</v>
          </cell>
        </row>
        <row r="11996">
          <cell r="E11996">
            <v>0</v>
          </cell>
          <cell r="G11996">
            <v>0</v>
          </cell>
          <cell r="K11996">
            <v>0</v>
          </cell>
          <cell r="R11996">
            <v>0</v>
          </cell>
        </row>
        <row r="11997">
          <cell r="E11997">
            <v>0</v>
          </cell>
          <cell r="G11997">
            <v>0</v>
          </cell>
          <cell r="K11997">
            <v>0</v>
          </cell>
          <cell r="R11997">
            <v>0</v>
          </cell>
        </row>
        <row r="11998">
          <cell r="E11998">
            <v>0</v>
          </cell>
          <cell r="G11998">
            <v>0</v>
          </cell>
          <cell r="K11998">
            <v>0</v>
          </cell>
          <cell r="R11998">
            <v>0</v>
          </cell>
        </row>
        <row r="11999">
          <cell r="E11999">
            <v>0</v>
          </cell>
          <cell r="G11999">
            <v>0</v>
          </cell>
          <cell r="K11999">
            <v>0</v>
          </cell>
          <cell r="R11999">
            <v>0</v>
          </cell>
        </row>
        <row r="12000">
          <cell r="E12000">
            <v>0</v>
          </cell>
          <cell r="G12000">
            <v>0</v>
          </cell>
          <cell r="K12000">
            <v>0</v>
          </cell>
          <cell r="R12000">
            <v>0</v>
          </cell>
        </row>
        <row r="12001">
          <cell r="E12001">
            <v>0</v>
          </cell>
          <cell r="G12001">
            <v>0</v>
          </cell>
          <cell r="K12001">
            <v>0</v>
          </cell>
          <cell r="R12001">
            <v>0</v>
          </cell>
        </row>
        <row r="12002">
          <cell r="E12002">
            <v>0</v>
          </cell>
          <cell r="G12002">
            <v>0</v>
          </cell>
          <cell r="K12002">
            <v>0</v>
          </cell>
          <cell r="R12002">
            <v>0</v>
          </cell>
        </row>
        <row r="12003">
          <cell r="E12003">
            <v>0</v>
          </cell>
          <cell r="G12003">
            <v>0</v>
          </cell>
          <cell r="K12003">
            <v>0</v>
          </cell>
          <cell r="R12003">
            <v>0</v>
          </cell>
        </row>
        <row r="12004">
          <cell r="E12004">
            <v>0</v>
          </cell>
          <cell r="G12004">
            <v>0</v>
          </cell>
          <cell r="K12004">
            <v>0</v>
          </cell>
          <cell r="R12004">
            <v>0</v>
          </cell>
        </row>
        <row r="12005">
          <cell r="E12005">
            <v>0</v>
          </cell>
          <cell r="G12005">
            <v>0</v>
          </cell>
          <cell r="K12005">
            <v>0</v>
          </cell>
          <cell r="R12005">
            <v>0</v>
          </cell>
        </row>
        <row r="12006">
          <cell r="E12006">
            <v>0</v>
          </cell>
          <cell r="G12006">
            <v>0</v>
          </cell>
          <cell r="K12006">
            <v>0</v>
          </cell>
          <cell r="R12006">
            <v>0</v>
          </cell>
        </row>
        <row r="12007">
          <cell r="E12007">
            <v>0</v>
          </cell>
          <cell r="G12007">
            <v>0</v>
          </cell>
          <cell r="K12007">
            <v>0</v>
          </cell>
          <cell r="R12007">
            <v>0</v>
          </cell>
        </row>
        <row r="12008">
          <cell r="E12008">
            <v>0</v>
          </cell>
          <cell r="G12008">
            <v>0</v>
          </cell>
          <cell r="K12008">
            <v>0</v>
          </cell>
          <cell r="R12008">
            <v>0</v>
          </cell>
        </row>
        <row r="12009">
          <cell r="E12009">
            <v>0</v>
          </cell>
          <cell r="G12009">
            <v>0</v>
          </cell>
          <cell r="K12009">
            <v>0</v>
          </cell>
          <cell r="R12009">
            <v>0</v>
          </cell>
        </row>
        <row r="12010">
          <cell r="E12010">
            <v>0</v>
          </cell>
          <cell r="G12010">
            <v>0</v>
          </cell>
          <cell r="K12010">
            <v>0</v>
          </cell>
          <cell r="R12010">
            <v>0</v>
          </cell>
        </row>
        <row r="12011">
          <cell r="E12011">
            <v>0</v>
          </cell>
          <cell r="G12011">
            <v>0</v>
          </cell>
          <cell r="K12011">
            <v>0</v>
          </cell>
          <cell r="R12011">
            <v>0</v>
          </cell>
        </row>
        <row r="12012">
          <cell r="E12012">
            <v>0</v>
          </cell>
          <cell r="G12012">
            <v>0</v>
          </cell>
          <cell r="K12012">
            <v>0</v>
          </cell>
          <cell r="R12012">
            <v>0</v>
          </cell>
        </row>
        <row r="12013">
          <cell r="E12013">
            <v>0</v>
          </cell>
          <cell r="G12013">
            <v>0</v>
          </cell>
          <cell r="K12013">
            <v>0</v>
          </cell>
          <cell r="R12013">
            <v>0</v>
          </cell>
        </row>
        <row r="12014">
          <cell r="E12014">
            <v>0</v>
          </cell>
          <cell r="G12014">
            <v>0</v>
          </cell>
          <cell r="K12014">
            <v>0</v>
          </cell>
          <cell r="R12014">
            <v>0</v>
          </cell>
        </row>
        <row r="12015">
          <cell r="E12015">
            <v>0</v>
          </cell>
          <cell r="G12015">
            <v>0</v>
          </cell>
          <cell r="K12015">
            <v>0</v>
          </cell>
          <cell r="R12015">
            <v>0</v>
          </cell>
        </row>
        <row r="12016">
          <cell r="E12016">
            <v>0</v>
          </cell>
          <cell r="G12016">
            <v>0</v>
          </cell>
          <cell r="K12016">
            <v>0</v>
          </cell>
          <cell r="R12016">
            <v>0</v>
          </cell>
        </row>
        <row r="12017">
          <cell r="E12017">
            <v>0</v>
          </cell>
          <cell r="G12017">
            <v>0</v>
          </cell>
          <cell r="K12017">
            <v>0</v>
          </cell>
          <cell r="R12017">
            <v>0</v>
          </cell>
        </row>
        <row r="12018">
          <cell r="E12018">
            <v>0</v>
          </cell>
          <cell r="G12018">
            <v>0</v>
          </cell>
          <cell r="K12018">
            <v>0</v>
          </cell>
          <cell r="R12018">
            <v>0</v>
          </cell>
        </row>
        <row r="12019">
          <cell r="E12019">
            <v>0</v>
          </cell>
          <cell r="G12019">
            <v>0</v>
          </cell>
          <cell r="K12019">
            <v>0</v>
          </cell>
          <cell r="R12019">
            <v>0</v>
          </cell>
        </row>
        <row r="12020">
          <cell r="E12020">
            <v>0</v>
          </cell>
          <cell r="G12020">
            <v>0</v>
          </cell>
          <cell r="K12020">
            <v>0</v>
          </cell>
          <cell r="R12020">
            <v>0</v>
          </cell>
        </row>
        <row r="12021">
          <cell r="E12021">
            <v>0</v>
          </cell>
          <cell r="G12021">
            <v>0</v>
          </cell>
          <cell r="K12021">
            <v>0</v>
          </cell>
          <cell r="R12021">
            <v>0</v>
          </cell>
        </row>
        <row r="12022">
          <cell r="E12022">
            <v>0</v>
          </cell>
          <cell r="G12022">
            <v>0</v>
          </cell>
          <cell r="K12022">
            <v>0</v>
          </cell>
          <cell r="R12022">
            <v>0</v>
          </cell>
        </row>
        <row r="12023">
          <cell r="E12023">
            <v>0</v>
          </cell>
          <cell r="G12023">
            <v>0</v>
          </cell>
          <cell r="K12023">
            <v>0</v>
          </cell>
          <cell r="R12023">
            <v>0</v>
          </cell>
        </row>
        <row r="12024">
          <cell r="E12024">
            <v>0</v>
          </cell>
          <cell r="G12024">
            <v>0</v>
          </cell>
          <cell r="K12024">
            <v>0</v>
          </cell>
          <cell r="R12024">
            <v>0</v>
          </cell>
        </row>
        <row r="12025">
          <cell r="E12025">
            <v>0</v>
          </cell>
          <cell r="G12025">
            <v>0</v>
          </cell>
          <cell r="K12025">
            <v>0</v>
          </cell>
          <cell r="R12025">
            <v>0</v>
          </cell>
        </row>
        <row r="12026">
          <cell r="E12026">
            <v>0</v>
          </cell>
          <cell r="G12026">
            <v>0</v>
          </cell>
          <cell r="K12026">
            <v>0</v>
          </cell>
          <cell r="R12026">
            <v>0</v>
          </cell>
        </row>
        <row r="12027">
          <cell r="E12027">
            <v>0</v>
          </cell>
          <cell r="G12027">
            <v>0</v>
          </cell>
          <cell r="K12027">
            <v>0</v>
          </cell>
          <cell r="R12027">
            <v>0</v>
          </cell>
        </row>
        <row r="12028">
          <cell r="E12028">
            <v>0</v>
          </cell>
          <cell r="G12028">
            <v>0</v>
          </cell>
          <cell r="K12028">
            <v>0</v>
          </cell>
          <cell r="R12028">
            <v>0</v>
          </cell>
        </row>
        <row r="12029">
          <cell r="E12029">
            <v>0</v>
          </cell>
          <cell r="G12029">
            <v>0</v>
          </cell>
          <cell r="K12029">
            <v>0</v>
          </cell>
          <cell r="R12029">
            <v>0</v>
          </cell>
        </row>
        <row r="12030">
          <cell r="E12030">
            <v>0</v>
          </cell>
          <cell r="G12030">
            <v>0</v>
          </cell>
          <cell r="K12030">
            <v>0</v>
          </cell>
          <cell r="R12030">
            <v>0</v>
          </cell>
        </row>
        <row r="12031">
          <cell r="E12031">
            <v>0</v>
          </cell>
          <cell r="G12031">
            <v>0</v>
          </cell>
          <cell r="K12031">
            <v>0</v>
          </cell>
          <cell r="R12031">
            <v>0</v>
          </cell>
        </row>
        <row r="12032">
          <cell r="E12032">
            <v>0</v>
          </cell>
          <cell r="G12032">
            <v>0</v>
          </cell>
          <cell r="K12032">
            <v>0</v>
          </cell>
          <cell r="R12032">
            <v>0</v>
          </cell>
        </row>
        <row r="12033">
          <cell r="E12033">
            <v>0</v>
          </cell>
          <cell r="G12033">
            <v>0</v>
          </cell>
          <cell r="K12033">
            <v>0</v>
          </cell>
          <cell r="R12033">
            <v>0</v>
          </cell>
        </row>
        <row r="12034">
          <cell r="E12034">
            <v>0</v>
          </cell>
          <cell r="G12034">
            <v>0</v>
          </cell>
          <cell r="K12034">
            <v>0</v>
          </cell>
          <cell r="R12034">
            <v>0</v>
          </cell>
        </row>
        <row r="12035">
          <cell r="E12035">
            <v>0</v>
          </cell>
          <cell r="G12035">
            <v>0</v>
          </cell>
          <cell r="K12035">
            <v>0</v>
          </cell>
          <cell r="R12035">
            <v>0</v>
          </cell>
        </row>
        <row r="12036">
          <cell r="E12036">
            <v>0</v>
          </cell>
          <cell r="G12036">
            <v>0</v>
          </cell>
          <cell r="K12036">
            <v>0</v>
          </cell>
          <cell r="R12036">
            <v>0</v>
          </cell>
        </row>
        <row r="12037">
          <cell r="E12037">
            <v>0</v>
          </cell>
          <cell r="G12037">
            <v>0</v>
          </cell>
          <cell r="K12037">
            <v>0</v>
          </cell>
          <cell r="R12037">
            <v>0</v>
          </cell>
        </row>
        <row r="12038">
          <cell r="E12038">
            <v>0</v>
          </cell>
          <cell r="G12038">
            <v>0</v>
          </cell>
          <cell r="K12038">
            <v>0</v>
          </cell>
          <cell r="R12038">
            <v>0</v>
          </cell>
        </row>
        <row r="12039">
          <cell r="E12039">
            <v>0</v>
          </cell>
          <cell r="G12039">
            <v>0</v>
          </cell>
          <cell r="K12039">
            <v>0</v>
          </cell>
          <cell r="R12039">
            <v>0</v>
          </cell>
        </row>
        <row r="12040">
          <cell r="E12040">
            <v>0</v>
          </cell>
          <cell r="G12040">
            <v>0</v>
          </cell>
          <cell r="K12040">
            <v>0</v>
          </cell>
          <cell r="R12040">
            <v>0</v>
          </cell>
        </row>
        <row r="12041">
          <cell r="E12041">
            <v>0</v>
          </cell>
          <cell r="G12041">
            <v>0</v>
          </cell>
          <cell r="K12041">
            <v>0</v>
          </cell>
          <cell r="R12041">
            <v>0</v>
          </cell>
        </row>
        <row r="12042">
          <cell r="E12042">
            <v>0</v>
          </cell>
          <cell r="G12042">
            <v>0</v>
          </cell>
          <cell r="K12042">
            <v>0</v>
          </cell>
          <cell r="R12042">
            <v>0</v>
          </cell>
        </row>
        <row r="12043">
          <cell r="E12043">
            <v>0</v>
          </cell>
          <cell r="G12043">
            <v>0</v>
          </cell>
          <cell r="K12043">
            <v>0</v>
          </cell>
          <cell r="R12043">
            <v>0</v>
          </cell>
        </row>
        <row r="12044">
          <cell r="E12044">
            <v>0</v>
          </cell>
          <cell r="G12044">
            <v>0</v>
          </cell>
          <cell r="K12044">
            <v>0</v>
          </cell>
          <cell r="R12044">
            <v>0</v>
          </cell>
        </row>
        <row r="12045">
          <cell r="E12045">
            <v>0</v>
          </cell>
          <cell r="G12045">
            <v>0</v>
          </cell>
          <cell r="K12045">
            <v>0</v>
          </cell>
          <cell r="R12045">
            <v>0</v>
          </cell>
        </row>
        <row r="12046">
          <cell r="E12046">
            <v>0</v>
          </cell>
          <cell r="G12046">
            <v>0</v>
          </cell>
          <cell r="K12046">
            <v>0</v>
          </cell>
          <cell r="R12046">
            <v>0</v>
          </cell>
        </row>
        <row r="12047">
          <cell r="E12047">
            <v>0</v>
          </cell>
          <cell r="G12047">
            <v>0</v>
          </cell>
          <cell r="K12047">
            <v>0</v>
          </cell>
          <cell r="R12047">
            <v>0</v>
          </cell>
        </row>
        <row r="12048">
          <cell r="E12048">
            <v>0</v>
          </cell>
          <cell r="G12048">
            <v>0</v>
          </cell>
          <cell r="K12048">
            <v>0</v>
          </cell>
          <cell r="R12048">
            <v>0</v>
          </cell>
        </row>
        <row r="12049">
          <cell r="E12049">
            <v>0</v>
          </cell>
          <cell r="G12049">
            <v>0</v>
          </cell>
          <cell r="K12049">
            <v>0</v>
          </cell>
          <cell r="R12049">
            <v>0</v>
          </cell>
        </row>
        <row r="12050">
          <cell r="E12050">
            <v>0</v>
          </cell>
          <cell r="G12050">
            <v>0</v>
          </cell>
          <cell r="K12050">
            <v>0</v>
          </cell>
          <cell r="R12050">
            <v>0</v>
          </cell>
        </row>
        <row r="12051">
          <cell r="E12051">
            <v>0</v>
          </cell>
          <cell r="G12051">
            <v>0</v>
          </cell>
          <cell r="K12051">
            <v>0</v>
          </cell>
          <cell r="R12051">
            <v>0</v>
          </cell>
        </row>
        <row r="12052">
          <cell r="E12052">
            <v>0</v>
          </cell>
          <cell r="G12052">
            <v>0</v>
          </cell>
          <cell r="K12052">
            <v>0</v>
          </cell>
          <cell r="R12052">
            <v>0</v>
          </cell>
        </row>
        <row r="12053">
          <cell r="E12053">
            <v>0</v>
          </cell>
          <cell r="G12053">
            <v>0</v>
          </cell>
          <cell r="K12053">
            <v>0</v>
          </cell>
          <cell r="R12053">
            <v>0</v>
          </cell>
        </row>
        <row r="12054">
          <cell r="E12054">
            <v>0</v>
          </cell>
          <cell r="G12054">
            <v>0</v>
          </cell>
          <cell r="K12054">
            <v>0</v>
          </cell>
          <cell r="R12054">
            <v>0</v>
          </cell>
        </row>
        <row r="12055">
          <cell r="E12055">
            <v>0</v>
          </cell>
          <cell r="G12055">
            <v>0</v>
          </cell>
          <cell r="K12055">
            <v>0</v>
          </cell>
          <cell r="R12055">
            <v>0</v>
          </cell>
        </row>
        <row r="12056">
          <cell r="E12056">
            <v>0</v>
          </cell>
          <cell r="G12056">
            <v>0</v>
          </cell>
          <cell r="K12056">
            <v>0</v>
          </cell>
          <cell r="R12056">
            <v>0</v>
          </cell>
        </row>
        <row r="12057">
          <cell r="E12057">
            <v>0</v>
          </cell>
          <cell r="G12057">
            <v>0</v>
          </cell>
          <cell r="K12057">
            <v>0</v>
          </cell>
          <cell r="R12057">
            <v>0</v>
          </cell>
        </row>
        <row r="12058">
          <cell r="E12058">
            <v>0</v>
          </cell>
          <cell r="G12058">
            <v>0</v>
          </cell>
          <cell r="K12058">
            <v>0</v>
          </cell>
          <cell r="R12058">
            <v>0</v>
          </cell>
        </row>
        <row r="12059">
          <cell r="E12059">
            <v>0</v>
          </cell>
          <cell r="G12059">
            <v>0</v>
          </cell>
          <cell r="K12059">
            <v>0</v>
          </cell>
          <cell r="R12059">
            <v>0</v>
          </cell>
        </row>
        <row r="12060">
          <cell r="E12060">
            <v>0</v>
          </cell>
          <cell r="G12060">
            <v>0</v>
          </cell>
          <cell r="K12060">
            <v>0</v>
          </cell>
          <cell r="R12060">
            <v>0</v>
          </cell>
        </row>
        <row r="12061">
          <cell r="E12061">
            <v>0</v>
          </cell>
          <cell r="G12061">
            <v>0</v>
          </cell>
          <cell r="K12061">
            <v>0</v>
          </cell>
          <cell r="R12061">
            <v>0</v>
          </cell>
        </row>
        <row r="12062">
          <cell r="E12062">
            <v>0</v>
          </cell>
          <cell r="G12062">
            <v>0</v>
          </cell>
          <cell r="K12062">
            <v>0</v>
          </cell>
          <cell r="R12062">
            <v>0</v>
          </cell>
        </row>
        <row r="12063">
          <cell r="E12063">
            <v>0</v>
          </cell>
          <cell r="G12063">
            <v>0</v>
          </cell>
          <cell r="K12063">
            <v>0</v>
          </cell>
          <cell r="R12063">
            <v>0</v>
          </cell>
        </row>
        <row r="12064">
          <cell r="E12064">
            <v>0</v>
          </cell>
          <cell r="G12064">
            <v>0</v>
          </cell>
          <cell r="K12064">
            <v>0</v>
          </cell>
          <cell r="R12064">
            <v>0</v>
          </cell>
        </row>
        <row r="12065">
          <cell r="E12065">
            <v>0</v>
          </cell>
          <cell r="G12065">
            <v>0</v>
          </cell>
          <cell r="K12065">
            <v>0</v>
          </cell>
          <cell r="R12065">
            <v>0</v>
          </cell>
        </row>
        <row r="12066">
          <cell r="E12066">
            <v>0</v>
          </cell>
          <cell r="G12066">
            <v>0</v>
          </cell>
          <cell r="K12066">
            <v>0</v>
          </cell>
          <cell r="R12066">
            <v>0</v>
          </cell>
        </row>
        <row r="12067">
          <cell r="E12067">
            <v>0</v>
          </cell>
          <cell r="G12067">
            <v>0</v>
          </cell>
          <cell r="K12067">
            <v>0</v>
          </cell>
          <cell r="R12067">
            <v>0</v>
          </cell>
        </row>
        <row r="12068">
          <cell r="E12068">
            <v>0</v>
          </cell>
          <cell r="G12068">
            <v>0</v>
          </cell>
          <cell r="K12068">
            <v>0</v>
          </cell>
          <cell r="R12068">
            <v>0</v>
          </cell>
        </row>
        <row r="12069">
          <cell r="E12069">
            <v>0</v>
          </cell>
          <cell r="G12069">
            <v>0</v>
          </cell>
          <cell r="K12069">
            <v>0</v>
          </cell>
          <cell r="R12069">
            <v>0</v>
          </cell>
        </row>
        <row r="12070">
          <cell r="E12070">
            <v>0</v>
          </cell>
          <cell r="G12070">
            <v>0</v>
          </cell>
          <cell r="K12070">
            <v>0</v>
          </cell>
          <cell r="R12070">
            <v>0</v>
          </cell>
        </row>
        <row r="12071">
          <cell r="E12071">
            <v>0</v>
          </cell>
          <cell r="G12071">
            <v>0</v>
          </cell>
          <cell r="K12071">
            <v>0</v>
          </cell>
          <cell r="R12071">
            <v>0</v>
          </cell>
        </row>
        <row r="12072">
          <cell r="E12072">
            <v>0</v>
          </cell>
          <cell r="G12072">
            <v>0</v>
          </cell>
          <cell r="K12072">
            <v>0</v>
          </cell>
          <cell r="R12072">
            <v>0</v>
          </cell>
        </row>
        <row r="12073">
          <cell r="E12073">
            <v>0</v>
          </cell>
          <cell r="G12073">
            <v>0</v>
          </cell>
          <cell r="K12073">
            <v>0</v>
          </cell>
          <cell r="R12073">
            <v>0</v>
          </cell>
        </row>
        <row r="12074">
          <cell r="E12074">
            <v>0</v>
          </cell>
          <cell r="G12074">
            <v>0</v>
          </cell>
          <cell r="K12074">
            <v>0</v>
          </cell>
          <cell r="R12074">
            <v>0</v>
          </cell>
        </row>
        <row r="12075">
          <cell r="E12075">
            <v>0</v>
          </cell>
          <cell r="G12075">
            <v>0</v>
          </cell>
          <cell r="K12075">
            <v>0</v>
          </cell>
          <cell r="R12075">
            <v>0</v>
          </cell>
        </row>
        <row r="12076">
          <cell r="E12076">
            <v>0</v>
          </cell>
          <cell r="G12076">
            <v>0</v>
          </cell>
          <cell r="K12076">
            <v>0</v>
          </cell>
          <cell r="R12076">
            <v>0</v>
          </cell>
        </row>
        <row r="12077">
          <cell r="E12077">
            <v>0</v>
          </cell>
          <cell r="G12077">
            <v>0</v>
          </cell>
          <cell r="K12077">
            <v>0</v>
          </cell>
          <cell r="R12077">
            <v>0</v>
          </cell>
        </row>
        <row r="12078">
          <cell r="E12078">
            <v>0</v>
          </cell>
          <cell r="G12078">
            <v>0</v>
          </cell>
          <cell r="K12078">
            <v>0</v>
          </cell>
          <cell r="R12078">
            <v>0</v>
          </cell>
        </row>
        <row r="12079">
          <cell r="E12079">
            <v>0</v>
          </cell>
          <cell r="G12079">
            <v>0</v>
          </cell>
          <cell r="K12079">
            <v>0</v>
          </cell>
          <cell r="R12079">
            <v>0</v>
          </cell>
        </row>
        <row r="12080">
          <cell r="E12080">
            <v>0</v>
          </cell>
          <cell r="G12080">
            <v>0</v>
          </cell>
          <cell r="K12080">
            <v>0</v>
          </cell>
          <cell r="R12080">
            <v>0</v>
          </cell>
        </row>
        <row r="12081">
          <cell r="E12081">
            <v>0</v>
          </cell>
          <cell r="G12081">
            <v>0</v>
          </cell>
          <cell r="K12081">
            <v>0</v>
          </cell>
          <cell r="R12081">
            <v>0</v>
          </cell>
        </row>
        <row r="12082">
          <cell r="E12082">
            <v>0</v>
          </cell>
          <cell r="G12082">
            <v>0</v>
          </cell>
          <cell r="K12082">
            <v>0</v>
          </cell>
          <cell r="R12082">
            <v>0</v>
          </cell>
        </row>
        <row r="12083">
          <cell r="E12083">
            <v>0</v>
          </cell>
          <cell r="G12083">
            <v>0</v>
          </cell>
          <cell r="K12083">
            <v>0</v>
          </cell>
          <cell r="R12083">
            <v>0</v>
          </cell>
        </row>
        <row r="12084">
          <cell r="E12084">
            <v>0</v>
          </cell>
          <cell r="G12084">
            <v>0</v>
          </cell>
          <cell r="K12084">
            <v>0</v>
          </cell>
          <cell r="R12084">
            <v>0</v>
          </cell>
        </row>
        <row r="12085">
          <cell r="E12085">
            <v>0</v>
          </cell>
          <cell r="G12085">
            <v>0</v>
          </cell>
          <cell r="K12085">
            <v>0</v>
          </cell>
          <cell r="R12085">
            <v>0</v>
          </cell>
        </row>
        <row r="12086">
          <cell r="E12086">
            <v>0</v>
          </cell>
          <cell r="G12086">
            <v>0</v>
          </cell>
          <cell r="K12086">
            <v>0</v>
          </cell>
          <cell r="R12086">
            <v>0</v>
          </cell>
        </row>
        <row r="12087">
          <cell r="E12087">
            <v>0</v>
          </cell>
          <cell r="G12087">
            <v>0</v>
          </cell>
          <cell r="K12087">
            <v>0</v>
          </cell>
          <cell r="R12087">
            <v>0</v>
          </cell>
        </row>
        <row r="12088">
          <cell r="E12088">
            <v>0</v>
          </cell>
          <cell r="G12088">
            <v>0</v>
          </cell>
          <cell r="K12088">
            <v>0</v>
          </cell>
          <cell r="R12088">
            <v>0</v>
          </cell>
        </row>
        <row r="12089">
          <cell r="E12089">
            <v>0</v>
          </cell>
          <cell r="G12089">
            <v>0</v>
          </cell>
          <cell r="K12089">
            <v>0</v>
          </cell>
          <cell r="R12089">
            <v>0</v>
          </cell>
        </row>
        <row r="12090">
          <cell r="E12090">
            <v>0</v>
          </cell>
          <cell r="G12090">
            <v>0</v>
          </cell>
          <cell r="K12090">
            <v>0</v>
          </cell>
          <cell r="R12090">
            <v>0</v>
          </cell>
        </row>
        <row r="12091">
          <cell r="E12091">
            <v>0</v>
          </cell>
          <cell r="G12091">
            <v>0</v>
          </cell>
          <cell r="K12091">
            <v>0</v>
          </cell>
          <cell r="R12091">
            <v>0</v>
          </cell>
        </row>
        <row r="12092">
          <cell r="E12092">
            <v>0</v>
          </cell>
          <cell r="G12092">
            <v>0</v>
          </cell>
          <cell r="K12092">
            <v>0</v>
          </cell>
          <cell r="R12092">
            <v>0</v>
          </cell>
        </row>
        <row r="12093">
          <cell r="E12093">
            <v>0</v>
          </cell>
          <cell r="G12093">
            <v>0</v>
          </cell>
          <cell r="K12093">
            <v>0</v>
          </cell>
          <cell r="R12093">
            <v>0</v>
          </cell>
        </row>
        <row r="12094">
          <cell r="E12094">
            <v>0</v>
          </cell>
          <cell r="G12094">
            <v>0</v>
          </cell>
          <cell r="K12094">
            <v>0</v>
          </cell>
          <cell r="R12094">
            <v>0</v>
          </cell>
        </row>
        <row r="12095">
          <cell r="E12095">
            <v>0</v>
          </cell>
          <cell r="G12095">
            <v>0</v>
          </cell>
          <cell r="K12095">
            <v>0</v>
          </cell>
          <cell r="R12095">
            <v>0</v>
          </cell>
        </row>
        <row r="12096">
          <cell r="E12096">
            <v>0</v>
          </cell>
          <cell r="G12096">
            <v>0</v>
          </cell>
          <cell r="K12096">
            <v>0</v>
          </cell>
          <cell r="R12096">
            <v>0</v>
          </cell>
        </row>
        <row r="12097">
          <cell r="E12097">
            <v>0</v>
          </cell>
          <cell r="G12097">
            <v>0</v>
          </cell>
          <cell r="K12097">
            <v>0</v>
          </cell>
          <cell r="R12097">
            <v>0</v>
          </cell>
        </row>
        <row r="12098">
          <cell r="E12098">
            <v>0</v>
          </cell>
          <cell r="G12098">
            <v>0</v>
          </cell>
          <cell r="K12098">
            <v>0</v>
          </cell>
          <cell r="R12098">
            <v>0</v>
          </cell>
        </row>
        <row r="12099">
          <cell r="E12099">
            <v>0</v>
          </cell>
          <cell r="G12099">
            <v>0</v>
          </cell>
          <cell r="K12099">
            <v>0</v>
          </cell>
          <cell r="R12099">
            <v>0</v>
          </cell>
        </row>
        <row r="12100">
          <cell r="E12100">
            <v>0</v>
          </cell>
          <cell r="G12100">
            <v>0</v>
          </cell>
          <cell r="K12100">
            <v>0</v>
          </cell>
          <cell r="R12100">
            <v>0</v>
          </cell>
        </row>
        <row r="12101">
          <cell r="E12101">
            <v>0</v>
          </cell>
          <cell r="G12101">
            <v>0</v>
          </cell>
          <cell r="K12101">
            <v>0</v>
          </cell>
          <cell r="R12101">
            <v>0</v>
          </cell>
        </row>
        <row r="12102">
          <cell r="E12102">
            <v>0</v>
          </cell>
          <cell r="G12102">
            <v>0</v>
          </cell>
          <cell r="K12102">
            <v>0</v>
          </cell>
          <cell r="R12102">
            <v>0</v>
          </cell>
        </row>
        <row r="12103">
          <cell r="E12103">
            <v>0</v>
          </cell>
          <cell r="G12103">
            <v>0</v>
          </cell>
          <cell r="K12103">
            <v>0</v>
          </cell>
          <cell r="R12103">
            <v>0</v>
          </cell>
        </row>
        <row r="12104">
          <cell r="E12104">
            <v>0</v>
          </cell>
          <cell r="G12104">
            <v>0</v>
          </cell>
          <cell r="K12104">
            <v>0</v>
          </cell>
          <cell r="R12104">
            <v>0</v>
          </cell>
        </row>
        <row r="12105">
          <cell r="E12105">
            <v>0</v>
          </cell>
          <cell r="G12105">
            <v>0</v>
          </cell>
          <cell r="K12105">
            <v>0</v>
          </cell>
          <cell r="R12105">
            <v>0</v>
          </cell>
        </row>
        <row r="12106">
          <cell r="E12106">
            <v>0</v>
          </cell>
          <cell r="G12106">
            <v>0</v>
          </cell>
          <cell r="K12106">
            <v>0</v>
          </cell>
          <cell r="R12106">
            <v>0</v>
          </cell>
        </row>
        <row r="12107">
          <cell r="E12107">
            <v>0</v>
          </cell>
          <cell r="G12107">
            <v>0</v>
          </cell>
          <cell r="K12107">
            <v>0</v>
          </cell>
          <cell r="R12107">
            <v>0</v>
          </cell>
        </row>
        <row r="12108">
          <cell r="E12108">
            <v>0</v>
          </cell>
          <cell r="G12108">
            <v>0</v>
          </cell>
          <cell r="K12108">
            <v>0</v>
          </cell>
          <cell r="R12108">
            <v>0</v>
          </cell>
        </row>
        <row r="12109">
          <cell r="E12109">
            <v>0</v>
          </cell>
          <cell r="G12109">
            <v>0</v>
          </cell>
          <cell r="K12109">
            <v>0</v>
          </cell>
          <cell r="R12109">
            <v>0</v>
          </cell>
        </row>
        <row r="12110">
          <cell r="E12110">
            <v>0</v>
          </cell>
          <cell r="G12110">
            <v>0</v>
          </cell>
          <cell r="K12110">
            <v>0</v>
          </cell>
          <cell r="R12110">
            <v>0</v>
          </cell>
        </row>
        <row r="12111">
          <cell r="E12111">
            <v>0</v>
          </cell>
          <cell r="G12111">
            <v>0</v>
          </cell>
          <cell r="K12111">
            <v>0</v>
          </cell>
          <cell r="R12111">
            <v>0</v>
          </cell>
        </row>
        <row r="12112">
          <cell r="E12112">
            <v>0</v>
          </cell>
          <cell r="G12112">
            <v>0</v>
          </cell>
          <cell r="K12112">
            <v>0</v>
          </cell>
          <cell r="R12112">
            <v>0</v>
          </cell>
        </row>
        <row r="12113">
          <cell r="E12113">
            <v>0</v>
          </cell>
          <cell r="G12113">
            <v>0</v>
          </cell>
          <cell r="K12113">
            <v>0</v>
          </cell>
          <cell r="R12113">
            <v>0</v>
          </cell>
        </row>
        <row r="12114">
          <cell r="E12114">
            <v>0</v>
          </cell>
          <cell r="G12114">
            <v>0</v>
          </cell>
          <cell r="K12114">
            <v>0</v>
          </cell>
          <cell r="R12114">
            <v>0</v>
          </cell>
        </row>
        <row r="12115">
          <cell r="E12115">
            <v>0</v>
          </cell>
          <cell r="G12115">
            <v>0</v>
          </cell>
          <cell r="K12115">
            <v>0</v>
          </cell>
          <cell r="R12115">
            <v>0</v>
          </cell>
        </row>
        <row r="12116">
          <cell r="E12116">
            <v>0</v>
          </cell>
          <cell r="G12116">
            <v>0</v>
          </cell>
          <cell r="K12116">
            <v>0</v>
          </cell>
          <cell r="R12116">
            <v>0</v>
          </cell>
        </row>
        <row r="12117">
          <cell r="E12117">
            <v>0</v>
          </cell>
          <cell r="G12117">
            <v>0</v>
          </cell>
          <cell r="K12117">
            <v>0</v>
          </cell>
          <cell r="R12117">
            <v>0</v>
          </cell>
        </row>
        <row r="12118">
          <cell r="E12118">
            <v>0</v>
          </cell>
          <cell r="G12118">
            <v>0</v>
          </cell>
          <cell r="K12118">
            <v>0</v>
          </cell>
          <cell r="R12118">
            <v>0</v>
          </cell>
        </row>
        <row r="12119">
          <cell r="E12119">
            <v>0</v>
          </cell>
          <cell r="G12119">
            <v>0</v>
          </cell>
          <cell r="K12119">
            <v>0</v>
          </cell>
          <cell r="R12119">
            <v>0</v>
          </cell>
        </row>
        <row r="12120">
          <cell r="E12120">
            <v>0</v>
          </cell>
          <cell r="G12120">
            <v>0</v>
          </cell>
          <cell r="K12120">
            <v>0</v>
          </cell>
          <cell r="R12120">
            <v>0</v>
          </cell>
        </row>
        <row r="12121">
          <cell r="E12121">
            <v>0</v>
          </cell>
          <cell r="G12121">
            <v>0</v>
          </cell>
          <cell r="K12121">
            <v>0</v>
          </cell>
          <cell r="R12121">
            <v>0</v>
          </cell>
        </row>
        <row r="12122">
          <cell r="E12122">
            <v>0</v>
          </cell>
          <cell r="G12122">
            <v>0</v>
          </cell>
          <cell r="K12122">
            <v>0</v>
          </cell>
          <cell r="R12122">
            <v>0</v>
          </cell>
        </row>
        <row r="12123">
          <cell r="E12123">
            <v>0</v>
          </cell>
          <cell r="G12123">
            <v>0</v>
          </cell>
          <cell r="K12123">
            <v>0</v>
          </cell>
          <cell r="R12123">
            <v>0</v>
          </cell>
        </row>
        <row r="12124">
          <cell r="E12124">
            <v>0</v>
          </cell>
          <cell r="G12124">
            <v>0</v>
          </cell>
          <cell r="K12124">
            <v>0</v>
          </cell>
          <cell r="R12124">
            <v>0</v>
          </cell>
        </row>
        <row r="12125">
          <cell r="E12125">
            <v>0</v>
          </cell>
          <cell r="G12125">
            <v>0</v>
          </cell>
          <cell r="K12125">
            <v>0</v>
          </cell>
          <cell r="R12125">
            <v>0</v>
          </cell>
        </row>
        <row r="12126">
          <cell r="E12126">
            <v>0</v>
          </cell>
          <cell r="G12126">
            <v>0</v>
          </cell>
          <cell r="K12126">
            <v>0</v>
          </cell>
          <cell r="R12126">
            <v>0</v>
          </cell>
        </row>
        <row r="12127">
          <cell r="E12127">
            <v>0</v>
          </cell>
          <cell r="G12127">
            <v>0</v>
          </cell>
          <cell r="K12127">
            <v>0</v>
          </cell>
          <cell r="R12127">
            <v>0</v>
          </cell>
        </row>
        <row r="12128">
          <cell r="E12128">
            <v>0</v>
          </cell>
          <cell r="G12128">
            <v>0</v>
          </cell>
          <cell r="K12128">
            <v>0</v>
          </cell>
          <cell r="R12128">
            <v>0</v>
          </cell>
        </row>
        <row r="12129">
          <cell r="E12129">
            <v>0</v>
          </cell>
          <cell r="G12129">
            <v>0</v>
          </cell>
          <cell r="K12129">
            <v>0</v>
          </cell>
          <cell r="R12129">
            <v>0</v>
          </cell>
        </row>
        <row r="12130">
          <cell r="E12130">
            <v>0</v>
          </cell>
          <cell r="G12130">
            <v>0</v>
          </cell>
          <cell r="K12130">
            <v>0</v>
          </cell>
          <cell r="R12130">
            <v>0</v>
          </cell>
        </row>
        <row r="12131">
          <cell r="E12131">
            <v>0</v>
          </cell>
          <cell r="G12131">
            <v>0</v>
          </cell>
          <cell r="K12131">
            <v>0</v>
          </cell>
          <cell r="R12131">
            <v>0</v>
          </cell>
        </row>
        <row r="12132">
          <cell r="E12132">
            <v>0</v>
          </cell>
          <cell r="G12132">
            <v>0</v>
          </cell>
          <cell r="K12132">
            <v>0</v>
          </cell>
          <cell r="R12132">
            <v>0</v>
          </cell>
        </row>
        <row r="12133">
          <cell r="E12133">
            <v>0</v>
          </cell>
          <cell r="G12133">
            <v>0</v>
          </cell>
          <cell r="K12133">
            <v>0</v>
          </cell>
          <cell r="R12133">
            <v>0</v>
          </cell>
        </row>
        <row r="12134">
          <cell r="E12134">
            <v>0</v>
          </cell>
          <cell r="G12134">
            <v>0</v>
          </cell>
          <cell r="K12134">
            <v>0</v>
          </cell>
          <cell r="R12134">
            <v>0</v>
          </cell>
        </row>
        <row r="12135">
          <cell r="E12135">
            <v>0</v>
          </cell>
          <cell r="G12135">
            <v>0</v>
          </cell>
          <cell r="K12135">
            <v>0</v>
          </cell>
          <cell r="R12135">
            <v>0</v>
          </cell>
        </row>
        <row r="12136">
          <cell r="E12136">
            <v>0</v>
          </cell>
          <cell r="G12136">
            <v>0</v>
          </cell>
          <cell r="K12136">
            <v>0</v>
          </cell>
          <cell r="R12136">
            <v>0</v>
          </cell>
        </row>
        <row r="12137">
          <cell r="E12137">
            <v>0</v>
          </cell>
          <cell r="G12137">
            <v>0</v>
          </cell>
          <cell r="K12137">
            <v>0</v>
          </cell>
          <cell r="R12137">
            <v>0</v>
          </cell>
        </row>
        <row r="12138">
          <cell r="E12138">
            <v>0</v>
          </cell>
          <cell r="G12138">
            <v>0</v>
          </cell>
          <cell r="K12138">
            <v>0</v>
          </cell>
          <cell r="R12138">
            <v>0</v>
          </cell>
        </row>
        <row r="12139">
          <cell r="E12139">
            <v>0</v>
          </cell>
          <cell r="G12139">
            <v>0</v>
          </cell>
          <cell r="K12139">
            <v>0</v>
          </cell>
          <cell r="R12139">
            <v>0</v>
          </cell>
        </row>
        <row r="12140">
          <cell r="E12140">
            <v>0</v>
          </cell>
          <cell r="G12140">
            <v>0</v>
          </cell>
          <cell r="K12140">
            <v>0</v>
          </cell>
          <cell r="R12140">
            <v>0</v>
          </cell>
        </row>
        <row r="12141">
          <cell r="E12141">
            <v>0</v>
          </cell>
          <cell r="G12141">
            <v>0</v>
          </cell>
          <cell r="K12141">
            <v>0</v>
          </cell>
          <cell r="R12141">
            <v>0</v>
          </cell>
        </row>
        <row r="12142">
          <cell r="E12142">
            <v>0</v>
          </cell>
          <cell r="G12142">
            <v>0</v>
          </cell>
          <cell r="K12142">
            <v>0</v>
          </cell>
          <cell r="R12142">
            <v>0</v>
          </cell>
        </row>
        <row r="12143">
          <cell r="E12143">
            <v>0</v>
          </cell>
          <cell r="G12143">
            <v>0</v>
          </cell>
          <cell r="K12143">
            <v>0</v>
          </cell>
          <cell r="R12143">
            <v>0</v>
          </cell>
        </row>
        <row r="12144">
          <cell r="E12144">
            <v>0</v>
          </cell>
          <cell r="G12144">
            <v>0</v>
          </cell>
          <cell r="K12144">
            <v>0</v>
          </cell>
          <cell r="R12144">
            <v>0</v>
          </cell>
        </row>
        <row r="12145">
          <cell r="E12145">
            <v>0</v>
          </cell>
          <cell r="G12145">
            <v>0</v>
          </cell>
          <cell r="K12145">
            <v>0</v>
          </cell>
          <cell r="R12145">
            <v>0</v>
          </cell>
        </row>
        <row r="12146">
          <cell r="E12146">
            <v>0</v>
          </cell>
          <cell r="G12146">
            <v>0</v>
          </cell>
          <cell r="K12146">
            <v>0</v>
          </cell>
          <cell r="R12146">
            <v>0</v>
          </cell>
        </row>
        <row r="12147">
          <cell r="E12147">
            <v>0</v>
          </cell>
          <cell r="G12147">
            <v>0</v>
          </cell>
          <cell r="K12147">
            <v>0</v>
          </cell>
          <cell r="R12147">
            <v>0</v>
          </cell>
        </row>
        <row r="12148">
          <cell r="E12148">
            <v>0</v>
          </cell>
          <cell r="G12148">
            <v>0</v>
          </cell>
          <cell r="K12148">
            <v>0</v>
          </cell>
          <cell r="R12148">
            <v>0</v>
          </cell>
        </row>
        <row r="12149">
          <cell r="E12149">
            <v>0</v>
          </cell>
          <cell r="G12149">
            <v>0</v>
          </cell>
          <cell r="K12149">
            <v>0</v>
          </cell>
          <cell r="R12149">
            <v>0</v>
          </cell>
        </row>
        <row r="12150">
          <cell r="E12150">
            <v>0</v>
          </cell>
          <cell r="G12150">
            <v>0</v>
          </cell>
          <cell r="K12150">
            <v>0</v>
          </cell>
          <cell r="R12150">
            <v>0</v>
          </cell>
        </row>
        <row r="12151">
          <cell r="E12151">
            <v>0</v>
          </cell>
          <cell r="G12151">
            <v>0</v>
          </cell>
          <cell r="K12151">
            <v>0</v>
          </cell>
          <cell r="R12151">
            <v>0</v>
          </cell>
        </row>
        <row r="12152">
          <cell r="E12152">
            <v>0</v>
          </cell>
          <cell r="G12152">
            <v>0</v>
          </cell>
          <cell r="K12152">
            <v>0</v>
          </cell>
          <cell r="R12152">
            <v>0</v>
          </cell>
        </row>
        <row r="12153">
          <cell r="E12153">
            <v>0</v>
          </cell>
          <cell r="G12153">
            <v>0</v>
          </cell>
          <cell r="K12153">
            <v>0</v>
          </cell>
          <cell r="R12153">
            <v>0</v>
          </cell>
        </row>
        <row r="12154">
          <cell r="E12154">
            <v>0</v>
          </cell>
          <cell r="G12154">
            <v>0</v>
          </cell>
          <cell r="K12154">
            <v>0</v>
          </cell>
          <cell r="R12154">
            <v>0</v>
          </cell>
        </row>
        <row r="12155">
          <cell r="E12155">
            <v>0</v>
          </cell>
          <cell r="G12155">
            <v>0</v>
          </cell>
          <cell r="K12155">
            <v>0</v>
          </cell>
          <cell r="R12155">
            <v>0</v>
          </cell>
        </row>
        <row r="12156">
          <cell r="E12156">
            <v>0</v>
          </cell>
          <cell r="G12156">
            <v>0</v>
          </cell>
          <cell r="K12156">
            <v>0</v>
          </cell>
          <cell r="R12156">
            <v>0</v>
          </cell>
        </row>
        <row r="12157">
          <cell r="E12157">
            <v>0</v>
          </cell>
          <cell r="G12157">
            <v>0</v>
          </cell>
          <cell r="K12157">
            <v>0</v>
          </cell>
          <cell r="R12157">
            <v>0</v>
          </cell>
        </row>
        <row r="12158">
          <cell r="E12158">
            <v>0</v>
          </cell>
          <cell r="G12158">
            <v>0</v>
          </cell>
          <cell r="K12158">
            <v>0</v>
          </cell>
          <cell r="R12158">
            <v>0</v>
          </cell>
        </row>
        <row r="12159">
          <cell r="E12159">
            <v>0</v>
          </cell>
          <cell r="G12159">
            <v>0</v>
          </cell>
          <cell r="K12159">
            <v>0</v>
          </cell>
          <cell r="R12159">
            <v>0</v>
          </cell>
        </row>
        <row r="12160">
          <cell r="E12160">
            <v>0</v>
          </cell>
          <cell r="G12160">
            <v>0</v>
          </cell>
          <cell r="K12160">
            <v>0</v>
          </cell>
          <cell r="R12160">
            <v>0</v>
          </cell>
        </row>
        <row r="12161">
          <cell r="E12161">
            <v>0</v>
          </cell>
          <cell r="G12161">
            <v>0</v>
          </cell>
          <cell r="K12161">
            <v>0</v>
          </cell>
          <cell r="R12161">
            <v>0</v>
          </cell>
        </row>
        <row r="12162">
          <cell r="E12162">
            <v>0</v>
          </cell>
          <cell r="G12162">
            <v>0</v>
          </cell>
          <cell r="K12162">
            <v>0</v>
          </cell>
          <cell r="R12162">
            <v>0</v>
          </cell>
        </row>
        <row r="12163">
          <cell r="E12163">
            <v>0</v>
          </cell>
          <cell r="G12163">
            <v>0</v>
          </cell>
          <cell r="K12163">
            <v>0</v>
          </cell>
          <cell r="R12163">
            <v>0</v>
          </cell>
        </row>
        <row r="12164">
          <cell r="E12164">
            <v>0</v>
          </cell>
          <cell r="G12164">
            <v>0</v>
          </cell>
          <cell r="K12164">
            <v>0</v>
          </cell>
          <cell r="R12164">
            <v>0</v>
          </cell>
        </row>
        <row r="12165">
          <cell r="E12165">
            <v>0</v>
          </cell>
          <cell r="G12165">
            <v>0</v>
          </cell>
          <cell r="K12165">
            <v>0</v>
          </cell>
          <cell r="R12165">
            <v>0</v>
          </cell>
        </row>
        <row r="12166">
          <cell r="E12166">
            <v>0</v>
          </cell>
          <cell r="G12166">
            <v>0</v>
          </cell>
          <cell r="K12166">
            <v>0</v>
          </cell>
          <cell r="R12166">
            <v>0</v>
          </cell>
        </row>
        <row r="12167">
          <cell r="E12167">
            <v>0</v>
          </cell>
          <cell r="G12167">
            <v>0</v>
          </cell>
          <cell r="K12167">
            <v>0</v>
          </cell>
          <cell r="R12167">
            <v>0</v>
          </cell>
        </row>
        <row r="12168">
          <cell r="E12168">
            <v>0</v>
          </cell>
          <cell r="G12168">
            <v>0</v>
          </cell>
          <cell r="K12168">
            <v>0</v>
          </cell>
          <cell r="R12168">
            <v>0</v>
          </cell>
        </row>
        <row r="12169">
          <cell r="E12169">
            <v>0</v>
          </cell>
          <cell r="G12169">
            <v>0</v>
          </cell>
          <cell r="K12169">
            <v>0</v>
          </cell>
          <cell r="R12169">
            <v>0</v>
          </cell>
        </row>
        <row r="12170">
          <cell r="E12170">
            <v>0</v>
          </cell>
          <cell r="G12170">
            <v>0</v>
          </cell>
          <cell r="K12170">
            <v>0</v>
          </cell>
          <cell r="R12170">
            <v>0</v>
          </cell>
        </row>
        <row r="12171">
          <cell r="E12171">
            <v>0</v>
          </cell>
          <cell r="G12171">
            <v>0</v>
          </cell>
          <cell r="K12171">
            <v>0</v>
          </cell>
          <cell r="R12171">
            <v>0</v>
          </cell>
        </row>
        <row r="12172">
          <cell r="E12172">
            <v>0</v>
          </cell>
          <cell r="G12172">
            <v>0</v>
          </cell>
          <cell r="K12172">
            <v>0</v>
          </cell>
          <cell r="R12172">
            <v>0</v>
          </cell>
        </row>
        <row r="12173">
          <cell r="E12173">
            <v>0</v>
          </cell>
          <cell r="G12173">
            <v>0</v>
          </cell>
          <cell r="K12173">
            <v>0</v>
          </cell>
          <cell r="R12173">
            <v>0</v>
          </cell>
        </row>
        <row r="12174">
          <cell r="E12174">
            <v>0</v>
          </cell>
          <cell r="G12174">
            <v>0</v>
          </cell>
          <cell r="K12174">
            <v>0</v>
          </cell>
          <cell r="R12174">
            <v>0</v>
          </cell>
        </row>
        <row r="12175">
          <cell r="E12175">
            <v>0</v>
          </cell>
          <cell r="G12175">
            <v>0</v>
          </cell>
          <cell r="K12175">
            <v>0</v>
          </cell>
          <cell r="R12175">
            <v>0</v>
          </cell>
        </row>
        <row r="12176">
          <cell r="E12176">
            <v>0</v>
          </cell>
          <cell r="G12176">
            <v>0</v>
          </cell>
          <cell r="K12176">
            <v>0</v>
          </cell>
          <cell r="R12176">
            <v>0</v>
          </cell>
        </row>
        <row r="12177">
          <cell r="E12177">
            <v>0</v>
          </cell>
          <cell r="G12177">
            <v>0</v>
          </cell>
          <cell r="K12177">
            <v>0</v>
          </cell>
          <cell r="R12177">
            <v>0</v>
          </cell>
        </row>
        <row r="12178">
          <cell r="E12178">
            <v>0</v>
          </cell>
          <cell r="G12178">
            <v>0</v>
          </cell>
          <cell r="K12178">
            <v>0</v>
          </cell>
          <cell r="R12178">
            <v>0</v>
          </cell>
        </row>
        <row r="12179">
          <cell r="E12179">
            <v>0</v>
          </cell>
          <cell r="G12179">
            <v>0</v>
          </cell>
          <cell r="K12179">
            <v>0</v>
          </cell>
          <cell r="R12179">
            <v>0</v>
          </cell>
        </row>
        <row r="12180">
          <cell r="E12180">
            <v>0</v>
          </cell>
          <cell r="G12180">
            <v>0</v>
          </cell>
          <cell r="K12180">
            <v>0</v>
          </cell>
          <cell r="R12180">
            <v>0</v>
          </cell>
        </row>
        <row r="12181">
          <cell r="E12181">
            <v>0</v>
          </cell>
          <cell r="G12181">
            <v>0</v>
          </cell>
          <cell r="K12181">
            <v>0</v>
          </cell>
          <cell r="R12181">
            <v>0</v>
          </cell>
        </row>
        <row r="12182">
          <cell r="E12182">
            <v>0</v>
          </cell>
          <cell r="G12182">
            <v>0</v>
          </cell>
          <cell r="K12182">
            <v>0</v>
          </cell>
          <cell r="R12182">
            <v>0</v>
          </cell>
        </row>
        <row r="12183">
          <cell r="E12183">
            <v>0</v>
          </cell>
          <cell r="G12183">
            <v>0</v>
          </cell>
          <cell r="K12183">
            <v>0</v>
          </cell>
          <cell r="R12183">
            <v>0</v>
          </cell>
        </row>
        <row r="12184">
          <cell r="E12184">
            <v>0</v>
          </cell>
          <cell r="G12184">
            <v>0</v>
          </cell>
          <cell r="K12184">
            <v>0</v>
          </cell>
          <cell r="R12184">
            <v>0</v>
          </cell>
        </row>
        <row r="12185">
          <cell r="E12185">
            <v>0</v>
          </cell>
          <cell r="G12185">
            <v>0</v>
          </cell>
          <cell r="K12185">
            <v>0</v>
          </cell>
          <cell r="R12185">
            <v>0</v>
          </cell>
        </row>
        <row r="12186">
          <cell r="E12186">
            <v>0</v>
          </cell>
          <cell r="G12186">
            <v>0</v>
          </cell>
          <cell r="K12186">
            <v>0</v>
          </cell>
          <cell r="R12186">
            <v>0</v>
          </cell>
        </row>
        <row r="12187">
          <cell r="E12187">
            <v>0</v>
          </cell>
          <cell r="G12187">
            <v>0</v>
          </cell>
          <cell r="K12187">
            <v>0</v>
          </cell>
          <cell r="R12187">
            <v>0</v>
          </cell>
        </row>
        <row r="12188">
          <cell r="E12188">
            <v>0</v>
          </cell>
          <cell r="G12188">
            <v>0</v>
          </cell>
          <cell r="K12188">
            <v>0</v>
          </cell>
          <cell r="R12188">
            <v>0</v>
          </cell>
        </row>
        <row r="12189">
          <cell r="E12189">
            <v>0</v>
          </cell>
          <cell r="G12189">
            <v>0</v>
          </cell>
          <cell r="K12189">
            <v>0</v>
          </cell>
          <cell r="R12189">
            <v>0</v>
          </cell>
        </row>
        <row r="12190">
          <cell r="E12190">
            <v>0</v>
          </cell>
          <cell r="G12190">
            <v>0</v>
          </cell>
          <cell r="K12190">
            <v>0</v>
          </cell>
          <cell r="R12190">
            <v>0</v>
          </cell>
        </row>
        <row r="12191">
          <cell r="E12191">
            <v>0</v>
          </cell>
          <cell r="G12191">
            <v>0</v>
          </cell>
          <cell r="K12191">
            <v>0</v>
          </cell>
          <cell r="R12191">
            <v>0</v>
          </cell>
        </row>
        <row r="12192">
          <cell r="E12192">
            <v>0</v>
          </cell>
          <cell r="G12192">
            <v>0</v>
          </cell>
          <cell r="K12192">
            <v>0</v>
          </cell>
          <cell r="R12192">
            <v>0</v>
          </cell>
        </row>
        <row r="12193">
          <cell r="E12193">
            <v>0</v>
          </cell>
          <cell r="G12193">
            <v>0</v>
          </cell>
          <cell r="K12193">
            <v>0</v>
          </cell>
          <cell r="R12193">
            <v>0</v>
          </cell>
        </row>
        <row r="12194">
          <cell r="E12194">
            <v>0</v>
          </cell>
          <cell r="G12194">
            <v>0</v>
          </cell>
          <cell r="K12194">
            <v>0</v>
          </cell>
          <cell r="R12194">
            <v>0</v>
          </cell>
        </row>
        <row r="12195">
          <cell r="E12195">
            <v>0</v>
          </cell>
          <cell r="G12195">
            <v>0</v>
          </cell>
          <cell r="K12195">
            <v>0</v>
          </cell>
          <cell r="R12195">
            <v>0</v>
          </cell>
        </row>
        <row r="12196">
          <cell r="E12196">
            <v>0</v>
          </cell>
          <cell r="G12196">
            <v>0</v>
          </cell>
          <cell r="K12196">
            <v>0</v>
          </cell>
          <cell r="R12196">
            <v>0</v>
          </cell>
        </row>
        <row r="12197">
          <cell r="E12197">
            <v>0</v>
          </cell>
          <cell r="G12197">
            <v>0</v>
          </cell>
          <cell r="K12197">
            <v>0</v>
          </cell>
          <cell r="R12197">
            <v>0</v>
          </cell>
        </row>
        <row r="12198">
          <cell r="E12198">
            <v>0</v>
          </cell>
          <cell r="G12198">
            <v>0</v>
          </cell>
          <cell r="K12198">
            <v>0</v>
          </cell>
          <cell r="R12198">
            <v>0</v>
          </cell>
        </row>
        <row r="12199">
          <cell r="E12199">
            <v>0</v>
          </cell>
          <cell r="G12199">
            <v>0</v>
          </cell>
          <cell r="K12199">
            <v>0</v>
          </cell>
          <cell r="R12199">
            <v>0</v>
          </cell>
        </row>
        <row r="12200">
          <cell r="E12200">
            <v>0</v>
          </cell>
          <cell r="G12200">
            <v>0</v>
          </cell>
          <cell r="K12200">
            <v>0</v>
          </cell>
          <cell r="R12200">
            <v>0</v>
          </cell>
        </row>
        <row r="12201">
          <cell r="E12201">
            <v>0</v>
          </cell>
          <cell r="G12201">
            <v>0</v>
          </cell>
          <cell r="K12201">
            <v>0</v>
          </cell>
          <cell r="R12201">
            <v>0</v>
          </cell>
        </row>
        <row r="12202">
          <cell r="E12202">
            <v>0</v>
          </cell>
          <cell r="G12202">
            <v>0</v>
          </cell>
          <cell r="K12202">
            <v>0</v>
          </cell>
          <cell r="R12202">
            <v>0</v>
          </cell>
        </row>
        <row r="12203">
          <cell r="E12203">
            <v>0</v>
          </cell>
          <cell r="G12203">
            <v>0</v>
          </cell>
          <cell r="K12203">
            <v>0</v>
          </cell>
          <cell r="R12203">
            <v>0</v>
          </cell>
        </row>
        <row r="12204">
          <cell r="E12204">
            <v>0</v>
          </cell>
          <cell r="G12204">
            <v>0</v>
          </cell>
          <cell r="K12204">
            <v>0</v>
          </cell>
          <cell r="R12204">
            <v>0</v>
          </cell>
        </row>
        <row r="12205">
          <cell r="E12205">
            <v>0</v>
          </cell>
          <cell r="G12205">
            <v>0</v>
          </cell>
          <cell r="K12205">
            <v>0</v>
          </cell>
          <cell r="R12205">
            <v>0</v>
          </cell>
        </row>
        <row r="12206">
          <cell r="E12206">
            <v>0</v>
          </cell>
          <cell r="G12206">
            <v>0</v>
          </cell>
          <cell r="K12206">
            <v>0</v>
          </cell>
          <cell r="R12206">
            <v>0</v>
          </cell>
        </row>
        <row r="12207">
          <cell r="E12207">
            <v>0</v>
          </cell>
          <cell r="G12207">
            <v>0</v>
          </cell>
          <cell r="K12207">
            <v>0</v>
          </cell>
          <cell r="R12207">
            <v>0</v>
          </cell>
        </row>
        <row r="12208">
          <cell r="E12208">
            <v>0</v>
          </cell>
          <cell r="G12208">
            <v>0</v>
          </cell>
          <cell r="K12208">
            <v>0</v>
          </cell>
          <cell r="R12208">
            <v>0</v>
          </cell>
        </row>
        <row r="12209">
          <cell r="E12209">
            <v>0</v>
          </cell>
          <cell r="G12209">
            <v>0</v>
          </cell>
          <cell r="K12209">
            <v>0</v>
          </cell>
          <cell r="R12209">
            <v>0</v>
          </cell>
        </row>
        <row r="12210">
          <cell r="E12210">
            <v>0</v>
          </cell>
          <cell r="G12210">
            <v>0</v>
          </cell>
          <cell r="K12210">
            <v>0</v>
          </cell>
          <cell r="R12210">
            <v>0</v>
          </cell>
        </row>
        <row r="12211">
          <cell r="E12211">
            <v>0</v>
          </cell>
          <cell r="G12211">
            <v>0</v>
          </cell>
          <cell r="K12211">
            <v>0</v>
          </cell>
          <cell r="R12211">
            <v>0</v>
          </cell>
        </row>
        <row r="12212">
          <cell r="E12212">
            <v>0</v>
          </cell>
          <cell r="G12212">
            <v>0</v>
          </cell>
          <cell r="K12212">
            <v>0</v>
          </cell>
          <cell r="R12212">
            <v>0</v>
          </cell>
        </row>
        <row r="12213">
          <cell r="E12213">
            <v>0</v>
          </cell>
          <cell r="G12213">
            <v>0</v>
          </cell>
          <cell r="K12213">
            <v>0</v>
          </cell>
          <cell r="R12213">
            <v>0</v>
          </cell>
        </row>
        <row r="12214">
          <cell r="E12214">
            <v>0</v>
          </cell>
          <cell r="G12214">
            <v>0</v>
          </cell>
          <cell r="K12214">
            <v>0</v>
          </cell>
          <cell r="R12214">
            <v>0</v>
          </cell>
        </row>
        <row r="12215">
          <cell r="E12215">
            <v>0</v>
          </cell>
          <cell r="G12215">
            <v>0</v>
          </cell>
          <cell r="K12215">
            <v>0</v>
          </cell>
          <cell r="R12215">
            <v>0</v>
          </cell>
        </row>
        <row r="12216">
          <cell r="E12216">
            <v>0</v>
          </cell>
          <cell r="G12216">
            <v>0</v>
          </cell>
          <cell r="K12216">
            <v>0</v>
          </cell>
          <cell r="R12216">
            <v>0</v>
          </cell>
        </row>
        <row r="12217">
          <cell r="E12217">
            <v>0</v>
          </cell>
          <cell r="G12217">
            <v>0</v>
          </cell>
          <cell r="K12217">
            <v>0</v>
          </cell>
          <cell r="R12217">
            <v>0</v>
          </cell>
        </row>
        <row r="12218">
          <cell r="E12218">
            <v>0</v>
          </cell>
          <cell r="G12218">
            <v>0</v>
          </cell>
          <cell r="K12218">
            <v>0</v>
          </cell>
          <cell r="R12218">
            <v>0</v>
          </cell>
        </row>
        <row r="12219">
          <cell r="E12219">
            <v>0</v>
          </cell>
          <cell r="G12219">
            <v>0</v>
          </cell>
          <cell r="K12219">
            <v>0</v>
          </cell>
          <cell r="R12219">
            <v>0</v>
          </cell>
        </row>
        <row r="12220">
          <cell r="E12220">
            <v>0</v>
          </cell>
          <cell r="G12220">
            <v>0</v>
          </cell>
          <cell r="K12220">
            <v>0</v>
          </cell>
          <cell r="R12220">
            <v>0</v>
          </cell>
        </row>
        <row r="12221">
          <cell r="E12221">
            <v>0</v>
          </cell>
          <cell r="G12221">
            <v>0</v>
          </cell>
          <cell r="K12221">
            <v>0</v>
          </cell>
          <cell r="R12221">
            <v>0</v>
          </cell>
        </row>
        <row r="12222">
          <cell r="E12222">
            <v>0</v>
          </cell>
          <cell r="G12222">
            <v>0</v>
          </cell>
          <cell r="K12222">
            <v>0</v>
          </cell>
          <cell r="R12222">
            <v>0</v>
          </cell>
        </row>
        <row r="12223">
          <cell r="E12223">
            <v>0</v>
          </cell>
          <cell r="G12223">
            <v>0</v>
          </cell>
          <cell r="K12223">
            <v>0</v>
          </cell>
          <cell r="R12223">
            <v>0</v>
          </cell>
        </row>
        <row r="12224">
          <cell r="E12224">
            <v>0</v>
          </cell>
          <cell r="G12224">
            <v>0</v>
          </cell>
          <cell r="K12224">
            <v>0</v>
          </cell>
          <cell r="R12224">
            <v>0</v>
          </cell>
        </row>
        <row r="12225">
          <cell r="E12225">
            <v>0</v>
          </cell>
          <cell r="G12225">
            <v>0</v>
          </cell>
          <cell r="K12225">
            <v>0</v>
          </cell>
          <cell r="R12225">
            <v>0</v>
          </cell>
        </row>
        <row r="12226">
          <cell r="E12226">
            <v>0</v>
          </cell>
          <cell r="G12226">
            <v>0</v>
          </cell>
          <cell r="K12226">
            <v>0</v>
          </cell>
          <cell r="R12226">
            <v>0</v>
          </cell>
        </row>
        <row r="12227">
          <cell r="E12227">
            <v>0</v>
          </cell>
          <cell r="G12227">
            <v>0</v>
          </cell>
          <cell r="K12227">
            <v>0</v>
          </cell>
          <cell r="R12227">
            <v>0</v>
          </cell>
        </row>
        <row r="12228">
          <cell r="E12228">
            <v>0</v>
          </cell>
          <cell r="G12228">
            <v>0</v>
          </cell>
          <cell r="K12228">
            <v>0</v>
          </cell>
          <cell r="R12228">
            <v>0</v>
          </cell>
        </row>
        <row r="12229">
          <cell r="E12229">
            <v>0</v>
          </cell>
          <cell r="G12229">
            <v>0</v>
          </cell>
          <cell r="K12229">
            <v>0</v>
          </cell>
          <cell r="R12229">
            <v>0</v>
          </cell>
        </row>
        <row r="12230">
          <cell r="E12230">
            <v>0</v>
          </cell>
          <cell r="G12230">
            <v>0</v>
          </cell>
          <cell r="K12230">
            <v>0</v>
          </cell>
          <cell r="R12230">
            <v>0</v>
          </cell>
        </row>
        <row r="12231">
          <cell r="E12231">
            <v>0</v>
          </cell>
          <cell r="G12231">
            <v>0</v>
          </cell>
          <cell r="K12231">
            <v>0</v>
          </cell>
          <cell r="R12231">
            <v>0</v>
          </cell>
        </row>
        <row r="12232">
          <cell r="E12232">
            <v>0</v>
          </cell>
          <cell r="G12232">
            <v>0</v>
          </cell>
          <cell r="K12232">
            <v>0</v>
          </cell>
          <cell r="R12232">
            <v>0</v>
          </cell>
        </row>
        <row r="12233">
          <cell r="E12233">
            <v>0</v>
          </cell>
          <cell r="G12233">
            <v>0</v>
          </cell>
          <cell r="K12233">
            <v>0</v>
          </cell>
          <cell r="R12233">
            <v>0</v>
          </cell>
        </row>
        <row r="12234">
          <cell r="E12234">
            <v>0</v>
          </cell>
          <cell r="G12234">
            <v>0</v>
          </cell>
          <cell r="K12234">
            <v>0</v>
          </cell>
          <cell r="R12234">
            <v>0</v>
          </cell>
        </row>
        <row r="12235">
          <cell r="E12235">
            <v>0</v>
          </cell>
          <cell r="G12235">
            <v>0</v>
          </cell>
          <cell r="K12235">
            <v>0</v>
          </cell>
          <cell r="R12235">
            <v>0</v>
          </cell>
        </row>
        <row r="12236">
          <cell r="E12236">
            <v>0</v>
          </cell>
          <cell r="G12236">
            <v>0</v>
          </cell>
          <cell r="K12236">
            <v>0</v>
          </cell>
          <cell r="R12236">
            <v>0</v>
          </cell>
        </row>
        <row r="12237">
          <cell r="E12237">
            <v>0</v>
          </cell>
          <cell r="G12237">
            <v>0</v>
          </cell>
          <cell r="K12237">
            <v>0</v>
          </cell>
          <cell r="R12237">
            <v>0</v>
          </cell>
        </row>
        <row r="12238">
          <cell r="E12238">
            <v>0</v>
          </cell>
          <cell r="G12238">
            <v>0</v>
          </cell>
          <cell r="K12238">
            <v>0</v>
          </cell>
          <cell r="R12238">
            <v>0</v>
          </cell>
        </row>
        <row r="12239">
          <cell r="E12239">
            <v>0</v>
          </cell>
          <cell r="G12239">
            <v>0</v>
          </cell>
          <cell r="K12239">
            <v>0</v>
          </cell>
          <cell r="R12239">
            <v>0</v>
          </cell>
        </row>
        <row r="12240">
          <cell r="E12240">
            <v>0</v>
          </cell>
          <cell r="G12240">
            <v>0</v>
          </cell>
          <cell r="K12240">
            <v>0</v>
          </cell>
          <cell r="R12240">
            <v>0</v>
          </cell>
        </row>
        <row r="12241">
          <cell r="E12241">
            <v>0</v>
          </cell>
          <cell r="G12241">
            <v>0</v>
          </cell>
          <cell r="K12241">
            <v>0</v>
          </cell>
          <cell r="R12241">
            <v>0</v>
          </cell>
        </row>
        <row r="12242">
          <cell r="E12242">
            <v>0</v>
          </cell>
          <cell r="G12242">
            <v>0</v>
          </cell>
          <cell r="K12242">
            <v>0</v>
          </cell>
          <cell r="R12242">
            <v>0</v>
          </cell>
        </row>
        <row r="12243">
          <cell r="E12243">
            <v>0</v>
          </cell>
          <cell r="G12243">
            <v>0</v>
          </cell>
          <cell r="K12243">
            <v>0</v>
          </cell>
          <cell r="R12243">
            <v>0</v>
          </cell>
        </row>
        <row r="12244">
          <cell r="E12244">
            <v>0</v>
          </cell>
          <cell r="G12244">
            <v>0</v>
          </cell>
          <cell r="K12244">
            <v>0</v>
          </cell>
          <cell r="R12244">
            <v>0</v>
          </cell>
        </row>
        <row r="12245">
          <cell r="E12245">
            <v>0</v>
          </cell>
          <cell r="G12245">
            <v>0</v>
          </cell>
          <cell r="K12245">
            <v>0</v>
          </cell>
          <cell r="R12245">
            <v>0</v>
          </cell>
        </row>
        <row r="12246">
          <cell r="E12246">
            <v>0</v>
          </cell>
          <cell r="G12246">
            <v>0</v>
          </cell>
          <cell r="K12246">
            <v>0</v>
          </cell>
          <cell r="R12246">
            <v>0</v>
          </cell>
        </row>
        <row r="12247">
          <cell r="E12247">
            <v>0</v>
          </cell>
          <cell r="G12247">
            <v>0</v>
          </cell>
          <cell r="K12247">
            <v>0</v>
          </cell>
          <cell r="R12247">
            <v>0</v>
          </cell>
        </row>
        <row r="12248">
          <cell r="E12248">
            <v>0</v>
          </cell>
          <cell r="G12248">
            <v>0</v>
          </cell>
          <cell r="K12248">
            <v>0</v>
          </cell>
          <cell r="R12248">
            <v>0</v>
          </cell>
        </row>
        <row r="12249">
          <cell r="E12249">
            <v>0</v>
          </cell>
          <cell r="G12249">
            <v>0</v>
          </cell>
          <cell r="K12249">
            <v>0</v>
          </cell>
          <cell r="R12249">
            <v>0</v>
          </cell>
        </row>
        <row r="12250">
          <cell r="E12250">
            <v>0</v>
          </cell>
          <cell r="G12250">
            <v>0</v>
          </cell>
          <cell r="K12250">
            <v>0</v>
          </cell>
          <cell r="R12250">
            <v>0</v>
          </cell>
        </row>
        <row r="12251">
          <cell r="E12251">
            <v>0</v>
          </cell>
          <cell r="G12251">
            <v>0</v>
          </cell>
          <cell r="K12251">
            <v>0</v>
          </cell>
          <cell r="R12251">
            <v>0</v>
          </cell>
        </row>
        <row r="12252">
          <cell r="E12252">
            <v>0</v>
          </cell>
          <cell r="G12252">
            <v>0</v>
          </cell>
          <cell r="K12252">
            <v>0</v>
          </cell>
          <cell r="R12252">
            <v>0</v>
          </cell>
        </row>
        <row r="12253">
          <cell r="E12253">
            <v>0</v>
          </cell>
          <cell r="G12253">
            <v>0</v>
          </cell>
          <cell r="K12253">
            <v>0</v>
          </cell>
          <cell r="R12253">
            <v>0</v>
          </cell>
        </row>
        <row r="12254">
          <cell r="E12254">
            <v>0</v>
          </cell>
          <cell r="G12254">
            <v>0</v>
          </cell>
          <cell r="K12254">
            <v>0</v>
          </cell>
          <cell r="R12254">
            <v>0</v>
          </cell>
        </row>
        <row r="12255">
          <cell r="E12255">
            <v>0</v>
          </cell>
          <cell r="G12255">
            <v>0</v>
          </cell>
          <cell r="K12255">
            <v>0</v>
          </cell>
          <cell r="R12255">
            <v>0</v>
          </cell>
        </row>
        <row r="12256">
          <cell r="E12256">
            <v>0</v>
          </cell>
          <cell r="G12256">
            <v>0</v>
          </cell>
          <cell r="K12256">
            <v>0</v>
          </cell>
          <cell r="R12256">
            <v>0</v>
          </cell>
        </row>
        <row r="12257">
          <cell r="E12257">
            <v>0</v>
          </cell>
          <cell r="G12257">
            <v>0</v>
          </cell>
          <cell r="K12257">
            <v>0</v>
          </cell>
          <cell r="R12257">
            <v>0</v>
          </cell>
        </row>
        <row r="12258">
          <cell r="E12258">
            <v>0</v>
          </cell>
          <cell r="G12258">
            <v>0</v>
          </cell>
          <cell r="K12258">
            <v>0</v>
          </cell>
          <cell r="R12258">
            <v>0</v>
          </cell>
        </row>
        <row r="12259">
          <cell r="E12259">
            <v>0</v>
          </cell>
          <cell r="G12259">
            <v>0</v>
          </cell>
          <cell r="K12259">
            <v>0</v>
          </cell>
          <cell r="R12259">
            <v>0</v>
          </cell>
        </row>
        <row r="12260">
          <cell r="E12260">
            <v>0</v>
          </cell>
          <cell r="G12260">
            <v>0</v>
          </cell>
          <cell r="K12260">
            <v>0</v>
          </cell>
          <cell r="R12260">
            <v>0</v>
          </cell>
        </row>
        <row r="12261">
          <cell r="E12261">
            <v>0</v>
          </cell>
          <cell r="G12261">
            <v>0</v>
          </cell>
          <cell r="K12261">
            <v>0</v>
          </cell>
          <cell r="R12261">
            <v>0</v>
          </cell>
        </row>
        <row r="12262">
          <cell r="E12262">
            <v>0</v>
          </cell>
          <cell r="G12262">
            <v>0</v>
          </cell>
          <cell r="K12262">
            <v>0</v>
          </cell>
          <cell r="R12262">
            <v>0</v>
          </cell>
        </row>
        <row r="12263">
          <cell r="E12263">
            <v>0</v>
          </cell>
          <cell r="G12263">
            <v>0</v>
          </cell>
          <cell r="K12263">
            <v>0</v>
          </cell>
          <cell r="R12263">
            <v>0</v>
          </cell>
        </row>
        <row r="12264">
          <cell r="E12264">
            <v>0</v>
          </cell>
          <cell r="G12264">
            <v>0</v>
          </cell>
          <cell r="K12264">
            <v>0</v>
          </cell>
          <cell r="R12264">
            <v>0</v>
          </cell>
        </row>
        <row r="12265">
          <cell r="E12265">
            <v>0</v>
          </cell>
          <cell r="G12265">
            <v>0</v>
          </cell>
          <cell r="K12265">
            <v>0</v>
          </cell>
          <cell r="R12265">
            <v>0</v>
          </cell>
        </row>
        <row r="12266">
          <cell r="E12266">
            <v>0</v>
          </cell>
          <cell r="G12266">
            <v>0</v>
          </cell>
          <cell r="K12266">
            <v>0</v>
          </cell>
          <cell r="R12266">
            <v>0</v>
          </cell>
        </row>
        <row r="12267">
          <cell r="E12267">
            <v>0</v>
          </cell>
          <cell r="G12267">
            <v>0</v>
          </cell>
          <cell r="K12267">
            <v>0</v>
          </cell>
          <cell r="R12267">
            <v>0</v>
          </cell>
        </row>
        <row r="12268">
          <cell r="E12268">
            <v>0</v>
          </cell>
          <cell r="G12268">
            <v>0</v>
          </cell>
          <cell r="K12268">
            <v>0</v>
          </cell>
          <cell r="R12268">
            <v>0</v>
          </cell>
        </row>
        <row r="12269">
          <cell r="E12269">
            <v>0</v>
          </cell>
          <cell r="G12269">
            <v>0</v>
          </cell>
          <cell r="K12269">
            <v>0</v>
          </cell>
          <cell r="R12269">
            <v>0</v>
          </cell>
        </row>
        <row r="12270">
          <cell r="E12270">
            <v>0</v>
          </cell>
          <cell r="G12270">
            <v>0</v>
          </cell>
          <cell r="K12270">
            <v>0</v>
          </cell>
          <cell r="R12270">
            <v>0</v>
          </cell>
        </row>
        <row r="12271">
          <cell r="E12271">
            <v>0</v>
          </cell>
          <cell r="G12271">
            <v>0</v>
          </cell>
          <cell r="K12271">
            <v>0</v>
          </cell>
          <cell r="R12271">
            <v>0</v>
          </cell>
        </row>
        <row r="12272">
          <cell r="E12272">
            <v>0</v>
          </cell>
          <cell r="G12272">
            <v>0</v>
          </cell>
          <cell r="K12272">
            <v>0</v>
          </cell>
          <cell r="R12272">
            <v>0</v>
          </cell>
        </row>
        <row r="12273">
          <cell r="E12273">
            <v>0</v>
          </cell>
          <cell r="G12273">
            <v>0</v>
          </cell>
          <cell r="K12273">
            <v>0</v>
          </cell>
          <cell r="R12273">
            <v>0</v>
          </cell>
        </row>
        <row r="12274">
          <cell r="E12274">
            <v>0</v>
          </cell>
          <cell r="G12274">
            <v>0</v>
          </cell>
          <cell r="K12274">
            <v>0</v>
          </cell>
          <cell r="R12274">
            <v>0</v>
          </cell>
        </row>
        <row r="12275">
          <cell r="E12275">
            <v>0</v>
          </cell>
          <cell r="G12275">
            <v>0</v>
          </cell>
          <cell r="K12275">
            <v>0</v>
          </cell>
          <cell r="R12275">
            <v>0</v>
          </cell>
        </row>
        <row r="12276">
          <cell r="E12276">
            <v>0</v>
          </cell>
          <cell r="G12276">
            <v>0</v>
          </cell>
          <cell r="K12276">
            <v>0</v>
          </cell>
          <cell r="R12276">
            <v>0</v>
          </cell>
        </row>
        <row r="12277">
          <cell r="E12277">
            <v>0</v>
          </cell>
          <cell r="G12277">
            <v>0</v>
          </cell>
          <cell r="K12277">
            <v>0</v>
          </cell>
          <cell r="R12277">
            <v>0</v>
          </cell>
        </row>
        <row r="12278">
          <cell r="E12278">
            <v>0</v>
          </cell>
          <cell r="G12278">
            <v>0</v>
          </cell>
          <cell r="K12278">
            <v>0</v>
          </cell>
          <cell r="R12278">
            <v>0</v>
          </cell>
        </row>
        <row r="12279">
          <cell r="E12279">
            <v>0</v>
          </cell>
          <cell r="G12279">
            <v>0</v>
          </cell>
          <cell r="K12279">
            <v>0</v>
          </cell>
          <cell r="R12279">
            <v>0</v>
          </cell>
        </row>
        <row r="12280">
          <cell r="E12280">
            <v>0</v>
          </cell>
          <cell r="G12280">
            <v>0</v>
          </cell>
          <cell r="K12280">
            <v>0</v>
          </cell>
          <cell r="R12280">
            <v>0</v>
          </cell>
        </row>
        <row r="12281">
          <cell r="E12281">
            <v>0</v>
          </cell>
          <cell r="G12281">
            <v>0</v>
          </cell>
          <cell r="K12281">
            <v>0</v>
          </cell>
          <cell r="R12281">
            <v>0</v>
          </cell>
        </row>
        <row r="12282">
          <cell r="E12282">
            <v>0</v>
          </cell>
          <cell r="G12282">
            <v>0</v>
          </cell>
          <cell r="K12282">
            <v>0</v>
          </cell>
          <cell r="R12282">
            <v>0</v>
          </cell>
        </row>
        <row r="12283">
          <cell r="E12283">
            <v>0</v>
          </cell>
          <cell r="G12283">
            <v>0</v>
          </cell>
          <cell r="K12283">
            <v>0</v>
          </cell>
          <cell r="R12283">
            <v>0</v>
          </cell>
        </row>
        <row r="12284">
          <cell r="E12284">
            <v>0</v>
          </cell>
          <cell r="G12284">
            <v>0</v>
          </cell>
          <cell r="K12284">
            <v>0</v>
          </cell>
          <cell r="R12284">
            <v>0</v>
          </cell>
        </row>
        <row r="12285">
          <cell r="E12285">
            <v>0</v>
          </cell>
          <cell r="G12285">
            <v>0</v>
          </cell>
          <cell r="K12285">
            <v>0</v>
          </cell>
          <cell r="R12285">
            <v>0</v>
          </cell>
        </row>
        <row r="12286">
          <cell r="E12286">
            <v>0</v>
          </cell>
          <cell r="G12286">
            <v>0</v>
          </cell>
          <cell r="K12286">
            <v>0</v>
          </cell>
          <cell r="R12286">
            <v>0</v>
          </cell>
        </row>
        <row r="12287">
          <cell r="E12287">
            <v>0</v>
          </cell>
          <cell r="G12287">
            <v>0</v>
          </cell>
          <cell r="K12287">
            <v>0</v>
          </cell>
          <cell r="R12287">
            <v>0</v>
          </cell>
        </row>
        <row r="12288">
          <cell r="E12288">
            <v>0</v>
          </cell>
          <cell r="G12288">
            <v>0</v>
          </cell>
          <cell r="K12288">
            <v>0</v>
          </cell>
          <cell r="R12288">
            <v>0</v>
          </cell>
        </row>
        <row r="12289">
          <cell r="E12289">
            <v>0</v>
          </cell>
          <cell r="G12289">
            <v>0</v>
          </cell>
          <cell r="K12289">
            <v>0</v>
          </cell>
          <cell r="R12289">
            <v>0</v>
          </cell>
        </row>
        <row r="12290">
          <cell r="E12290">
            <v>0</v>
          </cell>
          <cell r="G12290">
            <v>0</v>
          </cell>
          <cell r="K12290">
            <v>0</v>
          </cell>
          <cell r="R12290">
            <v>0</v>
          </cell>
        </row>
        <row r="12291">
          <cell r="E12291">
            <v>0</v>
          </cell>
          <cell r="G12291">
            <v>0</v>
          </cell>
          <cell r="K12291">
            <v>0</v>
          </cell>
          <cell r="R12291">
            <v>0</v>
          </cell>
        </row>
        <row r="12292">
          <cell r="E12292">
            <v>0</v>
          </cell>
          <cell r="G12292">
            <v>0</v>
          </cell>
          <cell r="K12292">
            <v>0</v>
          </cell>
          <cell r="R12292">
            <v>0</v>
          </cell>
        </row>
        <row r="12293">
          <cell r="E12293">
            <v>0</v>
          </cell>
          <cell r="G12293">
            <v>0</v>
          </cell>
          <cell r="K12293">
            <v>0</v>
          </cell>
          <cell r="R12293">
            <v>0</v>
          </cell>
        </row>
        <row r="12294">
          <cell r="E12294">
            <v>0</v>
          </cell>
          <cell r="G12294">
            <v>0</v>
          </cell>
          <cell r="K12294">
            <v>0</v>
          </cell>
          <cell r="R12294">
            <v>0</v>
          </cell>
        </row>
        <row r="12295">
          <cell r="E12295">
            <v>0</v>
          </cell>
          <cell r="G12295">
            <v>0</v>
          </cell>
          <cell r="K12295">
            <v>0</v>
          </cell>
          <cell r="R12295">
            <v>0</v>
          </cell>
        </row>
        <row r="12296">
          <cell r="E12296">
            <v>0</v>
          </cell>
          <cell r="G12296">
            <v>0</v>
          </cell>
          <cell r="K12296">
            <v>0</v>
          </cell>
          <cell r="R12296">
            <v>0</v>
          </cell>
        </row>
        <row r="12297">
          <cell r="E12297">
            <v>0</v>
          </cell>
          <cell r="G12297">
            <v>0</v>
          </cell>
          <cell r="K12297">
            <v>0</v>
          </cell>
          <cell r="R12297">
            <v>0</v>
          </cell>
        </row>
        <row r="12298">
          <cell r="E12298">
            <v>0</v>
          </cell>
          <cell r="G12298">
            <v>0</v>
          </cell>
          <cell r="K12298">
            <v>0</v>
          </cell>
          <cell r="R12298">
            <v>0</v>
          </cell>
        </row>
        <row r="12299">
          <cell r="E12299">
            <v>0</v>
          </cell>
          <cell r="G12299">
            <v>0</v>
          </cell>
          <cell r="K12299">
            <v>0</v>
          </cell>
          <cell r="R12299">
            <v>0</v>
          </cell>
        </row>
        <row r="12300">
          <cell r="E12300">
            <v>0</v>
          </cell>
          <cell r="G12300">
            <v>0</v>
          </cell>
          <cell r="K12300">
            <v>0</v>
          </cell>
          <cell r="R12300">
            <v>0</v>
          </cell>
        </row>
        <row r="12301">
          <cell r="E12301">
            <v>0</v>
          </cell>
          <cell r="G12301">
            <v>0</v>
          </cell>
          <cell r="K12301">
            <v>0</v>
          </cell>
          <cell r="R12301">
            <v>0</v>
          </cell>
        </row>
        <row r="12302">
          <cell r="E12302">
            <v>0</v>
          </cell>
          <cell r="G12302">
            <v>0</v>
          </cell>
          <cell r="K12302">
            <v>0</v>
          </cell>
          <cell r="R12302">
            <v>0</v>
          </cell>
        </row>
        <row r="12303">
          <cell r="E12303">
            <v>0</v>
          </cell>
          <cell r="G12303">
            <v>0</v>
          </cell>
          <cell r="K12303">
            <v>0</v>
          </cell>
          <cell r="R12303">
            <v>0</v>
          </cell>
        </row>
        <row r="12304">
          <cell r="E12304">
            <v>0</v>
          </cell>
          <cell r="G12304">
            <v>0</v>
          </cell>
          <cell r="K12304">
            <v>0</v>
          </cell>
          <cell r="R12304">
            <v>0</v>
          </cell>
        </row>
        <row r="12305">
          <cell r="E12305">
            <v>0</v>
          </cell>
          <cell r="G12305">
            <v>0</v>
          </cell>
          <cell r="K12305">
            <v>0</v>
          </cell>
          <cell r="R12305">
            <v>0</v>
          </cell>
        </row>
        <row r="12306">
          <cell r="E12306">
            <v>0</v>
          </cell>
          <cell r="G12306">
            <v>0</v>
          </cell>
          <cell r="K12306">
            <v>0</v>
          </cell>
          <cell r="R12306">
            <v>0</v>
          </cell>
        </row>
        <row r="12307">
          <cell r="E12307">
            <v>0</v>
          </cell>
          <cell r="G12307">
            <v>0</v>
          </cell>
          <cell r="K12307">
            <v>0</v>
          </cell>
          <cell r="R12307">
            <v>0</v>
          </cell>
        </row>
        <row r="12308">
          <cell r="E12308">
            <v>0</v>
          </cell>
          <cell r="G12308">
            <v>0</v>
          </cell>
          <cell r="K12308">
            <v>0</v>
          </cell>
          <cell r="R12308">
            <v>0</v>
          </cell>
        </row>
        <row r="12309">
          <cell r="E12309">
            <v>0</v>
          </cell>
          <cell r="G12309">
            <v>0</v>
          </cell>
          <cell r="K12309">
            <v>0</v>
          </cell>
          <cell r="R12309">
            <v>0</v>
          </cell>
        </row>
        <row r="12310">
          <cell r="E12310">
            <v>0</v>
          </cell>
          <cell r="G12310">
            <v>0</v>
          </cell>
          <cell r="K12310">
            <v>0</v>
          </cell>
          <cell r="R12310">
            <v>0</v>
          </cell>
        </row>
        <row r="12311">
          <cell r="E12311">
            <v>0</v>
          </cell>
          <cell r="G12311">
            <v>0</v>
          </cell>
          <cell r="K12311">
            <v>0</v>
          </cell>
          <cell r="R12311">
            <v>0</v>
          </cell>
        </row>
        <row r="12312">
          <cell r="E12312">
            <v>0</v>
          </cell>
          <cell r="G12312">
            <v>0</v>
          </cell>
          <cell r="K12312">
            <v>0</v>
          </cell>
          <cell r="R12312">
            <v>0</v>
          </cell>
        </row>
        <row r="12313">
          <cell r="E12313">
            <v>0</v>
          </cell>
          <cell r="G12313">
            <v>0</v>
          </cell>
          <cell r="K12313">
            <v>0</v>
          </cell>
          <cell r="R12313">
            <v>0</v>
          </cell>
        </row>
        <row r="12314">
          <cell r="E12314">
            <v>0</v>
          </cell>
          <cell r="G12314">
            <v>0</v>
          </cell>
          <cell r="K12314">
            <v>0</v>
          </cell>
          <cell r="R12314">
            <v>0</v>
          </cell>
        </row>
        <row r="12315">
          <cell r="E12315">
            <v>0</v>
          </cell>
          <cell r="G12315">
            <v>0</v>
          </cell>
          <cell r="K12315">
            <v>0</v>
          </cell>
          <cell r="R12315">
            <v>0</v>
          </cell>
        </row>
        <row r="12316">
          <cell r="E12316">
            <v>0</v>
          </cell>
          <cell r="G12316">
            <v>0</v>
          </cell>
          <cell r="K12316">
            <v>0</v>
          </cell>
          <cell r="R12316">
            <v>0</v>
          </cell>
        </row>
        <row r="12317">
          <cell r="E12317">
            <v>0</v>
          </cell>
          <cell r="G12317">
            <v>0</v>
          </cell>
          <cell r="K12317">
            <v>0</v>
          </cell>
          <cell r="R12317">
            <v>0</v>
          </cell>
        </row>
        <row r="12318">
          <cell r="E12318">
            <v>0</v>
          </cell>
          <cell r="G12318">
            <v>0</v>
          </cell>
          <cell r="K12318">
            <v>0</v>
          </cell>
          <cell r="R12318">
            <v>0</v>
          </cell>
        </row>
        <row r="12319">
          <cell r="E12319">
            <v>0</v>
          </cell>
          <cell r="G12319">
            <v>0</v>
          </cell>
          <cell r="K12319">
            <v>0</v>
          </cell>
          <cell r="R12319">
            <v>0</v>
          </cell>
        </row>
        <row r="12320">
          <cell r="E12320">
            <v>0</v>
          </cell>
          <cell r="G12320">
            <v>0</v>
          </cell>
          <cell r="K12320">
            <v>0</v>
          </cell>
          <cell r="R12320">
            <v>0</v>
          </cell>
        </row>
        <row r="12321">
          <cell r="E12321">
            <v>0</v>
          </cell>
          <cell r="G12321">
            <v>0</v>
          </cell>
          <cell r="K12321">
            <v>0</v>
          </cell>
          <cell r="R12321">
            <v>0</v>
          </cell>
        </row>
        <row r="12322">
          <cell r="E12322">
            <v>0</v>
          </cell>
          <cell r="G12322">
            <v>0</v>
          </cell>
          <cell r="K12322">
            <v>0</v>
          </cell>
          <cell r="R12322">
            <v>0</v>
          </cell>
        </row>
        <row r="12323">
          <cell r="E12323">
            <v>0</v>
          </cell>
          <cell r="G12323">
            <v>0</v>
          </cell>
          <cell r="K12323">
            <v>0</v>
          </cell>
          <cell r="R12323">
            <v>0</v>
          </cell>
        </row>
        <row r="12324">
          <cell r="E12324">
            <v>0</v>
          </cell>
          <cell r="G12324">
            <v>0</v>
          </cell>
          <cell r="K12324">
            <v>0</v>
          </cell>
          <cell r="R12324">
            <v>0</v>
          </cell>
        </row>
        <row r="12325">
          <cell r="E12325">
            <v>0</v>
          </cell>
          <cell r="G12325">
            <v>0</v>
          </cell>
          <cell r="K12325">
            <v>0</v>
          </cell>
          <cell r="R12325">
            <v>0</v>
          </cell>
        </row>
        <row r="12326">
          <cell r="E12326">
            <v>0</v>
          </cell>
          <cell r="G12326">
            <v>0</v>
          </cell>
          <cell r="K12326">
            <v>0</v>
          </cell>
          <cell r="R12326">
            <v>0</v>
          </cell>
        </row>
        <row r="12327">
          <cell r="E12327">
            <v>0</v>
          </cell>
          <cell r="G12327">
            <v>0</v>
          </cell>
          <cell r="K12327">
            <v>0</v>
          </cell>
          <cell r="R12327">
            <v>0</v>
          </cell>
        </row>
        <row r="12328">
          <cell r="E12328">
            <v>0</v>
          </cell>
          <cell r="G12328">
            <v>0</v>
          </cell>
          <cell r="K12328">
            <v>0</v>
          </cell>
          <cell r="R12328">
            <v>0</v>
          </cell>
        </row>
        <row r="12329">
          <cell r="E12329">
            <v>0</v>
          </cell>
          <cell r="G12329">
            <v>0</v>
          </cell>
          <cell r="K12329">
            <v>0</v>
          </cell>
          <cell r="R12329">
            <v>0</v>
          </cell>
        </row>
        <row r="12330">
          <cell r="E12330">
            <v>0</v>
          </cell>
          <cell r="G12330">
            <v>0</v>
          </cell>
          <cell r="K12330">
            <v>0</v>
          </cell>
          <cell r="R12330">
            <v>0</v>
          </cell>
        </row>
        <row r="12331">
          <cell r="E12331">
            <v>0</v>
          </cell>
          <cell r="G12331">
            <v>0</v>
          </cell>
          <cell r="K12331">
            <v>0</v>
          </cell>
          <cell r="R12331">
            <v>0</v>
          </cell>
        </row>
        <row r="12332">
          <cell r="E12332">
            <v>0</v>
          </cell>
          <cell r="G12332">
            <v>0</v>
          </cell>
          <cell r="K12332">
            <v>0</v>
          </cell>
          <cell r="R12332">
            <v>0</v>
          </cell>
        </row>
        <row r="12333">
          <cell r="E12333">
            <v>0</v>
          </cell>
          <cell r="G12333">
            <v>0</v>
          </cell>
          <cell r="K12333">
            <v>0</v>
          </cell>
          <cell r="R12333">
            <v>0</v>
          </cell>
        </row>
        <row r="12334">
          <cell r="E12334">
            <v>0</v>
          </cell>
          <cell r="G12334">
            <v>0</v>
          </cell>
          <cell r="K12334">
            <v>0</v>
          </cell>
          <cell r="R12334">
            <v>0</v>
          </cell>
        </row>
        <row r="12335">
          <cell r="E12335">
            <v>0</v>
          </cell>
          <cell r="G12335">
            <v>0</v>
          </cell>
          <cell r="K12335">
            <v>0</v>
          </cell>
          <cell r="R12335">
            <v>0</v>
          </cell>
        </row>
        <row r="12336">
          <cell r="E12336">
            <v>0</v>
          </cell>
          <cell r="G12336">
            <v>0</v>
          </cell>
          <cell r="K12336">
            <v>0</v>
          </cell>
          <cell r="R12336">
            <v>0</v>
          </cell>
        </row>
        <row r="12337">
          <cell r="E12337">
            <v>0</v>
          </cell>
          <cell r="G12337">
            <v>0</v>
          </cell>
          <cell r="K12337">
            <v>0</v>
          </cell>
          <cell r="R12337">
            <v>0</v>
          </cell>
        </row>
        <row r="12338">
          <cell r="E12338">
            <v>0</v>
          </cell>
          <cell r="G12338">
            <v>0</v>
          </cell>
          <cell r="K12338">
            <v>0</v>
          </cell>
          <cell r="R12338">
            <v>0</v>
          </cell>
        </row>
        <row r="12339">
          <cell r="E12339">
            <v>0</v>
          </cell>
          <cell r="G12339">
            <v>0</v>
          </cell>
          <cell r="K12339">
            <v>0</v>
          </cell>
          <cell r="R12339">
            <v>0</v>
          </cell>
        </row>
        <row r="12340">
          <cell r="E12340">
            <v>0</v>
          </cell>
          <cell r="G12340">
            <v>0</v>
          </cell>
          <cell r="K12340">
            <v>0</v>
          </cell>
          <cell r="R12340">
            <v>0</v>
          </cell>
        </row>
        <row r="12341">
          <cell r="E12341">
            <v>0</v>
          </cell>
          <cell r="G12341">
            <v>0</v>
          </cell>
          <cell r="K12341">
            <v>0</v>
          </cell>
          <cell r="R12341">
            <v>0</v>
          </cell>
        </row>
        <row r="12342">
          <cell r="E12342">
            <v>0</v>
          </cell>
          <cell r="G12342">
            <v>0</v>
          </cell>
          <cell r="K12342">
            <v>0</v>
          </cell>
          <cell r="R12342">
            <v>0</v>
          </cell>
        </row>
        <row r="12343">
          <cell r="E12343">
            <v>0</v>
          </cell>
          <cell r="G12343">
            <v>0</v>
          </cell>
          <cell r="K12343">
            <v>0</v>
          </cell>
          <cell r="R12343">
            <v>0</v>
          </cell>
        </row>
        <row r="12344">
          <cell r="E12344">
            <v>0</v>
          </cell>
          <cell r="G12344">
            <v>0</v>
          </cell>
          <cell r="K12344">
            <v>0</v>
          </cell>
          <cell r="R12344">
            <v>0</v>
          </cell>
        </row>
        <row r="12345">
          <cell r="E12345">
            <v>0</v>
          </cell>
          <cell r="G12345">
            <v>0</v>
          </cell>
          <cell r="K12345">
            <v>0</v>
          </cell>
          <cell r="R12345">
            <v>0</v>
          </cell>
        </row>
        <row r="12346">
          <cell r="E12346">
            <v>0</v>
          </cell>
          <cell r="G12346">
            <v>0</v>
          </cell>
          <cell r="K12346">
            <v>0</v>
          </cell>
          <cell r="R12346">
            <v>0</v>
          </cell>
        </row>
        <row r="12347">
          <cell r="E12347">
            <v>0</v>
          </cell>
          <cell r="G12347">
            <v>0</v>
          </cell>
          <cell r="K12347">
            <v>0</v>
          </cell>
          <cell r="R12347">
            <v>0</v>
          </cell>
        </row>
        <row r="12348">
          <cell r="E12348">
            <v>0</v>
          </cell>
          <cell r="G12348">
            <v>0</v>
          </cell>
          <cell r="K12348">
            <v>0</v>
          </cell>
          <cell r="R12348">
            <v>0</v>
          </cell>
        </row>
        <row r="12349">
          <cell r="E12349">
            <v>0</v>
          </cell>
          <cell r="G12349">
            <v>0</v>
          </cell>
          <cell r="K12349">
            <v>0</v>
          </cell>
          <cell r="R12349">
            <v>0</v>
          </cell>
        </row>
        <row r="12350">
          <cell r="E12350">
            <v>0</v>
          </cell>
          <cell r="G12350">
            <v>0</v>
          </cell>
          <cell r="K12350">
            <v>0</v>
          </cell>
          <cell r="R12350">
            <v>0</v>
          </cell>
        </row>
        <row r="12351">
          <cell r="E12351">
            <v>0</v>
          </cell>
          <cell r="G12351">
            <v>0</v>
          </cell>
          <cell r="K12351">
            <v>0</v>
          </cell>
          <cell r="R12351">
            <v>0</v>
          </cell>
        </row>
        <row r="12352">
          <cell r="E12352">
            <v>0</v>
          </cell>
          <cell r="G12352">
            <v>0</v>
          </cell>
          <cell r="K12352">
            <v>0</v>
          </cell>
          <cell r="R12352">
            <v>0</v>
          </cell>
        </row>
        <row r="12353">
          <cell r="E12353">
            <v>0</v>
          </cell>
          <cell r="G12353">
            <v>0</v>
          </cell>
          <cell r="K12353">
            <v>0</v>
          </cell>
          <cell r="R12353">
            <v>0</v>
          </cell>
        </row>
        <row r="12354">
          <cell r="E12354">
            <v>0</v>
          </cell>
          <cell r="G12354">
            <v>0</v>
          </cell>
          <cell r="K12354">
            <v>0</v>
          </cell>
          <cell r="R12354">
            <v>0</v>
          </cell>
        </row>
        <row r="12355">
          <cell r="E12355">
            <v>0</v>
          </cell>
          <cell r="G12355">
            <v>0</v>
          </cell>
          <cell r="K12355">
            <v>0</v>
          </cell>
          <cell r="R12355">
            <v>0</v>
          </cell>
        </row>
        <row r="12356">
          <cell r="E12356">
            <v>0</v>
          </cell>
          <cell r="G12356">
            <v>0</v>
          </cell>
          <cell r="K12356">
            <v>0</v>
          </cell>
          <cell r="R12356">
            <v>0</v>
          </cell>
        </row>
        <row r="12357">
          <cell r="E12357">
            <v>0</v>
          </cell>
          <cell r="G12357">
            <v>0</v>
          </cell>
          <cell r="K12357">
            <v>0</v>
          </cell>
          <cell r="R12357">
            <v>0</v>
          </cell>
        </row>
        <row r="12358">
          <cell r="E12358">
            <v>0</v>
          </cell>
          <cell r="G12358">
            <v>0</v>
          </cell>
          <cell r="K12358">
            <v>0</v>
          </cell>
          <cell r="R12358">
            <v>0</v>
          </cell>
        </row>
        <row r="12359">
          <cell r="E12359">
            <v>0</v>
          </cell>
          <cell r="G12359">
            <v>0</v>
          </cell>
          <cell r="K12359">
            <v>0</v>
          </cell>
          <cell r="R12359">
            <v>0</v>
          </cell>
        </row>
        <row r="12360">
          <cell r="E12360">
            <v>0</v>
          </cell>
          <cell r="G12360">
            <v>0</v>
          </cell>
          <cell r="K12360">
            <v>0</v>
          </cell>
          <cell r="R12360">
            <v>0</v>
          </cell>
        </row>
        <row r="12361">
          <cell r="E12361">
            <v>0</v>
          </cell>
          <cell r="G12361">
            <v>0</v>
          </cell>
          <cell r="K12361">
            <v>0</v>
          </cell>
          <cell r="R12361">
            <v>0</v>
          </cell>
        </row>
        <row r="12362">
          <cell r="E12362">
            <v>0</v>
          </cell>
          <cell r="G12362">
            <v>0</v>
          </cell>
          <cell r="K12362">
            <v>0</v>
          </cell>
          <cell r="R12362">
            <v>0</v>
          </cell>
        </row>
        <row r="12363">
          <cell r="E12363">
            <v>0</v>
          </cell>
          <cell r="G12363">
            <v>0</v>
          </cell>
          <cell r="K12363">
            <v>0</v>
          </cell>
          <cell r="R12363">
            <v>0</v>
          </cell>
        </row>
        <row r="12364">
          <cell r="E12364">
            <v>0</v>
          </cell>
          <cell r="G12364">
            <v>0</v>
          </cell>
          <cell r="K12364">
            <v>0</v>
          </cell>
          <cell r="R12364">
            <v>0</v>
          </cell>
        </row>
        <row r="12365">
          <cell r="E12365">
            <v>0</v>
          </cell>
          <cell r="G12365">
            <v>0</v>
          </cell>
          <cell r="K12365">
            <v>0</v>
          </cell>
          <cell r="R12365">
            <v>0</v>
          </cell>
        </row>
        <row r="12366">
          <cell r="E12366">
            <v>0</v>
          </cell>
          <cell r="G12366">
            <v>0</v>
          </cell>
          <cell r="K12366">
            <v>0</v>
          </cell>
          <cell r="R12366">
            <v>0</v>
          </cell>
        </row>
        <row r="12367">
          <cell r="E12367">
            <v>0</v>
          </cell>
          <cell r="G12367">
            <v>0</v>
          </cell>
          <cell r="K12367">
            <v>0</v>
          </cell>
          <cell r="R12367">
            <v>0</v>
          </cell>
        </row>
        <row r="12368">
          <cell r="E12368">
            <v>0</v>
          </cell>
          <cell r="G12368">
            <v>0</v>
          </cell>
          <cell r="K12368">
            <v>0</v>
          </cell>
          <cell r="R12368">
            <v>0</v>
          </cell>
        </row>
        <row r="12369">
          <cell r="E12369">
            <v>0</v>
          </cell>
          <cell r="G12369">
            <v>0</v>
          </cell>
          <cell r="K12369">
            <v>0</v>
          </cell>
          <cell r="R12369">
            <v>0</v>
          </cell>
        </row>
        <row r="12370">
          <cell r="E12370">
            <v>0</v>
          </cell>
          <cell r="G12370">
            <v>0</v>
          </cell>
          <cell r="K12370">
            <v>0</v>
          </cell>
          <cell r="R12370">
            <v>0</v>
          </cell>
        </row>
        <row r="12371">
          <cell r="E12371">
            <v>0</v>
          </cell>
          <cell r="G12371">
            <v>0</v>
          </cell>
          <cell r="K12371">
            <v>0</v>
          </cell>
          <cell r="R12371">
            <v>0</v>
          </cell>
        </row>
        <row r="12372">
          <cell r="E12372">
            <v>0</v>
          </cell>
          <cell r="G12372">
            <v>0</v>
          </cell>
          <cell r="K12372">
            <v>0</v>
          </cell>
          <cell r="R12372">
            <v>0</v>
          </cell>
        </row>
        <row r="12373">
          <cell r="E12373">
            <v>0</v>
          </cell>
          <cell r="G12373">
            <v>0</v>
          </cell>
          <cell r="K12373">
            <v>0</v>
          </cell>
          <cell r="R12373">
            <v>0</v>
          </cell>
        </row>
        <row r="12374">
          <cell r="E12374">
            <v>0</v>
          </cell>
          <cell r="G12374">
            <v>0</v>
          </cell>
          <cell r="K12374">
            <v>0</v>
          </cell>
          <cell r="R12374">
            <v>0</v>
          </cell>
        </row>
        <row r="12375">
          <cell r="E12375">
            <v>0</v>
          </cell>
          <cell r="G12375">
            <v>0</v>
          </cell>
          <cell r="K12375">
            <v>0</v>
          </cell>
          <cell r="R12375">
            <v>0</v>
          </cell>
        </row>
        <row r="12376">
          <cell r="E12376">
            <v>0</v>
          </cell>
          <cell r="G12376">
            <v>0</v>
          </cell>
          <cell r="K12376">
            <v>0</v>
          </cell>
          <cell r="R12376">
            <v>0</v>
          </cell>
        </row>
        <row r="12377">
          <cell r="E12377">
            <v>0</v>
          </cell>
          <cell r="G12377">
            <v>0</v>
          </cell>
          <cell r="K12377">
            <v>0</v>
          </cell>
          <cell r="R12377">
            <v>0</v>
          </cell>
        </row>
        <row r="12378">
          <cell r="E12378">
            <v>0</v>
          </cell>
          <cell r="G12378">
            <v>0</v>
          </cell>
          <cell r="K12378">
            <v>0</v>
          </cell>
          <cell r="R12378">
            <v>0</v>
          </cell>
        </row>
        <row r="12379">
          <cell r="E12379">
            <v>0</v>
          </cell>
          <cell r="G12379">
            <v>0</v>
          </cell>
          <cell r="K12379">
            <v>0</v>
          </cell>
          <cell r="R12379">
            <v>0</v>
          </cell>
        </row>
        <row r="12380">
          <cell r="E12380">
            <v>0</v>
          </cell>
          <cell r="G12380">
            <v>0</v>
          </cell>
          <cell r="K12380">
            <v>0</v>
          </cell>
          <cell r="R12380">
            <v>0</v>
          </cell>
        </row>
        <row r="12381">
          <cell r="E12381">
            <v>0</v>
          </cell>
          <cell r="G12381">
            <v>0</v>
          </cell>
          <cell r="K12381">
            <v>0</v>
          </cell>
          <cell r="R12381">
            <v>0</v>
          </cell>
        </row>
        <row r="12382">
          <cell r="E12382">
            <v>0</v>
          </cell>
          <cell r="G12382">
            <v>0</v>
          </cell>
          <cell r="K12382">
            <v>0</v>
          </cell>
          <cell r="R12382">
            <v>0</v>
          </cell>
        </row>
        <row r="12383">
          <cell r="E12383">
            <v>0</v>
          </cell>
          <cell r="G12383">
            <v>0</v>
          </cell>
          <cell r="K12383">
            <v>0</v>
          </cell>
          <cell r="R12383">
            <v>0</v>
          </cell>
        </row>
        <row r="12384">
          <cell r="E12384">
            <v>0</v>
          </cell>
          <cell r="G12384">
            <v>0</v>
          </cell>
          <cell r="K12384">
            <v>0</v>
          </cell>
          <cell r="R12384">
            <v>0</v>
          </cell>
        </row>
        <row r="12385">
          <cell r="E12385">
            <v>0</v>
          </cell>
          <cell r="G12385">
            <v>0</v>
          </cell>
          <cell r="K12385">
            <v>0</v>
          </cell>
          <cell r="R12385">
            <v>0</v>
          </cell>
        </row>
        <row r="12386">
          <cell r="E12386">
            <v>0</v>
          </cell>
          <cell r="G12386">
            <v>0</v>
          </cell>
          <cell r="K12386">
            <v>0</v>
          </cell>
          <cell r="R12386">
            <v>0</v>
          </cell>
        </row>
        <row r="12387">
          <cell r="E12387">
            <v>0</v>
          </cell>
          <cell r="G12387">
            <v>0</v>
          </cell>
          <cell r="K12387">
            <v>0</v>
          </cell>
          <cell r="R12387">
            <v>0</v>
          </cell>
        </row>
        <row r="12388">
          <cell r="E12388">
            <v>0</v>
          </cell>
          <cell r="G12388">
            <v>0</v>
          </cell>
          <cell r="K12388">
            <v>0</v>
          </cell>
          <cell r="R12388">
            <v>0</v>
          </cell>
        </row>
        <row r="12389">
          <cell r="E12389">
            <v>0</v>
          </cell>
          <cell r="G12389">
            <v>0</v>
          </cell>
          <cell r="K12389">
            <v>0</v>
          </cell>
          <cell r="R12389">
            <v>0</v>
          </cell>
        </row>
        <row r="12390">
          <cell r="E12390">
            <v>0</v>
          </cell>
          <cell r="G12390">
            <v>0</v>
          </cell>
          <cell r="K12390">
            <v>0</v>
          </cell>
          <cell r="R12390">
            <v>0</v>
          </cell>
        </row>
        <row r="12391">
          <cell r="E12391">
            <v>0</v>
          </cell>
          <cell r="G12391">
            <v>0</v>
          </cell>
          <cell r="K12391">
            <v>0</v>
          </cell>
          <cell r="R12391">
            <v>0</v>
          </cell>
        </row>
        <row r="12392">
          <cell r="E12392">
            <v>0</v>
          </cell>
          <cell r="G12392">
            <v>0</v>
          </cell>
          <cell r="K12392">
            <v>0</v>
          </cell>
          <cell r="R12392">
            <v>0</v>
          </cell>
        </row>
        <row r="12393">
          <cell r="E12393">
            <v>0</v>
          </cell>
          <cell r="G12393">
            <v>0</v>
          </cell>
          <cell r="K12393">
            <v>0</v>
          </cell>
          <cell r="R12393">
            <v>0</v>
          </cell>
        </row>
        <row r="12394">
          <cell r="E12394">
            <v>0</v>
          </cell>
          <cell r="G12394">
            <v>0</v>
          </cell>
          <cell r="K12394">
            <v>0</v>
          </cell>
          <cell r="R12394">
            <v>0</v>
          </cell>
        </row>
        <row r="12395">
          <cell r="E12395">
            <v>0</v>
          </cell>
          <cell r="G12395">
            <v>0</v>
          </cell>
          <cell r="K12395">
            <v>0</v>
          </cell>
          <cell r="R12395">
            <v>0</v>
          </cell>
        </row>
        <row r="12396">
          <cell r="E12396">
            <v>0</v>
          </cell>
          <cell r="G12396">
            <v>0</v>
          </cell>
          <cell r="K12396">
            <v>0</v>
          </cell>
          <cell r="R12396">
            <v>0</v>
          </cell>
        </row>
        <row r="12397">
          <cell r="E12397">
            <v>0</v>
          </cell>
          <cell r="G12397">
            <v>0</v>
          </cell>
          <cell r="K12397">
            <v>0</v>
          </cell>
          <cell r="R12397">
            <v>0</v>
          </cell>
        </row>
        <row r="12398">
          <cell r="E12398">
            <v>0</v>
          </cell>
          <cell r="G12398">
            <v>0</v>
          </cell>
          <cell r="K12398">
            <v>0</v>
          </cell>
          <cell r="R12398">
            <v>0</v>
          </cell>
        </row>
        <row r="12399">
          <cell r="E12399">
            <v>0</v>
          </cell>
          <cell r="G12399">
            <v>0</v>
          </cell>
          <cell r="K12399">
            <v>0</v>
          </cell>
          <cell r="R12399">
            <v>0</v>
          </cell>
        </row>
        <row r="12400">
          <cell r="E12400">
            <v>0</v>
          </cell>
          <cell r="G12400">
            <v>0</v>
          </cell>
          <cell r="K12400">
            <v>0</v>
          </cell>
          <cell r="R12400">
            <v>0</v>
          </cell>
        </row>
        <row r="12401">
          <cell r="E12401">
            <v>0</v>
          </cell>
          <cell r="G12401">
            <v>0</v>
          </cell>
          <cell r="K12401">
            <v>0</v>
          </cell>
          <cell r="R12401">
            <v>0</v>
          </cell>
        </row>
        <row r="12402">
          <cell r="E12402">
            <v>0</v>
          </cell>
          <cell r="G12402">
            <v>0</v>
          </cell>
          <cell r="K12402">
            <v>0</v>
          </cell>
          <cell r="R12402">
            <v>0</v>
          </cell>
        </row>
        <row r="12403">
          <cell r="E12403">
            <v>0</v>
          </cell>
          <cell r="G12403">
            <v>0</v>
          </cell>
          <cell r="K12403">
            <v>0</v>
          </cell>
          <cell r="R12403">
            <v>0</v>
          </cell>
        </row>
        <row r="12404">
          <cell r="E12404">
            <v>0</v>
          </cell>
          <cell r="G12404">
            <v>0</v>
          </cell>
          <cell r="K12404">
            <v>0</v>
          </cell>
          <cell r="R12404">
            <v>0</v>
          </cell>
        </row>
        <row r="12405">
          <cell r="E12405">
            <v>0</v>
          </cell>
          <cell r="G12405">
            <v>0</v>
          </cell>
          <cell r="K12405">
            <v>0</v>
          </cell>
          <cell r="R12405">
            <v>0</v>
          </cell>
        </row>
        <row r="12406">
          <cell r="E12406">
            <v>0</v>
          </cell>
          <cell r="G12406">
            <v>0</v>
          </cell>
          <cell r="K12406">
            <v>0</v>
          </cell>
          <cell r="R12406">
            <v>0</v>
          </cell>
        </row>
        <row r="12407">
          <cell r="E12407" t="str">
            <v>TERCEIRO USO</v>
          </cell>
          <cell r="G12407" t="str">
            <v>X</v>
          </cell>
          <cell r="K12407" t="str">
            <v>VAZIA</v>
          </cell>
          <cell r="R12407" t="str">
            <v>X</v>
          </cell>
        </row>
        <row r="12408">
          <cell r="E12408" t="str">
            <v>TERCEIRO USO</v>
          </cell>
          <cell r="G12408" t="str">
            <v>X</v>
          </cell>
          <cell r="K12408" t="str">
            <v>VAZIA</v>
          </cell>
          <cell r="R12408" t="str">
            <v>X</v>
          </cell>
        </row>
        <row r="12409">
          <cell r="E12409" t="str">
            <v>TERCEIRO USO</v>
          </cell>
          <cell r="G12409" t="str">
            <v>X</v>
          </cell>
          <cell r="K12409" t="str">
            <v>VAZIA</v>
          </cell>
          <cell r="R12409" t="str">
            <v>X</v>
          </cell>
        </row>
        <row r="12410">
          <cell r="E12410" t="str">
            <v>TERCEIRO USO</v>
          </cell>
          <cell r="G12410" t="str">
            <v>X</v>
          </cell>
          <cell r="K12410" t="str">
            <v>VAZIA</v>
          </cell>
          <cell r="R12410" t="str">
            <v>X</v>
          </cell>
        </row>
        <row r="12411">
          <cell r="E12411" t="str">
            <v>TERCEIRO USO</v>
          </cell>
          <cell r="G12411" t="str">
            <v>X</v>
          </cell>
          <cell r="K12411" t="str">
            <v>VAZIA</v>
          </cell>
          <cell r="R12411" t="str">
            <v>X</v>
          </cell>
        </row>
        <row r="12412">
          <cell r="E12412" t="str">
            <v>TERCEIRO USO</v>
          </cell>
          <cell r="G12412" t="str">
            <v>X</v>
          </cell>
          <cell r="K12412" t="str">
            <v>VAZIA</v>
          </cell>
          <cell r="R12412" t="str">
            <v>X</v>
          </cell>
        </row>
        <row r="12413">
          <cell r="E12413" t="str">
            <v>TERCEIRO USO</v>
          </cell>
          <cell r="G12413" t="str">
            <v>X</v>
          </cell>
          <cell r="K12413" t="str">
            <v>PRENHA IA</v>
          </cell>
          <cell r="R12413" t="str">
            <v>X</v>
          </cell>
        </row>
        <row r="12414">
          <cell r="E12414" t="str">
            <v>TERCEIRO USO</v>
          </cell>
          <cell r="G12414" t="str">
            <v>X</v>
          </cell>
          <cell r="K12414" t="str">
            <v>VAZIA</v>
          </cell>
          <cell r="R12414" t="str">
            <v>X</v>
          </cell>
        </row>
        <row r="12415">
          <cell r="E12415" t="str">
            <v>TERCEIRO USO</v>
          </cell>
          <cell r="G12415" t="str">
            <v>X</v>
          </cell>
          <cell r="K12415" t="str">
            <v>PRENHA IA</v>
          </cell>
          <cell r="R12415" t="str">
            <v>X</v>
          </cell>
        </row>
        <row r="12416">
          <cell r="E12416" t="str">
            <v>TERCEIRO USO</v>
          </cell>
          <cell r="G12416" t="str">
            <v>X</v>
          </cell>
          <cell r="K12416" t="str">
            <v>PRENHA IA</v>
          </cell>
          <cell r="R12416" t="str">
            <v>X</v>
          </cell>
        </row>
        <row r="12417">
          <cell r="E12417" t="str">
            <v>TERCEIRO USO</v>
          </cell>
          <cell r="G12417" t="str">
            <v>X</v>
          </cell>
          <cell r="K12417" t="str">
            <v>VAZIA</v>
          </cell>
          <cell r="R12417" t="str">
            <v>X</v>
          </cell>
        </row>
        <row r="12418">
          <cell r="E12418" t="str">
            <v>TERCEIRO USO</v>
          </cell>
          <cell r="G12418" t="str">
            <v>X</v>
          </cell>
          <cell r="K12418" t="str">
            <v>VAZIA</v>
          </cell>
          <cell r="R12418" t="str">
            <v>X</v>
          </cell>
        </row>
        <row r="12419">
          <cell r="E12419" t="str">
            <v>TERCEIRO USO</v>
          </cell>
          <cell r="G12419" t="str">
            <v>X</v>
          </cell>
          <cell r="K12419" t="str">
            <v>PRENHA IA</v>
          </cell>
          <cell r="R12419" t="str">
            <v>X</v>
          </cell>
        </row>
        <row r="12420">
          <cell r="E12420" t="str">
            <v>TERCEIRO USO</v>
          </cell>
          <cell r="G12420" t="str">
            <v>X</v>
          </cell>
          <cell r="K12420" t="str">
            <v>VAZIA</v>
          </cell>
          <cell r="R12420" t="str">
            <v>X</v>
          </cell>
        </row>
        <row r="12421">
          <cell r="E12421" t="str">
            <v>TERCEIRO USO</v>
          </cell>
          <cell r="G12421" t="str">
            <v>X</v>
          </cell>
          <cell r="K12421" t="str">
            <v>VAZIA</v>
          </cell>
          <cell r="R12421" t="str">
            <v>X</v>
          </cell>
        </row>
        <row r="12422">
          <cell r="E12422" t="str">
            <v>TERCEIRO USO</v>
          </cell>
          <cell r="G12422" t="str">
            <v>X</v>
          </cell>
          <cell r="K12422" t="str">
            <v>PRENHA IA</v>
          </cell>
          <cell r="R12422" t="str">
            <v>X</v>
          </cell>
        </row>
        <row r="12423">
          <cell r="E12423" t="str">
            <v>TERCEIRO USO</v>
          </cell>
          <cell r="G12423" t="str">
            <v>X</v>
          </cell>
          <cell r="K12423" t="str">
            <v>PRENHA IA</v>
          </cell>
          <cell r="R12423" t="str">
            <v>X</v>
          </cell>
        </row>
        <row r="12424">
          <cell r="E12424" t="str">
            <v>TERCEIRO USO</v>
          </cell>
          <cell r="G12424" t="str">
            <v>X</v>
          </cell>
          <cell r="K12424" t="str">
            <v>VAZIA</v>
          </cell>
          <cell r="R12424" t="str">
            <v>X</v>
          </cell>
        </row>
        <row r="12425">
          <cell r="E12425" t="str">
            <v>TERCEIRO USO</v>
          </cell>
          <cell r="G12425" t="str">
            <v>X</v>
          </cell>
          <cell r="K12425" t="str">
            <v>VAZIA</v>
          </cell>
          <cell r="R12425" t="str">
            <v>X</v>
          </cell>
        </row>
        <row r="12426">
          <cell r="E12426" t="str">
            <v>TERCEIRO USO</v>
          </cell>
          <cell r="G12426" t="str">
            <v>X</v>
          </cell>
          <cell r="K12426" t="str">
            <v>PRENHA IA</v>
          </cell>
          <cell r="R12426" t="str">
            <v>X</v>
          </cell>
        </row>
        <row r="12427">
          <cell r="E12427" t="str">
            <v>TERCEIRO USO</v>
          </cell>
          <cell r="G12427" t="str">
            <v>X</v>
          </cell>
          <cell r="K12427" t="str">
            <v>VAZIA</v>
          </cell>
          <cell r="R12427" t="str">
            <v>X</v>
          </cell>
        </row>
        <row r="12428">
          <cell r="E12428" t="str">
            <v>TERCEIRO USO</v>
          </cell>
          <cell r="G12428" t="str">
            <v>X</v>
          </cell>
          <cell r="K12428" t="str">
            <v>VAZIA</v>
          </cell>
          <cell r="R12428" t="str">
            <v>X</v>
          </cell>
        </row>
        <row r="12429">
          <cell r="E12429" t="str">
            <v>TERCEIRO USO</v>
          </cell>
          <cell r="G12429" t="str">
            <v>X</v>
          </cell>
          <cell r="K12429" t="str">
            <v>PRENHA IA</v>
          </cell>
          <cell r="R12429" t="str">
            <v>X</v>
          </cell>
        </row>
        <row r="12430">
          <cell r="E12430" t="str">
            <v>TERCEIRO USO</v>
          </cell>
          <cell r="G12430" t="str">
            <v>X</v>
          </cell>
          <cell r="K12430" t="str">
            <v>VAZIA</v>
          </cell>
          <cell r="R12430" t="str">
            <v>X</v>
          </cell>
        </row>
        <row r="12431">
          <cell r="E12431" t="str">
            <v>TERCEIRO USO</v>
          </cell>
          <cell r="G12431" t="str">
            <v>X</v>
          </cell>
          <cell r="K12431" t="str">
            <v>VAZIA</v>
          </cell>
          <cell r="R12431" t="str">
            <v>X</v>
          </cell>
        </row>
        <row r="12432">
          <cell r="E12432" t="str">
            <v>TERCEIRO USO</v>
          </cell>
          <cell r="G12432" t="str">
            <v>X</v>
          </cell>
          <cell r="K12432" t="str">
            <v>VAZIA</v>
          </cell>
          <cell r="R12432" t="str">
            <v>X</v>
          </cell>
        </row>
        <row r="12433">
          <cell r="E12433" t="str">
            <v>TERCEIRO USO</v>
          </cell>
          <cell r="G12433" t="str">
            <v>X</v>
          </cell>
          <cell r="K12433" t="str">
            <v>PRENHA IA</v>
          </cell>
          <cell r="R12433" t="str">
            <v>X</v>
          </cell>
        </row>
        <row r="12434">
          <cell r="E12434" t="str">
            <v>TERCEIRO USO</v>
          </cell>
          <cell r="G12434" t="str">
            <v>X</v>
          </cell>
          <cell r="K12434" t="str">
            <v>PRENHA IA</v>
          </cell>
          <cell r="R12434" t="str">
            <v>X</v>
          </cell>
        </row>
        <row r="12435">
          <cell r="E12435" t="str">
            <v>TERCEIRO USO</v>
          </cell>
          <cell r="G12435" t="str">
            <v>X</v>
          </cell>
          <cell r="K12435" t="str">
            <v>PRENHA IA</v>
          </cell>
          <cell r="R12435" t="str">
            <v>X</v>
          </cell>
        </row>
        <row r="12436">
          <cell r="E12436" t="str">
            <v>TERCEIRO USO</v>
          </cell>
          <cell r="G12436" t="str">
            <v>X</v>
          </cell>
          <cell r="K12436" t="str">
            <v>VAZIA</v>
          </cell>
          <cell r="R12436" t="str">
            <v>X</v>
          </cell>
        </row>
        <row r="12437">
          <cell r="E12437" t="str">
            <v>TERCEIRO USO</v>
          </cell>
          <cell r="G12437" t="str">
            <v>X</v>
          </cell>
          <cell r="K12437" t="str">
            <v>PRENHA IA</v>
          </cell>
          <cell r="R12437" t="str">
            <v>X</v>
          </cell>
        </row>
        <row r="12438">
          <cell r="E12438" t="str">
            <v>TERCEIRO USO</v>
          </cell>
          <cell r="G12438" t="str">
            <v>X</v>
          </cell>
          <cell r="K12438" t="str">
            <v>VAZIA</v>
          </cell>
          <cell r="R12438" t="str">
            <v>X</v>
          </cell>
        </row>
        <row r="12439">
          <cell r="E12439" t="str">
            <v>TERCEIRO USO</v>
          </cell>
          <cell r="G12439" t="str">
            <v>X</v>
          </cell>
          <cell r="K12439" t="str">
            <v>VAZIA</v>
          </cell>
          <cell r="R12439" t="str">
            <v>X</v>
          </cell>
        </row>
        <row r="12440">
          <cell r="E12440" t="str">
            <v>TERCEIRO USO</v>
          </cell>
          <cell r="G12440" t="str">
            <v>X</v>
          </cell>
          <cell r="K12440" t="str">
            <v>VAZIA</v>
          </cell>
          <cell r="R12440" t="str">
            <v>X</v>
          </cell>
        </row>
        <row r="12441">
          <cell r="E12441" t="str">
            <v>TERCEIRO USO</v>
          </cell>
          <cell r="G12441" t="str">
            <v>X</v>
          </cell>
          <cell r="K12441" t="str">
            <v>PRENHA IA</v>
          </cell>
          <cell r="R12441" t="str">
            <v>X</v>
          </cell>
        </row>
        <row r="12442">
          <cell r="E12442" t="str">
            <v>TERCEIRO USO</v>
          </cell>
          <cell r="G12442" t="str">
            <v>X</v>
          </cell>
          <cell r="K12442" t="str">
            <v>PRENHA IA</v>
          </cell>
          <cell r="R12442" t="str">
            <v>X</v>
          </cell>
        </row>
        <row r="12443">
          <cell r="E12443" t="str">
            <v>TERCEIRO USO</v>
          </cell>
          <cell r="G12443" t="str">
            <v>X</v>
          </cell>
          <cell r="K12443" t="str">
            <v>VAZIA</v>
          </cell>
          <cell r="R12443" t="str">
            <v>X</v>
          </cell>
        </row>
        <row r="12444">
          <cell r="E12444" t="str">
            <v>TERCEIRO USO</v>
          </cell>
          <cell r="G12444" t="str">
            <v>X</v>
          </cell>
          <cell r="K12444" t="str">
            <v>PRENHA IA</v>
          </cell>
          <cell r="R12444" t="str">
            <v>X</v>
          </cell>
        </row>
        <row r="12445">
          <cell r="E12445" t="str">
            <v>TERCEIRO USO</v>
          </cell>
          <cell r="G12445" t="str">
            <v>X</v>
          </cell>
          <cell r="K12445" t="str">
            <v>PRENHA IA</v>
          </cell>
          <cell r="R12445" t="str">
            <v>X</v>
          </cell>
        </row>
        <row r="12446">
          <cell r="E12446" t="str">
            <v>TERCEIRO USO</v>
          </cell>
          <cell r="G12446" t="str">
            <v>X</v>
          </cell>
          <cell r="K12446" t="str">
            <v>VAZIA</v>
          </cell>
          <cell r="R12446" t="str">
            <v>X</v>
          </cell>
        </row>
        <row r="12447">
          <cell r="E12447" t="str">
            <v>TERCEIRO USO</v>
          </cell>
          <cell r="G12447" t="str">
            <v>X</v>
          </cell>
          <cell r="K12447" t="str">
            <v>PRENHA IA</v>
          </cell>
          <cell r="R12447" t="str">
            <v>X</v>
          </cell>
        </row>
        <row r="12448">
          <cell r="E12448" t="str">
            <v>TERCEIRO USO</v>
          </cell>
          <cell r="G12448" t="str">
            <v>X</v>
          </cell>
          <cell r="K12448" t="str">
            <v>PRENHA IA</v>
          </cell>
          <cell r="R12448" t="str">
            <v>X</v>
          </cell>
        </row>
        <row r="12449">
          <cell r="E12449" t="str">
            <v>TERCEIRO USO</v>
          </cell>
          <cell r="G12449" t="str">
            <v>X</v>
          </cell>
          <cell r="K12449" t="str">
            <v>PRENHA IA</v>
          </cell>
          <cell r="R12449" t="str">
            <v>X</v>
          </cell>
        </row>
        <row r="12450">
          <cell r="E12450" t="str">
            <v>TERCEIRO USO</v>
          </cell>
          <cell r="G12450" t="str">
            <v>X</v>
          </cell>
          <cell r="K12450" t="str">
            <v>VAZIA</v>
          </cell>
          <cell r="R12450" t="str">
            <v>X</v>
          </cell>
        </row>
        <row r="12451">
          <cell r="E12451" t="str">
            <v>TERCEIRO USO</v>
          </cell>
          <cell r="G12451" t="str">
            <v>X</v>
          </cell>
          <cell r="K12451" t="str">
            <v>PRENHA IA</v>
          </cell>
          <cell r="R12451" t="str">
            <v>X</v>
          </cell>
        </row>
        <row r="12452">
          <cell r="E12452" t="str">
            <v>TERCEIRO USO</v>
          </cell>
          <cell r="G12452" t="str">
            <v>X</v>
          </cell>
          <cell r="K12452" t="str">
            <v>VAZIA</v>
          </cell>
          <cell r="R12452" t="str">
            <v>X</v>
          </cell>
        </row>
        <row r="12453">
          <cell r="E12453" t="str">
            <v>TERCEIRO USO</v>
          </cell>
          <cell r="G12453" t="str">
            <v>X</v>
          </cell>
          <cell r="K12453" t="str">
            <v>VAZIA</v>
          </cell>
          <cell r="R12453" t="str">
            <v>X</v>
          </cell>
        </row>
        <row r="12454">
          <cell r="E12454" t="str">
            <v>TERCEIRO USO</v>
          </cell>
          <cell r="G12454" t="str">
            <v>X</v>
          </cell>
          <cell r="K12454" t="str">
            <v>VAZIA</v>
          </cell>
          <cell r="R12454" t="str">
            <v>X</v>
          </cell>
        </row>
        <row r="12455">
          <cell r="E12455" t="str">
            <v>TERCEIRO USO</v>
          </cell>
          <cell r="G12455" t="str">
            <v>X</v>
          </cell>
          <cell r="K12455" t="str">
            <v>PRENHA IA</v>
          </cell>
          <cell r="R12455" t="str">
            <v>X</v>
          </cell>
        </row>
        <row r="12456">
          <cell r="E12456" t="str">
            <v>TERCEIRO USO</v>
          </cell>
          <cell r="G12456" t="str">
            <v>X</v>
          </cell>
          <cell r="K12456" t="str">
            <v>PRENHA IA</v>
          </cell>
          <cell r="R12456" t="str">
            <v>X</v>
          </cell>
        </row>
        <row r="12457">
          <cell r="E12457" t="str">
            <v>TERCEIRO USO</v>
          </cell>
          <cell r="G12457" t="str">
            <v>X</v>
          </cell>
          <cell r="K12457" t="str">
            <v>PRENHA IA</v>
          </cell>
          <cell r="R12457" t="str">
            <v>X</v>
          </cell>
        </row>
        <row r="12458">
          <cell r="E12458" t="str">
            <v>TERCEIRO USO</v>
          </cell>
          <cell r="G12458" t="str">
            <v>X</v>
          </cell>
          <cell r="K12458" t="str">
            <v>VAZIA</v>
          </cell>
          <cell r="R12458" t="str">
            <v>X</v>
          </cell>
        </row>
        <row r="12459">
          <cell r="E12459" t="str">
            <v>TERCEIRO USO</v>
          </cell>
          <cell r="G12459" t="str">
            <v>X</v>
          </cell>
          <cell r="K12459" t="str">
            <v>VAZIA</v>
          </cell>
          <cell r="R12459" t="str">
            <v>X</v>
          </cell>
        </row>
        <row r="12460">
          <cell r="E12460" t="str">
            <v>TERCEIRO USO</v>
          </cell>
          <cell r="G12460" t="str">
            <v>X</v>
          </cell>
          <cell r="K12460" t="str">
            <v>VAZIA</v>
          </cell>
          <cell r="R12460" t="str">
            <v>X</v>
          </cell>
        </row>
        <row r="12461">
          <cell r="E12461" t="str">
            <v>TERCEIRO USO</v>
          </cell>
          <cell r="G12461" t="str">
            <v>X</v>
          </cell>
          <cell r="K12461" t="str">
            <v>VAZIA</v>
          </cell>
          <cell r="R12461" t="str">
            <v>X</v>
          </cell>
        </row>
        <row r="12462">
          <cell r="E12462" t="str">
            <v>TERCEIRO USO</v>
          </cell>
          <cell r="G12462" t="str">
            <v>X</v>
          </cell>
          <cell r="K12462" t="str">
            <v>VAZIA</v>
          </cell>
          <cell r="R12462" t="str">
            <v>X</v>
          </cell>
        </row>
        <row r="12463">
          <cell r="E12463">
            <v>0</v>
          </cell>
          <cell r="G12463">
            <v>0</v>
          </cell>
          <cell r="K12463">
            <v>0</v>
          </cell>
          <cell r="R12463">
            <v>0</v>
          </cell>
        </row>
        <row r="12464">
          <cell r="E12464">
            <v>0</v>
          </cell>
          <cell r="G12464">
            <v>0</v>
          </cell>
          <cell r="K12464">
            <v>0</v>
          </cell>
          <cell r="R12464">
            <v>0</v>
          </cell>
        </row>
        <row r="12465">
          <cell r="E12465">
            <v>0</v>
          </cell>
          <cell r="G12465">
            <v>0</v>
          </cell>
          <cell r="K12465">
            <v>0</v>
          </cell>
          <cell r="R12465">
            <v>0</v>
          </cell>
        </row>
        <row r="12466">
          <cell r="E12466">
            <v>0</v>
          </cell>
          <cell r="G12466">
            <v>0</v>
          </cell>
          <cell r="K12466">
            <v>0</v>
          </cell>
          <cell r="R12466">
            <v>0</v>
          </cell>
        </row>
        <row r="12467">
          <cell r="E12467">
            <v>0</v>
          </cell>
          <cell r="G12467">
            <v>0</v>
          </cell>
          <cell r="K12467">
            <v>0</v>
          </cell>
          <cell r="R12467">
            <v>0</v>
          </cell>
        </row>
        <row r="12468">
          <cell r="E12468">
            <v>0</v>
          </cell>
          <cell r="G12468">
            <v>0</v>
          </cell>
          <cell r="K12468">
            <v>0</v>
          </cell>
          <cell r="R12468">
            <v>0</v>
          </cell>
        </row>
        <row r="12469">
          <cell r="E12469">
            <v>0</v>
          </cell>
          <cell r="G12469">
            <v>0</v>
          </cell>
          <cell r="K12469">
            <v>0</v>
          </cell>
          <cell r="R12469">
            <v>0</v>
          </cell>
        </row>
        <row r="12470">
          <cell r="E12470">
            <v>0</v>
          </cell>
          <cell r="G12470">
            <v>0</v>
          </cell>
          <cell r="K12470">
            <v>0</v>
          </cell>
          <cell r="R12470">
            <v>0</v>
          </cell>
        </row>
        <row r="12471">
          <cell r="E12471">
            <v>0</v>
          </cell>
          <cell r="G12471">
            <v>0</v>
          </cell>
          <cell r="K12471">
            <v>0</v>
          </cell>
          <cell r="R12471">
            <v>0</v>
          </cell>
        </row>
        <row r="12472">
          <cell r="E12472">
            <v>0</v>
          </cell>
          <cell r="G12472">
            <v>0</v>
          </cell>
          <cell r="K12472">
            <v>0</v>
          </cell>
          <cell r="R12472">
            <v>0</v>
          </cell>
        </row>
        <row r="12473">
          <cell r="E12473">
            <v>0</v>
          </cell>
          <cell r="G12473">
            <v>0</v>
          </cell>
          <cell r="K12473">
            <v>0</v>
          </cell>
          <cell r="R12473">
            <v>0</v>
          </cell>
        </row>
        <row r="12474">
          <cell r="E12474">
            <v>0</v>
          </cell>
          <cell r="G12474">
            <v>0</v>
          </cell>
          <cell r="K12474">
            <v>0</v>
          </cell>
          <cell r="R12474">
            <v>0</v>
          </cell>
        </row>
        <row r="12475">
          <cell r="E12475">
            <v>0</v>
          </cell>
          <cell r="G12475">
            <v>0</v>
          </cell>
          <cell r="K12475">
            <v>0</v>
          </cell>
          <cell r="R12475">
            <v>0</v>
          </cell>
        </row>
        <row r="12476">
          <cell r="E12476">
            <v>0</v>
          </cell>
          <cell r="G12476">
            <v>0</v>
          </cell>
          <cell r="K12476">
            <v>0</v>
          </cell>
          <cell r="R12476">
            <v>0</v>
          </cell>
        </row>
        <row r="12477">
          <cell r="E12477">
            <v>0</v>
          </cell>
          <cell r="G12477">
            <v>0</v>
          </cell>
          <cell r="K12477">
            <v>0</v>
          </cell>
          <cell r="R12477">
            <v>0</v>
          </cell>
        </row>
        <row r="12478">
          <cell r="E12478">
            <v>0</v>
          </cell>
          <cell r="G12478">
            <v>0</v>
          </cell>
          <cell r="K12478">
            <v>0</v>
          </cell>
          <cell r="R12478">
            <v>0</v>
          </cell>
        </row>
        <row r="12479">
          <cell r="E12479">
            <v>0</v>
          </cell>
          <cell r="G12479">
            <v>0</v>
          </cell>
          <cell r="K12479">
            <v>0</v>
          </cell>
          <cell r="R12479">
            <v>0</v>
          </cell>
        </row>
        <row r="12480">
          <cell r="E12480">
            <v>0</v>
          </cell>
          <cell r="G12480">
            <v>0</v>
          </cell>
          <cell r="K12480">
            <v>0</v>
          </cell>
          <cell r="R12480">
            <v>0</v>
          </cell>
        </row>
        <row r="12481">
          <cell r="E12481">
            <v>0</v>
          </cell>
          <cell r="G12481">
            <v>0</v>
          </cell>
          <cell r="K12481">
            <v>0</v>
          </cell>
          <cell r="R12481">
            <v>0</v>
          </cell>
        </row>
        <row r="12482">
          <cell r="E12482">
            <v>0</v>
          </cell>
          <cell r="G12482">
            <v>0</v>
          </cell>
          <cell r="K12482">
            <v>0</v>
          </cell>
          <cell r="R12482">
            <v>0</v>
          </cell>
        </row>
        <row r="12483">
          <cell r="E12483">
            <v>0</v>
          </cell>
          <cell r="G12483">
            <v>0</v>
          </cell>
          <cell r="K12483">
            <v>0</v>
          </cell>
          <cell r="R12483">
            <v>0</v>
          </cell>
        </row>
        <row r="12484">
          <cell r="E12484">
            <v>0</v>
          </cell>
          <cell r="G12484">
            <v>0</v>
          </cell>
          <cell r="K12484">
            <v>0</v>
          </cell>
          <cell r="R12484">
            <v>0</v>
          </cell>
        </row>
        <row r="12485">
          <cell r="E12485">
            <v>0</v>
          </cell>
          <cell r="G12485">
            <v>0</v>
          </cell>
          <cell r="K12485">
            <v>0</v>
          </cell>
          <cell r="R12485">
            <v>0</v>
          </cell>
        </row>
        <row r="12486">
          <cell r="E12486">
            <v>0</v>
          </cell>
          <cell r="G12486">
            <v>0</v>
          </cell>
          <cell r="K12486">
            <v>0</v>
          </cell>
          <cell r="R12486">
            <v>0</v>
          </cell>
        </row>
        <row r="12487">
          <cell r="E12487">
            <v>0</v>
          </cell>
          <cell r="G12487">
            <v>0</v>
          </cell>
          <cell r="K12487">
            <v>0</v>
          </cell>
          <cell r="R12487">
            <v>0</v>
          </cell>
        </row>
        <row r="12488">
          <cell r="E12488">
            <v>0</v>
          </cell>
          <cell r="G12488">
            <v>0</v>
          </cell>
          <cell r="K12488">
            <v>0</v>
          </cell>
          <cell r="R12488">
            <v>0</v>
          </cell>
        </row>
        <row r="12489">
          <cell r="E12489">
            <v>0</v>
          </cell>
          <cell r="G12489">
            <v>0</v>
          </cell>
          <cell r="K12489">
            <v>0</v>
          </cell>
          <cell r="R12489">
            <v>0</v>
          </cell>
        </row>
        <row r="12490">
          <cell r="E12490">
            <v>0</v>
          </cell>
          <cell r="G12490">
            <v>0</v>
          </cell>
          <cell r="K12490">
            <v>0</v>
          </cell>
          <cell r="R12490">
            <v>0</v>
          </cell>
        </row>
        <row r="12491">
          <cell r="E12491">
            <v>0</v>
          </cell>
          <cell r="G12491">
            <v>0</v>
          </cell>
          <cell r="K12491">
            <v>0</v>
          </cell>
          <cell r="R12491">
            <v>0</v>
          </cell>
        </row>
        <row r="12492">
          <cell r="E12492">
            <v>0</v>
          </cell>
          <cell r="G12492">
            <v>0</v>
          </cell>
          <cell r="K12492">
            <v>0</v>
          </cell>
          <cell r="R12492">
            <v>0</v>
          </cell>
        </row>
        <row r="12493">
          <cell r="E12493">
            <v>0</v>
          </cell>
          <cell r="G12493">
            <v>0</v>
          </cell>
          <cell r="K12493">
            <v>0</v>
          </cell>
          <cell r="R12493">
            <v>0</v>
          </cell>
        </row>
        <row r="12494">
          <cell r="E12494">
            <v>0</v>
          </cell>
          <cell r="G12494">
            <v>0</v>
          </cell>
          <cell r="K12494">
            <v>0</v>
          </cell>
          <cell r="R12494">
            <v>0</v>
          </cell>
        </row>
        <row r="12495">
          <cell r="E12495">
            <v>0</v>
          </cell>
          <cell r="G12495">
            <v>0</v>
          </cell>
          <cell r="K12495">
            <v>0</v>
          </cell>
          <cell r="R12495">
            <v>0</v>
          </cell>
        </row>
        <row r="12496">
          <cell r="E12496">
            <v>0</v>
          </cell>
          <cell r="G12496">
            <v>0</v>
          </cell>
          <cell r="K12496">
            <v>0</v>
          </cell>
          <cell r="R12496">
            <v>0</v>
          </cell>
        </row>
        <row r="12497">
          <cell r="E12497">
            <v>0</v>
          </cell>
          <cell r="G12497">
            <v>0</v>
          </cell>
          <cell r="K12497">
            <v>0</v>
          </cell>
          <cell r="R12497">
            <v>0</v>
          </cell>
        </row>
        <row r="12498">
          <cell r="E12498">
            <v>0</v>
          </cell>
          <cell r="G12498">
            <v>0</v>
          </cell>
          <cell r="K12498">
            <v>0</v>
          </cell>
          <cell r="R12498">
            <v>0</v>
          </cell>
        </row>
        <row r="12499">
          <cell r="E12499">
            <v>0</v>
          </cell>
          <cell r="G12499">
            <v>0</v>
          </cell>
          <cell r="K12499">
            <v>0</v>
          </cell>
          <cell r="R12499">
            <v>0</v>
          </cell>
        </row>
        <row r="12500">
          <cell r="E12500">
            <v>0</v>
          </cell>
          <cell r="G12500">
            <v>0</v>
          </cell>
          <cell r="K12500">
            <v>0</v>
          </cell>
          <cell r="R12500">
            <v>0</v>
          </cell>
        </row>
        <row r="12501">
          <cell r="E12501">
            <v>0</v>
          </cell>
          <cell r="G12501">
            <v>0</v>
          </cell>
          <cell r="K12501">
            <v>0</v>
          </cell>
          <cell r="R12501">
            <v>0</v>
          </cell>
        </row>
        <row r="12502">
          <cell r="E12502">
            <v>0</v>
          </cell>
          <cell r="G12502">
            <v>0</v>
          </cell>
          <cell r="K12502">
            <v>0</v>
          </cell>
          <cell r="R12502">
            <v>0</v>
          </cell>
        </row>
        <row r="12503">
          <cell r="E12503">
            <v>0</v>
          </cell>
          <cell r="G12503">
            <v>0</v>
          </cell>
          <cell r="K12503">
            <v>0</v>
          </cell>
          <cell r="R12503">
            <v>0</v>
          </cell>
        </row>
        <row r="12504">
          <cell r="E12504">
            <v>0</v>
          </cell>
          <cell r="G12504">
            <v>0</v>
          </cell>
          <cell r="K12504">
            <v>0</v>
          </cell>
          <cell r="R12504">
            <v>0</v>
          </cell>
        </row>
        <row r="12505">
          <cell r="E12505">
            <v>0</v>
          </cell>
          <cell r="G12505">
            <v>0</v>
          </cell>
          <cell r="K12505">
            <v>0</v>
          </cell>
          <cell r="R12505">
            <v>0</v>
          </cell>
        </row>
        <row r="12506">
          <cell r="E12506">
            <v>0</v>
          </cell>
          <cell r="G12506">
            <v>0</v>
          </cell>
          <cell r="K12506">
            <v>0</v>
          </cell>
          <cell r="R12506">
            <v>0</v>
          </cell>
        </row>
        <row r="12507">
          <cell r="E12507">
            <v>0</v>
          </cell>
          <cell r="G12507">
            <v>0</v>
          </cell>
          <cell r="K12507">
            <v>0</v>
          </cell>
          <cell r="R12507">
            <v>0</v>
          </cell>
        </row>
        <row r="12508">
          <cell r="E12508">
            <v>0</v>
          </cell>
          <cell r="G12508">
            <v>0</v>
          </cell>
          <cell r="K12508">
            <v>0</v>
          </cell>
          <cell r="R12508">
            <v>0</v>
          </cell>
        </row>
        <row r="12509">
          <cell r="E12509">
            <v>0</v>
          </cell>
          <cell r="G12509">
            <v>0</v>
          </cell>
          <cell r="K12509">
            <v>0</v>
          </cell>
          <cell r="R12509">
            <v>0</v>
          </cell>
        </row>
        <row r="12510">
          <cell r="E12510">
            <v>0</v>
          </cell>
          <cell r="G12510">
            <v>0</v>
          </cell>
          <cell r="K12510">
            <v>0</v>
          </cell>
          <cell r="R12510">
            <v>0</v>
          </cell>
        </row>
        <row r="12511">
          <cell r="E12511">
            <v>0</v>
          </cell>
          <cell r="G12511">
            <v>0</v>
          </cell>
          <cell r="K12511">
            <v>0</v>
          </cell>
          <cell r="R12511">
            <v>0</v>
          </cell>
        </row>
        <row r="12512">
          <cell r="E12512">
            <v>0</v>
          </cell>
          <cell r="G12512">
            <v>0</v>
          </cell>
          <cell r="K12512">
            <v>0</v>
          </cell>
          <cell r="R12512">
            <v>0</v>
          </cell>
        </row>
        <row r="12513">
          <cell r="E12513">
            <v>0</v>
          </cell>
          <cell r="G12513">
            <v>0</v>
          </cell>
          <cell r="K12513">
            <v>0</v>
          </cell>
          <cell r="R12513">
            <v>0</v>
          </cell>
        </row>
        <row r="12514">
          <cell r="E12514">
            <v>0</v>
          </cell>
          <cell r="G12514">
            <v>0</v>
          </cell>
          <cell r="K12514">
            <v>0</v>
          </cell>
          <cell r="R12514">
            <v>0</v>
          </cell>
        </row>
        <row r="12515">
          <cell r="E12515">
            <v>0</v>
          </cell>
          <cell r="G12515">
            <v>0</v>
          </cell>
          <cell r="K12515">
            <v>0</v>
          </cell>
          <cell r="R12515">
            <v>0</v>
          </cell>
        </row>
        <row r="12516">
          <cell r="E12516">
            <v>0</v>
          </cell>
          <cell r="G12516">
            <v>0</v>
          </cell>
          <cell r="K12516">
            <v>0</v>
          </cell>
          <cell r="R12516">
            <v>0</v>
          </cell>
        </row>
        <row r="12517">
          <cell r="E12517">
            <v>0</v>
          </cell>
          <cell r="G12517">
            <v>0</v>
          </cell>
          <cell r="K12517">
            <v>0</v>
          </cell>
          <cell r="R12517">
            <v>0</v>
          </cell>
        </row>
        <row r="12518">
          <cell r="E12518">
            <v>0</v>
          </cell>
          <cell r="G12518">
            <v>0</v>
          </cell>
          <cell r="K12518">
            <v>0</v>
          </cell>
          <cell r="R12518">
            <v>0</v>
          </cell>
        </row>
        <row r="12519">
          <cell r="E12519">
            <v>0</v>
          </cell>
          <cell r="G12519">
            <v>0</v>
          </cell>
          <cell r="K12519">
            <v>0</v>
          </cell>
          <cell r="R12519">
            <v>0</v>
          </cell>
        </row>
        <row r="12520">
          <cell r="E12520">
            <v>0</v>
          </cell>
          <cell r="G12520">
            <v>0</v>
          </cell>
          <cell r="K12520">
            <v>0</v>
          </cell>
          <cell r="R12520">
            <v>0</v>
          </cell>
        </row>
        <row r="12521">
          <cell r="E12521">
            <v>0</v>
          </cell>
          <cell r="G12521">
            <v>0</v>
          </cell>
          <cell r="K12521">
            <v>0</v>
          </cell>
          <cell r="R12521">
            <v>0</v>
          </cell>
        </row>
        <row r="12522">
          <cell r="E12522">
            <v>0</v>
          </cell>
          <cell r="G12522">
            <v>0</v>
          </cell>
          <cell r="K12522">
            <v>0</v>
          </cell>
          <cell r="R12522">
            <v>0</v>
          </cell>
        </row>
        <row r="12523">
          <cell r="E12523">
            <v>0</v>
          </cell>
          <cell r="G12523">
            <v>0</v>
          </cell>
          <cell r="K12523">
            <v>0</v>
          </cell>
          <cell r="R12523">
            <v>0</v>
          </cell>
        </row>
        <row r="12524">
          <cell r="E12524">
            <v>0</v>
          </cell>
          <cell r="G12524">
            <v>0</v>
          </cell>
          <cell r="K12524">
            <v>0</v>
          </cell>
          <cell r="R12524">
            <v>0</v>
          </cell>
        </row>
        <row r="12525">
          <cell r="E12525">
            <v>0</v>
          </cell>
          <cell r="G12525">
            <v>0</v>
          </cell>
          <cell r="K12525">
            <v>0</v>
          </cell>
          <cell r="R12525">
            <v>0</v>
          </cell>
        </row>
        <row r="12526">
          <cell r="E12526">
            <v>0</v>
          </cell>
          <cell r="G12526">
            <v>0</v>
          </cell>
          <cell r="K12526">
            <v>0</v>
          </cell>
          <cell r="R12526">
            <v>0</v>
          </cell>
        </row>
        <row r="12527">
          <cell r="E12527">
            <v>0</v>
          </cell>
          <cell r="G12527">
            <v>0</v>
          </cell>
          <cell r="K12527">
            <v>0</v>
          </cell>
          <cell r="R12527">
            <v>0</v>
          </cell>
        </row>
        <row r="12528">
          <cell r="E12528">
            <v>0</v>
          </cell>
          <cell r="G12528">
            <v>0</v>
          </cell>
          <cell r="K12528">
            <v>0</v>
          </cell>
          <cell r="R12528">
            <v>0</v>
          </cell>
        </row>
        <row r="12529">
          <cell r="E12529">
            <v>0</v>
          </cell>
          <cell r="G12529">
            <v>0</v>
          </cell>
          <cell r="K12529">
            <v>0</v>
          </cell>
          <cell r="R12529">
            <v>0</v>
          </cell>
        </row>
        <row r="12530">
          <cell r="E12530">
            <v>0</v>
          </cell>
          <cell r="G12530">
            <v>0</v>
          </cell>
          <cell r="K12530">
            <v>0</v>
          </cell>
          <cell r="R12530">
            <v>0</v>
          </cell>
        </row>
        <row r="12531">
          <cell r="E12531">
            <v>0</v>
          </cell>
          <cell r="G12531">
            <v>0</v>
          </cell>
          <cell r="K12531">
            <v>0</v>
          </cell>
          <cell r="R12531">
            <v>0</v>
          </cell>
        </row>
        <row r="12532">
          <cell r="E12532">
            <v>0</v>
          </cell>
          <cell r="G12532">
            <v>0</v>
          </cell>
          <cell r="K12532">
            <v>0</v>
          </cell>
          <cell r="R12532">
            <v>0</v>
          </cell>
        </row>
        <row r="12533">
          <cell r="E12533">
            <v>0</v>
          </cell>
          <cell r="G12533">
            <v>0</v>
          </cell>
          <cell r="K12533">
            <v>0</v>
          </cell>
          <cell r="R12533">
            <v>0</v>
          </cell>
        </row>
        <row r="12534">
          <cell r="E12534">
            <v>0</v>
          </cell>
          <cell r="G12534">
            <v>0</v>
          </cell>
          <cell r="K12534">
            <v>0</v>
          </cell>
          <cell r="R12534">
            <v>0</v>
          </cell>
        </row>
        <row r="12535">
          <cell r="E12535">
            <v>0</v>
          </cell>
          <cell r="G12535">
            <v>0</v>
          </cell>
          <cell r="K12535">
            <v>0</v>
          </cell>
          <cell r="R12535">
            <v>0</v>
          </cell>
        </row>
        <row r="12536">
          <cell r="E12536">
            <v>0</v>
          </cell>
          <cell r="G12536">
            <v>0</v>
          </cell>
          <cell r="K12536">
            <v>0</v>
          </cell>
          <cell r="R12536">
            <v>0</v>
          </cell>
        </row>
        <row r="12537">
          <cell r="E12537">
            <v>0</v>
          </cell>
          <cell r="G12537">
            <v>0</v>
          </cell>
          <cell r="K12537">
            <v>0</v>
          </cell>
          <cell r="R12537">
            <v>0</v>
          </cell>
        </row>
        <row r="12538">
          <cell r="E12538">
            <v>0</v>
          </cell>
          <cell r="G12538">
            <v>0</v>
          </cell>
          <cell r="K12538">
            <v>0</v>
          </cell>
          <cell r="R12538">
            <v>0</v>
          </cell>
        </row>
        <row r="12539">
          <cell r="E12539">
            <v>0</v>
          </cell>
          <cell r="G12539">
            <v>0</v>
          </cell>
          <cell r="K12539">
            <v>0</v>
          </cell>
          <cell r="R12539">
            <v>0</v>
          </cell>
        </row>
        <row r="12540">
          <cell r="E12540">
            <v>0</v>
          </cell>
          <cell r="G12540">
            <v>0</v>
          </cell>
          <cell r="K12540">
            <v>0</v>
          </cell>
          <cell r="R12540">
            <v>0</v>
          </cell>
        </row>
        <row r="12541">
          <cell r="E12541">
            <v>0</v>
          </cell>
          <cell r="G12541">
            <v>0</v>
          </cell>
          <cell r="K12541">
            <v>0</v>
          </cell>
          <cell r="R12541">
            <v>0</v>
          </cell>
        </row>
        <row r="12542">
          <cell r="E12542">
            <v>0</v>
          </cell>
          <cell r="G12542">
            <v>0</v>
          </cell>
          <cell r="K12542">
            <v>0</v>
          </cell>
          <cell r="R12542">
            <v>0</v>
          </cell>
        </row>
        <row r="12543">
          <cell r="E12543">
            <v>0</v>
          </cell>
          <cell r="G12543">
            <v>0</v>
          </cell>
          <cell r="K12543">
            <v>0</v>
          </cell>
          <cell r="R12543">
            <v>0</v>
          </cell>
        </row>
        <row r="12544">
          <cell r="E12544">
            <v>0</v>
          </cell>
          <cell r="G12544">
            <v>0</v>
          </cell>
          <cell r="K12544">
            <v>0</v>
          </cell>
          <cell r="R12544">
            <v>0</v>
          </cell>
        </row>
        <row r="12545">
          <cell r="E12545">
            <v>0</v>
          </cell>
          <cell r="G12545">
            <v>0</v>
          </cell>
          <cell r="K12545">
            <v>0</v>
          </cell>
          <cell r="R12545">
            <v>0</v>
          </cell>
        </row>
        <row r="12546">
          <cell r="E12546">
            <v>0</v>
          </cell>
          <cell r="G12546">
            <v>0</v>
          </cell>
          <cell r="K12546">
            <v>0</v>
          </cell>
          <cell r="R12546">
            <v>0</v>
          </cell>
        </row>
        <row r="12547">
          <cell r="E12547">
            <v>0</v>
          </cell>
          <cell r="G12547">
            <v>0</v>
          </cell>
          <cell r="K12547">
            <v>0</v>
          </cell>
          <cell r="R12547">
            <v>0</v>
          </cell>
        </row>
        <row r="12548">
          <cell r="E12548">
            <v>0</v>
          </cell>
          <cell r="G12548">
            <v>0</v>
          </cell>
          <cell r="K12548">
            <v>0</v>
          </cell>
          <cell r="R12548">
            <v>0</v>
          </cell>
        </row>
        <row r="12549">
          <cell r="E12549">
            <v>0</v>
          </cell>
          <cell r="G12549">
            <v>0</v>
          </cell>
          <cell r="K12549">
            <v>0</v>
          </cell>
          <cell r="R12549">
            <v>0</v>
          </cell>
        </row>
        <row r="12550">
          <cell r="E12550">
            <v>0</v>
          </cell>
          <cell r="G12550">
            <v>0</v>
          </cell>
          <cell r="K12550">
            <v>0</v>
          </cell>
          <cell r="R12550">
            <v>0</v>
          </cell>
        </row>
        <row r="12551">
          <cell r="E12551">
            <v>0</v>
          </cell>
          <cell r="G12551">
            <v>0</v>
          </cell>
          <cell r="K12551">
            <v>0</v>
          </cell>
          <cell r="R12551">
            <v>0</v>
          </cell>
        </row>
        <row r="12552">
          <cell r="E12552">
            <v>0</v>
          </cell>
          <cell r="G12552">
            <v>0</v>
          </cell>
          <cell r="K12552">
            <v>0</v>
          </cell>
          <cell r="R12552">
            <v>0</v>
          </cell>
        </row>
        <row r="12553">
          <cell r="E12553">
            <v>0</v>
          </cell>
          <cell r="G12553">
            <v>0</v>
          </cell>
          <cell r="K12553">
            <v>0</v>
          </cell>
          <cell r="R12553">
            <v>0</v>
          </cell>
        </row>
        <row r="12554">
          <cell r="E12554">
            <v>0</v>
          </cell>
          <cell r="G12554">
            <v>0</v>
          </cell>
          <cell r="K12554">
            <v>0</v>
          </cell>
          <cell r="R12554">
            <v>0</v>
          </cell>
        </row>
        <row r="12555">
          <cell r="E12555">
            <v>0</v>
          </cell>
          <cell r="G12555">
            <v>0</v>
          </cell>
          <cell r="K12555">
            <v>0</v>
          </cell>
          <cell r="R12555">
            <v>0</v>
          </cell>
        </row>
        <row r="12556">
          <cell r="E12556">
            <v>0</v>
          </cell>
          <cell r="G12556">
            <v>0</v>
          </cell>
          <cell r="K12556">
            <v>0</v>
          </cell>
          <cell r="R12556">
            <v>0</v>
          </cell>
        </row>
        <row r="12557">
          <cell r="E12557">
            <v>0</v>
          </cell>
          <cell r="G12557">
            <v>0</v>
          </cell>
          <cell r="K12557">
            <v>0</v>
          </cell>
          <cell r="R12557">
            <v>0</v>
          </cell>
        </row>
        <row r="12558">
          <cell r="E12558">
            <v>0</v>
          </cell>
          <cell r="G12558">
            <v>0</v>
          </cell>
          <cell r="K12558">
            <v>0</v>
          </cell>
          <cell r="R12558">
            <v>0</v>
          </cell>
        </row>
        <row r="12559">
          <cell r="E12559">
            <v>0</v>
          </cell>
          <cell r="G12559">
            <v>0</v>
          </cell>
          <cell r="K12559">
            <v>0</v>
          </cell>
          <cell r="R12559">
            <v>0</v>
          </cell>
        </row>
        <row r="12560">
          <cell r="E12560">
            <v>0</v>
          </cell>
          <cell r="G12560">
            <v>0</v>
          </cell>
          <cell r="K12560">
            <v>0</v>
          </cell>
          <cell r="R12560">
            <v>0</v>
          </cell>
        </row>
        <row r="12561">
          <cell r="E12561">
            <v>0</v>
          </cell>
          <cell r="G12561">
            <v>0</v>
          </cell>
          <cell r="K12561">
            <v>0</v>
          </cell>
          <cell r="R12561">
            <v>0</v>
          </cell>
        </row>
        <row r="12562">
          <cell r="E12562">
            <v>0</v>
          </cell>
          <cell r="G12562">
            <v>0</v>
          </cell>
          <cell r="K12562">
            <v>0</v>
          </cell>
          <cell r="R12562">
            <v>0</v>
          </cell>
        </row>
        <row r="12563">
          <cell r="E12563">
            <v>0</v>
          </cell>
          <cell r="G12563">
            <v>0</v>
          </cell>
          <cell r="K12563">
            <v>0</v>
          </cell>
          <cell r="R12563">
            <v>0</v>
          </cell>
        </row>
        <row r="12564">
          <cell r="E12564">
            <v>0</v>
          </cell>
          <cell r="G12564">
            <v>0</v>
          </cell>
          <cell r="K12564">
            <v>0</v>
          </cell>
          <cell r="R12564">
            <v>0</v>
          </cell>
        </row>
        <row r="12565">
          <cell r="E12565">
            <v>0</v>
          </cell>
          <cell r="G12565">
            <v>0</v>
          </cell>
          <cell r="K12565">
            <v>0</v>
          </cell>
          <cell r="R12565">
            <v>0</v>
          </cell>
        </row>
        <row r="12566">
          <cell r="E12566">
            <v>0</v>
          </cell>
          <cell r="G12566">
            <v>0</v>
          </cell>
          <cell r="K12566">
            <v>0</v>
          </cell>
          <cell r="R12566">
            <v>0</v>
          </cell>
        </row>
        <row r="12567">
          <cell r="E12567">
            <v>0</v>
          </cell>
          <cell r="G12567">
            <v>0</v>
          </cell>
          <cell r="K12567">
            <v>0</v>
          </cell>
          <cell r="R12567">
            <v>0</v>
          </cell>
        </row>
        <row r="12568">
          <cell r="E12568">
            <v>0</v>
          </cell>
          <cell r="G12568">
            <v>0</v>
          </cell>
          <cell r="K12568">
            <v>0</v>
          </cell>
          <cell r="R12568">
            <v>0</v>
          </cell>
        </row>
        <row r="12569">
          <cell r="E12569">
            <v>0</v>
          </cell>
          <cell r="G12569">
            <v>0</v>
          </cell>
          <cell r="K12569">
            <v>0</v>
          </cell>
          <cell r="R12569">
            <v>0</v>
          </cell>
        </row>
        <row r="12570">
          <cell r="E12570">
            <v>0</v>
          </cell>
          <cell r="G12570">
            <v>0</v>
          </cell>
          <cell r="K12570">
            <v>0</v>
          </cell>
          <cell r="R12570">
            <v>0</v>
          </cell>
        </row>
        <row r="12571">
          <cell r="E12571">
            <v>0</v>
          </cell>
          <cell r="G12571">
            <v>0</v>
          </cell>
          <cell r="K12571">
            <v>0</v>
          </cell>
          <cell r="R12571">
            <v>0</v>
          </cell>
        </row>
        <row r="12572">
          <cell r="E12572">
            <v>0</v>
          </cell>
          <cell r="G12572">
            <v>0</v>
          </cell>
          <cell r="K12572">
            <v>0</v>
          </cell>
          <cell r="R12572">
            <v>0</v>
          </cell>
        </row>
        <row r="12573">
          <cell r="E12573">
            <v>0</v>
          </cell>
          <cell r="G12573">
            <v>0</v>
          </cell>
          <cell r="K12573">
            <v>0</v>
          </cell>
          <cell r="R12573">
            <v>0</v>
          </cell>
        </row>
        <row r="12574">
          <cell r="E12574">
            <v>0</v>
          </cell>
          <cell r="G12574">
            <v>0</v>
          </cell>
          <cell r="K12574">
            <v>0</v>
          </cell>
          <cell r="R12574">
            <v>0</v>
          </cell>
        </row>
        <row r="12575">
          <cell r="E12575">
            <v>0</v>
          </cell>
          <cell r="G12575">
            <v>0</v>
          </cell>
          <cell r="K12575">
            <v>0</v>
          </cell>
          <cell r="R12575">
            <v>0</v>
          </cell>
        </row>
        <row r="12576">
          <cell r="E12576">
            <v>0</v>
          </cell>
          <cell r="G12576">
            <v>0</v>
          </cell>
          <cell r="K12576">
            <v>0</v>
          </cell>
          <cell r="R12576">
            <v>0</v>
          </cell>
        </row>
        <row r="12577">
          <cell r="E12577">
            <v>0</v>
          </cell>
          <cell r="G12577">
            <v>0</v>
          </cell>
          <cell r="K12577">
            <v>0</v>
          </cell>
          <cell r="R12577">
            <v>0</v>
          </cell>
        </row>
        <row r="12578">
          <cell r="E12578">
            <v>0</v>
          </cell>
          <cell r="G12578">
            <v>0</v>
          </cell>
          <cell r="K12578">
            <v>0</v>
          </cell>
          <cell r="R12578">
            <v>0</v>
          </cell>
        </row>
        <row r="12579">
          <cell r="E12579">
            <v>0</v>
          </cell>
          <cell r="G12579">
            <v>0</v>
          </cell>
          <cell r="K12579">
            <v>0</v>
          </cell>
          <cell r="R12579">
            <v>0</v>
          </cell>
        </row>
        <row r="12580">
          <cell r="E12580">
            <v>0</v>
          </cell>
          <cell r="G12580">
            <v>0</v>
          </cell>
          <cell r="K12580">
            <v>0</v>
          </cell>
          <cell r="R12580">
            <v>0</v>
          </cell>
        </row>
        <row r="12581">
          <cell r="E12581">
            <v>0</v>
          </cell>
          <cell r="G12581">
            <v>0</v>
          </cell>
          <cell r="K12581">
            <v>0</v>
          </cell>
          <cell r="R12581">
            <v>0</v>
          </cell>
        </row>
        <row r="12582">
          <cell r="E12582">
            <v>0</v>
          </cell>
          <cell r="G12582">
            <v>0</v>
          </cell>
          <cell r="K12582">
            <v>0</v>
          </cell>
          <cell r="R12582">
            <v>0</v>
          </cell>
        </row>
        <row r="12583">
          <cell r="E12583">
            <v>0</v>
          </cell>
          <cell r="G12583">
            <v>0</v>
          </cell>
          <cell r="K12583">
            <v>0</v>
          </cell>
          <cell r="R12583">
            <v>0</v>
          </cell>
        </row>
        <row r="12584">
          <cell r="E12584">
            <v>0</v>
          </cell>
          <cell r="G12584">
            <v>0</v>
          </cell>
          <cell r="K12584">
            <v>0</v>
          </cell>
          <cell r="R12584">
            <v>0</v>
          </cell>
        </row>
        <row r="12585">
          <cell r="E12585">
            <v>0</v>
          </cell>
          <cell r="G12585">
            <v>0</v>
          </cell>
          <cell r="K12585">
            <v>0</v>
          </cell>
          <cell r="R12585">
            <v>0</v>
          </cell>
        </row>
        <row r="12586">
          <cell r="E12586">
            <v>0</v>
          </cell>
          <cell r="G12586">
            <v>0</v>
          </cell>
          <cell r="K12586">
            <v>0</v>
          </cell>
          <cell r="R12586">
            <v>0</v>
          </cell>
        </row>
        <row r="12587">
          <cell r="E12587">
            <v>0</v>
          </cell>
          <cell r="G12587">
            <v>0</v>
          </cell>
          <cell r="K12587">
            <v>0</v>
          </cell>
          <cell r="R12587">
            <v>0</v>
          </cell>
        </row>
        <row r="12588">
          <cell r="E12588">
            <v>0</v>
          </cell>
          <cell r="G12588">
            <v>0</v>
          </cell>
          <cell r="K12588">
            <v>0</v>
          </cell>
          <cell r="R12588">
            <v>0</v>
          </cell>
        </row>
        <row r="12589">
          <cell r="E12589">
            <v>0</v>
          </cell>
          <cell r="G12589">
            <v>0</v>
          </cell>
          <cell r="K12589">
            <v>0</v>
          </cell>
          <cell r="R12589">
            <v>0</v>
          </cell>
        </row>
        <row r="12590">
          <cell r="E12590">
            <v>0</v>
          </cell>
          <cell r="G12590">
            <v>0</v>
          </cell>
          <cell r="K12590">
            <v>0</v>
          </cell>
          <cell r="R12590">
            <v>0</v>
          </cell>
        </row>
        <row r="12591">
          <cell r="E12591">
            <v>0</v>
          </cell>
          <cell r="G12591">
            <v>0</v>
          </cell>
          <cell r="K12591">
            <v>0</v>
          </cell>
          <cell r="R12591">
            <v>0</v>
          </cell>
        </row>
        <row r="12592">
          <cell r="E12592">
            <v>0</v>
          </cell>
          <cell r="G12592">
            <v>0</v>
          </cell>
          <cell r="K12592">
            <v>0</v>
          </cell>
          <cell r="R12592">
            <v>0</v>
          </cell>
        </row>
        <row r="12593">
          <cell r="E12593">
            <v>0</v>
          </cell>
          <cell r="G12593">
            <v>0</v>
          </cell>
          <cell r="K12593">
            <v>0</v>
          </cell>
          <cell r="R12593">
            <v>0</v>
          </cell>
        </row>
        <row r="12594">
          <cell r="E12594">
            <v>0</v>
          </cell>
          <cell r="G12594">
            <v>0</v>
          </cell>
          <cell r="K12594">
            <v>0</v>
          </cell>
          <cell r="R12594">
            <v>0</v>
          </cell>
        </row>
        <row r="12595">
          <cell r="E12595">
            <v>0</v>
          </cell>
          <cell r="G12595">
            <v>0</v>
          </cell>
          <cell r="K12595">
            <v>0</v>
          </cell>
          <cell r="R12595">
            <v>0</v>
          </cell>
        </row>
        <row r="12596">
          <cell r="E12596">
            <v>0</v>
          </cell>
          <cell r="G12596">
            <v>0</v>
          </cell>
          <cell r="K12596">
            <v>0</v>
          </cell>
          <cell r="R12596">
            <v>0</v>
          </cell>
        </row>
        <row r="12597">
          <cell r="E12597">
            <v>0</v>
          </cell>
          <cell r="G12597">
            <v>0</v>
          </cell>
          <cell r="K12597">
            <v>0</v>
          </cell>
          <cell r="R12597">
            <v>0</v>
          </cell>
        </row>
        <row r="12598">
          <cell r="E12598">
            <v>0</v>
          </cell>
          <cell r="G12598">
            <v>0</v>
          </cell>
          <cell r="K12598">
            <v>0</v>
          </cell>
          <cell r="R12598">
            <v>0</v>
          </cell>
        </row>
        <row r="12599">
          <cell r="E12599">
            <v>0</v>
          </cell>
          <cell r="G12599">
            <v>0</v>
          </cell>
          <cell r="K12599">
            <v>0</v>
          </cell>
          <cell r="R12599">
            <v>0</v>
          </cell>
        </row>
        <row r="12600">
          <cell r="E12600">
            <v>0</v>
          </cell>
          <cell r="G12600">
            <v>0</v>
          </cell>
          <cell r="K12600">
            <v>0</v>
          </cell>
          <cell r="R12600">
            <v>0</v>
          </cell>
        </row>
        <row r="12601">
          <cell r="E12601">
            <v>0</v>
          </cell>
          <cell r="G12601">
            <v>0</v>
          </cell>
          <cell r="K12601">
            <v>0</v>
          </cell>
          <cell r="R12601">
            <v>0</v>
          </cell>
        </row>
        <row r="12602">
          <cell r="E12602">
            <v>0</v>
          </cell>
          <cell r="G12602">
            <v>0</v>
          </cell>
          <cell r="K12602">
            <v>0</v>
          </cell>
          <cell r="R12602">
            <v>0</v>
          </cell>
        </row>
        <row r="12603">
          <cell r="E12603">
            <v>0</v>
          </cell>
          <cell r="G12603">
            <v>0</v>
          </cell>
          <cell r="K12603">
            <v>0</v>
          </cell>
          <cell r="R12603">
            <v>0</v>
          </cell>
        </row>
        <row r="12604">
          <cell r="E12604">
            <v>0</v>
          </cell>
          <cell r="G12604">
            <v>0</v>
          </cell>
          <cell r="K12604">
            <v>0</v>
          </cell>
          <cell r="R12604">
            <v>0</v>
          </cell>
        </row>
        <row r="12605">
          <cell r="E12605">
            <v>0</v>
          </cell>
          <cell r="G12605">
            <v>0</v>
          </cell>
          <cell r="K12605">
            <v>0</v>
          </cell>
          <cell r="R12605">
            <v>0</v>
          </cell>
        </row>
        <row r="12606">
          <cell r="E12606">
            <v>0</v>
          </cell>
          <cell r="G12606">
            <v>0</v>
          </cell>
          <cell r="K12606">
            <v>0</v>
          </cell>
          <cell r="R12606">
            <v>0</v>
          </cell>
        </row>
        <row r="12607">
          <cell r="E12607">
            <v>0</v>
          </cell>
          <cell r="G12607">
            <v>0</v>
          </cell>
          <cell r="K12607">
            <v>0</v>
          </cell>
          <cell r="R12607">
            <v>0</v>
          </cell>
        </row>
        <row r="12608">
          <cell r="E12608">
            <v>0</v>
          </cell>
          <cell r="G12608">
            <v>0</v>
          </cell>
          <cell r="K12608">
            <v>0</v>
          </cell>
          <cell r="R12608">
            <v>0</v>
          </cell>
        </row>
        <row r="12609">
          <cell r="E12609">
            <v>0</v>
          </cell>
          <cell r="G12609">
            <v>0</v>
          </cell>
          <cell r="K12609">
            <v>0</v>
          </cell>
          <cell r="R12609">
            <v>0</v>
          </cell>
        </row>
        <row r="12610">
          <cell r="E12610">
            <v>0</v>
          </cell>
          <cell r="G12610">
            <v>0</v>
          </cell>
          <cell r="K12610">
            <v>0</v>
          </cell>
          <cell r="R12610">
            <v>0</v>
          </cell>
        </row>
        <row r="12611">
          <cell r="E12611">
            <v>0</v>
          </cell>
          <cell r="G12611">
            <v>0</v>
          </cell>
          <cell r="K12611">
            <v>0</v>
          </cell>
          <cell r="R12611">
            <v>0</v>
          </cell>
        </row>
        <row r="12612">
          <cell r="E12612">
            <v>0</v>
          </cell>
          <cell r="G12612">
            <v>0</v>
          </cell>
          <cell r="K12612">
            <v>0</v>
          </cell>
          <cell r="R12612">
            <v>0</v>
          </cell>
        </row>
        <row r="12613">
          <cell r="E12613">
            <v>0</v>
          </cell>
          <cell r="G12613">
            <v>0</v>
          </cell>
          <cell r="K12613">
            <v>0</v>
          </cell>
          <cell r="R12613">
            <v>0</v>
          </cell>
        </row>
        <row r="12614">
          <cell r="E12614">
            <v>0</v>
          </cell>
          <cell r="G12614">
            <v>0</v>
          </cell>
          <cell r="K12614">
            <v>0</v>
          </cell>
          <cell r="R12614">
            <v>0</v>
          </cell>
        </row>
        <row r="12615">
          <cell r="E12615">
            <v>0</v>
          </cell>
          <cell r="G12615">
            <v>0</v>
          </cell>
          <cell r="K12615">
            <v>0</v>
          </cell>
          <cell r="R12615">
            <v>0</v>
          </cell>
        </row>
        <row r="12616">
          <cell r="E12616">
            <v>0</v>
          </cell>
          <cell r="G12616">
            <v>0</v>
          </cell>
          <cell r="K12616">
            <v>0</v>
          </cell>
          <cell r="R12616">
            <v>0</v>
          </cell>
        </row>
        <row r="12617">
          <cell r="E12617">
            <v>0</v>
          </cell>
          <cell r="G12617">
            <v>0</v>
          </cell>
          <cell r="K12617">
            <v>0</v>
          </cell>
          <cell r="R12617">
            <v>0</v>
          </cell>
        </row>
        <row r="12618">
          <cell r="E12618">
            <v>0</v>
          </cell>
          <cell r="G12618">
            <v>0</v>
          </cell>
          <cell r="K12618">
            <v>0</v>
          </cell>
          <cell r="R12618">
            <v>0</v>
          </cell>
        </row>
        <row r="12619">
          <cell r="E12619">
            <v>0</v>
          </cell>
          <cell r="G12619">
            <v>0</v>
          </cell>
          <cell r="K12619">
            <v>0</v>
          </cell>
          <cell r="R12619">
            <v>0</v>
          </cell>
        </row>
        <row r="12620">
          <cell r="E12620">
            <v>0</v>
          </cell>
          <cell r="G12620">
            <v>0</v>
          </cell>
          <cell r="K12620">
            <v>0</v>
          </cell>
          <cell r="R12620">
            <v>0</v>
          </cell>
        </row>
        <row r="12621">
          <cell r="E12621">
            <v>0</v>
          </cell>
          <cell r="G12621">
            <v>0</v>
          </cell>
          <cell r="K12621">
            <v>0</v>
          </cell>
          <cell r="R12621">
            <v>0</v>
          </cell>
        </row>
        <row r="12622">
          <cell r="E12622">
            <v>0</v>
          </cell>
          <cell r="G12622">
            <v>0</v>
          </cell>
          <cell r="K12622">
            <v>0</v>
          </cell>
          <cell r="R12622">
            <v>0</v>
          </cell>
        </row>
        <row r="12623">
          <cell r="E12623">
            <v>0</v>
          </cell>
          <cell r="G12623">
            <v>0</v>
          </cell>
          <cell r="K12623">
            <v>0</v>
          </cell>
          <cell r="R12623">
            <v>0</v>
          </cell>
        </row>
        <row r="12624">
          <cell r="E12624">
            <v>0</v>
          </cell>
          <cell r="G12624">
            <v>0</v>
          </cell>
          <cell r="K12624">
            <v>0</v>
          </cell>
          <cell r="R12624">
            <v>0</v>
          </cell>
        </row>
        <row r="12625">
          <cell r="E12625">
            <v>0</v>
          </cell>
          <cell r="G12625">
            <v>0</v>
          </cell>
          <cell r="K12625">
            <v>0</v>
          </cell>
          <cell r="R12625">
            <v>0</v>
          </cell>
        </row>
        <row r="12626">
          <cell r="E12626">
            <v>0</v>
          </cell>
          <cell r="G12626">
            <v>0</v>
          </cell>
          <cell r="K12626">
            <v>0</v>
          </cell>
          <cell r="R12626">
            <v>0</v>
          </cell>
        </row>
        <row r="12627">
          <cell r="E12627">
            <v>0</v>
          </cell>
          <cell r="G12627">
            <v>0</v>
          </cell>
          <cell r="K12627">
            <v>0</v>
          </cell>
          <cell r="R12627">
            <v>0</v>
          </cell>
        </row>
        <row r="12628">
          <cell r="E12628">
            <v>0</v>
          </cell>
          <cell r="G12628">
            <v>0</v>
          </cell>
          <cell r="K12628">
            <v>0</v>
          </cell>
          <cell r="R12628">
            <v>0</v>
          </cell>
        </row>
        <row r="12629">
          <cell r="E12629">
            <v>0</v>
          </cell>
          <cell r="G12629">
            <v>0</v>
          </cell>
          <cell r="K12629">
            <v>0</v>
          </cell>
          <cell r="R12629">
            <v>0</v>
          </cell>
        </row>
        <row r="12630">
          <cell r="E12630">
            <v>0</v>
          </cell>
          <cell r="G12630">
            <v>0</v>
          </cell>
          <cell r="K12630">
            <v>0</v>
          </cell>
          <cell r="R12630">
            <v>0</v>
          </cell>
        </row>
        <row r="12631">
          <cell r="E12631">
            <v>0</v>
          </cell>
          <cell r="G12631">
            <v>0</v>
          </cell>
          <cell r="K12631">
            <v>0</v>
          </cell>
          <cell r="R12631">
            <v>0</v>
          </cell>
        </row>
        <row r="12632">
          <cell r="E12632">
            <v>0</v>
          </cell>
          <cell r="G12632">
            <v>0</v>
          </cell>
          <cell r="K12632">
            <v>0</v>
          </cell>
          <cell r="R12632">
            <v>0</v>
          </cell>
        </row>
        <row r="12633">
          <cell r="E12633">
            <v>0</v>
          </cell>
          <cell r="G12633">
            <v>0</v>
          </cell>
          <cell r="K12633">
            <v>0</v>
          </cell>
          <cell r="R12633">
            <v>0</v>
          </cell>
        </row>
        <row r="12634">
          <cell r="E12634">
            <v>0</v>
          </cell>
          <cell r="G12634">
            <v>0</v>
          </cell>
          <cell r="K12634">
            <v>0</v>
          </cell>
          <cell r="R12634">
            <v>0</v>
          </cell>
        </row>
        <row r="12635">
          <cell r="E12635">
            <v>0</v>
          </cell>
          <cell r="G12635">
            <v>0</v>
          </cell>
          <cell r="K12635">
            <v>0</v>
          </cell>
          <cell r="R12635">
            <v>0</v>
          </cell>
        </row>
        <row r="12636">
          <cell r="E12636">
            <v>0</v>
          </cell>
          <cell r="G12636">
            <v>0</v>
          </cell>
          <cell r="K12636">
            <v>0</v>
          </cell>
          <cell r="R12636">
            <v>0</v>
          </cell>
        </row>
        <row r="12637">
          <cell r="E12637">
            <v>0</v>
          </cell>
          <cell r="G12637">
            <v>0</v>
          </cell>
          <cell r="K12637">
            <v>0</v>
          </cell>
          <cell r="R12637">
            <v>0</v>
          </cell>
        </row>
        <row r="12638">
          <cell r="E12638">
            <v>0</v>
          </cell>
          <cell r="G12638">
            <v>0</v>
          </cell>
          <cell r="K12638">
            <v>0</v>
          </cell>
          <cell r="R12638">
            <v>0</v>
          </cell>
        </row>
        <row r="12639">
          <cell r="E12639">
            <v>0</v>
          </cell>
          <cell r="G12639">
            <v>0</v>
          </cell>
          <cell r="K12639">
            <v>0</v>
          </cell>
          <cell r="R12639">
            <v>0</v>
          </cell>
        </row>
        <row r="12640">
          <cell r="E12640">
            <v>0</v>
          </cell>
          <cell r="G12640">
            <v>0</v>
          </cell>
          <cell r="K12640">
            <v>0</v>
          </cell>
          <cell r="R12640">
            <v>0</v>
          </cell>
        </row>
        <row r="12641">
          <cell r="E12641">
            <v>0</v>
          </cell>
          <cell r="G12641">
            <v>0</v>
          </cell>
          <cell r="K12641">
            <v>0</v>
          </cell>
          <cell r="R12641">
            <v>0</v>
          </cell>
        </row>
        <row r="12642">
          <cell r="E12642">
            <v>0</v>
          </cell>
          <cell r="G12642">
            <v>0</v>
          </cell>
          <cell r="K12642">
            <v>0</v>
          </cell>
          <cell r="R12642">
            <v>0</v>
          </cell>
        </row>
        <row r="12643">
          <cell r="E12643">
            <v>0</v>
          </cell>
          <cell r="G12643">
            <v>0</v>
          </cell>
          <cell r="K12643">
            <v>0</v>
          </cell>
          <cell r="R12643">
            <v>0</v>
          </cell>
        </row>
        <row r="12644">
          <cell r="E12644">
            <v>0</v>
          </cell>
          <cell r="G12644">
            <v>0</v>
          </cell>
          <cell r="K12644">
            <v>0</v>
          </cell>
          <cell r="R12644">
            <v>0</v>
          </cell>
        </row>
        <row r="12645">
          <cell r="E12645">
            <v>0</v>
          </cell>
          <cell r="G12645">
            <v>0</v>
          </cell>
          <cell r="K12645">
            <v>0</v>
          </cell>
          <cell r="R12645">
            <v>0</v>
          </cell>
        </row>
        <row r="12646">
          <cell r="E12646">
            <v>0</v>
          </cell>
          <cell r="G12646">
            <v>0</v>
          </cell>
          <cell r="K12646">
            <v>0</v>
          </cell>
          <cell r="R12646">
            <v>0</v>
          </cell>
        </row>
        <row r="12647">
          <cell r="E12647">
            <v>0</v>
          </cell>
          <cell r="G12647">
            <v>0</v>
          </cell>
          <cell r="K12647">
            <v>0</v>
          </cell>
          <cell r="R12647">
            <v>0</v>
          </cell>
        </row>
        <row r="12648">
          <cell r="E12648">
            <v>0</v>
          </cell>
          <cell r="G12648">
            <v>0</v>
          </cell>
          <cell r="K12648">
            <v>0</v>
          </cell>
          <cell r="R12648">
            <v>0</v>
          </cell>
        </row>
        <row r="12649">
          <cell r="E12649">
            <v>0</v>
          </cell>
          <cell r="G12649">
            <v>0</v>
          </cell>
          <cell r="K12649">
            <v>0</v>
          </cell>
          <cell r="R12649">
            <v>0</v>
          </cell>
        </row>
        <row r="12650">
          <cell r="E12650">
            <v>0</v>
          </cell>
          <cell r="G12650">
            <v>0</v>
          </cell>
          <cell r="K12650">
            <v>0</v>
          </cell>
          <cell r="R12650">
            <v>0</v>
          </cell>
        </row>
        <row r="12651">
          <cell r="E12651">
            <v>0</v>
          </cell>
          <cell r="G12651">
            <v>0</v>
          </cell>
          <cell r="K12651">
            <v>0</v>
          </cell>
          <cell r="R12651">
            <v>0</v>
          </cell>
        </row>
        <row r="12652">
          <cell r="E12652">
            <v>0</v>
          </cell>
          <cell r="G12652">
            <v>0</v>
          </cell>
          <cell r="K12652">
            <v>0</v>
          </cell>
          <cell r="R12652">
            <v>0</v>
          </cell>
        </row>
        <row r="12653">
          <cell r="E12653">
            <v>0</v>
          </cell>
          <cell r="G12653">
            <v>0</v>
          </cell>
          <cell r="K12653">
            <v>0</v>
          </cell>
          <cell r="R12653">
            <v>0</v>
          </cell>
        </row>
        <row r="12654">
          <cell r="E12654">
            <v>0</v>
          </cell>
          <cell r="G12654">
            <v>0</v>
          </cell>
          <cell r="K12654">
            <v>0</v>
          </cell>
          <cell r="R12654">
            <v>0</v>
          </cell>
        </row>
        <row r="12655">
          <cell r="E12655">
            <v>0</v>
          </cell>
          <cell r="G12655">
            <v>0</v>
          </cell>
          <cell r="K12655">
            <v>0</v>
          </cell>
          <cell r="R12655">
            <v>0</v>
          </cell>
        </row>
        <row r="12656">
          <cell r="E12656">
            <v>0</v>
          </cell>
          <cell r="G12656">
            <v>0</v>
          </cell>
          <cell r="K12656">
            <v>0</v>
          </cell>
          <cell r="R12656">
            <v>0</v>
          </cell>
        </row>
        <row r="12657">
          <cell r="E12657">
            <v>0</v>
          </cell>
          <cell r="G12657">
            <v>0</v>
          </cell>
          <cell r="K12657">
            <v>0</v>
          </cell>
          <cell r="R12657">
            <v>0</v>
          </cell>
        </row>
        <row r="12658">
          <cell r="E12658">
            <v>0</v>
          </cell>
          <cell r="G12658">
            <v>0</v>
          </cell>
          <cell r="K12658">
            <v>0</v>
          </cell>
          <cell r="R12658">
            <v>0</v>
          </cell>
        </row>
        <row r="12659">
          <cell r="E12659">
            <v>0</v>
          </cell>
          <cell r="G12659">
            <v>0</v>
          </cell>
          <cell r="K12659">
            <v>0</v>
          </cell>
          <cell r="R12659">
            <v>0</v>
          </cell>
        </row>
        <row r="12660">
          <cell r="E12660">
            <v>0</v>
          </cell>
          <cell r="G12660">
            <v>0</v>
          </cell>
          <cell r="K12660">
            <v>0</v>
          </cell>
          <cell r="R12660">
            <v>0</v>
          </cell>
        </row>
        <row r="12661">
          <cell r="E12661">
            <v>0</v>
          </cell>
          <cell r="G12661">
            <v>0</v>
          </cell>
          <cell r="K12661">
            <v>0</v>
          </cell>
          <cell r="R12661">
            <v>0</v>
          </cell>
        </row>
        <row r="12662">
          <cell r="E12662">
            <v>0</v>
          </cell>
          <cell r="G12662">
            <v>0</v>
          </cell>
          <cell r="K12662">
            <v>0</v>
          </cell>
          <cell r="R12662">
            <v>0</v>
          </cell>
        </row>
        <row r="12663">
          <cell r="E12663">
            <v>0</v>
          </cell>
          <cell r="G12663">
            <v>0</v>
          </cell>
          <cell r="K12663">
            <v>0</v>
          </cell>
          <cell r="R12663">
            <v>0</v>
          </cell>
        </row>
        <row r="12664">
          <cell r="E12664">
            <v>0</v>
          </cell>
          <cell r="G12664">
            <v>0</v>
          </cell>
          <cell r="K12664">
            <v>0</v>
          </cell>
          <cell r="R12664">
            <v>0</v>
          </cell>
        </row>
        <row r="12665">
          <cell r="E12665">
            <v>0</v>
          </cell>
          <cell r="G12665">
            <v>0</v>
          </cell>
          <cell r="K12665">
            <v>0</v>
          </cell>
          <cell r="R12665">
            <v>0</v>
          </cell>
        </row>
        <row r="12666">
          <cell r="E12666">
            <v>0</v>
          </cell>
          <cell r="G12666">
            <v>0</v>
          </cell>
          <cell r="K12666">
            <v>0</v>
          </cell>
          <cell r="R12666">
            <v>0</v>
          </cell>
        </row>
        <row r="12667">
          <cell r="E12667">
            <v>0</v>
          </cell>
          <cell r="G12667">
            <v>0</v>
          </cell>
          <cell r="K12667">
            <v>0</v>
          </cell>
          <cell r="R12667">
            <v>0</v>
          </cell>
        </row>
        <row r="12668">
          <cell r="E12668">
            <v>0</v>
          </cell>
          <cell r="G12668">
            <v>0</v>
          </cell>
          <cell r="K12668">
            <v>0</v>
          </cell>
          <cell r="R12668">
            <v>0</v>
          </cell>
        </row>
        <row r="12669">
          <cell r="E12669">
            <v>0</v>
          </cell>
          <cell r="G12669">
            <v>0</v>
          </cell>
          <cell r="K12669">
            <v>0</v>
          </cell>
          <cell r="R12669">
            <v>0</v>
          </cell>
        </row>
        <row r="12670">
          <cell r="E12670">
            <v>0</v>
          </cell>
          <cell r="G12670">
            <v>0</v>
          </cell>
          <cell r="K12670">
            <v>0</v>
          </cell>
          <cell r="R12670">
            <v>0</v>
          </cell>
        </row>
        <row r="12671">
          <cell r="E12671">
            <v>0</v>
          </cell>
          <cell r="G12671">
            <v>0</v>
          </cell>
          <cell r="K12671">
            <v>0</v>
          </cell>
          <cell r="R12671">
            <v>0</v>
          </cell>
        </row>
        <row r="12672">
          <cell r="E12672">
            <v>0</v>
          </cell>
          <cell r="G12672">
            <v>0</v>
          </cell>
          <cell r="K12672">
            <v>0</v>
          </cell>
          <cell r="R12672">
            <v>0</v>
          </cell>
        </row>
        <row r="12673">
          <cell r="E12673">
            <v>0</v>
          </cell>
          <cell r="G12673">
            <v>0</v>
          </cell>
          <cell r="K12673">
            <v>0</v>
          </cell>
          <cell r="R12673">
            <v>0</v>
          </cell>
        </row>
        <row r="12674">
          <cell r="E12674">
            <v>0</v>
          </cell>
          <cell r="G12674">
            <v>0</v>
          </cell>
          <cell r="K12674">
            <v>0</v>
          </cell>
          <cell r="R12674">
            <v>0</v>
          </cell>
        </row>
        <row r="12675">
          <cell r="E12675">
            <v>0</v>
          </cell>
          <cell r="G12675">
            <v>0</v>
          </cell>
          <cell r="K12675">
            <v>0</v>
          </cell>
          <cell r="R12675">
            <v>0</v>
          </cell>
        </row>
        <row r="12676">
          <cell r="E12676">
            <v>0</v>
          </cell>
          <cell r="G12676">
            <v>0</v>
          </cell>
          <cell r="K12676">
            <v>0</v>
          </cell>
          <cell r="R12676">
            <v>0</v>
          </cell>
        </row>
        <row r="12677">
          <cell r="E12677">
            <v>0</v>
          </cell>
          <cell r="G12677">
            <v>0</v>
          </cell>
          <cell r="K12677">
            <v>0</v>
          </cell>
          <cell r="R12677">
            <v>0</v>
          </cell>
        </row>
        <row r="12678">
          <cell r="E12678">
            <v>0</v>
          </cell>
          <cell r="G12678">
            <v>0</v>
          </cell>
          <cell r="K12678">
            <v>0</v>
          </cell>
          <cell r="R12678">
            <v>0</v>
          </cell>
        </row>
        <row r="12679">
          <cell r="E12679">
            <v>0</v>
          </cell>
          <cell r="G12679">
            <v>0</v>
          </cell>
          <cell r="K12679">
            <v>0</v>
          </cell>
          <cell r="R12679">
            <v>0</v>
          </cell>
        </row>
        <row r="12680">
          <cell r="E12680">
            <v>0</v>
          </cell>
          <cell r="G12680">
            <v>0</v>
          </cell>
          <cell r="K12680">
            <v>0</v>
          </cell>
          <cell r="R12680">
            <v>0</v>
          </cell>
        </row>
        <row r="12681">
          <cell r="E12681">
            <v>0</v>
          </cell>
          <cell r="G12681">
            <v>0</v>
          </cell>
          <cell r="K12681">
            <v>0</v>
          </cell>
          <cell r="R12681">
            <v>0</v>
          </cell>
        </row>
        <row r="12682">
          <cell r="E12682">
            <v>0</v>
          </cell>
          <cell r="G12682">
            <v>0</v>
          </cell>
          <cell r="K12682">
            <v>0</v>
          </cell>
          <cell r="R12682">
            <v>0</v>
          </cell>
        </row>
        <row r="12683">
          <cell r="E12683">
            <v>0</v>
          </cell>
          <cell r="G12683">
            <v>0</v>
          </cell>
          <cell r="K12683">
            <v>0</v>
          </cell>
          <cell r="R12683">
            <v>0</v>
          </cell>
        </row>
        <row r="12684">
          <cell r="E12684">
            <v>0</v>
          </cell>
          <cell r="G12684">
            <v>0</v>
          </cell>
          <cell r="K12684">
            <v>0</v>
          </cell>
          <cell r="R12684">
            <v>0</v>
          </cell>
        </row>
        <row r="12685">
          <cell r="E12685">
            <v>0</v>
          </cell>
          <cell r="G12685">
            <v>0</v>
          </cell>
          <cell r="K12685">
            <v>0</v>
          </cell>
          <cell r="R12685">
            <v>0</v>
          </cell>
        </row>
        <row r="12686">
          <cell r="E12686">
            <v>0</v>
          </cell>
          <cell r="G12686">
            <v>0</v>
          </cell>
          <cell r="K12686">
            <v>0</v>
          </cell>
          <cell r="R12686">
            <v>0</v>
          </cell>
        </row>
        <row r="12687">
          <cell r="E12687">
            <v>0</v>
          </cell>
          <cell r="G12687">
            <v>0</v>
          </cell>
          <cell r="K12687">
            <v>0</v>
          </cell>
          <cell r="R12687">
            <v>0</v>
          </cell>
        </row>
        <row r="12688">
          <cell r="E12688">
            <v>0</v>
          </cell>
          <cell r="G12688">
            <v>0</v>
          </cell>
          <cell r="K12688">
            <v>0</v>
          </cell>
          <cell r="R12688">
            <v>0</v>
          </cell>
        </row>
        <row r="12689">
          <cell r="E12689">
            <v>0</v>
          </cell>
          <cell r="G12689">
            <v>0</v>
          </cell>
          <cell r="K12689">
            <v>0</v>
          </cell>
          <cell r="R12689">
            <v>0</v>
          </cell>
        </row>
        <row r="12690">
          <cell r="E12690">
            <v>0</v>
          </cell>
          <cell r="G12690">
            <v>0</v>
          </cell>
          <cell r="K12690">
            <v>0</v>
          </cell>
          <cell r="R12690">
            <v>0</v>
          </cell>
        </row>
        <row r="12691">
          <cell r="E12691">
            <v>0</v>
          </cell>
          <cell r="G12691">
            <v>0</v>
          </cell>
          <cell r="K12691">
            <v>0</v>
          </cell>
          <cell r="R12691">
            <v>0</v>
          </cell>
        </row>
        <row r="12692">
          <cell r="E12692">
            <v>0</v>
          </cell>
          <cell r="G12692">
            <v>0</v>
          </cell>
          <cell r="K12692">
            <v>0</v>
          </cell>
          <cell r="R12692">
            <v>0</v>
          </cell>
        </row>
        <row r="12693">
          <cell r="E12693">
            <v>0</v>
          </cell>
          <cell r="G12693">
            <v>0</v>
          </cell>
          <cell r="K12693">
            <v>0</v>
          </cell>
          <cell r="R12693">
            <v>0</v>
          </cell>
        </row>
        <row r="12694">
          <cell r="E12694">
            <v>0</v>
          </cell>
          <cell r="G12694">
            <v>0</v>
          </cell>
          <cell r="K12694">
            <v>0</v>
          </cell>
          <cell r="R12694">
            <v>0</v>
          </cell>
        </row>
        <row r="12695">
          <cell r="E12695">
            <v>0</v>
          </cell>
          <cell r="G12695">
            <v>0</v>
          </cell>
          <cell r="K12695">
            <v>0</v>
          </cell>
          <cell r="R12695">
            <v>0</v>
          </cell>
        </row>
        <row r="12696">
          <cell r="E12696">
            <v>0</v>
          </cell>
          <cell r="G12696">
            <v>0</v>
          </cell>
          <cell r="K12696">
            <v>0</v>
          </cell>
          <cell r="R12696">
            <v>0</v>
          </cell>
        </row>
        <row r="12697">
          <cell r="E12697">
            <v>0</v>
          </cell>
          <cell r="G12697">
            <v>0</v>
          </cell>
          <cell r="K12697">
            <v>0</v>
          </cell>
          <cell r="R12697">
            <v>0</v>
          </cell>
        </row>
        <row r="12698">
          <cell r="E12698">
            <v>0</v>
          </cell>
          <cell r="G12698">
            <v>0</v>
          </cell>
          <cell r="K12698">
            <v>0</v>
          </cell>
          <cell r="R12698">
            <v>0</v>
          </cell>
        </row>
        <row r="12699">
          <cell r="E12699">
            <v>0</v>
          </cell>
          <cell r="G12699">
            <v>0</v>
          </cell>
          <cell r="K12699">
            <v>0</v>
          </cell>
          <cell r="R12699">
            <v>0</v>
          </cell>
        </row>
        <row r="12700">
          <cell r="E12700">
            <v>0</v>
          </cell>
          <cell r="G12700">
            <v>0</v>
          </cell>
          <cell r="K12700">
            <v>0</v>
          </cell>
          <cell r="R12700">
            <v>0</v>
          </cell>
        </row>
        <row r="12701">
          <cell r="E12701">
            <v>0</v>
          </cell>
          <cell r="G12701">
            <v>0</v>
          </cell>
          <cell r="K12701">
            <v>0</v>
          </cell>
          <cell r="R12701">
            <v>0</v>
          </cell>
        </row>
        <row r="12702">
          <cell r="E12702">
            <v>0</v>
          </cell>
          <cell r="G12702">
            <v>0</v>
          </cell>
          <cell r="K12702">
            <v>0</v>
          </cell>
          <cell r="R12702">
            <v>0</v>
          </cell>
        </row>
        <row r="12703">
          <cell r="E12703">
            <v>0</v>
          </cell>
          <cell r="G12703">
            <v>0</v>
          </cell>
          <cell r="K12703">
            <v>0</v>
          </cell>
          <cell r="R12703">
            <v>0</v>
          </cell>
        </row>
        <row r="12704">
          <cell r="E12704">
            <v>0</v>
          </cell>
          <cell r="G12704">
            <v>0</v>
          </cell>
          <cell r="K12704">
            <v>0</v>
          </cell>
          <cell r="R12704">
            <v>0</v>
          </cell>
        </row>
        <row r="12705">
          <cell r="E12705">
            <v>0</v>
          </cell>
          <cell r="G12705">
            <v>0</v>
          </cell>
          <cell r="K12705">
            <v>0</v>
          </cell>
          <cell r="R12705">
            <v>0</v>
          </cell>
        </row>
        <row r="12706">
          <cell r="E12706">
            <v>0</v>
          </cell>
          <cell r="G12706">
            <v>0</v>
          </cell>
          <cell r="K12706">
            <v>0</v>
          </cell>
          <cell r="R12706">
            <v>0</v>
          </cell>
        </row>
        <row r="12707">
          <cell r="E12707">
            <v>0</v>
          </cell>
          <cell r="G12707">
            <v>0</v>
          </cell>
          <cell r="K12707">
            <v>0</v>
          </cell>
          <cell r="R12707">
            <v>0</v>
          </cell>
        </row>
        <row r="12708">
          <cell r="E12708">
            <v>0</v>
          </cell>
          <cell r="G12708">
            <v>0</v>
          </cell>
          <cell r="K12708">
            <v>0</v>
          </cell>
          <cell r="R12708">
            <v>0</v>
          </cell>
        </row>
        <row r="12709">
          <cell r="E12709">
            <v>0</v>
          </cell>
          <cell r="G12709">
            <v>0</v>
          </cell>
          <cell r="K12709">
            <v>0</v>
          </cell>
          <cell r="R12709">
            <v>0</v>
          </cell>
        </row>
        <row r="12710">
          <cell r="E12710">
            <v>0</v>
          </cell>
          <cell r="G12710">
            <v>0</v>
          </cell>
          <cell r="K12710">
            <v>0</v>
          </cell>
          <cell r="R12710">
            <v>0</v>
          </cell>
        </row>
        <row r="12711">
          <cell r="E12711">
            <v>0</v>
          </cell>
          <cell r="G12711">
            <v>0</v>
          </cell>
          <cell r="K12711">
            <v>0</v>
          </cell>
          <cell r="R12711">
            <v>0</v>
          </cell>
        </row>
        <row r="12712">
          <cell r="E12712">
            <v>0</v>
          </cell>
          <cell r="G12712">
            <v>0</v>
          </cell>
          <cell r="K12712">
            <v>0</v>
          </cell>
          <cell r="R12712">
            <v>0</v>
          </cell>
        </row>
        <row r="12713">
          <cell r="E12713">
            <v>0</v>
          </cell>
          <cell r="G12713">
            <v>0</v>
          </cell>
          <cell r="K12713">
            <v>0</v>
          </cell>
          <cell r="R12713">
            <v>0</v>
          </cell>
        </row>
        <row r="12714">
          <cell r="E12714">
            <v>0</v>
          </cell>
          <cell r="G12714">
            <v>0</v>
          </cell>
          <cell r="K12714">
            <v>0</v>
          </cell>
          <cell r="R12714">
            <v>0</v>
          </cell>
        </row>
        <row r="12715">
          <cell r="E12715">
            <v>0</v>
          </cell>
          <cell r="G12715">
            <v>0</v>
          </cell>
          <cell r="K12715">
            <v>0</v>
          </cell>
          <cell r="R12715">
            <v>0</v>
          </cell>
        </row>
        <row r="12716">
          <cell r="E12716">
            <v>0</v>
          </cell>
          <cell r="G12716">
            <v>0</v>
          </cell>
          <cell r="K12716">
            <v>0</v>
          </cell>
          <cell r="R12716">
            <v>0</v>
          </cell>
        </row>
        <row r="12717">
          <cell r="E12717">
            <v>0</v>
          </cell>
          <cell r="G12717">
            <v>0</v>
          </cell>
          <cell r="K12717">
            <v>0</v>
          </cell>
          <cell r="R12717">
            <v>0</v>
          </cell>
        </row>
        <row r="12718">
          <cell r="E12718">
            <v>0</v>
          </cell>
          <cell r="G12718">
            <v>0</v>
          </cell>
          <cell r="K12718">
            <v>0</v>
          </cell>
          <cell r="R12718">
            <v>0</v>
          </cell>
        </row>
        <row r="12719">
          <cell r="E12719">
            <v>0</v>
          </cell>
          <cell r="G12719">
            <v>0</v>
          </cell>
          <cell r="K12719">
            <v>0</v>
          </cell>
          <cell r="R12719">
            <v>0</v>
          </cell>
        </row>
        <row r="12720">
          <cell r="E12720">
            <v>0</v>
          </cell>
          <cell r="G12720">
            <v>0</v>
          </cell>
          <cell r="K12720">
            <v>0</v>
          </cell>
          <cell r="R12720">
            <v>0</v>
          </cell>
        </row>
        <row r="12721">
          <cell r="E12721">
            <v>0</v>
          </cell>
          <cell r="G12721">
            <v>0</v>
          </cell>
          <cell r="K12721">
            <v>0</v>
          </cell>
          <cell r="R12721">
            <v>0</v>
          </cell>
        </row>
        <row r="12722">
          <cell r="E12722">
            <v>0</v>
          </cell>
          <cell r="G12722">
            <v>0</v>
          </cell>
          <cell r="K12722">
            <v>0</v>
          </cell>
          <cell r="R12722">
            <v>0</v>
          </cell>
        </row>
        <row r="12723">
          <cell r="E12723">
            <v>0</v>
          </cell>
          <cell r="G12723">
            <v>0</v>
          </cell>
          <cell r="K12723">
            <v>0</v>
          </cell>
          <cell r="R12723">
            <v>0</v>
          </cell>
        </row>
        <row r="12724">
          <cell r="E12724">
            <v>0</v>
          </cell>
          <cell r="G12724">
            <v>0</v>
          </cell>
          <cell r="K12724">
            <v>0</v>
          </cell>
          <cell r="R12724">
            <v>0</v>
          </cell>
        </row>
        <row r="12725">
          <cell r="E12725">
            <v>0</v>
          </cell>
          <cell r="G12725">
            <v>0</v>
          </cell>
          <cell r="K12725">
            <v>0</v>
          </cell>
          <cell r="R12725">
            <v>0</v>
          </cell>
        </row>
        <row r="12726">
          <cell r="E12726">
            <v>0</v>
          </cell>
          <cell r="G12726">
            <v>0</v>
          </cell>
          <cell r="K12726">
            <v>0</v>
          </cell>
          <cell r="R12726">
            <v>0</v>
          </cell>
        </row>
        <row r="12727">
          <cell r="E12727">
            <v>0</v>
          </cell>
          <cell r="G12727">
            <v>0</v>
          </cell>
          <cell r="K12727">
            <v>0</v>
          </cell>
          <cell r="R12727">
            <v>0</v>
          </cell>
        </row>
        <row r="12728">
          <cell r="E12728">
            <v>0</v>
          </cell>
          <cell r="G12728">
            <v>0</v>
          </cell>
          <cell r="K12728">
            <v>0</v>
          </cell>
          <cell r="R12728">
            <v>0</v>
          </cell>
        </row>
        <row r="12729">
          <cell r="E12729">
            <v>0</v>
          </cell>
          <cell r="G12729">
            <v>0</v>
          </cell>
          <cell r="K12729">
            <v>0</v>
          </cell>
          <cell r="R12729">
            <v>0</v>
          </cell>
        </row>
        <row r="12730">
          <cell r="E12730">
            <v>0</v>
          </cell>
          <cell r="G12730">
            <v>0</v>
          </cell>
          <cell r="K12730">
            <v>0</v>
          </cell>
          <cell r="R12730">
            <v>0</v>
          </cell>
        </row>
        <row r="12731">
          <cell r="E12731">
            <v>0</v>
          </cell>
          <cell r="G12731">
            <v>0</v>
          </cell>
          <cell r="K12731">
            <v>0</v>
          </cell>
          <cell r="R12731">
            <v>0</v>
          </cell>
        </row>
        <row r="12732">
          <cell r="E12732">
            <v>0</v>
          </cell>
          <cell r="G12732">
            <v>0</v>
          </cell>
          <cell r="K12732">
            <v>0</v>
          </cell>
          <cell r="R12732">
            <v>0</v>
          </cell>
        </row>
        <row r="12733">
          <cell r="E12733">
            <v>0</v>
          </cell>
          <cell r="G12733">
            <v>0</v>
          </cell>
          <cell r="K12733">
            <v>0</v>
          </cell>
          <cell r="R12733">
            <v>0</v>
          </cell>
        </row>
        <row r="12734">
          <cell r="E12734">
            <v>0</v>
          </cell>
          <cell r="G12734">
            <v>0</v>
          </cell>
          <cell r="K12734">
            <v>0</v>
          </cell>
          <cell r="R12734">
            <v>0</v>
          </cell>
        </row>
        <row r="12735">
          <cell r="E12735">
            <v>0</v>
          </cell>
          <cell r="G12735">
            <v>0</v>
          </cell>
          <cell r="K12735">
            <v>0</v>
          </cell>
          <cell r="R12735">
            <v>0</v>
          </cell>
        </row>
        <row r="12736">
          <cell r="E12736">
            <v>0</v>
          </cell>
          <cell r="G12736">
            <v>0</v>
          </cell>
          <cell r="K12736">
            <v>0</v>
          </cell>
          <cell r="R12736">
            <v>0</v>
          </cell>
        </row>
        <row r="12737">
          <cell r="E12737">
            <v>0</v>
          </cell>
          <cell r="G12737">
            <v>0</v>
          </cell>
          <cell r="K12737">
            <v>0</v>
          </cell>
          <cell r="R12737">
            <v>0</v>
          </cell>
        </row>
        <row r="12738">
          <cell r="E12738">
            <v>0</v>
          </cell>
          <cell r="G12738">
            <v>0</v>
          </cell>
          <cell r="K12738">
            <v>0</v>
          </cell>
          <cell r="R12738">
            <v>0</v>
          </cell>
        </row>
        <row r="12739">
          <cell r="E12739">
            <v>0</v>
          </cell>
          <cell r="G12739">
            <v>0</v>
          </cell>
          <cell r="K12739">
            <v>0</v>
          </cell>
          <cell r="R12739">
            <v>0</v>
          </cell>
        </row>
        <row r="12740">
          <cell r="E12740">
            <v>0</v>
          </cell>
          <cell r="G12740">
            <v>0</v>
          </cell>
          <cell r="K12740">
            <v>0</v>
          </cell>
          <cell r="R12740">
            <v>0</v>
          </cell>
        </row>
        <row r="12741">
          <cell r="E12741">
            <v>0</v>
          </cell>
          <cell r="G12741">
            <v>0</v>
          </cell>
          <cell r="K12741">
            <v>0</v>
          </cell>
          <cell r="R12741">
            <v>0</v>
          </cell>
        </row>
        <row r="12742">
          <cell r="E12742">
            <v>0</v>
          </cell>
          <cell r="G12742">
            <v>0</v>
          </cell>
          <cell r="K12742">
            <v>0</v>
          </cell>
          <cell r="R12742">
            <v>0</v>
          </cell>
        </row>
        <row r="12743">
          <cell r="E12743">
            <v>0</v>
          </cell>
          <cell r="G12743">
            <v>0</v>
          </cell>
          <cell r="K12743">
            <v>0</v>
          </cell>
          <cell r="R12743">
            <v>0</v>
          </cell>
        </row>
        <row r="12744">
          <cell r="E12744">
            <v>0</v>
          </cell>
          <cell r="G12744">
            <v>0</v>
          </cell>
          <cell r="K12744">
            <v>0</v>
          </cell>
          <cell r="R12744">
            <v>0</v>
          </cell>
        </row>
        <row r="12745">
          <cell r="E12745">
            <v>0</v>
          </cell>
          <cell r="G12745">
            <v>0</v>
          </cell>
          <cell r="K12745">
            <v>0</v>
          </cell>
          <cell r="R12745">
            <v>0</v>
          </cell>
        </row>
        <row r="12746">
          <cell r="E12746">
            <v>0</v>
          </cell>
          <cell r="G12746">
            <v>0</v>
          </cell>
          <cell r="K12746">
            <v>0</v>
          </cell>
          <cell r="R12746">
            <v>0</v>
          </cell>
        </row>
        <row r="12747">
          <cell r="E12747">
            <v>0</v>
          </cell>
          <cell r="G12747">
            <v>0</v>
          </cell>
          <cell r="K12747">
            <v>0</v>
          </cell>
          <cell r="R12747">
            <v>0</v>
          </cell>
        </row>
        <row r="12748">
          <cell r="E12748">
            <v>0</v>
          </cell>
          <cell r="G12748">
            <v>0</v>
          </cell>
          <cell r="K12748">
            <v>0</v>
          </cell>
          <cell r="R12748">
            <v>0</v>
          </cell>
        </row>
        <row r="12749">
          <cell r="E12749">
            <v>0</v>
          </cell>
          <cell r="G12749">
            <v>0</v>
          </cell>
          <cell r="K12749">
            <v>0</v>
          </cell>
          <cell r="R12749">
            <v>0</v>
          </cell>
        </row>
        <row r="12750">
          <cell r="E12750">
            <v>0</v>
          </cell>
          <cell r="G12750">
            <v>0</v>
          </cell>
          <cell r="K12750">
            <v>0</v>
          </cell>
          <cell r="R12750">
            <v>0</v>
          </cell>
        </row>
        <row r="12751">
          <cell r="E12751">
            <v>0</v>
          </cell>
          <cell r="G12751">
            <v>0</v>
          </cell>
          <cell r="K12751">
            <v>0</v>
          </cell>
          <cell r="R12751">
            <v>0</v>
          </cell>
        </row>
        <row r="12752">
          <cell r="E12752">
            <v>0</v>
          </cell>
          <cell r="G12752">
            <v>0</v>
          </cell>
          <cell r="K12752">
            <v>0</v>
          </cell>
          <cell r="R12752">
            <v>0</v>
          </cell>
        </row>
        <row r="12753">
          <cell r="E12753">
            <v>0</v>
          </cell>
          <cell r="G12753">
            <v>0</v>
          </cell>
          <cell r="K12753">
            <v>0</v>
          </cell>
          <cell r="R12753">
            <v>0</v>
          </cell>
        </row>
        <row r="12754">
          <cell r="E12754">
            <v>0</v>
          </cell>
          <cell r="G12754">
            <v>0</v>
          </cell>
          <cell r="K12754">
            <v>0</v>
          </cell>
          <cell r="R12754">
            <v>0</v>
          </cell>
        </row>
        <row r="12755">
          <cell r="E12755">
            <v>0</v>
          </cell>
          <cell r="G12755">
            <v>0</v>
          </cell>
          <cell r="K12755">
            <v>0</v>
          </cell>
          <cell r="R12755">
            <v>0</v>
          </cell>
        </row>
        <row r="12756">
          <cell r="E12756">
            <v>0</v>
          </cell>
          <cell r="G12756">
            <v>0</v>
          </cell>
          <cell r="K12756">
            <v>0</v>
          </cell>
          <cell r="R12756">
            <v>0</v>
          </cell>
        </row>
        <row r="12757">
          <cell r="E12757">
            <v>0</v>
          </cell>
          <cell r="G12757">
            <v>0</v>
          </cell>
          <cell r="K12757">
            <v>0</v>
          </cell>
          <cell r="R12757">
            <v>0</v>
          </cell>
        </row>
        <row r="12758">
          <cell r="E12758">
            <v>0</v>
          </cell>
          <cell r="G12758">
            <v>0</v>
          </cell>
          <cell r="K12758">
            <v>0</v>
          </cell>
          <cell r="R12758">
            <v>0</v>
          </cell>
        </row>
        <row r="12759">
          <cell r="E12759">
            <v>0</v>
          </cell>
          <cell r="G12759">
            <v>0</v>
          </cell>
          <cell r="K12759">
            <v>0</v>
          </cell>
          <cell r="R12759">
            <v>0</v>
          </cell>
        </row>
        <row r="12760">
          <cell r="E12760">
            <v>0</v>
          </cell>
          <cell r="G12760">
            <v>0</v>
          </cell>
          <cell r="K12760">
            <v>0</v>
          </cell>
          <cell r="R12760">
            <v>0</v>
          </cell>
        </row>
        <row r="12761">
          <cell r="E12761">
            <v>0</v>
          </cell>
          <cell r="G12761">
            <v>0</v>
          </cell>
          <cell r="K12761">
            <v>0</v>
          </cell>
          <cell r="R12761">
            <v>0</v>
          </cell>
        </row>
        <row r="12762">
          <cell r="E12762">
            <v>0</v>
          </cell>
          <cell r="G12762">
            <v>0</v>
          </cell>
          <cell r="K12762">
            <v>0</v>
          </cell>
          <cell r="R12762">
            <v>0</v>
          </cell>
        </row>
        <row r="12763">
          <cell r="E12763">
            <v>0</v>
          </cell>
          <cell r="G12763">
            <v>0</v>
          </cell>
          <cell r="K12763">
            <v>0</v>
          </cell>
          <cell r="R12763">
            <v>0</v>
          </cell>
        </row>
        <row r="12764">
          <cell r="E12764">
            <v>0</v>
          </cell>
          <cell r="G12764">
            <v>0</v>
          </cell>
          <cell r="K12764">
            <v>0</v>
          </cell>
          <cell r="R12764">
            <v>0</v>
          </cell>
        </row>
        <row r="12765">
          <cell r="E12765">
            <v>0</v>
          </cell>
          <cell r="G12765">
            <v>0</v>
          </cell>
          <cell r="K12765">
            <v>0</v>
          </cell>
          <cell r="R12765">
            <v>0</v>
          </cell>
        </row>
        <row r="12766">
          <cell r="E12766">
            <v>0</v>
          </cell>
          <cell r="G12766">
            <v>0</v>
          </cell>
          <cell r="K12766">
            <v>0</v>
          </cell>
          <cell r="R12766">
            <v>0</v>
          </cell>
        </row>
        <row r="12767">
          <cell r="E12767">
            <v>0</v>
          </cell>
          <cell r="G12767">
            <v>0</v>
          </cell>
          <cell r="K12767">
            <v>0</v>
          </cell>
          <cell r="R12767">
            <v>0</v>
          </cell>
        </row>
        <row r="12768">
          <cell r="E12768">
            <v>0</v>
          </cell>
          <cell r="G12768">
            <v>0</v>
          </cell>
          <cell r="K12768">
            <v>0</v>
          </cell>
          <cell r="R12768">
            <v>0</v>
          </cell>
        </row>
        <row r="12769">
          <cell r="E12769">
            <v>0</v>
          </cell>
          <cell r="G12769">
            <v>0</v>
          </cell>
          <cell r="K12769">
            <v>0</v>
          </cell>
          <cell r="R12769">
            <v>0</v>
          </cell>
        </row>
        <row r="12770">
          <cell r="E12770">
            <v>0</v>
          </cell>
          <cell r="G12770">
            <v>0</v>
          </cell>
          <cell r="K12770">
            <v>0</v>
          </cell>
          <cell r="R12770">
            <v>0</v>
          </cell>
        </row>
        <row r="12771">
          <cell r="E12771">
            <v>0</v>
          </cell>
          <cell r="G12771">
            <v>0</v>
          </cell>
          <cell r="K12771">
            <v>0</v>
          </cell>
          <cell r="R12771">
            <v>0</v>
          </cell>
        </row>
        <row r="12772">
          <cell r="E12772">
            <v>0</v>
          </cell>
          <cell r="G12772">
            <v>0</v>
          </cell>
          <cell r="K12772">
            <v>0</v>
          </cell>
          <cell r="R12772">
            <v>0</v>
          </cell>
        </row>
        <row r="12773">
          <cell r="E12773">
            <v>0</v>
          </cell>
          <cell r="G12773">
            <v>0</v>
          </cell>
          <cell r="K12773">
            <v>0</v>
          </cell>
          <cell r="R12773">
            <v>0</v>
          </cell>
        </row>
        <row r="12774">
          <cell r="E12774">
            <v>0</v>
          </cell>
          <cell r="G12774">
            <v>0</v>
          </cell>
          <cell r="K12774">
            <v>0</v>
          </cell>
          <cell r="R12774">
            <v>0</v>
          </cell>
        </row>
        <row r="12775">
          <cell r="E12775">
            <v>0</v>
          </cell>
          <cell r="G12775">
            <v>0</v>
          </cell>
          <cell r="K12775">
            <v>0</v>
          </cell>
          <cell r="R12775">
            <v>0</v>
          </cell>
        </row>
        <row r="12776">
          <cell r="E12776">
            <v>0</v>
          </cell>
          <cell r="G12776">
            <v>0</v>
          </cell>
          <cell r="K12776">
            <v>0</v>
          </cell>
          <cell r="R12776">
            <v>0</v>
          </cell>
        </row>
        <row r="12777">
          <cell r="E12777">
            <v>0</v>
          </cell>
          <cell r="G12777">
            <v>0</v>
          </cell>
          <cell r="K12777">
            <v>0</v>
          </cell>
          <cell r="R12777">
            <v>0</v>
          </cell>
        </row>
        <row r="12778">
          <cell r="E12778">
            <v>0</v>
          </cell>
          <cell r="G12778">
            <v>0</v>
          </cell>
          <cell r="K12778">
            <v>0</v>
          </cell>
          <cell r="R12778">
            <v>0</v>
          </cell>
        </row>
        <row r="12779">
          <cell r="E12779">
            <v>0</v>
          </cell>
          <cell r="G12779">
            <v>0</v>
          </cell>
          <cell r="K12779">
            <v>0</v>
          </cell>
          <cell r="R12779">
            <v>0</v>
          </cell>
        </row>
        <row r="12780">
          <cell r="E12780">
            <v>0</v>
          </cell>
          <cell r="G12780">
            <v>0</v>
          </cell>
          <cell r="K12780">
            <v>0</v>
          </cell>
          <cell r="R12780">
            <v>0</v>
          </cell>
        </row>
        <row r="12781">
          <cell r="E12781">
            <v>0</v>
          </cell>
          <cell r="G12781">
            <v>0</v>
          </cell>
          <cell r="K12781">
            <v>0</v>
          </cell>
          <cell r="R12781">
            <v>0</v>
          </cell>
        </row>
        <row r="12782">
          <cell r="E12782">
            <v>0</v>
          </cell>
          <cell r="G12782">
            <v>0</v>
          </cell>
          <cell r="K12782">
            <v>0</v>
          </cell>
          <cell r="R12782">
            <v>0</v>
          </cell>
        </row>
        <row r="12783">
          <cell r="E12783">
            <v>0</v>
          </cell>
          <cell r="G12783">
            <v>0</v>
          </cell>
          <cell r="K12783">
            <v>0</v>
          </cell>
          <cell r="R12783">
            <v>0</v>
          </cell>
        </row>
        <row r="12784">
          <cell r="E12784">
            <v>0</v>
          </cell>
          <cell r="G12784">
            <v>0</v>
          </cell>
          <cell r="K12784">
            <v>0</v>
          </cell>
          <cell r="R12784">
            <v>0</v>
          </cell>
        </row>
        <row r="12785">
          <cell r="E12785">
            <v>0</v>
          </cell>
          <cell r="G12785">
            <v>0</v>
          </cell>
          <cell r="K12785">
            <v>0</v>
          </cell>
          <cell r="R12785">
            <v>0</v>
          </cell>
        </row>
        <row r="12786">
          <cell r="E12786">
            <v>0</v>
          </cell>
          <cell r="G12786">
            <v>0</v>
          </cell>
          <cell r="K12786">
            <v>0</v>
          </cell>
          <cell r="R12786">
            <v>0</v>
          </cell>
        </row>
        <row r="12787">
          <cell r="E12787">
            <v>0</v>
          </cell>
          <cell r="G12787">
            <v>0</v>
          </cell>
          <cell r="K12787">
            <v>0</v>
          </cell>
          <cell r="R12787">
            <v>0</v>
          </cell>
        </row>
        <row r="12788">
          <cell r="E12788">
            <v>0</v>
          </cell>
          <cell r="G12788">
            <v>0</v>
          </cell>
          <cell r="K12788">
            <v>0</v>
          </cell>
          <cell r="R12788">
            <v>0</v>
          </cell>
        </row>
        <row r="12789">
          <cell r="E12789">
            <v>0</v>
          </cell>
          <cell r="G12789">
            <v>0</v>
          </cell>
          <cell r="K12789">
            <v>0</v>
          </cell>
          <cell r="R12789">
            <v>0</v>
          </cell>
        </row>
        <row r="12790">
          <cell r="E12790">
            <v>0</v>
          </cell>
          <cell r="G12790">
            <v>0</v>
          </cell>
          <cell r="K12790">
            <v>0</v>
          </cell>
          <cell r="R12790">
            <v>0</v>
          </cell>
        </row>
        <row r="12791">
          <cell r="E12791">
            <v>0</v>
          </cell>
          <cell r="G12791">
            <v>0</v>
          </cell>
          <cell r="K12791">
            <v>0</v>
          </cell>
          <cell r="R12791">
            <v>0</v>
          </cell>
        </row>
        <row r="12792">
          <cell r="E12792">
            <v>0</v>
          </cell>
          <cell r="G12792">
            <v>0</v>
          </cell>
          <cell r="K12792">
            <v>0</v>
          </cell>
          <cell r="R12792">
            <v>0</v>
          </cell>
        </row>
        <row r="12793">
          <cell r="E12793">
            <v>0</v>
          </cell>
          <cell r="G12793">
            <v>0</v>
          </cell>
          <cell r="K12793">
            <v>0</v>
          </cell>
          <cell r="R12793">
            <v>0</v>
          </cell>
        </row>
        <row r="12794">
          <cell r="E12794">
            <v>0</v>
          </cell>
          <cell r="G12794">
            <v>0</v>
          </cell>
          <cell r="K12794">
            <v>0</v>
          </cell>
          <cell r="R12794">
            <v>0</v>
          </cell>
        </row>
        <row r="12795">
          <cell r="E12795">
            <v>0</v>
          </cell>
          <cell r="G12795">
            <v>0</v>
          </cell>
          <cell r="K12795">
            <v>0</v>
          </cell>
          <cell r="R12795">
            <v>0</v>
          </cell>
        </row>
        <row r="12796">
          <cell r="E12796">
            <v>0</v>
          </cell>
          <cell r="G12796">
            <v>0</v>
          </cell>
          <cell r="K12796">
            <v>0</v>
          </cell>
          <cell r="R12796">
            <v>0</v>
          </cell>
        </row>
        <row r="12797">
          <cell r="E12797">
            <v>0</v>
          </cell>
          <cell r="G12797">
            <v>0</v>
          </cell>
          <cell r="K12797">
            <v>0</v>
          </cell>
          <cell r="R12797">
            <v>0</v>
          </cell>
        </row>
        <row r="12798">
          <cell r="E12798">
            <v>0</v>
          </cell>
          <cell r="G12798">
            <v>0</v>
          </cell>
          <cell r="K12798">
            <v>0</v>
          </cell>
          <cell r="R12798">
            <v>0</v>
          </cell>
        </row>
        <row r="12799">
          <cell r="E12799">
            <v>0</v>
          </cell>
          <cell r="G12799">
            <v>0</v>
          </cell>
          <cell r="K12799">
            <v>0</v>
          </cell>
          <cell r="R12799">
            <v>0</v>
          </cell>
        </row>
        <row r="12800">
          <cell r="E12800">
            <v>0</v>
          </cell>
          <cell r="G12800">
            <v>0</v>
          </cell>
          <cell r="K12800">
            <v>0</v>
          </cell>
          <cell r="R12800">
            <v>0</v>
          </cell>
        </row>
        <row r="12801">
          <cell r="E12801">
            <v>0</v>
          </cell>
          <cell r="G12801">
            <v>0</v>
          </cell>
          <cell r="K12801">
            <v>0</v>
          </cell>
          <cell r="R12801">
            <v>0</v>
          </cell>
        </row>
        <row r="12802">
          <cell r="E12802">
            <v>0</v>
          </cell>
          <cell r="G12802">
            <v>0</v>
          </cell>
          <cell r="K12802">
            <v>0</v>
          </cell>
          <cell r="R12802">
            <v>0</v>
          </cell>
        </row>
        <row r="12803">
          <cell r="E12803">
            <v>0</v>
          </cell>
          <cell r="G12803">
            <v>0</v>
          </cell>
          <cell r="K12803">
            <v>0</v>
          </cell>
          <cell r="R12803">
            <v>0</v>
          </cell>
        </row>
        <row r="12804">
          <cell r="E12804">
            <v>0</v>
          </cell>
          <cell r="G12804">
            <v>0</v>
          </cell>
          <cell r="K12804">
            <v>0</v>
          </cell>
          <cell r="R12804">
            <v>0</v>
          </cell>
        </row>
        <row r="12805">
          <cell r="E12805">
            <v>0</v>
          </cell>
          <cell r="G12805">
            <v>0</v>
          </cell>
          <cell r="K12805">
            <v>0</v>
          </cell>
          <cell r="R12805">
            <v>0</v>
          </cell>
        </row>
        <row r="12806">
          <cell r="E12806">
            <v>0</v>
          </cell>
          <cell r="G12806">
            <v>0</v>
          </cell>
          <cell r="K12806">
            <v>0</v>
          </cell>
          <cell r="R12806">
            <v>0</v>
          </cell>
        </row>
        <row r="12807">
          <cell r="E12807">
            <v>0</v>
          </cell>
          <cell r="G12807">
            <v>0</v>
          </cell>
          <cell r="K12807">
            <v>0</v>
          </cell>
          <cell r="R12807">
            <v>0</v>
          </cell>
        </row>
        <row r="12808">
          <cell r="E12808">
            <v>0</v>
          </cell>
          <cell r="G12808">
            <v>0</v>
          </cell>
          <cell r="K12808">
            <v>0</v>
          </cell>
          <cell r="R12808">
            <v>0</v>
          </cell>
        </row>
        <row r="12809">
          <cell r="E12809">
            <v>0</v>
          </cell>
          <cell r="G12809">
            <v>0</v>
          </cell>
          <cell r="K12809">
            <v>0</v>
          </cell>
          <cell r="R12809">
            <v>0</v>
          </cell>
        </row>
        <row r="12810">
          <cell r="E12810">
            <v>0</v>
          </cell>
          <cell r="G12810">
            <v>0</v>
          </cell>
          <cell r="K12810">
            <v>0</v>
          </cell>
          <cell r="R12810">
            <v>0</v>
          </cell>
        </row>
        <row r="12811">
          <cell r="E12811">
            <v>0</v>
          </cell>
          <cell r="G12811">
            <v>0</v>
          </cell>
          <cell r="K12811">
            <v>0</v>
          </cell>
          <cell r="R12811">
            <v>0</v>
          </cell>
        </row>
        <row r="12812">
          <cell r="E12812">
            <v>0</v>
          </cell>
          <cell r="G12812">
            <v>0</v>
          </cell>
          <cell r="K12812">
            <v>0</v>
          </cell>
          <cell r="R12812">
            <v>0</v>
          </cell>
        </row>
        <row r="12813">
          <cell r="E12813">
            <v>0</v>
          </cell>
          <cell r="G12813">
            <v>0</v>
          </cell>
          <cell r="K12813">
            <v>0</v>
          </cell>
          <cell r="R12813">
            <v>0</v>
          </cell>
        </row>
        <row r="12814">
          <cell r="E12814">
            <v>0</v>
          </cell>
          <cell r="G12814">
            <v>0</v>
          </cell>
          <cell r="K12814">
            <v>0</v>
          </cell>
          <cell r="R12814">
            <v>0</v>
          </cell>
        </row>
        <row r="12815">
          <cell r="E12815">
            <v>0</v>
          </cell>
          <cell r="G12815">
            <v>0</v>
          </cell>
          <cell r="K12815">
            <v>0</v>
          </cell>
          <cell r="R12815">
            <v>0</v>
          </cell>
        </row>
        <row r="12816">
          <cell r="E12816">
            <v>0</v>
          </cell>
          <cell r="G12816">
            <v>0</v>
          </cell>
          <cell r="K12816">
            <v>0</v>
          </cell>
          <cell r="R12816">
            <v>0</v>
          </cell>
        </row>
        <row r="12817">
          <cell r="E12817">
            <v>0</v>
          </cell>
          <cell r="G12817">
            <v>0</v>
          </cell>
          <cell r="K12817">
            <v>0</v>
          </cell>
          <cell r="R12817">
            <v>0</v>
          </cell>
        </row>
        <row r="12818">
          <cell r="E12818">
            <v>0</v>
          </cell>
          <cell r="G12818">
            <v>0</v>
          </cell>
          <cell r="K12818">
            <v>0</v>
          </cell>
          <cell r="R12818">
            <v>0</v>
          </cell>
        </row>
        <row r="12819">
          <cell r="E12819">
            <v>0</v>
          </cell>
          <cell r="G12819">
            <v>0</v>
          </cell>
          <cell r="K12819">
            <v>0</v>
          </cell>
          <cell r="R12819">
            <v>0</v>
          </cell>
        </row>
        <row r="12820">
          <cell r="E12820">
            <v>0</v>
          </cell>
          <cell r="G12820">
            <v>0</v>
          </cell>
          <cell r="K12820">
            <v>0</v>
          </cell>
          <cell r="R12820">
            <v>0</v>
          </cell>
        </row>
        <row r="12821">
          <cell r="E12821">
            <v>0</v>
          </cell>
          <cell r="G12821">
            <v>0</v>
          </cell>
          <cell r="K12821">
            <v>0</v>
          </cell>
          <cell r="R12821">
            <v>0</v>
          </cell>
        </row>
        <row r="12822">
          <cell r="E12822">
            <v>0</v>
          </cell>
          <cell r="G12822">
            <v>0</v>
          </cell>
          <cell r="K12822">
            <v>0</v>
          </cell>
          <cell r="R12822">
            <v>0</v>
          </cell>
        </row>
        <row r="12823">
          <cell r="E12823">
            <v>0</v>
          </cell>
          <cell r="G12823">
            <v>0</v>
          </cell>
          <cell r="K12823">
            <v>0</v>
          </cell>
          <cell r="R12823">
            <v>0</v>
          </cell>
        </row>
        <row r="12824">
          <cell r="E12824">
            <v>0</v>
          </cell>
          <cell r="G12824">
            <v>0</v>
          </cell>
          <cell r="K12824">
            <v>0</v>
          </cell>
          <cell r="R12824">
            <v>0</v>
          </cell>
        </row>
        <row r="12825">
          <cell r="E12825">
            <v>0</v>
          </cell>
          <cell r="G12825">
            <v>0</v>
          </cell>
          <cell r="K12825">
            <v>0</v>
          </cell>
          <cell r="R12825">
            <v>0</v>
          </cell>
        </row>
        <row r="12826">
          <cell r="E12826">
            <v>0</v>
          </cell>
          <cell r="G12826">
            <v>0</v>
          </cell>
          <cell r="K12826">
            <v>0</v>
          </cell>
          <cell r="R12826">
            <v>0</v>
          </cell>
        </row>
        <row r="12827">
          <cell r="E12827">
            <v>0</v>
          </cell>
          <cell r="G12827">
            <v>0</v>
          </cell>
          <cell r="K12827">
            <v>0</v>
          </cell>
          <cell r="R12827">
            <v>0</v>
          </cell>
        </row>
        <row r="12828">
          <cell r="E12828">
            <v>0</v>
          </cell>
          <cell r="G12828">
            <v>0</v>
          </cell>
          <cell r="K12828">
            <v>0</v>
          </cell>
          <cell r="R12828">
            <v>0</v>
          </cell>
        </row>
        <row r="12829">
          <cell r="E12829">
            <v>0</v>
          </cell>
          <cell r="G12829">
            <v>0</v>
          </cell>
          <cell r="K12829">
            <v>0</v>
          </cell>
          <cell r="R12829">
            <v>0</v>
          </cell>
        </row>
        <row r="12830">
          <cell r="E12830">
            <v>0</v>
          </cell>
          <cell r="G12830">
            <v>0</v>
          </cell>
          <cell r="K12830">
            <v>0</v>
          </cell>
          <cell r="R12830">
            <v>0</v>
          </cell>
        </row>
        <row r="12831">
          <cell r="E12831">
            <v>0</v>
          </cell>
          <cell r="G12831">
            <v>0</v>
          </cell>
          <cell r="K12831">
            <v>0</v>
          </cell>
          <cell r="R12831">
            <v>0</v>
          </cell>
        </row>
        <row r="12832">
          <cell r="E12832">
            <v>0</v>
          </cell>
          <cell r="G12832">
            <v>0</v>
          </cell>
          <cell r="K12832">
            <v>0</v>
          </cell>
          <cell r="R12832">
            <v>0</v>
          </cell>
        </row>
        <row r="12833">
          <cell r="E12833">
            <v>0</v>
          </cell>
          <cell r="G12833">
            <v>0</v>
          </cell>
          <cell r="K12833">
            <v>0</v>
          </cell>
          <cell r="R12833">
            <v>0</v>
          </cell>
        </row>
        <row r="12834">
          <cell r="E12834">
            <v>0</v>
          </cell>
          <cell r="G12834">
            <v>0</v>
          </cell>
          <cell r="K12834">
            <v>0</v>
          </cell>
          <cell r="R12834">
            <v>0</v>
          </cell>
        </row>
        <row r="12835">
          <cell r="E12835">
            <v>0</v>
          </cell>
          <cell r="G12835">
            <v>0</v>
          </cell>
          <cell r="K12835">
            <v>0</v>
          </cell>
          <cell r="R12835">
            <v>0</v>
          </cell>
        </row>
        <row r="12836">
          <cell r="E12836">
            <v>0</v>
          </cell>
          <cell r="G12836">
            <v>0</v>
          </cell>
          <cell r="K12836">
            <v>0</v>
          </cell>
          <cell r="R12836">
            <v>0</v>
          </cell>
        </row>
        <row r="12837">
          <cell r="E12837">
            <v>0</v>
          </cell>
          <cell r="G12837">
            <v>0</v>
          </cell>
          <cell r="K12837">
            <v>0</v>
          </cell>
          <cell r="R12837">
            <v>0</v>
          </cell>
        </row>
        <row r="12838">
          <cell r="E12838">
            <v>0</v>
          </cell>
          <cell r="G12838">
            <v>0</v>
          </cell>
          <cell r="K12838">
            <v>0</v>
          </cell>
          <cell r="R12838">
            <v>0</v>
          </cell>
        </row>
        <row r="12839">
          <cell r="E12839">
            <v>0</v>
          </cell>
          <cell r="G12839">
            <v>0</v>
          </cell>
          <cell r="K12839">
            <v>0</v>
          </cell>
          <cell r="R12839">
            <v>0</v>
          </cell>
        </row>
        <row r="12840">
          <cell r="E12840">
            <v>0</v>
          </cell>
          <cell r="G12840">
            <v>0</v>
          </cell>
          <cell r="K12840">
            <v>0</v>
          </cell>
          <cell r="R12840">
            <v>0</v>
          </cell>
        </row>
        <row r="12841">
          <cell r="E12841">
            <v>0</v>
          </cell>
          <cell r="G12841">
            <v>0</v>
          </cell>
          <cell r="K12841">
            <v>0</v>
          </cell>
          <cell r="R12841">
            <v>0</v>
          </cell>
        </row>
        <row r="12842">
          <cell r="E12842">
            <v>0</v>
          </cell>
          <cell r="G12842">
            <v>0</v>
          </cell>
          <cell r="K12842">
            <v>0</v>
          </cell>
          <cell r="R12842">
            <v>0</v>
          </cell>
        </row>
        <row r="12843">
          <cell r="E12843">
            <v>0</v>
          </cell>
          <cell r="G12843">
            <v>0</v>
          </cell>
          <cell r="K12843">
            <v>0</v>
          </cell>
          <cell r="R12843">
            <v>0</v>
          </cell>
        </row>
        <row r="12844">
          <cell r="E12844">
            <v>0</v>
          </cell>
          <cell r="G12844">
            <v>0</v>
          </cell>
          <cell r="K12844">
            <v>0</v>
          </cell>
          <cell r="R12844">
            <v>0</v>
          </cell>
        </row>
        <row r="12845">
          <cell r="E12845">
            <v>0</v>
          </cell>
          <cell r="G12845">
            <v>0</v>
          </cell>
          <cell r="K12845">
            <v>0</v>
          </cell>
          <cell r="R12845">
            <v>0</v>
          </cell>
        </row>
        <row r="12846">
          <cell r="E12846">
            <v>0</v>
          </cell>
          <cell r="G12846">
            <v>0</v>
          </cell>
          <cell r="K12846">
            <v>0</v>
          </cell>
          <cell r="R12846">
            <v>0</v>
          </cell>
        </row>
        <row r="12847">
          <cell r="E12847">
            <v>0</v>
          </cell>
          <cell r="G12847">
            <v>0</v>
          </cell>
          <cell r="K12847">
            <v>0</v>
          </cell>
          <cell r="R12847">
            <v>0</v>
          </cell>
        </row>
        <row r="12848">
          <cell r="E12848">
            <v>0</v>
          </cell>
          <cell r="G12848">
            <v>0</v>
          </cell>
          <cell r="K12848">
            <v>0</v>
          </cell>
          <cell r="R12848">
            <v>0</v>
          </cell>
        </row>
        <row r="12849">
          <cell r="E12849">
            <v>0</v>
          </cell>
          <cell r="G12849">
            <v>0</v>
          </cell>
          <cell r="K12849">
            <v>0</v>
          </cell>
          <cell r="R12849">
            <v>0</v>
          </cell>
        </row>
        <row r="12850">
          <cell r="E12850">
            <v>0</v>
          </cell>
          <cell r="G12850">
            <v>0</v>
          </cell>
          <cell r="K12850">
            <v>0</v>
          </cell>
          <cell r="R12850">
            <v>0</v>
          </cell>
        </row>
        <row r="12851">
          <cell r="E12851">
            <v>0</v>
          </cell>
          <cell r="G12851">
            <v>0</v>
          </cell>
          <cell r="K12851">
            <v>0</v>
          </cell>
          <cell r="R12851">
            <v>0</v>
          </cell>
        </row>
        <row r="12852">
          <cell r="E12852">
            <v>0</v>
          </cell>
          <cell r="G12852">
            <v>0</v>
          </cell>
          <cell r="K12852">
            <v>0</v>
          </cell>
          <cell r="R12852">
            <v>0</v>
          </cell>
        </row>
        <row r="12853">
          <cell r="E12853">
            <v>0</v>
          </cell>
          <cell r="G12853">
            <v>0</v>
          </cell>
          <cell r="K12853">
            <v>0</v>
          </cell>
          <cell r="R12853">
            <v>0</v>
          </cell>
        </row>
        <row r="12854">
          <cell r="E12854">
            <v>0</v>
          </cell>
          <cell r="G12854">
            <v>0</v>
          </cell>
          <cell r="K12854">
            <v>0</v>
          </cell>
          <cell r="R12854">
            <v>0</v>
          </cell>
        </row>
        <row r="12855">
          <cell r="E12855">
            <v>0</v>
          </cell>
          <cell r="G12855">
            <v>0</v>
          </cell>
          <cell r="K12855">
            <v>0</v>
          </cell>
          <cell r="R12855">
            <v>0</v>
          </cell>
        </row>
        <row r="12856">
          <cell r="E12856">
            <v>0</v>
          </cell>
          <cell r="G12856">
            <v>0</v>
          </cell>
          <cell r="K12856">
            <v>0</v>
          </cell>
          <cell r="R12856">
            <v>0</v>
          </cell>
        </row>
        <row r="12857">
          <cell r="E12857">
            <v>0</v>
          </cell>
          <cell r="G12857">
            <v>0</v>
          </cell>
          <cell r="K12857">
            <v>0</v>
          </cell>
          <cell r="R12857">
            <v>0</v>
          </cell>
        </row>
        <row r="12858">
          <cell r="E12858">
            <v>0</v>
          </cell>
          <cell r="G12858">
            <v>0</v>
          </cell>
          <cell r="K12858">
            <v>0</v>
          </cell>
          <cell r="R12858">
            <v>0</v>
          </cell>
        </row>
        <row r="12859">
          <cell r="E12859">
            <v>0</v>
          </cell>
          <cell r="G12859">
            <v>0</v>
          </cell>
          <cell r="K12859">
            <v>0</v>
          </cell>
          <cell r="R12859">
            <v>0</v>
          </cell>
        </row>
        <row r="12860">
          <cell r="E12860">
            <v>0</v>
          </cell>
          <cell r="G12860">
            <v>0</v>
          </cell>
          <cell r="K12860">
            <v>0</v>
          </cell>
          <cell r="R12860">
            <v>0</v>
          </cell>
        </row>
        <row r="12861">
          <cell r="E12861">
            <v>0</v>
          </cell>
          <cell r="G12861">
            <v>0</v>
          </cell>
          <cell r="K12861">
            <v>0</v>
          </cell>
          <cell r="R12861">
            <v>0</v>
          </cell>
        </row>
        <row r="12862">
          <cell r="E12862">
            <v>0</v>
          </cell>
          <cell r="G12862">
            <v>0</v>
          </cell>
          <cell r="K12862">
            <v>0</v>
          </cell>
          <cell r="R12862">
            <v>0</v>
          </cell>
        </row>
        <row r="12863">
          <cell r="E12863">
            <v>0</v>
          </cell>
          <cell r="G12863">
            <v>0</v>
          </cell>
          <cell r="K12863">
            <v>0</v>
          </cell>
          <cell r="R12863">
            <v>0</v>
          </cell>
        </row>
        <row r="12864">
          <cell r="E12864">
            <v>0</v>
          </cell>
          <cell r="G12864">
            <v>0</v>
          </cell>
          <cell r="K12864">
            <v>0</v>
          </cell>
          <cell r="R12864">
            <v>0</v>
          </cell>
        </row>
        <row r="12865">
          <cell r="E12865">
            <v>0</v>
          </cell>
          <cell r="G12865">
            <v>0</v>
          </cell>
          <cell r="K12865">
            <v>0</v>
          </cell>
          <cell r="R12865">
            <v>0</v>
          </cell>
        </row>
        <row r="12866">
          <cell r="E12866">
            <v>0</v>
          </cell>
          <cell r="G12866">
            <v>0</v>
          </cell>
          <cell r="K12866">
            <v>0</v>
          </cell>
          <cell r="R12866">
            <v>0</v>
          </cell>
        </row>
        <row r="12867">
          <cell r="E12867">
            <v>0</v>
          </cell>
          <cell r="G12867">
            <v>0</v>
          </cell>
          <cell r="K12867">
            <v>0</v>
          </cell>
          <cell r="R12867">
            <v>0</v>
          </cell>
        </row>
        <row r="12868">
          <cell r="E12868">
            <v>0</v>
          </cell>
          <cell r="G12868">
            <v>0</v>
          </cell>
          <cell r="K12868">
            <v>0</v>
          </cell>
          <cell r="R12868">
            <v>0</v>
          </cell>
        </row>
        <row r="12869">
          <cell r="E12869">
            <v>0</v>
          </cell>
          <cell r="G12869">
            <v>0</v>
          </cell>
          <cell r="K12869">
            <v>0</v>
          </cell>
          <cell r="R12869">
            <v>0</v>
          </cell>
        </row>
        <row r="12870">
          <cell r="E12870">
            <v>0</v>
          </cell>
          <cell r="G12870">
            <v>0</v>
          </cell>
          <cell r="K12870">
            <v>0</v>
          </cell>
          <cell r="R12870">
            <v>0</v>
          </cell>
        </row>
        <row r="12871">
          <cell r="E12871">
            <v>0</v>
          </cell>
          <cell r="G12871">
            <v>0</v>
          </cell>
          <cell r="K12871">
            <v>0</v>
          </cell>
          <cell r="R12871">
            <v>0</v>
          </cell>
        </row>
        <row r="12872">
          <cell r="E12872">
            <v>0</v>
          </cell>
          <cell r="G12872">
            <v>0</v>
          </cell>
          <cell r="K12872">
            <v>0</v>
          </cell>
          <cell r="R12872">
            <v>0</v>
          </cell>
        </row>
        <row r="12873">
          <cell r="E12873">
            <v>0</v>
          </cell>
          <cell r="G12873">
            <v>0</v>
          </cell>
          <cell r="K12873">
            <v>0</v>
          </cell>
          <cell r="R12873">
            <v>0</v>
          </cell>
        </row>
        <row r="12874">
          <cell r="E12874">
            <v>0</v>
          </cell>
          <cell r="G12874">
            <v>0</v>
          </cell>
          <cell r="K12874">
            <v>0</v>
          </cell>
          <cell r="R12874">
            <v>0</v>
          </cell>
        </row>
        <row r="12875">
          <cell r="E12875">
            <v>0</v>
          </cell>
          <cell r="G12875">
            <v>0</v>
          </cell>
          <cell r="K12875">
            <v>0</v>
          </cell>
          <cell r="R12875">
            <v>0</v>
          </cell>
        </row>
        <row r="12876">
          <cell r="E12876">
            <v>0</v>
          </cell>
          <cell r="G12876">
            <v>0</v>
          </cell>
          <cell r="K12876">
            <v>0</v>
          </cell>
          <cell r="R12876">
            <v>0</v>
          </cell>
        </row>
        <row r="12877">
          <cell r="E12877">
            <v>0</v>
          </cell>
          <cell r="G12877">
            <v>0</v>
          </cell>
          <cell r="K12877">
            <v>0</v>
          </cell>
          <cell r="R12877">
            <v>0</v>
          </cell>
        </row>
        <row r="12878">
          <cell r="E12878">
            <v>0</v>
          </cell>
          <cell r="G12878">
            <v>0</v>
          </cell>
          <cell r="K12878">
            <v>0</v>
          </cell>
          <cell r="R12878">
            <v>0</v>
          </cell>
        </row>
        <row r="12879">
          <cell r="E12879">
            <v>0</v>
          </cell>
          <cell r="G12879">
            <v>0</v>
          </cell>
          <cell r="K12879">
            <v>0</v>
          </cell>
          <cell r="R12879">
            <v>0</v>
          </cell>
        </row>
        <row r="12880">
          <cell r="E12880">
            <v>0</v>
          </cell>
          <cell r="G12880">
            <v>0</v>
          </cell>
          <cell r="K12880">
            <v>0</v>
          </cell>
          <cell r="R12880">
            <v>0</v>
          </cell>
        </row>
        <row r="12881">
          <cell r="E12881">
            <v>0</v>
          </cell>
          <cell r="G12881">
            <v>0</v>
          </cell>
          <cell r="K12881">
            <v>0</v>
          </cell>
          <cell r="R12881">
            <v>0</v>
          </cell>
        </row>
        <row r="12882">
          <cell r="E12882">
            <v>0</v>
          </cell>
          <cell r="G12882">
            <v>0</v>
          </cell>
          <cell r="K12882">
            <v>0</v>
          </cell>
          <cell r="R12882">
            <v>0</v>
          </cell>
        </row>
        <row r="12883">
          <cell r="E12883">
            <v>0</v>
          </cell>
          <cell r="G12883">
            <v>0</v>
          </cell>
          <cell r="K12883">
            <v>0</v>
          </cell>
          <cell r="R12883">
            <v>0</v>
          </cell>
        </row>
        <row r="12884">
          <cell r="E12884">
            <v>0</v>
          </cell>
          <cell r="G12884">
            <v>0</v>
          </cell>
          <cell r="K12884">
            <v>0</v>
          </cell>
          <cell r="R12884">
            <v>0</v>
          </cell>
        </row>
        <row r="12885">
          <cell r="E12885">
            <v>0</v>
          </cell>
          <cell r="G12885">
            <v>0</v>
          </cell>
          <cell r="K12885">
            <v>0</v>
          </cell>
          <cell r="R12885">
            <v>0</v>
          </cell>
        </row>
        <row r="12886">
          <cell r="E12886">
            <v>0</v>
          </cell>
          <cell r="G12886">
            <v>0</v>
          </cell>
          <cell r="K12886">
            <v>0</v>
          </cell>
          <cell r="R12886">
            <v>0</v>
          </cell>
        </row>
        <row r="12887">
          <cell r="E12887">
            <v>0</v>
          </cell>
          <cell r="G12887">
            <v>0</v>
          </cell>
          <cell r="K12887">
            <v>0</v>
          </cell>
          <cell r="R12887">
            <v>0</v>
          </cell>
        </row>
        <row r="12888">
          <cell r="E12888">
            <v>0</v>
          </cell>
          <cell r="G12888">
            <v>0</v>
          </cell>
          <cell r="K12888">
            <v>0</v>
          </cell>
          <cell r="R12888">
            <v>0</v>
          </cell>
        </row>
        <row r="12889">
          <cell r="E12889">
            <v>0</v>
          </cell>
          <cell r="G12889">
            <v>0</v>
          </cell>
          <cell r="K12889">
            <v>0</v>
          </cell>
          <cell r="R12889">
            <v>0</v>
          </cell>
        </row>
        <row r="12890">
          <cell r="E12890">
            <v>0</v>
          </cell>
          <cell r="G12890">
            <v>0</v>
          </cell>
          <cell r="K12890">
            <v>0</v>
          </cell>
          <cell r="R12890">
            <v>0</v>
          </cell>
        </row>
        <row r="12891">
          <cell r="E12891">
            <v>0</v>
          </cell>
          <cell r="G12891">
            <v>0</v>
          </cell>
          <cell r="K12891">
            <v>0</v>
          </cell>
          <cell r="R12891">
            <v>0</v>
          </cell>
        </row>
        <row r="12892">
          <cell r="E12892">
            <v>0</v>
          </cell>
          <cell r="G12892">
            <v>0</v>
          </cell>
          <cell r="K12892">
            <v>0</v>
          </cell>
          <cell r="R12892">
            <v>0</v>
          </cell>
        </row>
        <row r="12893">
          <cell r="E12893">
            <v>0</v>
          </cell>
          <cell r="G12893">
            <v>0</v>
          </cell>
          <cell r="K12893">
            <v>0</v>
          </cell>
          <cell r="R12893">
            <v>0</v>
          </cell>
        </row>
        <row r="12894">
          <cell r="E12894">
            <v>0</v>
          </cell>
          <cell r="G12894">
            <v>0</v>
          </cell>
          <cell r="K12894">
            <v>0</v>
          </cell>
          <cell r="R12894">
            <v>0</v>
          </cell>
        </row>
        <row r="12895">
          <cell r="E12895">
            <v>0</v>
          </cell>
          <cell r="G12895">
            <v>0</v>
          </cell>
          <cell r="K12895">
            <v>0</v>
          </cell>
          <cell r="R12895">
            <v>0</v>
          </cell>
        </row>
        <row r="12896">
          <cell r="E12896">
            <v>0</v>
          </cell>
          <cell r="G12896">
            <v>0</v>
          </cell>
          <cell r="K12896">
            <v>0</v>
          </cell>
          <cell r="R12896">
            <v>0</v>
          </cell>
        </row>
        <row r="12897">
          <cell r="E12897">
            <v>0</v>
          </cell>
          <cell r="G12897">
            <v>0</v>
          </cell>
          <cell r="K12897">
            <v>0</v>
          </cell>
          <cell r="R12897">
            <v>0</v>
          </cell>
        </row>
        <row r="12898">
          <cell r="E12898">
            <v>0</v>
          </cell>
          <cell r="G12898">
            <v>0</v>
          </cell>
          <cell r="K12898">
            <v>0</v>
          </cell>
          <cell r="R12898">
            <v>0</v>
          </cell>
        </row>
        <row r="12899">
          <cell r="E12899">
            <v>0</v>
          </cell>
          <cell r="G12899">
            <v>0</v>
          </cell>
          <cell r="K12899">
            <v>0</v>
          </cell>
          <cell r="R12899">
            <v>0</v>
          </cell>
        </row>
        <row r="12900">
          <cell r="E12900">
            <v>0</v>
          </cell>
          <cell r="G12900">
            <v>0</v>
          </cell>
          <cell r="K12900">
            <v>0</v>
          </cell>
          <cell r="R12900">
            <v>0</v>
          </cell>
        </row>
        <row r="12901">
          <cell r="E12901">
            <v>0</v>
          </cell>
          <cell r="G12901">
            <v>0</v>
          </cell>
          <cell r="K12901">
            <v>0</v>
          </cell>
          <cell r="R12901">
            <v>0</v>
          </cell>
        </row>
        <row r="12902">
          <cell r="E12902">
            <v>0</v>
          </cell>
          <cell r="G12902">
            <v>0</v>
          </cell>
          <cell r="K12902">
            <v>0</v>
          </cell>
          <cell r="R12902">
            <v>0</v>
          </cell>
        </row>
        <row r="12903">
          <cell r="E12903">
            <v>0</v>
          </cell>
          <cell r="G12903">
            <v>0</v>
          </cell>
          <cell r="K12903">
            <v>0</v>
          </cell>
          <cell r="R12903">
            <v>0</v>
          </cell>
        </row>
        <row r="12904">
          <cell r="E12904">
            <v>0</v>
          </cell>
          <cell r="G12904">
            <v>0</v>
          </cell>
          <cell r="K12904">
            <v>0</v>
          </cell>
          <cell r="R12904">
            <v>0</v>
          </cell>
        </row>
        <row r="12905">
          <cell r="E12905">
            <v>0</v>
          </cell>
          <cell r="G12905">
            <v>0</v>
          </cell>
          <cell r="K12905">
            <v>0</v>
          </cell>
          <cell r="R12905">
            <v>0</v>
          </cell>
        </row>
        <row r="12906">
          <cell r="E12906">
            <v>0</v>
          </cell>
          <cell r="G12906">
            <v>0</v>
          </cell>
          <cell r="K12906">
            <v>0</v>
          </cell>
          <cell r="R12906">
            <v>0</v>
          </cell>
        </row>
        <row r="12907">
          <cell r="E12907">
            <v>0</v>
          </cell>
          <cell r="G12907">
            <v>0</v>
          </cell>
          <cell r="K12907">
            <v>0</v>
          </cell>
          <cell r="R12907">
            <v>0</v>
          </cell>
        </row>
        <row r="12908">
          <cell r="E12908">
            <v>0</v>
          </cell>
          <cell r="G12908">
            <v>0</v>
          </cell>
          <cell r="K12908">
            <v>0</v>
          </cell>
          <cell r="R12908">
            <v>0</v>
          </cell>
        </row>
        <row r="12909">
          <cell r="E12909">
            <v>0</v>
          </cell>
          <cell r="G12909">
            <v>0</v>
          </cell>
          <cell r="K12909">
            <v>0</v>
          </cell>
          <cell r="R12909">
            <v>0</v>
          </cell>
        </row>
        <row r="12910">
          <cell r="E12910">
            <v>0</v>
          </cell>
          <cell r="G12910">
            <v>0</v>
          </cell>
          <cell r="K12910">
            <v>0</v>
          </cell>
          <cell r="R12910">
            <v>0</v>
          </cell>
        </row>
        <row r="12911">
          <cell r="E12911">
            <v>0</v>
          </cell>
          <cell r="G12911">
            <v>0</v>
          </cell>
          <cell r="K12911">
            <v>0</v>
          </cell>
          <cell r="R12911">
            <v>0</v>
          </cell>
        </row>
        <row r="12912">
          <cell r="E12912">
            <v>0</v>
          </cell>
          <cell r="G12912">
            <v>0</v>
          </cell>
          <cell r="K12912">
            <v>0</v>
          </cell>
          <cell r="R12912">
            <v>0</v>
          </cell>
        </row>
        <row r="12913">
          <cell r="E12913">
            <v>0</v>
          </cell>
          <cell r="G12913">
            <v>0</v>
          </cell>
          <cell r="K12913">
            <v>0</v>
          </cell>
          <cell r="R12913">
            <v>0</v>
          </cell>
        </row>
        <row r="12914">
          <cell r="E12914">
            <v>0</v>
          </cell>
          <cell r="G12914">
            <v>0</v>
          </cell>
          <cell r="K12914">
            <v>0</v>
          </cell>
          <cell r="R12914">
            <v>0</v>
          </cell>
        </row>
        <row r="12915">
          <cell r="E12915">
            <v>0</v>
          </cell>
          <cell r="G12915">
            <v>0</v>
          </cell>
          <cell r="K12915">
            <v>0</v>
          </cell>
          <cell r="R12915">
            <v>0</v>
          </cell>
        </row>
        <row r="12916">
          <cell r="E12916">
            <v>0</v>
          </cell>
          <cell r="G12916">
            <v>0</v>
          </cell>
          <cell r="K12916">
            <v>0</v>
          </cell>
          <cell r="R12916">
            <v>0</v>
          </cell>
        </row>
        <row r="12917">
          <cell r="E12917">
            <v>0</v>
          </cell>
          <cell r="G12917">
            <v>0</v>
          </cell>
          <cell r="K12917">
            <v>0</v>
          </cell>
          <cell r="R12917">
            <v>0</v>
          </cell>
        </row>
        <row r="12918">
          <cell r="E12918">
            <v>0</v>
          </cell>
          <cell r="G12918">
            <v>0</v>
          </cell>
          <cell r="K12918">
            <v>0</v>
          </cell>
          <cell r="R12918">
            <v>0</v>
          </cell>
        </row>
        <row r="12919">
          <cell r="E12919">
            <v>0</v>
          </cell>
          <cell r="G12919">
            <v>0</v>
          </cell>
          <cell r="K12919">
            <v>0</v>
          </cell>
          <cell r="R12919">
            <v>0</v>
          </cell>
        </row>
        <row r="12920">
          <cell r="E12920">
            <v>0</v>
          </cell>
          <cell r="G12920">
            <v>0</v>
          </cell>
          <cell r="K12920">
            <v>0</v>
          </cell>
          <cell r="R12920">
            <v>0</v>
          </cell>
        </row>
        <row r="12921">
          <cell r="E12921">
            <v>0</v>
          </cell>
          <cell r="G12921">
            <v>0</v>
          </cell>
          <cell r="K12921">
            <v>0</v>
          </cell>
          <cell r="R12921">
            <v>0</v>
          </cell>
        </row>
        <row r="12922">
          <cell r="E12922">
            <v>0</v>
          </cell>
          <cell r="G12922">
            <v>0</v>
          </cell>
          <cell r="K12922">
            <v>0</v>
          </cell>
          <cell r="R12922">
            <v>0</v>
          </cell>
        </row>
        <row r="12923">
          <cell r="E12923">
            <v>0</v>
          </cell>
          <cell r="G12923">
            <v>0</v>
          </cell>
          <cell r="K12923">
            <v>0</v>
          </cell>
          <cell r="R12923">
            <v>0</v>
          </cell>
        </row>
        <row r="12924">
          <cell r="E12924">
            <v>0</v>
          </cell>
          <cell r="G12924">
            <v>0</v>
          </cell>
          <cell r="K12924">
            <v>0</v>
          </cell>
          <cell r="R12924">
            <v>0</v>
          </cell>
        </row>
        <row r="12925">
          <cell r="E12925">
            <v>0</v>
          </cell>
          <cell r="G12925">
            <v>0</v>
          </cell>
          <cell r="K12925">
            <v>0</v>
          </cell>
          <cell r="R12925">
            <v>0</v>
          </cell>
        </row>
        <row r="12926">
          <cell r="E12926">
            <v>0</v>
          </cell>
          <cell r="G12926">
            <v>0</v>
          </cell>
          <cell r="K12926">
            <v>0</v>
          </cell>
          <cell r="R12926">
            <v>0</v>
          </cell>
        </row>
        <row r="12927">
          <cell r="E12927">
            <v>0</v>
          </cell>
          <cell r="G12927">
            <v>0</v>
          </cell>
          <cell r="K12927">
            <v>0</v>
          </cell>
          <cell r="R12927">
            <v>0</v>
          </cell>
        </row>
        <row r="12928">
          <cell r="E12928">
            <v>0</v>
          </cell>
          <cell r="G12928">
            <v>0</v>
          </cell>
          <cell r="K12928">
            <v>0</v>
          </cell>
          <cell r="R12928">
            <v>0</v>
          </cell>
        </row>
        <row r="12929">
          <cell r="E12929">
            <v>0</v>
          </cell>
          <cell r="G12929">
            <v>0</v>
          </cell>
          <cell r="K12929">
            <v>0</v>
          </cell>
          <cell r="R12929">
            <v>0</v>
          </cell>
        </row>
        <row r="12930">
          <cell r="E12930">
            <v>0</v>
          </cell>
          <cell r="G12930">
            <v>0</v>
          </cell>
          <cell r="K12930">
            <v>0</v>
          </cell>
          <cell r="R12930">
            <v>0</v>
          </cell>
        </row>
        <row r="12931">
          <cell r="E12931">
            <v>0</v>
          </cell>
          <cell r="G12931">
            <v>0</v>
          </cell>
          <cell r="K12931">
            <v>0</v>
          </cell>
          <cell r="R12931">
            <v>0</v>
          </cell>
        </row>
        <row r="12932">
          <cell r="E12932">
            <v>0</v>
          </cell>
          <cell r="G12932">
            <v>0</v>
          </cell>
          <cell r="K12932">
            <v>0</v>
          </cell>
          <cell r="R12932">
            <v>0</v>
          </cell>
        </row>
        <row r="12933">
          <cell r="E12933">
            <v>0</v>
          </cell>
          <cell r="G12933">
            <v>0</v>
          </cell>
          <cell r="K12933">
            <v>0</v>
          </cell>
          <cell r="R12933">
            <v>0</v>
          </cell>
        </row>
        <row r="12934">
          <cell r="E12934">
            <v>0</v>
          </cell>
          <cell r="G12934">
            <v>0</v>
          </cell>
          <cell r="K12934">
            <v>0</v>
          </cell>
          <cell r="R12934">
            <v>0</v>
          </cell>
        </row>
        <row r="12935">
          <cell r="E12935">
            <v>0</v>
          </cell>
          <cell r="G12935">
            <v>0</v>
          </cell>
          <cell r="K12935">
            <v>0</v>
          </cell>
          <cell r="R12935">
            <v>0</v>
          </cell>
        </row>
        <row r="12936">
          <cell r="E12936">
            <v>0</v>
          </cell>
          <cell r="G12936">
            <v>0</v>
          </cell>
          <cell r="K12936">
            <v>0</v>
          </cell>
          <cell r="R12936">
            <v>0</v>
          </cell>
        </row>
        <row r="12937">
          <cell r="E12937">
            <v>0</v>
          </cell>
          <cell r="G12937">
            <v>0</v>
          </cell>
          <cell r="K12937">
            <v>0</v>
          </cell>
          <cell r="R12937">
            <v>0</v>
          </cell>
        </row>
        <row r="12938">
          <cell r="E12938">
            <v>0</v>
          </cell>
          <cell r="G12938">
            <v>0</v>
          </cell>
          <cell r="K12938">
            <v>0</v>
          </cell>
          <cell r="R12938">
            <v>0</v>
          </cell>
        </row>
        <row r="12939">
          <cell r="E12939">
            <v>0</v>
          </cell>
          <cell r="G12939">
            <v>0</v>
          </cell>
          <cell r="K12939">
            <v>0</v>
          </cell>
          <cell r="R12939">
            <v>0</v>
          </cell>
        </row>
        <row r="12940">
          <cell r="E12940">
            <v>0</v>
          </cell>
          <cell r="G12940">
            <v>0</v>
          </cell>
          <cell r="K12940">
            <v>0</v>
          </cell>
          <cell r="R12940">
            <v>0</v>
          </cell>
        </row>
        <row r="12941">
          <cell r="E12941">
            <v>0</v>
          </cell>
          <cell r="G12941">
            <v>0</v>
          </cell>
          <cell r="K12941">
            <v>0</v>
          </cell>
          <cell r="R12941">
            <v>0</v>
          </cell>
        </row>
        <row r="12942">
          <cell r="E12942">
            <v>0</v>
          </cell>
          <cell r="G12942">
            <v>0</v>
          </cell>
          <cell r="K12942">
            <v>0</v>
          </cell>
          <cell r="R12942">
            <v>0</v>
          </cell>
        </row>
        <row r="12943">
          <cell r="E12943">
            <v>0</v>
          </cell>
          <cell r="G12943">
            <v>0</v>
          </cell>
          <cell r="K12943">
            <v>0</v>
          </cell>
          <cell r="R12943">
            <v>0</v>
          </cell>
        </row>
        <row r="12944">
          <cell r="E12944">
            <v>0</v>
          </cell>
          <cell r="G12944">
            <v>0</v>
          </cell>
          <cell r="K12944">
            <v>0</v>
          </cell>
          <cell r="R12944">
            <v>0</v>
          </cell>
        </row>
        <row r="12945">
          <cell r="E12945">
            <v>0</v>
          </cell>
          <cell r="G12945">
            <v>0</v>
          </cell>
          <cell r="K12945">
            <v>0</v>
          </cell>
          <cell r="R12945">
            <v>0</v>
          </cell>
        </row>
        <row r="12946">
          <cell r="E12946">
            <v>0</v>
          </cell>
          <cell r="G12946">
            <v>0</v>
          </cell>
          <cell r="K12946">
            <v>0</v>
          </cell>
          <cell r="R12946">
            <v>0</v>
          </cell>
        </row>
        <row r="12947">
          <cell r="E12947">
            <v>0</v>
          </cell>
          <cell r="G12947">
            <v>0</v>
          </cell>
          <cell r="K12947">
            <v>0</v>
          </cell>
          <cell r="R12947">
            <v>0</v>
          </cell>
        </row>
        <row r="12948">
          <cell r="E12948">
            <v>0</v>
          </cell>
          <cell r="G12948">
            <v>0</v>
          </cell>
          <cell r="K12948">
            <v>0</v>
          </cell>
          <cell r="R12948">
            <v>0</v>
          </cell>
        </row>
        <row r="12949">
          <cell r="E12949">
            <v>0</v>
          </cell>
          <cell r="G12949">
            <v>0</v>
          </cell>
          <cell r="K12949">
            <v>0</v>
          </cell>
          <cell r="R12949">
            <v>0</v>
          </cell>
        </row>
        <row r="12950">
          <cell r="E12950">
            <v>0</v>
          </cell>
          <cell r="G12950">
            <v>0</v>
          </cell>
          <cell r="K12950">
            <v>0</v>
          </cell>
          <cell r="R12950">
            <v>0</v>
          </cell>
        </row>
        <row r="12951">
          <cell r="E12951">
            <v>0</v>
          </cell>
          <cell r="G12951">
            <v>0</v>
          </cell>
          <cell r="K12951">
            <v>0</v>
          </cell>
          <cell r="R12951">
            <v>0</v>
          </cell>
        </row>
        <row r="12952">
          <cell r="E12952">
            <v>0</v>
          </cell>
          <cell r="G12952">
            <v>0</v>
          </cell>
          <cell r="K12952">
            <v>0</v>
          </cell>
          <cell r="R12952">
            <v>0</v>
          </cell>
        </row>
        <row r="12953">
          <cell r="E12953">
            <v>0</v>
          </cell>
          <cell r="G12953">
            <v>0</v>
          </cell>
          <cell r="K12953">
            <v>0</v>
          </cell>
          <cell r="R12953">
            <v>0</v>
          </cell>
        </row>
        <row r="12954">
          <cell r="E12954">
            <v>0</v>
          </cell>
          <cell r="G12954">
            <v>0</v>
          </cell>
          <cell r="K12954">
            <v>0</v>
          </cell>
          <cell r="R12954">
            <v>0</v>
          </cell>
        </row>
        <row r="12955">
          <cell r="E12955">
            <v>0</v>
          </cell>
          <cell r="G12955">
            <v>0</v>
          </cell>
          <cell r="K12955">
            <v>0</v>
          </cell>
          <cell r="R12955">
            <v>0</v>
          </cell>
        </row>
        <row r="12956">
          <cell r="E12956">
            <v>0</v>
          </cell>
          <cell r="G12956">
            <v>0</v>
          </cell>
          <cell r="K12956">
            <v>0</v>
          </cell>
          <cell r="R12956">
            <v>0</v>
          </cell>
        </row>
        <row r="12957">
          <cell r="E12957">
            <v>0</v>
          </cell>
          <cell r="G12957">
            <v>0</v>
          </cell>
          <cell r="K12957">
            <v>0</v>
          </cell>
          <cell r="R12957">
            <v>0</v>
          </cell>
        </row>
        <row r="12958">
          <cell r="E12958">
            <v>0</v>
          </cell>
          <cell r="G12958">
            <v>0</v>
          </cell>
          <cell r="K12958">
            <v>0</v>
          </cell>
          <cell r="R12958">
            <v>0</v>
          </cell>
        </row>
        <row r="12959">
          <cell r="E12959">
            <v>0</v>
          </cell>
          <cell r="G12959">
            <v>0</v>
          </cell>
          <cell r="K12959">
            <v>0</v>
          </cell>
          <cell r="R12959">
            <v>0</v>
          </cell>
        </row>
        <row r="12960">
          <cell r="E12960">
            <v>0</v>
          </cell>
          <cell r="G12960">
            <v>0</v>
          </cell>
          <cell r="K12960">
            <v>0</v>
          </cell>
          <cell r="R12960">
            <v>0</v>
          </cell>
        </row>
        <row r="12961">
          <cell r="E12961">
            <v>0</v>
          </cell>
          <cell r="G12961">
            <v>0</v>
          </cell>
          <cell r="K12961">
            <v>0</v>
          </cell>
          <cell r="R12961">
            <v>0</v>
          </cell>
        </row>
        <row r="12962">
          <cell r="E12962">
            <v>0</v>
          </cell>
          <cell r="G12962">
            <v>0</v>
          </cell>
          <cell r="K12962">
            <v>0</v>
          </cell>
          <cell r="R12962">
            <v>0</v>
          </cell>
        </row>
        <row r="12963">
          <cell r="E12963">
            <v>0</v>
          </cell>
          <cell r="G12963">
            <v>0</v>
          </cell>
          <cell r="K12963">
            <v>0</v>
          </cell>
          <cell r="R12963">
            <v>0</v>
          </cell>
        </row>
        <row r="12964">
          <cell r="E12964">
            <v>0</v>
          </cell>
          <cell r="G12964">
            <v>0</v>
          </cell>
          <cell r="K12964">
            <v>0</v>
          </cell>
          <cell r="R12964">
            <v>0</v>
          </cell>
        </row>
        <row r="12965">
          <cell r="E12965">
            <v>0</v>
          </cell>
          <cell r="G12965">
            <v>0</v>
          </cell>
          <cell r="K12965">
            <v>0</v>
          </cell>
          <cell r="R12965">
            <v>0</v>
          </cell>
        </row>
        <row r="12966">
          <cell r="E12966">
            <v>0</v>
          </cell>
          <cell r="G12966">
            <v>0</v>
          </cell>
          <cell r="K12966">
            <v>0</v>
          </cell>
          <cell r="R12966">
            <v>0</v>
          </cell>
        </row>
        <row r="12967">
          <cell r="E12967">
            <v>0</v>
          </cell>
          <cell r="G12967">
            <v>0</v>
          </cell>
          <cell r="K12967">
            <v>0</v>
          </cell>
          <cell r="R12967">
            <v>0</v>
          </cell>
        </row>
        <row r="12968">
          <cell r="E12968">
            <v>0</v>
          </cell>
          <cell r="G12968">
            <v>0</v>
          </cell>
          <cell r="K12968">
            <v>0</v>
          </cell>
          <cell r="R12968">
            <v>0</v>
          </cell>
        </row>
        <row r="12969">
          <cell r="E12969">
            <v>0</v>
          </cell>
          <cell r="G12969">
            <v>0</v>
          </cell>
          <cell r="K12969">
            <v>0</v>
          </cell>
          <cell r="R12969">
            <v>0</v>
          </cell>
        </row>
        <row r="12970">
          <cell r="E12970">
            <v>0</v>
          </cell>
          <cell r="G12970">
            <v>0</v>
          </cell>
          <cell r="K12970">
            <v>0</v>
          </cell>
          <cell r="R12970">
            <v>0</v>
          </cell>
        </row>
        <row r="12971">
          <cell r="E12971">
            <v>0</v>
          </cell>
          <cell r="G12971">
            <v>0</v>
          </cell>
          <cell r="K12971">
            <v>0</v>
          </cell>
          <cell r="R12971">
            <v>0</v>
          </cell>
        </row>
        <row r="12972">
          <cell r="E12972">
            <v>0</v>
          </cell>
          <cell r="G12972">
            <v>0</v>
          </cell>
          <cell r="K12972">
            <v>0</v>
          </cell>
          <cell r="R12972">
            <v>0</v>
          </cell>
        </row>
        <row r="12973">
          <cell r="E12973">
            <v>0</v>
          </cell>
          <cell r="G12973">
            <v>0</v>
          </cell>
          <cell r="K12973">
            <v>0</v>
          </cell>
          <cell r="R12973">
            <v>0</v>
          </cell>
        </row>
        <row r="12974">
          <cell r="E12974">
            <v>0</v>
          </cell>
          <cell r="G12974">
            <v>0</v>
          </cell>
          <cell r="K12974">
            <v>0</v>
          </cell>
          <cell r="R12974">
            <v>0</v>
          </cell>
        </row>
        <row r="12975">
          <cell r="E12975">
            <v>0</v>
          </cell>
          <cell r="G12975">
            <v>0</v>
          </cell>
          <cell r="K12975">
            <v>0</v>
          </cell>
          <cell r="R12975">
            <v>0</v>
          </cell>
        </row>
        <row r="12976">
          <cell r="E12976">
            <v>0</v>
          </cell>
          <cell r="G12976">
            <v>0</v>
          </cell>
          <cell r="K12976">
            <v>0</v>
          </cell>
          <cell r="R12976">
            <v>0</v>
          </cell>
        </row>
        <row r="12977">
          <cell r="E12977">
            <v>0</v>
          </cell>
          <cell r="G12977">
            <v>0</v>
          </cell>
          <cell r="K12977">
            <v>0</v>
          </cell>
          <cell r="R12977">
            <v>0</v>
          </cell>
        </row>
        <row r="12978">
          <cell r="E12978">
            <v>0</v>
          </cell>
          <cell r="G12978">
            <v>0</v>
          </cell>
          <cell r="K12978">
            <v>0</v>
          </cell>
          <cell r="R12978">
            <v>0</v>
          </cell>
        </row>
        <row r="12979">
          <cell r="E12979">
            <v>0</v>
          </cell>
          <cell r="G12979">
            <v>0</v>
          </cell>
          <cell r="K12979">
            <v>0</v>
          </cell>
          <cell r="R12979">
            <v>0</v>
          </cell>
        </row>
        <row r="12980">
          <cell r="E12980">
            <v>0</v>
          </cell>
          <cell r="G12980">
            <v>0</v>
          </cell>
          <cell r="K12980">
            <v>0</v>
          </cell>
          <cell r="R12980">
            <v>0</v>
          </cell>
        </row>
        <row r="12981">
          <cell r="E12981">
            <v>0</v>
          </cell>
          <cell r="G12981">
            <v>0</v>
          </cell>
          <cell r="K12981">
            <v>0</v>
          </cell>
          <cell r="R12981">
            <v>0</v>
          </cell>
        </row>
        <row r="12982">
          <cell r="E12982">
            <v>0</v>
          </cell>
          <cell r="G12982">
            <v>0</v>
          </cell>
          <cell r="K12982">
            <v>0</v>
          </cell>
          <cell r="R12982">
            <v>0</v>
          </cell>
        </row>
        <row r="12983">
          <cell r="E12983">
            <v>0</v>
          </cell>
          <cell r="G12983">
            <v>0</v>
          </cell>
          <cell r="K12983">
            <v>0</v>
          </cell>
          <cell r="R12983">
            <v>0</v>
          </cell>
        </row>
        <row r="12984">
          <cell r="E12984">
            <v>0</v>
          </cell>
          <cell r="G12984">
            <v>0</v>
          </cell>
          <cell r="K12984">
            <v>0</v>
          </cell>
          <cell r="R12984">
            <v>0</v>
          </cell>
        </row>
        <row r="12985">
          <cell r="E12985">
            <v>0</v>
          </cell>
          <cell r="G12985">
            <v>0</v>
          </cell>
          <cell r="K12985">
            <v>0</v>
          </cell>
          <cell r="R12985">
            <v>0</v>
          </cell>
        </row>
        <row r="12986">
          <cell r="E12986">
            <v>0</v>
          </cell>
          <cell r="G12986">
            <v>0</v>
          </cell>
          <cell r="K12986">
            <v>0</v>
          </cell>
          <cell r="R12986">
            <v>0</v>
          </cell>
        </row>
        <row r="12987">
          <cell r="E12987">
            <v>0</v>
          </cell>
          <cell r="G12987">
            <v>0</v>
          </cell>
          <cell r="K12987">
            <v>0</v>
          </cell>
          <cell r="R12987">
            <v>0</v>
          </cell>
        </row>
        <row r="12988">
          <cell r="E12988">
            <v>0</v>
          </cell>
          <cell r="G12988">
            <v>0</v>
          </cell>
          <cell r="K12988">
            <v>0</v>
          </cell>
          <cell r="R12988">
            <v>0</v>
          </cell>
        </row>
        <row r="12989">
          <cell r="E12989">
            <v>0</v>
          </cell>
          <cell r="G12989">
            <v>0</v>
          </cell>
          <cell r="K12989">
            <v>0</v>
          </cell>
          <cell r="R12989">
            <v>0</v>
          </cell>
        </row>
        <row r="12990">
          <cell r="E12990">
            <v>0</v>
          </cell>
          <cell r="G12990">
            <v>0</v>
          </cell>
          <cell r="K12990">
            <v>0</v>
          </cell>
          <cell r="R12990">
            <v>0</v>
          </cell>
        </row>
        <row r="12991">
          <cell r="E12991">
            <v>0</v>
          </cell>
          <cell r="G12991">
            <v>0</v>
          </cell>
          <cell r="K12991">
            <v>0</v>
          </cell>
          <cell r="R12991">
            <v>0</v>
          </cell>
        </row>
        <row r="12992">
          <cell r="E12992">
            <v>0</v>
          </cell>
          <cell r="G12992">
            <v>0</v>
          </cell>
          <cell r="K12992">
            <v>0</v>
          </cell>
          <cell r="R12992">
            <v>0</v>
          </cell>
        </row>
        <row r="12993">
          <cell r="E12993">
            <v>0</v>
          </cell>
          <cell r="G12993">
            <v>0</v>
          </cell>
          <cell r="K12993">
            <v>0</v>
          </cell>
          <cell r="R12993">
            <v>0</v>
          </cell>
        </row>
        <row r="12994">
          <cell r="E12994">
            <v>0</v>
          </cell>
          <cell r="G12994">
            <v>0</v>
          </cell>
          <cell r="K12994">
            <v>0</v>
          </cell>
          <cell r="R12994">
            <v>0</v>
          </cell>
        </row>
        <row r="12995">
          <cell r="E12995">
            <v>0</v>
          </cell>
          <cell r="G12995">
            <v>0</v>
          </cell>
          <cell r="K12995">
            <v>0</v>
          </cell>
          <cell r="R12995">
            <v>0</v>
          </cell>
        </row>
        <row r="12996">
          <cell r="E12996">
            <v>0</v>
          </cell>
          <cell r="G12996">
            <v>0</v>
          </cell>
          <cell r="K12996">
            <v>0</v>
          </cell>
          <cell r="R12996">
            <v>0</v>
          </cell>
        </row>
        <row r="12997">
          <cell r="E12997">
            <v>0</v>
          </cell>
          <cell r="G12997">
            <v>0</v>
          </cell>
          <cell r="K12997">
            <v>0</v>
          </cell>
          <cell r="R12997">
            <v>0</v>
          </cell>
        </row>
        <row r="12998">
          <cell r="E12998">
            <v>0</v>
          </cell>
          <cell r="G12998">
            <v>0</v>
          </cell>
          <cell r="K12998">
            <v>0</v>
          </cell>
          <cell r="R12998">
            <v>0</v>
          </cell>
        </row>
        <row r="12999">
          <cell r="E12999">
            <v>0</v>
          </cell>
          <cell r="G12999">
            <v>0</v>
          </cell>
          <cell r="K12999">
            <v>0</v>
          </cell>
          <cell r="R12999">
            <v>0</v>
          </cell>
        </row>
        <row r="13000">
          <cell r="E13000">
            <v>0</v>
          </cell>
          <cell r="G13000">
            <v>0</v>
          </cell>
          <cell r="K13000">
            <v>0</v>
          </cell>
          <cell r="R13000">
            <v>0</v>
          </cell>
        </row>
        <row r="13001">
          <cell r="E13001">
            <v>0</v>
          </cell>
          <cell r="G13001">
            <v>0</v>
          </cell>
          <cell r="K13001">
            <v>0</v>
          </cell>
          <cell r="R13001">
            <v>0</v>
          </cell>
        </row>
        <row r="13002">
          <cell r="E13002">
            <v>0</v>
          </cell>
          <cell r="G13002">
            <v>0</v>
          </cell>
          <cell r="K13002">
            <v>0</v>
          </cell>
          <cell r="R13002">
            <v>0</v>
          </cell>
        </row>
        <row r="13003">
          <cell r="E13003">
            <v>0</v>
          </cell>
          <cell r="G13003">
            <v>0</v>
          </cell>
          <cell r="K13003">
            <v>0</v>
          </cell>
          <cell r="R13003">
            <v>0</v>
          </cell>
        </row>
        <row r="13004">
          <cell r="E13004">
            <v>0</v>
          </cell>
          <cell r="G13004">
            <v>0</v>
          </cell>
          <cell r="K13004">
            <v>0</v>
          </cell>
          <cell r="R13004">
            <v>0</v>
          </cell>
        </row>
        <row r="13005">
          <cell r="E13005">
            <v>0</v>
          </cell>
          <cell r="G13005">
            <v>0</v>
          </cell>
          <cell r="K13005">
            <v>0</v>
          </cell>
          <cell r="R13005">
            <v>0</v>
          </cell>
        </row>
        <row r="13006">
          <cell r="E13006">
            <v>0</v>
          </cell>
          <cell r="G13006">
            <v>0</v>
          </cell>
          <cell r="K13006">
            <v>0</v>
          </cell>
          <cell r="R13006">
            <v>0</v>
          </cell>
        </row>
        <row r="13007">
          <cell r="E13007">
            <v>0</v>
          </cell>
          <cell r="G13007">
            <v>0</v>
          </cell>
          <cell r="K13007">
            <v>0</v>
          </cell>
          <cell r="R13007">
            <v>0</v>
          </cell>
        </row>
        <row r="13008">
          <cell r="E13008">
            <v>0</v>
          </cell>
          <cell r="G13008">
            <v>0</v>
          </cell>
          <cell r="K13008">
            <v>0</v>
          </cell>
          <cell r="R13008">
            <v>0</v>
          </cell>
        </row>
        <row r="13009">
          <cell r="E13009">
            <v>0</v>
          </cell>
          <cell r="G13009">
            <v>0</v>
          </cell>
          <cell r="K13009">
            <v>0</v>
          </cell>
          <cell r="R13009">
            <v>0</v>
          </cell>
        </row>
        <row r="13010">
          <cell r="E13010">
            <v>0</v>
          </cell>
          <cell r="G13010">
            <v>0</v>
          </cell>
          <cell r="K13010">
            <v>0</v>
          </cell>
          <cell r="R13010">
            <v>0</v>
          </cell>
        </row>
        <row r="13011">
          <cell r="E13011">
            <v>0</v>
          </cell>
          <cell r="G13011">
            <v>0</v>
          </cell>
          <cell r="K13011">
            <v>0</v>
          </cell>
          <cell r="R13011">
            <v>0</v>
          </cell>
        </row>
        <row r="13012">
          <cell r="E13012">
            <v>0</v>
          </cell>
          <cell r="G13012">
            <v>0</v>
          </cell>
          <cell r="K13012">
            <v>0</v>
          </cell>
          <cell r="R13012">
            <v>0</v>
          </cell>
        </row>
        <row r="13013">
          <cell r="E13013">
            <v>0</v>
          </cell>
          <cell r="G13013">
            <v>0</v>
          </cell>
          <cell r="K13013">
            <v>0</v>
          </cell>
          <cell r="R13013">
            <v>0</v>
          </cell>
        </row>
        <row r="13014">
          <cell r="E13014">
            <v>0</v>
          </cell>
          <cell r="G13014">
            <v>0</v>
          </cell>
          <cell r="K13014">
            <v>0</v>
          </cell>
          <cell r="R13014">
            <v>0</v>
          </cell>
        </row>
        <row r="13015">
          <cell r="E13015">
            <v>0</v>
          </cell>
          <cell r="G13015">
            <v>0</v>
          </cell>
          <cell r="K13015">
            <v>0</v>
          </cell>
          <cell r="R13015">
            <v>0</v>
          </cell>
        </row>
        <row r="13016">
          <cell r="E13016">
            <v>0</v>
          </cell>
          <cell r="G13016">
            <v>0</v>
          </cell>
          <cell r="K13016">
            <v>0</v>
          </cell>
          <cell r="R13016">
            <v>0</v>
          </cell>
        </row>
        <row r="13017">
          <cell r="E13017">
            <v>0</v>
          </cell>
          <cell r="G13017">
            <v>0</v>
          </cell>
          <cell r="K13017">
            <v>0</v>
          </cell>
          <cell r="R13017">
            <v>0</v>
          </cell>
        </row>
        <row r="13018">
          <cell r="E13018">
            <v>0</v>
          </cell>
          <cell r="G13018">
            <v>0</v>
          </cell>
          <cell r="K13018">
            <v>0</v>
          </cell>
          <cell r="R13018">
            <v>0</v>
          </cell>
        </row>
        <row r="13019">
          <cell r="E13019">
            <v>0</v>
          </cell>
          <cell r="G13019">
            <v>0</v>
          </cell>
          <cell r="K13019">
            <v>0</v>
          </cell>
          <cell r="R13019">
            <v>0</v>
          </cell>
        </row>
        <row r="13020">
          <cell r="E13020">
            <v>0</v>
          </cell>
          <cell r="G13020">
            <v>0</v>
          </cell>
          <cell r="K13020">
            <v>0</v>
          </cell>
          <cell r="R13020">
            <v>0</v>
          </cell>
        </row>
        <row r="13021">
          <cell r="E13021">
            <v>0</v>
          </cell>
          <cell r="G13021">
            <v>0</v>
          </cell>
          <cell r="K13021">
            <v>0</v>
          </cell>
          <cell r="R13021">
            <v>0</v>
          </cell>
        </row>
        <row r="13022">
          <cell r="E13022">
            <v>0</v>
          </cell>
          <cell r="G13022">
            <v>0</v>
          </cell>
          <cell r="K13022">
            <v>0</v>
          </cell>
          <cell r="R13022">
            <v>0</v>
          </cell>
        </row>
        <row r="13023">
          <cell r="E13023">
            <v>0</v>
          </cell>
          <cell r="G13023">
            <v>0</v>
          </cell>
          <cell r="K13023">
            <v>0</v>
          </cell>
          <cell r="R13023">
            <v>0</v>
          </cell>
        </row>
        <row r="13024">
          <cell r="E13024">
            <v>0</v>
          </cell>
          <cell r="G13024">
            <v>0</v>
          </cell>
          <cell r="K13024">
            <v>0</v>
          </cell>
          <cell r="R13024">
            <v>0</v>
          </cell>
        </row>
        <row r="13025">
          <cell r="E13025">
            <v>0</v>
          </cell>
          <cell r="G13025">
            <v>0</v>
          </cell>
          <cell r="K13025">
            <v>0</v>
          </cell>
          <cell r="R13025">
            <v>0</v>
          </cell>
        </row>
        <row r="13026">
          <cell r="E13026">
            <v>0</v>
          </cell>
          <cell r="G13026">
            <v>0</v>
          </cell>
          <cell r="K13026">
            <v>0</v>
          </cell>
          <cell r="R13026">
            <v>0</v>
          </cell>
        </row>
        <row r="13027">
          <cell r="E13027">
            <v>0</v>
          </cell>
          <cell r="G13027">
            <v>0</v>
          </cell>
          <cell r="K13027">
            <v>0</v>
          </cell>
          <cell r="R13027">
            <v>0</v>
          </cell>
        </row>
        <row r="13028">
          <cell r="E13028">
            <v>0</v>
          </cell>
          <cell r="G13028">
            <v>0</v>
          </cell>
          <cell r="K13028">
            <v>0</v>
          </cell>
          <cell r="R13028">
            <v>0</v>
          </cell>
        </row>
        <row r="13029">
          <cell r="E13029">
            <v>0</v>
          </cell>
          <cell r="G13029">
            <v>0</v>
          </cell>
          <cell r="K13029">
            <v>0</v>
          </cell>
          <cell r="R13029">
            <v>0</v>
          </cell>
        </row>
        <row r="13030">
          <cell r="E13030">
            <v>0</v>
          </cell>
          <cell r="G13030">
            <v>0</v>
          </cell>
          <cell r="K13030">
            <v>0</v>
          </cell>
          <cell r="R13030">
            <v>0</v>
          </cell>
        </row>
        <row r="13031">
          <cell r="E13031">
            <v>0</v>
          </cell>
          <cell r="G13031">
            <v>0</v>
          </cell>
          <cell r="K13031">
            <v>0</v>
          </cell>
          <cell r="R13031">
            <v>0</v>
          </cell>
        </row>
        <row r="13032">
          <cell r="E13032">
            <v>0</v>
          </cell>
          <cell r="G13032">
            <v>0</v>
          </cell>
          <cell r="K13032">
            <v>0</v>
          </cell>
          <cell r="R13032">
            <v>0</v>
          </cell>
        </row>
        <row r="13033">
          <cell r="E13033">
            <v>0</v>
          </cell>
          <cell r="G13033">
            <v>0</v>
          </cell>
          <cell r="K13033">
            <v>0</v>
          </cell>
          <cell r="R13033">
            <v>0</v>
          </cell>
        </row>
        <row r="13034">
          <cell r="E13034">
            <v>0</v>
          </cell>
          <cell r="G13034">
            <v>0</v>
          </cell>
          <cell r="K13034">
            <v>0</v>
          </cell>
          <cell r="R13034">
            <v>0</v>
          </cell>
        </row>
        <row r="13035">
          <cell r="E13035">
            <v>0</v>
          </cell>
          <cell r="G13035">
            <v>0</v>
          </cell>
          <cell r="K13035">
            <v>0</v>
          </cell>
          <cell r="R13035">
            <v>0</v>
          </cell>
        </row>
        <row r="13036">
          <cell r="E13036">
            <v>0</v>
          </cell>
          <cell r="G13036">
            <v>0</v>
          </cell>
          <cell r="K13036">
            <v>0</v>
          </cell>
          <cell r="R13036">
            <v>0</v>
          </cell>
        </row>
        <row r="13037">
          <cell r="E13037">
            <v>0</v>
          </cell>
          <cell r="G13037">
            <v>0</v>
          </cell>
          <cell r="K13037">
            <v>0</v>
          </cell>
          <cell r="R13037">
            <v>0</v>
          </cell>
        </row>
        <row r="13038">
          <cell r="E13038">
            <v>0</v>
          </cell>
          <cell r="G13038">
            <v>0</v>
          </cell>
          <cell r="K13038">
            <v>0</v>
          </cell>
          <cell r="R13038">
            <v>0</v>
          </cell>
        </row>
        <row r="13039">
          <cell r="E13039">
            <v>0</v>
          </cell>
          <cell r="G13039">
            <v>0</v>
          </cell>
          <cell r="K13039">
            <v>0</v>
          </cell>
          <cell r="R13039">
            <v>0</v>
          </cell>
        </row>
        <row r="13040">
          <cell r="E13040">
            <v>0</v>
          </cell>
          <cell r="G13040">
            <v>0</v>
          </cell>
          <cell r="K13040">
            <v>0</v>
          </cell>
          <cell r="R13040">
            <v>0</v>
          </cell>
        </row>
        <row r="13041">
          <cell r="E13041">
            <v>0</v>
          </cell>
          <cell r="G13041">
            <v>0</v>
          </cell>
          <cell r="K13041">
            <v>0</v>
          </cell>
          <cell r="R13041">
            <v>0</v>
          </cell>
        </row>
        <row r="13042">
          <cell r="E13042">
            <v>0</v>
          </cell>
          <cell r="G13042">
            <v>0</v>
          </cell>
          <cell r="K13042">
            <v>0</v>
          </cell>
          <cell r="R13042">
            <v>0</v>
          </cell>
        </row>
        <row r="13043">
          <cell r="E13043">
            <v>0</v>
          </cell>
          <cell r="G13043">
            <v>0</v>
          </cell>
          <cell r="K13043">
            <v>0</v>
          </cell>
          <cell r="R13043">
            <v>0</v>
          </cell>
        </row>
        <row r="13044">
          <cell r="E13044">
            <v>0</v>
          </cell>
          <cell r="G13044">
            <v>0</v>
          </cell>
          <cell r="K13044">
            <v>0</v>
          </cell>
          <cell r="R13044">
            <v>0</v>
          </cell>
        </row>
        <row r="13045">
          <cell r="E13045">
            <v>0</v>
          </cell>
          <cell r="G13045">
            <v>0</v>
          </cell>
          <cell r="K13045">
            <v>0</v>
          </cell>
          <cell r="R13045">
            <v>0</v>
          </cell>
        </row>
        <row r="13046">
          <cell r="E13046">
            <v>0</v>
          </cell>
          <cell r="G13046">
            <v>0</v>
          </cell>
          <cell r="K13046">
            <v>0</v>
          </cell>
          <cell r="R13046">
            <v>0</v>
          </cell>
        </row>
        <row r="13047">
          <cell r="E13047">
            <v>0</v>
          </cell>
          <cell r="G13047">
            <v>0</v>
          </cell>
          <cell r="K13047">
            <v>0</v>
          </cell>
          <cell r="R13047">
            <v>0</v>
          </cell>
        </row>
        <row r="13048">
          <cell r="E13048">
            <v>0</v>
          </cell>
          <cell r="G13048">
            <v>0</v>
          </cell>
          <cell r="K13048">
            <v>0</v>
          </cell>
          <cell r="R13048">
            <v>0</v>
          </cell>
        </row>
        <row r="13049">
          <cell r="E13049">
            <v>0</v>
          </cell>
          <cell r="G13049">
            <v>0</v>
          </cell>
          <cell r="K13049">
            <v>0</v>
          </cell>
          <cell r="R13049">
            <v>0</v>
          </cell>
        </row>
        <row r="13050">
          <cell r="E13050">
            <v>0</v>
          </cell>
          <cell r="G13050">
            <v>0</v>
          </cell>
          <cell r="K13050">
            <v>0</v>
          </cell>
          <cell r="R13050">
            <v>0</v>
          </cell>
        </row>
        <row r="13051">
          <cell r="E13051">
            <v>0</v>
          </cell>
          <cell r="G13051">
            <v>0</v>
          </cell>
          <cell r="K13051">
            <v>0</v>
          </cell>
          <cell r="R13051">
            <v>0</v>
          </cell>
        </row>
        <row r="13052">
          <cell r="E13052">
            <v>0</v>
          </cell>
          <cell r="G13052">
            <v>0</v>
          </cell>
          <cell r="K13052">
            <v>0</v>
          </cell>
          <cell r="R13052">
            <v>0</v>
          </cell>
        </row>
        <row r="13053">
          <cell r="E13053">
            <v>0</v>
          </cell>
          <cell r="G13053">
            <v>0</v>
          </cell>
          <cell r="K13053">
            <v>0</v>
          </cell>
          <cell r="R13053">
            <v>0</v>
          </cell>
        </row>
        <row r="13054">
          <cell r="E13054">
            <v>0</v>
          </cell>
          <cell r="G13054">
            <v>0</v>
          </cell>
          <cell r="K13054">
            <v>0</v>
          </cell>
          <cell r="R13054">
            <v>0</v>
          </cell>
        </row>
        <row r="13055">
          <cell r="E13055">
            <v>0</v>
          </cell>
          <cell r="G13055">
            <v>0</v>
          </cell>
          <cell r="K13055">
            <v>0</v>
          </cell>
          <cell r="R13055">
            <v>0</v>
          </cell>
        </row>
        <row r="13056">
          <cell r="E13056">
            <v>0</v>
          </cell>
          <cell r="G13056">
            <v>0</v>
          </cell>
          <cell r="K13056">
            <v>0</v>
          </cell>
          <cell r="R13056">
            <v>0</v>
          </cell>
        </row>
        <row r="13057">
          <cell r="E13057">
            <v>0</v>
          </cell>
          <cell r="G13057">
            <v>0</v>
          </cell>
          <cell r="K13057">
            <v>0</v>
          </cell>
          <cell r="R13057">
            <v>0</v>
          </cell>
        </row>
        <row r="13058">
          <cell r="E13058">
            <v>0</v>
          </cell>
          <cell r="G13058">
            <v>0</v>
          </cell>
          <cell r="K13058">
            <v>0</v>
          </cell>
          <cell r="R13058">
            <v>0</v>
          </cell>
        </row>
        <row r="13059">
          <cell r="E13059">
            <v>0</v>
          </cell>
          <cell r="G13059">
            <v>0</v>
          </cell>
          <cell r="K13059">
            <v>0</v>
          </cell>
          <cell r="R13059">
            <v>0</v>
          </cell>
        </row>
        <row r="13060">
          <cell r="E13060">
            <v>0</v>
          </cell>
          <cell r="G13060">
            <v>0</v>
          </cell>
          <cell r="K13060">
            <v>0</v>
          </cell>
          <cell r="R13060">
            <v>0</v>
          </cell>
        </row>
        <row r="13061">
          <cell r="E13061">
            <v>0</v>
          </cell>
          <cell r="G13061">
            <v>0</v>
          </cell>
          <cell r="K13061">
            <v>0</v>
          </cell>
          <cell r="R13061">
            <v>0</v>
          </cell>
        </row>
        <row r="13062">
          <cell r="E13062">
            <v>0</v>
          </cell>
          <cell r="G13062">
            <v>0</v>
          </cell>
          <cell r="K13062">
            <v>0</v>
          </cell>
          <cell r="R13062">
            <v>0</v>
          </cell>
        </row>
        <row r="13063">
          <cell r="E13063">
            <v>0</v>
          </cell>
          <cell r="G13063">
            <v>0</v>
          </cell>
          <cell r="K13063">
            <v>0</v>
          </cell>
          <cell r="R13063">
            <v>0</v>
          </cell>
        </row>
        <row r="13064">
          <cell r="E13064">
            <v>0</v>
          </cell>
          <cell r="G13064">
            <v>0</v>
          </cell>
          <cell r="K13064">
            <v>0</v>
          </cell>
          <cell r="R13064">
            <v>0</v>
          </cell>
        </row>
        <row r="13065">
          <cell r="E13065">
            <v>0</v>
          </cell>
          <cell r="G13065">
            <v>0</v>
          </cell>
          <cell r="K13065">
            <v>0</v>
          </cell>
          <cell r="R13065">
            <v>0</v>
          </cell>
        </row>
        <row r="13066">
          <cell r="E13066">
            <v>0</v>
          </cell>
          <cell r="G13066">
            <v>0</v>
          </cell>
          <cell r="K13066">
            <v>0</v>
          </cell>
          <cell r="R13066">
            <v>0</v>
          </cell>
        </row>
        <row r="13067">
          <cell r="E13067">
            <v>0</v>
          </cell>
          <cell r="G13067">
            <v>0</v>
          </cell>
          <cell r="K13067">
            <v>0</v>
          </cell>
          <cell r="R13067">
            <v>0</v>
          </cell>
        </row>
        <row r="13068">
          <cell r="E13068">
            <v>0</v>
          </cell>
          <cell r="G13068">
            <v>0</v>
          </cell>
          <cell r="K13068">
            <v>0</v>
          </cell>
          <cell r="R13068">
            <v>0</v>
          </cell>
        </row>
        <row r="13069">
          <cell r="E13069">
            <v>0</v>
          </cell>
          <cell r="G13069">
            <v>0</v>
          </cell>
          <cell r="K13069">
            <v>0</v>
          </cell>
          <cell r="R13069">
            <v>0</v>
          </cell>
        </row>
        <row r="13070">
          <cell r="E13070">
            <v>0</v>
          </cell>
          <cell r="G13070">
            <v>0</v>
          </cell>
          <cell r="K13070">
            <v>0</v>
          </cell>
          <cell r="R13070">
            <v>0</v>
          </cell>
        </row>
        <row r="13071">
          <cell r="E13071">
            <v>0</v>
          </cell>
          <cell r="G13071">
            <v>0</v>
          </cell>
          <cell r="K13071">
            <v>0</v>
          </cell>
          <cell r="R13071">
            <v>0</v>
          </cell>
        </row>
        <row r="13072">
          <cell r="E13072">
            <v>0</v>
          </cell>
          <cell r="G13072">
            <v>0</v>
          </cell>
          <cell r="K13072">
            <v>0</v>
          </cell>
          <cell r="R13072">
            <v>0</v>
          </cell>
        </row>
        <row r="13073">
          <cell r="E13073">
            <v>0</v>
          </cell>
          <cell r="G13073">
            <v>0</v>
          </cell>
          <cell r="K13073">
            <v>0</v>
          </cell>
          <cell r="R13073">
            <v>0</v>
          </cell>
        </row>
        <row r="13074">
          <cell r="E13074">
            <v>0</v>
          </cell>
          <cell r="G13074">
            <v>0</v>
          </cell>
          <cell r="K13074">
            <v>0</v>
          </cell>
          <cell r="R13074">
            <v>0</v>
          </cell>
        </row>
        <row r="13075">
          <cell r="E13075">
            <v>0</v>
          </cell>
          <cell r="G13075">
            <v>0</v>
          </cell>
          <cell r="K13075">
            <v>0</v>
          </cell>
          <cell r="R13075">
            <v>0</v>
          </cell>
        </row>
        <row r="13076">
          <cell r="E13076">
            <v>0</v>
          </cell>
          <cell r="G13076">
            <v>0</v>
          </cell>
          <cell r="K13076">
            <v>0</v>
          </cell>
          <cell r="R13076">
            <v>0</v>
          </cell>
        </row>
        <row r="13077">
          <cell r="E13077">
            <v>0</v>
          </cell>
          <cell r="G13077">
            <v>0</v>
          </cell>
          <cell r="K13077">
            <v>0</v>
          </cell>
          <cell r="R13077">
            <v>0</v>
          </cell>
        </row>
        <row r="13078">
          <cell r="E13078">
            <v>0</v>
          </cell>
          <cell r="G13078">
            <v>0</v>
          </cell>
          <cell r="K13078">
            <v>0</v>
          </cell>
          <cell r="R13078">
            <v>0</v>
          </cell>
        </row>
        <row r="13079">
          <cell r="E13079">
            <v>0</v>
          </cell>
          <cell r="G13079">
            <v>0</v>
          </cell>
          <cell r="K13079">
            <v>0</v>
          </cell>
          <cell r="R13079">
            <v>0</v>
          </cell>
        </row>
        <row r="13080">
          <cell r="E13080">
            <v>0</v>
          </cell>
          <cell r="G13080">
            <v>0</v>
          </cell>
          <cell r="K13080">
            <v>0</v>
          </cell>
          <cell r="R13080">
            <v>0</v>
          </cell>
        </row>
        <row r="13081">
          <cell r="E13081">
            <v>0</v>
          </cell>
          <cell r="G13081">
            <v>0</v>
          </cell>
          <cell r="K13081">
            <v>0</v>
          </cell>
          <cell r="R13081">
            <v>0</v>
          </cell>
        </row>
        <row r="13082">
          <cell r="E13082">
            <v>0</v>
          </cell>
          <cell r="G13082">
            <v>0</v>
          </cell>
          <cell r="K13082">
            <v>0</v>
          </cell>
          <cell r="R13082">
            <v>0</v>
          </cell>
        </row>
        <row r="13083">
          <cell r="E13083">
            <v>0</v>
          </cell>
          <cell r="G13083">
            <v>0</v>
          </cell>
          <cell r="K13083">
            <v>0</v>
          </cell>
          <cell r="R13083">
            <v>0</v>
          </cell>
        </row>
        <row r="13084">
          <cell r="E13084">
            <v>0</v>
          </cell>
          <cell r="G13084">
            <v>0</v>
          </cell>
          <cell r="K13084">
            <v>0</v>
          </cell>
          <cell r="R13084">
            <v>0</v>
          </cell>
        </row>
        <row r="13085">
          <cell r="E13085">
            <v>0</v>
          </cell>
          <cell r="G13085">
            <v>0</v>
          </cell>
          <cell r="K13085">
            <v>0</v>
          </cell>
          <cell r="R13085">
            <v>0</v>
          </cell>
        </row>
        <row r="13086">
          <cell r="E13086">
            <v>0</v>
          </cell>
          <cell r="G13086">
            <v>0</v>
          </cell>
          <cell r="K13086">
            <v>0</v>
          </cell>
          <cell r="R13086">
            <v>0</v>
          </cell>
        </row>
        <row r="13087">
          <cell r="E13087">
            <v>0</v>
          </cell>
          <cell r="G13087">
            <v>0</v>
          </cell>
          <cell r="K13087">
            <v>0</v>
          </cell>
          <cell r="R13087">
            <v>0</v>
          </cell>
        </row>
        <row r="13088">
          <cell r="E13088">
            <v>0</v>
          </cell>
          <cell r="G13088">
            <v>0</v>
          </cell>
          <cell r="K13088">
            <v>0</v>
          </cell>
          <cell r="R13088">
            <v>0</v>
          </cell>
        </row>
        <row r="13089">
          <cell r="E13089">
            <v>0</v>
          </cell>
          <cell r="G13089">
            <v>0</v>
          </cell>
          <cell r="K13089">
            <v>0</v>
          </cell>
          <cell r="R13089">
            <v>0</v>
          </cell>
        </row>
        <row r="13090">
          <cell r="E13090">
            <v>0</v>
          </cell>
          <cell r="G13090">
            <v>0</v>
          </cell>
          <cell r="K13090">
            <v>0</v>
          </cell>
          <cell r="R13090">
            <v>0</v>
          </cell>
        </row>
        <row r="13091">
          <cell r="E13091">
            <v>0</v>
          </cell>
          <cell r="G13091">
            <v>0</v>
          </cell>
          <cell r="K13091">
            <v>0</v>
          </cell>
          <cell r="R13091">
            <v>0</v>
          </cell>
        </row>
        <row r="13092">
          <cell r="E13092">
            <v>0</v>
          </cell>
          <cell r="G13092">
            <v>0</v>
          </cell>
          <cell r="K13092">
            <v>0</v>
          </cell>
          <cell r="R13092">
            <v>0</v>
          </cell>
        </row>
        <row r="13093">
          <cell r="E13093">
            <v>0</v>
          </cell>
          <cell r="G13093">
            <v>0</v>
          </cell>
          <cell r="K13093">
            <v>0</v>
          </cell>
          <cell r="R13093">
            <v>0</v>
          </cell>
        </row>
        <row r="13094">
          <cell r="E13094">
            <v>0</v>
          </cell>
          <cell r="G13094">
            <v>0</v>
          </cell>
          <cell r="K13094">
            <v>0</v>
          </cell>
          <cell r="R13094">
            <v>0</v>
          </cell>
        </row>
        <row r="13095">
          <cell r="E13095">
            <v>0</v>
          </cell>
          <cell r="G13095">
            <v>0</v>
          </cell>
          <cell r="K13095">
            <v>0</v>
          </cell>
          <cell r="R13095">
            <v>0</v>
          </cell>
        </row>
        <row r="13096">
          <cell r="E13096">
            <v>0</v>
          </cell>
          <cell r="G13096">
            <v>0</v>
          </cell>
          <cell r="K13096">
            <v>0</v>
          </cell>
          <cell r="R13096">
            <v>0</v>
          </cell>
        </row>
        <row r="13097">
          <cell r="E13097">
            <v>0</v>
          </cell>
          <cell r="G13097">
            <v>0</v>
          </cell>
          <cell r="K13097">
            <v>0</v>
          </cell>
          <cell r="R13097">
            <v>0</v>
          </cell>
        </row>
        <row r="13098">
          <cell r="E13098">
            <v>0</v>
          </cell>
          <cell r="G13098">
            <v>0</v>
          </cell>
          <cell r="K13098">
            <v>0</v>
          </cell>
          <cell r="R13098">
            <v>0</v>
          </cell>
        </row>
        <row r="13099">
          <cell r="E13099">
            <v>0</v>
          </cell>
          <cell r="G13099">
            <v>0</v>
          </cell>
          <cell r="K13099">
            <v>0</v>
          </cell>
          <cell r="R13099">
            <v>0</v>
          </cell>
        </row>
        <row r="13100">
          <cell r="E13100">
            <v>0</v>
          </cell>
          <cell r="G13100">
            <v>0</v>
          </cell>
          <cell r="K13100">
            <v>0</v>
          </cell>
          <cell r="R13100">
            <v>0</v>
          </cell>
        </row>
        <row r="13101">
          <cell r="E13101">
            <v>0</v>
          </cell>
          <cell r="G13101">
            <v>0</v>
          </cell>
          <cell r="K13101">
            <v>0</v>
          </cell>
          <cell r="R13101">
            <v>0</v>
          </cell>
        </row>
        <row r="13102">
          <cell r="E13102">
            <v>0</v>
          </cell>
          <cell r="G13102">
            <v>0</v>
          </cell>
          <cell r="K13102">
            <v>0</v>
          </cell>
          <cell r="R13102">
            <v>0</v>
          </cell>
        </row>
        <row r="13103">
          <cell r="E13103">
            <v>0</v>
          </cell>
          <cell r="G13103">
            <v>0</v>
          </cell>
          <cell r="K13103">
            <v>0</v>
          </cell>
          <cell r="R13103">
            <v>0</v>
          </cell>
        </row>
        <row r="13104">
          <cell r="E13104">
            <v>0</v>
          </cell>
          <cell r="G13104">
            <v>0</v>
          </cell>
          <cell r="K13104">
            <v>0</v>
          </cell>
          <cell r="R13104">
            <v>0</v>
          </cell>
        </row>
        <row r="13105">
          <cell r="E13105">
            <v>0</v>
          </cell>
          <cell r="G13105">
            <v>0</v>
          </cell>
          <cell r="K13105">
            <v>0</v>
          </cell>
          <cell r="R13105">
            <v>0</v>
          </cell>
        </row>
        <row r="13106">
          <cell r="E13106">
            <v>0</v>
          </cell>
          <cell r="G13106">
            <v>0</v>
          </cell>
          <cell r="K13106">
            <v>0</v>
          </cell>
          <cell r="R13106">
            <v>0</v>
          </cell>
        </row>
        <row r="13107">
          <cell r="E13107">
            <v>0</v>
          </cell>
          <cell r="G13107">
            <v>0</v>
          </cell>
          <cell r="K13107">
            <v>0</v>
          </cell>
          <cell r="R13107">
            <v>0</v>
          </cell>
        </row>
        <row r="13108">
          <cell r="E13108">
            <v>0</v>
          </cell>
          <cell r="G13108">
            <v>0</v>
          </cell>
          <cell r="K13108">
            <v>0</v>
          </cell>
          <cell r="R13108">
            <v>0</v>
          </cell>
        </row>
        <row r="13109">
          <cell r="E13109">
            <v>0</v>
          </cell>
          <cell r="G13109">
            <v>0</v>
          </cell>
          <cell r="K13109">
            <v>0</v>
          </cell>
          <cell r="R13109">
            <v>0</v>
          </cell>
        </row>
        <row r="13110">
          <cell r="E13110">
            <v>0</v>
          </cell>
          <cell r="G13110">
            <v>0</v>
          </cell>
          <cell r="K13110">
            <v>0</v>
          </cell>
          <cell r="R13110">
            <v>0</v>
          </cell>
        </row>
        <row r="13111">
          <cell r="E13111">
            <v>0</v>
          </cell>
          <cell r="G13111">
            <v>0</v>
          </cell>
          <cell r="K13111">
            <v>0</v>
          </cell>
          <cell r="R13111">
            <v>0</v>
          </cell>
        </row>
        <row r="13112">
          <cell r="E13112">
            <v>0</v>
          </cell>
          <cell r="G13112">
            <v>0</v>
          </cell>
          <cell r="K13112">
            <v>0</v>
          </cell>
          <cell r="R13112">
            <v>0</v>
          </cell>
        </row>
        <row r="13113">
          <cell r="E13113">
            <v>0</v>
          </cell>
          <cell r="G13113">
            <v>0</v>
          </cell>
          <cell r="K13113">
            <v>0</v>
          </cell>
          <cell r="R13113">
            <v>0</v>
          </cell>
        </row>
        <row r="13114">
          <cell r="E13114">
            <v>0</v>
          </cell>
          <cell r="G13114">
            <v>0</v>
          </cell>
          <cell r="K13114">
            <v>0</v>
          </cell>
          <cell r="R13114">
            <v>0</v>
          </cell>
        </row>
        <row r="13115">
          <cell r="E13115">
            <v>0</v>
          </cell>
          <cell r="G13115">
            <v>0</v>
          </cell>
          <cell r="K13115">
            <v>0</v>
          </cell>
          <cell r="R13115">
            <v>0</v>
          </cell>
        </row>
        <row r="13116">
          <cell r="E13116">
            <v>0</v>
          </cell>
          <cell r="G13116">
            <v>0</v>
          </cell>
          <cell r="K13116">
            <v>0</v>
          </cell>
          <cell r="R13116">
            <v>0</v>
          </cell>
        </row>
        <row r="13117">
          <cell r="E13117">
            <v>0</v>
          </cell>
          <cell r="G13117">
            <v>0</v>
          </cell>
          <cell r="K13117">
            <v>0</v>
          </cell>
          <cell r="R13117">
            <v>0</v>
          </cell>
        </row>
        <row r="13118">
          <cell r="E13118">
            <v>0</v>
          </cell>
          <cell r="G13118">
            <v>0</v>
          </cell>
          <cell r="K13118">
            <v>0</v>
          </cell>
          <cell r="R13118">
            <v>0</v>
          </cell>
        </row>
        <row r="13119">
          <cell r="E13119">
            <v>0</v>
          </cell>
          <cell r="G13119">
            <v>0</v>
          </cell>
          <cell r="K13119">
            <v>0</v>
          </cell>
          <cell r="R13119">
            <v>0</v>
          </cell>
        </row>
        <row r="13120">
          <cell r="E13120">
            <v>0</v>
          </cell>
          <cell r="G13120">
            <v>0</v>
          </cell>
          <cell r="K13120">
            <v>0</v>
          </cell>
          <cell r="R13120">
            <v>0</v>
          </cell>
        </row>
        <row r="13121">
          <cell r="E13121">
            <v>0</v>
          </cell>
          <cell r="G13121">
            <v>0</v>
          </cell>
          <cell r="K13121">
            <v>0</v>
          </cell>
          <cell r="R13121">
            <v>0</v>
          </cell>
        </row>
        <row r="13122">
          <cell r="E13122">
            <v>0</v>
          </cell>
          <cell r="G13122">
            <v>0</v>
          </cell>
          <cell r="K13122">
            <v>0</v>
          </cell>
          <cell r="R13122">
            <v>0</v>
          </cell>
        </row>
        <row r="13123">
          <cell r="E13123">
            <v>0</v>
          </cell>
          <cell r="G13123">
            <v>0</v>
          </cell>
          <cell r="K13123">
            <v>0</v>
          </cell>
          <cell r="R13123">
            <v>0</v>
          </cell>
        </row>
        <row r="13124">
          <cell r="E13124">
            <v>0</v>
          </cell>
          <cell r="G13124">
            <v>0</v>
          </cell>
          <cell r="K13124">
            <v>0</v>
          </cell>
          <cell r="R13124">
            <v>0</v>
          </cell>
        </row>
        <row r="13125">
          <cell r="E13125">
            <v>0</v>
          </cell>
          <cell r="G13125">
            <v>0</v>
          </cell>
          <cell r="K13125">
            <v>0</v>
          </cell>
          <cell r="R13125">
            <v>0</v>
          </cell>
        </row>
        <row r="13126">
          <cell r="E13126">
            <v>0</v>
          </cell>
          <cell r="G13126">
            <v>0</v>
          </cell>
          <cell r="K13126">
            <v>0</v>
          </cell>
          <cell r="R13126">
            <v>0</v>
          </cell>
        </row>
        <row r="13127">
          <cell r="E13127">
            <v>0</v>
          </cell>
          <cell r="G13127">
            <v>0</v>
          </cell>
          <cell r="K13127">
            <v>0</v>
          </cell>
          <cell r="R13127">
            <v>0</v>
          </cell>
        </row>
        <row r="13128">
          <cell r="E13128">
            <v>0</v>
          </cell>
          <cell r="G13128">
            <v>0</v>
          </cell>
          <cell r="K13128">
            <v>0</v>
          </cell>
          <cell r="R13128">
            <v>0</v>
          </cell>
        </row>
        <row r="13129">
          <cell r="E13129">
            <v>0</v>
          </cell>
          <cell r="G13129">
            <v>0</v>
          </cell>
          <cell r="K13129">
            <v>0</v>
          </cell>
          <cell r="R13129">
            <v>0</v>
          </cell>
        </row>
        <row r="13130">
          <cell r="E13130">
            <v>0</v>
          </cell>
          <cell r="G13130">
            <v>0</v>
          </cell>
          <cell r="K13130">
            <v>0</v>
          </cell>
          <cell r="R13130">
            <v>0</v>
          </cell>
        </row>
        <row r="13131">
          <cell r="E13131">
            <v>0</v>
          </cell>
          <cell r="G13131">
            <v>0</v>
          </cell>
          <cell r="K13131">
            <v>0</v>
          </cell>
          <cell r="R13131">
            <v>0</v>
          </cell>
        </row>
        <row r="13132">
          <cell r="E13132">
            <v>0</v>
          </cell>
          <cell r="G13132">
            <v>0</v>
          </cell>
          <cell r="K13132">
            <v>0</v>
          </cell>
          <cell r="R13132">
            <v>0</v>
          </cell>
        </row>
        <row r="13133">
          <cell r="E13133">
            <v>0</v>
          </cell>
          <cell r="G13133">
            <v>0</v>
          </cell>
          <cell r="K13133">
            <v>0</v>
          </cell>
          <cell r="R13133">
            <v>0</v>
          </cell>
        </row>
        <row r="13134">
          <cell r="E13134">
            <v>0</v>
          </cell>
          <cell r="G13134">
            <v>0</v>
          </cell>
          <cell r="K13134">
            <v>0</v>
          </cell>
          <cell r="R13134">
            <v>0</v>
          </cell>
        </row>
        <row r="13135">
          <cell r="E13135">
            <v>0</v>
          </cell>
          <cell r="G13135">
            <v>0</v>
          </cell>
          <cell r="K13135">
            <v>0</v>
          </cell>
          <cell r="R13135">
            <v>0</v>
          </cell>
        </row>
        <row r="13136">
          <cell r="E13136">
            <v>0</v>
          </cell>
          <cell r="G13136">
            <v>0</v>
          </cell>
          <cell r="K13136">
            <v>0</v>
          </cell>
          <cell r="R13136">
            <v>0</v>
          </cell>
        </row>
        <row r="13137">
          <cell r="E13137">
            <v>0</v>
          </cell>
          <cell r="G13137">
            <v>0</v>
          </cell>
          <cell r="K13137">
            <v>0</v>
          </cell>
          <cell r="R13137">
            <v>0</v>
          </cell>
        </row>
        <row r="13138">
          <cell r="E13138">
            <v>0</v>
          </cell>
          <cell r="G13138">
            <v>0</v>
          </cell>
          <cell r="K13138">
            <v>0</v>
          </cell>
          <cell r="R13138">
            <v>0</v>
          </cell>
        </row>
        <row r="13139">
          <cell r="E13139">
            <v>0</v>
          </cell>
          <cell r="G13139">
            <v>0</v>
          </cell>
          <cell r="K13139">
            <v>0</v>
          </cell>
          <cell r="R13139">
            <v>0</v>
          </cell>
        </row>
        <row r="13140">
          <cell r="E13140">
            <v>0</v>
          </cell>
          <cell r="G13140">
            <v>0</v>
          </cell>
          <cell r="K13140">
            <v>0</v>
          </cell>
          <cell r="R13140">
            <v>0</v>
          </cell>
        </row>
        <row r="13141">
          <cell r="E13141">
            <v>0</v>
          </cell>
          <cell r="G13141">
            <v>0</v>
          </cell>
          <cell r="K13141">
            <v>0</v>
          </cell>
          <cell r="R13141">
            <v>0</v>
          </cell>
        </row>
        <row r="13142">
          <cell r="E13142">
            <v>0</v>
          </cell>
          <cell r="G13142">
            <v>0</v>
          </cell>
          <cell r="K13142">
            <v>0</v>
          </cell>
          <cell r="R13142">
            <v>0</v>
          </cell>
        </row>
        <row r="13143">
          <cell r="E13143">
            <v>0</v>
          </cell>
          <cell r="G13143">
            <v>0</v>
          </cell>
          <cell r="K13143">
            <v>0</v>
          </cell>
          <cell r="R13143">
            <v>0</v>
          </cell>
        </row>
        <row r="13144">
          <cell r="E13144">
            <v>0</v>
          </cell>
          <cell r="G13144">
            <v>0</v>
          </cell>
          <cell r="K13144">
            <v>0</v>
          </cell>
          <cell r="R13144">
            <v>0</v>
          </cell>
        </row>
        <row r="13145">
          <cell r="E13145">
            <v>0</v>
          </cell>
          <cell r="G13145">
            <v>0</v>
          </cell>
          <cell r="K13145">
            <v>0</v>
          </cell>
          <cell r="R13145">
            <v>0</v>
          </cell>
        </row>
        <row r="13146">
          <cell r="E13146">
            <v>0</v>
          </cell>
          <cell r="G13146">
            <v>0</v>
          </cell>
          <cell r="K13146">
            <v>0</v>
          </cell>
          <cell r="R13146">
            <v>0</v>
          </cell>
        </row>
        <row r="13147">
          <cell r="E13147">
            <v>0</v>
          </cell>
          <cell r="G13147">
            <v>0</v>
          </cell>
          <cell r="K13147">
            <v>0</v>
          </cell>
          <cell r="R13147">
            <v>0</v>
          </cell>
        </row>
        <row r="13148">
          <cell r="E13148">
            <v>0</v>
          </cell>
          <cell r="G13148">
            <v>0</v>
          </cell>
          <cell r="K13148">
            <v>0</v>
          </cell>
          <cell r="R13148">
            <v>0</v>
          </cell>
        </row>
        <row r="13149">
          <cell r="E13149">
            <v>0</v>
          </cell>
          <cell r="G13149">
            <v>0</v>
          </cell>
          <cell r="K13149">
            <v>0</v>
          </cell>
          <cell r="R13149">
            <v>0</v>
          </cell>
        </row>
        <row r="13150">
          <cell r="E13150">
            <v>0</v>
          </cell>
          <cell r="G13150">
            <v>0</v>
          </cell>
          <cell r="K13150">
            <v>0</v>
          </cell>
          <cell r="R13150">
            <v>0</v>
          </cell>
        </row>
        <row r="13151">
          <cell r="E13151">
            <v>0</v>
          </cell>
          <cell r="G13151">
            <v>0</v>
          </cell>
          <cell r="K13151">
            <v>0</v>
          </cell>
          <cell r="R13151">
            <v>0</v>
          </cell>
        </row>
        <row r="13152">
          <cell r="E13152">
            <v>0</v>
          </cell>
          <cell r="G13152">
            <v>0</v>
          </cell>
          <cell r="K13152">
            <v>0</v>
          </cell>
          <cell r="R13152">
            <v>0</v>
          </cell>
        </row>
        <row r="13153">
          <cell r="E13153">
            <v>0</v>
          </cell>
          <cell r="G13153">
            <v>0</v>
          </cell>
          <cell r="K13153">
            <v>0</v>
          </cell>
          <cell r="R13153">
            <v>0</v>
          </cell>
        </row>
        <row r="13154">
          <cell r="E13154">
            <v>0</v>
          </cell>
          <cell r="G13154">
            <v>0</v>
          </cell>
          <cell r="K13154">
            <v>0</v>
          </cell>
          <cell r="R13154">
            <v>0</v>
          </cell>
        </row>
        <row r="13155">
          <cell r="E13155">
            <v>0</v>
          </cell>
          <cell r="G13155">
            <v>0</v>
          </cell>
          <cell r="K13155">
            <v>0</v>
          </cell>
          <cell r="R13155">
            <v>0</v>
          </cell>
        </row>
        <row r="13156">
          <cell r="E13156">
            <v>0</v>
          </cell>
          <cell r="G13156">
            <v>0</v>
          </cell>
          <cell r="K13156">
            <v>0</v>
          </cell>
          <cell r="R13156">
            <v>0</v>
          </cell>
        </row>
        <row r="13157">
          <cell r="E13157">
            <v>0</v>
          </cell>
          <cell r="G13157">
            <v>0</v>
          </cell>
          <cell r="K13157">
            <v>0</v>
          </cell>
          <cell r="R13157">
            <v>0</v>
          </cell>
        </row>
        <row r="13158">
          <cell r="E13158">
            <v>0</v>
          </cell>
          <cell r="G13158">
            <v>0</v>
          </cell>
          <cell r="K13158">
            <v>0</v>
          </cell>
          <cell r="R13158">
            <v>0</v>
          </cell>
        </row>
        <row r="13159">
          <cell r="E13159">
            <v>0</v>
          </cell>
          <cell r="G13159">
            <v>0</v>
          </cell>
          <cell r="K13159">
            <v>0</v>
          </cell>
          <cell r="R13159">
            <v>0</v>
          </cell>
        </row>
        <row r="13160">
          <cell r="E13160">
            <v>0</v>
          </cell>
          <cell r="G13160">
            <v>0</v>
          </cell>
          <cell r="K13160">
            <v>0</v>
          </cell>
          <cell r="R13160">
            <v>0</v>
          </cell>
        </row>
        <row r="13161">
          <cell r="E13161">
            <v>0</v>
          </cell>
          <cell r="G13161">
            <v>0</v>
          </cell>
          <cell r="K13161">
            <v>0</v>
          </cell>
          <cell r="R13161">
            <v>0</v>
          </cell>
        </row>
        <row r="13162">
          <cell r="E13162">
            <v>0</v>
          </cell>
          <cell r="G13162">
            <v>0</v>
          </cell>
          <cell r="K13162">
            <v>0</v>
          </cell>
          <cell r="R13162">
            <v>0</v>
          </cell>
        </row>
        <row r="13163">
          <cell r="E13163">
            <v>0</v>
          </cell>
          <cell r="G13163">
            <v>0</v>
          </cell>
          <cell r="K13163">
            <v>0</v>
          </cell>
          <cell r="R13163">
            <v>0</v>
          </cell>
        </row>
        <row r="13164">
          <cell r="E13164">
            <v>0</v>
          </cell>
          <cell r="G13164">
            <v>0</v>
          </cell>
          <cell r="K13164">
            <v>0</v>
          </cell>
          <cell r="R13164">
            <v>0</v>
          </cell>
        </row>
        <row r="13165">
          <cell r="E13165">
            <v>0</v>
          </cell>
          <cell r="G13165">
            <v>0</v>
          </cell>
          <cell r="K13165">
            <v>0</v>
          </cell>
          <cell r="R13165">
            <v>0</v>
          </cell>
        </row>
        <row r="13166">
          <cell r="E13166">
            <v>0</v>
          </cell>
          <cell r="G13166">
            <v>0</v>
          </cell>
          <cell r="K13166">
            <v>0</v>
          </cell>
          <cell r="R13166">
            <v>0</v>
          </cell>
        </row>
        <row r="13167">
          <cell r="E13167">
            <v>0</v>
          </cell>
          <cell r="G13167">
            <v>0</v>
          </cell>
          <cell r="K13167">
            <v>0</v>
          </cell>
          <cell r="R13167">
            <v>0</v>
          </cell>
        </row>
        <row r="13168">
          <cell r="E13168">
            <v>0</v>
          </cell>
          <cell r="G13168">
            <v>0</v>
          </cell>
          <cell r="K13168">
            <v>0</v>
          </cell>
          <cell r="R13168">
            <v>0</v>
          </cell>
        </row>
        <row r="13169">
          <cell r="E13169">
            <v>0</v>
          </cell>
          <cell r="G13169">
            <v>0</v>
          </cell>
          <cell r="K13169">
            <v>0</v>
          </cell>
          <cell r="R13169">
            <v>0</v>
          </cell>
        </row>
        <row r="13170">
          <cell r="E13170">
            <v>0</v>
          </cell>
          <cell r="G13170">
            <v>0</v>
          </cell>
          <cell r="K13170">
            <v>0</v>
          </cell>
          <cell r="R13170">
            <v>0</v>
          </cell>
        </row>
        <row r="13171">
          <cell r="E13171">
            <v>0</v>
          </cell>
          <cell r="G13171">
            <v>0</v>
          </cell>
          <cell r="K13171">
            <v>0</v>
          </cell>
          <cell r="R13171">
            <v>0</v>
          </cell>
        </row>
        <row r="13172">
          <cell r="E13172">
            <v>0</v>
          </cell>
          <cell r="G13172">
            <v>0</v>
          </cell>
          <cell r="K13172">
            <v>0</v>
          </cell>
          <cell r="R13172">
            <v>0</v>
          </cell>
        </row>
        <row r="13173">
          <cell r="E13173">
            <v>0</v>
          </cell>
          <cell r="G13173">
            <v>0</v>
          </cell>
          <cell r="K13173">
            <v>0</v>
          </cell>
          <cell r="R13173">
            <v>0</v>
          </cell>
        </row>
        <row r="13174">
          <cell r="E13174">
            <v>0</v>
          </cell>
          <cell r="G13174">
            <v>0</v>
          </cell>
          <cell r="K13174">
            <v>0</v>
          </cell>
          <cell r="R13174">
            <v>0</v>
          </cell>
        </row>
        <row r="13175">
          <cell r="E13175">
            <v>0</v>
          </cell>
          <cell r="G13175">
            <v>0</v>
          </cell>
          <cell r="K13175">
            <v>0</v>
          </cell>
          <cell r="R13175">
            <v>0</v>
          </cell>
        </row>
        <row r="13176">
          <cell r="E13176">
            <v>0</v>
          </cell>
          <cell r="G13176">
            <v>0</v>
          </cell>
          <cell r="K13176">
            <v>0</v>
          </cell>
          <cell r="R13176">
            <v>0</v>
          </cell>
        </row>
        <row r="13177">
          <cell r="E13177">
            <v>0</v>
          </cell>
          <cell r="G13177">
            <v>0</v>
          </cell>
          <cell r="K13177">
            <v>0</v>
          </cell>
          <cell r="R13177">
            <v>0</v>
          </cell>
        </row>
        <row r="13178">
          <cell r="E13178">
            <v>0</v>
          </cell>
          <cell r="G13178">
            <v>0</v>
          </cell>
          <cell r="K13178">
            <v>0</v>
          </cell>
          <cell r="R13178">
            <v>0</v>
          </cell>
        </row>
        <row r="13179">
          <cell r="E13179">
            <v>0</v>
          </cell>
          <cell r="G13179">
            <v>0</v>
          </cell>
          <cell r="K13179">
            <v>0</v>
          </cell>
          <cell r="R13179">
            <v>0</v>
          </cell>
        </row>
        <row r="13180">
          <cell r="E13180">
            <v>0</v>
          </cell>
          <cell r="G13180">
            <v>0</v>
          </cell>
          <cell r="K13180">
            <v>0</v>
          </cell>
          <cell r="R13180">
            <v>0</v>
          </cell>
        </row>
        <row r="13181">
          <cell r="E13181">
            <v>0</v>
          </cell>
          <cell r="G13181">
            <v>0</v>
          </cell>
          <cell r="K13181">
            <v>0</v>
          </cell>
          <cell r="R13181">
            <v>0</v>
          </cell>
        </row>
        <row r="13182">
          <cell r="E13182">
            <v>0</v>
          </cell>
          <cell r="G13182">
            <v>0</v>
          </cell>
          <cell r="K13182">
            <v>0</v>
          </cell>
          <cell r="R13182">
            <v>0</v>
          </cell>
        </row>
        <row r="13183">
          <cell r="E13183">
            <v>0</v>
          </cell>
          <cell r="G13183">
            <v>0</v>
          </cell>
          <cell r="K13183">
            <v>0</v>
          </cell>
          <cell r="R13183">
            <v>0</v>
          </cell>
        </row>
        <row r="13184">
          <cell r="E13184">
            <v>0</v>
          </cell>
          <cell r="G13184">
            <v>0</v>
          </cell>
          <cell r="K13184">
            <v>0</v>
          </cell>
          <cell r="R13184">
            <v>0</v>
          </cell>
        </row>
        <row r="13185">
          <cell r="E13185">
            <v>0</v>
          </cell>
          <cell r="G13185">
            <v>0</v>
          </cell>
          <cell r="K13185">
            <v>0</v>
          </cell>
          <cell r="R13185">
            <v>0</v>
          </cell>
        </row>
        <row r="13186">
          <cell r="E13186">
            <v>0</v>
          </cell>
          <cell r="G13186">
            <v>0</v>
          </cell>
          <cell r="K13186">
            <v>0</v>
          </cell>
          <cell r="R13186">
            <v>0</v>
          </cell>
        </row>
        <row r="13187">
          <cell r="E13187">
            <v>0</v>
          </cell>
          <cell r="G13187">
            <v>0</v>
          </cell>
          <cell r="K13187">
            <v>0</v>
          </cell>
          <cell r="R13187">
            <v>0</v>
          </cell>
        </row>
        <row r="13188">
          <cell r="E13188">
            <v>0</v>
          </cell>
          <cell r="G13188">
            <v>0</v>
          </cell>
          <cell r="K13188">
            <v>0</v>
          </cell>
          <cell r="R13188">
            <v>0</v>
          </cell>
        </row>
        <row r="13189">
          <cell r="E13189">
            <v>0</v>
          </cell>
          <cell r="G13189">
            <v>0</v>
          </cell>
          <cell r="K13189">
            <v>0</v>
          </cell>
          <cell r="R13189">
            <v>0</v>
          </cell>
        </row>
        <row r="13190">
          <cell r="E13190">
            <v>0</v>
          </cell>
          <cell r="G13190">
            <v>0</v>
          </cell>
          <cell r="K13190">
            <v>0</v>
          </cell>
          <cell r="R13190">
            <v>0</v>
          </cell>
        </row>
        <row r="13191">
          <cell r="E13191">
            <v>0</v>
          </cell>
          <cell r="G13191">
            <v>0</v>
          </cell>
          <cell r="K13191">
            <v>0</v>
          </cell>
          <cell r="R13191">
            <v>0</v>
          </cell>
        </row>
        <row r="13192">
          <cell r="E13192">
            <v>0</v>
          </cell>
          <cell r="G13192">
            <v>0</v>
          </cell>
          <cell r="K13192">
            <v>0</v>
          </cell>
          <cell r="R13192">
            <v>0</v>
          </cell>
        </row>
        <row r="13193">
          <cell r="E13193">
            <v>0</v>
          </cell>
          <cell r="G13193">
            <v>0</v>
          </cell>
          <cell r="K13193">
            <v>0</v>
          </cell>
          <cell r="R13193">
            <v>0</v>
          </cell>
        </row>
        <row r="13194">
          <cell r="E13194">
            <v>0</v>
          </cell>
          <cell r="G13194">
            <v>0</v>
          </cell>
          <cell r="K13194">
            <v>0</v>
          </cell>
          <cell r="R13194">
            <v>0</v>
          </cell>
        </row>
        <row r="13195">
          <cell r="E13195">
            <v>0</v>
          </cell>
          <cell r="G13195">
            <v>0</v>
          </cell>
          <cell r="K13195">
            <v>0</v>
          </cell>
          <cell r="R13195">
            <v>0</v>
          </cell>
        </row>
        <row r="13196">
          <cell r="E13196">
            <v>0</v>
          </cell>
          <cell r="G13196">
            <v>0</v>
          </cell>
          <cell r="K13196">
            <v>0</v>
          </cell>
          <cell r="R13196">
            <v>0</v>
          </cell>
        </row>
        <row r="13197">
          <cell r="E13197">
            <v>0</v>
          </cell>
          <cell r="G13197">
            <v>0</v>
          </cell>
          <cell r="K13197">
            <v>0</v>
          </cell>
          <cell r="R13197">
            <v>0</v>
          </cell>
        </row>
        <row r="13198">
          <cell r="E13198">
            <v>0</v>
          </cell>
          <cell r="G13198">
            <v>0</v>
          </cell>
          <cell r="K13198">
            <v>0</v>
          </cell>
          <cell r="R13198">
            <v>0</v>
          </cell>
        </row>
        <row r="13199">
          <cell r="E13199">
            <v>0</v>
          </cell>
          <cell r="G13199">
            <v>0</v>
          </cell>
          <cell r="K13199">
            <v>0</v>
          </cell>
          <cell r="R13199">
            <v>0</v>
          </cell>
        </row>
        <row r="13200">
          <cell r="E13200">
            <v>0</v>
          </cell>
          <cell r="G13200">
            <v>0</v>
          </cell>
          <cell r="K13200">
            <v>0</v>
          </cell>
          <cell r="R13200">
            <v>0</v>
          </cell>
        </row>
        <row r="13201">
          <cell r="E13201">
            <v>0</v>
          </cell>
          <cell r="G13201">
            <v>0</v>
          </cell>
          <cell r="K13201">
            <v>0</v>
          </cell>
          <cell r="R13201">
            <v>0</v>
          </cell>
        </row>
        <row r="13202">
          <cell r="E13202">
            <v>0</v>
          </cell>
          <cell r="G13202">
            <v>0</v>
          </cell>
          <cell r="K13202">
            <v>0</v>
          </cell>
          <cell r="R13202">
            <v>0</v>
          </cell>
        </row>
        <row r="13203">
          <cell r="E13203">
            <v>0</v>
          </cell>
          <cell r="G13203">
            <v>0</v>
          </cell>
          <cell r="K13203">
            <v>0</v>
          </cell>
          <cell r="R13203">
            <v>0</v>
          </cell>
        </row>
        <row r="13204">
          <cell r="E13204">
            <v>0</v>
          </cell>
          <cell r="G13204">
            <v>0</v>
          </cell>
          <cell r="K13204">
            <v>0</v>
          </cell>
          <cell r="R13204">
            <v>0</v>
          </cell>
        </row>
        <row r="13205">
          <cell r="E13205">
            <v>0</v>
          </cell>
          <cell r="G13205">
            <v>0</v>
          </cell>
          <cell r="K13205">
            <v>0</v>
          </cell>
          <cell r="R13205">
            <v>0</v>
          </cell>
        </row>
        <row r="13206">
          <cell r="E13206">
            <v>0</v>
          </cell>
          <cell r="G13206">
            <v>0</v>
          </cell>
          <cell r="K13206">
            <v>0</v>
          </cell>
          <cell r="R13206">
            <v>0</v>
          </cell>
        </row>
        <row r="13207">
          <cell r="E13207">
            <v>0</v>
          </cell>
          <cell r="G13207">
            <v>0</v>
          </cell>
          <cell r="K13207">
            <v>0</v>
          </cell>
          <cell r="R13207">
            <v>0</v>
          </cell>
        </row>
        <row r="13208">
          <cell r="E13208">
            <v>0</v>
          </cell>
          <cell r="G13208">
            <v>0</v>
          </cell>
          <cell r="K13208">
            <v>0</v>
          </cell>
          <cell r="R13208">
            <v>0</v>
          </cell>
        </row>
        <row r="13209">
          <cell r="E13209">
            <v>0</v>
          </cell>
          <cell r="G13209">
            <v>0</v>
          </cell>
          <cell r="K13209">
            <v>0</v>
          </cell>
          <cell r="R13209">
            <v>0</v>
          </cell>
        </row>
        <row r="13210">
          <cell r="E13210">
            <v>0</v>
          </cell>
          <cell r="G13210">
            <v>0</v>
          </cell>
          <cell r="K13210">
            <v>0</v>
          </cell>
          <cell r="R13210">
            <v>0</v>
          </cell>
        </row>
        <row r="13211">
          <cell r="E13211">
            <v>0</v>
          </cell>
          <cell r="G13211">
            <v>0</v>
          </cell>
          <cell r="K13211">
            <v>0</v>
          </cell>
          <cell r="R13211">
            <v>0</v>
          </cell>
        </row>
        <row r="13212">
          <cell r="E13212">
            <v>0</v>
          </cell>
          <cell r="G13212">
            <v>0</v>
          </cell>
          <cell r="K13212">
            <v>0</v>
          </cell>
          <cell r="R13212">
            <v>0</v>
          </cell>
        </row>
        <row r="13213">
          <cell r="E13213">
            <v>0</v>
          </cell>
          <cell r="G13213">
            <v>0</v>
          </cell>
          <cell r="K13213">
            <v>0</v>
          </cell>
          <cell r="R13213">
            <v>0</v>
          </cell>
        </row>
        <row r="13214">
          <cell r="E13214">
            <v>0</v>
          </cell>
          <cell r="G13214">
            <v>0</v>
          </cell>
          <cell r="K13214">
            <v>0</v>
          </cell>
          <cell r="R13214">
            <v>0</v>
          </cell>
        </row>
        <row r="13215">
          <cell r="E13215">
            <v>0</v>
          </cell>
          <cell r="G13215">
            <v>0</v>
          </cell>
          <cell r="K13215">
            <v>0</v>
          </cell>
          <cell r="R13215">
            <v>0</v>
          </cell>
        </row>
        <row r="13216">
          <cell r="E13216">
            <v>0</v>
          </cell>
          <cell r="G13216">
            <v>0</v>
          </cell>
          <cell r="K13216">
            <v>0</v>
          </cell>
          <cell r="R13216">
            <v>0</v>
          </cell>
        </row>
        <row r="13217">
          <cell r="E13217">
            <v>0</v>
          </cell>
          <cell r="G13217">
            <v>0</v>
          </cell>
          <cell r="K13217">
            <v>0</v>
          </cell>
          <cell r="R13217">
            <v>0</v>
          </cell>
        </row>
        <row r="13218">
          <cell r="E13218">
            <v>0</v>
          </cell>
          <cell r="G13218">
            <v>0</v>
          </cell>
          <cell r="K13218">
            <v>0</v>
          </cell>
          <cell r="R13218">
            <v>0</v>
          </cell>
        </row>
        <row r="13219">
          <cell r="E13219">
            <v>0</v>
          </cell>
          <cell r="G13219">
            <v>0</v>
          </cell>
          <cell r="K13219">
            <v>0</v>
          </cell>
          <cell r="R13219">
            <v>0</v>
          </cell>
        </row>
        <row r="13220">
          <cell r="E13220">
            <v>0</v>
          </cell>
          <cell r="G13220">
            <v>0</v>
          </cell>
          <cell r="K13220">
            <v>0</v>
          </cell>
          <cell r="R13220">
            <v>0</v>
          </cell>
        </row>
        <row r="13221">
          <cell r="E13221">
            <v>0</v>
          </cell>
          <cell r="G13221">
            <v>0</v>
          </cell>
          <cell r="K13221">
            <v>0</v>
          </cell>
          <cell r="R13221">
            <v>0</v>
          </cell>
        </row>
        <row r="13222">
          <cell r="E13222">
            <v>0</v>
          </cell>
          <cell r="G13222">
            <v>0</v>
          </cell>
          <cell r="K13222">
            <v>0</v>
          </cell>
          <cell r="R13222">
            <v>0</v>
          </cell>
        </row>
        <row r="13223">
          <cell r="E13223">
            <v>0</v>
          </cell>
          <cell r="G13223">
            <v>0</v>
          </cell>
          <cell r="K13223">
            <v>0</v>
          </cell>
          <cell r="R13223">
            <v>0</v>
          </cell>
        </row>
        <row r="13224">
          <cell r="E13224">
            <v>0</v>
          </cell>
          <cell r="G13224">
            <v>0</v>
          </cell>
          <cell r="K13224">
            <v>0</v>
          </cell>
          <cell r="R13224">
            <v>0</v>
          </cell>
        </row>
        <row r="13225">
          <cell r="E13225">
            <v>0</v>
          </cell>
          <cell r="G13225">
            <v>0</v>
          </cell>
          <cell r="K13225">
            <v>0</v>
          </cell>
          <cell r="R13225">
            <v>0</v>
          </cell>
        </row>
        <row r="13226">
          <cell r="E13226">
            <v>0</v>
          </cell>
          <cell r="G13226">
            <v>0</v>
          </cell>
          <cell r="K13226">
            <v>0</v>
          </cell>
          <cell r="R13226">
            <v>0</v>
          </cell>
        </row>
        <row r="13227">
          <cell r="E13227">
            <v>0</v>
          </cell>
          <cell r="G13227">
            <v>0</v>
          </cell>
          <cell r="K13227">
            <v>0</v>
          </cell>
          <cell r="R13227">
            <v>0</v>
          </cell>
        </row>
        <row r="13228">
          <cell r="E13228">
            <v>0</v>
          </cell>
          <cell r="G13228">
            <v>0</v>
          </cell>
          <cell r="K13228">
            <v>0</v>
          </cell>
          <cell r="R13228">
            <v>0</v>
          </cell>
        </row>
        <row r="13229">
          <cell r="E13229">
            <v>0</v>
          </cell>
          <cell r="G13229">
            <v>0</v>
          </cell>
          <cell r="K13229">
            <v>0</v>
          </cell>
          <cell r="R13229">
            <v>0</v>
          </cell>
        </row>
        <row r="13230">
          <cell r="E13230">
            <v>0</v>
          </cell>
          <cell r="G13230">
            <v>0</v>
          </cell>
          <cell r="K13230">
            <v>0</v>
          </cell>
          <cell r="R13230">
            <v>0</v>
          </cell>
        </row>
        <row r="13231">
          <cell r="E13231">
            <v>0</v>
          </cell>
          <cell r="G13231">
            <v>0</v>
          </cell>
          <cell r="K13231">
            <v>0</v>
          </cell>
          <cell r="R13231">
            <v>0</v>
          </cell>
        </row>
        <row r="13232">
          <cell r="E13232">
            <v>0</v>
          </cell>
          <cell r="G13232">
            <v>0</v>
          </cell>
          <cell r="K13232">
            <v>0</v>
          </cell>
          <cell r="R13232">
            <v>0</v>
          </cell>
        </row>
        <row r="13233">
          <cell r="E13233">
            <v>0</v>
          </cell>
          <cell r="G13233">
            <v>0</v>
          </cell>
          <cell r="K13233">
            <v>0</v>
          </cell>
          <cell r="R13233">
            <v>0</v>
          </cell>
        </row>
        <row r="13234">
          <cell r="E13234">
            <v>0</v>
          </cell>
          <cell r="G13234">
            <v>0</v>
          </cell>
          <cell r="K13234">
            <v>0</v>
          </cell>
          <cell r="R13234">
            <v>0</v>
          </cell>
        </row>
        <row r="13235">
          <cell r="E13235">
            <v>0</v>
          </cell>
          <cell r="G13235">
            <v>0</v>
          </cell>
          <cell r="K13235">
            <v>0</v>
          </cell>
          <cell r="R13235">
            <v>0</v>
          </cell>
        </row>
        <row r="13236">
          <cell r="E13236">
            <v>0</v>
          </cell>
          <cell r="G13236">
            <v>0</v>
          </cell>
          <cell r="K13236">
            <v>0</v>
          </cell>
          <cell r="R13236">
            <v>0</v>
          </cell>
        </row>
        <row r="13237">
          <cell r="E13237">
            <v>0</v>
          </cell>
          <cell r="G13237">
            <v>0</v>
          </cell>
          <cell r="K13237">
            <v>0</v>
          </cell>
          <cell r="R13237">
            <v>0</v>
          </cell>
        </row>
        <row r="13238">
          <cell r="E13238">
            <v>0</v>
          </cell>
          <cell r="G13238">
            <v>0</v>
          </cell>
          <cell r="K13238">
            <v>0</v>
          </cell>
          <cell r="R13238">
            <v>0</v>
          </cell>
        </row>
        <row r="13239">
          <cell r="E13239">
            <v>0</v>
          </cell>
          <cell r="G13239">
            <v>0</v>
          </cell>
          <cell r="K13239">
            <v>0</v>
          </cell>
          <cell r="R13239">
            <v>0</v>
          </cell>
        </row>
        <row r="13240">
          <cell r="E13240">
            <v>0</v>
          </cell>
          <cell r="G13240">
            <v>0</v>
          </cell>
          <cell r="K13240">
            <v>0</v>
          </cell>
          <cell r="R13240">
            <v>0</v>
          </cell>
        </row>
        <row r="13241">
          <cell r="E13241">
            <v>0</v>
          </cell>
          <cell r="G13241">
            <v>0</v>
          </cell>
          <cell r="K13241">
            <v>0</v>
          </cell>
          <cell r="R13241">
            <v>0</v>
          </cell>
        </row>
        <row r="13242">
          <cell r="E13242">
            <v>0</v>
          </cell>
          <cell r="G13242">
            <v>0</v>
          </cell>
          <cell r="K13242">
            <v>0</v>
          </cell>
          <cell r="R13242">
            <v>0</v>
          </cell>
        </row>
        <row r="13243">
          <cell r="E13243">
            <v>0</v>
          </cell>
          <cell r="G13243">
            <v>0</v>
          </cell>
          <cell r="K13243">
            <v>0</v>
          </cell>
          <cell r="R13243">
            <v>0</v>
          </cell>
        </row>
        <row r="13244">
          <cell r="E13244">
            <v>0</v>
          </cell>
          <cell r="G13244">
            <v>0</v>
          </cell>
          <cell r="K13244">
            <v>0</v>
          </cell>
          <cell r="R13244">
            <v>0</v>
          </cell>
        </row>
        <row r="13245">
          <cell r="E13245">
            <v>0</v>
          </cell>
          <cell r="G13245">
            <v>0</v>
          </cell>
          <cell r="K13245">
            <v>0</v>
          </cell>
          <cell r="R13245">
            <v>0</v>
          </cell>
        </row>
        <row r="13246">
          <cell r="E13246">
            <v>0</v>
          </cell>
          <cell r="G13246">
            <v>0</v>
          </cell>
          <cell r="K13246">
            <v>0</v>
          </cell>
          <cell r="R13246">
            <v>0</v>
          </cell>
        </row>
        <row r="13247">
          <cell r="E13247">
            <v>0</v>
          </cell>
          <cell r="G13247">
            <v>0</v>
          </cell>
          <cell r="K13247">
            <v>0</v>
          </cell>
          <cell r="R13247">
            <v>0</v>
          </cell>
        </row>
        <row r="13248">
          <cell r="E13248">
            <v>0</v>
          </cell>
          <cell r="G13248">
            <v>0</v>
          </cell>
          <cell r="K13248">
            <v>0</v>
          </cell>
          <cell r="R13248">
            <v>0</v>
          </cell>
        </row>
        <row r="13249">
          <cell r="E13249">
            <v>0</v>
          </cell>
          <cell r="G13249">
            <v>0</v>
          </cell>
          <cell r="K13249">
            <v>0</v>
          </cell>
          <cell r="R13249">
            <v>0</v>
          </cell>
        </row>
        <row r="13250">
          <cell r="E13250">
            <v>0</v>
          </cell>
          <cell r="G13250">
            <v>0</v>
          </cell>
          <cell r="K13250">
            <v>0</v>
          </cell>
          <cell r="R13250">
            <v>0</v>
          </cell>
        </row>
        <row r="13251">
          <cell r="E13251">
            <v>0</v>
          </cell>
          <cell r="G13251">
            <v>0</v>
          </cell>
          <cell r="K13251">
            <v>0</v>
          </cell>
          <cell r="R13251">
            <v>0</v>
          </cell>
        </row>
        <row r="13252">
          <cell r="E13252">
            <v>0</v>
          </cell>
          <cell r="G13252">
            <v>0</v>
          </cell>
          <cell r="K13252">
            <v>0</v>
          </cell>
          <cell r="R13252">
            <v>0</v>
          </cell>
        </row>
        <row r="13253">
          <cell r="E13253">
            <v>0</v>
          </cell>
          <cell r="G13253">
            <v>0</v>
          </cell>
          <cell r="K13253">
            <v>0</v>
          </cell>
          <cell r="R13253">
            <v>0</v>
          </cell>
        </row>
        <row r="13254">
          <cell r="E13254">
            <v>0</v>
          </cell>
          <cell r="G13254">
            <v>0</v>
          </cell>
          <cell r="K13254">
            <v>0</v>
          </cell>
          <cell r="R13254">
            <v>0</v>
          </cell>
        </row>
        <row r="13255">
          <cell r="E13255">
            <v>0</v>
          </cell>
          <cell r="G13255">
            <v>0</v>
          </cell>
          <cell r="K13255">
            <v>0</v>
          </cell>
          <cell r="R13255">
            <v>0</v>
          </cell>
        </row>
        <row r="13256">
          <cell r="E13256">
            <v>0</v>
          </cell>
          <cell r="G13256">
            <v>0</v>
          </cell>
          <cell r="K13256">
            <v>0</v>
          </cell>
          <cell r="R13256">
            <v>0</v>
          </cell>
        </row>
        <row r="13257">
          <cell r="E13257">
            <v>0</v>
          </cell>
          <cell r="G13257">
            <v>0</v>
          </cell>
          <cell r="K13257">
            <v>0</v>
          </cell>
          <cell r="R13257">
            <v>0</v>
          </cell>
        </row>
        <row r="13258">
          <cell r="E13258">
            <v>0</v>
          </cell>
          <cell r="G13258">
            <v>0</v>
          </cell>
          <cell r="K13258">
            <v>0</v>
          </cell>
          <cell r="R13258">
            <v>0</v>
          </cell>
        </row>
        <row r="13259">
          <cell r="E13259">
            <v>0</v>
          </cell>
          <cell r="G13259">
            <v>0</v>
          </cell>
          <cell r="K13259">
            <v>0</v>
          </cell>
          <cell r="R13259">
            <v>0</v>
          </cell>
        </row>
        <row r="13260">
          <cell r="E13260">
            <v>0</v>
          </cell>
          <cell r="G13260">
            <v>0</v>
          </cell>
          <cell r="K13260">
            <v>0</v>
          </cell>
          <cell r="R13260">
            <v>0</v>
          </cell>
        </row>
        <row r="13261">
          <cell r="E13261">
            <v>0</v>
          </cell>
          <cell r="G13261">
            <v>0</v>
          </cell>
          <cell r="K13261">
            <v>0</v>
          </cell>
          <cell r="R13261">
            <v>0</v>
          </cell>
        </row>
        <row r="13262">
          <cell r="E13262">
            <v>0</v>
          </cell>
          <cell r="G13262">
            <v>0</v>
          </cell>
          <cell r="K13262">
            <v>0</v>
          </cell>
          <cell r="R13262">
            <v>0</v>
          </cell>
        </row>
        <row r="13263">
          <cell r="E13263">
            <v>0</v>
          </cell>
          <cell r="G13263">
            <v>0</v>
          </cell>
          <cell r="K13263">
            <v>0</v>
          </cell>
          <cell r="R13263">
            <v>0</v>
          </cell>
        </row>
        <row r="13264">
          <cell r="E13264">
            <v>0</v>
          </cell>
          <cell r="G13264">
            <v>0</v>
          </cell>
          <cell r="K13264">
            <v>0</v>
          </cell>
          <cell r="R13264">
            <v>0</v>
          </cell>
        </row>
        <row r="13265">
          <cell r="E13265">
            <v>0</v>
          </cell>
          <cell r="G13265">
            <v>0</v>
          </cell>
          <cell r="K13265">
            <v>0</v>
          </cell>
          <cell r="R13265">
            <v>0</v>
          </cell>
        </row>
        <row r="13266">
          <cell r="E13266">
            <v>0</v>
          </cell>
          <cell r="G13266">
            <v>0</v>
          </cell>
          <cell r="K13266">
            <v>0</v>
          </cell>
          <cell r="R13266">
            <v>0</v>
          </cell>
        </row>
        <row r="13267">
          <cell r="E13267">
            <v>0</v>
          </cell>
          <cell r="G13267">
            <v>0</v>
          </cell>
          <cell r="K13267">
            <v>0</v>
          </cell>
          <cell r="R13267">
            <v>0</v>
          </cell>
        </row>
        <row r="13268">
          <cell r="E13268">
            <v>0</v>
          </cell>
          <cell r="G13268">
            <v>0</v>
          </cell>
          <cell r="K13268">
            <v>0</v>
          </cell>
          <cell r="R13268">
            <v>0</v>
          </cell>
        </row>
        <row r="13269">
          <cell r="E13269">
            <v>0</v>
          </cell>
          <cell r="G13269">
            <v>0</v>
          </cell>
          <cell r="K13269">
            <v>0</v>
          </cell>
          <cell r="R13269">
            <v>0</v>
          </cell>
        </row>
        <row r="13270">
          <cell r="E13270">
            <v>0</v>
          </cell>
          <cell r="G13270">
            <v>0</v>
          </cell>
          <cell r="K13270">
            <v>0</v>
          </cell>
          <cell r="R13270">
            <v>0</v>
          </cell>
        </row>
        <row r="13271">
          <cell r="E13271">
            <v>0</v>
          </cell>
          <cell r="G13271">
            <v>0</v>
          </cell>
          <cell r="K13271">
            <v>0</v>
          </cell>
          <cell r="R13271">
            <v>0</v>
          </cell>
        </row>
        <row r="13272">
          <cell r="E13272">
            <v>0</v>
          </cell>
          <cell r="G13272">
            <v>0</v>
          </cell>
          <cell r="K13272">
            <v>0</v>
          </cell>
          <cell r="R13272">
            <v>0</v>
          </cell>
        </row>
        <row r="13273">
          <cell r="E13273">
            <v>0</v>
          </cell>
          <cell r="G13273">
            <v>0</v>
          </cell>
          <cell r="K13273">
            <v>0</v>
          </cell>
          <cell r="R13273">
            <v>0</v>
          </cell>
        </row>
        <row r="13274">
          <cell r="E13274">
            <v>0</v>
          </cell>
          <cell r="G13274">
            <v>0</v>
          </cell>
          <cell r="K13274">
            <v>0</v>
          </cell>
          <cell r="R13274">
            <v>0</v>
          </cell>
        </row>
        <row r="13275">
          <cell r="E13275">
            <v>0</v>
          </cell>
          <cell r="G13275">
            <v>0</v>
          </cell>
          <cell r="K13275">
            <v>0</v>
          </cell>
          <cell r="R13275">
            <v>0</v>
          </cell>
        </row>
        <row r="13276">
          <cell r="E13276">
            <v>0</v>
          </cell>
          <cell r="G13276">
            <v>0</v>
          </cell>
          <cell r="K13276">
            <v>0</v>
          </cell>
          <cell r="R13276">
            <v>0</v>
          </cell>
        </row>
        <row r="13277">
          <cell r="E13277">
            <v>0</v>
          </cell>
          <cell r="G13277">
            <v>0</v>
          </cell>
          <cell r="K13277">
            <v>0</v>
          </cell>
          <cell r="R13277">
            <v>0</v>
          </cell>
        </row>
        <row r="13278">
          <cell r="E13278">
            <v>0</v>
          </cell>
          <cell r="G13278">
            <v>0</v>
          </cell>
          <cell r="K13278">
            <v>0</v>
          </cell>
          <cell r="R13278">
            <v>0</v>
          </cell>
        </row>
        <row r="13279">
          <cell r="E13279">
            <v>0</v>
          </cell>
          <cell r="G13279">
            <v>0</v>
          </cell>
          <cell r="K13279">
            <v>0</v>
          </cell>
          <cell r="R13279">
            <v>0</v>
          </cell>
        </row>
        <row r="13280">
          <cell r="E13280">
            <v>0</v>
          </cell>
          <cell r="G13280">
            <v>0</v>
          </cell>
          <cell r="K13280">
            <v>0</v>
          </cell>
          <cell r="R13280">
            <v>0</v>
          </cell>
        </row>
        <row r="13281">
          <cell r="E13281">
            <v>0</v>
          </cell>
          <cell r="G13281">
            <v>0</v>
          </cell>
          <cell r="K13281">
            <v>0</v>
          </cell>
          <cell r="R13281">
            <v>0</v>
          </cell>
        </row>
        <row r="13282">
          <cell r="E13282">
            <v>0</v>
          </cell>
          <cell r="G13282">
            <v>0</v>
          </cell>
          <cell r="K13282">
            <v>0</v>
          </cell>
          <cell r="R13282">
            <v>0</v>
          </cell>
        </row>
        <row r="13283">
          <cell r="E13283">
            <v>0</v>
          </cell>
          <cell r="G13283">
            <v>0</v>
          </cell>
          <cell r="K13283">
            <v>0</v>
          </cell>
          <cell r="R13283">
            <v>0</v>
          </cell>
        </row>
        <row r="13284">
          <cell r="E13284">
            <v>0</v>
          </cell>
          <cell r="G13284">
            <v>0</v>
          </cell>
          <cell r="K13284">
            <v>0</v>
          </cell>
          <cell r="R13284">
            <v>0</v>
          </cell>
        </row>
        <row r="13285">
          <cell r="E13285">
            <v>0</v>
          </cell>
          <cell r="G13285">
            <v>0</v>
          </cell>
          <cell r="K13285">
            <v>0</v>
          </cell>
          <cell r="R13285">
            <v>0</v>
          </cell>
        </row>
        <row r="13286">
          <cell r="E13286">
            <v>0</v>
          </cell>
          <cell r="G13286">
            <v>0</v>
          </cell>
          <cell r="K13286">
            <v>0</v>
          </cell>
          <cell r="R13286">
            <v>0</v>
          </cell>
        </row>
        <row r="13287">
          <cell r="E13287">
            <v>0</v>
          </cell>
          <cell r="G13287">
            <v>0</v>
          </cell>
          <cell r="K13287">
            <v>0</v>
          </cell>
          <cell r="R13287">
            <v>0</v>
          </cell>
        </row>
        <row r="13288">
          <cell r="E13288">
            <v>0</v>
          </cell>
          <cell r="G13288">
            <v>0</v>
          </cell>
          <cell r="K13288">
            <v>0</v>
          </cell>
          <cell r="R13288">
            <v>0</v>
          </cell>
        </row>
        <row r="13289">
          <cell r="E13289">
            <v>0</v>
          </cell>
          <cell r="G13289">
            <v>0</v>
          </cell>
          <cell r="K13289">
            <v>0</v>
          </cell>
          <cell r="R13289">
            <v>0</v>
          </cell>
        </row>
        <row r="13290">
          <cell r="E13290">
            <v>0</v>
          </cell>
          <cell r="G13290">
            <v>0</v>
          </cell>
          <cell r="K13290">
            <v>0</v>
          </cell>
          <cell r="R13290">
            <v>0</v>
          </cell>
        </row>
        <row r="13291">
          <cell r="E13291">
            <v>0</v>
          </cell>
          <cell r="G13291">
            <v>0</v>
          </cell>
          <cell r="K13291">
            <v>0</v>
          </cell>
          <cell r="R13291">
            <v>0</v>
          </cell>
        </row>
        <row r="13292">
          <cell r="E13292">
            <v>0</v>
          </cell>
          <cell r="G13292">
            <v>0</v>
          </cell>
          <cell r="K13292">
            <v>0</v>
          </cell>
          <cell r="R13292">
            <v>0</v>
          </cell>
        </row>
        <row r="13293">
          <cell r="E13293">
            <v>0</v>
          </cell>
          <cell r="G13293">
            <v>0</v>
          </cell>
          <cell r="K13293">
            <v>0</v>
          </cell>
          <cell r="R13293">
            <v>0</v>
          </cell>
        </row>
        <row r="13294">
          <cell r="E13294">
            <v>0</v>
          </cell>
          <cell r="G13294">
            <v>0</v>
          </cell>
          <cell r="K13294">
            <v>0</v>
          </cell>
          <cell r="R13294">
            <v>0</v>
          </cell>
        </row>
        <row r="13295">
          <cell r="E13295">
            <v>0</v>
          </cell>
          <cell r="G13295">
            <v>0</v>
          </cell>
          <cell r="K13295">
            <v>0</v>
          </cell>
          <cell r="R13295">
            <v>0</v>
          </cell>
        </row>
        <row r="13296">
          <cell r="E13296">
            <v>0</v>
          </cell>
          <cell r="G13296">
            <v>0</v>
          </cell>
          <cell r="K13296">
            <v>0</v>
          </cell>
          <cell r="R13296">
            <v>0</v>
          </cell>
        </row>
        <row r="13297">
          <cell r="E13297">
            <v>0</v>
          </cell>
          <cell r="G13297">
            <v>0</v>
          </cell>
          <cell r="K13297">
            <v>0</v>
          </cell>
          <cell r="R13297">
            <v>0</v>
          </cell>
        </row>
        <row r="13298">
          <cell r="E13298">
            <v>0</v>
          </cell>
          <cell r="G13298">
            <v>0</v>
          </cell>
          <cell r="K13298">
            <v>0</v>
          </cell>
          <cell r="R13298">
            <v>0</v>
          </cell>
        </row>
        <row r="13299">
          <cell r="E13299">
            <v>0</v>
          </cell>
          <cell r="G13299">
            <v>0</v>
          </cell>
          <cell r="K13299">
            <v>0</v>
          </cell>
          <cell r="R13299">
            <v>0</v>
          </cell>
        </row>
        <row r="13300">
          <cell r="E13300">
            <v>0</v>
          </cell>
          <cell r="G13300">
            <v>0</v>
          </cell>
          <cell r="K13300">
            <v>0</v>
          </cell>
          <cell r="R13300">
            <v>0</v>
          </cell>
        </row>
        <row r="13301">
          <cell r="E13301">
            <v>0</v>
          </cell>
          <cell r="G13301">
            <v>0</v>
          </cell>
          <cell r="K13301">
            <v>0</v>
          </cell>
          <cell r="R13301">
            <v>0</v>
          </cell>
        </row>
        <row r="13302">
          <cell r="E13302">
            <v>0</v>
          </cell>
          <cell r="G13302">
            <v>0</v>
          </cell>
          <cell r="K13302">
            <v>0</v>
          </cell>
          <cell r="R13302">
            <v>0</v>
          </cell>
        </row>
        <row r="13303">
          <cell r="E13303">
            <v>0</v>
          </cell>
          <cell r="G13303">
            <v>0</v>
          </cell>
          <cell r="K13303">
            <v>0</v>
          </cell>
          <cell r="R13303">
            <v>0</v>
          </cell>
        </row>
        <row r="13304">
          <cell r="E13304">
            <v>0</v>
          </cell>
          <cell r="G13304">
            <v>0</v>
          </cell>
          <cell r="K13304">
            <v>0</v>
          </cell>
          <cell r="R13304">
            <v>0</v>
          </cell>
        </row>
        <row r="13305">
          <cell r="E13305">
            <v>0</v>
          </cell>
          <cell r="G13305">
            <v>0</v>
          </cell>
          <cell r="K13305">
            <v>0</v>
          </cell>
          <cell r="R13305">
            <v>0</v>
          </cell>
        </row>
        <row r="13306">
          <cell r="E13306">
            <v>0</v>
          </cell>
          <cell r="G13306">
            <v>0</v>
          </cell>
          <cell r="K13306">
            <v>0</v>
          </cell>
          <cell r="R13306">
            <v>0</v>
          </cell>
        </row>
        <row r="13307">
          <cell r="E13307">
            <v>0</v>
          </cell>
          <cell r="G13307">
            <v>0</v>
          </cell>
          <cell r="K13307">
            <v>0</v>
          </cell>
          <cell r="R13307">
            <v>0</v>
          </cell>
        </row>
        <row r="13308">
          <cell r="E13308">
            <v>0</v>
          </cell>
          <cell r="G13308">
            <v>0</v>
          </cell>
          <cell r="K13308">
            <v>0</v>
          </cell>
          <cell r="R13308">
            <v>0</v>
          </cell>
        </row>
        <row r="13309">
          <cell r="E13309">
            <v>0</v>
          </cell>
          <cell r="G13309">
            <v>0</v>
          </cell>
          <cell r="K13309">
            <v>0</v>
          </cell>
          <cell r="R13309">
            <v>0</v>
          </cell>
        </row>
        <row r="13310">
          <cell r="E13310">
            <v>0</v>
          </cell>
          <cell r="G13310">
            <v>0</v>
          </cell>
          <cell r="K13310">
            <v>0</v>
          </cell>
          <cell r="R13310">
            <v>0</v>
          </cell>
        </row>
        <row r="13311">
          <cell r="E13311">
            <v>0</v>
          </cell>
          <cell r="G13311">
            <v>0</v>
          </cell>
          <cell r="K13311">
            <v>0</v>
          </cell>
          <cell r="R13311">
            <v>0</v>
          </cell>
        </row>
        <row r="13312">
          <cell r="E13312">
            <v>0</v>
          </cell>
          <cell r="G13312">
            <v>0</v>
          </cell>
          <cell r="K13312">
            <v>0</v>
          </cell>
          <cell r="R13312">
            <v>0</v>
          </cell>
        </row>
        <row r="13313">
          <cell r="E13313">
            <v>0</v>
          </cell>
          <cell r="G13313">
            <v>0</v>
          </cell>
          <cell r="K13313">
            <v>0</v>
          </cell>
          <cell r="R13313">
            <v>0</v>
          </cell>
        </row>
        <row r="13314">
          <cell r="E13314">
            <v>0</v>
          </cell>
          <cell r="G13314">
            <v>0</v>
          </cell>
          <cell r="K13314">
            <v>0</v>
          </cell>
          <cell r="R13314">
            <v>0</v>
          </cell>
        </row>
        <row r="13315">
          <cell r="E13315">
            <v>0</v>
          </cell>
          <cell r="G13315">
            <v>0</v>
          </cell>
          <cell r="K13315">
            <v>0</v>
          </cell>
          <cell r="R13315">
            <v>0</v>
          </cell>
        </row>
        <row r="13316">
          <cell r="E13316">
            <v>0</v>
          </cell>
          <cell r="G13316">
            <v>0</v>
          </cell>
          <cell r="K13316">
            <v>0</v>
          </cell>
          <cell r="R13316">
            <v>0</v>
          </cell>
        </row>
        <row r="13317">
          <cell r="E13317">
            <v>0</v>
          </cell>
          <cell r="G13317">
            <v>0</v>
          </cell>
          <cell r="K13317">
            <v>0</v>
          </cell>
          <cell r="R13317">
            <v>0</v>
          </cell>
        </row>
        <row r="13318">
          <cell r="E13318">
            <v>0</v>
          </cell>
          <cell r="G13318">
            <v>0</v>
          </cell>
          <cell r="K13318">
            <v>0</v>
          </cell>
          <cell r="R13318">
            <v>0</v>
          </cell>
        </row>
        <row r="13319">
          <cell r="E13319">
            <v>0</v>
          </cell>
          <cell r="G13319">
            <v>0</v>
          </cell>
          <cell r="K13319">
            <v>0</v>
          </cell>
          <cell r="R13319">
            <v>0</v>
          </cell>
        </row>
        <row r="13320">
          <cell r="E13320">
            <v>0</v>
          </cell>
          <cell r="G13320">
            <v>0</v>
          </cell>
          <cell r="K13320">
            <v>0</v>
          </cell>
          <cell r="R13320">
            <v>0</v>
          </cell>
        </row>
        <row r="13321">
          <cell r="E13321">
            <v>0</v>
          </cell>
          <cell r="G13321">
            <v>0</v>
          </cell>
          <cell r="K13321">
            <v>0</v>
          </cell>
          <cell r="R13321">
            <v>0</v>
          </cell>
        </row>
        <row r="13322">
          <cell r="E13322">
            <v>0</v>
          </cell>
          <cell r="G13322">
            <v>0</v>
          </cell>
          <cell r="K13322">
            <v>0</v>
          </cell>
          <cell r="R13322">
            <v>0</v>
          </cell>
        </row>
        <row r="13323">
          <cell r="E13323">
            <v>0</v>
          </cell>
          <cell r="G13323">
            <v>0</v>
          </cell>
          <cell r="K13323">
            <v>0</v>
          </cell>
          <cell r="R13323">
            <v>0</v>
          </cell>
        </row>
        <row r="13324">
          <cell r="E13324">
            <v>0</v>
          </cell>
          <cell r="G13324">
            <v>0</v>
          </cell>
          <cell r="K13324">
            <v>0</v>
          </cell>
          <cell r="R13324">
            <v>0</v>
          </cell>
        </row>
        <row r="13325">
          <cell r="E13325">
            <v>0</v>
          </cell>
          <cell r="G13325">
            <v>0</v>
          </cell>
          <cell r="K13325">
            <v>0</v>
          </cell>
          <cell r="R13325">
            <v>0</v>
          </cell>
        </row>
        <row r="13326">
          <cell r="E13326">
            <v>0</v>
          </cell>
          <cell r="G13326">
            <v>0</v>
          </cell>
          <cell r="K13326">
            <v>0</v>
          </cell>
          <cell r="R13326">
            <v>0</v>
          </cell>
        </row>
        <row r="13327">
          <cell r="E13327">
            <v>0</v>
          </cell>
          <cell r="G13327">
            <v>0</v>
          </cell>
          <cell r="K13327">
            <v>0</v>
          </cell>
          <cell r="R13327">
            <v>0</v>
          </cell>
        </row>
        <row r="13328">
          <cell r="E13328">
            <v>0</v>
          </cell>
          <cell r="G13328">
            <v>0</v>
          </cell>
          <cell r="K13328">
            <v>0</v>
          </cell>
          <cell r="R13328">
            <v>0</v>
          </cell>
        </row>
        <row r="13329">
          <cell r="E13329">
            <v>0</v>
          </cell>
          <cell r="G13329">
            <v>0</v>
          </cell>
          <cell r="K13329">
            <v>0</v>
          </cell>
          <cell r="R13329">
            <v>0</v>
          </cell>
        </row>
        <row r="13330">
          <cell r="E13330">
            <v>0</v>
          </cell>
          <cell r="G13330">
            <v>0</v>
          </cell>
          <cell r="K13330">
            <v>0</v>
          </cell>
          <cell r="R13330">
            <v>0</v>
          </cell>
        </row>
        <row r="13331">
          <cell r="E13331">
            <v>0</v>
          </cell>
          <cell r="G13331">
            <v>0</v>
          </cell>
          <cell r="K13331">
            <v>0</v>
          </cell>
          <cell r="R13331">
            <v>0</v>
          </cell>
        </row>
        <row r="13332">
          <cell r="E13332">
            <v>0</v>
          </cell>
          <cell r="G13332">
            <v>0</v>
          </cell>
          <cell r="K13332">
            <v>0</v>
          </cell>
          <cell r="R13332">
            <v>0</v>
          </cell>
        </row>
        <row r="13333">
          <cell r="E13333">
            <v>0</v>
          </cell>
          <cell r="G13333">
            <v>0</v>
          </cell>
          <cell r="K13333">
            <v>0</v>
          </cell>
          <cell r="R13333">
            <v>0</v>
          </cell>
        </row>
        <row r="13334">
          <cell r="E13334">
            <v>0</v>
          </cell>
          <cell r="G13334">
            <v>0</v>
          </cell>
          <cell r="K13334">
            <v>0</v>
          </cell>
          <cell r="R13334">
            <v>0</v>
          </cell>
        </row>
        <row r="13335">
          <cell r="E13335">
            <v>0</v>
          </cell>
          <cell r="G13335">
            <v>0</v>
          </cell>
          <cell r="K13335">
            <v>0</v>
          </cell>
          <cell r="R13335">
            <v>0</v>
          </cell>
        </row>
        <row r="13336">
          <cell r="E13336">
            <v>0</v>
          </cell>
          <cell r="G13336">
            <v>0</v>
          </cell>
          <cell r="K13336">
            <v>0</v>
          </cell>
          <cell r="R13336">
            <v>0</v>
          </cell>
        </row>
        <row r="13337">
          <cell r="E13337">
            <v>0</v>
          </cell>
          <cell r="G13337">
            <v>0</v>
          </cell>
          <cell r="K13337">
            <v>0</v>
          </cell>
          <cell r="R13337">
            <v>0</v>
          </cell>
        </row>
        <row r="13338">
          <cell r="E13338">
            <v>0</v>
          </cell>
          <cell r="G13338">
            <v>0</v>
          </cell>
          <cell r="K13338">
            <v>0</v>
          </cell>
          <cell r="R13338">
            <v>0</v>
          </cell>
        </row>
        <row r="13339">
          <cell r="E13339">
            <v>0</v>
          </cell>
          <cell r="G13339">
            <v>0</v>
          </cell>
          <cell r="K13339">
            <v>0</v>
          </cell>
          <cell r="R13339">
            <v>0</v>
          </cell>
        </row>
        <row r="13340">
          <cell r="E13340">
            <v>0</v>
          </cell>
          <cell r="G13340">
            <v>0</v>
          </cell>
          <cell r="K13340">
            <v>0</v>
          </cell>
          <cell r="R13340">
            <v>0</v>
          </cell>
        </row>
        <row r="13341">
          <cell r="E13341">
            <v>0</v>
          </cell>
          <cell r="G13341">
            <v>0</v>
          </cell>
          <cell r="K13341">
            <v>0</v>
          </cell>
          <cell r="R13341">
            <v>0</v>
          </cell>
        </row>
        <row r="13342">
          <cell r="E13342">
            <v>0</v>
          </cell>
          <cell r="G13342">
            <v>0</v>
          </cell>
          <cell r="K13342">
            <v>0</v>
          </cell>
          <cell r="R13342">
            <v>0</v>
          </cell>
        </row>
        <row r="13343">
          <cell r="E13343">
            <v>0</v>
          </cell>
          <cell r="G13343">
            <v>0</v>
          </cell>
          <cell r="K13343">
            <v>0</v>
          </cell>
          <cell r="R13343">
            <v>0</v>
          </cell>
        </row>
        <row r="13344">
          <cell r="E13344">
            <v>0</v>
          </cell>
          <cell r="G13344">
            <v>0</v>
          </cell>
          <cell r="K13344">
            <v>0</v>
          </cell>
          <cell r="R13344">
            <v>0</v>
          </cell>
        </row>
        <row r="13345">
          <cell r="E13345">
            <v>0</v>
          </cell>
          <cell r="G13345">
            <v>0</v>
          </cell>
          <cell r="K13345">
            <v>0</v>
          </cell>
          <cell r="R13345">
            <v>0</v>
          </cell>
        </row>
        <row r="13346">
          <cell r="E13346">
            <v>0</v>
          </cell>
          <cell r="G13346">
            <v>0</v>
          </cell>
          <cell r="K13346">
            <v>0</v>
          </cell>
          <cell r="R13346">
            <v>0</v>
          </cell>
        </row>
        <row r="13347">
          <cell r="E13347">
            <v>0</v>
          </cell>
          <cell r="G13347">
            <v>0</v>
          </cell>
          <cell r="K13347">
            <v>0</v>
          </cell>
          <cell r="R13347">
            <v>0</v>
          </cell>
        </row>
        <row r="13348">
          <cell r="E13348">
            <v>0</v>
          </cell>
          <cell r="G13348">
            <v>0</v>
          </cell>
          <cell r="K13348">
            <v>0</v>
          </cell>
          <cell r="R13348">
            <v>0</v>
          </cell>
        </row>
        <row r="13349">
          <cell r="E13349">
            <v>0</v>
          </cell>
          <cell r="G13349">
            <v>0</v>
          </cell>
          <cell r="K13349">
            <v>0</v>
          </cell>
          <cell r="R13349">
            <v>0</v>
          </cell>
        </row>
        <row r="13350">
          <cell r="E13350">
            <v>0</v>
          </cell>
          <cell r="G13350">
            <v>0</v>
          </cell>
          <cell r="K13350">
            <v>0</v>
          </cell>
          <cell r="R13350">
            <v>0</v>
          </cell>
        </row>
        <row r="13351">
          <cell r="E13351">
            <v>0</v>
          </cell>
          <cell r="G13351">
            <v>0</v>
          </cell>
          <cell r="K13351">
            <v>0</v>
          </cell>
          <cell r="R13351">
            <v>0</v>
          </cell>
        </row>
        <row r="13352">
          <cell r="E13352">
            <v>0</v>
          </cell>
          <cell r="G13352">
            <v>0</v>
          </cell>
          <cell r="K13352">
            <v>0</v>
          </cell>
          <cell r="R13352">
            <v>0</v>
          </cell>
        </row>
        <row r="13353">
          <cell r="E13353">
            <v>0</v>
          </cell>
          <cell r="G13353">
            <v>0</v>
          </cell>
          <cell r="K13353">
            <v>0</v>
          </cell>
          <cell r="R13353">
            <v>0</v>
          </cell>
        </row>
        <row r="13354">
          <cell r="E13354">
            <v>0</v>
          </cell>
          <cell r="G13354">
            <v>0</v>
          </cell>
          <cell r="K13354">
            <v>0</v>
          </cell>
          <cell r="R13354">
            <v>0</v>
          </cell>
        </row>
        <row r="13355">
          <cell r="E13355">
            <v>0</v>
          </cell>
          <cell r="G13355">
            <v>0</v>
          </cell>
          <cell r="K13355">
            <v>0</v>
          </cell>
          <cell r="R13355">
            <v>0</v>
          </cell>
        </row>
        <row r="13356">
          <cell r="E13356">
            <v>0</v>
          </cell>
          <cell r="G13356">
            <v>0</v>
          </cell>
          <cell r="K13356">
            <v>0</v>
          </cell>
          <cell r="R13356">
            <v>0</v>
          </cell>
        </row>
        <row r="13357">
          <cell r="E13357">
            <v>0</v>
          </cell>
          <cell r="G13357">
            <v>0</v>
          </cell>
          <cell r="K13357">
            <v>0</v>
          </cell>
          <cell r="R13357">
            <v>0</v>
          </cell>
        </row>
        <row r="13358">
          <cell r="E13358">
            <v>0</v>
          </cell>
          <cell r="G13358">
            <v>0</v>
          </cell>
          <cell r="K13358">
            <v>0</v>
          </cell>
          <cell r="R13358">
            <v>0</v>
          </cell>
        </row>
        <row r="13359">
          <cell r="E13359">
            <v>0</v>
          </cell>
          <cell r="G13359">
            <v>0</v>
          </cell>
          <cell r="K13359">
            <v>0</v>
          </cell>
          <cell r="R13359">
            <v>0</v>
          </cell>
        </row>
        <row r="13360">
          <cell r="E13360">
            <v>0</v>
          </cell>
          <cell r="G13360">
            <v>0</v>
          </cell>
          <cell r="K13360">
            <v>0</v>
          </cell>
          <cell r="R13360">
            <v>0</v>
          </cell>
        </row>
        <row r="13361">
          <cell r="E13361">
            <v>0</v>
          </cell>
          <cell r="G13361">
            <v>0</v>
          </cell>
          <cell r="K13361">
            <v>0</v>
          </cell>
          <cell r="R13361">
            <v>0</v>
          </cell>
        </row>
        <row r="13362">
          <cell r="E13362">
            <v>0</v>
          </cell>
          <cell r="G13362">
            <v>0</v>
          </cell>
          <cell r="K13362">
            <v>0</v>
          </cell>
          <cell r="R13362">
            <v>0</v>
          </cell>
        </row>
        <row r="13363">
          <cell r="E13363">
            <v>0</v>
          </cell>
          <cell r="G13363">
            <v>0</v>
          </cell>
          <cell r="K13363">
            <v>0</v>
          </cell>
          <cell r="R13363">
            <v>0</v>
          </cell>
        </row>
        <row r="13364">
          <cell r="E13364">
            <v>0</v>
          </cell>
          <cell r="G13364">
            <v>0</v>
          </cell>
          <cell r="K13364">
            <v>0</v>
          </cell>
          <cell r="R13364">
            <v>0</v>
          </cell>
        </row>
        <row r="13365">
          <cell r="E13365">
            <v>0</v>
          </cell>
          <cell r="G13365">
            <v>0</v>
          </cell>
          <cell r="K13365">
            <v>0</v>
          </cell>
          <cell r="R13365">
            <v>0</v>
          </cell>
        </row>
        <row r="13366">
          <cell r="E13366">
            <v>0</v>
          </cell>
          <cell r="G13366">
            <v>0</v>
          </cell>
          <cell r="K13366">
            <v>0</v>
          </cell>
          <cell r="R13366">
            <v>0</v>
          </cell>
        </row>
        <row r="13367">
          <cell r="E13367">
            <v>0</v>
          </cell>
          <cell r="G13367">
            <v>0</v>
          </cell>
          <cell r="K13367">
            <v>0</v>
          </cell>
          <cell r="R13367">
            <v>0</v>
          </cell>
        </row>
        <row r="13368">
          <cell r="E13368">
            <v>0</v>
          </cell>
          <cell r="G13368">
            <v>0</v>
          </cell>
          <cell r="K13368">
            <v>0</v>
          </cell>
          <cell r="R13368">
            <v>0</v>
          </cell>
        </row>
        <row r="13369">
          <cell r="E13369">
            <v>0</v>
          </cell>
          <cell r="G13369">
            <v>0</v>
          </cell>
          <cell r="K13369">
            <v>0</v>
          </cell>
          <cell r="R13369">
            <v>0</v>
          </cell>
        </row>
        <row r="13370">
          <cell r="E13370">
            <v>0</v>
          </cell>
          <cell r="G13370">
            <v>0</v>
          </cell>
          <cell r="K13370">
            <v>0</v>
          </cell>
          <cell r="R13370">
            <v>0</v>
          </cell>
        </row>
        <row r="13371">
          <cell r="E13371">
            <v>0</v>
          </cell>
          <cell r="G13371">
            <v>0</v>
          </cell>
          <cell r="K13371">
            <v>0</v>
          </cell>
          <cell r="R13371">
            <v>0</v>
          </cell>
        </row>
        <row r="13372">
          <cell r="E13372">
            <v>0</v>
          </cell>
          <cell r="G13372">
            <v>0</v>
          </cell>
          <cell r="K13372">
            <v>0</v>
          </cell>
          <cell r="R13372">
            <v>0</v>
          </cell>
        </row>
        <row r="13373">
          <cell r="E13373">
            <v>0</v>
          </cell>
          <cell r="G13373">
            <v>0</v>
          </cell>
          <cell r="K13373">
            <v>0</v>
          </cell>
          <cell r="R13373">
            <v>0</v>
          </cell>
        </row>
        <row r="13374">
          <cell r="E13374">
            <v>0</v>
          </cell>
          <cell r="G13374">
            <v>0</v>
          </cell>
          <cell r="K13374">
            <v>0</v>
          </cell>
          <cell r="R13374">
            <v>0</v>
          </cell>
        </row>
        <row r="13375">
          <cell r="E13375">
            <v>0</v>
          </cell>
          <cell r="G13375">
            <v>0</v>
          </cell>
          <cell r="K13375">
            <v>0</v>
          </cell>
          <cell r="R13375">
            <v>0</v>
          </cell>
        </row>
        <row r="13376">
          <cell r="E13376">
            <v>0</v>
          </cell>
          <cell r="G13376">
            <v>0</v>
          </cell>
          <cell r="K13376">
            <v>0</v>
          </cell>
          <cell r="R13376">
            <v>0</v>
          </cell>
        </row>
        <row r="13377">
          <cell r="E13377">
            <v>0</v>
          </cell>
          <cell r="G13377">
            <v>0</v>
          </cell>
          <cell r="K13377">
            <v>0</v>
          </cell>
          <cell r="R13377">
            <v>0</v>
          </cell>
        </row>
        <row r="13378">
          <cell r="E13378">
            <v>0</v>
          </cell>
          <cell r="G13378">
            <v>0</v>
          </cell>
          <cell r="K13378">
            <v>0</v>
          </cell>
          <cell r="R13378">
            <v>0</v>
          </cell>
        </row>
        <row r="13379">
          <cell r="E13379">
            <v>0</v>
          </cell>
          <cell r="G13379">
            <v>0</v>
          </cell>
          <cell r="K13379">
            <v>0</v>
          </cell>
          <cell r="R13379">
            <v>0</v>
          </cell>
        </row>
        <row r="13380">
          <cell r="E13380">
            <v>0</v>
          </cell>
          <cell r="G13380">
            <v>0</v>
          </cell>
          <cell r="K13380">
            <v>0</v>
          </cell>
          <cell r="R13380">
            <v>0</v>
          </cell>
        </row>
        <row r="13381">
          <cell r="E13381">
            <v>0</v>
          </cell>
          <cell r="G13381">
            <v>0</v>
          </cell>
          <cell r="K13381">
            <v>0</v>
          </cell>
          <cell r="R13381">
            <v>0</v>
          </cell>
        </row>
        <row r="13382">
          <cell r="E13382">
            <v>0</v>
          </cell>
          <cell r="G13382">
            <v>0</v>
          </cell>
          <cell r="K13382">
            <v>0</v>
          </cell>
          <cell r="R13382">
            <v>0</v>
          </cell>
        </row>
        <row r="13383">
          <cell r="E13383">
            <v>0</v>
          </cell>
          <cell r="G13383">
            <v>0</v>
          </cell>
          <cell r="K13383">
            <v>0</v>
          </cell>
          <cell r="R13383">
            <v>0</v>
          </cell>
        </row>
        <row r="13384">
          <cell r="E13384">
            <v>0</v>
          </cell>
          <cell r="G13384">
            <v>0</v>
          </cell>
          <cell r="K13384">
            <v>0</v>
          </cell>
          <cell r="R13384">
            <v>0</v>
          </cell>
        </row>
        <row r="13385">
          <cell r="E13385">
            <v>0</v>
          </cell>
          <cell r="G13385">
            <v>0</v>
          </cell>
          <cell r="K13385">
            <v>0</v>
          </cell>
          <cell r="R13385">
            <v>0</v>
          </cell>
        </row>
        <row r="13386">
          <cell r="E13386">
            <v>0</v>
          </cell>
          <cell r="G13386">
            <v>0</v>
          </cell>
          <cell r="K13386">
            <v>0</v>
          </cell>
          <cell r="R13386">
            <v>0</v>
          </cell>
        </row>
        <row r="13387">
          <cell r="E13387">
            <v>0</v>
          </cell>
          <cell r="G13387">
            <v>0</v>
          </cell>
          <cell r="K13387">
            <v>0</v>
          </cell>
          <cell r="R13387">
            <v>0</v>
          </cell>
        </row>
        <row r="13388">
          <cell r="E13388">
            <v>0</v>
          </cell>
          <cell r="G13388">
            <v>0</v>
          </cell>
          <cell r="K13388">
            <v>0</v>
          </cell>
          <cell r="R13388">
            <v>0</v>
          </cell>
        </row>
        <row r="13389">
          <cell r="E13389">
            <v>0</v>
          </cell>
          <cell r="G13389">
            <v>0</v>
          </cell>
          <cell r="K13389">
            <v>0</v>
          </cell>
          <cell r="R13389">
            <v>0</v>
          </cell>
        </row>
        <row r="13390">
          <cell r="E13390">
            <v>0</v>
          </cell>
          <cell r="G13390">
            <v>0</v>
          </cell>
          <cell r="K13390">
            <v>0</v>
          </cell>
          <cell r="R13390">
            <v>0</v>
          </cell>
        </row>
        <row r="13391">
          <cell r="E13391">
            <v>0</v>
          </cell>
          <cell r="G13391">
            <v>0</v>
          </cell>
          <cell r="K13391">
            <v>0</v>
          </cell>
          <cell r="R13391">
            <v>0</v>
          </cell>
        </row>
        <row r="13392">
          <cell r="E13392">
            <v>0</v>
          </cell>
          <cell r="G13392">
            <v>0</v>
          </cell>
          <cell r="K13392">
            <v>0</v>
          </cell>
          <cell r="R13392">
            <v>0</v>
          </cell>
        </row>
        <row r="13393">
          <cell r="E13393">
            <v>0</v>
          </cell>
          <cell r="G13393">
            <v>0</v>
          </cell>
          <cell r="K13393">
            <v>0</v>
          </cell>
          <cell r="R13393">
            <v>0</v>
          </cell>
        </row>
        <row r="13394">
          <cell r="E13394">
            <v>0</v>
          </cell>
          <cell r="G13394">
            <v>0</v>
          </cell>
          <cell r="K13394">
            <v>0</v>
          </cell>
          <cell r="R13394">
            <v>0</v>
          </cell>
        </row>
        <row r="13395">
          <cell r="E13395">
            <v>0</v>
          </cell>
          <cell r="G13395">
            <v>0</v>
          </cell>
          <cell r="K13395">
            <v>0</v>
          </cell>
          <cell r="R13395">
            <v>0</v>
          </cell>
        </row>
        <row r="13396">
          <cell r="E13396">
            <v>0</v>
          </cell>
          <cell r="G13396">
            <v>0</v>
          </cell>
          <cell r="K13396">
            <v>0</v>
          </cell>
          <cell r="R13396">
            <v>0</v>
          </cell>
        </row>
        <row r="13397">
          <cell r="E13397">
            <v>0</v>
          </cell>
          <cell r="G13397">
            <v>0</v>
          </cell>
          <cell r="K13397">
            <v>0</v>
          </cell>
          <cell r="R13397">
            <v>0</v>
          </cell>
        </row>
        <row r="13398">
          <cell r="E13398">
            <v>0</v>
          </cell>
          <cell r="G13398">
            <v>0</v>
          </cell>
          <cell r="K13398">
            <v>0</v>
          </cell>
          <cell r="R13398">
            <v>0</v>
          </cell>
        </row>
        <row r="13399">
          <cell r="E13399">
            <v>0</v>
          </cell>
          <cell r="G13399">
            <v>0</v>
          </cell>
          <cell r="K13399">
            <v>0</v>
          </cell>
          <cell r="R13399">
            <v>0</v>
          </cell>
        </row>
        <row r="13400">
          <cell r="E13400">
            <v>0</v>
          </cell>
          <cell r="G13400">
            <v>0</v>
          </cell>
          <cell r="K13400">
            <v>0</v>
          </cell>
          <cell r="R13400">
            <v>0</v>
          </cell>
        </row>
        <row r="13401">
          <cell r="E13401">
            <v>0</v>
          </cell>
          <cell r="G13401">
            <v>0</v>
          </cell>
          <cell r="K13401">
            <v>0</v>
          </cell>
          <cell r="R13401">
            <v>0</v>
          </cell>
        </row>
        <row r="13402">
          <cell r="E13402">
            <v>0</v>
          </cell>
          <cell r="G13402">
            <v>0</v>
          </cell>
          <cell r="K13402">
            <v>0</v>
          </cell>
          <cell r="R13402">
            <v>0</v>
          </cell>
        </row>
        <row r="13403">
          <cell r="E13403">
            <v>0</v>
          </cell>
          <cell r="G13403">
            <v>0</v>
          </cell>
          <cell r="K13403">
            <v>0</v>
          </cell>
          <cell r="R13403">
            <v>0</v>
          </cell>
        </row>
        <row r="13404">
          <cell r="E13404">
            <v>0</v>
          </cell>
          <cell r="G13404">
            <v>0</v>
          </cell>
          <cell r="K13404">
            <v>0</v>
          </cell>
          <cell r="R13404">
            <v>0</v>
          </cell>
        </row>
        <row r="13405">
          <cell r="E13405">
            <v>0</v>
          </cell>
          <cell r="G13405">
            <v>0</v>
          </cell>
          <cell r="K13405">
            <v>0</v>
          </cell>
          <cell r="R13405">
            <v>0</v>
          </cell>
        </row>
        <row r="13406">
          <cell r="E13406">
            <v>0</v>
          </cell>
          <cell r="G13406">
            <v>0</v>
          </cell>
          <cell r="K13406">
            <v>0</v>
          </cell>
          <cell r="R13406">
            <v>0</v>
          </cell>
        </row>
        <row r="13407">
          <cell r="E13407">
            <v>0</v>
          </cell>
          <cell r="G13407">
            <v>0</v>
          </cell>
          <cell r="K13407">
            <v>0</v>
          </cell>
          <cell r="R13407">
            <v>0</v>
          </cell>
        </row>
        <row r="13408">
          <cell r="E13408">
            <v>0</v>
          </cell>
          <cell r="G13408">
            <v>0</v>
          </cell>
          <cell r="K13408">
            <v>0</v>
          </cell>
          <cell r="R13408">
            <v>0</v>
          </cell>
        </row>
        <row r="13409">
          <cell r="E13409">
            <v>0</v>
          </cell>
          <cell r="G13409">
            <v>0</v>
          </cell>
          <cell r="K13409">
            <v>0</v>
          </cell>
          <cell r="R13409">
            <v>0</v>
          </cell>
        </row>
        <row r="13410">
          <cell r="E13410">
            <v>0</v>
          </cell>
          <cell r="G13410">
            <v>0</v>
          </cell>
          <cell r="K13410">
            <v>0</v>
          </cell>
          <cell r="R13410">
            <v>0</v>
          </cell>
        </row>
        <row r="13411">
          <cell r="E13411">
            <v>0</v>
          </cell>
          <cell r="G13411">
            <v>0</v>
          </cell>
          <cell r="K13411">
            <v>0</v>
          </cell>
          <cell r="R13411">
            <v>0</v>
          </cell>
        </row>
        <row r="13412">
          <cell r="E13412">
            <v>0</v>
          </cell>
          <cell r="G13412">
            <v>0</v>
          </cell>
          <cell r="K13412">
            <v>0</v>
          </cell>
          <cell r="R13412">
            <v>0</v>
          </cell>
        </row>
        <row r="13413">
          <cell r="E13413">
            <v>0</v>
          </cell>
          <cell r="G13413">
            <v>0</v>
          </cell>
          <cell r="K13413">
            <v>0</v>
          </cell>
          <cell r="R13413">
            <v>0</v>
          </cell>
        </row>
        <row r="13414">
          <cell r="E13414">
            <v>0</v>
          </cell>
          <cell r="G13414">
            <v>0</v>
          </cell>
          <cell r="K13414">
            <v>0</v>
          </cell>
          <cell r="R13414">
            <v>0</v>
          </cell>
        </row>
        <row r="13415">
          <cell r="E13415">
            <v>0</v>
          </cell>
          <cell r="G13415">
            <v>0</v>
          </cell>
          <cell r="K13415">
            <v>0</v>
          </cell>
          <cell r="R13415">
            <v>0</v>
          </cell>
        </row>
        <row r="13416">
          <cell r="E13416">
            <v>0</v>
          </cell>
          <cell r="G13416">
            <v>0</v>
          </cell>
          <cell r="K13416">
            <v>0</v>
          </cell>
          <cell r="R13416">
            <v>0</v>
          </cell>
        </row>
        <row r="13417">
          <cell r="E13417">
            <v>0</v>
          </cell>
          <cell r="G13417">
            <v>0</v>
          </cell>
          <cell r="K13417">
            <v>0</v>
          </cell>
          <cell r="R13417">
            <v>0</v>
          </cell>
        </row>
        <row r="13418">
          <cell r="E13418">
            <v>0</v>
          </cell>
          <cell r="G13418">
            <v>0</v>
          </cell>
          <cell r="K13418">
            <v>0</v>
          </cell>
          <cell r="R13418">
            <v>0</v>
          </cell>
        </row>
        <row r="13419">
          <cell r="E13419">
            <v>0</v>
          </cell>
          <cell r="G13419">
            <v>0</v>
          </cell>
          <cell r="K13419">
            <v>0</v>
          </cell>
          <cell r="R13419">
            <v>0</v>
          </cell>
        </row>
        <row r="13420">
          <cell r="E13420">
            <v>0</v>
          </cell>
          <cell r="G13420">
            <v>0</v>
          </cell>
          <cell r="K13420">
            <v>0</v>
          </cell>
          <cell r="R13420">
            <v>0</v>
          </cell>
        </row>
        <row r="13421">
          <cell r="E13421">
            <v>0</v>
          </cell>
          <cell r="G13421">
            <v>0</v>
          </cell>
          <cell r="K13421">
            <v>0</v>
          </cell>
          <cell r="R13421">
            <v>0</v>
          </cell>
        </row>
        <row r="13422">
          <cell r="E13422">
            <v>0</v>
          </cell>
          <cell r="G13422">
            <v>0</v>
          </cell>
          <cell r="K13422">
            <v>0</v>
          </cell>
          <cell r="R13422">
            <v>0</v>
          </cell>
        </row>
        <row r="13423">
          <cell r="E13423">
            <v>0</v>
          </cell>
          <cell r="G13423">
            <v>0</v>
          </cell>
          <cell r="K13423">
            <v>0</v>
          </cell>
          <cell r="R13423">
            <v>0</v>
          </cell>
        </row>
        <row r="13424">
          <cell r="E13424">
            <v>0</v>
          </cell>
          <cell r="G13424">
            <v>0</v>
          </cell>
          <cell r="K13424">
            <v>0</v>
          </cell>
          <cell r="R13424">
            <v>0</v>
          </cell>
        </row>
        <row r="13425">
          <cell r="E13425">
            <v>0</v>
          </cell>
          <cell r="G13425">
            <v>0</v>
          </cell>
          <cell r="K13425">
            <v>0</v>
          </cell>
          <cell r="R13425">
            <v>0</v>
          </cell>
        </row>
        <row r="13426">
          <cell r="E13426">
            <v>0</v>
          </cell>
          <cell r="G13426">
            <v>0</v>
          </cell>
          <cell r="K13426">
            <v>0</v>
          </cell>
          <cell r="R13426">
            <v>0</v>
          </cell>
        </row>
        <row r="13427">
          <cell r="E13427">
            <v>0</v>
          </cell>
          <cell r="G13427">
            <v>0</v>
          </cell>
          <cell r="K13427">
            <v>0</v>
          </cell>
          <cell r="R13427">
            <v>0</v>
          </cell>
        </row>
        <row r="13428">
          <cell r="E13428">
            <v>0</v>
          </cell>
          <cell r="G13428">
            <v>0</v>
          </cell>
          <cell r="K13428">
            <v>0</v>
          </cell>
          <cell r="R13428">
            <v>0</v>
          </cell>
        </row>
        <row r="13429">
          <cell r="E13429">
            <v>0</v>
          </cell>
          <cell r="G13429">
            <v>0</v>
          </cell>
          <cell r="K13429">
            <v>0</v>
          </cell>
          <cell r="R13429">
            <v>0</v>
          </cell>
        </row>
        <row r="13430">
          <cell r="E13430">
            <v>0</v>
          </cell>
          <cell r="G13430">
            <v>0</v>
          </cell>
          <cell r="K13430">
            <v>0</v>
          </cell>
          <cell r="R13430">
            <v>0</v>
          </cell>
        </row>
        <row r="13431">
          <cell r="E13431">
            <v>0</v>
          </cell>
          <cell r="G13431">
            <v>0</v>
          </cell>
          <cell r="K13431">
            <v>0</v>
          </cell>
          <cell r="R13431">
            <v>0</v>
          </cell>
        </row>
        <row r="13432">
          <cell r="E13432">
            <v>0</v>
          </cell>
          <cell r="G13432">
            <v>0</v>
          </cell>
          <cell r="K13432">
            <v>0</v>
          </cell>
          <cell r="R13432">
            <v>0</v>
          </cell>
        </row>
        <row r="13433">
          <cell r="E13433">
            <v>0</v>
          </cell>
          <cell r="G13433">
            <v>0</v>
          </cell>
          <cell r="K13433">
            <v>0</v>
          </cell>
          <cell r="R13433">
            <v>0</v>
          </cell>
        </row>
        <row r="13434">
          <cell r="E13434">
            <v>0</v>
          </cell>
          <cell r="G13434">
            <v>0</v>
          </cell>
          <cell r="K13434">
            <v>0</v>
          </cell>
          <cell r="R13434">
            <v>0</v>
          </cell>
        </row>
        <row r="13435">
          <cell r="E13435">
            <v>0</v>
          </cell>
          <cell r="G13435">
            <v>0</v>
          </cell>
          <cell r="K13435">
            <v>0</v>
          </cell>
          <cell r="R13435">
            <v>0</v>
          </cell>
        </row>
        <row r="13436">
          <cell r="E13436">
            <v>0</v>
          </cell>
          <cell r="G13436">
            <v>0</v>
          </cell>
          <cell r="K13436">
            <v>0</v>
          </cell>
          <cell r="R13436">
            <v>0</v>
          </cell>
        </row>
        <row r="13437">
          <cell r="E13437">
            <v>0</v>
          </cell>
          <cell r="G13437">
            <v>0</v>
          </cell>
          <cell r="K13437">
            <v>0</v>
          </cell>
          <cell r="R13437">
            <v>0</v>
          </cell>
        </row>
        <row r="13438">
          <cell r="E13438">
            <v>0</v>
          </cell>
          <cell r="G13438">
            <v>0</v>
          </cell>
          <cell r="K13438">
            <v>0</v>
          </cell>
          <cell r="R13438">
            <v>0</v>
          </cell>
        </row>
        <row r="13439">
          <cell r="E13439">
            <v>0</v>
          </cell>
          <cell r="G13439">
            <v>0</v>
          </cell>
          <cell r="K13439">
            <v>0</v>
          </cell>
          <cell r="R13439">
            <v>0</v>
          </cell>
        </row>
        <row r="13440">
          <cell r="E13440">
            <v>0</v>
          </cell>
          <cell r="G13440">
            <v>0</v>
          </cell>
          <cell r="K13440">
            <v>0</v>
          </cell>
          <cell r="R13440">
            <v>0</v>
          </cell>
        </row>
        <row r="13441">
          <cell r="E13441">
            <v>0</v>
          </cell>
          <cell r="G13441">
            <v>0</v>
          </cell>
          <cell r="K13441">
            <v>0</v>
          </cell>
          <cell r="R13441">
            <v>0</v>
          </cell>
        </row>
        <row r="13442">
          <cell r="E13442">
            <v>0</v>
          </cell>
          <cell r="G13442">
            <v>0</v>
          </cell>
          <cell r="K13442">
            <v>0</v>
          </cell>
          <cell r="R13442">
            <v>0</v>
          </cell>
        </row>
        <row r="13443">
          <cell r="E13443">
            <v>0</v>
          </cell>
          <cell r="G13443">
            <v>0</v>
          </cell>
          <cell r="K13443">
            <v>0</v>
          </cell>
          <cell r="R13443">
            <v>0</v>
          </cell>
        </row>
        <row r="13444">
          <cell r="E13444">
            <v>0</v>
          </cell>
          <cell r="G13444">
            <v>0</v>
          </cell>
          <cell r="K13444">
            <v>0</v>
          </cell>
          <cell r="R13444">
            <v>0</v>
          </cell>
        </row>
        <row r="13445">
          <cell r="E13445">
            <v>0</v>
          </cell>
          <cell r="G13445">
            <v>0</v>
          </cell>
          <cell r="K13445">
            <v>0</v>
          </cell>
          <cell r="R13445">
            <v>0</v>
          </cell>
        </row>
        <row r="13446">
          <cell r="E13446">
            <v>0</v>
          </cell>
          <cell r="G13446">
            <v>0</v>
          </cell>
          <cell r="K13446">
            <v>0</v>
          </cell>
          <cell r="R13446">
            <v>0</v>
          </cell>
        </row>
        <row r="13447">
          <cell r="E13447">
            <v>0</v>
          </cell>
          <cell r="G13447">
            <v>0</v>
          </cell>
          <cell r="K13447">
            <v>0</v>
          </cell>
          <cell r="R13447">
            <v>0</v>
          </cell>
        </row>
        <row r="13448">
          <cell r="E13448">
            <v>0</v>
          </cell>
          <cell r="G13448">
            <v>0</v>
          </cell>
          <cell r="K13448">
            <v>0</v>
          </cell>
          <cell r="R13448">
            <v>0</v>
          </cell>
        </row>
        <row r="13449">
          <cell r="E13449">
            <v>0</v>
          </cell>
          <cell r="G13449">
            <v>0</v>
          </cell>
          <cell r="K13449">
            <v>0</v>
          </cell>
          <cell r="R13449">
            <v>0</v>
          </cell>
        </row>
        <row r="13450">
          <cell r="E13450">
            <v>0</v>
          </cell>
          <cell r="G13450">
            <v>0</v>
          </cell>
          <cell r="K13450">
            <v>0</v>
          </cell>
          <cell r="R13450">
            <v>0</v>
          </cell>
        </row>
        <row r="13451">
          <cell r="E13451">
            <v>0</v>
          </cell>
          <cell r="G13451">
            <v>0</v>
          </cell>
          <cell r="K13451">
            <v>0</v>
          </cell>
          <cell r="R13451">
            <v>0</v>
          </cell>
        </row>
        <row r="13452">
          <cell r="E13452">
            <v>0</v>
          </cell>
          <cell r="G13452">
            <v>0</v>
          </cell>
          <cell r="K13452">
            <v>0</v>
          </cell>
          <cell r="R13452">
            <v>0</v>
          </cell>
        </row>
        <row r="13453">
          <cell r="E13453">
            <v>0</v>
          </cell>
          <cell r="G13453">
            <v>0</v>
          </cell>
          <cell r="K13453">
            <v>0</v>
          </cell>
          <cell r="R13453">
            <v>0</v>
          </cell>
        </row>
        <row r="13454">
          <cell r="E13454">
            <v>0</v>
          </cell>
          <cell r="G13454">
            <v>0</v>
          </cell>
          <cell r="K13454">
            <v>0</v>
          </cell>
          <cell r="R13454">
            <v>0</v>
          </cell>
        </row>
        <row r="13455">
          <cell r="E13455">
            <v>0</v>
          </cell>
          <cell r="G13455">
            <v>0</v>
          </cell>
          <cell r="K13455">
            <v>0</v>
          </cell>
          <cell r="R13455">
            <v>0</v>
          </cell>
        </row>
        <row r="13456">
          <cell r="E13456">
            <v>0</v>
          </cell>
          <cell r="G13456">
            <v>0</v>
          </cell>
          <cell r="K13456">
            <v>0</v>
          </cell>
          <cell r="R13456">
            <v>0</v>
          </cell>
        </row>
        <row r="13457">
          <cell r="E13457">
            <v>0</v>
          </cell>
          <cell r="G13457">
            <v>0</v>
          </cell>
          <cell r="K13457">
            <v>0</v>
          </cell>
          <cell r="R13457">
            <v>0</v>
          </cell>
        </row>
        <row r="13458">
          <cell r="E13458">
            <v>0</v>
          </cell>
          <cell r="G13458">
            <v>0</v>
          </cell>
          <cell r="K13458">
            <v>0</v>
          </cell>
          <cell r="R13458">
            <v>0</v>
          </cell>
        </row>
        <row r="13459">
          <cell r="E13459">
            <v>0</v>
          </cell>
          <cell r="G13459">
            <v>0</v>
          </cell>
          <cell r="K13459">
            <v>0</v>
          </cell>
          <cell r="R13459">
            <v>0</v>
          </cell>
        </row>
        <row r="13460">
          <cell r="E13460">
            <v>0</v>
          </cell>
          <cell r="G13460">
            <v>0</v>
          </cell>
          <cell r="K13460">
            <v>0</v>
          </cell>
          <cell r="R13460">
            <v>0</v>
          </cell>
        </row>
        <row r="13461">
          <cell r="E13461">
            <v>0</v>
          </cell>
          <cell r="G13461">
            <v>0</v>
          </cell>
          <cell r="K13461">
            <v>0</v>
          </cell>
          <cell r="R13461">
            <v>0</v>
          </cell>
        </row>
        <row r="13462">
          <cell r="E13462">
            <v>0</v>
          </cell>
          <cell r="G13462">
            <v>0</v>
          </cell>
          <cell r="K13462">
            <v>0</v>
          </cell>
          <cell r="R13462">
            <v>0</v>
          </cell>
        </row>
        <row r="13463">
          <cell r="E13463">
            <v>0</v>
          </cell>
          <cell r="G13463">
            <v>0</v>
          </cell>
          <cell r="K13463">
            <v>0</v>
          </cell>
          <cell r="R13463">
            <v>0</v>
          </cell>
        </row>
        <row r="13464">
          <cell r="E13464">
            <v>0</v>
          </cell>
          <cell r="G13464">
            <v>0</v>
          </cell>
          <cell r="K13464">
            <v>0</v>
          </cell>
          <cell r="R13464">
            <v>0</v>
          </cell>
        </row>
        <row r="13465">
          <cell r="E13465">
            <v>0</v>
          </cell>
          <cell r="G13465">
            <v>0</v>
          </cell>
          <cell r="K13465">
            <v>0</v>
          </cell>
          <cell r="R13465">
            <v>0</v>
          </cell>
        </row>
        <row r="13466">
          <cell r="E13466">
            <v>0</v>
          </cell>
          <cell r="G13466">
            <v>0</v>
          </cell>
          <cell r="K13466">
            <v>0</v>
          </cell>
          <cell r="R13466">
            <v>0</v>
          </cell>
        </row>
        <row r="13467">
          <cell r="E13467">
            <v>0</v>
          </cell>
          <cell r="G13467">
            <v>0</v>
          </cell>
          <cell r="K13467">
            <v>0</v>
          </cell>
          <cell r="R13467">
            <v>0</v>
          </cell>
        </row>
        <row r="13468">
          <cell r="E13468">
            <v>0</v>
          </cell>
          <cell r="G13468">
            <v>0</v>
          </cell>
          <cell r="K13468">
            <v>0</v>
          </cell>
          <cell r="R13468">
            <v>0</v>
          </cell>
        </row>
        <row r="13469">
          <cell r="E13469">
            <v>0</v>
          </cell>
          <cell r="G13469">
            <v>0</v>
          </cell>
          <cell r="K13469">
            <v>0</v>
          </cell>
          <cell r="R13469">
            <v>0</v>
          </cell>
        </row>
        <row r="13470">
          <cell r="E13470">
            <v>0</v>
          </cell>
          <cell r="G13470">
            <v>0</v>
          </cell>
          <cell r="K13470">
            <v>0</v>
          </cell>
          <cell r="R13470">
            <v>0</v>
          </cell>
        </row>
        <row r="13471">
          <cell r="E13471">
            <v>0</v>
          </cell>
          <cell r="G13471">
            <v>0</v>
          </cell>
          <cell r="K13471">
            <v>0</v>
          </cell>
          <cell r="R13471">
            <v>0</v>
          </cell>
        </row>
        <row r="13472">
          <cell r="E13472">
            <v>0</v>
          </cell>
          <cell r="G13472">
            <v>0</v>
          </cell>
          <cell r="K13472">
            <v>0</v>
          </cell>
          <cell r="R13472">
            <v>0</v>
          </cell>
        </row>
        <row r="13473">
          <cell r="E13473">
            <v>0</v>
          </cell>
          <cell r="G13473">
            <v>0</v>
          </cell>
          <cell r="K13473">
            <v>0</v>
          </cell>
          <cell r="R13473">
            <v>0</v>
          </cell>
        </row>
        <row r="13474">
          <cell r="E13474">
            <v>0</v>
          </cell>
          <cell r="G13474">
            <v>0</v>
          </cell>
          <cell r="K13474">
            <v>0</v>
          </cell>
          <cell r="R13474">
            <v>0</v>
          </cell>
        </row>
        <row r="13475">
          <cell r="E13475">
            <v>0</v>
          </cell>
          <cell r="G13475">
            <v>0</v>
          </cell>
          <cell r="K13475">
            <v>0</v>
          </cell>
          <cell r="R13475">
            <v>0</v>
          </cell>
        </row>
        <row r="13476">
          <cell r="E13476">
            <v>0</v>
          </cell>
          <cell r="G13476">
            <v>0</v>
          </cell>
          <cell r="K13476">
            <v>0</v>
          </cell>
          <cell r="R13476">
            <v>0</v>
          </cell>
        </row>
        <row r="13477">
          <cell r="E13477">
            <v>0</v>
          </cell>
          <cell r="G13477">
            <v>0</v>
          </cell>
          <cell r="K13477">
            <v>0</v>
          </cell>
          <cell r="R13477">
            <v>0</v>
          </cell>
        </row>
        <row r="13478">
          <cell r="E13478">
            <v>0</v>
          </cell>
          <cell r="G13478">
            <v>0</v>
          </cell>
          <cell r="K13478">
            <v>0</v>
          </cell>
          <cell r="R13478">
            <v>0</v>
          </cell>
        </row>
        <row r="13479">
          <cell r="E13479">
            <v>0</v>
          </cell>
          <cell r="G13479">
            <v>0</v>
          </cell>
          <cell r="K13479">
            <v>0</v>
          </cell>
          <cell r="R13479">
            <v>0</v>
          </cell>
        </row>
        <row r="13480">
          <cell r="E13480">
            <v>0</v>
          </cell>
          <cell r="G13480">
            <v>0</v>
          </cell>
          <cell r="K13480">
            <v>0</v>
          </cell>
          <cell r="R13480">
            <v>0</v>
          </cell>
        </row>
        <row r="13481">
          <cell r="E13481">
            <v>0</v>
          </cell>
          <cell r="G13481">
            <v>0</v>
          </cell>
          <cell r="K13481">
            <v>0</v>
          </cell>
          <cell r="R13481">
            <v>0</v>
          </cell>
        </row>
        <row r="13482">
          <cell r="E13482">
            <v>0</v>
          </cell>
          <cell r="G13482">
            <v>0</v>
          </cell>
          <cell r="K13482">
            <v>0</v>
          </cell>
          <cell r="R13482">
            <v>0</v>
          </cell>
        </row>
        <row r="13483">
          <cell r="E13483">
            <v>0</v>
          </cell>
          <cell r="G13483">
            <v>0</v>
          </cell>
          <cell r="K13483">
            <v>0</v>
          </cell>
          <cell r="R13483">
            <v>0</v>
          </cell>
        </row>
        <row r="13484">
          <cell r="E13484">
            <v>0</v>
          </cell>
          <cell r="G13484">
            <v>0</v>
          </cell>
          <cell r="K13484">
            <v>0</v>
          </cell>
          <cell r="R13484">
            <v>0</v>
          </cell>
        </row>
        <row r="13485">
          <cell r="E13485">
            <v>0</v>
          </cell>
          <cell r="G13485">
            <v>0</v>
          </cell>
          <cell r="K13485">
            <v>0</v>
          </cell>
          <cell r="R13485">
            <v>0</v>
          </cell>
        </row>
        <row r="13486">
          <cell r="E13486">
            <v>0</v>
          </cell>
          <cell r="G13486">
            <v>0</v>
          </cell>
          <cell r="K13486">
            <v>0</v>
          </cell>
          <cell r="R13486">
            <v>0</v>
          </cell>
        </row>
        <row r="13487">
          <cell r="E13487">
            <v>0</v>
          </cell>
          <cell r="G13487">
            <v>0</v>
          </cell>
          <cell r="K13487">
            <v>0</v>
          </cell>
          <cell r="R13487">
            <v>0</v>
          </cell>
        </row>
        <row r="13488">
          <cell r="E13488">
            <v>0</v>
          </cell>
          <cell r="G13488">
            <v>0</v>
          </cell>
          <cell r="K13488">
            <v>0</v>
          </cell>
          <cell r="R13488">
            <v>0</v>
          </cell>
        </row>
        <row r="13489">
          <cell r="E13489">
            <v>0</v>
          </cell>
          <cell r="G13489">
            <v>0</v>
          </cell>
          <cell r="K13489">
            <v>0</v>
          </cell>
          <cell r="R13489">
            <v>0</v>
          </cell>
        </row>
        <row r="13490">
          <cell r="E13490">
            <v>0</v>
          </cell>
          <cell r="G13490">
            <v>0</v>
          </cell>
          <cell r="K13490">
            <v>0</v>
          </cell>
          <cell r="R13490">
            <v>0</v>
          </cell>
        </row>
        <row r="13491">
          <cell r="E13491">
            <v>0</v>
          </cell>
          <cell r="G13491">
            <v>0</v>
          </cell>
          <cell r="K13491">
            <v>0</v>
          </cell>
          <cell r="R13491">
            <v>0</v>
          </cell>
        </row>
        <row r="13492">
          <cell r="E13492">
            <v>0</v>
          </cell>
          <cell r="G13492">
            <v>0</v>
          </cell>
          <cell r="K13492">
            <v>0</v>
          </cell>
          <cell r="R13492">
            <v>0</v>
          </cell>
        </row>
        <row r="13493">
          <cell r="E13493">
            <v>0</v>
          </cell>
          <cell r="G13493">
            <v>0</v>
          </cell>
          <cell r="K13493">
            <v>0</v>
          </cell>
          <cell r="R13493">
            <v>0</v>
          </cell>
        </row>
        <row r="13494">
          <cell r="E13494">
            <v>0</v>
          </cell>
          <cell r="G13494">
            <v>0</v>
          </cell>
          <cell r="K13494">
            <v>0</v>
          </cell>
          <cell r="R13494">
            <v>0</v>
          </cell>
        </row>
        <row r="13495">
          <cell r="E13495">
            <v>0</v>
          </cell>
          <cell r="G13495">
            <v>0</v>
          </cell>
          <cell r="K13495">
            <v>0</v>
          </cell>
          <cell r="R13495">
            <v>0</v>
          </cell>
        </row>
        <row r="13496">
          <cell r="E13496">
            <v>0</v>
          </cell>
          <cell r="G13496">
            <v>0</v>
          </cell>
          <cell r="K13496">
            <v>0</v>
          </cell>
          <cell r="R13496">
            <v>0</v>
          </cell>
        </row>
        <row r="13497">
          <cell r="E13497">
            <v>0</v>
          </cell>
          <cell r="G13497">
            <v>0</v>
          </cell>
          <cell r="K13497">
            <v>0</v>
          </cell>
          <cell r="R13497">
            <v>0</v>
          </cell>
        </row>
        <row r="13498">
          <cell r="E13498">
            <v>0</v>
          </cell>
          <cell r="G13498">
            <v>0</v>
          </cell>
          <cell r="K13498">
            <v>0</v>
          </cell>
          <cell r="R13498">
            <v>0</v>
          </cell>
        </row>
        <row r="13499">
          <cell r="E13499">
            <v>0</v>
          </cell>
          <cell r="G13499">
            <v>0</v>
          </cell>
          <cell r="K13499">
            <v>0</v>
          </cell>
          <cell r="R13499">
            <v>0</v>
          </cell>
        </row>
        <row r="13500">
          <cell r="E13500">
            <v>0</v>
          </cell>
          <cell r="G13500">
            <v>0</v>
          </cell>
          <cell r="K13500">
            <v>0</v>
          </cell>
          <cell r="R13500">
            <v>0</v>
          </cell>
        </row>
        <row r="13501">
          <cell r="E13501">
            <v>0</v>
          </cell>
          <cell r="G13501">
            <v>0</v>
          </cell>
          <cell r="K13501">
            <v>0</v>
          </cell>
          <cell r="R13501">
            <v>0</v>
          </cell>
        </row>
        <row r="13502">
          <cell r="E13502">
            <v>0</v>
          </cell>
          <cell r="G13502">
            <v>0</v>
          </cell>
          <cell r="K13502">
            <v>0</v>
          </cell>
          <cell r="R13502">
            <v>0</v>
          </cell>
        </row>
        <row r="13503">
          <cell r="E13503">
            <v>0</v>
          </cell>
          <cell r="G13503">
            <v>0</v>
          </cell>
          <cell r="K13503">
            <v>0</v>
          </cell>
          <cell r="R13503">
            <v>0</v>
          </cell>
        </row>
        <row r="13504">
          <cell r="E13504">
            <v>0</v>
          </cell>
          <cell r="G13504">
            <v>0</v>
          </cell>
          <cell r="K13504">
            <v>0</v>
          </cell>
          <cell r="R13504">
            <v>0</v>
          </cell>
        </row>
        <row r="13505">
          <cell r="E13505">
            <v>0</v>
          </cell>
          <cell r="G13505">
            <v>0</v>
          </cell>
          <cell r="K13505">
            <v>0</v>
          </cell>
          <cell r="R13505">
            <v>0</v>
          </cell>
        </row>
        <row r="13506">
          <cell r="E13506">
            <v>0</v>
          </cell>
          <cell r="G13506">
            <v>0</v>
          </cell>
          <cell r="K13506">
            <v>0</v>
          </cell>
          <cell r="R13506">
            <v>0</v>
          </cell>
        </row>
        <row r="13507">
          <cell r="E13507">
            <v>0</v>
          </cell>
          <cell r="G13507">
            <v>0</v>
          </cell>
          <cell r="K13507">
            <v>0</v>
          </cell>
          <cell r="R13507">
            <v>0</v>
          </cell>
        </row>
        <row r="13508">
          <cell r="E13508">
            <v>0</v>
          </cell>
          <cell r="G13508">
            <v>0</v>
          </cell>
          <cell r="K13508">
            <v>0</v>
          </cell>
          <cell r="R13508">
            <v>0</v>
          </cell>
        </row>
        <row r="13509">
          <cell r="E13509">
            <v>0</v>
          </cell>
          <cell r="G13509">
            <v>0</v>
          </cell>
          <cell r="K13509">
            <v>0</v>
          </cell>
          <cell r="R13509">
            <v>0</v>
          </cell>
        </row>
        <row r="13510">
          <cell r="E13510">
            <v>0</v>
          </cell>
          <cell r="G13510">
            <v>0</v>
          </cell>
          <cell r="K13510">
            <v>0</v>
          </cell>
          <cell r="R13510">
            <v>0</v>
          </cell>
        </row>
        <row r="13511">
          <cell r="E13511">
            <v>0</v>
          </cell>
          <cell r="G13511">
            <v>0</v>
          </cell>
          <cell r="K13511">
            <v>0</v>
          </cell>
          <cell r="R13511">
            <v>0</v>
          </cell>
        </row>
        <row r="13512">
          <cell r="E13512">
            <v>0</v>
          </cell>
          <cell r="G13512">
            <v>0</v>
          </cell>
          <cell r="K13512">
            <v>0</v>
          </cell>
          <cell r="R13512">
            <v>0</v>
          </cell>
        </row>
        <row r="13513">
          <cell r="E13513">
            <v>0</v>
          </cell>
          <cell r="G13513">
            <v>0</v>
          </cell>
          <cell r="K13513">
            <v>0</v>
          </cell>
          <cell r="R13513">
            <v>0</v>
          </cell>
        </row>
        <row r="13514">
          <cell r="E13514">
            <v>0</v>
          </cell>
          <cell r="G13514">
            <v>0</v>
          </cell>
          <cell r="K13514">
            <v>0</v>
          </cell>
          <cell r="R13514">
            <v>0</v>
          </cell>
        </row>
        <row r="13515">
          <cell r="E13515">
            <v>0</v>
          </cell>
          <cell r="G13515">
            <v>0</v>
          </cell>
          <cell r="K13515">
            <v>0</v>
          </cell>
          <cell r="R13515">
            <v>0</v>
          </cell>
        </row>
        <row r="13516">
          <cell r="E13516">
            <v>0</v>
          </cell>
          <cell r="G13516">
            <v>0</v>
          </cell>
          <cell r="K13516">
            <v>0</v>
          </cell>
          <cell r="R13516">
            <v>0</v>
          </cell>
        </row>
        <row r="13517">
          <cell r="E13517">
            <v>0</v>
          </cell>
          <cell r="G13517">
            <v>0</v>
          </cell>
          <cell r="K13517">
            <v>0</v>
          </cell>
          <cell r="R13517">
            <v>0</v>
          </cell>
        </row>
        <row r="13518">
          <cell r="E13518">
            <v>0</v>
          </cell>
          <cell r="G13518">
            <v>0</v>
          </cell>
          <cell r="K13518">
            <v>0</v>
          </cell>
          <cell r="R13518">
            <v>0</v>
          </cell>
        </row>
        <row r="13519">
          <cell r="E13519">
            <v>0</v>
          </cell>
          <cell r="G13519">
            <v>0</v>
          </cell>
          <cell r="K13519">
            <v>0</v>
          </cell>
          <cell r="R13519">
            <v>0</v>
          </cell>
        </row>
        <row r="13520">
          <cell r="E13520">
            <v>0</v>
          </cell>
          <cell r="G13520">
            <v>0</v>
          </cell>
          <cell r="K13520">
            <v>0</v>
          </cell>
          <cell r="R13520">
            <v>0</v>
          </cell>
        </row>
        <row r="13521">
          <cell r="E13521">
            <v>0</v>
          </cell>
          <cell r="G13521">
            <v>0</v>
          </cell>
          <cell r="K13521">
            <v>0</v>
          </cell>
          <cell r="R13521">
            <v>0</v>
          </cell>
        </row>
        <row r="13522">
          <cell r="E13522">
            <v>0</v>
          </cell>
          <cell r="G13522">
            <v>0</v>
          </cell>
          <cell r="K13522">
            <v>0</v>
          </cell>
          <cell r="R13522">
            <v>0</v>
          </cell>
        </row>
        <row r="13523">
          <cell r="E13523">
            <v>0</v>
          </cell>
          <cell r="G13523">
            <v>0</v>
          </cell>
          <cell r="K13523">
            <v>0</v>
          </cell>
          <cell r="R13523">
            <v>0</v>
          </cell>
        </row>
        <row r="13524">
          <cell r="E13524">
            <v>0</v>
          </cell>
          <cell r="G13524">
            <v>0</v>
          </cell>
          <cell r="K13524">
            <v>0</v>
          </cell>
          <cell r="R13524">
            <v>0</v>
          </cell>
        </row>
        <row r="13525">
          <cell r="E13525">
            <v>0</v>
          </cell>
          <cell r="G13525">
            <v>0</v>
          </cell>
          <cell r="K13525">
            <v>0</v>
          </cell>
          <cell r="R13525">
            <v>0</v>
          </cell>
        </row>
        <row r="13526">
          <cell r="E13526">
            <v>0</v>
          </cell>
          <cell r="G13526">
            <v>0</v>
          </cell>
          <cell r="K13526">
            <v>0</v>
          </cell>
          <cell r="R13526">
            <v>0</v>
          </cell>
        </row>
        <row r="13527">
          <cell r="E13527">
            <v>0</v>
          </cell>
          <cell r="G13527">
            <v>0</v>
          </cell>
          <cell r="K13527">
            <v>0</v>
          </cell>
          <cell r="R13527">
            <v>0</v>
          </cell>
        </row>
        <row r="13528">
          <cell r="E13528">
            <v>0</v>
          </cell>
          <cell r="G13528">
            <v>0</v>
          </cell>
          <cell r="K13528">
            <v>0</v>
          </cell>
          <cell r="R13528">
            <v>0</v>
          </cell>
        </row>
        <row r="13529">
          <cell r="E13529">
            <v>0</v>
          </cell>
          <cell r="G13529">
            <v>0</v>
          </cell>
          <cell r="K13529">
            <v>0</v>
          </cell>
          <cell r="R13529">
            <v>0</v>
          </cell>
        </row>
        <row r="13530">
          <cell r="E13530">
            <v>0</v>
          </cell>
          <cell r="G13530">
            <v>0</v>
          </cell>
          <cell r="K13530">
            <v>0</v>
          </cell>
          <cell r="R13530">
            <v>0</v>
          </cell>
        </row>
        <row r="13531">
          <cell r="E13531">
            <v>0</v>
          </cell>
          <cell r="G13531">
            <v>0</v>
          </cell>
          <cell r="K13531">
            <v>0</v>
          </cell>
          <cell r="R13531">
            <v>0</v>
          </cell>
        </row>
        <row r="13532">
          <cell r="E13532">
            <v>0</v>
          </cell>
          <cell r="G13532">
            <v>0</v>
          </cell>
          <cell r="K13532">
            <v>0</v>
          </cell>
          <cell r="R13532">
            <v>0</v>
          </cell>
        </row>
        <row r="13533">
          <cell r="E13533">
            <v>0</v>
          </cell>
          <cell r="G13533">
            <v>0</v>
          </cell>
          <cell r="K13533">
            <v>0</v>
          </cell>
          <cell r="R13533">
            <v>0</v>
          </cell>
        </row>
        <row r="13534">
          <cell r="E13534">
            <v>0</v>
          </cell>
          <cell r="G13534">
            <v>0</v>
          </cell>
          <cell r="K13534">
            <v>0</v>
          </cell>
          <cell r="R13534">
            <v>0</v>
          </cell>
        </row>
        <row r="13535">
          <cell r="E13535">
            <v>0</v>
          </cell>
          <cell r="G13535">
            <v>0</v>
          </cell>
          <cell r="K13535">
            <v>0</v>
          </cell>
          <cell r="R13535">
            <v>0</v>
          </cell>
        </row>
        <row r="13536">
          <cell r="E13536">
            <v>0</v>
          </cell>
          <cell r="G13536">
            <v>0</v>
          </cell>
          <cell r="K13536">
            <v>0</v>
          </cell>
          <cell r="R13536">
            <v>0</v>
          </cell>
        </row>
        <row r="13537">
          <cell r="E13537">
            <v>0</v>
          </cell>
          <cell r="G13537">
            <v>0</v>
          </cell>
          <cell r="K13537">
            <v>0</v>
          </cell>
          <cell r="R13537">
            <v>0</v>
          </cell>
        </row>
        <row r="13538">
          <cell r="E13538">
            <v>0</v>
          </cell>
          <cell r="G13538">
            <v>0</v>
          </cell>
          <cell r="K13538">
            <v>0</v>
          </cell>
          <cell r="R13538">
            <v>0</v>
          </cell>
        </row>
        <row r="13539">
          <cell r="E13539">
            <v>0</v>
          </cell>
          <cell r="G13539">
            <v>0</v>
          </cell>
          <cell r="K13539">
            <v>0</v>
          </cell>
          <cell r="R13539">
            <v>0</v>
          </cell>
        </row>
        <row r="13540">
          <cell r="E13540">
            <v>0</v>
          </cell>
          <cell r="G13540">
            <v>0</v>
          </cell>
          <cell r="K13540">
            <v>0</v>
          </cell>
          <cell r="R13540">
            <v>0</v>
          </cell>
        </row>
        <row r="13541">
          <cell r="E13541">
            <v>0</v>
          </cell>
          <cell r="G13541">
            <v>0</v>
          </cell>
          <cell r="K13541">
            <v>0</v>
          </cell>
          <cell r="R13541">
            <v>0</v>
          </cell>
        </row>
        <row r="13542">
          <cell r="E13542">
            <v>0</v>
          </cell>
          <cell r="G13542">
            <v>0</v>
          </cell>
          <cell r="K13542">
            <v>0</v>
          </cell>
          <cell r="R13542">
            <v>0</v>
          </cell>
        </row>
        <row r="13543">
          <cell r="E13543">
            <v>0</v>
          </cell>
          <cell r="G13543">
            <v>0</v>
          </cell>
          <cell r="K13543">
            <v>0</v>
          </cell>
          <cell r="R13543">
            <v>0</v>
          </cell>
        </row>
        <row r="13544">
          <cell r="E13544">
            <v>0</v>
          </cell>
          <cell r="G13544">
            <v>0</v>
          </cell>
          <cell r="K13544">
            <v>0</v>
          </cell>
          <cell r="R13544">
            <v>0</v>
          </cell>
        </row>
        <row r="13545">
          <cell r="E13545">
            <v>0</v>
          </cell>
          <cell r="G13545">
            <v>0</v>
          </cell>
          <cell r="K13545">
            <v>0</v>
          </cell>
          <cell r="R13545">
            <v>0</v>
          </cell>
        </row>
        <row r="13546">
          <cell r="E13546">
            <v>0</v>
          </cell>
          <cell r="G13546">
            <v>0</v>
          </cell>
          <cell r="K13546">
            <v>0</v>
          </cell>
          <cell r="R13546">
            <v>0</v>
          </cell>
        </row>
        <row r="13547">
          <cell r="E13547">
            <v>0</v>
          </cell>
          <cell r="G13547">
            <v>0</v>
          </cell>
          <cell r="K13547">
            <v>0</v>
          </cell>
          <cell r="R13547">
            <v>0</v>
          </cell>
        </row>
        <row r="13548">
          <cell r="E13548">
            <v>0</v>
          </cell>
          <cell r="G13548">
            <v>0</v>
          </cell>
          <cell r="K13548">
            <v>0</v>
          </cell>
          <cell r="R13548">
            <v>0</v>
          </cell>
        </row>
        <row r="13549">
          <cell r="E13549">
            <v>0</v>
          </cell>
          <cell r="G13549">
            <v>0</v>
          </cell>
          <cell r="K13549">
            <v>0</v>
          </cell>
          <cell r="R13549">
            <v>0</v>
          </cell>
        </row>
        <row r="13550">
          <cell r="E13550">
            <v>0</v>
          </cell>
          <cell r="G13550">
            <v>0</v>
          </cell>
          <cell r="K13550">
            <v>0</v>
          </cell>
          <cell r="R13550">
            <v>0</v>
          </cell>
        </row>
        <row r="13551">
          <cell r="E13551">
            <v>0</v>
          </cell>
          <cell r="G13551">
            <v>0</v>
          </cell>
          <cell r="K13551">
            <v>0</v>
          </cell>
          <cell r="R13551">
            <v>0</v>
          </cell>
        </row>
        <row r="13552">
          <cell r="E13552">
            <v>0</v>
          </cell>
          <cell r="G13552">
            <v>0</v>
          </cell>
          <cell r="K13552">
            <v>0</v>
          </cell>
          <cell r="R13552">
            <v>0</v>
          </cell>
        </row>
        <row r="13553">
          <cell r="E13553">
            <v>0</v>
          </cell>
          <cell r="G13553">
            <v>0</v>
          </cell>
          <cell r="K13553">
            <v>0</v>
          </cell>
          <cell r="R13553">
            <v>0</v>
          </cell>
        </row>
        <row r="13554">
          <cell r="E13554">
            <v>0</v>
          </cell>
          <cell r="G13554">
            <v>0</v>
          </cell>
          <cell r="K13554">
            <v>0</v>
          </cell>
          <cell r="R13554">
            <v>0</v>
          </cell>
        </row>
        <row r="13555">
          <cell r="E13555">
            <v>0</v>
          </cell>
          <cell r="G13555">
            <v>0</v>
          </cell>
          <cell r="K13555">
            <v>0</v>
          </cell>
          <cell r="R13555">
            <v>0</v>
          </cell>
        </row>
        <row r="13556">
          <cell r="E13556">
            <v>0</v>
          </cell>
          <cell r="G13556">
            <v>0</v>
          </cell>
          <cell r="K13556">
            <v>0</v>
          </cell>
          <cell r="R13556">
            <v>0</v>
          </cell>
        </row>
        <row r="13557">
          <cell r="E13557">
            <v>0</v>
          </cell>
          <cell r="G13557">
            <v>0</v>
          </cell>
          <cell r="K13557">
            <v>0</v>
          </cell>
          <cell r="R13557">
            <v>0</v>
          </cell>
        </row>
        <row r="13558">
          <cell r="E13558">
            <v>0</v>
          </cell>
          <cell r="G13558">
            <v>0</v>
          </cell>
          <cell r="K13558">
            <v>0</v>
          </cell>
          <cell r="R13558">
            <v>0</v>
          </cell>
        </row>
        <row r="13559">
          <cell r="E13559">
            <v>0</v>
          </cell>
          <cell r="G13559">
            <v>0</v>
          </cell>
          <cell r="K13559">
            <v>0</v>
          </cell>
          <cell r="R13559">
            <v>0</v>
          </cell>
        </row>
        <row r="13560">
          <cell r="E13560">
            <v>0</v>
          </cell>
          <cell r="G13560">
            <v>0</v>
          </cell>
          <cell r="K13560">
            <v>0</v>
          </cell>
          <cell r="R13560">
            <v>0</v>
          </cell>
        </row>
        <row r="13561">
          <cell r="E13561">
            <v>0</v>
          </cell>
          <cell r="G13561">
            <v>0</v>
          </cell>
          <cell r="K13561">
            <v>0</v>
          </cell>
          <cell r="R13561">
            <v>0</v>
          </cell>
        </row>
        <row r="13562">
          <cell r="E13562">
            <v>0</v>
          </cell>
          <cell r="G13562">
            <v>0</v>
          </cell>
          <cell r="K13562">
            <v>0</v>
          </cell>
          <cell r="R13562">
            <v>0</v>
          </cell>
        </row>
        <row r="13563">
          <cell r="E13563">
            <v>0</v>
          </cell>
          <cell r="G13563">
            <v>0</v>
          </cell>
          <cell r="K13563">
            <v>0</v>
          </cell>
          <cell r="R13563">
            <v>0</v>
          </cell>
        </row>
        <row r="13564">
          <cell r="E13564">
            <v>0</v>
          </cell>
          <cell r="G13564">
            <v>0</v>
          </cell>
          <cell r="K13564">
            <v>0</v>
          </cell>
          <cell r="R13564">
            <v>0</v>
          </cell>
        </row>
        <row r="13565">
          <cell r="E13565">
            <v>0</v>
          </cell>
          <cell r="G13565">
            <v>0</v>
          </cell>
          <cell r="K13565">
            <v>0</v>
          </cell>
          <cell r="R13565">
            <v>0</v>
          </cell>
        </row>
        <row r="13566">
          <cell r="E13566">
            <v>0</v>
          </cell>
          <cell r="G13566">
            <v>0</v>
          </cell>
          <cell r="K13566">
            <v>0</v>
          </cell>
          <cell r="R13566">
            <v>0</v>
          </cell>
        </row>
        <row r="13567">
          <cell r="E13567">
            <v>0</v>
          </cell>
          <cell r="G13567">
            <v>0</v>
          </cell>
          <cell r="K13567">
            <v>0</v>
          </cell>
          <cell r="R13567">
            <v>0</v>
          </cell>
        </row>
        <row r="13568">
          <cell r="E13568">
            <v>0</v>
          </cell>
          <cell r="G13568">
            <v>0</v>
          </cell>
          <cell r="K13568">
            <v>0</v>
          </cell>
          <cell r="R13568">
            <v>0</v>
          </cell>
        </row>
        <row r="13569">
          <cell r="E13569">
            <v>0</v>
          </cell>
          <cell r="G13569">
            <v>0</v>
          </cell>
          <cell r="K13569">
            <v>0</v>
          </cell>
          <cell r="R13569">
            <v>0</v>
          </cell>
        </row>
        <row r="13570">
          <cell r="E13570">
            <v>0</v>
          </cell>
          <cell r="G13570">
            <v>0</v>
          </cell>
          <cell r="K13570">
            <v>0</v>
          </cell>
          <cell r="R13570">
            <v>0</v>
          </cell>
        </row>
        <row r="13571">
          <cell r="E13571">
            <v>0</v>
          </cell>
          <cell r="G13571">
            <v>0</v>
          </cell>
          <cell r="K13571">
            <v>0</v>
          </cell>
          <cell r="R13571">
            <v>0</v>
          </cell>
        </row>
        <row r="13572">
          <cell r="E13572">
            <v>0</v>
          </cell>
          <cell r="G13572">
            <v>0</v>
          </cell>
          <cell r="K13572">
            <v>0</v>
          </cell>
          <cell r="R13572">
            <v>0</v>
          </cell>
        </row>
        <row r="13573">
          <cell r="E13573">
            <v>0</v>
          </cell>
          <cell r="G13573">
            <v>0</v>
          </cell>
          <cell r="K13573">
            <v>0</v>
          </cell>
          <cell r="R13573">
            <v>0</v>
          </cell>
        </row>
        <row r="13574">
          <cell r="E13574">
            <v>0</v>
          </cell>
          <cell r="G13574">
            <v>0</v>
          </cell>
          <cell r="K13574">
            <v>0</v>
          </cell>
          <cell r="R13574">
            <v>0</v>
          </cell>
        </row>
        <row r="13575">
          <cell r="E13575">
            <v>0</v>
          </cell>
          <cell r="G13575">
            <v>0</v>
          </cell>
          <cell r="K13575">
            <v>0</v>
          </cell>
          <cell r="R13575">
            <v>0</v>
          </cell>
        </row>
        <row r="13576">
          <cell r="E13576">
            <v>0</v>
          </cell>
          <cell r="G13576">
            <v>0</v>
          </cell>
          <cell r="K13576">
            <v>0</v>
          </cell>
          <cell r="R13576">
            <v>0</v>
          </cell>
        </row>
        <row r="13577">
          <cell r="E13577">
            <v>0</v>
          </cell>
          <cell r="G13577">
            <v>0</v>
          </cell>
          <cell r="K13577">
            <v>0</v>
          </cell>
          <cell r="R13577">
            <v>0</v>
          </cell>
        </row>
        <row r="13578">
          <cell r="E13578">
            <v>0</v>
          </cell>
          <cell r="G13578">
            <v>0</v>
          </cell>
          <cell r="K13578">
            <v>0</v>
          </cell>
          <cell r="R13578">
            <v>0</v>
          </cell>
        </row>
        <row r="13579">
          <cell r="E13579">
            <v>0</v>
          </cell>
          <cell r="G13579">
            <v>0</v>
          </cell>
          <cell r="K13579">
            <v>0</v>
          </cell>
          <cell r="R13579">
            <v>0</v>
          </cell>
        </row>
        <row r="13580">
          <cell r="E13580">
            <v>0</v>
          </cell>
          <cell r="G13580">
            <v>0</v>
          </cell>
          <cell r="K13580">
            <v>0</v>
          </cell>
          <cell r="R13580">
            <v>0</v>
          </cell>
        </row>
        <row r="13581">
          <cell r="E13581">
            <v>0</v>
          </cell>
          <cell r="G13581">
            <v>0</v>
          </cell>
          <cell r="K13581">
            <v>0</v>
          </cell>
          <cell r="R13581">
            <v>0</v>
          </cell>
        </row>
        <row r="13582">
          <cell r="E13582">
            <v>0</v>
          </cell>
          <cell r="G13582">
            <v>0</v>
          </cell>
          <cell r="K13582">
            <v>0</v>
          </cell>
          <cell r="R13582">
            <v>0</v>
          </cell>
        </row>
        <row r="13583">
          <cell r="E13583">
            <v>0</v>
          </cell>
          <cell r="G13583">
            <v>0</v>
          </cell>
          <cell r="K13583">
            <v>0</v>
          </cell>
          <cell r="R13583">
            <v>0</v>
          </cell>
        </row>
        <row r="13584">
          <cell r="E13584">
            <v>0</v>
          </cell>
          <cell r="G13584">
            <v>0</v>
          </cell>
          <cell r="K13584">
            <v>0</v>
          </cell>
          <cell r="R13584">
            <v>0</v>
          </cell>
        </row>
        <row r="13585">
          <cell r="E13585">
            <v>0</v>
          </cell>
          <cell r="G13585">
            <v>0</v>
          </cell>
          <cell r="K13585">
            <v>0</v>
          </cell>
          <cell r="R13585">
            <v>0</v>
          </cell>
        </row>
        <row r="13586">
          <cell r="E13586">
            <v>0</v>
          </cell>
          <cell r="G13586">
            <v>0</v>
          </cell>
          <cell r="K13586">
            <v>0</v>
          </cell>
          <cell r="R13586">
            <v>0</v>
          </cell>
        </row>
        <row r="13587">
          <cell r="E13587">
            <v>0</v>
          </cell>
          <cell r="G13587">
            <v>0</v>
          </cell>
          <cell r="K13587">
            <v>0</v>
          </cell>
          <cell r="R13587">
            <v>0</v>
          </cell>
        </row>
        <row r="13588">
          <cell r="E13588">
            <v>0</v>
          </cell>
          <cell r="G13588">
            <v>0</v>
          </cell>
          <cell r="K13588">
            <v>0</v>
          </cell>
          <cell r="R13588">
            <v>0</v>
          </cell>
        </row>
        <row r="13589">
          <cell r="E13589">
            <v>0</v>
          </cell>
          <cell r="G13589">
            <v>0</v>
          </cell>
          <cell r="K13589">
            <v>0</v>
          </cell>
          <cell r="R13589">
            <v>0</v>
          </cell>
        </row>
        <row r="13590">
          <cell r="E13590">
            <v>0</v>
          </cell>
          <cell r="G13590">
            <v>0</v>
          </cell>
          <cell r="K13590">
            <v>0</v>
          </cell>
          <cell r="R13590">
            <v>0</v>
          </cell>
        </row>
        <row r="13591">
          <cell r="E13591">
            <v>0</v>
          </cell>
          <cell r="G13591">
            <v>0</v>
          </cell>
          <cell r="K13591">
            <v>0</v>
          </cell>
          <cell r="R13591">
            <v>0</v>
          </cell>
        </row>
        <row r="13592">
          <cell r="E13592">
            <v>0</v>
          </cell>
          <cell r="G13592">
            <v>0</v>
          </cell>
          <cell r="K13592">
            <v>0</v>
          </cell>
          <cell r="R13592">
            <v>0</v>
          </cell>
        </row>
        <row r="13593">
          <cell r="E13593">
            <v>0</v>
          </cell>
          <cell r="G13593">
            <v>0</v>
          </cell>
          <cell r="K13593">
            <v>0</v>
          </cell>
          <cell r="R13593">
            <v>0</v>
          </cell>
        </row>
        <row r="13594">
          <cell r="E13594">
            <v>0</v>
          </cell>
          <cell r="G13594">
            <v>0</v>
          </cell>
          <cell r="K13594">
            <v>0</v>
          </cell>
          <cell r="R13594">
            <v>0</v>
          </cell>
        </row>
        <row r="13595">
          <cell r="E13595">
            <v>0</v>
          </cell>
          <cell r="G13595">
            <v>0</v>
          </cell>
          <cell r="K13595">
            <v>0</v>
          </cell>
          <cell r="R13595">
            <v>0</v>
          </cell>
        </row>
        <row r="13596">
          <cell r="E13596">
            <v>0</v>
          </cell>
          <cell r="G13596">
            <v>0</v>
          </cell>
          <cell r="K13596">
            <v>0</v>
          </cell>
          <cell r="R13596">
            <v>0</v>
          </cell>
        </row>
        <row r="13597">
          <cell r="E13597">
            <v>0</v>
          </cell>
          <cell r="G13597">
            <v>0</v>
          </cell>
          <cell r="K13597">
            <v>0</v>
          </cell>
          <cell r="R13597">
            <v>0</v>
          </cell>
        </row>
        <row r="13598">
          <cell r="E13598">
            <v>0</v>
          </cell>
          <cell r="G13598">
            <v>0</v>
          </cell>
          <cell r="K13598">
            <v>0</v>
          </cell>
          <cell r="R13598">
            <v>0</v>
          </cell>
        </row>
        <row r="13599">
          <cell r="E13599">
            <v>0</v>
          </cell>
          <cell r="G13599">
            <v>0</v>
          </cell>
          <cell r="K13599">
            <v>0</v>
          </cell>
          <cell r="R13599">
            <v>0</v>
          </cell>
        </row>
        <row r="13600">
          <cell r="E13600">
            <v>0</v>
          </cell>
          <cell r="G13600">
            <v>0</v>
          </cell>
          <cell r="K13600">
            <v>0</v>
          </cell>
          <cell r="R13600">
            <v>0</v>
          </cell>
        </row>
        <row r="13601">
          <cell r="E13601">
            <v>0</v>
          </cell>
          <cell r="G13601">
            <v>0</v>
          </cell>
          <cell r="K13601">
            <v>0</v>
          </cell>
          <cell r="R13601">
            <v>0</v>
          </cell>
        </row>
        <row r="13602">
          <cell r="E13602">
            <v>0</v>
          </cell>
          <cell r="G13602">
            <v>0</v>
          </cell>
          <cell r="K13602">
            <v>0</v>
          </cell>
          <cell r="R13602">
            <v>0</v>
          </cell>
        </row>
        <row r="13603">
          <cell r="E13603">
            <v>0</v>
          </cell>
          <cell r="G13603">
            <v>0</v>
          </cell>
          <cell r="K13603">
            <v>0</v>
          </cell>
          <cell r="R13603">
            <v>0</v>
          </cell>
        </row>
        <row r="13604">
          <cell r="E13604">
            <v>0</v>
          </cell>
          <cell r="G13604">
            <v>0</v>
          </cell>
          <cell r="K13604">
            <v>0</v>
          </cell>
          <cell r="R13604">
            <v>0</v>
          </cell>
        </row>
        <row r="13605">
          <cell r="E13605">
            <v>0</v>
          </cell>
          <cell r="G13605">
            <v>0</v>
          </cell>
          <cell r="K13605">
            <v>0</v>
          </cell>
          <cell r="R13605">
            <v>0</v>
          </cell>
        </row>
        <row r="13606">
          <cell r="E13606">
            <v>0</v>
          </cell>
          <cell r="G13606">
            <v>0</v>
          </cell>
          <cell r="K13606">
            <v>0</v>
          </cell>
          <cell r="R13606">
            <v>0</v>
          </cell>
        </row>
        <row r="13607">
          <cell r="E13607">
            <v>0</v>
          </cell>
          <cell r="G13607">
            <v>0</v>
          </cell>
          <cell r="K13607">
            <v>0</v>
          </cell>
          <cell r="R13607">
            <v>0</v>
          </cell>
        </row>
        <row r="13608">
          <cell r="E13608">
            <v>0</v>
          </cell>
          <cell r="G13608">
            <v>0</v>
          </cell>
          <cell r="K13608">
            <v>0</v>
          </cell>
          <cell r="R13608">
            <v>0</v>
          </cell>
        </row>
        <row r="13609">
          <cell r="E13609">
            <v>0</v>
          </cell>
          <cell r="G13609">
            <v>0</v>
          </cell>
          <cell r="K13609">
            <v>0</v>
          </cell>
          <cell r="R13609">
            <v>0</v>
          </cell>
        </row>
        <row r="13610">
          <cell r="E13610">
            <v>0</v>
          </cell>
          <cell r="G13610">
            <v>0</v>
          </cell>
          <cell r="K13610">
            <v>0</v>
          </cell>
          <cell r="R13610">
            <v>0</v>
          </cell>
        </row>
        <row r="13611">
          <cell r="E13611">
            <v>0</v>
          </cell>
          <cell r="G13611">
            <v>0</v>
          </cell>
          <cell r="K13611">
            <v>0</v>
          </cell>
          <cell r="R13611">
            <v>0</v>
          </cell>
        </row>
        <row r="13612">
          <cell r="E13612">
            <v>0</v>
          </cell>
          <cell r="G13612">
            <v>0</v>
          </cell>
          <cell r="K13612">
            <v>0</v>
          </cell>
          <cell r="R13612">
            <v>0</v>
          </cell>
        </row>
        <row r="13613">
          <cell r="E13613">
            <v>0</v>
          </cell>
          <cell r="G13613">
            <v>0</v>
          </cell>
          <cell r="K13613">
            <v>0</v>
          </cell>
          <cell r="R13613">
            <v>0</v>
          </cell>
        </row>
        <row r="13614">
          <cell r="E13614">
            <v>0</v>
          </cell>
          <cell r="G13614">
            <v>0</v>
          </cell>
          <cell r="K13614">
            <v>0</v>
          </cell>
          <cell r="R13614">
            <v>0</v>
          </cell>
        </row>
        <row r="13615">
          <cell r="E13615">
            <v>0</v>
          </cell>
          <cell r="G13615">
            <v>0</v>
          </cell>
          <cell r="K13615">
            <v>0</v>
          </cell>
          <cell r="R13615">
            <v>0</v>
          </cell>
        </row>
        <row r="13616">
          <cell r="E13616">
            <v>0</v>
          </cell>
          <cell r="G13616">
            <v>0</v>
          </cell>
          <cell r="K13616">
            <v>0</v>
          </cell>
          <cell r="R13616">
            <v>0</v>
          </cell>
        </row>
        <row r="13617">
          <cell r="E13617">
            <v>0</v>
          </cell>
          <cell r="G13617">
            <v>0</v>
          </cell>
          <cell r="K13617">
            <v>0</v>
          </cell>
          <cell r="R13617">
            <v>0</v>
          </cell>
        </row>
        <row r="13618">
          <cell r="E13618">
            <v>0</v>
          </cell>
          <cell r="G13618">
            <v>0</v>
          </cell>
          <cell r="K13618">
            <v>0</v>
          </cell>
          <cell r="R13618">
            <v>0</v>
          </cell>
        </row>
        <row r="13619">
          <cell r="E13619">
            <v>0</v>
          </cell>
          <cell r="G13619">
            <v>0</v>
          </cell>
          <cell r="K13619">
            <v>0</v>
          </cell>
          <cell r="R13619">
            <v>0</v>
          </cell>
        </row>
        <row r="13620">
          <cell r="E13620">
            <v>0</v>
          </cell>
          <cell r="G13620">
            <v>0</v>
          </cell>
          <cell r="K13620">
            <v>0</v>
          </cell>
          <cell r="R13620">
            <v>0</v>
          </cell>
        </row>
        <row r="13621">
          <cell r="E13621">
            <v>0</v>
          </cell>
          <cell r="G13621">
            <v>0</v>
          </cell>
          <cell r="K13621">
            <v>0</v>
          </cell>
          <cell r="R13621">
            <v>0</v>
          </cell>
        </row>
        <row r="13622">
          <cell r="E13622">
            <v>0</v>
          </cell>
          <cell r="G13622">
            <v>0</v>
          </cell>
          <cell r="K13622">
            <v>0</v>
          </cell>
          <cell r="R13622">
            <v>0</v>
          </cell>
        </row>
        <row r="13623">
          <cell r="E13623">
            <v>0</v>
          </cell>
          <cell r="G13623">
            <v>0</v>
          </cell>
          <cell r="K13623">
            <v>0</v>
          </cell>
          <cell r="R13623">
            <v>0</v>
          </cell>
        </row>
        <row r="13624">
          <cell r="E13624">
            <v>0</v>
          </cell>
          <cell r="G13624">
            <v>0</v>
          </cell>
          <cell r="K13624">
            <v>0</v>
          </cell>
          <cell r="R13624">
            <v>0</v>
          </cell>
        </row>
        <row r="13625">
          <cell r="E13625">
            <v>0</v>
          </cell>
          <cell r="G13625">
            <v>0</v>
          </cell>
          <cell r="K13625">
            <v>0</v>
          </cell>
          <cell r="R13625">
            <v>0</v>
          </cell>
        </row>
        <row r="13626">
          <cell r="E13626">
            <v>0</v>
          </cell>
          <cell r="G13626">
            <v>0</v>
          </cell>
          <cell r="K13626">
            <v>0</v>
          </cell>
          <cell r="R13626">
            <v>0</v>
          </cell>
        </row>
        <row r="13627">
          <cell r="E13627">
            <v>0</v>
          </cell>
          <cell r="G13627">
            <v>0</v>
          </cell>
          <cell r="K13627">
            <v>0</v>
          </cell>
          <cell r="R13627">
            <v>0</v>
          </cell>
        </row>
        <row r="13628">
          <cell r="E13628">
            <v>0</v>
          </cell>
          <cell r="G13628">
            <v>0</v>
          </cell>
          <cell r="K13628">
            <v>0</v>
          </cell>
          <cell r="R13628">
            <v>0</v>
          </cell>
        </row>
        <row r="13629">
          <cell r="E13629">
            <v>0</v>
          </cell>
          <cell r="G13629">
            <v>0</v>
          </cell>
          <cell r="K13629">
            <v>0</v>
          </cell>
          <cell r="R13629">
            <v>0</v>
          </cell>
        </row>
        <row r="13630">
          <cell r="E13630">
            <v>0</v>
          </cell>
          <cell r="G13630">
            <v>0</v>
          </cell>
          <cell r="K13630">
            <v>0</v>
          </cell>
          <cell r="R13630">
            <v>0</v>
          </cell>
        </row>
        <row r="13631">
          <cell r="E13631">
            <v>0</v>
          </cell>
          <cell r="G13631">
            <v>0</v>
          </cell>
          <cell r="K13631">
            <v>0</v>
          </cell>
          <cell r="R13631">
            <v>0</v>
          </cell>
        </row>
        <row r="13632">
          <cell r="E13632">
            <v>0</v>
          </cell>
          <cell r="G13632">
            <v>0</v>
          </cell>
          <cell r="K13632">
            <v>0</v>
          </cell>
          <cell r="R13632">
            <v>0</v>
          </cell>
        </row>
        <row r="13633">
          <cell r="E13633">
            <v>0</v>
          </cell>
          <cell r="G13633">
            <v>0</v>
          </cell>
          <cell r="K13633">
            <v>0</v>
          </cell>
          <cell r="R13633">
            <v>0</v>
          </cell>
        </row>
        <row r="13634">
          <cell r="E13634">
            <v>0</v>
          </cell>
          <cell r="G13634">
            <v>0</v>
          </cell>
          <cell r="K13634">
            <v>0</v>
          </cell>
          <cell r="R13634">
            <v>0</v>
          </cell>
        </row>
        <row r="13635">
          <cell r="E13635">
            <v>0</v>
          </cell>
          <cell r="G13635">
            <v>0</v>
          </cell>
          <cell r="K13635">
            <v>0</v>
          </cell>
          <cell r="R13635">
            <v>0</v>
          </cell>
        </row>
        <row r="13636">
          <cell r="E13636">
            <v>0</v>
          </cell>
          <cell r="G13636">
            <v>0</v>
          </cell>
          <cell r="K13636">
            <v>0</v>
          </cell>
          <cell r="R13636">
            <v>0</v>
          </cell>
        </row>
        <row r="13637">
          <cell r="E13637">
            <v>0</v>
          </cell>
          <cell r="G13637">
            <v>0</v>
          </cell>
          <cell r="K13637">
            <v>0</v>
          </cell>
          <cell r="R13637">
            <v>0</v>
          </cell>
        </row>
        <row r="13638">
          <cell r="E13638">
            <v>0</v>
          </cell>
          <cell r="G13638">
            <v>0</v>
          </cell>
          <cell r="K13638">
            <v>0</v>
          </cell>
          <cell r="R13638">
            <v>0</v>
          </cell>
        </row>
        <row r="13639">
          <cell r="E13639">
            <v>0</v>
          </cell>
          <cell r="G13639">
            <v>0</v>
          </cell>
          <cell r="K13639">
            <v>0</v>
          </cell>
          <cell r="R13639">
            <v>0</v>
          </cell>
        </row>
        <row r="13640">
          <cell r="E13640">
            <v>0</v>
          </cell>
          <cell r="G13640">
            <v>0</v>
          </cell>
          <cell r="K13640">
            <v>0</v>
          </cell>
          <cell r="R13640">
            <v>0</v>
          </cell>
        </row>
        <row r="13641">
          <cell r="E13641">
            <v>0</v>
          </cell>
          <cell r="G13641">
            <v>0</v>
          </cell>
          <cell r="K13641">
            <v>0</v>
          </cell>
          <cell r="R13641">
            <v>0</v>
          </cell>
        </row>
        <row r="13642">
          <cell r="E13642">
            <v>0</v>
          </cell>
          <cell r="G13642">
            <v>0</v>
          </cell>
          <cell r="K13642">
            <v>0</v>
          </cell>
          <cell r="R13642">
            <v>0</v>
          </cell>
        </row>
        <row r="13643">
          <cell r="E13643">
            <v>0</v>
          </cell>
          <cell r="G13643">
            <v>0</v>
          </cell>
          <cell r="K13643">
            <v>0</v>
          </cell>
          <cell r="R13643">
            <v>0</v>
          </cell>
        </row>
        <row r="13644">
          <cell r="E13644">
            <v>0</v>
          </cell>
          <cell r="G13644">
            <v>0</v>
          </cell>
          <cell r="K13644">
            <v>0</v>
          </cell>
          <cell r="R13644">
            <v>0</v>
          </cell>
        </row>
        <row r="13645">
          <cell r="E13645">
            <v>0</v>
          </cell>
          <cell r="G13645">
            <v>0</v>
          </cell>
          <cell r="K13645">
            <v>0</v>
          </cell>
          <cell r="R13645">
            <v>0</v>
          </cell>
        </row>
        <row r="13646">
          <cell r="E13646">
            <v>0</v>
          </cell>
          <cell r="G13646">
            <v>0</v>
          </cell>
          <cell r="K13646">
            <v>0</v>
          </cell>
          <cell r="R13646">
            <v>0</v>
          </cell>
        </row>
        <row r="13647">
          <cell r="E13647">
            <v>0</v>
          </cell>
          <cell r="G13647">
            <v>0</v>
          </cell>
          <cell r="K13647">
            <v>0</v>
          </cell>
          <cell r="R13647">
            <v>0</v>
          </cell>
        </row>
        <row r="13648">
          <cell r="E13648">
            <v>0</v>
          </cell>
          <cell r="G13648">
            <v>0</v>
          </cell>
          <cell r="K13648">
            <v>0</v>
          </cell>
          <cell r="R13648">
            <v>0</v>
          </cell>
        </row>
        <row r="13649">
          <cell r="E13649">
            <v>0</v>
          </cell>
          <cell r="G13649">
            <v>0</v>
          </cell>
          <cell r="K13649">
            <v>0</v>
          </cell>
          <cell r="R13649">
            <v>0</v>
          </cell>
        </row>
        <row r="13650">
          <cell r="E13650">
            <v>0</v>
          </cell>
          <cell r="G13650">
            <v>0</v>
          </cell>
          <cell r="K13650">
            <v>0</v>
          </cell>
          <cell r="R13650">
            <v>0</v>
          </cell>
        </row>
        <row r="13651">
          <cell r="E13651">
            <v>0</v>
          </cell>
          <cell r="G13651">
            <v>0</v>
          </cell>
          <cell r="K13651">
            <v>0</v>
          </cell>
          <cell r="R13651">
            <v>0</v>
          </cell>
        </row>
        <row r="13652">
          <cell r="E13652">
            <v>0</v>
          </cell>
          <cell r="G13652">
            <v>0</v>
          </cell>
          <cell r="K13652">
            <v>0</v>
          </cell>
          <cell r="R13652">
            <v>0</v>
          </cell>
        </row>
        <row r="13653">
          <cell r="E13653">
            <v>0</v>
          </cell>
          <cell r="G13653">
            <v>0</v>
          </cell>
          <cell r="K13653">
            <v>0</v>
          </cell>
          <cell r="R13653">
            <v>0</v>
          </cell>
        </row>
        <row r="13654">
          <cell r="E13654">
            <v>0</v>
          </cell>
          <cell r="G13654">
            <v>0</v>
          </cell>
          <cell r="K13654">
            <v>0</v>
          </cell>
          <cell r="R13654">
            <v>0</v>
          </cell>
        </row>
        <row r="13655">
          <cell r="E13655">
            <v>0</v>
          </cell>
          <cell r="G13655">
            <v>0</v>
          </cell>
          <cell r="K13655">
            <v>0</v>
          </cell>
          <cell r="R13655">
            <v>0</v>
          </cell>
        </row>
        <row r="13656">
          <cell r="E13656">
            <v>0</v>
          </cell>
          <cell r="G13656">
            <v>0</v>
          </cell>
          <cell r="K13656">
            <v>0</v>
          </cell>
          <cell r="R13656">
            <v>0</v>
          </cell>
        </row>
        <row r="13657">
          <cell r="E13657">
            <v>0</v>
          </cell>
          <cell r="G13657">
            <v>0</v>
          </cell>
          <cell r="K13657">
            <v>0</v>
          </cell>
          <cell r="R13657">
            <v>0</v>
          </cell>
        </row>
        <row r="13658">
          <cell r="E13658">
            <v>0</v>
          </cell>
          <cell r="G13658">
            <v>0</v>
          </cell>
          <cell r="K13658">
            <v>0</v>
          </cell>
          <cell r="R13658">
            <v>0</v>
          </cell>
        </row>
        <row r="13659">
          <cell r="E13659">
            <v>0</v>
          </cell>
          <cell r="G13659">
            <v>0</v>
          </cell>
          <cell r="K13659">
            <v>0</v>
          </cell>
          <cell r="R13659">
            <v>0</v>
          </cell>
        </row>
        <row r="13660">
          <cell r="E13660">
            <v>0</v>
          </cell>
          <cell r="G13660">
            <v>0</v>
          </cell>
          <cell r="K13660">
            <v>0</v>
          </cell>
          <cell r="R13660">
            <v>0</v>
          </cell>
        </row>
        <row r="13661">
          <cell r="E13661">
            <v>0</v>
          </cell>
          <cell r="G13661">
            <v>0</v>
          </cell>
          <cell r="K13661">
            <v>0</v>
          </cell>
          <cell r="R13661">
            <v>0</v>
          </cell>
        </row>
        <row r="13662">
          <cell r="E13662">
            <v>0</v>
          </cell>
          <cell r="G13662">
            <v>0</v>
          </cell>
          <cell r="K13662">
            <v>0</v>
          </cell>
          <cell r="R13662">
            <v>0</v>
          </cell>
        </row>
        <row r="13663">
          <cell r="E13663">
            <v>0</v>
          </cell>
          <cell r="G13663">
            <v>0</v>
          </cell>
          <cell r="K13663">
            <v>0</v>
          </cell>
          <cell r="R13663">
            <v>0</v>
          </cell>
        </row>
        <row r="13664">
          <cell r="E13664">
            <v>0</v>
          </cell>
          <cell r="G13664">
            <v>0</v>
          </cell>
          <cell r="K13664">
            <v>0</v>
          </cell>
          <cell r="R13664">
            <v>0</v>
          </cell>
        </row>
        <row r="13665">
          <cell r="E13665">
            <v>0</v>
          </cell>
          <cell r="G13665">
            <v>0</v>
          </cell>
          <cell r="K13665">
            <v>0</v>
          </cell>
          <cell r="R13665">
            <v>0</v>
          </cell>
        </row>
        <row r="13666">
          <cell r="E13666">
            <v>0</v>
          </cell>
          <cell r="G13666">
            <v>0</v>
          </cell>
          <cell r="K13666">
            <v>0</v>
          </cell>
          <cell r="R13666">
            <v>0</v>
          </cell>
        </row>
        <row r="13667">
          <cell r="E13667">
            <v>0</v>
          </cell>
          <cell r="G13667">
            <v>0</v>
          </cell>
          <cell r="K13667">
            <v>0</v>
          </cell>
          <cell r="R13667">
            <v>0</v>
          </cell>
        </row>
        <row r="13668">
          <cell r="E13668">
            <v>0</v>
          </cell>
          <cell r="G13668">
            <v>0</v>
          </cell>
          <cell r="K13668">
            <v>0</v>
          </cell>
          <cell r="R13668">
            <v>0</v>
          </cell>
        </row>
        <row r="13669">
          <cell r="E13669">
            <v>0</v>
          </cell>
          <cell r="G13669">
            <v>0</v>
          </cell>
          <cell r="K13669">
            <v>0</v>
          </cell>
          <cell r="R13669">
            <v>0</v>
          </cell>
        </row>
        <row r="13670">
          <cell r="E13670">
            <v>0</v>
          </cell>
          <cell r="G13670">
            <v>0</v>
          </cell>
          <cell r="K13670">
            <v>0</v>
          </cell>
          <cell r="R13670">
            <v>0</v>
          </cell>
        </row>
        <row r="13671">
          <cell r="E13671">
            <v>0</v>
          </cell>
          <cell r="G13671">
            <v>0</v>
          </cell>
          <cell r="K13671">
            <v>0</v>
          </cell>
          <cell r="R13671">
            <v>0</v>
          </cell>
        </row>
        <row r="13672">
          <cell r="E13672">
            <v>0</v>
          </cell>
          <cell r="G13672">
            <v>0</v>
          </cell>
          <cell r="K13672">
            <v>0</v>
          </cell>
          <cell r="R13672">
            <v>0</v>
          </cell>
        </row>
        <row r="13673">
          <cell r="E13673">
            <v>0</v>
          </cell>
          <cell r="G13673">
            <v>0</v>
          </cell>
          <cell r="K13673">
            <v>0</v>
          </cell>
          <cell r="R13673">
            <v>0</v>
          </cell>
        </row>
        <row r="13674">
          <cell r="E13674">
            <v>0</v>
          </cell>
          <cell r="G13674">
            <v>0</v>
          </cell>
          <cell r="K13674">
            <v>0</v>
          </cell>
          <cell r="R13674">
            <v>0</v>
          </cell>
        </row>
        <row r="13675">
          <cell r="E13675">
            <v>0</v>
          </cell>
          <cell r="G13675">
            <v>0</v>
          </cell>
          <cell r="K13675">
            <v>0</v>
          </cell>
          <cell r="R13675">
            <v>0</v>
          </cell>
        </row>
        <row r="13676">
          <cell r="E13676">
            <v>0</v>
          </cell>
          <cell r="G13676">
            <v>0</v>
          </cell>
          <cell r="K13676">
            <v>0</v>
          </cell>
          <cell r="R13676">
            <v>0</v>
          </cell>
        </row>
        <row r="13677">
          <cell r="E13677">
            <v>0</v>
          </cell>
          <cell r="G13677">
            <v>0</v>
          </cell>
          <cell r="K13677">
            <v>0</v>
          </cell>
          <cell r="R13677">
            <v>0</v>
          </cell>
        </row>
        <row r="13678">
          <cell r="E13678">
            <v>0</v>
          </cell>
          <cell r="G13678">
            <v>0</v>
          </cell>
          <cell r="K13678">
            <v>0</v>
          </cell>
          <cell r="R13678">
            <v>0</v>
          </cell>
        </row>
        <row r="13679">
          <cell r="E13679">
            <v>0</v>
          </cell>
          <cell r="G13679">
            <v>0</v>
          </cell>
          <cell r="K13679">
            <v>0</v>
          </cell>
          <cell r="R13679">
            <v>0</v>
          </cell>
        </row>
        <row r="13680">
          <cell r="E13680">
            <v>0</v>
          </cell>
          <cell r="G13680">
            <v>0</v>
          </cell>
          <cell r="K13680">
            <v>0</v>
          </cell>
          <cell r="R13680">
            <v>0</v>
          </cell>
        </row>
        <row r="13681">
          <cell r="E13681">
            <v>0</v>
          </cell>
          <cell r="G13681">
            <v>0</v>
          </cell>
          <cell r="K13681">
            <v>0</v>
          </cell>
          <cell r="R13681">
            <v>0</v>
          </cell>
        </row>
        <row r="13682">
          <cell r="E13682">
            <v>0</v>
          </cell>
          <cell r="G13682">
            <v>0</v>
          </cell>
          <cell r="K13682">
            <v>0</v>
          </cell>
          <cell r="R13682">
            <v>0</v>
          </cell>
        </row>
        <row r="13683">
          <cell r="E13683">
            <v>0</v>
          </cell>
          <cell r="G13683">
            <v>0</v>
          </cell>
          <cell r="K13683">
            <v>0</v>
          </cell>
          <cell r="R13683">
            <v>0</v>
          </cell>
        </row>
        <row r="13684">
          <cell r="E13684">
            <v>0</v>
          </cell>
          <cell r="G13684">
            <v>0</v>
          </cell>
          <cell r="K13684">
            <v>0</v>
          </cell>
          <cell r="R13684">
            <v>0</v>
          </cell>
        </row>
        <row r="13685">
          <cell r="E13685">
            <v>0</v>
          </cell>
          <cell r="G13685">
            <v>0</v>
          </cell>
          <cell r="K13685">
            <v>0</v>
          </cell>
          <cell r="R13685">
            <v>0</v>
          </cell>
        </row>
        <row r="13686">
          <cell r="E13686">
            <v>0</v>
          </cell>
          <cell r="G13686">
            <v>0</v>
          </cell>
          <cell r="K13686">
            <v>0</v>
          </cell>
          <cell r="R13686">
            <v>0</v>
          </cell>
        </row>
        <row r="13687">
          <cell r="E13687">
            <v>0</v>
          </cell>
          <cell r="G13687">
            <v>0</v>
          </cell>
          <cell r="K13687">
            <v>0</v>
          </cell>
          <cell r="R13687">
            <v>0</v>
          </cell>
        </row>
        <row r="13688">
          <cell r="E13688">
            <v>0</v>
          </cell>
          <cell r="G13688">
            <v>0</v>
          </cell>
          <cell r="K13688">
            <v>0</v>
          </cell>
          <cell r="R13688">
            <v>0</v>
          </cell>
        </row>
        <row r="13689">
          <cell r="E13689">
            <v>0</v>
          </cell>
          <cell r="G13689">
            <v>0</v>
          </cell>
          <cell r="K13689">
            <v>0</v>
          </cell>
          <cell r="R13689">
            <v>0</v>
          </cell>
        </row>
        <row r="13690">
          <cell r="E13690">
            <v>0</v>
          </cell>
          <cell r="G13690">
            <v>0</v>
          </cell>
          <cell r="K13690">
            <v>0</v>
          </cell>
          <cell r="R13690">
            <v>0</v>
          </cell>
        </row>
        <row r="13691">
          <cell r="E13691">
            <v>0</v>
          </cell>
          <cell r="G13691">
            <v>0</v>
          </cell>
          <cell r="K13691">
            <v>0</v>
          </cell>
          <cell r="R13691">
            <v>0</v>
          </cell>
        </row>
        <row r="13692">
          <cell r="E13692">
            <v>0</v>
          </cell>
          <cell r="G13692">
            <v>0</v>
          </cell>
          <cell r="K13692">
            <v>0</v>
          </cell>
          <cell r="R13692">
            <v>0</v>
          </cell>
        </row>
        <row r="13693">
          <cell r="E13693">
            <v>0</v>
          </cell>
          <cell r="G13693">
            <v>0</v>
          </cell>
          <cell r="K13693">
            <v>0</v>
          </cell>
          <cell r="R13693">
            <v>0</v>
          </cell>
        </row>
        <row r="13694">
          <cell r="E13694">
            <v>0</v>
          </cell>
          <cell r="G13694">
            <v>0</v>
          </cell>
          <cell r="K13694">
            <v>0</v>
          </cell>
          <cell r="R13694">
            <v>0</v>
          </cell>
        </row>
        <row r="13695">
          <cell r="E13695">
            <v>0</v>
          </cell>
          <cell r="G13695">
            <v>0</v>
          </cell>
          <cell r="K13695">
            <v>0</v>
          </cell>
          <cell r="R13695">
            <v>0</v>
          </cell>
        </row>
        <row r="13696">
          <cell r="E13696">
            <v>0</v>
          </cell>
          <cell r="G13696">
            <v>0</v>
          </cell>
          <cell r="K13696">
            <v>0</v>
          </cell>
          <cell r="R13696">
            <v>0</v>
          </cell>
        </row>
        <row r="13697">
          <cell r="E13697">
            <v>0</v>
          </cell>
          <cell r="G13697">
            <v>0</v>
          </cell>
          <cell r="K13697">
            <v>0</v>
          </cell>
          <cell r="R13697">
            <v>0</v>
          </cell>
        </row>
        <row r="13698">
          <cell r="E13698">
            <v>0</v>
          </cell>
          <cell r="G13698">
            <v>0</v>
          </cell>
          <cell r="K13698">
            <v>0</v>
          </cell>
          <cell r="R13698">
            <v>0</v>
          </cell>
        </row>
        <row r="13699">
          <cell r="E13699">
            <v>0</v>
          </cell>
          <cell r="G13699">
            <v>0</v>
          </cell>
          <cell r="K13699">
            <v>0</v>
          </cell>
          <cell r="R13699">
            <v>0</v>
          </cell>
        </row>
        <row r="13700">
          <cell r="E13700">
            <v>0</v>
          </cell>
          <cell r="G13700">
            <v>0</v>
          </cell>
          <cell r="K13700">
            <v>0</v>
          </cell>
          <cell r="R13700">
            <v>0</v>
          </cell>
        </row>
        <row r="13701">
          <cell r="E13701">
            <v>0</v>
          </cell>
          <cell r="G13701">
            <v>0</v>
          </cell>
          <cell r="K13701">
            <v>0</v>
          </cell>
          <cell r="R13701">
            <v>0</v>
          </cell>
        </row>
        <row r="13702">
          <cell r="E13702">
            <v>0</v>
          </cell>
          <cell r="G13702">
            <v>0</v>
          </cell>
          <cell r="K13702">
            <v>0</v>
          </cell>
          <cell r="R13702">
            <v>0</v>
          </cell>
        </row>
        <row r="13703">
          <cell r="E13703">
            <v>0</v>
          </cell>
          <cell r="G13703">
            <v>0</v>
          </cell>
          <cell r="K13703">
            <v>0</v>
          </cell>
          <cell r="R13703">
            <v>0</v>
          </cell>
        </row>
        <row r="13704">
          <cell r="E13704">
            <v>0</v>
          </cell>
          <cell r="G13704">
            <v>0</v>
          </cell>
          <cell r="K13704">
            <v>0</v>
          </cell>
          <cell r="R13704">
            <v>0</v>
          </cell>
        </row>
        <row r="13705">
          <cell r="E13705">
            <v>0</v>
          </cell>
          <cell r="G13705">
            <v>0</v>
          </cell>
          <cell r="K13705">
            <v>0</v>
          </cell>
          <cell r="R13705">
            <v>0</v>
          </cell>
        </row>
        <row r="13706">
          <cell r="E13706">
            <v>0</v>
          </cell>
          <cell r="G13706">
            <v>0</v>
          </cell>
          <cell r="K13706">
            <v>0</v>
          </cell>
          <cell r="R13706">
            <v>0</v>
          </cell>
        </row>
        <row r="13707">
          <cell r="E13707">
            <v>0</v>
          </cell>
          <cell r="G13707">
            <v>0</v>
          </cell>
          <cell r="K13707">
            <v>0</v>
          </cell>
          <cell r="R13707">
            <v>0</v>
          </cell>
        </row>
        <row r="13708">
          <cell r="E13708">
            <v>0</v>
          </cell>
          <cell r="G13708">
            <v>0</v>
          </cell>
          <cell r="K13708">
            <v>0</v>
          </cell>
          <cell r="R13708">
            <v>0</v>
          </cell>
        </row>
        <row r="13709">
          <cell r="E13709">
            <v>0</v>
          </cell>
          <cell r="G13709">
            <v>0</v>
          </cell>
          <cell r="K13709">
            <v>0</v>
          </cell>
          <cell r="R13709">
            <v>0</v>
          </cell>
        </row>
        <row r="13710">
          <cell r="E13710">
            <v>0</v>
          </cell>
          <cell r="G13710">
            <v>0</v>
          </cell>
          <cell r="K13710">
            <v>0</v>
          </cell>
          <cell r="R13710">
            <v>0</v>
          </cell>
        </row>
        <row r="13711">
          <cell r="E13711">
            <v>0</v>
          </cell>
          <cell r="G13711">
            <v>0</v>
          </cell>
          <cell r="K13711">
            <v>0</v>
          </cell>
          <cell r="R13711">
            <v>0</v>
          </cell>
        </row>
        <row r="13712">
          <cell r="E13712">
            <v>0</v>
          </cell>
          <cell r="G13712">
            <v>0</v>
          </cell>
          <cell r="K13712">
            <v>0</v>
          </cell>
          <cell r="R13712">
            <v>0</v>
          </cell>
        </row>
        <row r="13713">
          <cell r="E13713">
            <v>0</v>
          </cell>
          <cell r="G13713">
            <v>0</v>
          </cell>
          <cell r="K13713">
            <v>0</v>
          </cell>
          <cell r="R13713">
            <v>0</v>
          </cell>
        </row>
        <row r="13714">
          <cell r="E13714">
            <v>0</v>
          </cell>
          <cell r="G13714">
            <v>0</v>
          </cell>
          <cell r="K13714">
            <v>0</v>
          </cell>
          <cell r="R13714">
            <v>0</v>
          </cell>
        </row>
        <row r="13715">
          <cell r="E13715">
            <v>0</v>
          </cell>
          <cell r="G13715">
            <v>0</v>
          </cell>
          <cell r="K13715">
            <v>0</v>
          </cell>
          <cell r="R13715">
            <v>0</v>
          </cell>
        </row>
        <row r="13716">
          <cell r="E13716">
            <v>0</v>
          </cell>
          <cell r="G13716">
            <v>0</v>
          </cell>
          <cell r="K13716">
            <v>0</v>
          </cell>
          <cell r="R13716">
            <v>0</v>
          </cell>
        </row>
        <row r="13717">
          <cell r="E13717">
            <v>0</v>
          </cell>
          <cell r="G13717">
            <v>0</v>
          </cell>
          <cell r="K13717">
            <v>0</v>
          </cell>
          <cell r="R13717">
            <v>0</v>
          </cell>
        </row>
        <row r="13718">
          <cell r="E13718">
            <v>0</v>
          </cell>
          <cell r="G13718">
            <v>0</v>
          </cell>
          <cell r="K13718">
            <v>0</v>
          </cell>
          <cell r="R13718">
            <v>0</v>
          </cell>
        </row>
        <row r="13719">
          <cell r="E13719">
            <v>0</v>
          </cell>
          <cell r="G13719">
            <v>0</v>
          </cell>
          <cell r="K13719">
            <v>0</v>
          </cell>
          <cell r="R13719">
            <v>0</v>
          </cell>
        </row>
        <row r="13720">
          <cell r="E13720">
            <v>0</v>
          </cell>
          <cell r="G13720">
            <v>0</v>
          </cell>
          <cell r="K13720">
            <v>0</v>
          </cell>
          <cell r="R13720">
            <v>0</v>
          </cell>
        </row>
        <row r="13721">
          <cell r="E13721">
            <v>0</v>
          </cell>
          <cell r="G13721">
            <v>0</v>
          </cell>
          <cell r="K13721">
            <v>0</v>
          </cell>
          <cell r="R13721">
            <v>0</v>
          </cell>
        </row>
        <row r="13722">
          <cell r="E13722">
            <v>0</v>
          </cell>
          <cell r="G13722">
            <v>0</v>
          </cell>
          <cell r="K13722">
            <v>0</v>
          </cell>
          <cell r="R13722">
            <v>0</v>
          </cell>
        </row>
        <row r="13723">
          <cell r="E13723">
            <v>0</v>
          </cell>
          <cell r="G13723">
            <v>0</v>
          </cell>
          <cell r="K13723">
            <v>0</v>
          </cell>
          <cell r="R13723">
            <v>0</v>
          </cell>
        </row>
        <row r="13724">
          <cell r="E13724">
            <v>0</v>
          </cell>
          <cell r="G13724">
            <v>0</v>
          </cell>
          <cell r="K13724">
            <v>0</v>
          </cell>
          <cell r="R13724">
            <v>0</v>
          </cell>
        </row>
        <row r="13725">
          <cell r="E13725">
            <v>0</v>
          </cell>
          <cell r="G13725">
            <v>0</v>
          </cell>
          <cell r="K13725">
            <v>0</v>
          </cell>
          <cell r="R13725">
            <v>0</v>
          </cell>
        </row>
        <row r="13726">
          <cell r="E13726">
            <v>0</v>
          </cell>
          <cell r="G13726">
            <v>0</v>
          </cell>
          <cell r="K13726">
            <v>0</v>
          </cell>
          <cell r="R13726">
            <v>0</v>
          </cell>
        </row>
        <row r="13727">
          <cell r="E13727">
            <v>0</v>
          </cell>
          <cell r="G13727">
            <v>0</v>
          </cell>
          <cell r="K13727">
            <v>0</v>
          </cell>
          <cell r="R13727">
            <v>0</v>
          </cell>
        </row>
        <row r="13728">
          <cell r="E13728">
            <v>0</v>
          </cell>
          <cell r="G13728">
            <v>0</v>
          </cell>
          <cell r="K13728">
            <v>0</v>
          </cell>
          <cell r="R13728">
            <v>0</v>
          </cell>
        </row>
        <row r="13729">
          <cell r="E13729">
            <v>0</v>
          </cell>
          <cell r="G13729">
            <v>0</v>
          </cell>
          <cell r="K13729">
            <v>0</v>
          </cell>
          <cell r="R13729">
            <v>0</v>
          </cell>
        </row>
        <row r="13730">
          <cell r="E13730">
            <v>0</v>
          </cell>
          <cell r="G13730">
            <v>0</v>
          </cell>
          <cell r="K13730">
            <v>0</v>
          </cell>
          <cell r="R13730">
            <v>0</v>
          </cell>
        </row>
        <row r="13731">
          <cell r="E13731">
            <v>0</v>
          </cell>
          <cell r="G13731">
            <v>0</v>
          </cell>
          <cell r="K13731">
            <v>0</v>
          </cell>
          <cell r="R13731">
            <v>0</v>
          </cell>
        </row>
        <row r="13732">
          <cell r="E13732">
            <v>0</v>
          </cell>
          <cell r="G13732">
            <v>0</v>
          </cell>
          <cell r="K13732">
            <v>0</v>
          </cell>
          <cell r="R13732">
            <v>0</v>
          </cell>
        </row>
        <row r="13733">
          <cell r="E13733">
            <v>0</v>
          </cell>
          <cell r="G13733">
            <v>0</v>
          </cell>
          <cell r="K13733">
            <v>0</v>
          </cell>
          <cell r="R13733">
            <v>0</v>
          </cell>
        </row>
        <row r="13734">
          <cell r="E13734">
            <v>0</v>
          </cell>
          <cell r="G13734">
            <v>0</v>
          </cell>
          <cell r="K13734">
            <v>0</v>
          </cell>
          <cell r="R13734">
            <v>0</v>
          </cell>
        </row>
        <row r="13735">
          <cell r="E13735">
            <v>0</v>
          </cell>
          <cell r="G13735">
            <v>0</v>
          </cell>
          <cell r="K13735">
            <v>0</v>
          </cell>
          <cell r="R13735">
            <v>0</v>
          </cell>
        </row>
        <row r="13736">
          <cell r="E13736">
            <v>0</v>
          </cell>
          <cell r="G13736">
            <v>0</v>
          </cell>
          <cell r="K13736">
            <v>0</v>
          </cell>
          <cell r="R13736">
            <v>0</v>
          </cell>
        </row>
        <row r="13737">
          <cell r="E13737">
            <v>0</v>
          </cell>
          <cell r="G13737">
            <v>0</v>
          </cell>
          <cell r="K13737">
            <v>0</v>
          </cell>
          <cell r="R13737">
            <v>0</v>
          </cell>
        </row>
        <row r="13738">
          <cell r="E13738">
            <v>0</v>
          </cell>
          <cell r="G13738">
            <v>0</v>
          </cell>
          <cell r="K13738">
            <v>0</v>
          </cell>
          <cell r="R13738">
            <v>0</v>
          </cell>
        </row>
        <row r="13739">
          <cell r="E13739">
            <v>0</v>
          </cell>
          <cell r="G13739">
            <v>0</v>
          </cell>
          <cell r="K13739">
            <v>0</v>
          </cell>
          <cell r="R13739">
            <v>0</v>
          </cell>
        </row>
        <row r="13740">
          <cell r="E13740">
            <v>0</v>
          </cell>
          <cell r="G13740">
            <v>0</v>
          </cell>
          <cell r="K13740">
            <v>0</v>
          </cell>
          <cell r="R13740">
            <v>0</v>
          </cell>
        </row>
        <row r="13741">
          <cell r="E13741">
            <v>0</v>
          </cell>
          <cell r="G13741">
            <v>0</v>
          </cell>
          <cell r="K13741">
            <v>0</v>
          </cell>
          <cell r="R13741">
            <v>0</v>
          </cell>
        </row>
        <row r="13742">
          <cell r="E13742">
            <v>0</v>
          </cell>
          <cell r="G13742">
            <v>0</v>
          </cell>
          <cell r="K13742">
            <v>0</v>
          </cell>
          <cell r="R13742">
            <v>0</v>
          </cell>
        </row>
        <row r="13743">
          <cell r="E13743">
            <v>0</v>
          </cell>
          <cell r="G13743">
            <v>0</v>
          </cell>
          <cell r="K13743">
            <v>0</v>
          </cell>
          <cell r="R13743">
            <v>0</v>
          </cell>
        </row>
        <row r="13744">
          <cell r="E13744">
            <v>0</v>
          </cell>
          <cell r="G13744">
            <v>0</v>
          </cell>
          <cell r="K13744">
            <v>0</v>
          </cell>
          <cell r="R13744">
            <v>0</v>
          </cell>
        </row>
        <row r="13745">
          <cell r="E13745">
            <v>0</v>
          </cell>
          <cell r="G13745">
            <v>0</v>
          </cell>
          <cell r="K13745">
            <v>0</v>
          </cell>
          <cell r="R13745">
            <v>0</v>
          </cell>
        </row>
        <row r="13746">
          <cell r="E13746">
            <v>0</v>
          </cell>
          <cell r="G13746">
            <v>0</v>
          </cell>
          <cell r="K13746">
            <v>0</v>
          </cell>
          <cell r="R13746">
            <v>0</v>
          </cell>
        </row>
        <row r="13747">
          <cell r="E13747">
            <v>0</v>
          </cell>
          <cell r="G13747">
            <v>0</v>
          </cell>
          <cell r="K13747">
            <v>0</v>
          </cell>
          <cell r="R13747">
            <v>0</v>
          </cell>
        </row>
        <row r="13748">
          <cell r="E13748">
            <v>0</v>
          </cell>
          <cell r="G13748">
            <v>0</v>
          </cell>
          <cell r="K13748">
            <v>0</v>
          </cell>
          <cell r="R13748">
            <v>0</v>
          </cell>
        </row>
        <row r="13749">
          <cell r="E13749">
            <v>0</v>
          </cell>
          <cell r="G13749">
            <v>0</v>
          </cell>
          <cell r="K13749">
            <v>0</v>
          </cell>
          <cell r="R13749">
            <v>0</v>
          </cell>
        </row>
        <row r="13750">
          <cell r="E13750">
            <v>0</v>
          </cell>
          <cell r="G13750">
            <v>0</v>
          </cell>
          <cell r="K13750">
            <v>0</v>
          </cell>
          <cell r="R13750">
            <v>0</v>
          </cell>
        </row>
        <row r="13751">
          <cell r="E13751">
            <v>0</v>
          </cell>
          <cell r="G13751">
            <v>0</v>
          </cell>
          <cell r="K13751">
            <v>0</v>
          </cell>
          <cell r="R13751">
            <v>0</v>
          </cell>
        </row>
        <row r="13752">
          <cell r="E13752">
            <v>0</v>
          </cell>
          <cell r="G13752">
            <v>0</v>
          </cell>
          <cell r="K13752">
            <v>0</v>
          </cell>
          <cell r="R13752">
            <v>0</v>
          </cell>
        </row>
        <row r="13753">
          <cell r="E13753">
            <v>0</v>
          </cell>
          <cell r="G13753">
            <v>0</v>
          </cell>
          <cell r="K13753">
            <v>0</v>
          </cell>
          <cell r="R13753">
            <v>0</v>
          </cell>
        </row>
        <row r="13754">
          <cell r="E13754">
            <v>0</v>
          </cell>
          <cell r="G13754">
            <v>0</v>
          </cell>
          <cell r="K13754">
            <v>0</v>
          </cell>
          <cell r="R13754">
            <v>0</v>
          </cell>
        </row>
        <row r="13755">
          <cell r="E13755">
            <v>0</v>
          </cell>
          <cell r="G13755">
            <v>0</v>
          </cell>
          <cell r="K13755">
            <v>0</v>
          </cell>
          <cell r="R13755">
            <v>0</v>
          </cell>
        </row>
        <row r="13756">
          <cell r="E13756">
            <v>0</v>
          </cell>
          <cell r="G13756">
            <v>0</v>
          </cell>
          <cell r="K13756">
            <v>0</v>
          </cell>
          <cell r="R13756">
            <v>0</v>
          </cell>
        </row>
        <row r="13757">
          <cell r="E13757">
            <v>0</v>
          </cell>
          <cell r="G13757">
            <v>0</v>
          </cell>
          <cell r="K13757">
            <v>0</v>
          </cell>
          <cell r="R13757">
            <v>0</v>
          </cell>
        </row>
        <row r="13758">
          <cell r="E13758">
            <v>0</v>
          </cell>
          <cell r="G13758">
            <v>0</v>
          </cell>
          <cell r="K13758">
            <v>0</v>
          </cell>
          <cell r="R13758">
            <v>0</v>
          </cell>
        </row>
        <row r="13759">
          <cell r="E13759">
            <v>0</v>
          </cell>
          <cell r="G13759">
            <v>0</v>
          </cell>
          <cell r="K13759">
            <v>0</v>
          </cell>
          <cell r="R13759">
            <v>0</v>
          </cell>
        </row>
        <row r="13760">
          <cell r="E13760">
            <v>0</v>
          </cell>
          <cell r="G13760">
            <v>0</v>
          </cell>
          <cell r="K13760">
            <v>0</v>
          </cell>
          <cell r="R13760">
            <v>0</v>
          </cell>
        </row>
        <row r="13761">
          <cell r="E13761">
            <v>0</v>
          </cell>
          <cell r="G13761">
            <v>0</v>
          </cell>
          <cell r="K13761">
            <v>0</v>
          </cell>
          <cell r="R13761">
            <v>0</v>
          </cell>
        </row>
        <row r="13762">
          <cell r="E13762">
            <v>0</v>
          </cell>
          <cell r="G13762">
            <v>0</v>
          </cell>
          <cell r="K13762">
            <v>0</v>
          </cell>
          <cell r="R13762">
            <v>0</v>
          </cell>
        </row>
        <row r="13763">
          <cell r="E13763">
            <v>0</v>
          </cell>
          <cell r="G13763">
            <v>0</v>
          </cell>
          <cell r="K13763">
            <v>0</v>
          </cell>
          <cell r="R13763">
            <v>0</v>
          </cell>
        </row>
        <row r="13764">
          <cell r="E13764">
            <v>0</v>
          </cell>
          <cell r="G13764">
            <v>0</v>
          </cell>
          <cell r="K13764">
            <v>0</v>
          </cell>
          <cell r="R13764">
            <v>0</v>
          </cell>
        </row>
        <row r="13765">
          <cell r="E13765">
            <v>0</v>
          </cell>
          <cell r="G13765">
            <v>0</v>
          </cell>
          <cell r="K13765">
            <v>0</v>
          </cell>
          <cell r="R13765">
            <v>0</v>
          </cell>
        </row>
        <row r="13766">
          <cell r="E13766">
            <v>0</v>
          </cell>
          <cell r="G13766">
            <v>0</v>
          </cell>
          <cell r="K13766">
            <v>0</v>
          </cell>
          <cell r="R13766">
            <v>0</v>
          </cell>
        </row>
        <row r="13767">
          <cell r="E13767">
            <v>0</v>
          </cell>
          <cell r="G13767">
            <v>0</v>
          </cell>
          <cell r="K13767">
            <v>0</v>
          </cell>
          <cell r="R13767">
            <v>0</v>
          </cell>
        </row>
        <row r="13768">
          <cell r="E13768">
            <v>0</v>
          </cell>
          <cell r="G13768">
            <v>0</v>
          </cell>
          <cell r="K13768">
            <v>0</v>
          </cell>
          <cell r="R13768">
            <v>0</v>
          </cell>
        </row>
        <row r="13769">
          <cell r="E13769">
            <v>0</v>
          </cell>
          <cell r="G13769">
            <v>0</v>
          </cell>
          <cell r="K13769">
            <v>0</v>
          </cell>
          <cell r="R13769">
            <v>0</v>
          </cell>
        </row>
        <row r="13770">
          <cell r="E13770">
            <v>0</v>
          </cell>
          <cell r="G13770">
            <v>0</v>
          </cell>
          <cell r="K13770">
            <v>0</v>
          </cell>
          <cell r="R13770">
            <v>0</v>
          </cell>
        </row>
        <row r="13771">
          <cell r="E13771">
            <v>0</v>
          </cell>
          <cell r="G13771">
            <v>0</v>
          </cell>
          <cell r="K13771">
            <v>0</v>
          </cell>
          <cell r="R13771">
            <v>0</v>
          </cell>
        </row>
        <row r="13772">
          <cell r="E13772">
            <v>0</v>
          </cell>
          <cell r="G13772">
            <v>0</v>
          </cell>
          <cell r="K13772">
            <v>0</v>
          </cell>
          <cell r="R13772">
            <v>0</v>
          </cell>
        </row>
        <row r="13773">
          <cell r="E13773">
            <v>0</v>
          </cell>
          <cell r="G13773">
            <v>0</v>
          </cell>
          <cell r="K13773">
            <v>0</v>
          </cell>
          <cell r="R13773">
            <v>0</v>
          </cell>
        </row>
        <row r="13774">
          <cell r="E13774">
            <v>0</v>
          </cell>
          <cell r="G13774">
            <v>0</v>
          </cell>
          <cell r="K13774">
            <v>0</v>
          </cell>
          <cell r="R13774">
            <v>0</v>
          </cell>
        </row>
        <row r="13775">
          <cell r="E13775">
            <v>0</v>
          </cell>
          <cell r="G13775">
            <v>0</v>
          </cell>
          <cell r="K13775">
            <v>0</v>
          </cell>
          <cell r="R13775">
            <v>0</v>
          </cell>
        </row>
        <row r="13776">
          <cell r="E13776">
            <v>0</v>
          </cell>
          <cell r="G13776">
            <v>0</v>
          </cell>
          <cell r="K13776">
            <v>0</v>
          </cell>
          <cell r="R13776">
            <v>0</v>
          </cell>
        </row>
        <row r="13777">
          <cell r="E13777">
            <v>0</v>
          </cell>
          <cell r="G13777">
            <v>0</v>
          </cell>
          <cell r="K13777">
            <v>0</v>
          </cell>
          <cell r="R13777">
            <v>0</v>
          </cell>
        </row>
        <row r="13778">
          <cell r="E13778">
            <v>0</v>
          </cell>
          <cell r="G13778">
            <v>0</v>
          </cell>
          <cell r="K13778">
            <v>0</v>
          </cell>
          <cell r="R13778">
            <v>0</v>
          </cell>
        </row>
        <row r="13779">
          <cell r="E13779">
            <v>0</v>
          </cell>
          <cell r="G13779">
            <v>0</v>
          </cell>
          <cell r="K13779">
            <v>0</v>
          </cell>
          <cell r="R13779">
            <v>0</v>
          </cell>
        </row>
        <row r="13780">
          <cell r="E13780">
            <v>0</v>
          </cell>
          <cell r="G13780">
            <v>0</v>
          </cell>
          <cell r="K13780">
            <v>0</v>
          </cell>
          <cell r="R13780">
            <v>0</v>
          </cell>
        </row>
        <row r="13781">
          <cell r="E13781">
            <v>0</v>
          </cell>
          <cell r="G13781">
            <v>0</v>
          </cell>
          <cell r="K13781">
            <v>0</v>
          </cell>
          <cell r="R13781">
            <v>0</v>
          </cell>
        </row>
        <row r="13782">
          <cell r="E13782">
            <v>0</v>
          </cell>
          <cell r="G13782">
            <v>0</v>
          </cell>
          <cell r="K13782">
            <v>0</v>
          </cell>
          <cell r="R13782">
            <v>0</v>
          </cell>
        </row>
        <row r="13783">
          <cell r="E13783">
            <v>0</v>
          </cell>
          <cell r="G13783">
            <v>0</v>
          </cell>
          <cell r="K13783">
            <v>0</v>
          </cell>
          <cell r="R13783">
            <v>0</v>
          </cell>
        </row>
        <row r="13784">
          <cell r="E13784">
            <v>0</v>
          </cell>
          <cell r="G13784">
            <v>0</v>
          </cell>
          <cell r="K13784">
            <v>0</v>
          </cell>
          <cell r="R13784">
            <v>0</v>
          </cell>
        </row>
        <row r="13785">
          <cell r="E13785">
            <v>0</v>
          </cell>
          <cell r="G13785">
            <v>0</v>
          </cell>
          <cell r="K13785">
            <v>0</v>
          </cell>
          <cell r="R13785">
            <v>0</v>
          </cell>
        </row>
        <row r="13786">
          <cell r="E13786">
            <v>0</v>
          </cell>
          <cell r="G13786">
            <v>0</v>
          </cell>
          <cell r="K13786">
            <v>0</v>
          </cell>
          <cell r="R13786">
            <v>0</v>
          </cell>
        </row>
        <row r="13787">
          <cell r="E13787">
            <v>0</v>
          </cell>
          <cell r="G13787">
            <v>0</v>
          </cell>
          <cell r="K13787">
            <v>0</v>
          </cell>
          <cell r="R13787">
            <v>0</v>
          </cell>
        </row>
        <row r="13788">
          <cell r="E13788">
            <v>0</v>
          </cell>
          <cell r="G13788">
            <v>0</v>
          </cell>
          <cell r="K13788">
            <v>0</v>
          </cell>
          <cell r="R13788">
            <v>0</v>
          </cell>
        </row>
        <row r="13789">
          <cell r="E13789">
            <v>0</v>
          </cell>
          <cell r="G13789">
            <v>0</v>
          </cell>
          <cell r="K13789">
            <v>0</v>
          </cell>
          <cell r="R13789">
            <v>0</v>
          </cell>
        </row>
        <row r="13790">
          <cell r="E13790">
            <v>0</v>
          </cell>
          <cell r="G13790">
            <v>0</v>
          </cell>
          <cell r="K13790">
            <v>0</v>
          </cell>
          <cell r="R13790">
            <v>0</v>
          </cell>
        </row>
        <row r="13791">
          <cell r="E13791">
            <v>0</v>
          </cell>
          <cell r="G13791">
            <v>0</v>
          </cell>
          <cell r="K13791">
            <v>0</v>
          </cell>
          <cell r="R13791">
            <v>0</v>
          </cell>
        </row>
        <row r="13792">
          <cell r="E13792">
            <v>0</v>
          </cell>
          <cell r="G13792">
            <v>0</v>
          </cell>
          <cell r="K13792">
            <v>0</v>
          </cell>
          <cell r="R13792">
            <v>0</v>
          </cell>
        </row>
        <row r="13793">
          <cell r="E13793">
            <v>0</v>
          </cell>
          <cell r="G13793">
            <v>0</v>
          </cell>
          <cell r="K13793">
            <v>0</v>
          </cell>
          <cell r="R13793">
            <v>0</v>
          </cell>
        </row>
        <row r="13794">
          <cell r="E13794">
            <v>0</v>
          </cell>
          <cell r="G13794">
            <v>0</v>
          </cell>
          <cell r="K13794">
            <v>0</v>
          </cell>
          <cell r="R13794">
            <v>0</v>
          </cell>
        </row>
        <row r="13795">
          <cell r="E13795">
            <v>0</v>
          </cell>
          <cell r="G13795">
            <v>0</v>
          </cell>
          <cell r="K13795">
            <v>0</v>
          </cell>
          <cell r="R13795">
            <v>0</v>
          </cell>
        </row>
        <row r="13796">
          <cell r="E13796">
            <v>0</v>
          </cell>
          <cell r="G13796">
            <v>0</v>
          </cell>
          <cell r="K13796">
            <v>0</v>
          </cell>
          <cell r="R13796">
            <v>0</v>
          </cell>
        </row>
        <row r="13797">
          <cell r="E13797">
            <v>0</v>
          </cell>
          <cell r="G13797">
            <v>0</v>
          </cell>
          <cell r="K13797">
            <v>0</v>
          </cell>
          <cell r="R13797">
            <v>0</v>
          </cell>
        </row>
        <row r="13798">
          <cell r="E13798">
            <v>0</v>
          </cell>
          <cell r="G13798">
            <v>0</v>
          </cell>
          <cell r="K13798">
            <v>0</v>
          </cell>
          <cell r="R13798">
            <v>0</v>
          </cell>
        </row>
        <row r="13799">
          <cell r="E13799">
            <v>0</v>
          </cell>
          <cell r="G13799">
            <v>0</v>
          </cell>
          <cell r="K13799">
            <v>0</v>
          </cell>
          <cell r="R13799">
            <v>0</v>
          </cell>
        </row>
        <row r="13800">
          <cell r="E13800">
            <v>0</v>
          </cell>
          <cell r="G13800">
            <v>0</v>
          </cell>
          <cell r="K13800">
            <v>0</v>
          </cell>
          <cell r="R13800">
            <v>0</v>
          </cell>
        </row>
        <row r="13801">
          <cell r="E13801">
            <v>0</v>
          </cell>
          <cell r="G13801">
            <v>0</v>
          </cell>
          <cell r="K13801">
            <v>0</v>
          </cell>
          <cell r="R13801">
            <v>0</v>
          </cell>
        </row>
        <row r="13802">
          <cell r="E13802">
            <v>0</v>
          </cell>
          <cell r="G13802">
            <v>0</v>
          </cell>
          <cell r="K13802">
            <v>0</v>
          </cell>
          <cell r="R13802">
            <v>0</v>
          </cell>
        </row>
        <row r="13803">
          <cell r="E13803">
            <v>0</v>
          </cell>
          <cell r="G13803">
            <v>0</v>
          </cell>
          <cell r="K13803">
            <v>0</v>
          </cell>
          <cell r="R13803">
            <v>0</v>
          </cell>
        </row>
        <row r="13804">
          <cell r="E13804">
            <v>0</v>
          </cell>
          <cell r="G13804">
            <v>0</v>
          </cell>
          <cell r="K13804">
            <v>0</v>
          </cell>
          <cell r="R13804">
            <v>0</v>
          </cell>
        </row>
        <row r="13805">
          <cell r="E13805">
            <v>0</v>
          </cell>
          <cell r="G13805">
            <v>0</v>
          </cell>
          <cell r="K13805">
            <v>0</v>
          </cell>
          <cell r="R13805">
            <v>0</v>
          </cell>
        </row>
        <row r="13806">
          <cell r="E13806">
            <v>0</v>
          </cell>
          <cell r="G13806">
            <v>0</v>
          </cell>
          <cell r="K13806">
            <v>0</v>
          </cell>
          <cell r="R13806">
            <v>0</v>
          </cell>
        </row>
        <row r="13807">
          <cell r="E13807">
            <v>0</v>
          </cell>
          <cell r="G13807">
            <v>0</v>
          </cell>
          <cell r="K13807">
            <v>0</v>
          </cell>
          <cell r="R13807">
            <v>0</v>
          </cell>
        </row>
        <row r="13808">
          <cell r="E13808">
            <v>0</v>
          </cell>
          <cell r="G13808">
            <v>0</v>
          </cell>
          <cell r="K13808">
            <v>0</v>
          </cell>
          <cell r="R13808">
            <v>0</v>
          </cell>
        </row>
        <row r="13809">
          <cell r="E13809">
            <v>0</v>
          </cell>
          <cell r="G13809">
            <v>0</v>
          </cell>
          <cell r="K13809">
            <v>0</v>
          </cell>
          <cell r="R13809">
            <v>0</v>
          </cell>
        </row>
        <row r="13810">
          <cell r="E13810">
            <v>0</v>
          </cell>
          <cell r="G13810">
            <v>0</v>
          </cell>
          <cell r="K13810">
            <v>0</v>
          </cell>
          <cell r="R13810">
            <v>0</v>
          </cell>
        </row>
        <row r="13811">
          <cell r="E13811">
            <v>0</v>
          </cell>
          <cell r="G13811">
            <v>0</v>
          </cell>
          <cell r="K13811">
            <v>0</v>
          </cell>
          <cell r="R13811">
            <v>0</v>
          </cell>
        </row>
        <row r="13812">
          <cell r="E13812">
            <v>0</v>
          </cell>
          <cell r="G13812">
            <v>0</v>
          </cell>
          <cell r="K13812">
            <v>0</v>
          </cell>
          <cell r="R13812">
            <v>0</v>
          </cell>
        </row>
        <row r="13813">
          <cell r="E13813">
            <v>0</v>
          </cell>
          <cell r="G13813">
            <v>0</v>
          </cell>
          <cell r="K13813">
            <v>0</v>
          </cell>
          <cell r="R13813">
            <v>0</v>
          </cell>
        </row>
        <row r="13814">
          <cell r="E13814">
            <v>0</v>
          </cell>
          <cell r="G13814">
            <v>0</v>
          </cell>
          <cell r="K13814">
            <v>0</v>
          </cell>
          <cell r="R13814">
            <v>0</v>
          </cell>
        </row>
        <row r="13815">
          <cell r="E13815">
            <v>0</v>
          </cell>
          <cell r="G13815">
            <v>0</v>
          </cell>
          <cell r="K13815">
            <v>0</v>
          </cell>
          <cell r="R13815">
            <v>0</v>
          </cell>
        </row>
        <row r="13816">
          <cell r="E13816">
            <v>0</v>
          </cell>
          <cell r="G13816">
            <v>0</v>
          </cell>
          <cell r="K13816">
            <v>0</v>
          </cell>
          <cell r="R13816">
            <v>0</v>
          </cell>
        </row>
        <row r="13817">
          <cell r="E13817">
            <v>0</v>
          </cell>
          <cell r="G13817">
            <v>0</v>
          </cell>
          <cell r="K13817">
            <v>0</v>
          </cell>
          <cell r="R13817">
            <v>0</v>
          </cell>
        </row>
        <row r="13818">
          <cell r="E13818">
            <v>0</v>
          </cell>
          <cell r="G13818">
            <v>0</v>
          </cell>
          <cell r="K13818">
            <v>0</v>
          </cell>
          <cell r="R13818">
            <v>0</v>
          </cell>
        </row>
        <row r="13819">
          <cell r="E13819">
            <v>0</v>
          </cell>
          <cell r="G13819">
            <v>0</v>
          </cell>
          <cell r="K13819">
            <v>0</v>
          </cell>
          <cell r="R13819">
            <v>0</v>
          </cell>
        </row>
        <row r="13820">
          <cell r="E13820">
            <v>0</v>
          </cell>
          <cell r="G13820">
            <v>0</v>
          </cell>
          <cell r="K13820">
            <v>0</v>
          </cell>
          <cell r="R13820">
            <v>0</v>
          </cell>
        </row>
        <row r="13821">
          <cell r="E13821">
            <v>0</v>
          </cell>
          <cell r="G13821">
            <v>0</v>
          </cell>
          <cell r="K13821">
            <v>0</v>
          </cell>
          <cell r="R13821">
            <v>0</v>
          </cell>
        </row>
        <row r="13822">
          <cell r="E13822">
            <v>0</v>
          </cell>
          <cell r="G13822">
            <v>0</v>
          </cell>
          <cell r="K13822">
            <v>0</v>
          </cell>
          <cell r="R13822">
            <v>0</v>
          </cell>
        </row>
        <row r="13823">
          <cell r="E13823">
            <v>0</v>
          </cell>
          <cell r="G13823">
            <v>0</v>
          </cell>
          <cell r="K13823">
            <v>0</v>
          </cell>
          <cell r="R13823">
            <v>0</v>
          </cell>
        </row>
        <row r="13824">
          <cell r="E13824">
            <v>0</v>
          </cell>
          <cell r="G13824">
            <v>0</v>
          </cell>
          <cell r="K13824">
            <v>0</v>
          </cell>
          <cell r="R13824">
            <v>0</v>
          </cell>
        </row>
        <row r="13825">
          <cell r="E13825">
            <v>0</v>
          </cell>
          <cell r="G13825">
            <v>0</v>
          </cell>
          <cell r="K13825">
            <v>0</v>
          </cell>
          <cell r="R13825">
            <v>0</v>
          </cell>
        </row>
        <row r="13826">
          <cell r="E13826">
            <v>0</v>
          </cell>
          <cell r="G13826">
            <v>0</v>
          </cell>
          <cell r="K13826">
            <v>0</v>
          </cell>
          <cell r="R13826">
            <v>0</v>
          </cell>
        </row>
        <row r="13827">
          <cell r="E13827">
            <v>0</v>
          </cell>
          <cell r="G13827">
            <v>0</v>
          </cell>
          <cell r="K13827">
            <v>0</v>
          </cell>
          <cell r="R13827">
            <v>0</v>
          </cell>
        </row>
        <row r="13828">
          <cell r="E13828">
            <v>0</v>
          </cell>
          <cell r="G13828">
            <v>0</v>
          </cell>
          <cell r="K13828">
            <v>0</v>
          </cell>
          <cell r="R13828">
            <v>0</v>
          </cell>
        </row>
        <row r="13829">
          <cell r="E13829">
            <v>0</v>
          </cell>
          <cell r="G13829">
            <v>0</v>
          </cell>
          <cell r="K13829">
            <v>0</v>
          </cell>
          <cell r="R13829">
            <v>0</v>
          </cell>
        </row>
        <row r="13830">
          <cell r="E13830">
            <v>0</v>
          </cell>
          <cell r="G13830">
            <v>0</v>
          </cell>
          <cell r="K13830">
            <v>0</v>
          </cell>
          <cell r="R13830">
            <v>0</v>
          </cell>
        </row>
        <row r="13831">
          <cell r="E13831">
            <v>0</v>
          </cell>
          <cell r="G13831">
            <v>0</v>
          </cell>
          <cell r="K13831">
            <v>0</v>
          </cell>
          <cell r="R13831">
            <v>0</v>
          </cell>
        </row>
        <row r="13832">
          <cell r="E13832">
            <v>0</v>
          </cell>
          <cell r="G13832">
            <v>0</v>
          </cell>
          <cell r="K13832">
            <v>0</v>
          </cell>
          <cell r="R13832">
            <v>0</v>
          </cell>
        </row>
        <row r="13833">
          <cell r="E13833">
            <v>0</v>
          </cell>
          <cell r="G13833">
            <v>0</v>
          </cell>
          <cell r="K13833">
            <v>0</v>
          </cell>
          <cell r="R13833">
            <v>0</v>
          </cell>
        </row>
        <row r="13834">
          <cell r="E13834">
            <v>0</v>
          </cell>
          <cell r="G13834">
            <v>0</v>
          </cell>
          <cell r="K13834">
            <v>0</v>
          </cell>
          <cell r="R13834">
            <v>0</v>
          </cell>
        </row>
        <row r="13835">
          <cell r="E13835">
            <v>0</v>
          </cell>
          <cell r="G13835">
            <v>0</v>
          </cell>
          <cell r="K13835">
            <v>0</v>
          </cell>
          <cell r="R13835">
            <v>0</v>
          </cell>
        </row>
        <row r="13836">
          <cell r="E13836">
            <v>0</v>
          </cell>
          <cell r="G13836">
            <v>0</v>
          </cell>
          <cell r="K13836">
            <v>0</v>
          </cell>
          <cell r="R13836">
            <v>0</v>
          </cell>
        </row>
        <row r="13837">
          <cell r="E13837">
            <v>0</v>
          </cell>
          <cell r="G13837">
            <v>0</v>
          </cell>
          <cell r="K13837">
            <v>0</v>
          </cell>
          <cell r="R13837">
            <v>0</v>
          </cell>
        </row>
        <row r="13838">
          <cell r="E13838">
            <v>0</v>
          </cell>
          <cell r="G13838">
            <v>0</v>
          </cell>
          <cell r="K13838">
            <v>0</v>
          </cell>
          <cell r="R13838">
            <v>0</v>
          </cell>
        </row>
        <row r="13839">
          <cell r="E13839">
            <v>0</v>
          </cell>
          <cell r="G13839">
            <v>0</v>
          </cell>
          <cell r="K13839">
            <v>0</v>
          </cell>
          <cell r="R13839">
            <v>0</v>
          </cell>
        </row>
        <row r="13840">
          <cell r="E13840">
            <v>0</v>
          </cell>
          <cell r="G13840">
            <v>0</v>
          </cell>
          <cell r="K13840">
            <v>0</v>
          </cell>
          <cell r="R13840">
            <v>0</v>
          </cell>
        </row>
        <row r="13841">
          <cell r="E13841">
            <v>0</v>
          </cell>
          <cell r="G13841">
            <v>0</v>
          </cell>
          <cell r="K13841">
            <v>0</v>
          </cell>
          <cell r="R13841">
            <v>0</v>
          </cell>
        </row>
        <row r="13842">
          <cell r="E13842">
            <v>0</v>
          </cell>
          <cell r="G13842">
            <v>0</v>
          </cell>
          <cell r="K13842">
            <v>0</v>
          </cell>
          <cell r="R13842">
            <v>0</v>
          </cell>
        </row>
        <row r="13843">
          <cell r="E13843">
            <v>0</v>
          </cell>
          <cell r="G13843">
            <v>0</v>
          </cell>
          <cell r="K13843">
            <v>0</v>
          </cell>
          <cell r="R13843">
            <v>0</v>
          </cell>
        </row>
        <row r="13844">
          <cell r="E13844">
            <v>0</v>
          </cell>
          <cell r="G13844">
            <v>0</v>
          </cell>
          <cell r="K13844">
            <v>0</v>
          </cell>
          <cell r="R13844">
            <v>0</v>
          </cell>
        </row>
        <row r="13845">
          <cell r="E13845">
            <v>0</v>
          </cell>
          <cell r="G13845">
            <v>0</v>
          </cell>
          <cell r="K13845">
            <v>0</v>
          </cell>
          <cell r="R13845">
            <v>0</v>
          </cell>
        </row>
        <row r="13846">
          <cell r="E13846">
            <v>0</v>
          </cell>
          <cell r="G13846">
            <v>0</v>
          </cell>
          <cell r="K13846">
            <v>0</v>
          </cell>
          <cell r="R13846">
            <v>0</v>
          </cell>
        </row>
        <row r="13847">
          <cell r="E13847">
            <v>0</v>
          </cell>
          <cell r="G13847">
            <v>0</v>
          </cell>
          <cell r="K13847">
            <v>0</v>
          </cell>
          <cell r="R13847">
            <v>0</v>
          </cell>
        </row>
        <row r="13848">
          <cell r="E13848">
            <v>0</v>
          </cell>
          <cell r="G13848">
            <v>0</v>
          </cell>
          <cell r="K13848">
            <v>0</v>
          </cell>
          <cell r="R13848">
            <v>0</v>
          </cell>
        </row>
        <row r="13849">
          <cell r="E13849">
            <v>0</v>
          </cell>
          <cell r="G13849">
            <v>0</v>
          </cell>
          <cell r="K13849">
            <v>0</v>
          </cell>
          <cell r="R13849">
            <v>0</v>
          </cell>
        </row>
        <row r="13850">
          <cell r="E13850">
            <v>0</v>
          </cell>
          <cell r="G13850">
            <v>0</v>
          </cell>
          <cell r="K13850">
            <v>0</v>
          </cell>
          <cell r="R13850">
            <v>0</v>
          </cell>
        </row>
        <row r="13851">
          <cell r="E13851">
            <v>0</v>
          </cell>
          <cell r="G13851">
            <v>0</v>
          </cell>
          <cell r="K13851">
            <v>0</v>
          </cell>
          <cell r="R13851">
            <v>0</v>
          </cell>
        </row>
        <row r="13852">
          <cell r="E13852">
            <v>0</v>
          </cell>
          <cell r="G13852">
            <v>0</v>
          </cell>
          <cell r="K13852">
            <v>0</v>
          </cell>
          <cell r="R13852">
            <v>0</v>
          </cell>
        </row>
        <row r="13853">
          <cell r="E13853">
            <v>0</v>
          </cell>
          <cell r="G13853">
            <v>0</v>
          </cell>
          <cell r="K13853">
            <v>0</v>
          </cell>
          <cell r="R13853">
            <v>0</v>
          </cell>
        </row>
        <row r="13854">
          <cell r="E13854">
            <v>0</v>
          </cell>
          <cell r="G13854">
            <v>0</v>
          </cell>
          <cell r="K13854">
            <v>0</v>
          </cell>
          <cell r="R13854">
            <v>0</v>
          </cell>
        </row>
        <row r="13855">
          <cell r="E13855">
            <v>0</v>
          </cell>
          <cell r="G13855">
            <v>0</v>
          </cell>
          <cell r="K13855">
            <v>0</v>
          </cell>
          <cell r="R13855">
            <v>0</v>
          </cell>
        </row>
        <row r="13856">
          <cell r="E13856">
            <v>0</v>
          </cell>
          <cell r="G13856">
            <v>0</v>
          </cell>
          <cell r="K13856">
            <v>0</v>
          </cell>
          <cell r="R13856">
            <v>0</v>
          </cell>
        </row>
        <row r="13857">
          <cell r="E13857">
            <v>0</v>
          </cell>
          <cell r="G13857">
            <v>0</v>
          </cell>
          <cell r="K13857">
            <v>0</v>
          </cell>
          <cell r="R13857">
            <v>0</v>
          </cell>
        </row>
        <row r="13858">
          <cell r="E13858">
            <v>0</v>
          </cell>
          <cell r="G13858">
            <v>0</v>
          </cell>
          <cell r="K13858">
            <v>0</v>
          </cell>
          <cell r="R13858">
            <v>0</v>
          </cell>
        </row>
        <row r="13859">
          <cell r="E13859">
            <v>0</v>
          </cell>
          <cell r="G13859">
            <v>0</v>
          </cell>
          <cell r="K13859">
            <v>0</v>
          </cell>
          <cell r="R13859">
            <v>0</v>
          </cell>
        </row>
        <row r="13860">
          <cell r="E13860">
            <v>0</v>
          </cell>
          <cell r="G13860">
            <v>0</v>
          </cell>
          <cell r="K13860">
            <v>0</v>
          </cell>
          <cell r="R13860">
            <v>0</v>
          </cell>
        </row>
        <row r="13861">
          <cell r="E13861">
            <v>0</v>
          </cell>
          <cell r="G13861">
            <v>0</v>
          </cell>
          <cell r="K13861">
            <v>0</v>
          </cell>
          <cell r="R13861">
            <v>0</v>
          </cell>
        </row>
        <row r="13862">
          <cell r="E13862">
            <v>0</v>
          </cell>
          <cell r="G13862">
            <v>0</v>
          </cell>
          <cell r="K13862">
            <v>0</v>
          </cell>
          <cell r="R13862">
            <v>0</v>
          </cell>
        </row>
        <row r="13863">
          <cell r="E13863">
            <v>0</v>
          </cell>
          <cell r="G13863">
            <v>0</v>
          </cell>
          <cell r="K13863">
            <v>0</v>
          </cell>
          <cell r="R13863">
            <v>0</v>
          </cell>
        </row>
        <row r="13864">
          <cell r="E13864">
            <v>0</v>
          </cell>
          <cell r="G13864">
            <v>0</v>
          </cell>
          <cell r="K13864">
            <v>0</v>
          </cell>
          <cell r="R13864">
            <v>0</v>
          </cell>
        </row>
        <row r="13865">
          <cell r="E13865">
            <v>0</v>
          </cell>
          <cell r="G13865">
            <v>0</v>
          </cell>
          <cell r="K13865">
            <v>0</v>
          </cell>
          <cell r="R13865">
            <v>0</v>
          </cell>
        </row>
        <row r="13866">
          <cell r="E13866">
            <v>0</v>
          </cell>
          <cell r="G13866">
            <v>0</v>
          </cell>
          <cell r="K13866">
            <v>0</v>
          </cell>
          <cell r="R13866">
            <v>0</v>
          </cell>
        </row>
        <row r="13867">
          <cell r="E13867">
            <v>0</v>
          </cell>
          <cell r="G13867">
            <v>0</v>
          </cell>
          <cell r="K13867">
            <v>0</v>
          </cell>
          <cell r="R13867">
            <v>0</v>
          </cell>
        </row>
        <row r="13868">
          <cell r="E13868">
            <v>0</v>
          </cell>
          <cell r="G13868">
            <v>0</v>
          </cell>
          <cell r="K13868">
            <v>0</v>
          </cell>
          <cell r="R13868">
            <v>0</v>
          </cell>
        </row>
        <row r="13869">
          <cell r="E13869">
            <v>0</v>
          </cell>
          <cell r="G13869">
            <v>0</v>
          </cell>
          <cell r="K13869">
            <v>0</v>
          </cell>
          <cell r="R13869">
            <v>0</v>
          </cell>
        </row>
        <row r="13870">
          <cell r="E13870">
            <v>0</v>
          </cell>
          <cell r="G13870">
            <v>0</v>
          </cell>
          <cell r="K13870">
            <v>0</v>
          </cell>
          <cell r="R13870">
            <v>0</v>
          </cell>
        </row>
        <row r="13871">
          <cell r="E13871">
            <v>0</v>
          </cell>
          <cell r="G13871">
            <v>0</v>
          </cell>
          <cell r="K13871">
            <v>0</v>
          </cell>
          <cell r="R13871">
            <v>0</v>
          </cell>
        </row>
        <row r="13872">
          <cell r="E13872">
            <v>0</v>
          </cell>
          <cell r="G13872">
            <v>0</v>
          </cell>
          <cell r="K13872">
            <v>0</v>
          </cell>
          <cell r="R13872">
            <v>0</v>
          </cell>
        </row>
        <row r="13873">
          <cell r="E13873">
            <v>0</v>
          </cell>
          <cell r="G13873">
            <v>0</v>
          </cell>
          <cell r="K13873">
            <v>0</v>
          </cell>
          <cell r="R13873">
            <v>0</v>
          </cell>
        </row>
        <row r="13874">
          <cell r="E13874">
            <v>0</v>
          </cell>
          <cell r="G13874">
            <v>0</v>
          </cell>
          <cell r="K13874">
            <v>0</v>
          </cell>
          <cell r="R13874">
            <v>0</v>
          </cell>
        </row>
        <row r="13875">
          <cell r="E13875">
            <v>0</v>
          </cell>
          <cell r="G13875">
            <v>0</v>
          </cell>
          <cell r="K13875">
            <v>0</v>
          </cell>
          <cell r="R13875">
            <v>0</v>
          </cell>
        </row>
        <row r="13876">
          <cell r="E13876">
            <v>0</v>
          </cell>
          <cell r="G13876">
            <v>0</v>
          </cell>
          <cell r="K13876">
            <v>0</v>
          </cell>
          <cell r="R13876">
            <v>0</v>
          </cell>
        </row>
        <row r="13877">
          <cell r="E13877">
            <v>0</v>
          </cell>
          <cell r="G13877">
            <v>0</v>
          </cell>
          <cell r="K13877">
            <v>0</v>
          </cell>
          <cell r="R13877">
            <v>0</v>
          </cell>
        </row>
        <row r="13878">
          <cell r="E13878">
            <v>0</v>
          </cell>
          <cell r="G13878">
            <v>0</v>
          </cell>
          <cell r="K13878">
            <v>0</v>
          </cell>
          <cell r="R13878">
            <v>0</v>
          </cell>
        </row>
        <row r="13879">
          <cell r="E13879">
            <v>0</v>
          </cell>
          <cell r="G13879">
            <v>0</v>
          </cell>
          <cell r="K13879">
            <v>0</v>
          </cell>
          <cell r="R13879">
            <v>0</v>
          </cell>
        </row>
        <row r="13880">
          <cell r="E13880">
            <v>0</v>
          </cell>
          <cell r="G13880">
            <v>0</v>
          </cell>
          <cell r="K13880">
            <v>0</v>
          </cell>
          <cell r="R13880">
            <v>0</v>
          </cell>
        </row>
        <row r="13881">
          <cell r="E13881">
            <v>0</v>
          </cell>
          <cell r="G13881">
            <v>0</v>
          </cell>
          <cell r="K13881">
            <v>0</v>
          </cell>
          <cell r="R13881">
            <v>0</v>
          </cell>
        </row>
        <row r="13882">
          <cell r="E13882">
            <v>0</v>
          </cell>
          <cell r="G13882">
            <v>0</v>
          </cell>
          <cell r="K13882">
            <v>0</v>
          </cell>
          <cell r="R13882">
            <v>0</v>
          </cell>
        </row>
        <row r="13883">
          <cell r="E13883">
            <v>0</v>
          </cell>
          <cell r="G13883">
            <v>0</v>
          </cell>
          <cell r="K13883">
            <v>0</v>
          </cell>
          <cell r="R13883">
            <v>0</v>
          </cell>
        </row>
        <row r="13884">
          <cell r="E13884">
            <v>0</v>
          </cell>
          <cell r="G13884">
            <v>0</v>
          </cell>
          <cell r="K13884">
            <v>0</v>
          </cell>
          <cell r="R13884">
            <v>0</v>
          </cell>
        </row>
        <row r="13885">
          <cell r="E13885">
            <v>0</v>
          </cell>
          <cell r="G13885">
            <v>0</v>
          </cell>
          <cell r="K13885">
            <v>0</v>
          </cell>
          <cell r="R13885">
            <v>0</v>
          </cell>
        </row>
        <row r="13886">
          <cell r="E13886">
            <v>0</v>
          </cell>
          <cell r="G13886">
            <v>0</v>
          </cell>
          <cell r="K13886">
            <v>0</v>
          </cell>
          <cell r="R13886">
            <v>0</v>
          </cell>
        </row>
        <row r="13887">
          <cell r="E13887">
            <v>0</v>
          </cell>
          <cell r="G13887">
            <v>0</v>
          </cell>
          <cell r="K13887">
            <v>0</v>
          </cell>
          <cell r="R13887">
            <v>0</v>
          </cell>
        </row>
        <row r="13888">
          <cell r="E13888">
            <v>0</v>
          </cell>
          <cell r="G13888">
            <v>0</v>
          </cell>
          <cell r="K13888">
            <v>0</v>
          </cell>
          <cell r="R13888">
            <v>0</v>
          </cell>
        </row>
        <row r="13889">
          <cell r="E13889">
            <v>0</v>
          </cell>
          <cell r="G13889">
            <v>0</v>
          </cell>
          <cell r="K13889">
            <v>0</v>
          </cell>
          <cell r="R13889">
            <v>0</v>
          </cell>
        </row>
        <row r="13890">
          <cell r="E13890">
            <v>0</v>
          </cell>
          <cell r="G13890">
            <v>0</v>
          </cell>
          <cell r="K13890">
            <v>0</v>
          </cell>
          <cell r="R13890">
            <v>0</v>
          </cell>
        </row>
        <row r="13891">
          <cell r="E13891">
            <v>0</v>
          </cell>
          <cell r="G13891">
            <v>0</v>
          </cell>
          <cell r="K13891">
            <v>0</v>
          </cell>
          <cell r="R13891">
            <v>0</v>
          </cell>
        </row>
        <row r="13892">
          <cell r="E13892">
            <v>0</v>
          </cell>
          <cell r="G13892">
            <v>0</v>
          </cell>
          <cell r="K13892">
            <v>0</v>
          </cell>
          <cell r="R13892">
            <v>0</v>
          </cell>
        </row>
        <row r="13893">
          <cell r="E13893">
            <v>0</v>
          </cell>
          <cell r="G13893">
            <v>0</v>
          </cell>
          <cell r="K13893">
            <v>0</v>
          </cell>
          <cell r="R13893">
            <v>0</v>
          </cell>
        </row>
        <row r="13894">
          <cell r="E13894">
            <v>0</v>
          </cell>
          <cell r="G13894">
            <v>0</v>
          </cell>
          <cell r="K13894">
            <v>0</v>
          </cell>
          <cell r="R13894">
            <v>0</v>
          </cell>
        </row>
        <row r="13895">
          <cell r="E13895">
            <v>0</v>
          </cell>
          <cell r="G13895">
            <v>0</v>
          </cell>
          <cell r="K13895">
            <v>0</v>
          </cell>
          <cell r="R13895">
            <v>0</v>
          </cell>
        </row>
        <row r="13896">
          <cell r="E13896">
            <v>0</v>
          </cell>
          <cell r="G13896">
            <v>0</v>
          </cell>
          <cell r="K13896">
            <v>0</v>
          </cell>
          <cell r="R13896">
            <v>0</v>
          </cell>
        </row>
        <row r="13897">
          <cell r="E13897">
            <v>0</v>
          </cell>
          <cell r="G13897">
            <v>0</v>
          </cell>
          <cell r="K13897">
            <v>0</v>
          </cell>
          <cell r="R13897">
            <v>0</v>
          </cell>
        </row>
        <row r="13898">
          <cell r="E13898">
            <v>0</v>
          </cell>
          <cell r="G13898">
            <v>0</v>
          </cell>
          <cell r="K13898">
            <v>0</v>
          </cell>
          <cell r="R13898">
            <v>0</v>
          </cell>
        </row>
        <row r="13899">
          <cell r="E13899">
            <v>0</v>
          </cell>
          <cell r="G13899">
            <v>0</v>
          </cell>
          <cell r="K13899">
            <v>0</v>
          </cell>
          <cell r="R13899">
            <v>0</v>
          </cell>
        </row>
        <row r="13900">
          <cell r="E13900">
            <v>0</v>
          </cell>
          <cell r="G13900">
            <v>0</v>
          </cell>
          <cell r="K13900">
            <v>0</v>
          </cell>
          <cell r="R13900">
            <v>0</v>
          </cell>
        </row>
        <row r="13901">
          <cell r="E13901">
            <v>0</v>
          </cell>
          <cell r="G13901">
            <v>0</v>
          </cell>
          <cell r="K13901">
            <v>0</v>
          </cell>
          <cell r="R13901">
            <v>0</v>
          </cell>
        </row>
        <row r="13902">
          <cell r="E13902">
            <v>0</v>
          </cell>
          <cell r="G13902">
            <v>0</v>
          </cell>
          <cell r="K13902">
            <v>0</v>
          </cell>
          <cell r="R13902">
            <v>0</v>
          </cell>
        </row>
        <row r="13903">
          <cell r="E13903">
            <v>0</v>
          </cell>
          <cell r="G13903">
            <v>0</v>
          </cell>
          <cell r="K13903">
            <v>0</v>
          </cell>
          <cell r="R13903">
            <v>0</v>
          </cell>
        </row>
        <row r="13904">
          <cell r="E13904">
            <v>0</v>
          </cell>
          <cell r="G13904">
            <v>0</v>
          </cell>
          <cell r="K13904">
            <v>0</v>
          </cell>
          <cell r="R13904">
            <v>0</v>
          </cell>
        </row>
        <row r="13905">
          <cell r="E13905">
            <v>0</v>
          </cell>
          <cell r="G13905">
            <v>0</v>
          </cell>
          <cell r="K13905">
            <v>0</v>
          </cell>
          <cell r="R13905">
            <v>0</v>
          </cell>
        </row>
        <row r="13906">
          <cell r="E13906">
            <v>0</v>
          </cell>
          <cell r="G13906">
            <v>0</v>
          </cell>
          <cell r="K13906">
            <v>0</v>
          </cell>
          <cell r="R13906">
            <v>0</v>
          </cell>
        </row>
        <row r="13907">
          <cell r="E13907">
            <v>0</v>
          </cell>
          <cell r="G13907">
            <v>0</v>
          </cell>
          <cell r="K13907">
            <v>0</v>
          </cell>
          <cell r="R13907">
            <v>0</v>
          </cell>
        </row>
        <row r="13908">
          <cell r="E13908">
            <v>0</v>
          </cell>
          <cell r="G13908">
            <v>0</v>
          </cell>
          <cell r="K13908">
            <v>0</v>
          </cell>
          <cell r="R13908">
            <v>0</v>
          </cell>
        </row>
        <row r="13909">
          <cell r="E13909">
            <v>0</v>
          </cell>
          <cell r="G13909">
            <v>0</v>
          </cell>
          <cell r="K13909">
            <v>0</v>
          </cell>
          <cell r="R13909">
            <v>0</v>
          </cell>
        </row>
        <row r="13910">
          <cell r="E13910">
            <v>0</v>
          </cell>
          <cell r="G13910">
            <v>0</v>
          </cell>
          <cell r="K13910">
            <v>0</v>
          </cell>
          <cell r="R13910">
            <v>0</v>
          </cell>
        </row>
        <row r="13911">
          <cell r="E13911">
            <v>0</v>
          </cell>
          <cell r="G13911">
            <v>0</v>
          </cell>
          <cell r="K13911">
            <v>0</v>
          </cell>
          <cell r="R13911">
            <v>0</v>
          </cell>
        </row>
        <row r="13912">
          <cell r="E13912">
            <v>0</v>
          </cell>
          <cell r="G13912">
            <v>0</v>
          </cell>
          <cell r="K13912">
            <v>0</v>
          </cell>
          <cell r="R13912">
            <v>0</v>
          </cell>
        </row>
        <row r="13913">
          <cell r="E13913">
            <v>0</v>
          </cell>
          <cell r="G13913">
            <v>0</v>
          </cell>
          <cell r="K13913">
            <v>0</v>
          </cell>
          <cell r="R13913">
            <v>0</v>
          </cell>
        </row>
        <row r="13914">
          <cell r="E13914">
            <v>0</v>
          </cell>
          <cell r="G13914">
            <v>0</v>
          </cell>
          <cell r="K13914">
            <v>0</v>
          </cell>
          <cell r="R13914">
            <v>0</v>
          </cell>
        </row>
        <row r="13915">
          <cell r="E13915">
            <v>0</v>
          </cell>
          <cell r="G13915">
            <v>0</v>
          </cell>
          <cell r="K13915">
            <v>0</v>
          </cell>
          <cell r="R13915">
            <v>0</v>
          </cell>
        </row>
        <row r="13916">
          <cell r="E13916">
            <v>0</v>
          </cell>
          <cell r="G13916">
            <v>0</v>
          </cell>
          <cell r="K13916">
            <v>0</v>
          </cell>
          <cell r="R13916">
            <v>0</v>
          </cell>
        </row>
        <row r="13917">
          <cell r="E13917">
            <v>0</v>
          </cell>
          <cell r="G13917">
            <v>0</v>
          </cell>
          <cell r="K13917">
            <v>0</v>
          </cell>
          <cell r="R13917">
            <v>0</v>
          </cell>
        </row>
        <row r="13918">
          <cell r="E13918">
            <v>0</v>
          </cell>
          <cell r="G13918">
            <v>0</v>
          </cell>
          <cell r="K13918">
            <v>0</v>
          </cell>
          <cell r="R13918">
            <v>0</v>
          </cell>
        </row>
        <row r="13919">
          <cell r="E13919">
            <v>0</v>
          </cell>
          <cell r="G13919">
            <v>0</v>
          </cell>
          <cell r="K13919">
            <v>0</v>
          </cell>
          <cell r="R13919">
            <v>0</v>
          </cell>
        </row>
        <row r="13920">
          <cell r="E13920">
            <v>0</v>
          </cell>
          <cell r="G13920">
            <v>0</v>
          </cell>
          <cell r="K13920">
            <v>0</v>
          </cell>
          <cell r="R13920">
            <v>0</v>
          </cell>
        </row>
        <row r="13921">
          <cell r="E13921">
            <v>0</v>
          </cell>
          <cell r="G13921">
            <v>0</v>
          </cell>
          <cell r="K13921">
            <v>0</v>
          </cell>
          <cell r="R13921">
            <v>0</v>
          </cell>
        </row>
        <row r="13922">
          <cell r="E13922">
            <v>0</v>
          </cell>
          <cell r="G13922">
            <v>0</v>
          </cell>
          <cell r="K13922">
            <v>0</v>
          </cell>
          <cell r="R13922">
            <v>0</v>
          </cell>
        </row>
        <row r="13923">
          <cell r="E13923">
            <v>0</v>
          </cell>
          <cell r="G13923">
            <v>0</v>
          </cell>
          <cell r="K13923">
            <v>0</v>
          </cell>
          <cell r="R13923">
            <v>0</v>
          </cell>
        </row>
        <row r="13924">
          <cell r="E13924">
            <v>0</v>
          </cell>
          <cell r="G13924">
            <v>0</v>
          </cell>
          <cell r="K13924">
            <v>0</v>
          </cell>
          <cell r="R13924">
            <v>0</v>
          </cell>
        </row>
        <row r="13925">
          <cell r="E13925">
            <v>0</v>
          </cell>
          <cell r="G13925">
            <v>0</v>
          </cell>
          <cell r="K13925">
            <v>0</v>
          </cell>
          <cell r="R13925">
            <v>0</v>
          </cell>
        </row>
        <row r="13926">
          <cell r="E13926">
            <v>0</v>
          </cell>
          <cell r="G13926">
            <v>0</v>
          </cell>
          <cell r="K13926">
            <v>0</v>
          </cell>
          <cell r="R13926">
            <v>0</v>
          </cell>
        </row>
        <row r="13927">
          <cell r="E13927">
            <v>0</v>
          </cell>
          <cell r="G13927">
            <v>0</v>
          </cell>
          <cell r="K13927">
            <v>0</v>
          </cell>
          <cell r="R13927">
            <v>0</v>
          </cell>
        </row>
        <row r="13928">
          <cell r="E13928">
            <v>0</v>
          </cell>
          <cell r="G13928">
            <v>0</v>
          </cell>
          <cell r="K13928">
            <v>0</v>
          </cell>
          <cell r="R13928">
            <v>0</v>
          </cell>
        </row>
        <row r="13929">
          <cell r="E13929">
            <v>0</v>
          </cell>
          <cell r="G13929">
            <v>0</v>
          </cell>
          <cell r="K13929">
            <v>0</v>
          </cell>
          <cell r="R13929">
            <v>0</v>
          </cell>
        </row>
        <row r="13930">
          <cell r="E13930">
            <v>0</v>
          </cell>
          <cell r="G13930">
            <v>0</v>
          </cell>
          <cell r="K13930">
            <v>0</v>
          </cell>
          <cell r="R13930">
            <v>0</v>
          </cell>
        </row>
        <row r="13931">
          <cell r="E13931">
            <v>0</v>
          </cell>
          <cell r="G13931">
            <v>0</v>
          </cell>
          <cell r="K13931">
            <v>0</v>
          </cell>
          <cell r="R13931">
            <v>0</v>
          </cell>
        </row>
        <row r="13932">
          <cell r="E13932">
            <v>0</v>
          </cell>
          <cell r="G13932">
            <v>0</v>
          </cell>
          <cell r="K13932">
            <v>0</v>
          </cell>
          <cell r="R13932">
            <v>0</v>
          </cell>
        </row>
        <row r="13933">
          <cell r="E13933">
            <v>0</v>
          </cell>
          <cell r="G13933">
            <v>0</v>
          </cell>
          <cell r="K13933">
            <v>0</v>
          </cell>
          <cell r="R13933">
            <v>0</v>
          </cell>
        </row>
        <row r="13934">
          <cell r="E13934">
            <v>0</v>
          </cell>
          <cell r="G13934">
            <v>0</v>
          </cell>
          <cell r="K13934">
            <v>0</v>
          </cell>
          <cell r="R13934">
            <v>0</v>
          </cell>
        </row>
        <row r="13935">
          <cell r="E13935">
            <v>0</v>
          </cell>
          <cell r="G13935">
            <v>0</v>
          </cell>
          <cell r="K13935">
            <v>0</v>
          </cell>
          <cell r="R13935">
            <v>0</v>
          </cell>
        </row>
        <row r="13936">
          <cell r="E13936">
            <v>0</v>
          </cell>
          <cell r="G13936">
            <v>0</v>
          </cell>
          <cell r="K13936">
            <v>0</v>
          </cell>
          <cell r="R13936">
            <v>0</v>
          </cell>
        </row>
        <row r="13937">
          <cell r="E13937">
            <v>0</v>
          </cell>
          <cell r="G13937">
            <v>0</v>
          </cell>
          <cell r="K13937">
            <v>0</v>
          </cell>
          <cell r="R13937">
            <v>0</v>
          </cell>
        </row>
        <row r="13938">
          <cell r="E13938">
            <v>0</v>
          </cell>
          <cell r="G13938">
            <v>0</v>
          </cell>
          <cell r="K13938">
            <v>0</v>
          </cell>
          <cell r="R13938">
            <v>0</v>
          </cell>
        </row>
        <row r="13939">
          <cell r="E13939">
            <v>0</v>
          </cell>
          <cell r="G13939">
            <v>0</v>
          </cell>
          <cell r="K13939">
            <v>0</v>
          </cell>
          <cell r="R13939">
            <v>0</v>
          </cell>
        </row>
        <row r="13940">
          <cell r="E13940">
            <v>0</v>
          </cell>
          <cell r="G13940">
            <v>0</v>
          </cell>
          <cell r="K13940">
            <v>0</v>
          </cell>
          <cell r="R13940">
            <v>0</v>
          </cell>
        </row>
        <row r="13941">
          <cell r="E13941">
            <v>0</v>
          </cell>
          <cell r="G13941">
            <v>0</v>
          </cell>
          <cell r="K13941">
            <v>0</v>
          </cell>
          <cell r="R13941">
            <v>0</v>
          </cell>
        </row>
        <row r="13942">
          <cell r="E13942">
            <v>0</v>
          </cell>
          <cell r="G13942">
            <v>0</v>
          </cell>
          <cell r="K13942">
            <v>0</v>
          </cell>
          <cell r="R13942">
            <v>0</v>
          </cell>
        </row>
        <row r="13943">
          <cell r="E13943">
            <v>0</v>
          </cell>
          <cell r="G13943">
            <v>0</v>
          </cell>
          <cell r="K13943">
            <v>0</v>
          </cell>
          <cell r="R13943">
            <v>0</v>
          </cell>
        </row>
        <row r="13944">
          <cell r="E13944">
            <v>0</v>
          </cell>
          <cell r="G13944">
            <v>0</v>
          </cell>
          <cell r="K13944">
            <v>0</v>
          </cell>
          <cell r="R13944">
            <v>0</v>
          </cell>
        </row>
        <row r="13945">
          <cell r="E13945">
            <v>0</v>
          </cell>
          <cell r="G13945">
            <v>0</v>
          </cell>
          <cell r="K13945">
            <v>0</v>
          </cell>
          <cell r="R13945">
            <v>0</v>
          </cell>
        </row>
        <row r="13946">
          <cell r="E13946">
            <v>0</v>
          </cell>
          <cell r="G13946">
            <v>0</v>
          </cell>
          <cell r="K13946">
            <v>0</v>
          </cell>
          <cell r="R13946">
            <v>0</v>
          </cell>
        </row>
        <row r="13947">
          <cell r="E13947">
            <v>0</v>
          </cell>
          <cell r="G13947">
            <v>0</v>
          </cell>
          <cell r="K13947">
            <v>0</v>
          </cell>
          <cell r="R13947">
            <v>0</v>
          </cell>
        </row>
        <row r="13948">
          <cell r="E13948">
            <v>0</v>
          </cell>
          <cell r="G13948">
            <v>0</v>
          </cell>
          <cell r="K13948">
            <v>0</v>
          </cell>
          <cell r="R13948">
            <v>0</v>
          </cell>
        </row>
        <row r="13949">
          <cell r="E13949">
            <v>0</v>
          </cell>
          <cell r="G13949">
            <v>0</v>
          </cell>
          <cell r="K13949">
            <v>0</v>
          </cell>
          <cell r="R13949">
            <v>0</v>
          </cell>
        </row>
        <row r="13950">
          <cell r="E13950">
            <v>0</v>
          </cell>
          <cell r="G13950">
            <v>0</v>
          </cell>
          <cell r="K13950">
            <v>0</v>
          </cell>
          <cell r="R13950">
            <v>0</v>
          </cell>
        </row>
        <row r="13951">
          <cell r="E13951">
            <v>0</v>
          </cell>
          <cell r="G13951">
            <v>0</v>
          </cell>
          <cell r="K13951">
            <v>0</v>
          </cell>
          <cell r="R13951">
            <v>0</v>
          </cell>
        </row>
        <row r="13952">
          <cell r="E13952">
            <v>0</v>
          </cell>
          <cell r="G13952">
            <v>0</v>
          </cell>
          <cell r="K13952">
            <v>0</v>
          </cell>
          <cell r="R13952">
            <v>0</v>
          </cell>
        </row>
        <row r="13953">
          <cell r="E13953">
            <v>0</v>
          </cell>
          <cell r="G13953">
            <v>0</v>
          </cell>
          <cell r="K13953">
            <v>0</v>
          </cell>
          <cell r="R13953">
            <v>0</v>
          </cell>
        </row>
        <row r="13954">
          <cell r="E13954">
            <v>0</v>
          </cell>
          <cell r="G13954">
            <v>0</v>
          </cell>
          <cell r="K13954">
            <v>0</v>
          </cell>
          <cell r="R13954">
            <v>0</v>
          </cell>
        </row>
        <row r="13955">
          <cell r="E13955">
            <v>0</v>
          </cell>
          <cell r="G13955">
            <v>0</v>
          </cell>
          <cell r="K13955">
            <v>0</v>
          </cell>
          <cell r="R13955">
            <v>0</v>
          </cell>
        </row>
        <row r="13956">
          <cell r="E13956">
            <v>0</v>
          </cell>
          <cell r="G13956">
            <v>0</v>
          </cell>
          <cell r="K13956">
            <v>0</v>
          </cell>
          <cell r="R13956">
            <v>0</v>
          </cell>
        </row>
        <row r="13957">
          <cell r="E13957">
            <v>0</v>
          </cell>
          <cell r="G13957">
            <v>0</v>
          </cell>
          <cell r="K13957">
            <v>0</v>
          </cell>
          <cell r="R13957">
            <v>0</v>
          </cell>
        </row>
        <row r="13958">
          <cell r="E13958">
            <v>0</v>
          </cell>
          <cell r="G13958">
            <v>0</v>
          </cell>
          <cell r="K13958">
            <v>0</v>
          </cell>
          <cell r="R13958">
            <v>0</v>
          </cell>
        </row>
        <row r="13959">
          <cell r="E13959">
            <v>0</v>
          </cell>
          <cell r="G13959">
            <v>0</v>
          </cell>
          <cell r="K13959">
            <v>0</v>
          </cell>
          <cell r="R13959">
            <v>0</v>
          </cell>
        </row>
        <row r="13960">
          <cell r="E13960">
            <v>0</v>
          </cell>
          <cell r="G13960">
            <v>0</v>
          </cell>
          <cell r="K13960">
            <v>0</v>
          </cell>
          <cell r="R13960">
            <v>0</v>
          </cell>
        </row>
        <row r="13961">
          <cell r="E13961">
            <v>0</v>
          </cell>
          <cell r="G13961">
            <v>0</v>
          </cell>
          <cell r="K13961">
            <v>0</v>
          </cell>
          <cell r="R13961">
            <v>0</v>
          </cell>
        </row>
        <row r="13962">
          <cell r="E13962">
            <v>0</v>
          </cell>
          <cell r="G13962">
            <v>0</v>
          </cell>
          <cell r="K13962">
            <v>0</v>
          </cell>
          <cell r="R13962">
            <v>0</v>
          </cell>
        </row>
        <row r="13963">
          <cell r="E13963">
            <v>0</v>
          </cell>
          <cell r="G13963">
            <v>0</v>
          </cell>
          <cell r="K13963">
            <v>0</v>
          </cell>
          <cell r="R13963">
            <v>0</v>
          </cell>
        </row>
        <row r="13964">
          <cell r="E13964">
            <v>0</v>
          </cell>
          <cell r="G13964">
            <v>0</v>
          </cell>
          <cell r="K13964">
            <v>0</v>
          </cell>
          <cell r="R13964">
            <v>0</v>
          </cell>
        </row>
        <row r="13965">
          <cell r="E13965">
            <v>0</v>
          </cell>
          <cell r="G13965">
            <v>0</v>
          </cell>
          <cell r="K13965">
            <v>0</v>
          </cell>
          <cell r="R13965">
            <v>0</v>
          </cell>
        </row>
        <row r="13966">
          <cell r="E13966">
            <v>0</v>
          </cell>
          <cell r="G13966">
            <v>0</v>
          </cell>
          <cell r="K13966">
            <v>0</v>
          </cell>
          <cell r="R13966">
            <v>0</v>
          </cell>
        </row>
        <row r="13967">
          <cell r="E13967">
            <v>0</v>
          </cell>
          <cell r="G13967">
            <v>0</v>
          </cell>
          <cell r="K13967">
            <v>0</v>
          </cell>
          <cell r="R13967">
            <v>0</v>
          </cell>
        </row>
        <row r="13968">
          <cell r="E13968">
            <v>0</v>
          </cell>
          <cell r="G13968">
            <v>0</v>
          </cell>
          <cell r="K13968">
            <v>0</v>
          </cell>
          <cell r="R13968">
            <v>0</v>
          </cell>
        </row>
        <row r="13969">
          <cell r="E13969">
            <v>0</v>
          </cell>
          <cell r="G13969">
            <v>0</v>
          </cell>
          <cell r="K13969">
            <v>0</v>
          </cell>
          <cell r="R13969">
            <v>0</v>
          </cell>
        </row>
        <row r="13970">
          <cell r="E13970">
            <v>0</v>
          </cell>
          <cell r="G13970">
            <v>0</v>
          </cell>
          <cell r="K13970">
            <v>0</v>
          </cell>
          <cell r="R13970">
            <v>0</v>
          </cell>
        </row>
        <row r="13971">
          <cell r="E13971">
            <v>0</v>
          </cell>
          <cell r="G13971">
            <v>0</v>
          </cell>
          <cell r="K13971">
            <v>0</v>
          </cell>
          <cell r="R13971">
            <v>0</v>
          </cell>
        </row>
        <row r="13972">
          <cell r="E13972">
            <v>0</v>
          </cell>
          <cell r="G13972">
            <v>0</v>
          </cell>
          <cell r="K13972">
            <v>0</v>
          </cell>
          <cell r="R13972">
            <v>0</v>
          </cell>
        </row>
        <row r="13973">
          <cell r="E13973">
            <v>0</v>
          </cell>
          <cell r="G13973">
            <v>0</v>
          </cell>
          <cell r="K13973">
            <v>0</v>
          </cell>
          <cell r="R13973">
            <v>0</v>
          </cell>
        </row>
        <row r="13974">
          <cell r="E13974">
            <v>0</v>
          </cell>
          <cell r="G13974">
            <v>0</v>
          </cell>
          <cell r="K13974">
            <v>0</v>
          </cell>
          <cell r="R13974">
            <v>0</v>
          </cell>
        </row>
        <row r="13975">
          <cell r="E13975">
            <v>0</v>
          </cell>
          <cell r="G13975">
            <v>0</v>
          </cell>
          <cell r="K13975">
            <v>0</v>
          </cell>
          <cell r="R13975">
            <v>0</v>
          </cell>
        </row>
        <row r="13976">
          <cell r="E13976">
            <v>0</v>
          </cell>
          <cell r="G13976">
            <v>0</v>
          </cell>
          <cell r="K13976">
            <v>0</v>
          </cell>
          <cell r="R13976">
            <v>0</v>
          </cell>
        </row>
        <row r="13977">
          <cell r="E13977">
            <v>0</v>
          </cell>
          <cell r="G13977">
            <v>0</v>
          </cell>
          <cell r="K13977">
            <v>0</v>
          </cell>
          <cell r="R13977">
            <v>0</v>
          </cell>
        </row>
        <row r="13978">
          <cell r="E13978">
            <v>0</v>
          </cell>
          <cell r="G13978">
            <v>0</v>
          </cell>
          <cell r="K13978">
            <v>0</v>
          </cell>
          <cell r="R13978">
            <v>0</v>
          </cell>
        </row>
        <row r="13979">
          <cell r="E13979">
            <v>0</v>
          </cell>
          <cell r="G13979">
            <v>0</v>
          </cell>
          <cell r="K13979">
            <v>0</v>
          </cell>
          <cell r="R13979">
            <v>0</v>
          </cell>
        </row>
        <row r="13980">
          <cell r="E13980">
            <v>0</v>
          </cell>
          <cell r="G13980">
            <v>0</v>
          </cell>
          <cell r="K13980">
            <v>0</v>
          </cell>
          <cell r="R13980">
            <v>0</v>
          </cell>
        </row>
        <row r="13981">
          <cell r="E13981">
            <v>0</v>
          </cell>
          <cell r="G13981">
            <v>0</v>
          </cell>
          <cell r="K13981">
            <v>0</v>
          </cell>
          <cell r="R13981">
            <v>0</v>
          </cell>
        </row>
        <row r="13982">
          <cell r="E13982">
            <v>0</v>
          </cell>
          <cell r="G13982">
            <v>0</v>
          </cell>
          <cell r="K13982">
            <v>0</v>
          </cell>
          <cell r="R13982">
            <v>0</v>
          </cell>
        </row>
        <row r="13983">
          <cell r="E13983">
            <v>0</v>
          </cell>
          <cell r="G13983">
            <v>0</v>
          </cell>
          <cell r="K13983">
            <v>0</v>
          </cell>
          <cell r="R13983">
            <v>0</v>
          </cell>
        </row>
        <row r="13984">
          <cell r="E13984">
            <v>0</v>
          </cell>
          <cell r="G13984">
            <v>0</v>
          </cell>
          <cell r="K13984">
            <v>0</v>
          </cell>
          <cell r="R13984">
            <v>0</v>
          </cell>
        </row>
        <row r="13985">
          <cell r="E13985">
            <v>0</v>
          </cell>
          <cell r="G13985">
            <v>0</v>
          </cell>
          <cell r="K13985">
            <v>0</v>
          </cell>
          <cell r="R13985">
            <v>0</v>
          </cell>
        </row>
        <row r="13986">
          <cell r="E13986">
            <v>0</v>
          </cell>
          <cell r="G13986">
            <v>0</v>
          </cell>
          <cell r="K13986">
            <v>0</v>
          </cell>
          <cell r="R13986">
            <v>0</v>
          </cell>
        </row>
        <row r="13987">
          <cell r="E13987">
            <v>0</v>
          </cell>
          <cell r="G13987">
            <v>0</v>
          </cell>
          <cell r="K13987">
            <v>0</v>
          </cell>
          <cell r="R13987">
            <v>0</v>
          </cell>
        </row>
        <row r="13988">
          <cell r="E13988">
            <v>0</v>
          </cell>
          <cell r="G13988">
            <v>0</v>
          </cell>
          <cell r="K13988">
            <v>0</v>
          </cell>
          <cell r="R13988">
            <v>0</v>
          </cell>
        </row>
        <row r="13989">
          <cell r="E13989">
            <v>0</v>
          </cell>
          <cell r="G13989">
            <v>0</v>
          </cell>
          <cell r="K13989">
            <v>0</v>
          </cell>
          <cell r="R13989">
            <v>0</v>
          </cell>
        </row>
        <row r="13990">
          <cell r="E13990">
            <v>0</v>
          </cell>
          <cell r="G13990">
            <v>0</v>
          </cell>
          <cell r="K13990">
            <v>0</v>
          </cell>
          <cell r="R13990">
            <v>0</v>
          </cell>
        </row>
        <row r="13991">
          <cell r="E13991">
            <v>0</v>
          </cell>
          <cell r="G13991">
            <v>0</v>
          </cell>
          <cell r="K13991">
            <v>0</v>
          </cell>
          <cell r="R13991">
            <v>0</v>
          </cell>
        </row>
        <row r="13992">
          <cell r="E13992">
            <v>0</v>
          </cell>
          <cell r="G13992">
            <v>0</v>
          </cell>
          <cell r="K13992">
            <v>0</v>
          </cell>
          <cell r="R13992">
            <v>0</v>
          </cell>
        </row>
        <row r="13993">
          <cell r="E13993">
            <v>0</v>
          </cell>
          <cell r="G13993">
            <v>0</v>
          </cell>
          <cell r="K13993">
            <v>0</v>
          </cell>
          <cell r="R13993">
            <v>0</v>
          </cell>
        </row>
        <row r="13994">
          <cell r="E13994">
            <v>0</v>
          </cell>
          <cell r="G13994">
            <v>0</v>
          </cell>
          <cell r="K13994">
            <v>0</v>
          </cell>
          <cell r="R13994">
            <v>0</v>
          </cell>
        </row>
        <row r="13995">
          <cell r="E13995">
            <v>0</v>
          </cell>
          <cell r="G13995">
            <v>0</v>
          </cell>
          <cell r="K13995">
            <v>0</v>
          </cell>
          <cell r="R13995">
            <v>0</v>
          </cell>
        </row>
        <row r="13996">
          <cell r="E13996">
            <v>0</v>
          </cell>
          <cell r="G13996">
            <v>0</v>
          </cell>
          <cell r="K13996">
            <v>0</v>
          </cell>
          <cell r="R13996">
            <v>0</v>
          </cell>
        </row>
        <row r="13997">
          <cell r="E13997">
            <v>0</v>
          </cell>
          <cell r="G13997">
            <v>0</v>
          </cell>
          <cell r="K13997">
            <v>0</v>
          </cell>
          <cell r="R13997">
            <v>0</v>
          </cell>
        </row>
        <row r="13998">
          <cell r="E13998">
            <v>0</v>
          </cell>
          <cell r="G13998">
            <v>0</v>
          </cell>
          <cell r="K13998">
            <v>0</v>
          </cell>
          <cell r="R13998">
            <v>0</v>
          </cell>
        </row>
        <row r="13999">
          <cell r="E13999">
            <v>0</v>
          </cell>
          <cell r="G13999">
            <v>0</v>
          </cell>
          <cell r="K13999">
            <v>0</v>
          </cell>
          <cell r="R13999">
            <v>0</v>
          </cell>
        </row>
        <row r="14000">
          <cell r="E14000">
            <v>0</v>
          </cell>
          <cell r="G14000">
            <v>0</v>
          </cell>
          <cell r="K14000">
            <v>0</v>
          </cell>
          <cell r="R14000">
            <v>0</v>
          </cell>
        </row>
        <row r="14001">
          <cell r="E14001">
            <v>0</v>
          </cell>
          <cell r="G14001">
            <v>0</v>
          </cell>
          <cell r="K14001">
            <v>0</v>
          </cell>
          <cell r="R14001">
            <v>0</v>
          </cell>
        </row>
        <row r="14002">
          <cell r="E14002">
            <v>0</v>
          </cell>
          <cell r="G14002">
            <v>0</v>
          </cell>
          <cell r="K14002">
            <v>0</v>
          </cell>
          <cell r="R14002">
            <v>0</v>
          </cell>
        </row>
        <row r="14003">
          <cell r="E14003">
            <v>0</v>
          </cell>
          <cell r="G14003">
            <v>0</v>
          </cell>
          <cell r="K14003">
            <v>0</v>
          </cell>
          <cell r="R14003">
            <v>0</v>
          </cell>
        </row>
        <row r="14004">
          <cell r="E14004">
            <v>0</v>
          </cell>
          <cell r="G14004">
            <v>0</v>
          </cell>
          <cell r="K14004">
            <v>0</v>
          </cell>
          <cell r="R14004">
            <v>0</v>
          </cell>
        </row>
        <row r="14005">
          <cell r="E14005">
            <v>0</v>
          </cell>
          <cell r="G14005">
            <v>0</v>
          </cell>
          <cell r="K14005">
            <v>0</v>
          </cell>
          <cell r="R14005">
            <v>0</v>
          </cell>
        </row>
        <row r="14006">
          <cell r="E14006">
            <v>0</v>
          </cell>
          <cell r="G14006">
            <v>0</v>
          </cell>
          <cell r="K14006">
            <v>0</v>
          </cell>
          <cell r="R14006">
            <v>0</v>
          </cell>
        </row>
        <row r="14007">
          <cell r="E14007">
            <v>0</v>
          </cell>
          <cell r="G14007">
            <v>0</v>
          </cell>
          <cell r="K14007">
            <v>0</v>
          </cell>
          <cell r="R14007">
            <v>0</v>
          </cell>
        </row>
        <row r="14008">
          <cell r="E14008">
            <v>0</v>
          </cell>
          <cell r="G14008">
            <v>0</v>
          </cell>
          <cell r="K14008">
            <v>0</v>
          </cell>
          <cell r="R14008">
            <v>0</v>
          </cell>
        </row>
        <row r="14009">
          <cell r="E14009">
            <v>0</v>
          </cell>
          <cell r="G14009">
            <v>0</v>
          </cell>
          <cell r="K14009">
            <v>0</v>
          </cell>
          <cell r="R14009">
            <v>0</v>
          </cell>
        </row>
        <row r="14010">
          <cell r="E14010">
            <v>0</v>
          </cell>
          <cell r="G14010">
            <v>0</v>
          </cell>
          <cell r="K14010">
            <v>0</v>
          </cell>
          <cell r="R14010">
            <v>0</v>
          </cell>
        </row>
        <row r="14011">
          <cell r="E14011">
            <v>0</v>
          </cell>
          <cell r="G14011">
            <v>0</v>
          </cell>
          <cell r="K14011">
            <v>0</v>
          </cell>
          <cell r="R14011">
            <v>0</v>
          </cell>
        </row>
        <row r="14012">
          <cell r="E14012">
            <v>0</v>
          </cell>
          <cell r="G14012">
            <v>0</v>
          </cell>
          <cell r="K14012">
            <v>0</v>
          </cell>
          <cell r="R14012">
            <v>0</v>
          </cell>
        </row>
        <row r="14013">
          <cell r="E14013">
            <v>0</v>
          </cell>
          <cell r="G14013">
            <v>0</v>
          </cell>
          <cell r="K14013">
            <v>0</v>
          </cell>
          <cell r="R14013">
            <v>0</v>
          </cell>
        </row>
        <row r="14014">
          <cell r="E14014">
            <v>0</v>
          </cell>
          <cell r="G14014">
            <v>0</v>
          </cell>
          <cell r="K14014">
            <v>0</v>
          </cell>
          <cell r="R14014">
            <v>0</v>
          </cell>
        </row>
        <row r="14015">
          <cell r="E14015">
            <v>0</v>
          </cell>
          <cell r="G14015">
            <v>0</v>
          </cell>
          <cell r="K14015">
            <v>0</v>
          </cell>
          <cell r="R14015">
            <v>0</v>
          </cell>
        </row>
        <row r="14016">
          <cell r="E14016">
            <v>0</v>
          </cell>
          <cell r="G14016">
            <v>0</v>
          </cell>
          <cell r="K14016">
            <v>0</v>
          </cell>
          <cell r="R14016">
            <v>0</v>
          </cell>
        </row>
        <row r="14017">
          <cell r="E14017">
            <v>0</v>
          </cell>
          <cell r="G14017">
            <v>0</v>
          </cell>
          <cell r="K14017">
            <v>0</v>
          </cell>
          <cell r="R14017">
            <v>0</v>
          </cell>
        </row>
        <row r="14018">
          <cell r="E14018">
            <v>0</v>
          </cell>
          <cell r="G14018">
            <v>0</v>
          </cell>
          <cell r="K14018">
            <v>0</v>
          </cell>
          <cell r="R14018">
            <v>0</v>
          </cell>
        </row>
        <row r="14019">
          <cell r="E14019">
            <v>0</v>
          </cell>
          <cell r="G14019">
            <v>0</v>
          </cell>
          <cell r="K14019">
            <v>0</v>
          </cell>
          <cell r="R14019">
            <v>0</v>
          </cell>
        </row>
        <row r="14020">
          <cell r="E14020">
            <v>0</v>
          </cell>
          <cell r="G14020">
            <v>0</v>
          </cell>
          <cell r="K14020">
            <v>0</v>
          </cell>
          <cell r="R14020">
            <v>0</v>
          </cell>
        </row>
        <row r="14021">
          <cell r="E14021">
            <v>0</v>
          </cell>
          <cell r="G14021">
            <v>0</v>
          </cell>
          <cell r="K14021">
            <v>0</v>
          </cell>
          <cell r="R14021">
            <v>0</v>
          </cell>
        </row>
        <row r="14022">
          <cell r="E14022">
            <v>0</v>
          </cell>
          <cell r="G14022">
            <v>0</v>
          </cell>
          <cell r="K14022">
            <v>0</v>
          </cell>
          <cell r="R14022">
            <v>0</v>
          </cell>
        </row>
        <row r="14023">
          <cell r="E14023">
            <v>0</v>
          </cell>
          <cell r="G14023">
            <v>0</v>
          </cell>
          <cell r="K14023">
            <v>0</v>
          </cell>
          <cell r="R14023">
            <v>0</v>
          </cell>
        </row>
        <row r="14024">
          <cell r="E14024">
            <v>0</v>
          </cell>
          <cell r="G14024">
            <v>0</v>
          </cell>
          <cell r="K14024">
            <v>0</v>
          </cell>
          <cell r="R14024">
            <v>0</v>
          </cell>
        </row>
        <row r="14025">
          <cell r="E14025">
            <v>0</v>
          </cell>
          <cell r="G14025">
            <v>0</v>
          </cell>
          <cell r="K14025">
            <v>0</v>
          </cell>
          <cell r="R14025">
            <v>0</v>
          </cell>
        </row>
        <row r="14026">
          <cell r="E14026">
            <v>0</v>
          </cell>
          <cell r="G14026">
            <v>0</v>
          </cell>
          <cell r="K14026">
            <v>0</v>
          </cell>
          <cell r="R14026">
            <v>0</v>
          </cell>
        </row>
        <row r="14027">
          <cell r="E14027">
            <v>0</v>
          </cell>
          <cell r="G14027">
            <v>0</v>
          </cell>
          <cell r="K14027">
            <v>0</v>
          </cell>
          <cell r="R14027">
            <v>0</v>
          </cell>
        </row>
        <row r="14028">
          <cell r="E14028">
            <v>0</v>
          </cell>
          <cell r="G14028">
            <v>0</v>
          </cell>
          <cell r="K14028">
            <v>0</v>
          </cell>
          <cell r="R14028">
            <v>0</v>
          </cell>
        </row>
        <row r="14029">
          <cell r="E14029">
            <v>0</v>
          </cell>
          <cell r="G14029">
            <v>0</v>
          </cell>
          <cell r="K14029">
            <v>0</v>
          </cell>
          <cell r="R14029">
            <v>0</v>
          </cell>
        </row>
        <row r="14030">
          <cell r="E14030">
            <v>0</v>
          </cell>
          <cell r="G14030">
            <v>0</v>
          </cell>
          <cell r="K14030">
            <v>0</v>
          </cell>
          <cell r="R14030">
            <v>0</v>
          </cell>
        </row>
        <row r="14031">
          <cell r="E14031">
            <v>0</v>
          </cell>
          <cell r="G14031">
            <v>0</v>
          </cell>
          <cell r="K14031">
            <v>0</v>
          </cell>
          <cell r="R14031">
            <v>0</v>
          </cell>
        </row>
        <row r="14032">
          <cell r="E14032">
            <v>0</v>
          </cell>
          <cell r="G14032">
            <v>0</v>
          </cell>
          <cell r="K14032">
            <v>0</v>
          </cell>
          <cell r="R14032">
            <v>0</v>
          </cell>
        </row>
        <row r="14033">
          <cell r="E14033">
            <v>0</v>
          </cell>
          <cell r="G14033">
            <v>0</v>
          </cell>
          <cell r="K14033">
            <v>0</v>
          </cell>
          <cell r="R14033">
            <v>0</v>
          </cell>
        </row>
        <row r="14034">
          <cell r="E14034">
            <v>0</v>
          </cell>
          <cell r="G14034">
            <v>0</v>
          </cell>
          <cell r="K14034">
            <v>0</v>
          </cell>
          <cell r="R14034">
            <v>0</v>
          </cell>
        </row>
        <row r="14035">
          <cell r="E14035">
            <v>0</v>
          </cell>
          <cell r="G14035">
            <v>0</v>
          </cell>
          <cell r="K14035">
            <v>0</v>
          </cell>
          <cell r="R14035">
            <v>0</v>
          </cell>
        </row>
        <row r="14036">
          <cell r="E14036">
            <v>0</v>
          </cell>
          <cell r="G14036">
            <v>0</v>
          </cell>
          <cell r="K14036">
            <v>0</v>
          </cell>
          <cell r="R14036">
            <v>0</v>
          </cell>
        </row>
        <row r="14037">
          <cell r="E14037">
            <v>0</v>
          </cell>
          <cell r="G14037">
            <v>0</v>
          </cell>
          <cell r="K14037">
            <v>0</v>
          </cell>
          <cell r="R14037">
            <v>0</v>
          </cell>
        </row>
        <row r="14038">
          <cell r="E14038">
            <v>0</v>
          </cell>
          <cell r="G14038">
            <v>0</v>
          </cell>
          <cell r="K14038">
            <v>0</v>
          </cell>
          <cell r="R14038">
            <v>0</v>
          </cell>
        </row>
        <row r="14039">
          <cell r="E14039">
            <v>0</v>
          </cell>
          <cell r="G14039">
            <v>0</v>
          </cell>
          <cell r="K14039">
            <v>0</v>
          </cell>
          <cell r="R14039">
            <v>0</v>
          </cell>
        </row>
        <row r="14040">
          <cell r="E14040">
            <v>0</v>
          </cell>
          <cell r="G14040">
            <v>0</v>
          </cell>
          <cell r="K14040">
            <v>0</v>
          </cell>
          <cell r="R14040">
            <v>0</v>
          </cell>
        </row>
        <row r="14041">
          <cell r="E14041">
            <v>0</v>
          </cell>
          <cell r="G14041">
            <v>0</v>
          </cell>
          <cell r="K14041">
            <v>0</v>
          </cell>
          <cell r="R14041">
            <v>0</v>
          </cell>
        </row>
        <row r="14042">
          <cell r="E14042">
            <v>0</v>
          </cell>
          <cell r="G14042">
            <v>0</v>
          </cell>
          <cell r="K14042">
            <v>0</v>
          </cell>
          <cell r="R14042">
            <v>0</v>
          </cell>
        </row>
        <row r="14043">
          <cell r="E14043">
            <v>0</v>
          </cell>
          <cell r="G14043">
            <v>0</v>
          </cell>
          <cell r="K14043">
            <v>0</v>
          </cell>
          <cell r="R14043">
            <v>0</v>
          </cell>
        </row>
        <row r="14044">
          <cell r="E14044">
            <v>0</v>
          </cell>
          <cell r="G14044">
            <v>0</v>
          </cell>
          <cell r="K14044">
            <v>0</v>
          </cell>
          <cell r="R14044">
            <v>0</v>
          </cell>
        </row>
        <row r="14045">
          <cell r="E14045">
            <v>0</v>
          </cell>
          <cell r="G14045">
            <v>0</v>
          </cell>
          <cell r="K14045">
            <v>0</v>
          </cell>
          <cell r="R14045">
            <v>0</v>
          </cell>
        </row>
        <row r="14046">
          <cell r="E14046">
            <v>0</v>
          </cell>
          <cell r="G14046">
            <v>0</v>
          </cell>
          <cell r="K14046">
            <v>0</v>
          </cell>
          <cell r="R14046">
            <v>0</v>
          </cell>
        </row>
        <row r="14047">
          <cell r="E14047">
            <v>0</v>
          </cell>
          <cell r="G14047">
            <v>0</v>
          </cell>
          <cell r="K14047">
            <v>0</v>
          </cell>
          <cell r="R14047">
            <v>0</v>
          </cell>
        </row>
        <row r="14048">
          <cell r="E14048">
            <v>0</v>
          </cell>
          <cell r="G14048">
            <v>0</v>
          </cell>
          <cell r="K14048">
            <v>0</v>
          </cell>
          <cell r="R14048">
            <v>0</v>
          </cell>
        </row>
        <row r="14049">
          <cell r="E14049">
            <v>0</v>
          </cell>
          <cell r="G14049">
            <v>0</v>
          </cell>
          <cell r="K14049">
            <v>0</v>
          </cell>
          <cell r="R14049">
            <v>0</v>
          </cell>
        </row>
        <row r="14050">
          <cell r="E14050">
            <v>0</v>
          </cell>
          <cell r="G14050">
            <v>0</v>
          </cell>
          <cell r="K14050">
            <v>0</v>
          </cell>
          <cell r="R14050">
            <v>0</v>
          </cell>
        </row>
        <row r="14051">
          <cell r="E14051">
            <v>0</v>
          </cell>
          <cell r="G14051">
            <v>0</v>
          </cell>
          <cell r="K14051">
            <v>0</v>
          </cell>
          <cell r="R14051">
            <v>0</v>
          </cell>
        </row>
        <row r="14052">
          <cell r="E14052">
            <v>0</v>
          </cell>
          <cell r="G14052">
            <v>0</v>
          </cell>
          <cell r="K14052">
            <v>0</v>
          </cell>
          <cell r="R14052">
            <v>0</v>
          </cell>
        </row>
        <row r="14053">
          <cell r="E14053">
            <v>0</v>
          </cell>
          <cell r="G14053">
            <v>0</v>
          </cell>
          <cell r="K14053">
            <v>0</v>
          </cell>
          <cell r="R14053">
            <v>0</v>
          </cell>
        </row>
        <row r="14054">
          <cell r="E14054">
            <v>0</v>
          </cell>
          <cell r="G14054">
            <v>0</v>
          </cell>
          <cell r="K14054">
            <v>0</v>
          </cell>
          <cell r="R14054">
            <v>0</v>
          </cell>
        </row>
        <row r="14055">
          <cell r="E14055">
            <v>0</v>
          </cell>
          <cell r="G14055">
            <v>0</v>
          </cell>
          <cell r="K14055">
            <v>0</v>
          </cell>
          <cell r="R14055">
            <v>0</v>
          </cell>
        </row>
        <row r="14056">
          <cell r="E14056">
            <v>0</v>
          </cell>
          <cell r="G14056">
            <v>0</v>
          </cell>
          <cell r="K14056">
            <v>0</v>
          </cell>
          <cell r="R14056">
            <v>0</v>
          </cell>
        </row>
        <row r="14057">
          <cell r="E14057">
            <v>0</v>
          </cell>
          <cell r="G14057">
            <v>0</v>
          </cell>
          <cell r="K14057">
            <v>0</v>
          </cell>
          <cell r="R14057">
            <v>0</v>
          </cell>
        </row>
        <row r="14058">
          <cell r="E14058">
            <v>0</v>
          </cell>
          <cell r="G14058">
            <v>0</v>
          </cell>
          <cell r="K14058">
            <v>0</v>
          </cell>
          <cell r="R14058">
            <v>0</v>
          </cell>
        </row>
        <row r="14059">
          <cell r="E14059">
            <v>0</v>
          </cell>
          <cell r="G14059">
            <v>0</v>
          </cell>
          <cell r="K14059">
            <v>0</v>
          </cell>
          <cell r="R14059">
            <v>0</v>
          </cell>
        </row>
        <row r="14060">
          <cell r="E14060">
            <v>0</v>
          </cell>
          <cell r="G14060">
            <v>0</v>
          </cell>
          <cell r="K14060">
            <v>0</v>
          </cell>
          <cell r="R14060">
            <v>0</v>
          </cell>
        </row>
        <row r="14061">
          <cell r="E14061">
            <v>0</v>
          </cell>
          <cell r="G14061">
            <v>0</v>
          </cell>
          <cell r="K14061">
            <v>0</v>
          </cell>
          <cell r="R14061">
            <v>0</v>
          </cell>
        </row>
        <row r="14062">
          <cell r="E14062">
            <v>0</v>
          </cell>
          <cell r="G14062">
            <v>0</v>
          </cell>
          <cell r="K14062">
            <v>0</v>
          </cell>
          <cell r="R14062">
            <v>0</v>
          </cell>
        </row>
        <row r="14063">
          <cell r="E14063">
            <v>0</v>
          </cell>
          <cell r="G14063">
            <v>0</v>
          </cell>
          <cell r="K14063">
            <v>0</v>
          </cell>
          <cell r="R14063">
            <v>0</v>
          </cell>
        </row>
        <row r="14064">
          <cell r="E14064">
            <v>0</v>
          </cell>
          <cell r="G14064">
            <v>0</v>
          </cell>
          <cell r="K14064">
            <v>0</v>
          </cell>
          <cell r="R14064">
            <v>0</v>
          </cell>
        </row>
        <row r="14065">
          <cell r="E14065">
            <v>0</v>
          </cell>
          <cell r="G14065">
            <v>0</v>
          </cell>
          <cell r="K14065">
            <v>0</v>
          </cell>
          <cell r="R14065">
            <v>0</v>
          </cell>
        </row>
        <row r="14066">
          <cell r="E14066">
            <v>0</v>
          </cell>
          <cell r="G14066">
            <v>0</v>
          </cell>
          <cell r="K14066">
            <v>0</v>
          </cell>
          <cell r="R14066">
            <v>0</v>
          </cell>
        </row>
        <row r="14067">
          <cell r="E14067">
            <v>0</v>
          </cell>
          <cell r="G14067">
            <v>0</v>
          </cell>
          <cell r="K14067">
            <v>0</v>
          </cell>
          <cell r="R14067">
            <v>0</v>
          </cell>
        </row>
        <row r="14068">
          <cell r="E14068">
            <v>0</v>
          </cell>
          <cell r="G14068">
            <v>0</v>
          </cell>
          <cell r="K14068">
            <v>0</v>
          </cell>
          <cell r="R14068">
            <v>0</v>
          </cell>
        </row>
        <row r="14069">
          <cell r="E14069">
            <v>0</v>
          </cell>
          <cell r="G14069">
            <v>0</v>
          </cell>
          <cell r="K14069">
            <v>0</v>
          </cell>
          <cell r="R14069">
            <v>0</v>
          </cell>
        </row>
        <row r="14070">
          <cell r="E14070">
            <v>0</v>
          </cell>
          <cell r="G14070">
            <v>0</v>
          </cell>
          <cell r="K14070">
            <v>0</v>
          </cell>
          <cell r="R14070">
            <v>0</v>
          </cell>
        </row>
        <row r="14071">
          <cell r="E14071">
            <v>0</v>
          </cell>
          <cell r="G14071">
            <v>0</v>
          </cell>
          <cell r="K14071">
            <v>0</v>
          </cell>
          <cell r="R14071">
            <v>0</v>
          </cell>
        </row>
        <row r="14072">
          <cell r="E14072">
            <v>0</v>
          </cell>
          <cell r="G14072">
            <v>0</v>
          </cell>
          <cell r="K14072">
            <v>0</v>
          </cell>
          <cell r="R14072">
            <v>0</v>
          </cell>
        </row>
        <row r="14073">
          <cell r="E14073">
            <v>0</v>
          </cell>
          <cell r="G14073">
            <v>0</v>
          </cell>
          <cell r="K14073">
            <v>0</v>
          </cell>
          <cell r="R14073">
            <v>0</v>
          </cell>
        </row>
        <row r="14074">
          <cell r="E14074">
            <v>0</v>
          </cell>
          <cell r="G14074">
            <v>0</v>
          </cell>
          <cell r="K14074">
            <v>0</v>
          </cell>
          <cell r="R14074">
            <v>0</v>
          </cell>
        </row>
        <row r="14075">
          <cell r="E14075">
            <v>0</v>
          </cell>
          <cell r="G14075">
            <v>0</v>
          </cell>
          <cell r="K14075">
            <v>0</v>
          </cell>
          <cell r="R14075">
            <v>0</v>
          </cell>
        </row>
        <row r="14076">
          <cell r="E14076">
            <v>0</v>
          </cell>
          <cell r="G14076">
            <v>0</v>
          </cell>
          <cell r="K14076">
            <v>0</v>
          </cell>
          <cell r="R14076">
            <v>0</v>
          </cell>
        </row>
        <row r="14077">
          <cell r="E14077">
            <v>0</v>
          </cell>
          <cell r="G14077">
            <v>0</v>
          </cell>
          <cell r="K14077">
            <v>0</v>
          </cell>
          <cell r="R14077">
            <v>0</v>
          </cell>
        </row>
        <row r="14078">
          <cell r="E14078">
            <v>0</v>
          </cell>
          <cell r="G14078">
            <v>0</v>
          </cell>
          <cell r="K14078">
            <v>0</v>
          </cell>
          <cell r="R14078">
            <v>0</v>
          </cell>
        </row>
        <row r="14079">
          <cell r="E14079">
            <v>0</v>
          </cell>
          <cell r="G14079">
            <v>0</v>
          </cell>
          <cell r="K14079">
            <v>0</v>
          </cell>
          <cell r="R14079">
            <v>0</v>
          </cell>
        </row>
        <row r="14080">
          <cell r="E14080">
            <v>0</v>
          </cell>
          <cell r="G14080">
            <v>0</v>
          </cell>
          <cell r="K14080">
            <v>0</v>
          </cell>
          <cell r="R14080">
            <v>0</v>
          </cell>
        </row>
        <row r="14081">
          <cell r="E14081">
            <v>0</v>
          </cell>
          <cell r="G14081">
            <v>0</v>
          </cell>
          <cell r="K14081">
            <v>0</v>
          </cell>
          <cell r="R14081">
            <v>0</v>
          </cell>
        </row>
        <row r="14082">
          <cell r="E14082">
            <v>0</v>
          </cell>
          <cell r="G14082">
            <v>0</v>
          </cell>
          <cell r="K14082">
            <v>0</v>
          </cell>
          <cell r="R14082">
            <v>0</v>
          </cell>
        </row>
        <row r="14083">
          <cell r="E14083">
            <v>0</v>
          </cell>
          <cell r="G14083">
            <v>0</v>
          </cell>
          <cell r="K14083">
            <v>0</v>
          </cell>
          <cell r="R14083">
            <v>0</v>
          </cell>
        </row>
        <row r="14084">
          <cell r="E14084">
            <v>0</v>
          </cell>
          <cell r="G14084">
            <v>0</v>
          </cell>
          <cell r="K14084">
            <v>0</v>
          </cell>
          <cell r="R14084">
            <v>0</v>
          </cell>
        </row>
        <row r="14085">
          <cell r="E14085">
            <v>0</v>
          </cell>
          <cell r="G14085">
            <v>0</v>
          </cell>
          <cell r="K14085">
            <v>0</v>
          </cell>
          <cell r="R14085">
            <v>0</v>
          </cell>
        </row>
        <row r="14086">
          <cell r="E14086">
            <v>0</v>
          </cell>
          <cell r="G14086">
            <v>0</v>
          </cell>
          <cell r="K14086">
            <v>0</v>
          </cell>
          <cell r="R14086">
            <v>0</v>
          </cell>
        </row>
        <row r="14087">
          <cell r="E14087">
            <v>0</v>
          </cell>
          <cell r="G14087">
            <v>0</v>
          </cell>
          <cell r="K14087">
            <v>0</v>
          </cell>
          <cell r="R14087">
            <v>0</v>
          </cell>
        </row>
        <row r="14088">
          <cell r="E14088">
            <v>0</v>
          </cell>
          <cell r="G14088">
            <v>0</v>
          </cell>
          <cell r="K14088">
            <v>0</v>
          </cell>
          <cell r="R14088">
            <v>0</v>
          </cell>
        </row>
        <row r="14089">
          <cell r="E14089">
            <v>0</v>
          </cell>
          <cell r="G14089">
            <v>0</v>
          </cell>
          <cell r="K14089">
            <v>0</v>
          </cell>
          <cell r="R14089">
            <v>0</v>
          </cell>
        </row>
        <row r="14090">
          <cell r="E14090">
            <v>0</v>
          </cell>
          <cell r="G14090">
            <v>0</v>
          </cell>
          <cell r="K14090">
            <v>0</v>
          </cell>
          <cell r="R14090">
            <v>0</v>
          </cell>
        </row>
        <row r="14091">
          <cell r="E14091">
            <v>0</v>
          </cell>
          <cell r="G14091">
            <v>0</v>
          </cell>
          <cell r="K14091">
            <v>0</v>
          </cell>
          <cell r="R14091">
            <v>0</v>
          </cell>
        </row>
        <row r="14092">
          <cell r="E14092">
            <v>0</v>
          </cell>
          <cell r="G14092">
            <v>0</v>
          </cell>
          <cell r="K14092">
            <v>0</v>
          </cell>
          <cell r="R14092">
            <v>0</v>
          </cell>
        </row>
        <row r="14093">
          <cell r="E14093">
            <v>0</v>
          </cell>
          <cell r="G14093">
            <v>0</v>
          </cell>
          <cell r="K14093">
            <v>0</v>
          </cell>
          <cell r="R14093">
            <v>0</v>
          </cell>
        </row>
        <row r="14094">
          <cell r="E14094">
            <v>0</v>
          </cell>
          <cell r="G14094">
            <v>0</v>
          </cell>
          <cell r="K14094">
            <v>0</v>
          </cell>
          <cell r="R14094">
            <v>0</v>
          </cell>
        </row>
        <row r="14095">
          <cell r="E14095">
            <v>0</v>
          </cell>
          <cell r="G14095">
            <v>0</v>
          </cell>
          <cell r="K14095">
            <v>0</v>
          </cell>
          <cell r="R14095">
            <v>0</v>
          </cell>
        </row>
        <row r="14096">
          <cell r="E14096">
            <v>0</v>
          </cell>
          <cell r="G14096">
            <v>0</v>
          </cell>
          <cell r="K14096">
            <v>0</v>
          </cell>
          <cell r="R14096">
            <v>0</v>
          </cell>
        </row>
        <row r="14097">
          <cell r="E14097">
            <v>0</v>
          </cell>
          <cell r="G14097">
            <v>0</v>
          </cell>
          <cell r="K14097">
            <v>0</v>
          </cell>
          <cell r="R14097">
            <v>0</v>
          </cell>
        </row>
        <row r="14098">
          <cell r="E14098">
            <v>0</v>
          </cell>
          <cell r="G14098">
            <v>0</v>
          </cell>
          <cell r="K14098">
            <v>0</v>
          </cell>
          <cell r="R14098">
            <v>0</v>
          </cell>
        </row>
        <row r="14099">
          <cell r="E14099">
            <v>0</v>
          </cell>
          <cell r="G14099">
            <v>0</v>
          </cell>
          <cell r="K14099">
            <v>0</v>
          </cell>
          <cell r="R14099">
            <v>0</v>
          </cell>
        </row>
        <row r="14100">
          <cell r="E14100">
            <v>0</v>
          </cell>
          <cell r="G14100">
            <v>0</v>
          </cell>
          <cell r="K14100">
            <v>0</v>
          </cell>
          <cell r="R14100">
            <v>0</v>
          </cell>
        </row>
        <row r="14101">
          <cell r="E14101">
            <v>0</v>
          </cell>
          <cell r="G14101">
            <v>0</v>
          </cell>
          <cell r="K14101">
            <v>0</v>
          </cell>
          <cell r="R14101">
            <v>0</v>
          </cell>
        </row>
        <row r="14102">
          <cell r="E14102">
            <v>0</v>
          </cell>
          <cell r="G14102">
            <v>0</v>
          </cell>
          <cell r="K14102">
            <v>0</v>
          </cell>
          <cell r="R14102">
            <v>0</v>
          </cell>
        </row>
        <row r="14103">
          <cell r="E14103">
            <v>0</v>
          </cell>
          <cell r="G14103">
            <v>0</v>
          </cell>
          <cell r="K14103">
            <v>0</v>
          </cell>
          <cell r="R14103">
            <v>0</v>
          </cell>
        </row>
        <row r="14104">
          <cell r="E14104">
            <v>0</v>
          </cell>
          <cell r="G14104">
            <v>0</v>
          </cell>
          <cell r="K14104">
            <v>0</v>
          </cell>
          <cell r="R14104">
            <v>0</v>
          </cell>
        </row>
        <row r="14105">
          <cell r="E14105">
            <v>0</v>
          </cell>
          <cell r="G14105">
            <v>0</v>
          </cell>
          <cell r="K14105">
            <v>0</v>
          </cell>
          <cell r="R14105">
            <v>0</v>
          </cell>
        </row>
        <row r="14106">
          <cell r="E14106">
            <v>0</v>
          </cell>
          <cell r="G14106">
            <v>0</v>
          </cell>
          <cell r="K14106">
            <v>0</v>
          </cell>
          <cell r="R14106">
            <v>0</v>
          </cell>
        </row>
        <row r="14107">
          <cell r="E14107">
            <v>0</v>
          </cell>
          <cell r="G14107">
            <v>0</v>
          </cell>
          <cell r="K14107">
            <v>0</v>
          </cell>
          <cell r="R14107">
            <v>0</v>
          </cell>
        </row>
        <row r="14108">
          <cell r="E14108">
            <v>0</v>
          </cell>
          <cell r="G14108">
            <v>0</v>
          </cell>
          <cell r="K14108">
            <v>0</v>
          </cell>
          <cell r="R14108">
            <v>0</v>
          </cell>
        </row>
        <row r="14109">
          <cell r="E14109">
            <v>0</v>
          </cell>
          <cell r="G14109">
            <v>0</v>
          </cell>
          <cell r="K14109">
            <v>0</v>
          </cell>
          <cell r="R14109">
            <v>0</v>
          </cell>
        </row>
        <row r="14110">
          <cell r="E14110">
            <v>0</v>
          </cell>
          <cell r="G14110">
            <v>0</v>
          </cell>
          <cell r="K14110">
            <v>0</v>
          </cell>
          <cell r="R14110">
            <v>0</v>
          </cell>
        </row>
        <row r="14111">
          <cell r="E14111">
            <v>0</v>
          </cell>
          <cell r="G14111">
            <v>0</v>
          </cell>
          <cell r="K14111">
            <v>0</v>
          </cell>
          <cell r="R14111">
            <v>0</v>
          </cell>
        </row>
        <row r="14112">
          <cell r="E14112">
            <v>0</v>
          </cell>
          <cell r="G14112">
            <v>0</v>
          </cell>
          <cell r="K14112">
            <v>0</v>
          </cell>
          <cell r="R14112">
            <v>0</v>
          </cell>
        </row>
        <row r="14113">
          <cell r="E14113">
            <v>0</v>
          </cell>
          <cell r="G14113">
            <v>0</v>
          </cell>
          <cell r="K14113">
            <v>0</v>
          </cell>
          <cell r="R14113">
            <v>0</v>
          </cell>
        </row>
        <row r="14114">
          <cell r="E14114">
            <v>0</v>
          </cell>
          <cell r="G14114">
            <v>0</v>
          </cell>
          <cell r="K14114">
            <v>0</v>
          </cell>
          <cell r="R14114">
            <v>0</v>
          </cell>
        </row>
        <row r="14115">
          <cell r="E14115">
            <v>0</v>
          </cell>
          <cell r="G14115">
            <v>0</v>
          </cell>
          <cell r="K14115">
            <v>0</v>
          </cell>
          <cell r="R14115">
            <v>0</v>
          </cell>
        </row>
        <row r="14116">
          <cell r="E14116">
            <v>0</v>
          </cell>
          <cell r="G14116">
            <v>0</v>
          </cell>
          <cell r="K14116">
            <v>0</v>
          </cell>
          <cell r="R14116">
            <v>0</v>
          </cell>
        </row>
        <row r="14117">
          <cell r="E14117">
            <v>0</v>
          </cell>
          <cell r="G14117">
            <v>0</v>
          </cell>
          <cell r="K14117">
            <v>0</v>
          </cell>
          <cell r="R14117">
            <v>0</v>
          </cell>
        </row>
        <row r="14118">
          <cell r="E14118">
            <v>0</v>
          </cell>
          <cell r="G14118">
            <v>0</v>
          </cell>
          <cell r="K14118">
            <v>0</v>
          </cell>
          <cell r="R14118">
            <v>0</v>
          </cell>
        </row>
        <row r="14119">
          <cell r="E14119">
            <v>0</v>
          </cell>
          <cell r="G14119">
            <v>0</v>
          </cell>
          <cell r="K14119">
            <v>0</v>
          </cell>
          <cell r="R14119">
            <v>0</v>
          </cell>
        </row>
        <row r="14120">
          <cell r="E14120">
            <v>0</v>
          </cell>
          <cell r="G14120">
            <v>0</v>
          </cell>
          <cell r="K14120">
            <v>0</v>
          </cell>
          <cell r="R14120">
            <v>0</v>
          </cell>
        </row>
        <row r="14121">
          <cell r="E14121">
            <v>0</v>
          </cell>
          <cell r="G14121">
            <v>0</v>
          </cell>
          <cell r="K14121">
            <v>0</v>
          </cell>
          <cell r="R14121">
            <v>0</v>
          </cell>
        </row>
        <row r="14122">
          <cell r="E14122">
            <v>0</v>
          </cell>
          <cell r="G14122">
            <v>0</v>
          </cell>
          <cell r="K14122">
            <v>0</v>
          </cell>
          <cell r="R14122">
            <v>0</v>
          </cell>
        </row>
        <row r="14123">
          <cell r="E14123">
            <v>0</v>
          </cell>
          <cell r="G14123">
            <v>0</v>
          </cell>
          <cell r="K14123">
            <v>0</v>
          </cell>
          <cell r="R14123">
            <v>0</v>
          </cell>
        </row>
        <row r="14124">
          <cell r="E14124">
            <v>0</v>
          </cell>
          <cell r="G14124">
            <v>0</v>
          </cell>
          <cell r="K14124">
            <v>0</v>
          </cell>
          <cell r="R14124">
            <v>0</v>
          </cell>
        </row>
        <row r="14125">
          <cell r="E14125">
            <v>0</v>
          </cell>
          <cell r="G14125">
            <v>0</v>
          </cell>
          <cell r="K14125">
            <v>0</v>
          </cell>
          <cell r="R14125">
            <v>0</v>
          </cell>
        </row>
        <row r="14126">
          <cell r="E14126">
            <v>0</v>
          </cell>
          <cell r="G14126">
            <v>0</v>
          </cell>
          <cell r="K14126">
            <v>0</v>
          </cell>
          <cell r="R14126">
            <v>0</v>
          </cell>
        </row>
        <row r="14127">
          <cell r="E14127">
            <v>0</v>
          </cell>
          <cell r="G14127">
            <v>0</v>
          </cell>
          <cell r="K14127">
            <v>0</v>
          </cell>
          <cell r="R14127">
            <v>0</v>
          </cell>
        </row>
        <row r="14128">
          <cell r="E14128">
            <v>0</v>
          </cell>
          <cell r="G14128">
            <v>0</v>
          </cell>
          <cell r="K14128">
            <v>0</v>
          </cell>
          <cell r="R14128">
            <v>0</v>
          </cell>
        </row>
        <row r="14129">
          <cell r="E14129">
            <v>0</v>
          </cell>
          <cell r="G14129">
            <v>0</v>
          </cell>
          <cell r="K14129">
            <v>0</v>
          </cell>
          <cell r="R14129">
            <v>0</v>
          </cell>
        </row>
        <row r="14130">
          <cell r="E14130">
            <v>0</v>
          </cell>
          <cell r="G14130">
            <v>0</v>
          </cell>
          <cell r="K14130">
            <v>0</v>
          </cell>
          <cell r="R14130">
            <v>0</v>
          </cell>
        </row>
        <row r="14131">
          <cell r="E14131">
            <v>0</v>
          </cell>
          <cell r="G14131">
            <v>0</v>
          </cell>
          <cell r="K14131">
            <v>0</v>
          </cell>
          <cell r="R14131">
            <v>0</v>
          </cell>
        </row>
        <row r="14132">
          <cell r="E14132">
            <v>0</v>
          </cell>
          <cell r="G14132">
            <v>0</v>
          </cell>
          <cell r="K14132">
            <v>0</v>
          </cell>
          <cell r="R14132">
            <v>0</v>
          </cell>
        </row>
        <row r="14133">
          <cell r="E14133">
            <v>0</v>
          </cell>
          <cell r="G14133">
            <v>0</v>
          </cell>
          <cell r="K14133">
            <v>0</v>
          </cell>
          <cell r="R14133">
            <v>0</v>
          </cell>
        </row>
        <row r="14134">
          <cell r="E14134">
            <v>0</v>
          </cell>
          <cell r="G14134">
            <v>0</v>
          </cell>
          <cell r="K14134">
            <v>0</v>
          </cell>
          <cell r="R14134">
            <v>0</v>
          </cell>
        </row>
        <row r="14135">
          <cell r="E14135">
            <v>0</v>
          </cell>
          <cell r="G14135">
            <v>0</v>
          </cell>
          <cell r="K14135">
            <v>0</v>
          </cell>
          <cell r="R14135">
            <v>0</v>
          </cell>
        </row>
        <row r="14136">
          <cell r="E14136">
            <v>0</v>
          </cell>
          <cell r="G14136">
            <v>0</v>
          </cell>
          <cell r="K14136">
            <v>0</v>
          </cell>
          <cell r="R14136">
            <v>0</v>
          </cell>
        </row>
        <row r="14137">
          <cell r="E14137">
            <v>0</v>
          </cell>
          <cell r="G14137">
            <v>0</v>
          </cell>
          <cell r="K14137">
            <v>0</v>
          </cell>
          <cell r="R14137">
            <v>0</v>
          </cell>
        </row>
        <row r="14138">
          <cell r="E14138">
            <v>0</v>
          </cell>
          <cell r="G14138">
            <v>0</v>
          </cell>
          <cell r="K14138">
            <v>0</v>
          </cell>
          <cell r="R14138">
            <v>0</v>
          </cell>
        </row>
        <row r="14139">
          <cell r="E14139">
            <v>0</v>
          </cell>
          <cell r="G14139">
            <v>0</v>
          </cell>
          <cell r="K14139">
            <v>0</v>
          </cell>
          <cell r="R14139">
            <v>0</v>
          </cell>
        </row>
        <row r="14140">
          <cell r="E14140">
            <v>0</v>
          </cell>
          <cell r="G14140">
            <v>0</v>
          </cell>
          <cell r="K14140">
            <v>0</v>
          </cell>
          <cell r="R14140">
            <v>0</v>
          </cell>
        </row>
        <row r="14141">
          <cell r="E14141">
            <v>0</v>
          </cell>
          <cell r="G14141">
            <v>0</v>
          </cell>
          <cell r="K14141">
            <v>0</v>
          </cell>
          <cell r="R14141">
            <v>0</v>
          </cell>
        </row>
        <row r="14142">
          <cell r="E14142">
            <v>0</v>
          </cell>
          <cell r="G14142">
            <v>0</v>
          </cell>
          <cell r="K14142">
            <v>0</v>
          </cell>
          <cell r="R14142">
            <v>0</v>
          </cell>
        </row>
        <row r="14143">
          <cell r="E14143">
            <v>0</v>
          </cell>
          <cell r="G14143">
            <v>0</v>
          </cell>
          <cell r="K14143">
            <v>0</v>
          </cell>
          <cell r="R14143">
            <v>0</v>
          </cell>
        </row>
        <row r="14144">
          <cell r="E14144">
            <v>0</v>
          </cell>
          <cell r="G14144">
            <v>0</v>
          </cell>
          <cell r="K14144">
            <v>0</v>
          </cell>
          <cell r="R14144">
            <v>0</v>
          </cell>
        </row>
        <row r="14145">
          <cell r="E14145">
            <v>0</v>
          </cell>
          <cell r="G14145">
            <v>0</v>
          </cell>
          <cell r="K14145">
            <v>0</v>
          </cell>
          <cell r="R14145">
            <v>0</v>
          </cell>
        </row>
        <row r="14146">
          <cell r="E14146">
            <v>0</v>
          </cell>
          <cell r="G14146">
            <v>0</v>
          </cell>
          <cell r="K14146">
            <v>0</v>
          </cell>
          <cell r="R14146">
            <v>0</v>
          </cell>
        </row>
        <row r="14147">
          <cell r="E14147">
            <v>0</v>
          </cell>
          <cell r="G14147">
            <v>0</v>
          </cell>
          <cell r="K14147">
            <v>0</v>
          </cell>
          <cell r="R14147">
            <v>0</v>
          </cell>
        </row>
        <row r="14148">
          <cell r="E14148">
            <v>0</v>
          </cell>
          <cell r="G14148">
            <v>0</v>
          </cell>
          <cell r="K14148">
            <v>0</v>
          </cell>
          <cell r="R14148">
            <v>0</v>
          </cell>
        </row>
        <row r="14149">
          <cell r="E14149">
            <v>0</v>
          </cell>
          <cell r="G14149">
            <v>0</v>
          </cell>
          <cell r="K14149">
            <v>0</v>
          </cell>
          <cell r="R14149">
            <v>0</v>
          </cell>
        </row>
        <row r="14150">
          <cell r="E14150">
            <v>0</v>
          </cell>
          <cell r="G14150">
            <v>0</v>
          </cell>
          <cell r="K14150">
            <v>0</v>
          </cell>
          <cell r="R14150">
            <v>0</v>
          </cell>
        </row>
        <row r="14151">
          <cell r="E14151">
            <v>0</v>
          </cell>
          <cell r="G14151">
            <v>0</v>
          </cell>
          <cell r="K14151">
            <v>0</v>
          </cell>
          <cell r="R14151">
            <v>0</v>
          </cell>
        </row>
        <row r="14152">
          <cell r="E14152">
            <v>0</v>
          </cell>
          <cell r="G14152">
            <v>0</v>
          </cell>
          <cell r="K14152">
            <v>0</v>
          </cell>
          <cell r="R14152">
            <v>0</v>
          </cell>
        </row>
        <row r="14153">
          <cell r="E14153">
            <v>0</v>
          </cell>
          <cell r="G14153">
            <v>0</v>
          </cell>
          <cell r="K14153">
            <v>0</v>
          </cell>
          <cell r="R14153">
            <v>0</v>
          </cell>
        </row>
        <row r="14154">
          <cell r="E14154">
            <v>0</v>
          </cell>
          <cell r="G14154">
            <v>0</v>
          </cell>
          <cell r="K14154">
            <v>0</v>
          </cell>
          <cell r="R14154">
            <v>0</v>
          </cell>
        </row>
        <row r="14155">
          <cell r="E14155">
            <v>0</v>
          </cell>
          <cell r="G14155">
            <v>0</v>
          </cell>
          <cell r="K14155">
            <v>0</v>
          </cell>
          <cell r="R14155">
            <v>0</v>
          </cell>
        </row>
        <row r="14156">
          <cell r="E14156">
            <v>0</v>
          </cell>
          <cell r="G14156">
            <v>0</v>
          </cell>
          <cell r="K14156">
            <v>0</v>
          </cell>
          <cell r="R14156">
            <v>0</v>
          </cell>
        </row>
        <row r="14157">
          <cell r="E14157">
            <v>0</v>
          </cell>
          <cell r="G14157">
            <v>0</v>
          </cell>
          <cell r="K14157">
            <v>0</v>
          </cell>
          <cell r="R14157">
            <v>0</v>
          </cell>
        </row>
        <row r="14158">
          <cell r="E14158">
            <v>0</v>
          </cell>
          <cell r="G14158">
            <v>0</v>
          </cell>
          <cell r="K14158">
            <v>0</v>
          </cell>
          <cell r="R14158">
            <v>0</v>
          </cell>
        </row>
        <row r="14159">
          <cell r="E14159">
            <v>0</v>
          </cell>
          <cell r="G14159">
            <v>0</v>
          </cell>
          <cell r="K14159">
            <v>0</v>
          </cell>
          <cell r="R14159">
            <v>0</v>
          </cell>
        </row>
        <row r="14160">
          <cell r="E14160">
            <v>0</v>
          </cell>
          <cell r="G14160">
            <v>0</v>
          </cell>
          <cell r="K14160">
            <v>0</v>
          </cell>
          <cell r="R14160">
            <v>0</v>
          </cell>
        </row>
        <row r="14161">
          <cell r="E14161">
            <v>0</v>
          </cell>
          <cell r="G14161">
            <v>0</v>
          </cell>
          <cell r="K14161">
            <v>0</v>
          </cell>
          <cell r="R14161">
            <v>0</v>
          </cell>
        </row>
        <row r="14162">
          <cell r="E14162">
            <v>0</v>
          </cell>
          <cell r="G14162">
            <v>0</v>
          </cell>
          <cell r="K14162">
            <v>0</v>
          </cell>
          <cell r="R14162">
            <v>0</v>
          </cell>
        </row>
        <row r="14163">
          <cell r="E14163">
            <v>0</v>
          </cell>
          <cell r="G14163">
            <v>0</v>
          </cell>
          <cell r="K14163">
            <v>0</v>
          </cell>
          <cell r="R14163">
            <v>0</v>
          </cell>
        </row>
        <row r="14164">
          <cell r="E14164">
            <v>0</v>
          </cell>
          <cell r="G14164">
            <v>0</v>
          </cell>
          <cell r="K14164">
            <v>0</v>
          </cell>
          <cell r="R14164">
            <v>0</v>
          </cell>
        </row>
        <row r="14165">
          <cell r="E14165">
            <v>0</v>
          </cell>
          <cell r="G14165">
            <v>0</v>
          </cell>
          <cell r="K14165">
            <v>0</v>
          </cell>
          <cell r="R14165">
            <v>0</v>
          </cell>
        </row>
        <row r="14166">
          <cell r="E14166">
            <v>0</v>
          </cell>
          <cell r="G14166">
            <v>0</v>
          </cell>
          <cell r="K14166">
            <v>0</v>
          </cell>
          <cell r="R14166">
            <v>0</v>
          </cell>
        </row>
        <row r="14167">
          <cell r="E14167">
            <v>0</v>
          </cell>
          <cell r="G14167">
            <v>0</v>
          </cell>
          <cell r="K14167">
            <v>0</v>
          </cell>
          <cell r="R14167">
            <v>0</v>
          </cell>
        </row>
        <row r="14168">
          <cell r="E14168">
            <v>0</v>
          </cell>
          <cell r="G14168">
            <v>0</v>
          </cell>
          <cell r="K14168">
            <v>0</v>
          </cell>
          <cell r="R14168">
            <v>0</v>
          </cell>
        </row>
        <row r="14169">
          <cell r="E14169">
            <v>0</v>
          </cell>
          <cell r="G14169">
            <v>0</v>
          </cell>
          <cell r="K14169">
            <v>0</v>
          </cell>
          <cell r="R14169">
            <v>0</v>
          </cell>
        </row>
        <row r="14170">
          <cell r="E14170">
            <v>0</v>
          </cell>
          <cell r="G14170">
            <v>0</v>
          </cell>
          <cell r="K14170">
            <v>0</v>
          </cell>
          <cell r="R14170">
            <v>0</v>
          </cell>
        </row>
        <row r="14171">
          <cell r="E14171">
            <v>0</v>
          </cell>
          <cell r="G14171">
            <v>0</v>
          </cell>
          <cell r="K14171">
            <v>0</v>
          </cell>
          <cell r="R14171">
            <v>0</v>
          </cell>
        </row>
        <row r="14172">
          <cell r="E14172">
            <v>0</v>
          </cell>
          <cell r="G14172">
            <v>0</v>
          </cell>
          <cell r="K14172">
            <v>0</v>
          </cell>
          <cell r="R14172">
            <v>0</v>
          </cell>
        </row>
        <row r="14173">
          <cell r="E14173">
            <v>0</v>
          </cell>
          <cell r="G14173">
            <v>0</v>
          </cell>
          <cell r="K14173">
            <v>0</v>
          </cell>
          <cell r="R14173">
            <v>0</v>
          </cell>
        </row>
        <row r="14174">
          <cell r="E14174">
            <v>0</v>
          </cell>
          <cell r="G14174">
            <v>0</v>
          </cell>
          <cell r="K14174">
            <v>0</v>
          </cell>
          <cell r="R14174">
            <v>0</v>
          </cell>
        </row>
        <row r="14175">
          <cell r="E14175">
            <v>0</v>
          </cell>
          <cell r="G14175">
            <v>0</v>
          </cell>
          <cell r="K14175">
            <v>0</v>
          </cell>
          <cell r="R14175">
            <v>0</v>
          </cell>
        </row>
        <row r="14176">
          <cell r="E14176">
            <v>0</v>
          </cell>
          <cell r="G14176">
            <v>0</v>
          </cell>
          <cell r="K14176">
            <v>0</v>
          </cell>
          <cell r="R14176">
            <v>0</v>
          </cell>
        </row>
        <row r="14177">
          <cell r="E14177">
            <v>0</v>
          </cell>
          <cell r="G14177">
            <v>0</v>
          </cell>
          <cell r="K14177">
            <v>0</v>
          </cell>
          <cell r="R14177">
            <v>0</v>
          </cell>
        </row>
        <row r="14178">
          <cell r="E14178">
            <v>0</v>
          </cell>
          <cell r="G14178">
            <v>0</v>
          </cell>
          <cell r="K14178">
            <v>0</v>
          </cell>
          <cell r="R14178">
            <v>0</v>
          </cell>
        </row>
        <row r="14179">
          <cell r="E14179">
            <v>0</v>
          </cell>
          <cell r="G14179">
            <v>0</v>
          </cell>
          <cell r="K14179">
            <v>0</v>
          </cell>
          <cell r="R14179">
            <v>0</v>
          </cell>
        </row>
        <row r="14180">
          <cell r="E14180">
            <v>0</v>
          </cell>
          <cell r="G14180">
            <v>0</v>
          </cell>
          <cell r="K14180">
            <v>0</v>
          </cell>
          <cell r="R14180">
            <v>0</v>
          </cell>
        </row>
        <row r="14181">
          <cell r="E14181">
            <v>0</v>
          </cell>
          <cell r="G14181">
            <v>0</v>
          </cell>
          <cell r="K14181">
            <v>0</v>
          </cell>
          <cell r="R14181">
            <v>0</v>
          </cell>
        </row>
        <row r="14182">
          <cell r="E14182">
            <v>0</v>
          </cell>
          <cell r="G14182">
            <v>0</v>
          </cell>
          <cell r="K14182">
            <v>0</v>
          </cell>
          <cell r="R14182">
            <v>0</v>
          </cell>
        </row>
        <row r="14183">
          <cell r="E14183">
            <v>0</v>
          </cell>
          <cell r="G14183">
            <v>0</v>
          </cell>
          <cell r="K14183">
            <v>0</v>
          </cell>
          <cell r="R14183">
            <v>0</v>
          </cell>
        </row>
        <row r="14184">
          <cell r="E14184">
            <v>0</v>
          </cell>
          <cell r="G14184">
            <v>0</v>
          </cell>
          <cell r="K14184">
            <v>0</v>
          </cell>
          <cell r="R14184">
            <v>0</v>
          </cell>
        </row>
        <row r="14185">
          <cell r="E14185">
            <v>0</v>
          </cell>
          <cell r="G14185">
            <v>0</v>
          </cell>
          <cell r="K14185">
            <v>0</v>
          </cell>
          <cell r="R14185">
            <v>0</v>
          </cell>
        </row>
        <row r="14186">
          <cell r="E14186">
            <v>0</v>
          </cell>
          <cell r="G14186">
            <v>0</v>
          </cell>
          <cell r="K14186">
            <v>0</v>
          </cell>
          <cell r="R14186">
            <v>0</v>
          </cell>
        </row>
        <row r="14187">
          <cell r="E14187">
            <v>0</v>
          </cell>
          <cell r="G14187">
            <v>0</v>
          </cell>
          <cell r="K14187">
            <v>0</v>
          </cell>
          <cell r="R14187">
            <v>0</v>
          </cell>
        </row>
        <row r="14188">
          <cell r="E14188">
            <v>0</v>
          </cell>
          <cell r="G14188">
            <v>0</v>
          </cell>
          <cell r="K14188">
            <v>0</v>
          </cell>
          <cell r="R14188">
            <v>0</v>
          </cell>
        </row>
        <row r="14189">
          <cell r="E14189">
            <v>0</v>
          </cell>
          <cell r="G14189">
            <v>0</v>
          </cell>
          <cell r="K14189">
            <v>0</v>
          </cell>
          <cell r="R14189">
            <v>0</v>
          </cell>
        </row>
        <row r="14190">
          <cell r="E14190">
            <v>0</v>
          </cell>
          <cell r="G14190">
            <v>0</v>
          </cell>
          <cell r="K14190">
            <v>0</v>
          </cell>
          <cell r="R14190">
            <v>0</v>
          </cell>
        </row>
        <row r="14191">
          <cell r="E14191">
            <v>0</v>
          </cell>
          <cell r="G14191">
            <v>0</v>
          </cell>
          <cell r="K14191">
            <v>0</v>
          </cell>
          <cell r="R14191">
            <v>0</v>
          </cell>
        </row>
        <row r="14192">
          <cell r="E14192">
            <v>0</v>
          </cell>
          <cell r="G14192">
            <v>0</v>
          </cell>
          <cell r="K14192">
            <v>0</v>
          </cell>
          <cell r="R14192">
            <v>0</v>
          </cell>
        </row>
        <row r="14193">
          <cell r="E14193">
            <v>0</v>
          </cell>
          <cell r="G14193">
            <v>0</v>
          </cell>
          <cell r="K14193">
            <v>0</v>
          </cell>
          <cell r="R14193">
            <v>0</v>
          </cell>
        </row>
        <row r="14194">
          <cell r="E14194">
            <v>0</v>
          </cell>
          <cell r="G14194">
            <v>0</v>
          </cell>
          <cell r="K14194">
            <v>0</v>
          </cell>
          <cell r="R14194">
            <v>0</v>
          </cell>
        </row>
        <row r="14195">
          <cell r="E14195">
            <v>0</v>
          </cell>
          <cell r="G14195">
            <v>0</v>
          </cell>
          <cell r="K14195">
            <v>0</v>
          </cell>
          <cell r="R14195">
            <v>0</v>
          </cell>
        </row>
        <row r="14196">
          <cell r="E14196">
            <v>0</v>
          </cell>
          <cell r="G14196">
            <v>0</v>
          </cell>
          <cell r="K14196">
            <v>0</v>
          </cell>
          <cell r="R14196">
            <v>0</v>
          </cell>
        </row>
        <row r="14197">
          <cell r="E14197">
            <v>0</v>
          </cell>
          <cell r="G14197">
            <v>0</v>
          </cell>
          <cell r="K14197">
            <v>0</v>
          </cell>
          <cell r="R14197">
            <v>0</v>
          </cell>
        </row>
        <row r="14198">
          <cell r="E14198">
            <v>0</v>
          </cell>
          <cell r="G14198">
            <v>0</v>
          </cell>
          <cell r="K14198">
            <v>0</v>
          </cell>
          <cell r="R14198">
            <v>0</v>
          </cell>
        </row>
        <row r="14199">
          <cell r="E14199">
            <v>0</v>
          </cell>
          <cell r="G14199">
            <v>0</v>
          </cell>
          <cell r="K14199">
            <v>0</v>
          </cell>
          <cell r="R14199">
            <v>0</v>
          </cell>
        </row>
        <row r="14200">
          <cell r="E14200">
            <v>0</v>
          </cell>
          <cell r="G14200">
            <v>0</v>
          </cell>
          <cell r="K14200">
            <v>0</v>
          </cell>
          <cell r="R14200">
            <v>0</v>
          </cell>
        </row>
        <row r="14201">
          <cell r="E14201">
            <v>0</v>
          </cell>
          <cell r="G14201">
            <v>0</v>
          </cell>
          <cell r="K14201">
            <v>0</v>
          </cell>
          <cell r="R14201">
            <v>0</v>
          </cell>
        </row>
        <row r="14202">
          <cell r="E14202">
            <v>0</v>
          </cell>
          <cell r="G14202">
            <v>0</v>
          </cell>
          <cell r="K14202">
            <v>0</v>
          </cell>
          <cell r="R14202">
            <v>0</v>
          </cell>
        </row>
        <row r="14203">
          <cell r="E14203">
            <v>0</v>
          </cell>
          <cell r="G14203">
            <v>0</v>
          </cell>
          <cell r="K14203">
            <v>0</v>
          </cell>
          <cell r="R14203">
            <v>0</v>
          </cell>
        </row>
        <row r="14204">
          <cell r="E14204">
            <v>0</v>
          </cell>
          <cell r="G14204">
            <v>0</v>
          </cell>
          <cell r="K14204">
            <v>0</v>
          </cell>
          <cell r="R14204">
            <v>0</v>
          </cell>
        </row>
        <row r="14205">
          <cell r="E14205">
            <v>0</v>
          </cell>
          <cell r="G14205">
            <v>0</v>
          </cell>
          <cell r="K14205">
            <v>0</v>
          </cell>
          <cell r="R14205">
            <v>0</v>
          </cell>
        </row>
        <row r="14206">
          <cell r="E14206">
            <v>0</v>
          </cell>
          <cell r="G14206">
            <v>0</v>
          </cell>
          <cell r="K14206">
            <v>0</v>
          </cell>
          <cell r="R14206">
            <v>0</v>
          </cell>
        </row>
        <row r="14207">
          <cell r="E14207">
            <v>0</v>
          </cell>
          <cell r="G14207">
            <v>0</v>
          </cell>
          <cell r="K14207">
            <v>0</v>
          </cell>
          <cell r="R14207">
            <v>0</v>
          </cell>
        </row>
        <row r="14208">
          <cell r="E14208">
            <v>0</v>
          </cell>
          <cell r="G14208">
            <v>0</v>
          </cell>
          <cell r="K14208">
            <v>0</v>
          </cell>
          <cell r="R14208">
            <v>0</v>
          </cell>
        </row>
        <row r="14209">
          <cell r="E14209">
            <v>0</v>
          </cell>
          <cell r="G14209">
            <v>0</v>
          </cell>
          <cell r="K14209">
            <v>0</v>
          </cell>
          <cell r="R14209">
            <v>0</v>
          </cell>
        </row>
        <row r="14210">
          <cell r="E14210">
            <v>0</v>
          </cell>
          <cell r="G14210">
            <v>0</v>
          </cell>
          <cell r="K14210">
            <v>0</v>
          </cell>
          <cell r="R14210">
            <v>0</v>
          </cell>
        </row>
        <row r="14211">
          <cell r="E14211">
            <v>0</v>
          </cell>
          <cell r="G14211">
            <v>0</v>
          </cell>
          <cell r="K14211">
            <v>0</v>
          </cell>
          <cell r="R14211">
            <v>0</v>
          </cell>
        </row>
        <row r="14212">
          <cell r="E14212">
            <v>0</v>
          </cell>
          <cell r="G14212">
            <v>0</v>
          </cell>
          <cell r="K14212">
            <v>0</v>
          </cell>
          <cell r="R14212">
            <v>0</v>
          </cell>
        </row>
        <row r="14213">
          <cell r="E14213">
            <v>0</v>
          </cell>
          <cell r="G14213">
            <v>0</v>
          </cell>
          <cell r="K14213">
            <v>0</v>
          </cell>
          <cell r="R14213">
            <v>0</v>
          </cell>
        </row>
        <row r="14214">
          <cell r="E14214">
            <v>0</v>
          </cell>
          <cell r="G14214">
            <v>0</v>
          </cell>
          <cell r="K14214">
            <v>0</v>
          </cell>
          <cell r="R14214">
            <v>0</v>
          </cell>
        </row>
        <row r="14215">
          <cell r="E14215">
            <v>0</v>
          </cell>
          <cell r="G14215">
            <v>0</v>
          </cell>
          <cell r="K14215">
            <v>0</v>
          </cell>
          <cell r="R14215">
            <v>0</v>
          </cell>
        </row>
        <row r="14216">
          <cell r="E14216">
            <v>0</v>
          </cell>
          <cell r="G14216">
            <v>0</v>
          </cell>
          <cell r="K14216">
            <v>0</v>
          </cell>
          <cell r="R14216">
            <v>0</v>
          </cell>
        </row>
        <row r="14217">
          <cell r="E14217">
            <v>0</v>
          </cell>
          <cell r="G14217">
            <v>0</v>
          </cell>
          <cell r="K14217">
            <v>0</v>
          </cell>
          <cell r="R14217">
            <v>0</v>
          </cell>
        </row>
        <row r="14218">
          <cell r="E14218">
            <v>0</v>
          </cell>
          <cell r="G14218">
            <v>0</v>
          </cell>
          <cell r="K14218">
            <v>0</v>
          </cell>
          <cell r="R14218">
            <v>0</v>
          </cell>
        </row>
        <row r="14219">
          <cell r="E14219">
            <v>0</v>
          </cell>
          <cell r="G14219">
            <v>0</v>
          </cell>
          <cell r="K14219">
            <v>0</v>
          </cell>
          <cell r="R14219">
            <v>0</v>
          </cell>
        </row>
        <row r="14220">
          <cell r="E14220">
            <v>0</v>
          </cell>
          <cell r="G14220">
            <v>0</v>
          </cell>
          <cell r="K14220">
            <v>0</v>
          </cell>
          <cell r="R14220">
            <v>0</v>
          </cell>
        </row>
        <row r="14221">
          <cell r="E14221">
            <v>0</v>
          </cell>
          <cell r="G14221">
            <v>0</v>
          </cell>
          <cell r="K14221">
            <v>0</v>
          </cell>
          <cell r="R14221">
            <v>0</v>
          </cell>
        </row>
        <row r="14222">
          <cell r="E14222">
            <v>0</v>
          </cell>
          <cell r="G14222">
            <v>0</v>
          </cell>
          <cell r="K14222">
            <v>0</v>
          </cell>
          <cell r="R14222">
            <v>0</v>
          </cell>
        </row>
        <row r="14223">
          <cell r="E14223">
            <v>0</v>
          </cell>
          <cell r="G14223">
            <v>0</v>
          </cell>
          <cell r="K14223">
            <v>0</v>
          </cell>
          <cell r="R14223">
            <v>0</v>
          </cell>
        </row>
        <row r="14224">
          <cell r="E14224">
            <v>0</v>
          </cell>
          <cell r="G14224">
            <v>0</v>
          </cell>
          <cell r="K14224">
            <v>0</v>
          </cell>
          <cell r="R14224">
            <v>0</v>
          </cell>
        </row>
        <row r="14225">
          <cell r="E14225">
            <v>0</v>
          </cell>
          <cell r="G14225">
            <v>0</v>
          </cell>
          <cell r="K14225">
            <v>0</v>
          </cell>
          <cell r="R14225">
            <v>0</v>
          </cell>
        </row>
        <row r="14226">
          <cell r="E14226">
            <v>0</v>
          </cell>
          <cell r="G14226">
            <v>0</v>
          </cell>
          <cell r="K14226">
            <v>0</v>
          </cell>
          <cell r="R14226">
            <v>0</v>
          </cell>
        </row>
        <row r="14227">
          <cell r="E14227">
            <v>0</v>
          </cell>
          <cell r="G14227">
            <v>0</v>
          </cell>
          <cell r="K14227">
            <v>0</v>
          </cell>
          <cell r="R14227">
            <v>0</v>
          </cell>
        </row>
        <row r="14228">
          <cell r="E14228">
            <v>0</v>
          </cell>
          <cell r="G14228">
            <v>0</v>
          </cell>
          <cell r="K14228">
            <v>0</v>
          </cell>
          <cell r="R14228">
            <v>0</v>
          </cell>
        </row>
        <row r="14229">
          <cell r="E14229">
            <v>0</v>
          </cell>
          <cell r="G14229">
            <v>0</v>
          </cell>
          <cell r="K14229">
            <v>0</v>
          </cell>
          <cell r="R14229">
            <v>0</v>
          </cell>
        </row>
        <row r="14230">
          <cell r="E14230">
            <v>0</v>
          </cell>
          <cell r="G14230">
            <v>0</v>
          </cell>
          <cell r="K14230">
            <v>0</v>
          </cell>
          <cell r="R14230">
            <v>0</v>
          </cell>
        </row>
        <row r="14231">
          <cell r="E14231">
            <v>0</v>
          </cell>
          <cell r="G14231">
            <v>0</v>
          </cell>
          <cell r="K14231">
            <v>0</v>
          </cell>
          <cell r="R14231">
            <v>0</v>
          </cell>
        </row>
        <row r="14232">
          <cell r="E14232">
            <v>0</v>
          </cell>
          <cell r="G14232">
            <v>0</v>
          </cell>
          <cell r="K14232">
            <v>0</v>
          </cell>
          <cell r="R14232">
            <v>0</v>
          </cell>
        </row>
        <row r="14233">
          <cell r="E14233">
            <v>0</v>
          </cell>
          <cell r="G14233">
            <v>0</v>
          </cell>
          <cell r="K14233">
            <v>0</v>
          </cell>
          <cell r="R14233">
            <v>0</v>
          </cell>
        </row>
        <row r="14234">
          <cell r="E14234">
            <v>0</v>
          </cell>
          <cell r="G14234">
            <v>0</v>
          </cell>
          <cell r="K14234">
            <v>0</v>
          </cell>
          <cell r="R14234">
            <v>0</v>
          </cell>
        </row>
        <row r="14235">
          <cell r="E14235">
            <v>0</v>
          </cell>
          <cell r="G14235">
            <v>0</v>
          </cell>
          <cell r="K14235">
            <v>0</v>
          </cell>
          <cell r="R14235">
            <v>0</v>
          </cell>
        </row>
        <row r="14236">
          <cell r="E14236">
            <v>0</v>
          </cell>
          <cell r="G14236">
            <v>0</v>
          </cell>
          <cell r="K14236">
            <v>0</v>
          </cell>
          <cell r="R14236">
            <v>0</v>
          </cell>
        </row>
        <row r="14237">
          <cell r="E14237">
            <v>0</v>
          </cell>
          <cell r="G14237">
            <v>0</v>
          </cell>
          <cell r="K14237">
            <v>0</v>
          </cell>
          <cell r="R14237">
            <v>0</v>
          </cell>
        </row>
        <row r="14238">
          <cell r="E14238">
            <v>0</v>
          </cell>
          <cell r="G14238">
            <v>0</v>
          </cell>
          <cell r="K14238">
            <v>0</v>
          </cell>
          <cell r="R14238">
            <v>0</v>
          </cell>
        </row>
        <row r="14239">
          <cell r="E14239">
            <v>0</v>
          </cell>
          <cell r="G14239">
            <v>0</v>
          </cell>
          <cell r="K14239">
            <v>0</v>
          </cell>
          <cell r="R14239">
            <v>0</v>
          </cell>
        </row>
        <row r="14240">
          <cell r="E14240">
            <v>0</v>
          </cell>
          <cell r="G14240">
            <v>0</v>
          </cell>
          <cell r="K14240">
            <v>0</v>
          </cell>
          <cell r="R14240">
            <v>0</v>
          </cell>
        </row>
        <row r="14241">
          <cell r="E14241">
            <v>0</v>
          </cell>
          <cell r="G14241">
            <v>0</v>
          </cell>
          <cell r="K14241">
            <v>0</v>
          </cell>
          <cell r="R14241">
            <v>0</v>
          </cell>
        </row>
        <row r="14242">
          <cell r="E14242">
            <v>0</v>
          </cell>
          <cell r="G14242">
            <v>0</v>
          </cell>
          <cell r="K14242">
            <v>0</v>
          </cell>
          <cell r="R14242">
            <v>0</v>
          </cell>
        </row>
        <row r="14243">
          <cell r="E14243">
            <v>0</v>
          </cell>
          <cell r="G14243">
            <v>0</v>
          </cell>
          <cell r="K14243">
            <v>0</v>
          </cell>
          <cell r="R14243">
            <v>0</v>
          </cell>
        </row>
        <row r="14244">
          <cell r="E14244">
            <v>0</v>
          </cell>
          <cell r="G14244">
            <v>0</v>
          </cell>
          <cell r="K14244">
            <v>0</v>
          </cell>
          <cell r="R14244">
            <v>0</v>
          </cell>
        </row>
        <row r="14245">
          <cell r="E14245">
            <v>0</v>
          </cell>
          <cell r="G14245">
            <v>0</v>
          </cell>
          <cell r="K14245">
            <v>0</v>
          </cell>
          <cell r="R14245">
            <v>0</v>
          </cell>
        </row>
        <row r="14246">
          <cell r="E14246">
            <v>0</v>
          </cell>
          <cell r="G14246">
            <v>0</v>
          </cell>
          <cell r="K14246">
            <v>0</v>
          </cell>
          <cell r="R14246">
            <v>0</v>
          </cell>
        </row>
        <row r="14247">
          <cell r="E14247">
            <v>0</v>
          </cell>
          <cell r="G14247">
            <v>0</v>
          </cell>
          <cell r="K14247">
            <v>0</v>
          </cell>
          <cell r="R14247">
            <v>0</v>
          </cell>
        </row>
        <row r="14248">
          <cell r="E14248">
            <v>0</v>
          </cell>
          <cell r="G14248">
            <v>0</v>
          </cell>
          <cell r="K14248">
            <v>0</v>
          </cell>
          <cell r="R14248">
            <v>0</v>
          </cell>
        </row>
        <row r="14249">
          <cell r="E14249">
            <v>0</v>
          </cell>
          <cell r="G14249">
            <v>0</v>
          </cell>
          <cell r="K14249">
            <v>0</v>
          </cell>
          <cell r="R14249">
            <v>0</v>
          </cell>
        </row>
        <row r="14250">
          <cell r="E14250">
            <v>0</v>
          </cell>
          <cell r="G14250">
            <v>0</v>
          </cell>
          <cell r="K14250">
            <v>0</v>
          </cell>
          <cell r="R14250">
            <v>0</v>
          </cell>
        </row>
        <row r="14251">
          <cell r="E14251">
            <v>0</v>
          </cell>
          <cell r="G14251">
            <v>0</v>
          </cell>
          <cell r="K14251">
            <v>0</v>
          </cell>
          <cell r="R14251">
            <v>0</v>
          </cell>
        </row>
        <row r="14252">
          <cell r="E14252">
            <v>0</v>
          </cell>
          <cell r="G14252">
            <v>0</v>
          </cell>
          <cell r="K14252">
            <v>0</v>
          </cell>
          <cell r="R14252">
            <v>0</v>
          </cell>
        </row>
        <row r="14253">
          <cell r="E14253">
            <v>0</v>
          </cell>
          <cell r="G14253">
            <v>0</v>
          </cell>
          <cell r="K14253">
            <v>0</v>
          </cell>
          <cell r="R14253">
            <v>0</v>
          </cell>
        </row>
        <row r="14254">
          <cell r="E14254">
            <v>0</v>
          </cell>
          <cell r="G14254">
            <v>0</v>
          </cell>
          <cell r="K14254">
            <v>0</v>
          </cell>
          <cell r="R14254">
            <v>0</v>
          </cell>
        </row>
        <row r="14255">
          <cell r="E14255">
            <v>0</v>
          </cell>
          <cell r="G14255">
            <v>0</v>
          </cell>
          <cell r="K14255">
            <v>0</v>
          </cell>
          <cell r="R14255">
            <v>0</v>
          </cell>
        </row>
        <row r="14256">
          <cell r="E14256">
            <v>0</v>
          </cell>
          <cell r="G14256">
            <v>0</v>
          </cell>
          <cell r="K14256">
            <v>0</v>
          </cell>
          <cell r="R14256">
            <v>0</v>
          </cell>
        </row>
        <row r="14257">
          <cell r="E14257">
            <v>0</v>
          </cell>
          <cell r="G14257">
            <v>0</v>
          </cell>
          <cell r="K14257">
            <v>0</v>
          </cell>
          <cell r="R14257">
            <v>0</v>
          </cell>
        </row>
        <row r="14258">
          <cell r="E14258">
            <v>0</v>
          </cell>
          <cell r="G14258">
            <v>0</v>
          </cell>
          <cell r="K14258">
            <v>0</v>
          </cell>
          <cell r="R14258">
            <v>0</v>
          </cell>
        </row>
        <row r="14259">
          <cell r="E14259">
            <v>0</v>
          </cell>
          <cell r="G14259">
            <v>0</v>
          </cell>
          <cell r="K14259">
            <v>0</v>
          </cell>
          <cell r="R14259">
            <v>0</v>
          </cell>
        </row>
        <row r="14260">
          <cell r="E14260">
            <v>0</v>
          </cell>
          <cell r="G14260">
            <v>0</v>
          </cell>
          <cell r="K14260">
            <v>0</v>
          </cell>
          <cell r="R14260">
            <v>0</v>
          </cell>
        </row>
        <row r="14261">
          <cell r="E14261">
            <v>0</v>
          </cell>
          <cell r="G14261">
            <v>0</v>
          </cell>
          <cell r="K14261">
            <v>0</v>
          </cell>
          <cell r="R14261">
            <v>0</v>
          </cell>
        </row>
        <row r="14262">
          <cell r="E14262">
            <v>0</v>
          </cell>
          <cell r="G14262">
            <v>0</v>
          </cell>
          <cell r="K14262">
            <v>0</v>
          </cell>
          <cell r="R14262">
            <v>0</v>
          </cell>
        </row>
        <row r="14263">
          <cell r="E14263">
            <v>0</v>
          </cell>
          <cell r="G14263">
            <v>0</v>
          </cell>
          <cell r="K14263">
            <v>0</v>
          </cell>
          <cell r="R14263">
            <v>0</v>
          </cell>
        </row>
        <row r="14264">
          <cell r="E14264">
            <v>0</v>
          </cell>
          <cell r="G14264">
            <v>0</v>
          </cell>
          <cell r="K14264">
            <v>0</v>
          </cell>
          <cell r="R14264">
            <v>0</v>
          </cell>
        </row>
        <row r="14265">
          <cell r="E14265">
            <v>0</v>
          </cell>
          <cell r="G14265">
            <v>0</v>
          </cell>
          <cell r="K14265">
            <v>0</v>
          </cell>
          <cell r="R14265">
            <v>0</v>
          </cell>
        </row>
        <row r="14266">
          <cell r="E14266">
            <v>0</v>
          </cell>
          <cell r="G14266">
            <v>0</v>
          </cell>
          <cell r="K14266">
            <v>0</v>
          </cell>
          <cell r="R14266">
            <v>0</v>
          </cell>
        </row>
        <row r="14267">
          <cell r="E14267">
            <v>0</v>
          </cell>
          <cell r="G14267">
            <v>0</v>
          </cell>
          <cell r="K14267">
            <v>0</v>
          </cell>
          <cell r="R14267">
            <v>0</v>
          </cell>
        </row>
        <row r="14268">
          <cell r="E14268">
            <v>0</v>
          </cell>
          <cell r="G14268">
            <v>0</v>
          </cell>
          <cell r="K14268">
            <v>0</v>
          </cell>
          <cell r="R14268">
            <v>0</v>
          </cell>
        </row>
        <row r="14269">
          <cell r="E14269">
            <v>0</v>
          </cell>
          <cell r="G14269">
            <v>0</v>
          </cell>
          <cell r="K14269">
            <v>0</v>
          </cell>
          <cell r="R14269">
            <v>0</v>
          </cell>
        </row>
        <row r="14270">
          <cell r="E14270">
            <v>0</v>
          </cell>
          <cell r="G14270">
            <v>0</v>
          </cell>
          <cell r="K14270">
            <v>0</v>
          </cell>
          <cell r="R14270">
            <v>0</v>
          </cell>
        </row>
        <row r="14271">
          <cell r="E14271">
            <v>0</v>
          </cell>
          <cell r="G14271">
            <v>0</v>
          </cell>
          <cell r="K14271">
            <v>0</v>
          </cell>
          <cell r="R14271">
            <v>0</v>
          </cell>
        </row>
        <row r="14272">
          <cell r="E14272">
            <v>0</v>
          </cell>
          <cell r="G14272">
            <v>0</v>
          </cell>
          <cell r="K14272">
            <v>0</v>
          </cell>
          <cell r="R14272">
            <v>0</v>
          </cell>
        </row>
        <row r="14273">
          <cell r="E14273">
            <v>0</v>
          </cell>
          <cell r="G14273">
            <v>0</v>
          </cell>
          <cell r="K14273">
            <v>0</v>
          </cell>
          <cell r="R14273">
            <v>0</v>
          </cell>
        </row>
        <row r="14274">
          <cell r="E14274">
            <v>0</v>
          </cell>
          <cell r="G14274">
            <v>0</v>
          </cell>
          <cell r="K14274">
            <v>0</v>
          </cell>
          <cell r="R14274">
            <v>0</v>
          </cell>
        </row>
        <row r="14275">
          <cell r="E14275">
            <v>0</v>
          </cell>
          <cell r="G14275">
            <v>0</v>
          </cell>
          <cell r="K14275">
            <v>0</v>
          </cell>
          <cell r="R14275">
            <v>0</v>
          </cell>
        </row>
        <row r="14276">
          <cell r="E14276">
            <v>0</v>
          </cell>
          <cell r="G14276">
            <v>0</v>
          </cell>
          <cell r="K14276">
            <v>0</v>
          </cell>
          <cell r="R14276">
            <v>0</v>
          </cell>
        </row>
        <row r="14277">
          <cell r="E14277">
            <v>0</v>
          </cell>
          <cell r="G14277">
            <v>0</v>
          </cell>
          <cell r="K14277">
            <v>0</v>
          </cell>
          <cell r="R14277">
            <v>0</v>
          </cell>
        </row>
        <row r="14278">
          <cell r="E14278">
            <v>0</v>
          </cell>
          <cell r="G14278">
            <v>0</v>
          </cell>
          <cell r="K14278">
            <v>0</v>
          </cell>
          <cell r="R14278">
            <v>0</v>
          </cell>
        </row>
        <row r="14279">
          <cell r="E14279">
            <v>0</v>
          </cell>
          <cell r="G14279">
            <v>0</v>
          </cell>
          <cell r="K14279">
            <v>0</v>
          </cell>
          <cell r="R14279">
            <v>0</v>
          </cell>
        </row>
        <row r="14280">
          <cell r="E14280">
            <v>0</v>
          </cell>
          <cell r="G14280">
            <v>0</v>
          </cell>
          <cell r="K14280">
            <v>0</v>
          </cell>
          <cell r="R14280">
            <v>0</v>
          </cell>
        </row>
        <row r="14281">
          <cell r="E14281">
            <v>0</v>
          </cell>
          <cell r="G14281">
            <v>0</v>
          </cell>
          <cell r="K14281">
            <v>0</v>
          </cell>
          <cell r="R14281">
            <v>0</v>
          </cell>
        </row>
        <row r="14282">
          <cell r="E14282">
            <v>0</v>
          </cell>
          <cell r="G14282">
            <v>0</v>
          </cell>
          <cell r="K14282">
            <v>0</v>
          </cell>
          <cell r="R14282">
            <v>0</v>
          </cell>
        </row>
        <row r="14283">
          <cell r="E14283">
            <v>0</v>
          </cell>
          <cell r="G14283">
            <v>0</v>
          </cell>
          <cell r="K14283">
            <v>0</v>
          </cell>
          <cell r="R14283">
            <v>0</v>
          </cell>
        </row>
        <row r="14284">
          <cell r="E14284">
            <v>0</v>
          </cell>
          <cell r="G14284">
            <v>0</v>
          </cell>
          <cell r="K14284">
            <v>0</v>
          </cell>
          <cell r="R14284">
            <v>0</v>
          </cell>
        </row>
        <row r="14285">
          <cell r="E14285">
            <v>0</v>
          </cell>
          <cell r="G14285">
            <v>0</v>
          </cell>
          <cell r="K14285">
            <v>0</v>
          </cell>
          <cell r="R14285">
            <v>0</v>
          </cell>
        </row>
        <row r="14286">
          <cell r="E14286">
            <v>0</v>
          </cell>
          <cell r="G14286">
            <v>0</v>
          </cell>
          <cell r="K14286">
            <v>0</v>
          </cell>
          <cell r="R14286">
            <v>0</v>
          </cell>
        </row>
        <row r="14287">
          <cell r="E14287">
            <v>0</v>
          </cell>
          <cell r="G14287">
            <v>0</v>
          </cell>
          <cell r="K14287">
            <v>0</v>
          </cell>
          <cell r="R14287">
            <v>0</v>
          </cell>
        </row>
        <row r="14288">
          <cell r="E14288">
            <v>0</v>
          </cell>
          <cell r="G14288">
            <v>0</v>
          </cell>
          <cell r="K14288">
            <v>0</v>
          </cell>
          <cell r="R14288">
            <v>0</v>
          </cell>
        </row>
        <row r="14289">
          <cell r="E14289">
            <v>0</v>
          </cell>
          <cell r="G14289">
            <v>0</v>
          </cell>
          <cell r="K14289">
            <v>0</v>
          </cell>
          <cell r="R14289">
            <v>0</v>
          </cell>
        </row>
        <row r="14290">
          <cell r="E14290">
            <v>0</v>
          </cell>
          <cell r="G14290">
            <v>0</v>
          </cell>
          <cell r="K14290">
            <v>0</v>
          </cell>
          <cell r="R14290">
            <v>0</v>
          </cell>
        </row>
        <row r="14291">
          <cell r="E14291">
            <v>0</v>
          </cell>
          <cell r="G14291">
            <v>0</v>
          </cell>
          <cell r="K14291">
            <v>0</v>
          </cell>
          <cell r="R14291">
            <v>0</v>
          </cell>
        </row>
        <row r="14292">
          <cell r="E14292">
            <v>0</v>
          </cell>
          <cell r="G14292">
            <v>0</v>
          </cell>
          <cell r="K14292">
            <v>0</v>
          </cell>
          <cell r="R14292">
            <v>0</v>
          </cell>
        </row>
        <row r="14293">
          <cell r="E14293">
            <v>0</v>
          </cell>
          <cell r="G14293">
            <v>0</v>
          </cell>
          <cell r="K14293">
            <v>0</v>
          </cell>
          <cell r="R14293">
            <v>0</v>
          </cell>
        </row>
        <row r="14294">
          <cell r="E14294">
            <v>0</v>
          </cell>
          <cell r="G14294">
            <v>0</v>
          </cell>
          <cell r="K14294">
            <v>0</v>
          </cell>
          <cell r="R14294">
            <v>0</v>
          </cell>
        </row>
        <row r="14295">
          <cell r="E14295">
            <v>0</v>
          </cell>
          <cell r="G14295">
            <v>0</v>
          </cell>
          <cell r="K14295">
            <v>0</v>
          </cell>
          <cell r="R14295">
            <v>0</v>
          </cell>
        </row>
        <row r="14296">
          <cell r="E14296">
            <v>0</v>
          </cell>
          <cell r="G14296">
            <v>0</v>
          </cell>
          <cell r="K14296">
            <v>0</v>
          </cell>
          <cell r="R14296">
            <v>0</v>
          </cell>
        </row>
        <row r="14297">
          <cell r="E14297">
            <v>0</v>
          </cell>
          <cell r="G14297">
            <v>0</v>
          </cell>
          <cell r="K14297">
            <v>0</v>
          </cell>
          <cell r="R14297">
            <v>0</v>
          </cell>
        </row>
        <row r="14298">
          <cell r="E14298">
            <v>0</v>
          </cell>
          <cell r="G14298">
            <v>0</v>
          </cell>
          <cell r="K14298">
            <v>0</v>
          </cell>
          <cell r="R14298">
            <v>0</v>
          </cell>
        </row>
        <row r="14299">
          <cell r="E14299">
            <v>0</v>
          </cell>
          <cell r="G14299">
            <v>0</v>
          </cell>
          <cell r="K14299">
            <v>0</v>
          </cell>
          <cell r="R14299">
            <v>0</v>
          </cell>
        </row>
        <row r="14300">
          <cell r="E14300">
            <v>0</v>
          </cell>
          <cell r="G14300">
            <v>0</v>
          </cell>
          <cell r="K14300">
            <v>0</v>
          </cell>
          <cell r="R14300">
            <v>0</v>
          </cell>
        </row>
        <row r="14301">
          <cell r="E14301">
            <v>0</v>
          </cell>
          <cell r="G14301">
            <v>0</v>
          </cell>
          <cell r="K14301">
            <v>0</v>
          </cell>
          <cell r="R14301">
            <v>0</v>
          </cell>
        </row>
        <row r="14302">
          <cell r="E14302">
            <v>0</v>
          </cell>
          <cell r="G14302">
            <v>0</v>
          </cell>
          <cell r="K14302">
            <v>0</v>
          </cell>
          <cell r="R14302">
            <v>0</v>
          </cell>
        </row>
        <row r="14303">
          <cell r="E14303">
            <v>0</v>
          </cell>
          <cell r="G14303">
            <v>0</v>
          </cell>
          <cell r="K14303">
            <v>0</v>
          </cell>
          <cell r="R14303">
            <v>0</v>
          </cell>
        </row>
        <row r="14304">
          <cell r="E14304">
            <v>0</v>
          </cell>
          <cell r="G14304">
            <v>0</v>
          </cell>
          <cell r="K14304">
            <v>0</v>
          </cell>
          <cell r="R14304">
            <v>0</v>
          </cell>
        </row>
        <row r="14305">
          <cell r="E14305">
            <v>0</v>
          </cell>
          <cell r="G14305">
            <v>0</v>
          </cell>
          <cell r="K14305">
            <v>0</v>
          </cell>
          <cell r="R14305">
            <v>0</v>
          </cell>
        </row>
        <row r="14306">
          <cell r="E14306">
            <v>0</v>
          </cell>
          <cell r="G14306">
            <v>0</v>
          </cell>
          <cell r="K14306">
            <v>0</v>
          </cell>
          <cell r="R14306">
            <v>0</v>
          </cell>
        </row>
        <row r="14307">
          <cell r="E14307">
            <v>0</v>
          </cell>
          <cell r="G14307">
            <v>0</v>
          </cell>
          <cell r="K14307">
            <v>0</v>
          </cell>
          <cell r="R14307">
            <v>0</v>
          </cell>
        </row>
        <row r="14308">
          <cell r="E14308">
            <v>0</v>
          </cell>
          <cell r="G14308">
            <v>0</v>
          </cell>
          <cell r="K14308">
            <v>0</v>
          </cell>
          <cell r="R14308">
            <v>0</v>
          </cell>
        </row>
        <row r="14309">
          <cell r="E14309">
            <v>0</v>
          </cell>
          <cell r="G14309">
            <v>0</v>
          </cell>
          <cell r="K14309">
            <v>0</v>
          </cell>
          <cell r="R14309">
            <v>0</v>
          </cell>
        </row>
        <row r="14310">
          <cell r="E14310">
            <v>0</v>
          </cell>
          <cell r="G14310">
            <v>0</v>
          </cell>
          <cell r="K14310">
            <v>0</v>
          </cell>
          <cell r="R14310">
            <v>0</v>
          </cell>
        </row>
        <row r="14311">
          <cell r="E14311">
            <v>0</v>
          </cell>
          <cell r="G14311">
            <v>0</v>
          </cell>
          <cell r="K14311">
            <v>0</v>
          </cell>
          <cell r="R14311">
            <v>0</v>
          </cell>
        </row>
        <row r="14312">
          <cell r="E14312">
            <v>0</v>
          </cell>
          <cell r="G14312">
            <v>0</v>
          </cell>
          <cell r="K14312">
            <v>0</v>
          </cell>
          <cell r="R14312">
            <v>0</v>
          </cell>
        </row>
        <row r="14313">
          <cell r="E14313">
            <v>0</v>
          </cell>
          <cell r="G14313">
            <v>0</v>
          </cell>
          <cell r="K14313">
            <v>0</v>
          </cell>
          <cell r="R14313">
            <v>0</v>
          </cell>
        </row>
        <row r="14314">
          <cell r="E14314">
            <v>0</v>
          </cell>
          <cell r="G14314">
            <v>0</v>
          </cell>
          <cell r="K14314">
            <v>0</v>
          </cell>
          <cell r="R14314">
            <v>0</v>
          </cell>
        </row>
        <row r="14315">
          <cell r="E14315">
            <v>0</v>
          </cell>
          <cell r="G14315">
            <v>0</v>
          </cell>
          <cell r="K14315">
            <v>0</v>
          </cell>
          <cell r="R14315">
            <v>0</v>
          </cell>
        </row>
        <row r="14316">
          <cell r="E14316">
            <v>0</v>
          </cell>
          <cell r="G14316">
            <v>0</v>
          </cell>
          <cell r="K14316">
            <v>0</v>
          </cell>
          <cell r="R14316">
            <v>0</v>
          </cell>
        </row>
        <row r="14317">
          <cell r="E14317">
            <v>0</v>
          </cell>
          <cell r="G14317">
            <v>0</v>
          </cell>
          <cell r="K14317">
            <v>0</v>
          </cell>
          <cell r="R14317">
            <v>0</v>
          </cell>
        </row>
        <row r="14318">
          <cell r="E14318">
            <v>0</v>
          </cell>
          <cell r="G14318">
            <v>0</v>
          </cell>
          <cell r="K14318">
            <v>0</v>
          </cell>
          <cell r="R14318">
            <v>0</v>
          </cell>
        </row>
        <row r="14319">
          <cell r="E14319">
            <v>0</v>
          </cell>
          <cell r="G14319">
            <v>0</v>
          </cell>
          <cell r="K14319">
            <v>0</v>
          </cell>
          <cell r="R14319">
            <v>0</v>
          </cell>
        </row>
        <row r="14320">
          <cell r="E14320">
            <v>0</v>
          </cell>
          <cell r="G14320">
            <v>0</v>
          </cell>
          <cell r="K14320">
            <v>0</v>
          </cell>
          <cell r="R14320">
            <v>0</v>
          </cell>
        </row>
        <row r="14321">
          <cell r="E14321">
            <v>0</v>
          </cell>
          <cell r="G14321">
            <v>0</v>
          </cell>
          <cell r="K14321">
            <v>0</v>
          </cell>
          <cell r="R14321">
            <v>0</v>
          </cell>
        </row>
        <row r="14322">
          <cell r="E14322">
            <v>0</v>
          </cell>
          <cell r="G14322">
            <v>0</v>
          </cell>
          <cell r="K14322">
            <v>0</v>
          </cell>
          <cell r="R14322">
            <v>0</v>
          </cell>
        </row>
        <row r="14323">
          <cell r="E14323">
            <v>0</v>
          </cell>
          <cell r="G14323">
            <v>0</v>
          </cell>
          <cell r="K14323">
            <v>0</v>
          </cell>
          <cell r="R14323">
            <v>0</v>
          </cell>
        </row>
        <row r="14324">
          <cell r="E14324">
            <v>0</v>
          </cell>
          <cell r="G14324">
            <v>0</v>
          </cell>
          <cell r="K14324">
            <v>0</v>
          </cell>
          <cell r="R14324">
            <v>0</v>
          </cell>
        </row>
        <row r="14325">
          <cell r="E14325">
            <v>0</v>
          </cell>
          <cell r="G14325">
            <v>0</v>
          </cell>
          <cell r="K14325">
            <v>0</v>
          </cell>
          <cell r="R14325">
            <v>0</v>
          </cell>
        </row>
        <row r="14326">
          <cell r="E14326">
            <v>0</v>
          </cell>
          <cell r="G14326">
            <v>0</v>
          </cell>
          <cell r="K14326">
            <v>0</v>
          </cell>
          <cell r="R14326">
            <v>0</v>
          </cell>
        </row>
        <row r="14327">
          <cell r="E14327">
            <v>0</v>
          </cell>
          <cell r="G14327">
            <v>0</v>
          </cell>
          <cell r="K14327">
            <v>0</v>
          </cell>
          <cell r="R14327">
            <v>0</v>
          </cell>
        </row>
        <row r="14328">
          <cell r="E14328">
            <v>0</v>
          </cell>
          <cell r="G14328">
            <v>0</v>
          </cell>
          <cell r="K14328">
            <v>0</v>
          </cell>
          <cell r="R14328">
            <v>0</v>
          </cell>
        </row>
        <row r="14329">
          <cell r="E14329">
            <v>0</v>
          </cell>
          <cell r="G14329">
            <v>0</v>
          </cell>
          <cell r="K14329">
            <v>0</v>
          </cell>
          <cell r="R14329">
            <v>0</v>
          </cell>
        </row>
        <row r="14330">
          <cell r="E14330">
            <v>0</v>
          </cell>
          <cell r="G14330">
            <v>0</v>
          </cell>
          <cell r="K14330">
            <v>0</v>
          </cell>
          <cell r="R14330">
            <v>0</v>
          </cell>
        </row>
        <row r="14331">
          <cell r="E14331">
            <v>0</v>
          </cell>
          <cell r="G14331">
            <v>0</v>
          </cell>
          <cell r="K14331">
            <v>0</v>
          </cell>
          <cell r="R14331">
            <v>0</v>
          </cell>
        </row>
        <row r="14332">
          <cell r="E14332">
            <v>0</v>
          </cell>
          <cell r="G14332">
            <v>0</v>
          </cell>
          <cell r="K14332">
            <v>0</v>
          </cell>
          <cell r="R14332">
            <v>0</v>
          </cell>
        </row>
        <row r="14333">
          <cell r="E14333">
            <v>0</v>
          </cell>
          <cell r="G14333">
            <v>0</v>
          </cell>
          <cell r="K14333">
            <v>0</v>
          </cell>
          <cell r="R14333">
            <v>0</v>
          </cell>
        </row>
        <row r="14334">
          <cell r="E14334">
            <v>0</v>
          </cell>
          <cell r="G14334">
            <v>0</v>
          </cell>
          <cell r="K14334">
            <v>0</v>
          </cell>
          <cell r="R14334">
            <v>0</v>
          </cell>
        </row>
        <row r="14335">
          <cell r="E14335">
            <v>0</v>
          </cell>
          <cell r="G14335">
            <v>0</v>
          </cell>
          <cell r="K14335">
            <v>0</v>
          </cell>
          <cell r="R14335">
            <v>0</v>
          </cell>
        </row>
        <row r="14336">
          <cell r="E14336">
            <v>0</v>
          </cell>
          <cell r="G14336">
            <v>0</v>
          </cell>
          <cell r="K14336">
            <v>0</v>
          </cell>
          <cell r="R14336">
            <v>0</v>
          </cell>
        </row>
        <row r="14337">
          <cell r="E14337">
            <v>0</v>
          </cell>
          <cell r="G14337">
            <v>0</v>
          </cell>
          <cell r="K14337">
            <v>0</v>
          </cell>
          <cell r="R14337">
            <v>0</v>
          </cell>
        </row>
        <row r="14338">
          <cell r="E14338">
            <v>0</v>
          </cell>
          <cell r="G14338">
            <v>0</v>
          </cell>
          <cell r="K14338">
            <v>0</v>
          </cell>
          <cell r="R14338">
            <v>0</v>
          </cell>
        </row>
        <row r="14339">
          <cell r="E14339">
            <v>0</v>
          </cell>
          <cell r="G14339">
            <v>0</v>
          </cell>
          <cell r="K14339">
            <v>0</v>
          </cell>
          <cell r="R14339">
            <v>0</v>
          </cell>
        </row>
        <row r="14340">
          <cell r="E14340">
            <v>0</v>
          </cell>
          <cell r="G14340">
            <v>0</v>
          </cell>
          <cell r="K14340">
            <v>0</v>
          </cell>
          <cell r="R14340">
            <v>0</v>
          </cell>
        </row>
        <row r="14341">
          <cell r="E14341">
            <v>0</v>
          </cell>
          <cell r="G14341">
            <v>0</v>
          </cell>
          <cell r="K14341">
            <v>0</v>
          </cell>
          <cell r="R14341">
            <v>0</v>
          </cell>
        </row>
        <row r="14342">
          <cell r="E14342">
            <v>0</v>
          </cell>
          <cell r="G14342">
            <v>0</v>
          </cell>
          <cell r="K14342">
            <v>0</v>
          </cell>
          <cell r="R14342">
            <v>0</v>
          </cell>
        </row>
        <row r="14343">
          <cell r="E14343">
            <v>0</v>
          </cell>
          <cell r="G14343">
            <v>0</v>
          </cell>
          <cell r="K14343">
            <v>0</v>
          </cell>
          <cell r="R14343">
            <v>0</v>
          </cell>
        </row>
        <row r="14344">
          <cell r="E14344">
            <v>0</v>
          </cell>
          <cell r="G14344">
            <v>0</v>
          </cell>
          <cell r="K14344">
            <v>0</v>
          </cell>
          <cell r="R14344">
            <v>0</v>
          </cell>
        </row>
        <row r="14345">
          <cell r="E14345">
            <v>0</v>
          </cell>
          <cell r="G14345">
            <v>0</v>
          </cell>
          <cell r="K14345">
            <v>0</v>
          </cell>
          <cell r="R14345">
            <v>0</v>
          </cell>
        </row>
        <row r="14346">
          <cell r="E14346">
            <v>0</v>
          </cell>
          <cell r="G14346">
            <v>0</v>
          </cell>
          <cell r="K14346">
            <v>0</v>
          </cell>
          <cell r="R14346">
            <v>0</v>
          </cell>
        </row>
        <row r="14347">
          <cell r="E14347">
            <v>0</v>
          </cell>
          <cell r="G14347">
            <v>0</v>
          </cell>
          <cell r="K14347">
            <v>0</v>
          </cell>
          <cell r="R14347">
            <v>0</v>
          </cell>
        </row>
        <row r="14348">
          <cell r="E14348">
            <v>0</v>
          </cell>
          <cell r="G14348">
            <v>0</v>
          </cell>
          <cell r="K14348">
            <v>0</v>
          </cell>
          <cell r="R14348">
            <v>0</v>
          </cell>
        </row>
        <row r="14349">
          <cell r="E14349">
            <v>0</v>
          </cell>
          <cell r="G14349">
            <v>0</v>
          </cell>
          <cell r="K14349">
            <v>0</v>
          </cell>
          <cell r="R14349">
            <v>0</v>
          </cell>
        </row>
        <row r="14350">
          <cell r="E14350">
            <v>0</v>
          </cell>
          <cell r="G14350">
            <v>0</v>
          </cell>
          <cell r="K14350">
            <v>0</v>
          </cell>
          <cell r="R14350">
            <v>0</v>
          </cell>
        </row>
        <row r="14351">
          <cell r="E14351">
            <v>0</v>
          </cell>
          <cell r="G14351">
            <v>0</v>
          </cell>
          <cell r="K14351">
            <v>0</v>
          </cell>
          <cell r="R14351">
            <v>0</v>
          </cell>
        </row>
        <row r="14352">
          <cell r="E14352">
            <v>0</v>
          </cell>
          <cell r="G14352">
            <v>0</v>
          </cell>
          <cell r="K14352">
            <v>0</v>
          </cell>
          <cell r="R14352">
            <v>0</v>
          </cell>
        </row>
        <row r="14353">
          <cell r="E14353">
            <v>0</v>
          </cell>
          <cell r="G14353">
            <v>0</v>
          </cell>
          <cell r="K14353">
            <v>0</v>
          </cell>
          <cell r="R14353">
            <v>0</v>
          </cell>
        </row>
        <row r="14354">
          <cell r="E14354">
            <v>0</v>
          </cell>
          <cell r="G14354">
            <v>0</v>
          </cell>
          <cell r="K14354">
            <v>0</v>
          </cell>
          <cell r="R14354">
            <v>0</v>
          </cell>
        </row>
        <row r="14355">
          <cell r="E14355">
            <v>0</v>
          </cell>
          <cell r="G14355">
            <v>0</v>
          </cell>
          <cell r="K14355">
            <v>0</v>
          </cell>
          <cell r="R14355">
            <v>0</v>
          </cell>
        </row>
        <row r="14356">
          <cell r="E14356">
            <v>0</v>
          </cell>
          <cell r="G14356">
            <v>0</v>
          </cell>
          <cell r="K14356">
            <v>0</v>
          </cell>
          <cell r="R14356">
            <v>0</v>
          </cell>
        </row>
        <row r="14357">
          <cell r="E14357">
            <v>0</v>
          </cell>
          <cell r="G14357">
            <v>0</v>
          </cell>
          <cell r="K14357">
            <v>0</v>
          </cell>
          <cell r="R14357">
            <v>0</v>
          </cell>
        </row>
        <row r="14358">
          <cell r="E14358">
            <v>0</v>
          </cell>
          <cell r="G14358">
            <v>0</v>
          </cell>
          <cell r="K14358">
            <v>0</v>
          </cell>
          <cell r="R14358">
            <v>0</v>
          </cell>
        </row>
        <row r="14359">
          <cell r="E14359">
            <v>0</v>
          </cell>
          <cell r="G14359">
            <v>0</v>
          </cell>
          <cell r="K14359">
            <v>0</v>
          </cell>
          <cell r="R14359">
            <v>0</v>
          </cell>
        </row>
        <row r="14360">
          <cell r="E14360">
            <v>0</v>
          </cell>
          <cell r="G14360">
            <v>0</v>
          </cell>
          <cell r="K14360">
            <v>0</v>
          </cell>
          <cell r="R14360">
            <v>0</v>
          </cell>
        </row>
        <row r="14361">
          <cell r="E14361">
            <v>0</v>
          </cell>
          <cell r="G14361">
            <v>0</v>
          </cell>
          <cell r="K14361">
            <v>0</v>
          </cell>
          <cell r="R14361">
            <v>0</v>
          </cell>
        </row>
        <row r="14362">
          <cell r="E14362">
            <v>0</v>
          </cell>
          <cell r="G14362">
            <v>0</v>
          </cell>
          <cell r="K14362">
            <v>0</v>
          </cell>
          <cell r="R14362">
            <v>0</v>
          </cell>
        </row>
        <row r="14363">
          <cell r="E14363">
            <v>0</v>
          </cell>
          <cell r="G14363">
            <v>0</v>
          </cell>
          <cell r="K14363">
            <v>0</v>
          </cell>
          <cell r="R14363">
            <v>0</v>
          </cell>
        </row>
        <row r="14364">
          <cell r="E14364">
            <v>0</v>
          </cell>
          <cell r="G14364">
            <v>0</v>
          </cell>
          <cell r="K14364">
            <v>0</v>
          </cell>
          <cell r="R14364">
            <v>0</v>
          </cell>
        </row>
        <row r="14365">
          <cell r="E14365">
            <v>0</v>
          </cell>
          <cell r="G14365">
            <v>0</v>
          </cell>
          <cell r="K14365">
            <v>0</v>
          </cell>
          <cell r="R14365">
            <v>0</v>
          </cell>
        </row>
        <row r="14366">
          <cell r="E14366">
            <v>0</v>
          </cell>
          <cell r="G14366">
            <v>0</v>
          </cell>
          <cell r="K14366">
            <v>0</v>
          </cell>
          <cell r="R14366">
            <v>0</v>
          </cell>
        </row>
        <row r="14367">
          <cell r="E14367">
            <v>0</v>
          </cell>
          <cell r="G14367">
            <v>0</v>
          </cell>
          <cell r="K14367">
            <v>0</v>
          </cell>
          <cell r="R14367">
            <v>0</v>
          </cell>
        </row>
        <row r="14368">
          <cell r="E14368">
            <v>0</v>
          </cell>
          <cell r="G14368">
            <v>0</v>
          </cell>
          <cell r="K14368">
            <v>0</v>
          </cell>
          <cell r="R14368">
            <v>0</v>
          </cell>
        </row>
        <row r="14369">
          <cell r="E14369">
            <v>0</v>
          </cell>
          <cell r="G14369">
            <v>0</v>
          </cell>
          <cell r="K14369">
            <v>0</v>
          </cell>
          <cell r="R14369">
            <v>0</v>
          </cell>
        </row>
        <row r="14370">
          <cell r="E14370">
            <v>0</v>
          </cell>
          <cell r="G14370">
            <v>0</v>
          </cell>
          <cell r="K14370">
            <v>0</v>
          </cell>
          <cell r="R14370">
            <v>0</v>
          </cell>
        </row>
        <row r="14371">
          <cell r="E14371">
            <v>0</v>
          </cell>
          <cell r="G14371">
            <v>0</v>
          </cell>
          <cell r="K14371">
            <v>0</v>
          </cell>
          <cell r="R14371">
            <v>0</v>
          </cell>
        </row>
        <row r="14372">
          <cell r="E14372">
            <v>0</v>
          </cell>
          <cell r="G14372">
            <v>0</v>
          </cell>
          <cell r="K14372">
            <v>0</v>
          </cell>
          <cell r="R14372">
            <v>0</v>
          </cell>
        </row>
        <row r="14373">
          <cell r="E14373">
            <v>0</v>
          </cell>
          <cell r="G14373">
            <v>0</v>
          </cell>
          <cell r="K14373">
            <v>0</v>
          </cell>
          <cell r="R14373">
            <v>0</v>
          </cell>
        </row>
        <row r="14374">
          <cell r="E14374">
            <v>0</v>
          </cell>
          <cell r="G14374">
            <v>0</v>
          </cell>
          <cell r="K14374">
            <v>0</v>
          </cell>
          <cell r="R14374">
            <v>0</v>
          </cell>
        </row>
        <row r="14375">
          <cell r="E14375">
            <v>0</v>
          </cell>
          <cell r="G14375">
            <v>0</v>
          </cell>
          <cell r="K14375">
            <v>0</v>
          </cell>
          <cell r="R14375">
            <v>0</v>
          </cell>
        </row>
        <row r="14376">
          <cell r="E14376">
            <v>0</v>
          </cell>
          <cell r="G14376">
            <v>0</v>
          </cell>
          <cell r="K14376">
            <v>0</v>
          </cell>
          <cell r="R14376">
            <v>0</v>
          </cell>
        </row>
        <row r="14377">
          <cell r="E14377">
            <v>0</v>
          </cell>
          <cell r="G14377">
            <v>0</v>
          </cell>
          <cell r="K14377">
            <v>0</v>
          </cell>
          <cell r="R14377">
            <v>0</v>
          </cell>
        </row>
        <row r="14378">
          <cell r="E14378">
            <v>0</v>
          </cell>
          <cell r="G14378">
            <v>0</v>
          </cell>
          <cell r="K14378">
            <v>0</v>
          </cell>
          <cell r="R14378">
            <v>0</v>
          </cell>
        </row>
        <row r="14379">
          <cell r="E14379">
            <v>0</v>
          </cell>
          <cell r="G14379">
            <v>0</v>
          </cell>
          <cell r="K14379">
            <v>0</v>
          </cell>
          <cell r="R14379">
            <v>0</v>
          </cell>
        </row>
        <row r="14380">
          <cell r="E14380">
            <v>0</v>
          </cell>
          <cell r="G14380">
            <v>0</v>
          </cell>
          <cell r="K14380">
            <v>0</v>
          </cell>
          <cell r="R14380">
            <v>0</v>
          </cell>
        </row>
        <row r="14381">
          <cell r="E14381">
            <v>0</v>
          </cell>
          <cell r="G14381">
            <v>0</v>
          </cell>
          <cell r="K14381">
            <v>0</v>
          </cell>
          <cell r="R14381">
            <v>0</v>
          </cell>
        </row>
        <row r="14382">
          <cell r="E14382">
            <v>0</v>
          </cell>
          <cell r="G14382">
            <v>0</v>
          </cell>
          <cell r="K14382">
            <v>0</v>
          </cell>
          <cell r="R14382">
            <v>0</v>
          </cell>
        </row>
        <row r="14383">
          <cell r="E14383">
            <v>0</v>
          </cell>
          <cell r="G14383">
            <v>0</v>
          </cell>
          <cell r="K14383">
            <v>0</v>
          </cell>
          <cell r="R14383">
            <v>0</v>
          </cell>
        </row>
        <row r="14384">
          <cell r="E14384">
            <v>0</v>
          </cell>
          <cell r="G14384">
            <v>0</v>
          </cell>
          <cell r="K14384">
            <v>0</v>
          </cell>
          <cell r="R14384">
            <v>0</v>
          </cell>
        </row>
        <row r="14385">
          <cell r="E14385">
            <v>0</v>
          </cell>
          <cell r="G14385">
            <v>0</v>
          </cell>
          <cell r="K14385">
            <v>0</v>
          </cell>
          <cell r="R14385">
            <v>0</v>
          </cell>
        </row>
        <row r="14386">
          <cell r="E14386">
            <v>0</v>
          </cell>
          <cell r="G14386">
            <v>0</v>
          </cell>
          <cell r="K14386">
            <v>0</v>
          </cell>
          <cell r="R14386">
            <v>0</v>
          </cell>
        </row>
        <row r="14387">
          <cell r="E14387">
            <v>0</v>
          </cell>
          <cell r="G14387">
            <v>0</v>
          </cell>
          <cell r="K14387">
            <v>0</v>
          </cell>
          <cell r="R14387">
            <v>0</v>
          </cell>
        </row>
        <row r="14388">
          <cell r="E14388">
            <v>0</v>
          </cell>
          <cell r="G14388">
            <v>0</v>
          </cell>
          <cell r="K14388">
            <v>0</v>
          </cell>
          <cell r="R14388">
            <v>0</v>
          </cell>
        </row>
        <row r="14389">
          <cell r="E14389">
            <v>0</v>
          </cell>
          <cell r="G14389">
            <v>0</v>
          </cell>
          <cell r="K14389">
            <v>0</v>
          </cell>
          <cell r="R14389">
            <v>0</v>
          </cell>
        </row>
        <row r="14390">
          <cell r="E14390">
            <v>0</v>
          </cell>
          <cell r="G14390">
            <v>0</v>
          </cell>
          <cell r="K14390">
            <v>0</v>
          </cell>
          <cell r="R14390">
            <v>0</v>
          </cell>
        </row>
        <row r="14391">
          <cell r="E14391">
            <v>0</v>
          </cell>
          <cell r="G14391">
            <v>0</v>
          </cell>
          <cell r="K14391">
            <v>0</v>
          </cell>
          <cell r="R14391">
            <v>0</v>
          </cell>
        </row>
        <row r="14392">
          <cell r="E14392">
            <v>0</v>
          </cell>
          <cell r="G14392">
            <v>0</v>
          </cell>
          <cell r="K14392">
            <v>0</v>
          </cell>
          <cell r="R14392">
            <v>0</v>
          </cell>
        </row>
        <row r="14393">
          <cell r="E14393">
            <v>0</v>
          </cell>
          <cell r="G14393">
            <v>0</v>
          </cell>
          <cell r="K14393">
            <v>0</v>
          </cell>
          <cell r="R14393">
            <v>0</v>
          </cell>
        </row>
        <row r="14394">
          <cell r="E14394">
            <v>0</v>
          </cell>
          <cell r="G14394">
            <v>0</v>
          </cell>
          <cell r="K14394">
            <v>0</v>
          </cell>
          <cell r="R14394">
            <v>0</v>
          </cell>
        </row>
        <row r="14395">
          <cell r="E14395">
            <v>0</v>
          </cell>
          <cell r="G14395">
            <v>0</v>
          </cell>
          <cell r="K14395">
            <v>0</v>
          </cell>
          <cell r="R14395">
            <v>0</v>
          </cell>
        </row>
        <row r="14396">
          <cell r="E14396">
            <v>0</v>
          </cell>
          <cell r="G14396">
            <v>0</v>
          </cell>
          <cell r="K14396">
            <v>0</v>
          </cell>
          <cell r="R14396">
            <v>0</v>
          </cell>
        </row>
        <row r="14397">
          <cell r="E14397">
            <v>0</v>
          </cell>
          <cell r="G14397">
            <v>0</v>
          </cell>
          <cell r="K14397">
            <v>0</v>
          </cell>
          <cell r="R14397">
            <v>0</v>
          </cell>
        </row>
        <row r="14398">
          <cell r="E14398">
            <v>0</v>
          </cell>
          <cell r="G14398">
            <v>0</v>
          </cell>
          <cell r="K14398">
            <v>0</v>
          </cell>
          <cell r="R14398">
            <v>0</v>
          </cell>
        </row>
        <row r="14399">
          <cell r="E14399">
            <v>0</v>
          </cell>
          <cell r="G14399">
            <v>0</v>
          </cell>
          <cell r="K14399">
            <v>0</v>
          </cell>
          <cell r="R14399">
            <v>0</v>
          </cell>
        </row>
        <row r="14400">
          <cell r="E14400">
            <v>0</v>
          </cell>
          <cell r="G14400">
            <v>0</v>
          </cell>
          <cell r="K14400">
            <v>0</v>
          </cell>
          <cell r="R14400">
            <v>0</v>
          </cell>
        </row>
        <row r="14401">
          <cell r="E14401">
            <v>0</v>
          </cell>
          <cell r="G14401">
            <v>0</v>
          </cell>
          <cell r="K14401">
            <v>0</v>
          </cell>
          <cell r="R14401">
            <v>0</v>
          </cell>
        </row>
        <row r="14402">
          <cell r="E14402">
            <v>0</v>
          </cell>
          <cell r="G14402">
            <v>0</v>
          </cell>
          <cell r="K14402">
            <v>0</v>
          </cell>
          <cell r="R14402">
            <v>0</v>
          </cell>
        </row>
        <row r="14403">
          <cell r="E14403">
            <v>0</v>
          </cell>
          <cell r="G14403">
            <v>0</v>
          </cell>
          <cell r="K14403">
            <v>0</v>
          </cell>
          <cell r="R14403">
            <v>0</v>
          </cell>
        </row>
        <row r="14404">
          <cell r="E14404">
            <v>0</v>
          </cell>
          <cell r="G14404">
            <v>0</v>
          </cell>
          <cell r="K14404">
            <v>0</v>
          </cell>
          <cell r="R14404">
            <v>0</v>
          </cell>
        </row>
        <row r="14405">
          <cell r="E14405">
            <v>0</v>
          </cell>
          <cell r="G14405">
            <v>0</v>
          </cell>
          <cell r="K14405">
            <v>0</v>
          </cell>
          <cell r="R14405">
            <v>0</v>
          </cell>
        </row>
        <row r="14406">
          <cell r="E14406">
            <v>0</v>
          </cell>
          <cell r="G14406">
            <v>0</v>
          </cell>
          <cell r="K14406">
            <v>0</v>
          </cell>
          <cell r="R14406">
            <v>0</v>
          </cell>
        </row>
        <row r="14407">
          <cell r="E14407">
            <v>0</v>
          </cell>
          <cell r="G14407">
            <v>0</v>
          </cell>
          <cell r="K14407">
            <v>0</v>
          </cell>
          <cell r="R14407">
            <v>0</v>
          </cell>
        </row>
        <row r="14408">
          <cell r="E14408">
            <v>0</v>
          </cell>
          <cell r="G14408">
            <v>0</v>
          </cell>
          <cell r="K14408">
            <v>0</v>
          </cell>
          <cell r="R14408">
            <v>0</v>
          </cell>
        </row>
        <row r="14409">
          <cell r="E14409">
            <v>0</v>
          </cell>
          <cell r="G14409">
            <v>0</v>
          </cell>
          <cell r="K14409">
            <v>0</v>
          </cell>
          <cell r="R14409">
            <v>0</v>
          </cell>
        </row>
        <row r="14410">
          <cell r="E14410">
            <v>0</v>
          </cell>
          <cell r="G14410">
            <v>0</v>
          </cell>
          <cell r="K14410">
            <v>0</v>
          </cell>
          <cell r="R14410">
            <v>0</v>
          </cell>
        </row>
        <row r="14411">
          <cell r="E14411">
            <v>0</v>
          </cell>
          <cell r="G14411">
            <v>0</v>
          </cell>
          <cell r="K14411">
            <v>0</v>
          </cell>
          <cell r="R14411">
            <v>0</v>
          </cell>
        </row>
        <row r="14412">
          <cell r="E14412">
            <v>0</v>
          </cell>
          <cell r="G14412">
            <v>0</v>
          </cell>
          <cell r="K14412">
            <v>0</v>
          </cell>
          <cell r="R14412">
            <v>0</v>
          </cell>
        </row>
        <row r="14413">
          <cell r="E14413">
            <v>0</v>
          </cell>
          <cell r="G14413">
            <v>0</v>
          </cell>
          <cell r="K14413">
            <v>0</v>
          </cell>
          <cell r="R14413">
            <v>0</v>
          </cell>
        </row>
        <row r="14414">
          <cell r="E14414">
            <v>0</v>
          </cell>
          <cell r="G14414">
            <v>0</v>
          </cell>
          <cell r="K14414">
            <v>0</v>
          </cell>
          <cell r="R14414">
            <v>0</v>
          </cell>
        </row>
        <row r="14415">
          <cell r="E14415">
            <v>0</v>
          </cell>
          <cell r="G14415">
            <v>0</v>
          </cell>
          <cell r="K14415">
            <v>0</v>
          </cell>
          <cell r="R14415">
            <v>0</v>
          </cell>
        </row>
        <row r="14416">
          <cell r="E14416">
            <v>0</v>
          </cell>
          <cell r="G14416">
            <v>0</v>
          </cell>
          <cell r="K14416">
            <v>0</v>
          </cell>
          <cell r="R14416">
            <v>0</v>
          </cell>
        </row>
        <row r="14417">
          <cell r="E14417">
            <v>0</v>
          </cell>
          <cell r="G14417">
            <v>0</v>
          </cell>
          <cell r="K14417">
            <v>0</v>
          </cell>
          <cell r="R14417">
            <v>0</v>
          </cell>
        </row>
        <row r="14418">
          <cell r="E14418">
            <v>0</v>
          </cell>
          <cell r="G14418">
            <v>0</v>
          </cell>
          <cell r="K14418">
            <v>0</v>
          </cell>
          <cell r="R14418">
            <v>0</v>
          </cell>
        </row>
        <row r="14419">
          <cell r="E14419">
            <v>0</v>
          </cell>
          <cell r="G14419">
            <v>0</v>
          </cell>
          <cell r="K14419">
            <v>0</v>
          </cell>
          <cell r="R14419">
            <v>0</v>
          </cell>
        </row>
        <row r="14420">
          <cell r="E14420">
            <v>0</v>
          </cell>
          <cell r="G14420">
            <v>0</v>
          </cell>
          <cell r="K14420">
            <v>0</v>
          </cell>
          <cell r="R14420">
            <v>0</v>
          </cell>
        </row>
        <row r="14421">
          <cell r="E14421">
            <v>0</v>
          </cell>
          <cell r="G14421">
            <v>0</v>
          </cell>
          <cell r="K14421">
            <v>0</v>
          </cell>
          <cell r="R14421">
            <v>0</v>
          </cell>
        </row>
        <row r="14422">
          <cell r="E14422">
            <v>0</v>
          </cell>
          <cell r="G14422">
            <v>0</v>
          </cell>
          <cell r="K14422">
            <v>0</v>
          </cell>
          <cell r="R14422">
            <v>0</v>
          </cell>
        </row>
        <row r="14423">
          <cell r="E14423">
            <v>0</v>
          </cell>
          <cell r="G14423">
            <v>0</v>
          </cell>
          <cell r="K14423">
            <v>0</v>
          </cell>
          <cell r="R14423">
            <v>0</v>
          </cell>
        </row>
        <row r="14424">
          <cell r="E14424">
            <v>0</v>
          </cell>
          <cell r="G14424">
            <v>0</v>
          </cell>
          <cell r="K14424">
            <v>0</v>
          </cell>
          <cell r="R14424">
            <v>0</v>
          </cell>
        </row>
        <row r="14425">
          <cell r="E14425">
            <v>0</v>
          </cell>
          <cell r="G14425">
            <v>0</v>
          </cell>
          <cell r="K14425">
            <v>0</v>
          </cell>
          <cell r="R14425">
            <v>0</v>
          </cell>
        </row>
        <row r="14426">
          <cell r="E14426">
            <v>0</v>
          </cell>
          <cell r="G14426">
            <v>0</v>
          </cell>
          <cell r="K14426">
            <v>0</v>
          </cell>
          <cell r="R14426">
            <v>0</v>
          </cell>
        </row>
        <row r="14427">
          <cell r="E14427">
            <v>0</v>
          </cell>
          <cell r="G14427">
            <v>0</v>
          </cell>
          <cell r="K14427">
            <v>0</v>
          </cell>
          <cell r="R14427">
            <v>0</v>
          </cell>
        </row>
        <row r="14428">
          <cell r="E14428">
            <v>0</v>
          </cell>
          <cell r="G14428">
            <v>0</v>
          </cell>
          <cell r="K14428">
            <v>0</v>
          </cell>
          <cell r="R14428">
            <v>0</v>
          </cell>
        </row>
        <row r="14429">
          <cell r="E14429">
            <v>0</v>
          </cell>
          <cell r="G14429">
            <v>0</v>
          </cell>
          <cell r="K14429">
            <v>0</v>
          </cell>
          <cell r="R14429">
            <v>0</v>
          </cell>
        </row>
        <row r="14430">
          <cell r="E14430">
            <v>0</v>
          </cell>
          <cell r="G14430">
            <v>0</v>
          </cell>
          <cell r="K14430">
            <v>0</v>
          </cell>
          <cell r="R14430">
            <v>0</v>
          </cell>
        </row>
        <row r="14431">
          <cell r="E14431">
            <v>0</v>
          </cell>
          <cell r="G14431">
            <v>0</v>
          </cell>
          <cell r="K14431">
            <v>0</v>
          </cell>
          <cell r="R14431">
            <v>0</v>
          </cell>
        </row>
        <row r="14432">
          <cell r="E14432">
            <v>0</v>
          </cell>
          <cell r="G14432">
            <v>0</v>
          </cell>
          <cell r="K14432">
            <v>0</v>
          </cell>
          <cell r="R14432">
            <v>0</v>
          </cell>
        </row>
        <row r="14433">
          <cell r="E14433">
            <v>0</v>
          </cell>
          <cell r="G14433">
            <v>0</v>
          </cell>
          <cell r="K14433">
            <v>0</v>
          </cell>
          <cell r="R14433">
            <v>0</v>
          </cell>
        </row>
        <row r="14434">
          <cell r="E14434">
            <v>0</v>
          </cell>
          <cell r="G14434">
            <v>0</v>
          </cell>
          <cell r="K14434">
            <v>0</v>
          </cell>
          <cell r="R14434">
            <v>0</v>
          </cell>
        </row>
        <row r="14435">
          <cell r="E14435">
            <v>0</v>
          </cell>
          <cell r="G14435">
            <v>0</v>
          </cell>
          <cell r="K14435">
            <v>0</v>
          </cell>
          <cell r="R14435">
            <v>0</v>
          </cell>
        </row>
        <row r="14436">
          <cell r="E14436">
            <v>0</v>
          </cell>
          <cell r="G14436">
            <v>0</v>
          </cell>
          <cell r="K14436">
            <v>0</v>
          </cell>
          <cell r="R14436">
            <v>0</v>
          </cell>
        </row>
        <row r="14437">
          <cell r="E14437">
            <v>0</v>
          </cell>
          <cell r="G14437">
            <v>0</v>
          </cell>
          <cell r="K14437">
            <v>0</v>
          </cell>
          <cell r="R14437">
            <v>0</v>
          </cell>
        </row>
        <row r="14438">
          <cell r="E14438">
            <v>0</v>
          </cell>
          <cell r="G14438">
            <v>0</v>
          </cell>
          <cell r="K14438">
            <v>0</v>
          </cell>
          <cell r="R14438">
            <v>0</v>
          </cell>
        </row>
        <row r="14439">
          <cell r="E14439">
            <v>0</v>
          </cell>
          <cell r="G14439">
            <v>0</v>
          </cell>
          <cell r="K14439">
            <v>0</v>
          </cell>
          <cell r="R14439">
            <v>0</v>
          </cell>
        </row>
        <row r="14440">
          <cell r="E14440">
            <v>0</v>
          </cell>
          <cell r="G14440">
            <v>0</v>
          </cell>
          <cell r="K14440">
            <v>0</v>
          </cell>
          <cell r="R14440">
            <v>0</v>
          </cell>
        </row>
        <row r="14441">
          <cell r="E14441">
            <v>0</v>
          </cell>
          <cell r="G14441">
            <v>0</v>
          </cell>
          <cell r="K14441">
            <v>0</v>
          </cell>
          <cell r="R14441">
            <v>0</v>
          </cell>
        </row>
        <row r="14442">
          <cell r="E14442">
            <v>0</v>
          </cell>
          <cell r="G14442">
            <v>0</v>
          </cell>
          <cell r="K14442">
            <v>0</v>
          </cell>
          <cell r="R14442">
            <v>0</v>
          </cell>
        </row>
        <row r="14443">
          <cell r="E14443">
            <v>0</v>
          </cell>
          <cell r="G14443">
            <v>0</v>
          </cell>
          <cell r="K14443">
            <v>0</v>
          </cell>
          <cell r="R14443">
            <v>0</v>
          </cell>
        </row>
        <row r="14444">
          <cell r="E14444">
            <v>0</v>
          </cell>
          <cell r="G14444">
            <v>0</v>
          </cell>
          <cell r="K14444">
            <v>0</v>
          </cell>
          <cell r="R14444">
            <v>0</v>
          </cell>
        </row>
        <row r="14445">
          <cell r="E14445">
            <v>0</v>
          </cell>
          <cell r="G14445">
            <v>0</v>
          </cell>
          <cell r="K14445">
            <v>0</v>
          </cell>
          <cell r="R14445">
            <v>0</v>
          </cell>
        </row>
        <row r="14446">
          <cell r="E14446">
            <v>0</v>
          </cell>
          <cell r="G14446">
            <v>0</v>
          </cell>
          <cell r="K14446">
            <v>0</v>
          </cell>
          <cell r="R14446">
            <v>0</v>
          </cell>
        </row>
        <row r="14447">
          <cell r="E14447">
            <v>0</v>
          </cell>
          <cell r="G14447">
            <v>0</v>
          </cell>
          <cell r="K14447">
            <v>0</v>
          </cell>
          <cell r="R14447">
            <v>0</v>
          </cell>
        </row>
        <row r="14448">
          <cell r="E14448">
            <v>0</v>
          </cell>
          <cell r="G14448">
            <v>0</v>
          </cell>
          <cell r="K14448">
            <v>0</v>
          </cell>
          <cell r="R14448">
            <v>0</v>
          </cell>
        </row>
        <row r="14449">
          <cell r="E14449">
            <v>0</v>
          </cell>
          <cell r="G14449">
            <v>0</v>
          </cell>
          <cell r="K14449">
            <v>0</v>
          </cell>
          <cell r="R14449">
            <v>0</v>
          </cell>
        </row>
        <row r="14450">
          <cell r="E14450">
            <v>0</v>
          </cell>
          <cell r="G14450">
            <v>0</v>
          </cell>
          <cell r="K14450">
            <v>0</v>
          </cell>
          <cell r="R14450">
            <v>0</v>
          </cell>
        </row>
        <row r="14451">
          <cell r="E14451">
            <v>0</v>
          </cell>
          <cell r="G14451">
            <v>0</v>
          </cell>
          <cell r="K14451">
            <v>0</v>
          </cell>
          <cell r="R14451">
            <v>0</v>
          </cell>
        </row>
        <row r="14452">
          <cell r="E14452">
            <v>0</v>
          </cell>
          <cell r="G14452">
            <v>0</v>
          </cell>
          <cell r="K14452">
            <v>0</v>
          </cell>
          <cell r="R14452">
            <v>0</v>
          </cell>
        </row>
        <row r="14453">
          <cell r="E14453">
            <v>0</v>
          </cell>
          <cell r="G14453">
            <v>0</v>
          </cell>
          <cell r="K14453">
            <v>0</v>
          </cell>
          <cell r="R14453">
            <v>0</v>
          </cell>
        </row>
        <row r="14454">
          <cell r="E14454">
            <v>0</v>
          </cell>
          <cell r="G14454">
            <v>0</v>
          </cell>
          <cell r="K14454">
            <v>0</v>
          </cell>
          <cell r="R14454">
            <v>0</v>
          </cell>
        </row>
        <row r="14455">
          <cell r="E14455">
            <v>0</v>
          </cell>
          <cell r="G14455">
            <v>0</v>
          </cell>
          <cell r="K14455">
            <v>0</v>
          </cell>
          <cell r="R14455">
            <v>0</v>
          </cell>
        </row>
        <row r="14456">
          <cell r="E14456">
            <v>0</v>
          </cell>
          <cell r="G14456">
            <v>0</v>
          </cell>
          <cell r="K14456">
            <v>0</v>
          </cell>
          <cell r="R14456">
            <v>0</v>
          </cell>
        </row>
        <row r="14457">
          <cell r="E14457">
            <v>0</v>
          </cell>
          <cell r="G14457">
            <v>0</v>
          </cell>
          <cell r="K14457">
            <v>0</v>
          </cell>
          <cell r="R14457">
            <v>0</v>
          </cell>
        </row>
        <row r="14458">
          <cell r="E14458">
            <v>0</v>
          </cell>
          <cell r="G14458">
            <v>0</v>
          </cell>
          <cell r="K14458">
            <v>0</v>
          </cell>
          <cell r="R14458">
            <v>0</v>
          </cell>
        </row>
        <row r="14459">
          <cell r="E14459">
            <v>0</v>
          </cell>
          <cell r="G14459">
            <v>0</v>
          </cell>
          <cell r="K14459">
            <v>0</v>
          </cell>
          <cell r="R14459">
            <v>0</v>
          </cell>
        </row>
        <row r="14460">
          <cell r="E14460">
            <v>0</v>
          </cell>
          <cell r="G14460">
            <v>0</v>
          </cell>
          <cell r="K14460">
            <v>0</v>
          </cell>
          <cell r="R14460">
            <v>0</v>
          </cell>
        </row>
        <row r="14461">
          <cell r="E14461">
            <v>0</v>
          </cell>
          <cell r="G14461">
            <v>0</v>
          </cell>
          <cell r="K14461">
            <v>0</v>
          </cell>
          <cell r="R14461">
            <v>0</v>
          </cell>
        </row>
        <row r="14462">
          <cell r="E14462">
            <v>0</v>
          </cell>
          <cell r="G14462">
            <v>0</v>
          </cell>
          <cell r="K14462">
            <v>0</v>
          </cell>
          <cell r="R14462">
            <v>0</v>
          </cell>
        </row>
        <row r="14463">
          <cell r="E14463">
            <v>0</v>
          </cell>
          <cell r="G14463">
            <v>0</v>
          </cell>
          <cell r="K14463">
            <v>0</v>
          </cell>
          <cell r="R14463">
            <v>0</v>
          </cell>
        </row>
        <row r="14464">
          <cell r="E14464">
            <v>0</v>
          </cell>
          <cell r="G14464">
            <v>0</v>
          </cell>
          <cell r="K14464">
            <v>0</v>
          </cell>
          <cell r="R14464">
            <v>0</v>
          </cell>
        </row>
        <row r="14465">
          <cell r="E14465">
            <v>0</v>
          </cell>
          <cell r="G14465">
            <v>0</v>
          </cell>
          <cell r="K14465">
            <v>0</v>
          </cell>
          <cell r="R14465">
            <v>0</v>
          </cell>
        </row>
        <row r="14466">
          <cell r="E14466">
            <v>0</v>
          </cell>
          <cell r="G14466">
            <v>0</v>
          </cell>
          <cell r="K14466">
            <v>0</v>
          </cell>
          <cell r="R14466">
            <v>0</v>
          </cell>
        </row>
        <row r="14467">
          <cell r="E14467">
            <v>0</v>
          </cell>
          <cell r="G14467">
            <v>0</v>
          </cell>
          <cell r="K14467">
            <v>0</v>
          </cell>
          <cell r="R14467">
            <v>0</v>
          </cell>
        </row>
        <row r="14468">
          <cell r="E14468">
            <v>0</v>
          </cell>
          <cell r="G14468">
            <v>0</v>
          </cell>
          <cell r="K14468">
            <v>0</v>
          </cell>
          <cell r="R14468">
            <v>0</v>
          </cell>
        </row>
        <row r="14469">
          <cell r="E14469">
            <v>0</v>
          </cell>
          <cell r="G14469">
            <v>0</v>
          </cell>
          <cell r="K14469">
            <v>0</v>
          </cell>
          <cell r="R14469">
            <v>0</v>
          </cell>
        </row>
        <row r="14470">
          <cell r="E14470">
            <v>0</v>
          </cell>
          <cell r="G14470">
            <v>0</v>
          </cell>
          <cell r="K14470">
            <v>0</v>
          </cell>
          <cell r="R14470">
            <v>0</v>
          </cell>
        </row>
        <row r="14471">
          <cell r="E14471">
            <v>0</v>
          </cell>
          <cell r="G14471">
            <v>0</v>
          </cell>
          <cell r="K14471">
            <v>0</v>
          </cell>
          <cell r="R14471">
            <v>0</v>
          </cell>
        </row>
        <row r="14472">
          <cell r="E14472">
            <v>0</v>
          </cell>
          <cell r="G14472">
            <v>0</v>
          </cell>
          <cell r="K14472">
            <v>0</v>
          </cell>
          <cell r="R14472">
            <v>0</v>
          </cell>
        </row>
        <row r="14473">
          <cell r="E14473">
            <v>0</v>
          </cell>
          <cell r="G14473">
            <v>0</v>
          </cell>
          <cell r="K14473">
            <v>0</v>
          </cell>
          <cell r="R14473">
            <v>0</v>
          </cell>
        </row>
        <row r="14474">
          <cell r="E14474">
            <v>0</v>
          </cell>
          <cell r="G14474">
            <v>0</v>
          </cell>
          <cell r="K14474">
            <v>0</v>
          </cell>
          <cell r="R14474">
            <v>0</v>
          </cell>
        </row>
        <row r="14475">
          <cell r="E14475">
            <v>0</v>
          </cell>
          <cell r="G14475">
            <v>0</v>
          </cell>
          <cell r="K14475">
            <v>0</v>
          </cell>
          <cell r="R14475">
            <v>0</v>
          </cell>
        </row>
        <row r="14476">
          <cell r="E14476">
            <v>0</v>
          </cell>
          <cell r="G14476">
            <v>0</v>
          </cell>
          <cell r="K14476">
            <v>0</v>
          </cell>
          <cell r="R14476">
            <v>0</v>
          </cell>
        </row>
        <row r="14477">
          <cell r="E14477">
            <v>0</v>
          </cell>
          <cell r="G14477">
            <v>0</v>
          </cell>
          <cell r="K14477">
            <v>0</v>
          </cell>
          <cell r="R14477">
            <v>0</v>
          </cell>
        </row>
        <row r="14478">
          <cell r="E14478">
            <v>0</v>
          </cell>
          <cell r="G14478">
            <v>0</v>
          </cell>
          <cell r="K14478">
            <v>0</v>
          </cell>
          <cell r="R14478">
            <v>0</v>
          </cell>
        </row>
        <row r="14479">
          <cell r="E14479">
            <v>0</v>
          </cell>
          <cell r="G14479">
            <v>0</v>
          </cell>
          <cell r="K14479">
            <v>0</v>
          </cell>
          <cell r="R14479">
            <v>0</v>
          </cell>
        </row>
        <row r="14480">
          <cell r="E14480">
            <v>0</v>
          </cell>
          <cell r="G14480">
            <v>0</v>
          </cell>
          <cell r="K14480">
            <v>0</v>
          </cell>
          <cell r="R14480">
            <v>0</v>
          </cell>
        </row>
        <row r="14481">
          <cell r="E14481">
            <v>0</v>
          </cell>
          <cell r="G14481">
            <v>0</v>
          </cell>
          <cell r="K14481">
            <v>0</v>
          </cell>
          <cell r="R14481">
            <v>0</v>
          </cell>
        </row>
        <row r="14482">
          <cell r="E14482">
            <v>0</v>
          </cell>
          <cell r="G14482">
            <v>0</v>
          </cell>
          <cell r="K14482">
            <v>0</v>
          </cell>
          <cell r="R14482">
            <v>0</v>
          </cell>
        </row>
        <row r="14483">
          <cell r="E14483">
            <v>0</v>
          </cell>
          <cell r="G14483">
            <v>0</v>
          </cell>
          <cell r="K14483">
            <v>0</v>
          </cell>
          <cell r="R14483">
            <v>0</v>
          </cell>
        </row>
        <row r="14484">
          <cell r="E14484">
            <v>0</v>
          </cell>
          <cell r="G14484">
            <v>0</v>
          </cell>
          <cell r="K14484">
            <v>0</v>
          </cell>
          <cell r="R14484">
            <v>0</v>
          </cell>
        </row>
        <row r="14485">
          <cell r="E14485">
            <v>0</v>
          </cell>
          <cell r="G14485">
            <v>0</v>
          </cell>
          <cell r="K14485">
            <v>0</v>
          </cell>
          <cell r="R14485">
            <v>0</v>
          </cell>
        </row>
        <row r="14486">
          <cell r="E14486">
            <v>0</v>
          </cell>
          <cell r="G14486">
            <v>0</v>
          </cell>
          <cell r="K14486">
            <v>0</v>
          </cell>
          <cell r="R14486">
            <v>0</v>
          </cell>
        </row>
        <row r="14487">
          <cell r="E14487">
            <v>0</v>
          </cell>
          <cell r="G14487">
            <v>0</v>
          </cell>
          <cell r="K14487">
            <v>0</v>
          </cell>
          <cell r="R14487">
            <v>0</v>
          </cell>
        </row>
        <row r="14488">
          <cell r="E14488">
            <v>0</v>
          </cell>
          <cell r="G14488">
            <v>0</v>
          </cell>
          <cell r="K14488">
            <v>0</v>
          </cell>
          <cell r="R14488">
            <v>0</v>
          </cell>
        </row>
        <row r="14489">
          <cell r="E14489">
            <v>0</v>
          </cell>
          <cell r="G14489">
            <v>0</v>
          </cell>
          <cell r="K14489">
            <v>0</v>
          </cell>
          <cell r="R14489">
            <v>0</v>
          </cell>
        </row>
        <row r="14490">
          <cell r="E14490">
            <v>0</v>
          </cell>
          <cell r="G14490">
            <v>0</v>
          </cell>
          <cell r="K14490">
            <v>0</v>
          </cell>
          <cell r="R14490">
            <v>0</v>
          </cell>
        </row>
        <row r="14491">
          <cell r="E14491">
            <v>0</v>
          </cell>
          <cell r="G14491">
            <v>0</v>
          </cell>
          <cell r="K14491">
            <v>0</v>
          </cell>
          <cell r="R14491">
            <v>0</v>
          </cell>
        </row>
        <row r="14492">
          <cell r="E14492">
            <v>0</v>
          </cell>
          <cell r="G14492">
            <v>0</v>
          </cell>
          <cell r="K14492">
            <v>0</v>
          </cell>
          <cell r="R14492">
            <v>0</v>
          </cell>
        </row>
        <row r="14493">
          <cell r="E14493">
            <v>0</v>
          </cell>
          <cell r="G14493">
            <v>0</v>
          </cell>
          <cell r="K14493">
            <v>0</v>
          </cell>
          <cell r="R14493">
            <v>0</v>
          </cell>
        </row>
        <row r="14494">
          <cell r="E14494">
            <v>0</v>
          </cell>
          <cell r="G14494">
            <v>0</v>
          </cell>
          <cell r="K14494">
            <v>0</v>
          </cell>
          <cell r="R14494">
            <v>0</v>
          </cell>
        </row>
        <row r="14495">
          <cell r="E14495">
            <v>0</v>
          </cell>
          <cell r="G14495">
            <v>0</v>
          </cell>
          <cell r="K14495">
            <v>0</v>
          </cell>
          <cell r="R14495">
            <v>0</v>
          </cell>
        </row>
        <row r="14496">
          <cell r="E14496">
            <v>0</v>
          </cell>
          <cell r="G14496">
            <v>0</v>
          </cell>
          <cell r="K14496">
            <v>0</v>
          </cell>
          <cell r="R14496">
            <v>0</v>
          </cell>
        </row>
        <row r="14497">
          <cell r="E14497">
            <v>0</v>
          </cell>
          <cell r="G14497">
            <v>0</v>
          </cell>
          <cell r="K14497">
            <v>0</v>
          </cell>
          <cell r="R14497">
            <v>0</v>
          </cell>
        </row>
        <row r="14498">
          <cell r="E14498">
            <v>0</v>
          </cell>
          <cell r="G14498">
            <v>0</v>
          </cell>
          <cell r="K14498">
            <v>0</v>
          </cell>
          <cell r="R14498">
            <v>0</v>
          </cell>
        </row>
        <row r="14499">
          <cell r="E14499">
            <v>0</v>
          </cell>
          <cell r="G14499">
            <v>0</v>
          </cell>
          <cell r="K14499">
            <v>0</v>
          </cell>
          <cell r="R14499">
            <v>0</v>
          </cell>
        </row>
        <row r="14500">
          <cell r="E14500">
            <v>0</v>
          </cell>
          <cell r="G14500">
            <v>0</v>
          </cell>
          <cell r="K14500">
            <v>0</v>
          </cell>
          <cell r="R14500">
            <v>0</v>
          </cell>
        </row>
        <row r="14501">
          <cell r="E14501">
            <v>0</v>
          </cell>
          <cell r="G14501">
            <v>0</v>
          </cell>
          <cell r="K14501">
            <v>0</v>
          </cell>
          <cell r="R14501">
            <v>0</v>
          </cell>
        </row>
        <row r="14502">
          <cell r="E14502">
            <v>0</v>
          </cell>
          <cell r="G14502">
            <v>0</v>
          </cell>
          <cell r="K14502">
            <v>0</v>
          </cell>
          <cell r="R14502">
            <v>0</v>
          </cell>
        </row>
        <row r="14503">
          <cell r="E14503">
            <v>0</v>
          </cell>
          <cell r="G14503">
            <v>0</v>
          </cell>
          <cell r="K14503">
            <v>0</v>
          </cell>
          <cell r="R14503">
            <v>0</v>
          </cell>
        </row>
        <row r="14504">
          <cell r="E14504">
            <v>0</v>
          </cell>
          <cell r="G14504">
            <v>0</v>
          </cell>
          <cell r="K14504">
            <v>0</v>
          </cell>
          <cell r="R14504">
            <v>0</v>
          </cell>
        </row>
        <row r="14505">
          <cell r="E14505">
            <v>0</v>
          </cell>
          <cell r="G14505">
            <v>0</v>
          </cell>
          <cell r="K14505">
            <v>0</v>
          </cell>
          <cell r="R14505">
            <v>0</v>
          </cell>
        </row>
        <row r="14506">
          <cell r="E14506">
            <v>0</v>
          </cell>
          <cell r="G14506">
            <v>0</v>
          </cell>
          <cell r="K14506">
            <v>0</v>
          </cell>
          <cell r="R14506">
            <v>0</v>
          </cell>
        </row>
        <row r="14507">
          <cell r="E14507">
            <v>0</v>
          </cell>
          <cell r="G14507">
            <v>0</v>
          </cell>
          <cell r="K14507">
            <v>0</v>
          </cell>
          <cell r="R14507">
            <v>0</v>
          </cell>
        </row>
        <row r="14508">
          <cell r="E14508">
            <v>0</v>
          </cell>
          <cell r="G14508">
            <v>0</v>
          </cell>
          <cell r="K14508">
            <v>0</v>
          </cell>
          <cell r="R14508">
            <v>0</v>
          </cell>
        </row>
        <row r="14509">
          <cell r="E14509">
            <v>0</v>
          </cell>
          <cell r="G14509">
            <v>0</v>
          </cell>
          <cell r="K14509">
            <v>0</v>
          </cell>
          <cell r="R14509">
            <v>0</v>
          </cell>
        </row>
        <row r="14510">
          <cell r="E14510">
            <v>0</v>
          </cell>
          <cell r="G14510">
            <v>0</v>
          </cell>
          <cell r="K14510">
            <v>0</v>
          </cell>
          <cell r="R14510">
            <v>0</v>
          </cell>
        </row>
        <row r="14511">
          <cell r="E14511">
            <v>0</v>
          </cell>
          <cell r="G14511">
            <v>0</v>
          </cell>
          <cell r="K14511">
            <v>0</v>
          </cell>
          <cell r="R14511">
            <v>0</v>
          </cell>
        </row>
        <row r="14512">
          <cell r="E14512">
            <v>0</v>
          </cell>
          <cell r="G14512">
            <v>0</v>
          </cell>
          <cell r="K14512">
            <v>0</v>
          </cell>
          <cell r="R14512">
            <v>0</v>
          </cell>
        </row>
        <row r="14513">
          <cell r="E14513">
            <v>0</v>
          </cell>
          <cell r="G14513">
            <v>0</v>
          </cell>
          <cell r="K14513">
            <v>0</v>
          </cell>
          <cell r="R14513">
            <v>0</v>
          </cell>
        </row>
        <row r="14514">
          <cell r="E14514">
            <v>0</v>
          </cell>
          <cell r="G14514">
            <v>0</v>
          </cell>
          <cell r="K14514">
            <v>0</v>
          </cell>
          <cell r="R14514">
            <v>0</v>
          </cell>
        </row>
        <row r="14515">
          <cell r="E14515">
            <v>0</v>
          </cell>
          <cell r="G14515">
            <v>0</v>
          </cell>
          <cell r="K14515">
            <v>0</v>
          </cell>
          <cell r="R14515">
            <v>0</v>
          </cell>
        </row>
        <row r="14516">
          <cell r="E14516">
            <v>0</v>
          </cell>
          <cell r="G14516">
            <v>0</v>
          </cell>
          <cell r="K14516">
            <v>0</v>
          </cell>
          <cell r="R14516">
            <v>0</v>
          </cell>
        </row>
        <row r="14517">
          <cell r="E14517">
            <v>0</v>
          </cell>
          <cell r="G14517">
            <v>0</v>
          </cell>
          <cell r="K14517">
            <v>0</v>
          </cell>
          <cell r="R14517">
            <v>0</v>
          </cell>
        </row>
        <row r="14518">
          <cell r="E14518">
            <v>0</v>
          </cell>
          <cell r="G14518">
            <v>0</v>
          </cell>
          <cell r="K14518">
            <v>0</v>
          </cell>
          <cell r="R14518">
            <v>0</v>
          </cell>
        </row>
        <row r="14519">
          <cell r="E14519">
            <v>0</v>
          </cell>
          <cell r="G14519">
            <v>0</v>
          </cell>
          <cell r="K14519">
            <v>0</v>
          </cell>
          <cell r="R14519">
            <v>0</v>
          </cell>
        </row>
        <row r="14520">
          <cell r="E14520">
            <v>0</v>
          </cell>
          <cell r="G14520">
            <v>0</v>
          </cell>
          <cell r="K14520">
            <v>0</v>
          </cell>
          <cell r="R14520">
            <v>0</v>
          </cell>
        </row>
        <row r="14521">
          <cell r="E14521">
            <v>0</v>
          </cell>
          <cell r="G14521">
            <v>0</v>
          </cell>
          <cell r="K14521">
            <v>0</v>
          </cell>
          <cell r="R14521">
            <v>0</v>
          </cell>
        </row>
        <row r="14522">
          <cell r="E14522">
            <v>0</v>
          </cell>
          <cell r="G14522">
            <v>0</v>
          </cell>
          <cell r="K14522">
            <v>0</v>
          </cell>
          <cell r="R14522">
            <v>0</v>
          </cell>
        </row>
        <row r="14523">
          <cell r="E14523">
            <v>0</v>
          </cell>
          <cell r="G14523">
            <v>0</v>
          </cell>
          <cell r="K14523">
            <v>0</v>
          </cell>
          <cell r="R14523">
            <v>0</v>
          </cell>
        </row>
        <row r="14524">
          <cell r="E14524">
            <v>0</v>
          </cell>
          <cell r="G14524">
            <v>0</v>
          </cell>
          <cell r="K14524">
            <v>0</v>
          </cell>
          <cell r="R14524">
            <v>0</v>
          </cell>
        </row>
        <row r="14525">
          <cell r="E14525">
            <v>0</v>
          </cell>
          <cell r="G14525">
            <v>0</v>
          </cell>
          <cell r="K14525">
            <v>0</v>
          </cell>
          <cell r="R14525">
            <v>0</v>
          </cell>
        </row>
        <row r="14526">
          <cell r="E14526">
            <v>0</v>
          </cell>
          <cell r="G14526">
            <v>0</v>
          </cell>
          <cell r="K14526">
            <v>0</v>
          </cell>
          <cell r="R14526">
            <v>0</v>
          </cell>
        </row>
        <row r="14527">
          <cell r="E14527">
            <v>0</v>
          </cell>
          <cell r="G14527">
            <v>0</v>
          </cell>
          <cell r="K14527">
            <v>0</v>
          </cell>
          <cell r="R14527">
            <v>0</v>
          </cell>
        </row>
        <row r="14528">
          <cell r="E14528">
            <v>0</v>
          </cell>
          <cell r="G14528">
            <v>0</v>
          </cell>
          <cell r="K14528">
            <v>0</v>
          </cell>
          <cell r="R14528">
            <v>0</v>
          </cell>
        </row>
        <row r="14529">
          <cell r="E14529">
            <v>0</v>
          </cell>
          <cell r="G14529">
            <v>0</v>
          </cell>
          <cell r="K14529">
            <v>0</v>
          </cell>
          <cell r="R14529">
            <v>0</v>
          </cell>
        </row>
        <row r="14530">
          <cell r="E14530">
            <v>0</v>
          </cell>
          <cell r="G14530">
            <v>0</v>
          </cell>
          <cell r="K14530">
            <v>0</v>
          </cell>
          <cell r="R14530">
            <v>0</v>
          </cell>
        </row>
        <row r="14531">
          <cell r="E14531">
            <v>0</v>
          </cell>
          <cell r="G14531">
            <v>0</v>
          </cell>
          <cell r="K14531">
            <v>0</v>
          </cell>
          <cell r="R14531">
            <v>0</v>
          </cell>
        </row>
        <row r="14532">
          <cell r="E14532">
            <v>0</v>
          </cell>
          <cell r="G14532">
            <v>0</v>
          </cell>
          <cell r="K14532">
            <v>0</v>
          </cell>
          <cell r="R14532">
            <v>0</v>
          </cell>
        </row>
        <row r="14533">
          <cell r="E14533">
            <v>0</v>
          </cell>
          <cell r="G14533">
            <v>0</v>
          </cell>
          <cell r="K14533">
            <v>0</v>
          </cell>
          <cell r="R14533">
            <v>0</v>
          </cell>
        </row>
        <row r="14534">
          <cell r="E14534">
            <v>0</v>
          </cell>
          <cell r="G14534">
            <v>0</v>
          </cell>
          <cell r="K14534">
            <v>0</v>
          </cell>
          <cell r="R14534">
            <v>0</v>
          </cell>
        </row>
        <row r="14535">
          <cell r="E14535">
            <v>0</v>
          </cell>
          <cell r="G14535">
            <v>0</v>
          </cell>
          <cell r="K14535">
            <v>0</v>
          </cell>
          <cell r="R14535">
            <v>0</v>
          </cell>
        </row>
        <row r="14536">
          <cell r="E14536">
            <v>0</v>
          </cell>
          <cell r="G14536">
            <v>0</v>
          </cell>
          <cell r="K14536">
            <v>0</v>
          </cell>
          <cell r="R14536">
            <v>0</v>
          </cell>
        </row>
        <row r="14537">
          <cell r="E14537">
            <v>0</v>
          </cell>
          <cell r="G14537">
            <v>0</v>
          </cell>
          <cell r="K14537">
            <v>0</v>
          </cell>
          <cell r="R14537">
            <v>0</v>
          </cell>
        </row>
        <row r="14538">
          <cell r="E14538">
            <v>0</v>
          </cell>
          <cell r="G14538">
            <v>0</v>
          </cell>
          <cell r="K14538">
            <v>0</v>
          </cell>
          <cell r="R14538">
            <v>0</v>
          </cell>
        </row>
        <row r="14539">
          <cell r="E14539">
            <v>0</v>
          </cell>
          <cell r="G14539">
            <v>0</v>
          </cell>
          <cell r="K14539">
            <v>0</v>
          </cell>
          <cell r="R14539">
            <v>0</v>
          </cell>
        </row>
        <row r="14540">
          <cell r="E14540">
            <v>0</v>
          </cell>
          <cell r="G14540">
            <v>0</v>
          </cell>
          <cell r="K14540">
            <v>0</v>
          </cell>
          <cell r="R14540">
            <v>0</v>
          </cell>
        </row>
        <row r="14541">
          <cell r="E14541">
            <v>0</v>
          </cell>
          <cell r="G14541">
            <v>0</v>
          </cell>
          <cell r="K14541">
            <v>0</v>
          </cell>
          <cell r="R14541">
            <v>0</v>
          </cell>
        </row>
        <row r="14542">
          <cell r="E14542">
            <v>0</v>
          </cell>
          <cell r="G14542">
            <v>0</v>
          </cell>
          <cell r="K14542">
            <v>0</v>
          </cell>
          <cell r="R14542">
            <v>0</v>
          </cell>
        </row>
        <row r="14543">
          <cell r="E14543">
            <v>0</v>
          </cell>
          <cell r="G14543">
            <v>0</v>
          </cell>
          <cell r="K14543">
            <v>0</v>
          </cell>
          <cell r="R14543">
            <v>0</v>
          </cell>
        </row>
        <row r="14544">
          <cell r="E14544">
            <v>0</v>
          </cell>
          <cell r="G14544">
            <v>0</v>
          </cell>
          <cell r="K14544">
            <v>0</v>
          </cell>
          <cell r="R14544">
            <v>0</v>
          </cell>
        </row>
        <row r="14545">
          <cell r="E14545">
            <v>0</v>
          </cell>
          <cell r="G14545">
            <v>0</v>
          </cell>
          <cell r="K14545">
            <v>0</v>
          </cell>
          <cell r="R14545">
            <v>0</v>
          </cell>
        </row>
        <row r="14546">
          <cell r="E14546">
            <v>0</v>
          </cell>
          <cell r="G14546">
            <v>0</v>
          </cell>
          <cell r="K14546">
            <v>0</v>
          </cell>
          <cell r="R14546">
            <v>0</v>
          </cell>
        </row>
        <row r="14547">
          <cell r="E14547">
            <v>0</v>
          </cell>
          <cell r="G14547">
            <v>0</v>
          </cell>
          <cell r="K14547">
            <v>0</v>
          </cell>
          <cell r="R14547">
            <v>0</v>
          </cell>
        </row>
        <row r="14548">
          <cell r="E14548">
            <v>0</v>
          </cell>
          <cell r="G14548">
            <v>0</v>
          </cell>
          <cell r="K14548">
            <v>0</v>
          </cell>
          <cell r="R14548">
            <v>0</v>
          </cell>
        </row>
        <row r="14549">
          <cell r="E14549">
            <v>0</v>
          </cell>
          <cell r="G14549">
            <v>0</v>
          </cell>
          <cell r="K14549">
            <v>0</v>
          </cell>
          <cell r="R14549">
            <v>0</v>
          </cell>
        </row>
        <row r="14550">
          <cell r="E14550">
            <v>0</v>
          </cell>
          <cell r="G14550">
            <v>0</v>
          </cell>
          <cell r="K14550">
            <v>0</v>
          </cell>
          <cell r="R14550">
            <v>0</v>
          </cell>
        </row>
        <row r="14551">
          <cell r="E14551">
            <v>0</v>
          </cell>
          <cell r="G14551">
            <v>0</v>
          </cell>
          <cell r="K14551">
            <v>0</v>
          </cell>
          <cell r="R14551">
            <v>0</v>
          </cell>
        </row>
        <row r="14552">
          <cell r="E14552">
            <v>0</v>
          </cell>
          <cell r="G14552">
            <v>0</v>
          </cell>
          <cell r="K14552">
            <v>0</v>
          </cell>
          <cell r="R14552">
            <v>0</v>
          </cell>
        </row>
        <row r="14553">
          <cell r="E14553">
            <v>0</v>
          </cell>
          <cell r="G14553">
            <v>0</v>
          </cell>
          <cell r="K14553">
            <v>0</v>
          </cell>
          <cell r="R14553">
            <v>0</v>
          </cell>
        </row>
        <row r="14554">
          <cell r="E14554">
            <v>0</v>
          </cell>
          <cell r="G14554">
            <v>0</v>
          </cell>
          <cell r="K14554">
            <v>0</v>
          </cell>
          <cell r="R14554">
            <v>0</v>
          </cell>
        </row>
        <row r="14555">
          <cell r="E14555">
            <v>0</v>
          </cell>
          <cell r="G14555">
            <v>0</v>
          </cell>
          <cell r="K14555">
            <v>0</v>
          </cell>
          <cell r="R14555">
            <v>0</v>
          </cell>
        </row>
        <row r="14556">
          <cell r="E14556">
            <v>0</v>
          </cell>
          <cell r="G14556">
            <v>0</v>
          </cell>
          <cell r="K14556">
            <v>0</v>
          </cell>
          <cell r="R14556">
            <v>0</v>
          </cell>
        </row>
        <row r="14557">
          <cell r="E14557">
            <v>0</v>
          </cell>
          <cell r="G14557">
            <v>0</v>
          </cell>
          <cell r="K14557">
            <v>0</v>
          </cell>
          <cell r="R14557">
            <v>0</v>
          </cell>
        </row>
        <row r="14558">
          <cell r="E14558">
            <v>0</v>
          </cell>
          <cell r="G14558">
            <v>0</v>
          </cell>
          <cell r="K14558">
            <v>0</v>
          </cell>
          <cell r="R14558">
            <v>0</v>
          </cell>
        </row>
        <row r="14559">
          <cell r="E14559">
            <v>0</v>
          </cell>
          <cell r="G14559">
            <v>0</v>
          </cell>
          <cell r="K14559">
            <v>0</v>
          </cell>
          <cell r="R14559">
            <v>0</v>
          </cell>
        </row>
        <row r="14560">
          <cell r="E14560">
            <v>0</v>
          </cell>
          <cell r="G14560">
            <v>0</v>
          </cell>
          <cell r="K14560">
            <v>0</v>
          </cell>
          <cell r="R14560">
            <v>0</v>
          </cell>
        </row>
        <row r="14561">
          <cell r="E14561">
            <v>0</v>
          </cell>
          <cell r="G14561">
            <v>0</v>
          </cell>
          <cell r="K14561">
            <v>0</v>
          </cell>
          <cell r="R14561">
            <v>0</v>
          </cell>
        </row>
        <row r="14562">
          <cell r="E14562">
            <v>0</v>
          </cell>
          <cell r="G14562">
            <v>0</v>
          </cell>
          <cell r="K14562">
            <v>0</v>
          </cell>
          <cell r="R14562">
            <v>0</v>
          </cell>
        </row>
        <row r="14563">
          <cell r="E14563">
            <v>0</v>
          </cell>
          <cell r="G14563">
            <v>0</v>
          </cell>
          <cell r="K14563">
            <v>0</v>
          </cell>
          <cell r="R14563">
            <v>0</v>
          </cell>
        </row>
        <row r="14564">
          <cell r="E14564">
            <v>0</v>
          </cell>
          <cell r="G14564">
            <v>0</v>
          </cell>
          <cell r="K14564">
            <v>0</v>
          </cell>
          <cell r="R14564">
            <v>0</v>
          </cell>
        </row>
        <row r="14565">
          <cell r="E14565">
            <v>0</v>
          </cell>
          <cell r="G14565">
            <v>0</v>
          </cell>
          <cell r="K14565">
            <v>0</v>
          </cell>
          <cell r="R14565">
            <v>0</v>
          </cell>
        </row>
        <row r="14566">
          <cell r="E14566">
            <v>0</v>
          </cell>
          <cell r="G14566">
            <v>0</v>
          </cell>
          <cell r="K14566">
            <v>0</v>
          </cell>
          <cell r="R14566">
            <v>0</v>
          </cell>
        </row>
        <row r="14567">
          <cell r="E14567">
            <v>0</v>
          </cell>
          <cell r="G14567">
            <v>0</v>
          </cell>
          <cell r="K14567">
            <v>0</v>
          </cell>
          <cell r="R14567">
            <v>0</v>
          </cell>
        </row>
        <row r="14568">
          <cell r="E14568">
            <v>0</v>
          </cell>
          <cell r="G14568">
            <v>0</v>
          </cell>
          <cell r="K14568">
            <v>0</v>
          </cell>
          <cell r="R14568">
            <v>0</v>
          </cell>
        </row>
        <row r="14569">
          <cell r="E14569">
            <v>0</v>
          </cell>
          <cell r="G14569">
            <v>0</v>
          </cell>
          <cell r="K14569">
            <v>0</v>
          </cell>
          <cell r="R14569">
            <v>0</v>
          </cell>
        </row>
        <row r="14570">
          <cell r="E14570">
            <v>0</v>
          </cell>
          <cell r="G14570">
            <v>0</v>
          </cell>
          <cell r="K14570">
            <v>0</v>
          </cell>
          <cell r="R14570">
            <v>0</v>
          </cell>
        </row>
        <row r="14571">
          <cell r="E14571">
            <v>0</v>
          </cell>
          <cell r="G14571">
            <v>0</v>
          </cell>
          <cell r="K14571">
            <v>0</v>
          </cell>
          <cell r="R14571">
            <v>0</v>
          </cell>
        </row>
        <row r="14572">
          <cell r="E14572">
            <v>0</v>
          </cell>
          <cell r="G14572">
            <v>0</v>
          </cell>
          <cell r="K14572">
            <v>0</v>
          </cell>
          <cell r="R14572">
            <v>0</v>
          </cell>
        </row>
        <row r="14573">
          <cell r="E14573">
            <v>0</v>
          </cell>
          <cell r="G14573">
            <v>0</v>
          </cell>
          <cell r="K14573">
            <v>0</v>
          </cell>
          <cell r="R14573">
            <v>0</v>
          </cell>
        </row>
        <row r="14574">
          <cell r="E14574">
            <v>0</v>
          </cell>
          <cell r="G14574">
            <v>0</v>
          </cell>
          <cell r="K14574">
            <v>0</v>
          </cell>
          <cell r="R14574">
            <v>0</v>
          </cell>
        </row>
        <row r="14575">
          <cell r="E14575">
            <v>0</v>
          </cell>
          <cell r="G14575">
            <v>0</v>
          </cell>
          <cell r="K14575">
            <v>0</v>
          </cell>
          <cell r="R14575">
            <v>0</v>
          </cell>
        </row>
        <row r="14576">
          <cell r="E14576">
            <v>0</v>
          </cell>
          <cell r="G14576">
            <v>0</v>
          </cell>
          <cell r="K14576">
            <v>0</v>
          </cell>
          <cell r="R14576">
            <v>0</v>
          </cell>
        </row>
        <row r="14577">
          <cell r="E14577">
            <v>0</v>
          </cell>
          <cell r="G14577">
            <v>0</v>
          </cell>
          <cell r="K14577">
            <v>0</v>
          </cell>
          <cell r="R14577">
            <v>0</v>
          </cell>
        </row>
        <row r="14578">
          <cell r="E14578">
            <v>0</v>
          </cell>
          <cell r="G14578">
            <v>0</v>
          </cell>
          <cell r="K14578">
            <v>0</v>
          </cell>
          <cell r="R14578">
            <v>0</v>
          </cell>
        </row>
        <row r="14579">
          <cell r="E14579">
            <v>0</v>
          </cell>
          <cell r="G14579">
            <v>0</v>
          </cell>
          <cell r="K14579">
            <v>0</v>
          </cell>
          <cell r="R14579">
            <v>0</v>
          </cell>
        </row>
        <row r="14580">
          <cell r="E14580">
            <v>0</v>
          </cell>
          <cell r="G14580">
            <v>0</v>
          </cell>
          <cell r="K14580">
            <v>0</v>
          </cell>
          <cell r="R14580">
            <v>0</v>
          </cell>
        </row>
        <row r="14581">
          <cell r="E14581">
            <v>0</v>
          </cell>
          <cell r="G14581">
            <v>0</v>
          </cell>
          <cell r="K14581">
            <v>0</v>
          </cell>
          <cell r="R14581">
            <v>0</v>
          </cell>
        </row>
        <row r="14582">
          <cell r="E14582">
            <v>0</v>
          </cell>
          <cell r="G14582">
            <v>0</v>
          </cell>
          <cell r="K14582">
            <v>0</v>
          </cell>
          <cell r="R14582">
            <v>0</v>
          </cell>
        </row>
        <row r="14583">
          <cell r="E14583">
            <v>0</v>
          </cell>
          <cell r="G14583">
            <v>0</v>
          </cell>
          <cell r="K14583">
            <v>0</v>
          </cell>
          <cell r="R14583">
            <v>0</v>
          </cell>
        </row>
        <row r="14584">
          <cell r="E14584">
            <v>0</v>
          </cell>
          <cell r="G14584">
            <v>0</v>
          </cell>
          <cell r="K14584">
            <v>0</v>
          </cell>
          <cell r="R14584">
            <v>0</v>
          </cell>
        </row>
        <row r="14585">
          <cell r="E14585">
            <v>0</v>
          </cell>
          <cell r="G14585">
            <v>0</v>
          </cell>
          <cell r="K14585">
            <v>0</v>
          </cell>
          <cell r="R14585">
            <v>0</v>
          </cell>
        </row>
        <row r="14586">
          <cell r="E14586">
            <v>0</v>
          </cell>
          <cell r="G14586">
            <v>0</v>
          </cell>
          <cell r="K14586">
            <v>0</v>
          </cell>
          <cell r="R14586">
            <v>0</v>
          </cell>
        </row>
        <row r="14587">
          <cell r="E14587">
            <v>0</v>
          </cell>
          <cell r="G14587">
            <v>0</v>
          </cell>
          <cell r="K14587">
            <v>0</v>
          </cell>
          <cell r="R14587">
            <v>0</v>
          </cell>
        </row>
        <row r="14588">
          <cell r="E14588">
            <v>0</v>
          </cell>
          <cell r="G14588">
            <v>0</v>
          </cell>
          <cell r="K14588">
            <v>0</v>
          </cell>
          <cell r="R14588">
            <v>0</v>
          </cell>
        </row>
        <row r="14589">
          <cell r="E14589">
            <v>0</v>
          </cell>
          <cell r="G14589">
            <v>0</v>
          </cell>
          <cell r="K14589">
            <v>0</v>
          </cell>
          <cell r="R14589">
            <v>0</v>
          </cell>
        </row>
        <row r="14590">
          <cell r="E14590">
            <v>0</v>
          </cell>
          <cell r="G14590">
            <v>0</v>
          </cell>
          <cell r="K14590">
            <v>0</v>
          </cell>
          <cell r="R14590">
            <v>0</v>
          </cell>
        </row>
        <row r="14591">
          <cell r="E14591">
            <v>0</v>
          </cell>
          <cell r="G14591">
            <v>0</v>
          </cell>
          <cell r="K14591">
            <v>0</v>
          </cell>
          <cell r="R14591">
            <v>0</v>
          </cell>
        </row>
        <row r="14592">
          <cell r="E14592">
            <v>0</v>
          </cell>
          <cell r="G14592">
            <v>0</v>
          </cell>
          <cell r="K14592">
            <v>0</v>
          </cell>
          <cell r="R14592">
            <v>0</v>
          </cell>
        </row>
        <row r="14593">
          <cell r="E14593">
            <v>0</v>
          </cell>
          <cell r="G14593">
            <v>0</v>
          </cell>
          <cell r="K14593">
            <v>0</v>
          </cell>
          <cell r="R14593">
            <v>0</v>
          </cell>
        </row>
        <row r="14594">
          <cell r="E14594">
            <v>0</v>
          </cell>
          <cell r="G14594">
            <v>0</v>
          </cell>
          <cell r="K14594">
            <v>0</v>
          </cell>
          <cell r="R14594">
            <v>0</v>
          </cell>
        </row>
        <row r="14595">
          <cell r="E14595">
            <v>0</v>
          </cell>
          <cell r="G14595">
            <v>0</v>
          </cell>
          <cell r="K14595">
            <v>0</v>
          </cell>
          <cell r="R14595">
            <v>0</v>
          </cell>
        </row>
        <row r="14596">
          <cell r="E14596">
            <v>0</v>
          </cell>
          <cell r="G14596">
            <v>0</v>
          </cell>
          <cell r="K14596">
            <v>0</v>
          </cell>
          <cell r="R14596">
            <v>0</v>
          </cell>
        </row>
        <row r="14597">
          <cell r="E14597">
            <v>0</v>
          </cell>
          <cell r="G14597">
            <v>0</v>
          </cell>
          <cell r="K14597">
            <v>0</v>
          </cell>
          <cell r="R14597">
            <v>0</v>
          </cell>
        </row>
        <row r="14598">
          <cell r="E14598">
            <v>0</v>
          </cell>
          <cell r="G14598">
            <v>0</v>
          </cell>
          <cell r="K14598">
            <v>0</v>
          </cell>
          <cell r="R14598">
            <v>0</v>
          </cell>
        </row>
        <row r="14599">
          <cell r="E14599">
            <v>0</v>
          </cell>
          <cell r="G14599">
            <v>0</v>
          </cell>
          <cell r="K14599">
            <v>0</v>
          </cell>
          <cell r="R14599">
            <v>0</v>
          </cell>
        </row>
        <row r="14600">
          <cell r="E14600">
            <v>0</v>
          </cell>
          <cell r="G14600">
            <v>0</v>
          </cell>
          <cell r="K14600">
            <v>0</v>
          </cell>
          <cell r="R14600">
            <v>0</v>
          </cell>
        </row>
        <row r="14601">
          <cell r="E14601">
            <v>0</v>
          </cell>
          <cell r="G14601">
            <v>0</v>
          </cell>
          <cell r="K14601">
            <v>0</v>
          </cell>
          <cell r="R14601">
            <v>0</v>
          </cell>
        </row>
        <row r="14602">
          <cell r="E14602">
            <v>0</v>
          </cell>
          <cell r="G14602">
            <v>0</v>
          </cell>
          <cell r="K14602">
            <v>0</v>
          </cell>
          <cell r="R14602">
            <v>0</v>
          </cell>
        </row>
        <row r="14603">
          <cell r="E14603">
            <v>0</v>
          </cell>
          <cell r="G14603">
            <v>0</v>
          </cell>
          <cell r="K14603">
            <v>0</v>
          </cell>
          <cell r="R14603">
            <v>0</v>
          </cell>
        </row>
        <row r="14604">
          <cell r="E14604">
            <v>0</v>
          </cell>
          <cell r="G14604">
            <v>0</v>
          </cell>
          <cell r="K14604">
            <v>0</v>
          </cell>
          <cell r="R14604">
            <v>0</v>
          </cell>
        </row>
        <row r="14605">
          <cell r="E14605">
            <v>0</v>
          </cell>
          <cell r="G14605">
            <v>0</v>
          </cell>
          <cell r="K14605">
            <v>0</v>
          </cell>
          <cell r="R14605">
            <v>0</v>
          </cell>
        </row>
        <row r="14606">
          <cell r="E14606">
            <v>0</v>
          </cell>
          <cell r="G14606">
            <v>0</v>
          </cell>
          <cell r="K14606">
            <v>0</v>
          </cell>
          <cell r="R14606">
            <v>0</v>
          </cell>
        </row>
        <row r="14607">
          <cell r="E14607">
            <v>0</v>
          </cell>
          <cell r="G14607">
            <v>0</v>
          </cell>
          <cell r="K14607">
            <v>0</v>
          </cell>
          <cell r="R14607">
            <v>0</v>
          </cell>
        </row>
        <row r="14608">
          <cell r="E14608">
            <v>0</v>
          </cell>
          <cell r="G14608">
            <v>0</v>
          </cell>
          <cell r="K14608">
            <v>0</v>
          </cell>
          <cell r="R14608">
            <v>0</v>
          </cell>
        </row>
        <row r="14609">
          <cell r="E14609">
            <v>0</v>
          </cell>
          <cell r="G14609">
            <v>0</v>
          </cell>
          <cell r="K14609">
            <v>0</v>
          </cell>
          <cell r="R14609">
            <v>0</v>
          </cell>
        </row>
        <row r="14610">
          <cell r="E14610">
            <v>0</v>
          </cell>
          <cell r="G14610">
            <v>0</v>
          </cell>
          <cell r="K14610">
            <v>0</v>
          </cell>
          <cell r="R14610">
            <v>0</v>
          </cell>
        </row>
        <row r="14611">
          <cell r="E14611">
            <v>0</v>
          </cell>
          <cell r="G14611">
            <v>0</v>
          </cell>
          <cell r="K14611">
            <v>0</v>
          </cell>
          <cell r="R14611">
            <v>0</v>
          </cell>
        </row>
        <row r="14612">
          <cell r="E14612">
            <v>0</v>
          </cell>
          <cell r="G14612">
            <v>0</v>
          </cell>
          <cell r="K14612">
            <v>0</v>
          </cell>
          <cell r="R14612">
            <v>0</v>
          </cell>
        </row>
        <row r="14613">
          <cell r="E14613">
            <v>0</v>
          </cell>
          <cell r="G14613">
            <v>0</v>
          </cell>
          <cell r="K14613">
            <v>0</v>
          </cell>
          <cell r="R14613">
            <v>0</v>
          </cell>
        </row>
        <row r="14614">
          <cell r="E14614">
            <v>0</v>
          </cell>
          <cell r="G14614">
            <v>0</v>
          </cell>
          <cell r="K14614">
            <v>0</v>
          </cell>
          <cell r="R14614">
            <v>0</v>
          </cell>
        </row>
        <row r="14615">
          <cell r="E14615">
            <v>0</v>
          </cell>
          <cell r="G14615">
            <v>0</v>
          </cell>
          <cell r="K14615">
            <v>0</v>
          </cell>
          <cell r="R14615">
            <v>0</v>
          </cell>
        </row>
        <row r="14616">
          <cell r="E14616">
            <v>0</v>
          </cell>
          <cell r="G14616">
            <v>0</v>
          </cell>
          <cell r="K14616">
            <v>0</v>
          </cell>
          <cell r="R14616">
            <v>0</v>
          </cell>
        </row>
        <row r="14617">
          <cell r="E14617">
            <v>0</v>
          </cell>
          <cell r="G14617">
            <v>0</v>
          </cell>
          <cell r="K14617">
            <v>0</v>
          </cell>
          <cell r="R14617">
            <v>0</v>
          </cell>
        </row>
        <row r="14618">
          <cell r="E14618">
            <v>0</v>
          </cell>
          <cell r="G14618">
            <v>0</v>
          </cell>
          <cell r="K14618">
            <v>0</v>
          </cell>
          <cell r="R14618">
            <v>0</v>
          </cell>
        </row>
        <row r="14619">
          <cell r="E14619">
            <v>0</v>
          </cell>
          <cell r="G14619">
            <v>0</v>
          </cell>
          <cell r="K14619">
            <v>0</v>
          </cell>
          <cell r="R14619">
            <v>0</v>
          </cell>
        </row>
        <row r="14620">
          <cell r="E14620">
            <v>0</v>
          </cell>
          <cell r="G14620">
            <v>0</v>
          </cell>
          <cell r="K14620">
            <v>0</v>
          </cell>
          <cell r="R14620">
            <v>0</v>
          </cell>
        </row>
        <row r="14621">
          <cell r="E14621">
            <v>0</v>
          </cell>
          <cell r="G14621">
            <v>0</v>
          </cell>
          <cell r="K14621">
            <v>0</v>
          </cell>
          <cell r="R14621">
            <v>0</v>
          </cell>
        </row>
        <row r="14622">
          <cell r="E14622">
            <v>0</v>
          </cell>
          <cell r="G14622">
            <v>0</v>
          </cell>
          <cell r="K14622">
            <v>0</v>
          </cell>
          <cell r="R14622">
            <v>0</v>
          </cell>
        </row>
        <row r="14623">
          <cell r="E14623">
            <v>0</v>
          </cell>
          <cell r="G14623">
            <v>0</v>
          </cell>
          <cell r="K14623">
            <v>0</v>
          </cell>
          <cell r="R14623">
            <v>0</v>
          </cell>
        </row>
        <row r="14624">
          <cell r="E14624">
            <v>0</v>
          </cell>
          <cell r="G14624">
            <v>0</v>
          </cell>
          <cell r="K14624">
            <v>0</v>
          </cell>
          <cell r="R14624">
            <v>0</v>
          </cell>
        </row>
        <row r="14625">
          <cell r="E14625">
            <v>0</v>
          </cell>
          <cell r="G14625">
            <v>0</v>
          </cell>
          <cell r="K14625">
            <v>0</v>
          </cell>
          <cell r="R14625">
            <v>0</v>
          </cell>
        </row>
        <row r="14626">
          <cell r="E14626">
            <v>0</v>
          </cell>
          <cell r="G14626">
            <v>0</v>
          </cell>
          <cell r="K14626">
            <v>0</v>
          </cell>
          <cell r="R14626">
            <v>0</v>
          </cell>
        </row>
        <row r="14627">
          <cell r="E14627">
            <v>0</v>
          </cell>
          <cell r="G14627">
            <v>0</v>
          </cell>
          <cell r="K14627">
            <v>0</v>
          </cell>
          <cell r="R14627">
            <v>0</v>
          </cell>
        </row>
        <row r="14628">
          <cell r="E14628">
            <v>0</v>
          </cell>
          <cell r="G14628">
            <v>0</v>
          </cell>
          <cell r="K14628">
            <v>0</v>
          </cell>
          <cell r="R14628">
            <v>0</v>
          </cell>
        </row>
        <row r="14629">
          <cell r="E14629">
            <v>0</v>
          </cell>
          <cell r="G14629">
            <v>0</v>
          </cell>
          <cell r="K14629">
            <v>0</v>
          </cell>
          <cell r="R14629">
            <v>0</v>
          </cell>
        </row>
        <row r="14630">
          <cell r="E14630">
            <v>0</v>
          </cell>
          <cell r="G14630">
            <v>0</v>
          </cell>
          <cell r="K14630">
            <v>0</v>
          </cell>
          <cell r="R14630">
            <v>0</v>
          </cell>
        </row>
        <row r="14631">
          <cell r="E14631">
            <v>0</v>
          </cell>
          <cell r="G14631">
            <v>0</v>
          </cell>
          <cell r="K14631">
            <v>0</v>
          </cell>
          <cell r="R14631">
            <v>0</v>
          </cell>
        </row>
        <row r="14632">
          <cell r="E14632">
            <v>0</v>
          </cell>
          <cell r="G14632">
            <v>0</v>
          </cell>
          <cell r="K14632">
            <v>0</v>
          </cell>
          <cell r="R14632">
            <v>0</v>
          </cell>
        </row>
        <row r="14633">
          <cell r="E14633">
            <v>0</v>
          </cell>
          <cell r="G14633">
            <v>0</v>
          </cell>
          <cell r="K14633">
            <v>0</v>
          </cell>
          <cell r="R14633">
            <v>0</v>
          </cell>
        </row>
        <row r="14634">
          <cell r="E14634">
            <v>0</v>
          </cell>
          <cell r="G14634">
            <v>0</v>
          </cell>
          <cell r="K14634">
            <v>0</v>
          </cell>
          <cell r="R14634">
            <v>0</v>
          </cell>
        </row>
        <row r="14635">
          <cell r="E14635">
            <v>0</v>
          </cell>
          <cell r="G14635">
            <v>0</v>
          </cell>
          <cell r="K14635">
            <v>0</v>
          </cell>
          <cell r="R14635">
            <v>0</v>
          </cell>
        </row>
        <row r="14636">
          <cell r="E14636">
            <v>0</v>
          </cell>
          <cell r="G14636">
            <v>0</v>
          </cell>
          <cell r="K14636">
            <v>0</v>
          </cell>
          <cell r="R14636">
            <v>0</v>
          </cell>
        </row>
        <row r="14637">
          <cell r="E14637">
            <v>0</v>
          </cell>
          <cell r="G14637">
            <v>0</v>
          </cell>
          <cell r="K14637">
            <v>0</v>
          </cell>
          <cell r="R14637">
            <v>0</v>
          </cell>
        </row>
        <row r="14638">
          <cell r="E14638">
            <v>0</v>
          </cell>
          <cell r="G14638">
            <v>0</v>
          </cell>
          <cell r="K14638">
            <v>0</v>
          </cell>
          <cell r="R14638">
            <v>0</v>
          </cell>
        </row>
        <row r="14639">
          <cell r="E14639">
            <v>0</v>
          </cell>
          <cell r="G14639">
            <v>0</v>
          </cell>
          <cell r="K14639">
            <v>0</v>
          </cell>
          <cell r="R14639">
            <v>0</v>
          </cell>
        </row>
        <row r="14640">
          <cell r="E14640">
            <v>0</v>
          </cell>
          <cell r="G14640">
            <v>0</v>
          </cell>
          <cell r="K14640">
            <v>0</v>
          </cell>
          <cell r="R14640">
            <v>0</v>
          </cell>
        </row>
        <row r="14641">
          <cell r="E14641">
            <v>0</v>
          </cell>
          <cell r="G14641">
            <v>0</v>
          </cell>
          <cell r="K14641">
            <v>0</v>
          </cell>
          <cell r="R14641">
            <v>0</v>
          </cell>
        </row>
        <row r="14642">
          <cell r="E14642">
            <v>0</v>
          </cell>
          <cell r="G14642">
            <v>0</v>
          </cell>
          <cell r="K14642">
            <v>0</v>
          </cell>
          <cell r="R14642">
            <v>0</v>
          </cell>
        </row>
        <row r="14643">
          <cell r="E14643">
            <v>0</v>
          </cell>
          <cell r="G14643">
            <v>0</v>
          </cell>
          <cell r="K14643">
            <v>0</v>
          </cell>
          <cell r="R14643">
            <v>0</v>
          </cell>
        </row>
        <row r="14644">
          <cell r="E14644">
            <v>0</v>
          </cell>
          <cell r="G14644">
            <v>0</v>
          </cell>
          <cell r="K14644">
            <v>0</v>
          </cell>
          <cell r="R14644">
            <v>0</v>
          </cell>
        </row>
        <row r="14645">
          <cell r="E14645">
            <v>0</v>
          </cell>
          <cell r="G14645">
            <v>0</v>
          </cell>
          <cell r="K14645">
            <v>0</v>
          </cell>
          <cell r="R14645">
            <v>0</v>
          </cell>
        </row>
        <row r="14646">
          <cell r="E14646">
            <v>0</v>
          </cell>
          <cell r="G14646">
            <v>0</v>
          </cell>
          <cell r="K14646">
            <v>0</v>
          </cell>
          <cell r="R14646">
            <v>0</v>
          </cell>
        </row>
        <row r="14647">
          <cell r="E14647">
            <v>0</v>
          </cell>
          <cell r="G14647">
            <v>0</v>
          </cell>
          <cell r="K14647">
            <v>0</v>
          </cell>
          <cell r="R14647">
            <v>0</v>
          </cell>
        </row>
        <row r="14648">
          <cell r="E14648">
            <v>0</v>
          </cell>
          <cell r="G14648">
            <v>0</v>
          </cell>
          <cell r="K14648">
            <v>0</v>
          </cell>
          <cell r="R14648">
            <v>0</v>
          </cell>
        </row>
        <row r="14649">
          <cell r="E14649">
            <v>0</v>
          </cell>
          <cell r="G14649">
            <v>0</v>
          </cell>
          <cell r="K14649">
            <v>0</v>
          </cell>
          <cell r="R14649">
            <v>0</v>
          </cell>
        </row>
        <row r="14650">
          <cell r="E14650">
            <v>0</v>
          </cell>
          <cell r="G14650">
            <v>0</v>
          </cell>
          <cell r="K14650">
            <v>0</v>
          </cell>
          <cell r="R14650">
            <v>0</v>
          </cell>
        </row>
        <row r="14651">
          <cell r="E14651">
            <v>0</v>
          </cell>
          <cell r="G14651">
            <v>0</v>
          </cell>
          <cell r="K14651">
            <v>0</v>
          </cell>
          <cell r="R14651">
            <v>0</v>
          </cell>
        </row>
        <row r="14652">
          <cell r="E14652">
            <v>0</v>
          </cell>
          <cell r="G14652">
            <v>0</v>
          </cell>
          <cell r="K14652">
            <v>0</v>
          </cell>
          <cell r="R14652">
            <v>0</v>
          </cell>
        </row>
        <row r="14653">
          <cell r="E14653">
            <v>0</v>
          </cell>
          <cell r="G14653">
            <v>0</v>
          </cell>
          <cell r="K14653">
            <v>0</v>
          </cell>
          <cell r="R14653">
            <v>0</v>
          </cell>
        </row>
        <row r="14654">
          <cell r="E14654">
            <v>0</v>
          </cell>
          <cell r="G14654">
            <v>0</v>
          </cell>
          <cell r="K14654">
            <v>0</v>
          </cell>
          <cell r="R14654">
            <v>0</v>
          </cell>
        </row>
        <row r="14655">
          <cell r="E14655">
            <v>0</v>
          </cell>
          <cell r="G14655">
            <v>0</v>
          </cell>
          <cell r="K14655">
            <v>0</v>
          </cell>
          <cell r="R14655">
            <v>0</v>
          </cell>
        </row>
        <row r="14656">
          <cell r="E14656">
            <v>0</v>
          </cell>
          <cell r="G14656">
            <v>0</v>
          </cell>
          <cell r="K14656">
            <v>0</v>
          </cell>
          <cell r="R14656">
            <v>0</v>
          </cell>
        </row>
        <row r="14657">
          <cell r="E14657">
            <v>0</v>
          </cell>
          <cell r="G14657">
            <v>0</v>
          </cell>
          <cell r="K14657">
            <v>0</v>
          </cell>
          <cell r="R14657">
            <v>0</v>
          </cell>
        </row>
        <row r="14658">
          <cell r="E14658">
            <v>0</v>
          </cell>
          <cell r="G14658">
            <v>0</v>
          </cell>
          <cell r="K14658">
            <v>0</v>
          </cell>
          <cell r="R14658">
            <v>0</v>
          </cell>
        </row>
        <row r="14659">
          <cell r="E14659">
            <v>0</v>
          </cell>
          <cell r="G14659">
            <v>0</v>
          </cell>
          <cell r="K14659">
            <v>0</v>
          </cell>
          <cell r="R14659">
            <v>0</v>
          </cell>
        </row>
        <row r="14660">
          <cell r="E14660">
            <v>0</v>
          </cell>
          <cell r="G14660">
            <v>0</v>
          </cell>
          <cell r="K14660">
            <v>0</v>
          </cell>
          <cell r="R14660">
            <v>0</v>
          </cell>
        </row>
        <row r="14661">
          <cell r="E14661">
            <v>0</v>
          </cell>
          <cell r="G14661">
            <v>0</v>
          </cell>
          <cell r="K14661">
            <v>0</v>
          </cell>
          <cell r="R14661">
            <v>0</v>
          </cell>
        </row>
        <row r="14662">
          <cell r="E14662">
            <v>0</v>
          </cell>
          <cell r="G14662">
            <v>0</v>
          </cell>
          <cell r="K14662">
            <v>0</v>
          </cell>
          <cell r="R14662">
            <v>0</v>
          </cell>
        </row>
        <row r="14663">
          <cell r="E14663">
            <v>0</v>
          </cell>
          <cell r="G14663">
            <v>0</v>
          </cell>
          <cell r="K14663">
            <v>0</v>
          </cell>
          <cell r="R14663">
            <v>0</v>
          </cell>
        </row>
        <row r="14664">
          <cell r="E14664">
            <v>0</v>
          </cell>
          <cell r="G14664">
            <v>0</v>
          </cell>
          <cell r="K14664">
            <v>0</v>
          </cell>
          <cell r="R14664">
            <v>0</v>
          </cell>
        </row>
        <row r="14665">
          <cell r="E14665">
            <v>0</v>
          </cell>
          <cell r="G14665">
            <v>0</v>
          </cell>
          <cell r="K14665">
            <v>0</v>
          </cell>
          <cell r="R14665">
            <v>0</v>
          </cell>
        </row>
        <row r="14666">
          <cell r="E14666">
            <v>0</v>
          </cell>
          <cell r="G14666">
            <v>0</v>
          </cell>
          <cell r="K14666">
            <v>0</v>
          </cell>
          <cell r="R14666">
            <v>0</v>
          </cell>
        </row>
        <row r="14667">
          <cell r="E14667">
            <v>0</v>
          </cell>
          <cell r="G14667">
            <v>0</v>
          </cell>
          <cell r="K14667">
            <v>0</v>
          </cell>
          <cell r="R14667">
            <v>0</v>
          </cell>
        </row>
        <row r="14668">
          <cell r="E14668">
            <v>0</v>
          </cell>
          <cell r="G14668">
            <v>0</v>
          </cell>
          <cell r="K14668">
            <v>0</v>
          </cell>
          <cell r="R14668">
            <v>0</v>
          </cell>
        </row>
        <row r="14669">
          <cell r="E14669">
            <v>0</v>
          </cell>
          <cell r="G14669">
            <v>0</v>
          </cell>
          <cell r="K14669">
            <v>0</v>
          </cell>
          <cell r="R14669">
            <v>0</v>
          </cell>
        </row>
        <row r="14670">
          <cell r="E14670">
            <v>0</v>
          </cell>
          <cell r="G14670">
            <v>0</v>
          </cell>
          <cell r="K14670">
            <v>0</v>
          </cell>
          <cell r="R14670">
            <v>0</v>
          </cell>
        </row>
        <row r="14671">
          <cell r="E14671">
            <v>0</v>
          </cell>
          <cell r="G14671">
            <v>0</v>
          </cell>
          <cell r="K14671">
            <v>0</v>
          </cell>
          <cell r="R14671">
            <v>0</v>
          </cell>
        </row>
        <row r="14672">
          <cell r="E14672">
            <v>0</v>
          </cell>
          <cell r="G14672">
            <v>0</v>
          </cell>
          <cell r="K14672">
            <v>0</v>
          </cell>
          <cell r="R14672">
            <v>0</v>
          </cell>
        </row>
        <row r="14673">
          <cell r="E14673">
            <v>0</v>
          </cell>
          <cell r="G14673">
            <v>0</v>
          </cell>
          <cell r="K14673">
            <v>0</v>
          </cell>
          <cell r="R14673">
            <v>0</v>
          </cell>
        </row>
        <row r="14674">
          <cell r="E14674">
            <v>0</v>
          </cell>
          <cell r="G14674">
            <v>0</v>
          </cell>
          <cell r="K14674">
            <v>0</v>
          </cell>
          <cell r="R14674">
            <v>0</v>
          </cell>
        </row>
        <row r="14675">
          <cell r="E14675">
            <v>0</v>
          </cell>
          <cell r="G14675">
            <v>0</v>
          </cell>
          <cell r="K14675">
            <v>0</v>
          </cell>
          <cell r="R14675">
            <v>0</v>
          </cell>
        </row>
        <row r="14676">
          <cell r="E14676">
            <v>0</v>
          </cell>
          <cell r="G14676">
            <v>0</v>
          </cell>
          <cell r="K14676">
            <v>0</v>
          </cell>
          <cell r="R14676">
            <v>0</v>
          </cell>
        </row>
        <row r="14677">
          <cell r="E14677">
            <v>0</v>
          </cell>
          <cell r="G14677">
            <v>0</v>
          </cell>
          <cell r="K14677">
            <v>0</v>
          </cell>
          <cell r="R14677">
            <v>0</v>
          </cell>
        </row>
        <row r="14678">
          <cell r="E14678">
            <v>0</v>
          </cell>
          <cell r="G14678">
            <v>0</v>
          </cell>
          <cell r="K14678">
            <v>0</v>
          </cell>
          <cell r="R14678">
            <v>0</v>
          </cell>
        </row>
        <row r="14679">
          <cell r="E14679">
            <v>0</v>
          </cell>
          <cell r="G14679">
            <v>0</v>
          </cell>
          <cell r="K14679">
            <v>0</v>
          </cell>
          <cell r="R14679">
            <v>0</v>
          </cell>
        </row>
        <row r="14680">
          <cell r="E14680">
            <v>0</v>
          </cell>
          <cell r="G14680">
            <v>0</v>
          </cell>
          <cell r="K14680">
            <v>0</v>
          </cell>
          <cell r="R14680">
            <v>0</v>
          </cell>
        </row>
        <row r="14681">
          <cell r="E14681">
            <v>0</v>
          </cell>
          <cell r="G14681">
            <v>0</v>
          </cell>
          <cell r="K14681">
            <v>0</v>
          </cell>
          <cell r="R14681">
            <v>0</v>
          </cell>
        </row>
        <row r="14682">
          <cell r="E14682">
            <v>0</v>
          </cell>
          <cell r="G14682">
            <v>0</v>
          </cell>
          <cell r="K14682">
            <v>0</v>
          </cell>
          <cell r="R14682">
            <v>0</v>
          </cell>
        </row>
        <row r="14683">
          <cell r="E14683">
            <v>0</v>
          </cell>
          <cell r="G14683">
            <v>0</v>
          </cell>
          <cell r="K14683">
            <v>0</v>
          </cell>
          <cell r="R14683">
            <v>0</v>
          </cell>
        </row>
        <row r="14684">
          <cell r="E14684">
            <v>0</v>
          </cell>
          <cell r="G14684">
            <v>0</v>
          </cell>
          <cell r="K14684">
            <v>0</v>
          </cell>
          <cell r="R14684">
            <v>0</v>
          </cell>
        </row>
        <row r="14685">
          <cell r="E14685">
            <v>0</v>
          </cell>
          <cell r="G14685">
            <v>0</v>
          </cell>
          <cell r="K14685">
            <v>0</v>
          </cell>
          <cell r="R14685">
            <v>0</v>
          </cell>
        </row>
        <row r="14686">
          <cell r="E14686">
            <v>0</v>
          </cell>
          <cell r="G14686">
            <v>0</v>
          </cell>
          <cell r="K14686">
            <v>0</v>
          </cell>
          <cell r="R14686">
            <v>0</v>
          </cell>
        </row>
        <row r="14687">
          <cell r="E14687">
            <v>0</v>
          </cell>
          <cell r="G14687">
            <v>0</v>
          </cell>
          <cell r="K14687">
            <v>0</v>
          </cell>
          <cell r="R14687">
            <v>0</v>
          </cell>
        </row>
        <row r="14688">
          <cell r="E14688">
            <v>0</v>
          </cell>
          <cell r="G14688">
            <v>0</v>
          </cell>
          <cell r="K14688">
            <v>0</v>
          </cell>
          <cell r="R14688">
            <v>0</v>
          </cell>
        </row>
        <row r="14689">
          <cell r="E14689">
            <v>0</v>
          </cell>
          <cell r="G14689">
            <v>0</v>
          </cell>
          <cell r="K14689">
            <v>0</v>
          </cell>
          <cell r="R14689">
            <v>0</v>
          </cell>
        </row>
        <row r="14690">
          <cell r="E14690">
            <v>0</v>
          </cell>
          <cell r="G14690">
            <v>0</v>
          </cell>
          <cell r="K14690">
            <v>0</v>
          </cell>
          <cell r="R14690">
            <v>0</v>
          </cell>
        </row>
        <row r="14691">
          <cell r="E14691">
            <v>0</v>
          </cell>
          <cell r="G14691">
            <v>0</v>
          </cell>
          <cell r="K14691">
            <v>0</v>
          </cell>
          <cell r="R14691">
            <v>0</v>
          </cell>
        </row>
        <row r="14692">
          <cell r="E14692">
            <v>0</v>
          </cell>
          <cell r="G14692">
            <v>0</v>
          </cell>
          <cell r="K14692">
            <v>0</v>
          </cell>
          <cell r="R14692">
            <v>0</v>
          </cell>
        </row>
        <row r="14693">
          <cell r="E14693">
            <v>0</v>
          </cell>
          <cell r="G14693">
            <v>0</v>
          </cell>
          <cell r="K14693">
            <v>0</v>
          </cell>
          <cell r="R14693">
            <v>0</v>
          </cell>
        </row>
        <row r="14694">
          <cell r="E14694">
            <v>0</v>
          </cell>
          <cell r="G14694">
            <v>0</v>
          </cell>
          <cell r="K14694">
            <v>0</v>
          </cell>
          <cell r="R14694">
            <v>0</v>
          </cell>
        </row>
        <row r="14695">
          <cell r="E14695">
            <v>0</v>
          </cell>
          <cell r="G14695">
            <v>0</v>
          </cell>
          <cell r="K14695">
            <v>0</v>
          </cell>
          <cell r="R14695">
            <v>0</v>
          </cell>
        </row>
        <row r="14696">
          <cell r="E14696">
            <v>0</v>
          </cell>
          <cell r="G14696">
            <v>0</v>
          </cell>
          <cell r="K14696">
            <v>0</v>
          </cell>
          <cell r="R14696">
            <v>0</v>
          </cell>
        </row>
        <row r="14697">
          <cell r="E14697">
            <v>0</v>
          </cell>
          <cell r="G14697">
            <v>0</v>
          </cell>
          <cell r="K14697">
            <v>0</v>
          </cell>
          <cell r="R14697">
            <v>0</v>
          </cell>
        </row>
        <row r="14698">
          <cell r="E14698">
            <v>0</v>
          </cell>
          <cell r="G14698">
            <v>0</v>
          </cell>
          <cell r="K14698">
            <v>0</v>
          </cell>
          <cell r="R14698">
            <v>0</v>
          </cell>
        </row>
        <row r="14699">
          <cell r="E14699">
            <v>0</v>
          </cell>
          <cell r="G14699">
            <v>0</v>
          </cell>
          <cell r="K14699">
            <v>0</v>
          </cell>
          <cell r="R14699">
            <v>0</v>
          </cell>
        </row>
        <row r="14700">
          <cell r="E14700">
            <v>0</v>
          </cell>
          <cell r="G14700">
            <v>0</v>
          </cell>
          <cell r="K14700">
            <v>0</v>
          </cell>
          <cell r="R14700">
            <v>0</v>
          </cell>
        </row>
        <row r="14701">
          <cell r="E14701">
            <v>0</v>
          </cell>
          <cell r="G14701">
            <v>0</v>
          </cell>
          <cell r="K14701">
            <v>0</v>
          </cell>
          <cell r="R14701">
            <v>0</v>
          </cell>
        </row>
        <row r="14702">
          <cell r="E14702">
            <v>0</v>
          </cell>
          <cell r="G14702">
            <v>0</v>
          </cell>
          <cell r="K14702">
            <v>0</v>
          </cell>
          <cell r="R14702">
            <v>0</v>
          </cell>
        </row>
        <row r="14703">
          <cell r="E14703">
            <v>0</v>
          </cell>
          <cell r="G14703">
            <v>0</v>
          </cell>
          <cell r="K14703">
            <v>0</v>
          </cell>
          <cell r="R14703">
            <v>0</v>
          </cell>
        </row>
        <row r="14704">
          <cell r="E14704">
            <v>0</v>
          </cell>
          <cell r="G14704">
            <v>0</v>
          </cell>
          <cell r="K14704">
            <v>0</v>
          </cell>
          <cell r="R14704">
            <v>0</v>
          </cell>
        </row>
        <row r="14705">
          <cell r="E14705">
            <v>0</v>
          </cell>
          <cell r="G14705">
            <v>0</v>
          </cell>
          <cell r="K14705">
            <v>0</v>
          </cell>
          <cell r="R14705">
            <v>0</v>
          </cell>
        </row>
        <row r="14706">
          <cell r="E14706">
            <v>0</v>
          </cell>
          <cell r="G14706">
            <v>0</v>
          </cell>
          <cell r="K14706">
            <v>0</v>
          </cell>
          <cell r="R14706">
            <v>0</v>
          </cell>
        </row>
        <row r="14707">
          <cell r="E14707">
            <v>0</v>
          </cell>
          <cell r="G14707">
            <v>0</v>
          </cell>
          <cell r="K14707">
            <v>0</v>
          </cell>
          <cell r="R14707">
            <v>0</v>
          </cell>
        </row>
        <row r="14708">
          <cell r="E14708">
            <v>0</v>
          </cell>
          <cell r="G14708">
            <v>0</v>
          </cell>
          <cell r="K14708">
            <v>0</v>
          </cell>
          <cell r="R14708">
            <v>0</v>
          </cell>
        </row>
        <row r="14709">
          <cell r="E14709">
            <v>0</v>
          </cell>
          <cell r="G14709">
            <v>0</v>
          </cell>
          <cell r="K14709">
            <v>0</v>
          </cell>
          <cell r="R14709">
            <v>0</v>
          </cell>
        </row>
        <row r="14710">
          <cell r="E14710">
            <v>0</v>
          </cell>
          <cell r="G14710">
            <v>0</v>
          </cell>
          <cell r="K14710">
            <v>0</v>
          </cell>
          <cell r="R14710">
            <v>0</v>
          </cell>
        </row>
        <row r="14711">
          <cell r="E14711">
            <v>0</v>
          </cell>
          <cell r="G14711">
            <v>0</v>
          </cell>
          <cell r="K14711">
            <v>0</v>
          </cell>
          <cell r="R14711">
            <v>0</v>
          </cell>
        </row>
        <row r="14712">
          <cell r="E14712">
            <v>0</v>
          </cell>
          <cell r="G14712">
            <v>0</v>
          </cell>
          <cell r="K14712">
            <v>0</v>
          </cell>
          <cell r="R14712">
            <v>0</v>
          </cell>
        </row>
        <row r="14713">
          <cell r="E14713">
            <v>0</v>
          </cell>
          <cell r="G14713">
            <v>0</v>
          </cell>
          <cell r="K14713">
            <v>0</v>
          </cell>
          <cell r="R14713">
            <v>0</v>
          </cell>
        </row>
        <row r="14714">
          <cell r="E14714">
            <v>0</v>
          </cell>
          <cell r="G14714">
            <v>0</v>
          </cell>
          <cell r="K14714">
            <v>0</v>
          </cell>
          <cell r="R14714">
            <v>0</v>
          </cell>
        </row>
        <row r="14715">
          <cell r="E14715">
            <v>0</v>
          </cell>
          <cell r="G14715">
            <v>0</v>
          </cell>
          <cell r="K14715">
            <v>0</v>
          </cell>
          <cell r="R14715">
            <v>0</v>
          </cell>
        </row>
        <row r="14716">
          <cell r="E14716">
            <v>0</v>
          </cell>
          <cell r="G14716">
            <v>0</v>
          </cell>
          <cell r="K14716">
            <v>0</v>
          </cell>
          <cell r="R14716">
            <v>0</v>
          </cell>
        </row>
        <row r="14717">
          <cell r="E14717">
            <v>0</v>
          </cell>
          <cell r="G14717">
            <v>0</v>
          </cell>
          <cell r="K14717">
            <v>0</v>
          </cell>
          <cell r="R14717">
            <v>0</v>
          </cell>
        </row>
        <row r="14718">
          <cell r="E14718">
            <v>0</v>
          </cell>
          <cell r="G14718">
            <v>0</v>
          </cell>
          <cell r="K14718">
            <v>0</v>
          </cell>
          <cell r="R14718">
            <v>0</v>
          </cell>
        </row>
        <row r="14719">
          <cell r="E14719">
            <v>0</v>
          </cell>
          <cell r="G14719">
            <v>0</v>
          </cell>
          <cell r="K14719">
            <v>0</v>
          </cell>
          <cell r="R14719">
            <v>0</v>
          </cell>
        </row>
        <row r="14720">
          <cell r="E14720">
            <v>0</v>
          </cell>
          <cell r="G14720">
            <v>0</v>
          </cell>
          <cell r="K14720">
            <v>0</v>
          </cell>
          <cell r="R14720">
            <v>0</v>
          </cell>
        </row>
        <row r="14721">
          <cell r="E14721">
            <v>0</v>
          </cell>
          <cell r="G14721">
            <v>0</v>
          </cell>
          <cell r="K14721">
            <v>0</v>
          </cell>
          <cell r="R14721">
            <v>0</v>
          </cell>
        </row>
        <row r="14722">
          <cell r="E14722">
            <v>0</v>
          </cell>
          <cell r="G14722">
            <v>0</v>
          </cell>
          <cell r="K14722">
            <v>0</v>
          </cell>
          <cell r="R14722">
            <v>0</v>
          </cell>
        </row>
        <row r="14723">
          <cell r="E14723">
            <v>0</v>
          </cell>
          <cell r="G14723">
            <v>0</v>
          </cell>
          <cell r="K14723">
            <v>0</v>
          </cell>
          <cell r="R14723">
            <v>0</v>
          </cell>
        </row>
        <row r="14724">
          <cell r="E14724">
            <v>0</v>
          </cell>
          <cell r="G14724">
            <v>0</v>
          </cell>
          <cell r="K14724">
            <v>0</v>
          </cell>
          <cell r="R14724">
            <v>0</v>
          </cell>
        </row>
        <row r="14725">
          <cell r="E14725">
            <v>0</v>
          </cell>
          <cell r="G14725">
            <v>0</v>
          </cell>
          <cell r="K14725">
            <v>0</v>
          </cell>
          <cell r="R14725">
            <v>0</v>
          </cell>
        </row>
        <row r="14726">
          <cell r="E14726">
            <v>0</v>
          </cell>
          <cell r="G14726">
            <v>0</v>
          </cell>
          <cell r="K14726">
            <v>0</v>
          </cell>
          <cell r="R14726">
            <v>0</v>
          </cell>
        </row>
        <row r="14727">
          <cell r="E14727">
            <v>0</v>
          </cell>
          <cell r="G14727">
            <v>0</v>
          </cell>
          <cell r="K14727">
            <v>0</v>
          </cell>
          <cell r="R14727">
            <v>0</v>
          </cell>
        </row>
        <row r="14728">
          <cell r="E14728">
            <v>0</v>
          </cell>
          <cell r="G14728">
            <v>0</v>
          </cell>
          <cell r="K14728">
            <v>0</v>
          </cell>
          <cell r="R14728">
            <v>0</v>
          </cell>
        </row>
        <row r="14729">
          <cell r="E14729">
            <v>0</v>
          </cell>
          <cell r="G14729">
            <v>0</v>
          </cell>
          <cell r="K14729">
            <v>0</v>
          </cell>
          <cell r="R14729">
            <v>0</v>
          </cell>
        </row>
        <row r="14730">
          <cell r="E14730">
            <v>0</v>
          </cell>
          <cell r="G14730">
            <v>0</v>
          </cell>
          <cell r="K14730">
            <v>0</v>
          </cell>
          <cell r="R14730">
            <v>0</v>
          </cell>
        </row>
        <row r="14731">
          <cell r="E14731">
            <v>0</v>
          </cell>
          <cell r="G14731">
            <v>0</v>
          </cell>
          <cell r="K14731">
            <v>0</v>
          </cell>
          <cell r="R14731">
            <v>0</v>
          </cell>
        </row>
        <row r="14732">
          <cell r="E14732">
            <v>0</v>
          </cell>
          <cell r="G14732">
            <v>0</v>
          </cell>
          <cell r="K14732">
            <v>0</v>
          </cell>
          <cell r="R14732">
            <v>0</v>
          </cell>
        </row>
        <row r="14733">
          <cell r="E14733">
            <v>0</v>
          </cell>
          <cell r="G14733">
            <v>0</v>
          </cell>
          <cell r="K14733">
            <v>0</v>
          </cell>
          <cell r="R14733">
            <v>0</v>
          </cell>
        </row>
        <row r="14734">
          <cell r="E14734">
            <v>0</v>
          </cell>
          <cell r="G14734">
            <v>0</v>
          </cell>
          <cell r="K14734">
            <v>0</v>
          </cell>
          <cell r="R14734">
            <v>0</v>
          </cell>
        </row>
        <row r="14735">
          <cell r="E14735">
            <v>0</v>
          </cell>
          <cell r="G14735">
            <v>0</v>
          </cell>
          <cell r="K14735">
            <v>0</v>
          </cell>
          <cell r="R14735">
            <v>0</v>
          </cell>
        </row>
        <row r="14736">
          <cell r="E14736">
            <v>0</v>
          </cell>
          <cell r="G14736">
            <v>0</v>
          </cell>
          <cell r="K14736">
            <v>0</v>
          </cell>
          <cell r="R14736">
            <v>0</v>
          </cell>
        </row>
        <row r="14737">
          <cell r="E14737">
            <v>0</v>
          </cell>
          <cell r="G14737">
            <v>0</v>
          </cell>
          <cell r="K14737">
            <v>0</v>
          </cell>
          <cell r="R14737">
            <v>0</v>
          </cell>
        </row>
        <row r="14738">
          <cell r="E14738">
            <v>0</v>
          </cell>
          <cell r="G14738">
            <v>0</v>
          </cell>
          <cell r="K14738">
            <v>0</v>
          </cell>
          <cell r="R14738">
            <v>0</v>
          </cell>
        </row>
        <row r="14739">
          <cell r="E14739">
            <v>0</v>
          </cell>
          <cell r="G14739">
            <v>0</v>
          </cell>
          <cell r="K14739">
            <v>0</v>
          </cell>
          <cell r="R14739">
            <v>0</v>
          </cell>
        </row>
        <row r="14740">
          <cell r="E14740">
            <v>0</v>
          </cell>
          <cell r="G14740">
            <v>0</v>
          </cell>
          <cell r="K14740">
            <v>0</v>
          </cell>
          <cell r="R14740">
            <v>0</v>
          </cell>
        </row>
        <row r="14741">
          <cell r="E14741">
            <v>0</v>
          </cell>
          <cell r="G14741">
            <v>0</v>
          </cell>
          <cell r="K14741">
            <v>0</v>
          </cell>
          <cell r="R14741">
            <v>0</v>
          </cell>
        </row>
        <row r="14742">
          <cell r="E14742">
            <v>0</v>
          </cell>
          <cell r="G14742">
            <v>0</v>
          </cell>
          <cell r="K14742">
            <v>0</v>
          </cell>
          <cell r="R14742">
            <v>0</v>
          </cell>
        </row>
        <row r="14743">
          <cell r="E14743">
            <v>0</v>
          </cell>
          <cell r="G14743">
            <v>0</v>
          </cell>
          <cell r="K14743">
            <v>0</v>
          </cell>
          <cell r="R14743">
            <v>0</v>
          </cell>
        </row>
        <row r="14744">
          <cell r="E14744">
            <v>0</v>
          </cell>
          <cell r="G14744">
            <v>0</v>
          </cell>
          <cell r="K14744">
            <v>0</v>
          </cell>
          <cell r="R14744">
            <v>0</v>
          </cell>
        </row>
        <row r="14745">
          <cell r="E14745">
            <v>0</v>
          </cell>
          <cell r="G14745">
            <v>0</v>
          </cell>
          <cell r="K14745">
            <v>0</v>
          </cell>
          <cell r="R14745">
            <v>0</v>
          </cell>
        </row>
        <row r="14746">
          <cell r="E14746">
            <v>0</v>
          </cell>
          <cell r="G14746">
            <v>0</v>
          </cell>
          <cell r="K14746">
            <v>0</v>
          </cell>
          <cell r="R14746">
            <v>0</v>
          </cell>
        </row>
        <row r="14747">
          <cell r="E14747">
            <v>0</v>
          </cell>
          <cell r="G14747">
            <v>0</v>
          </cell>
          <cell r="K14747">
            <v>0</v>
          </cell>
          <cell r="R14747">
            <v>0</v>
          </cell>
        </row>
        <row r="14748">
          <cell r="E14748">
            <v>0</v>
          </cell>
          <cell r="G14748">
            <v>0</v>
          </cell>
          <cell r="K14748">
            <v>0</v>
          </cell>
          <cell r="R14748">
            <v>0</v>
          </cell>
        </row>
        <row r="14749">
          <cell r="E14749">
            <v>0</v>
          </cell>
          <cell r="G14749">
            <v>0</v>
          </cell>
          <cell r="K14749">
            <v>0</v>
          </cell>
          <cell r="R14749">
            <v>0</v>
          </cell>
        </row>
        <row r="14750">
          <cell r="E14750">
            <v>0</v>
          </cell>
          <cell r="G14750">
            <v>0</v>
          </cell>
          <cell r="K14750">
            <v>0</v>
          </cell>
          <cell r="R14750">
            <v>0</v>
          </cell>
        </row>
        <row r="14751">
          <cell r="E14751">
            <v>0</v>
          </cell>
          <cell r="G14751">
            <v>0</v>
          </cell>
          <cell r="K14751">
            <v>0</v>
          </cell>
          <cell r="R14751">
            <v>0</v>
          </cell>
        </row>
        <row r="14752">
          <cell r="E14752">
            <v>0</v>
          </cell>
          <cell r="G14752">
            <v>0</v>
          </cell>
          <cell r="K14752">
            <v>0</v>
          </cell>
          <cell r="R14752">
            <v>0</v>
          </cell>
        </row>
        <row r="14753">
          <cell r="E14753">
            <v>0</v>
          </cell>
          <cell r="G14753">
            <v>0</v>
          </cell>
          <cell r="K14753">
            <v>0</v>
          </cell>
          <cell r="R14753">
            <v>0</v>
          </cell>
        </row>
        <row r="14754">
          <cell r="E14754">
            <v>0</v>
          </cell>
          <cell r="G14754">
            <v>0</v>
          </cell>
          <cell r="K14754">
            <v>0</v>
          </cell>
          <cell r="R14754">
            <v>0</v>
          </cell>
        </row>
        <row r="14755">
          <cell r="E14755">
            <v>0</v>
          </cell>
          <cell r="G14755">
            <v>0</v>
          </cell>
          <cell r="K14755">
            <v>0</v>
          </cell>
          <cell r="R14755">
            <v>0</v>
          </cell>
        </row>
        <row r="14756">
          <cell r="E14756">
            <v>0</v>
          </cell>
          <cell r="G14756">
            <v>0</v>
          </cell>
          <cell r="K14756">
            <v>0</v>
          </cell>
          <cell r="R14756">
            <v>0</v>
          </cell>
        </row>
        <row r="14757">
          <cell r="E14757">
            <v>0</v>
          </cell>
          <cell r="G14757">
            <v>0</v>
          </cell>
          <cell r="K14757">
            <v>0</v>
          </cell>
          <cell r="R14757">
            <v>0</v>
          </cell>
        </row>
        <row r="14758">
          <cell r="E14758">
            <v>0</v>
          </cell>
          <cell r="G14758">
            <v>0</v>
          </cell>
          <cell r="K14758">
            <v>0</v>
          </cell>
          <cell r="R14758">
            <v>0</v>
          </cell>
        </row>
        <row r="14759">
          <cell r="E14759">
            <v>0</v>
          </cell>
          <cell r="G14759">
            <v>0</v>
          </cell>
          <cell r="K14759">
            <v>0</v>
          </cell>
          <cell r="R14759">
            <v>0</v>
          </cell>
        </row>
        <row r="14760">
          <cell r="E14760">
            <v>0</v>
          </cell>
          <cell r="G14760">
            <v>0</v>
          </cell>
          <cell r="K14760">
            <v>0</v>
          </cell>
          <cell r="R14760">
            <v>0</v>
          </cell>
        </row>
        <row r="14761">
          <cell r="E14761">
            <v>0</v>
          </cell>
          <cell r="G14761">
            <v>0</v>
          </cell>
          <cell r="K14761">
            <v>0</v>
          </cell>
          <cell r="R14761">
            <v>0</v>
          </cell>
        </row>
        <row r="14762">
          <cell r="E14762">
            <v>0</v>
          </cell>
          <cell r="G14762">
            <v>0</v>
          </cell>
          <cell r="K14762">
            <v>0</v>
          </cell>
          <cell r="R14762">
            <v>0</v>
          </cell>
        </row>
        <row r="14763">
          <cell r="E14763">
            <v>0</v>
          </cell>
          <cell r="G14763">
            <v>0</v>
          </cell>
          <cell r="K14763">
            <v>0</v>
          </cell>
          <cell r="R14763">
            <v>0</v>
          </cell>
        </row>
        <row r="14764">
          <cell r="E14764">
            <v>0</v>
          </cell>
          <cell r="G14764">
            <v>0</v>
          </cell>
          <cell r="K14764">
            <v>0</v>
          </cell>
          <cell r="R14764">
            <v>0</v>
          </cell>
        </row>
        <row r="14765">
          <cell r="E14765">
            <v>0</v>
          </cell>
          <cell r="G14765">
            <v>0</v>
          </cell>
          <cell r="K14765">
            <v>0</v>
          </cell>
          <cell r="R14765">
            <v>0</v>
          </cell>
        </row>
        <row r="14766">
          <cell r="E14766">
            <v>0</v>
          </cell>
          <cell r="G14766">
            <v>0</v>
          </cell>
          <cell r="K14766">
            <v>0</v>
          </cell>
          <cell r="R14766">
            <v>0</v>
          </cell>
        </row>
        <row r="14767">
          <cell r="E14767">
            <v>0</v>
          </cell>
          <cell r="G14767">
            <v>0</v>
          </cell>
          <cell r="K14767">
            <v>0</v>
          </cell>
          <cell r="R14767">
            <v>0</v>
          </cell>
        </row>
        <row r="14768">
          <cell r="E14768">
            <v>0</v>
          </cell>
          <cell r="G14768">
            <v>0</v>
          </cell>
          <cell r="K14768">
            <v>0</v>
          </cell>
          <cell r="R14768">
            <v>0</v>
          </cell>
        </row>
        <row r="14769">
          <cell r="E14769">
            <v>0</v>
          </cell>
          <cell r="G14769">
            <v>0</v>
          </cell>
          <cell r="K14769">
            <v>0</v>
          </cell>
          <cell r="R14769">
            <v>0</v>
          </cell>
        </row>
        <row r="14770">
          <cell r="E14770">
            <v>0</v>
          </cell>
          <cell r="G14770">
            <v>0</v>
          </cell>
          <cell r="K14770">
            <v>0</v>
          </cell>
          <cell r="R14770">
            <v>0</v>
          </cell>
        </row>
        <row r="14771">
          <cell r="E14771">
            <v>0</v>
          </cell>
          <cell r="G14771">
            <v>0</v>
          </cell>
          <cell r="K14771">
            <v>0</v>
          </cell>
          <cell r="R14771">
            <v>0</v>
          </cell>
        </row>
        <row r="14772">
          <cell r="E14772">
            <v>0</v>
          </cell>
          <cell r="G14772">
            <v>0</v>
          </cell>
          <cell r="K14772">
            <v>0</v>
          </cell>
          <cell r="R14772">
            <v>0</v>
          </cell>
        </row>
        <row r="14773">
          <cell r="E14773">
            <v>0</v>
          </cell>
          <cell r="G14773">
            <v>0</v>
          </cell>
          <cell r="K14773">
            <v>0</v>
          </cell>
          <cell r="R14773">
            <v>0</v>
          </cell>
        </row>
        <row r="14774">
          <cell r="E14774">
            <v>0</v>
          </cell>
          <cell r="G14774">
            <v>0</v>
          </cell>
          <cell r="K14774">
            <v>0</v>
          </cell>
          <cell r="R14774">
            <v>0</v>
          </cell>
        </row>
        <row r="14775">
          <cell r="E14775">
            <v>0</v>
          </cell>
          <cell r="G14775">
            <v>0</v>
          </cell>
          <cell r="K14775">
            <v>0</v>
          </cell>
          <cell r="R14775">
            <v>0</v>
          </cell>
        </row>
        <row r="14776">
          <cell r="E14776">
            <v>0</v>
          </cell>
          <cell r="G14776">
            <v>0</v>
          </cell>
          <cell r="K14776">
            <v>0</v>
          </cell>
          <cell r="R14776">
            <v>0</v>
          </cell>
        </row>
        <row r="14777">
          <cell r="E14777">
            <v>0</v>
          </cell>
          <cell r="G14777">
            <v>0</v>
          </cell>
          <cell r="K14777">
            <v>0</v>
          </cell>
          <cell r="R14777">
            <v>0</v>
          </cell>
        </row>
        <row r="14778">
          <cell r="E14778">
            <v>0</v>
          </cell>
          <cell r="G14778">
            <v>0</v>
          </cell>
          <cell r="K14778">
            <v>0</v>
          </cell>
          <cell r="R14778">
            <v>0</v>
          </cell>
        </row>
        <row r="14779">
          <cell r="E14779">
            <v>0</v>
          </cell>
          <cell r="G14779">
            <v>0</v>
          </cell>
          <cell r="K14779">
            <v>0</v>
          </cell>
          <cell r="R14779">
            <v>0</v>
          </cell>
        </row>
        <row r="14780">
          <cell r="E14780">
            <v>0</v>
          </cell>
          <cell r="G14780">
            <v>0</v>
          </cell>
          <cell r="K14780">
            <v>0</v>
          </cell>
          <cell r="R14780">
            <v>0</v>
          </cell>
        </row>
        <row r="14781">
          <cell r="E14781">
            <v>0</v>
          </cell>
          <cell r="G14781">
            <v>0</v>
          </cell>
          <cell r="K14781">
            <v>0</v>
          </cell>
          <cell r="R14781">
            <v>0</v>
          </cell>
        </row>
        <row r="14782">
          <cell r="E14782">
            <v>0</v>
          </cell>
          <cell r="G14782">
            <v>0</v>
          </cell>
          <cell r="K14782">
            <v>0</v>
          </cell>
          <cell r="R14782">
            <v>0</v>
          </cell>
        </row>
        <row r="14783">
          <cell r="E14783">
            <v>0</v>
          </cell>
          <cell r="G14783">
            <v>0</v>
          </cell>
          <cell r="K14783">
            <v>0</v>
          </cell>
          <cell r="R14783">
            <v>0</v>
          </cell>
        </row>
        <row r="14784">
          <cell r="E14784">
            <v>0</v>
          </cell>
          <cell r="G14784">
            <v>0</v>
          </cell>
          <cell r="K14784">
            <v>0</v>
          </cell>
          <cell r="R14784">
            <v>0</v>
          </cell>
        </row>
        <row r="14785">
          <cell r="E14785">
            <v>0</v>
          </cell>
          <cell r="G14785">
            <v>0</v>
          </cell>
          <cell r="K14785">
            <v>0</v>
          </cell>
          <cell r="R14785">
            <v>0</v>
          </cell>
        </row>
        <row r="14786">
          <cell r="E14786">
            <v>0</v>
          </cell>
          <cell r="G14786">
            <v>0</v>
          </cell>
          <cell r="K14786">
            <v>0</v>
          </cell>
          <cell r="R14786">
            <v>0</v>
          </cell>
        </row>
        <row r="14787">
          <cell r="E14787">
            <v>0</v>
          </cell>
          <cell r="G14787">
            <v>0</v>
          </cell>
          <cell r="K14787">
            <v>0</v>
          </cell>
          <cell r="R14787">
            <v>0</v>
          </cell>
        </row>
        <row r="14788">
          <cell r="E14788">
            <v>0</v>
          </cell>
          <cell r="G14788">
            <v>0</v>
          </cell>
          <cell r="K14788">
            <v>0</v>
          </cell>
          <cell r="R14788">
            <v>0</v>
          </cell>
        </row>
        <row r="14789">
          <cell r="E14789">
            <v>0</v>
          </cell>
          <cell r="G14789">
            <v>0</v>
          </cell>
          <cell r="K14789">
            <v>0</v>
          </cell>
          <cell r="R14789">
            <v>0</v>
          </cell>
        </row>
        <row r="14790">
          <cell r="E14790">
            <v>0</v>
          </cell>
          <cell r="G14790">
            <v>0</v>
          </cell>
          <cell r="K14790">
            <v>0</v>
          </cell>
          <cell r="R14790">
            <v>0</v>
          </cell>
        </row>
        <row r="14791">
          <cell r="E14791">
            <v>0</v>
          </cell>
          <cell r="G14791">
            <v>0</v>
          </cell>
          <cell r="K14791">
            <v>0</v>
          </cell>
          <cell r="R14791">
            <v>0</v>
          </cell>
        </row>
        <row r="14792">
          <cell r="E14792">
            <v>0</v>
          </cell>
          <cell r="G14792">
            <v>0</v>
          </cell>
          <cell r="K14792">
            <v>0</v>
          </cell>
          <cell r="R14792">
            <v>0</v>
          </cell>
        </row>
        <row r="14793">
          <cell r="E14793">
            <v>0</v>
          </cell>
          <cell r="G14793">
            <v>0</v>
          </cell>
          <cell r="K14793">
            <v>0</v>
          </cell>
          <cell r="R14793">
            <v>0</v>
          </cell>
        </row>
        <row r="14794">
          <cell r="E14794">
            <v>0</v>
          </cell>
          <cell r="G14794">
            <v>0</v>
          </cell>
          <cell r="K14794">
            <v>0</v>
          </cell>
          <cell r="R14794">
            <v>0</v>
          </cell>
        </row>
        <row r="14795">
          <cell r="E14795">
            <v>0</v>
          </cell>
          <cell r="G14795">
            <v>0</v>
          </cell>
          <cell r="K14795">
            <v>0</v>
          </cell>
          <cell r="R14795">
            <v>0</v>
          </cell>
        </row>
        <row r="14796">
          <cell r="E14796">
            <v>0</v>
          </cell>
          <cell r="G14796">
            <v>0</v>
          </cell>
          <cell r="K14796">
            <v>0</v>
          </cell>
          <cell r="R14796">
            <v>0</v>
          </cell>
        </row>
        <row r="14797">
          <cell r="E14797">
            <v>0</v>
          </cell>
          <cell r="G14797">
            <v>0</v>
          </cell>
          <cell r="K14797">
            <v>0</v>
          </cell>
          <cell r="R14797">
            <v>0</v>
          </cell>
        </row>
        <row r="14798">
          <cell r="E14798">
            <v>0</v>
          </cell>
          <cell r="G14798">
            <v>0</v>
          </cell>
          <cell r="K14798">
            <v>0</v>
          </cell>
          <cell r="R14798">
            <v>0</v>
          </cell>
        </row>
        <row r="14799">
          <cell r="E14799">
            <v>0</v>
          </cell>
          <cell r="G14799">
            <v>0</v>
          </cell>
          <cell r="K14799">
            <v>0</v>
          </cell>
          <cell r="R14799">
            <v>0</v>
          </cell>
        </row>
        <row r="14800">
          <cell r="E14800">
            <v>0</v>
          </cell>
          <cell r="G14800">
            <v>0</v>
          </cell>
          <cell r="K14800">
            <v>0</v>
          </cell>
          <cell r="R14800">
            <v>0</v>
          </cell>
        </row>
        <row r="14801">
          <cell r="E14801">
            <v>0</v>
          </cell>
          <cell r="G14801">
            <v>0</v>
          </cell>
          <cell r="K14801">
            <v>0</v>
          </cell>
          <cell r="R14801">
            <v>0</v>
          </cell>
        </row>
        <row r="14802">
          <cell r="E14802">
            <v>0</v>
          </cell>
          <cell r="G14802">
            <v>0</v>
          </cell>
          <cell r="K14802">
            <v>0</v>
          </cell>
          <cell r="R14802">
            <v>0</v>
          </cell>
        </row>
        <row r="14803">
          <cell r="E14803">
            <v>0</v>
          </cell>
          <cell r="G14803">
            <v>0</v>
          </cell>
          <cell r="K14803">
            <v>0</v>
          </cell>
          <cell r="R14803">
            <v>0</v>
          </cell>
        </row>
        <row r="14804">
          <cell r="E14804">
            <v>0</v>
          </cell>
          <cell r="G14804">
            <v>0</v>
          </cell>
          <cell r="K14804">
            <v>0</v>
          </cell>
          <cell r="R14804">
            <v>0</v>
          </cell>
        </row>
        <row r="14805">
          <cell r="E14805">
            <v>0</v>
          </cell>
          <cell r="G14805">
            <v>0</v>
          </cell>
          <cell r="K14805">
            <v>0</v>
          </cell>
          <cell r="R14805">
            <v>0</v>
          </cell>
        </row>
        <row r="14806">
          <cell r="E14806">
            <v>0</v>
          </cell>
          <cell r="G14806">
            <v>0</v>
          </cell>
          <cell r="K14806">
            <v>0</v>
          </cell>
          <cell r="R14806">
            <v>0</v>
          </cell>
        </row>
        <row r="14807">
          <cell r="E14807">
            <v>0</v>
          </cell>
          <cell r="G14807">
            <v>0</v>
          </cell>
          <cell r="K14807">
            <v>0</v>
          </cell>
          <cell r="R14807">
            <v>0</v>
          </cell>
        </row>
        <row r="14808">
          <cell r="E14808">
            <v>0</v>
          </cell>
          <cell r="G14808">
            <v>0</v>
          </cell>
          <cell r="K14808">
            <v>0</v>
          </cell>
          <cell r="R14808">
            <v>0</v>
          </cell>
        </row>
        <row r="14809">
          <cell r="E14809">
            <v>0</v>
          </cell>
          <cell r="G14809">
            <v>0</v>
          </cell>
          <cell r="K14809">
            <v>0</v>
          </cell>
          <cell r="R14809">
            <v>0</v>
          </cell>
        </row>
        <row r="14810">
          <cell r="E14810">
            <v>0</v>
          </cell>
          <cell r="G14810">
            <v>0</v>
          </cell>
          <cell r="K14810">
            <v>0</v>
          </cell>
          <cell r="R14810">
            <v>0</v>
          </cell>
        </row>
        <row r="14811">
          <cell r="E14811">
            <v>0</v>
          </cell>
          <cell r="G14811">
            <v>0</v>
          </cell>
          <cell r="K14811">
            <v>0</v>
          </cell>
          <cell r="R14811">
            <v>0</v>
          </cell>
        </row>
        <row r="14812">
          <cell r="E14812">
            <v>0</v>
          </cell>
          <cell r="G14812">
            <v>0</v>
          </cell>
          <cell r="K14812">
            <v>0</v>
          </cell>
          <cell r="R14812">
            <v>0</v>
          </cell>
        </row>
        <row r="14813">
          <cell r="E14813">
            <v>0</v>
          </cell>
          <cell r="G14813">
            <v>0</v>
          </cell>
          <cell r="K14813">
            <v>0</v>
          </cell>
          <cell r="R14813">
            <v>0</v>
          </cell>
        </row>
        <row r="14814">
          <cell r="E14814">
            <v>0</v>
          </cell>
          <cell r="G14814">
            <v>0</v>
          </cell>
          <cell r="K14814">
            <v>0</v>
          </cell>
          <cell r="R14814">
            <v>0</v>
          </cell>
        </row>
        <row r="14815">
          <cell r="E14815">
            <v>0</v>
          </cell>
          <cell r="G14815">
            <v>0</v>
          </cell>
          <cell r="K14815">
            <v>0</v>
          </cell>
          <cell r="R14815">
            <v>0</v>
          </cell>
        </row>
        <row r="14816">
          <cell r="E14816">
            <v>0</v>
          </cell>
          <cell r="G14816">
            <v>0</v>
          </cell>
          <cell r="K14816">
            <v>0</v>
          </cell>
          <cell r="R14816">
            <v>0</v>
          </cell>
        </row>
        <row r="14817">
          <cell r="E14817">
            <v>0</v>
          </cell>
          <cell r="G14817">
            <v>0</v>
          </cell>
          <cell r="K14817">
            <v>0</v>
          </cell>
          <cell r="R14817">
            <v>0</v>
          </cell>
        </row>
        <row r="14818">
          <cell r="E14818">
            <v>0</v>
          </cell>
          <cell r="G14818">
            <v>0</v>
          </cell>
          <cell r="K14818">
            <v>0</v>
          </cell>
          <cell r="R14818">
            <v>0</v>
          </cell>
        </row>
        <row r="14819">
          <cell r="E14819">
            <v>0</v>
          </cell>
          <cell r="G14819">
            <v>0</v>
          </cell>
          <cell r="K14819">
            <v>0</v>
          </cell>
          <cell r="R14819">
            <v>0</v>
          </cell>
        </row>
        <row r="14820">
          <cell r="E14820">
            <v>0</v>
          </cell>
          <cell r="G14820">
            <v>0</v>
          </cell>
          <cell r="K14820">
            <v>0</v>
          </cell>
          <cell r="R14820">
            <v>0</v>
          </cell>
        </row>
        <row r="14821">
          <cell r="E14821">
            <v>0</v>
          </cell>
          <cell r="G14821">
            <v>0</v>
          </cell>
          <cell r="K14821">
            <v>0</v>
          </cell>
          <cell r="R14821">
            <v>0</v>
          </cell>
        </row>
        <row r="14822">
          <cell r="E14822">
            <v>0</v>
          </cell>
          <cell r="G14822">
            <v>0</v>
          </cell>
          <cell r="K14822">
            <v>0</v>
          </cell>
          <cell r="R14822">
            <v>0</v>
          </cell>
        </row>
        <row r="14823">
          <cell r="E14823">
            <v>0</v>
          </cell>
          <cell r="G14823">
            <v>0</v>
          </cell>
          <cell r="K14823">
            <v>0</v>
          </cell>
          <cell r="R14823">
            <v>0</v>
          </cell>
        </row>
        <row r="14824">
          <cell r="E14824">
            <v>0</v>
          </cell>
          <cell r="G14824">
            <v>0</v>
          </cell>
          <cell r="K14824">
            <v>0</v>
          </cell>
          <cell r="R14824">
            <v>0</v>
          </cell>
        </row>
        <row r="14825">
          <cell r="E14825">
            <v>0</v>
          </cell>
          <cell r="G14825">
            <v>0</v>
          </cell>
          <cell r="K14825">
            <v>0</v>
          </cell>
          <cell r="R14825">
            <v>0</v>
          </cell>
        </row>
        <row r="14826">
          <cell r="E14826">
            <v>0</v>
          </cell>
          <cell r="G14826">
            <v>0</v>
          </cell>
          <cell r="K14826">
            <v>0</v>
          </cell>
          <cell r="R14826">
            <v>0</v>
          </cell>
        </row>
        <row r="14827">
          <cell r="E14827">
            <v>0</v>
          </cell>
          <cell r="G14827">
            <v>0</v>
          </cell>
          <cell r="K14827">
            <v>0</v>
          </cell>
          <cell r="R14827">
            <v>0</v>
          </cell>
        </row>
        <row r="14828">
          <cell r="E14828">
            <v>0</v>
          </cell>
          <cell r="G14828">
            <v>0</v>
          </cell>
          <cell r="K14828">
            <v>0</v>
          </cell>
          <cell r="R14828">
            <v>0</v>
          </cell>
        </row>
        <row r="14829">
          <cell r="E14829">
            <v>0</v>
          </cell>
          <cell r="G14829">
            <v>0</v>
          </cell>
          <cell r="K14829">
            <v>0</v>
          </cell>
          <cell r="R14829">
            <v>0</v>
          </cell>
        </row>
        <row r="14830">
          <cell r="E14830">
            <v>0</v>
          </cell>
          <cell r="G14830">
            <v>0</v>
          </cell>
          <cell r="K14830">
            <v>0</v>
          </cell>
          <cell r="R14830">
            <v>0</v>
          </cell>
        </row>
        <row r="14831">
          <cell r="E14831">
            <v>0</v>
          </cell>
          <cell r="G14831">
            <v>0</v>
          </cell>
          <cell r="K14831">
            <v>0</v>
          </cell>
          <cell r="R14831">
            <v>0</v>
          </cell>
        </row>
        <row r="14832">
          <cell r="E14832">
            <v>0</v>
          </cell>
          <cell r="G14832">
            <v>0</v>
          </cell>
          <cell r="K14832">
            <v>0</v>
          </cell>
          <cell r="R14832">
            <v>0</v>
          </cell>
        </row>
        <row r="14833">
          <cell r="E14833">
            <v>0</v>
          </cell>
          <cell r="G14833">
            <v>0</v>
          </cell>
          <cell r="K14833">
            <v>0</v>
          </cell>
          <cell r="R14833">
            <v>0</v>
          </cell>
        </row>
        <row r="14834">
          <cell r="E14834">
            <v>0</v>
          </cell>
          <cell r="G14834">
            <v>0</v>
          </cell>
          <cell r="K14834">
            <v>0</v>
          </cell>
          <cell r="R14834">
            <v>0</v>
          </cell>
        </row>
        <row r="14835">
          <cell r="E14835">
            <v>0</v>
          </cell>
          <cell r="G14835">
            <v>0</v>
          </cell>
          <cell r="K14835">
            <v>0</v>
          </cell>
          <cell r="R14835">
            <v>0</v>
          </cell>
        </row>
        <row r="14836">
          <cell r="E14836">
            <v>0</v>
          </cell>
          <cell r="G14836">
            <v>0</v>
          </cell>
          <cell r="K14836">
            <v>0</v>
          </cell>
          <cell r="R14836">
            <v>0</v>
          </cell>
        </row>
        <row r="14837">
          <cell r="E14837">
            <v>0</v>
          </cell>
          <cell r="G14837">
            <v>0</v>
          </cell>
          <cell r="K14837">
            <v>0</v>
          </cell>
          <cell r="R14837">
            <v>0</v>
          </cell>
        </row>
        <row r="14838">
          <cell r="E14838">
            <v>0</v>
          </cell>
          <cell r="G14838">
            <v>0</v>
          </cell>
          <cell r="K14838">
            <v>0</v>
          </cell>
          <cell r="R14838">
            <v>0</v>
          </cell>
        </row>
        <row r="14839">
          <cell r="E14839">
            <v>0</v>
          </cell>
          <cell r="G14839">
            <v>0</v>
          </cell>
          <cell r="K14839">
            <v>0</v>
          </cell>
          <cell r="R14839">
            <v>0</v>
          </cell>
        </row>
        <row r="14840">
          <cell r="E14840">
            <v>0</v>
          </cell>
          <cell r="G14840">
            <v>0</v>
          </cell>
          <cell r="K14840">
            <v>0</v>
          </cell>
          <cell r="R14840">
            <v>0</v>
          </cell>
        </row>
        <row r="14841">
          <cell r="E14841">
            <v>0</v>
          </cell>
          <cell r="G14841">
            <v>0</v>
          </cell>
          <cell r="K14841">
            <v>0</v>
          </cell>
          <cell r="R14841">
            <v>0</v>
          </cell>
        </row>
        <row r="14842">
          <cell r="E14842">
            <v>0</v>
          </cell>
          <cell r="G14842">
            <v>0</v>
          </cell>
          <cell r="K14842">
            <v>0</v>
          </cell>
          <cell r="R14842">
            <v>0</v>
          </cell>
        </row>
        <row r="14843">
          <cell r="E14843">
            <v>0</v>
          </cell>
          <cell r="G14843">
            <v>0</v>
          </cell>
          <cell r="K14843">
            <v>0</v>
          </cell>
          <cell r="R14843">
            <v>0</v>
          </cell>
        </row>
        <row r="14844">
          <cell r="E14844">
            <v>0</v>
          </cell>
          <cell r="G14844">
            <v>0</v>
          </cell>
          <cell r="K14844">
            <v>0</v>
          </cell>
          <cell r="R14844">
            <v>0</v>
          </cell>
        </row>
        <row r="14845">
          <cell r="E14845">
            <v>0</v>
          </cell>
          <cell r="G14845">
            <v>0</v>
          </cell>
          <cell r="K14845">
            <v>0</v>
          </cell>
          <cell r="R14845">
            <v>0</v>
          </cell>
        </row>
        <row r="14846">
          <cell r="E14846">
            <v>0</v>
          </cell>
          <cell r="G14846">
            <v>0</v>
          </cell>
          <cell r="K14846">
            <v>0</v>
          </cell>
          <cell r="R14846">
            <v>0</v>
          </cell>
        </row>
        <row r="14847">
          <cell r="E14847">
            <v>0</v>
          </cell>
          <cell r="G14847">
            <v>0</v>
          </cell>
          <cell r="K14847">
            <v>0</v>
          </cell>
          <cell r="R14847">
            <v>0</v>
          </cell>
        </row>
        <row r="14848">
          <cell r="E14848">
            <v>0</v>
          </cell>
          <cell r="G14848">
            <v>0</v>
          </cell>
          <cell r="K14848">
            <v>0</v>
          </cell>
          <cell r="R14848">
            <v>0</v>
          </cell>
        </row>
        <row r="14849">
          <cell r="E14849">
            <v>0</v>
          </cell>
          <cell r="G14849">
            <v>0</v>
          </cell>
          <cell r="K14849">
            <v>0</v>
          </cell>
          <cell r="R14849">
            <v>0</v>
          </cell>
        </row>
        <row r="14850">
          <cell r="E14850">
            <v>0</v>
          </cell>
          <cell r="G14850">
            <v>0</v>
          </cell>
          <cell r="K14850">
            <v>0</v>
          </cell>
          <cell r="R14850">
            <v>0</v>
          </cell>
        </row>
        <row r="14851">
          <cell r="E14851">
            <v>0</v>
          </cell>
          <cell r="G14851">
            <v>0</v>
          </cell>
          <cell r="K14851">
            <v>0</v>
          </cell>
          <cell r="R14851">
            <v>0</v>
          </cell>
        </row>
        <row r="14852">
          <cell r="E14852">
            <v>0</v>
          </cell>
          <cell r="G14852">
            <v>0</v>
          </cell>
          <cell r="K14852">
            <v>0</v>
          </cell>
          <cell r="R14852">
            <v>0</v>
          </cell>
        </row>
        <row r="14853">
          <cell r="E14853">
            <v>0</v>
          </cell>
          <cell r="G14853">
            <v>0</v>
          </cell>
          <cell r="K14853">
            <v>0</v>
          </cell>
          <cell r="R14853">
            <v>0</v>
          </cell>
        </row>
        <row r="14854">
          <cell r="E14854">
            <v>0</v>
          </cell>
          <cell r="G14854">
            <v>0</v>
          </cell>
          <cell r="K14854">
            <v>0</v>
          </cell>
          <cell r="R14854">
            <v>0</v>
          </cell>
        </row>
        <row r="14855">
          <cell r="E14855">
            <v>0</v>
          </cell>
          <cell r="G14855">
            <v>0</v>
          </cell>
          <cell r="K14855">
            <v>0</v>
          </cell>
          <cell r="R14855">
            <v>0</v>
          </cell>
        </row>
        <row r="14856">
          <cell r="E14856">
            <v>0</v>
          </cell>
          <cell r="G14856">
            <v>0</v>
          </cell>
          <cell r="K14856">
            <v>0</v>
          </cell>
          <cell r="R14856">
            <v>0</v>
          </cell>
        </row>
        <row r="14857">
          <cell r="E14857">
            <v>0</v>
          </cell>
          <cell r="G14857">
            <v>0</v>
          </cell>
          <cell r="K14857">
            <v>0</v>
          </cell>
          <cell r="R14857">
            <v>0</v>
          </cell>
        </row>
        <row r="14858">
          <cell r="E14858">
            <v>0</v>
          </cell>
          <cell r="G14858">
            <v>0</v>
          </cell>
          <cell r="K14858">
            <v>0</v>
          </cell>
          <cell r="R14858">
            <v>0</v>
          </cell>
        </row>
        <row r="14859">
          <cell r="E14859">
            <v>0</v>
          </cell>
          <cell r="G14859">
            <v>0</v>
          </cell>
          <cell r="K14859">
            <v>0</v>
          </cell>
          <cell r="R14859">
            <v>0</v>
          </cell>
        </row>
        <row r="14860">
          <cell r="E14860">
            <v>0</v>
          </cell>
          <cell r="G14860">
            <v>0</v>
          </cell>
          <cell r="K14860">
            <v>0</v>
          </cell>
          <cell r="R14860">
            <v>0</v>
          </cell>
        </row>
        <row r="14861">
          <cell r="E14861">
            <v>0</v>
          </cell>
          <cell r="G14861">
            <v>0</v>
          </cell>
          <cell r="K14861">
            <v>0</v>
          </cell>
          <cell r="R14861">
            <v>0</v>
          </cell>
        </row>
        <row r="14862">
          <cell r="E14862">
            <v>0</v>
          </cell>
          <cell r="G14862">
            <v>0</v>
          </cell>
          <cell r="K14862">
            <v>0</v>
          </cell>
          <cell r="R14862">
            <v>0</v>
          </cell>
        </row>
        <row r="14863">
          <cell r="E14863">
            <v>0</v>
          </cell>
          <cell r="G14863">
            <v>0</v>
          </cell>
          <cell r="K14863">
            <v>0</v>
          </cell>
          <cell r="R14863">
            <v>0</v>
          </cell>
        </row>
        <row r="14864">
          <cell r="E14864">
            <v>0</v>
          </cell>
          <cell r="G14864">
            <v>0</v>
          </cell>
          <cell r="K14864">
            <v>0</v>
          </cell>
          <cell r="R14864">
            <v>0</v>
          </cell>
        </row>
        <row r="14865">
          <cell r="E14865">
            <v>0</v>
          </cell>
          <cell r="G14865">
            <v>0</v>
          </cell>
          <cell r="K14865">
            <v>0</v>
          </cell>
          <cell r="R14865">
            <v>0</v>
          </cell>
        </row>
        <row r="14866">
          <cell r="E14866">
            <v>0</v>
          </cell>
          <cell r="G14866">
            <v>0</v>
          </cell>
          <cell r="K14866">
            <v>0</v>
          </cell>
          <cell r="R14866">
            <v>0</v>
          </cell>
        </row>
        <row r="14867">
          <cell r="E14867">
            <v>0</v>
          </cell>
          <cell r="G14867">
            <v>0</v>
          </cell>
          <cell r="K14867">
            <v>0</v>
          </cell>
          <cell r="R14867">
            <v>0</v>
          </cell>
        </row>
        <row r="14868">
          <cell r="E14868">
            <v>0</v>
          </cell>
          <cell r="G14868">
            <v>0</v>
          </cell>
          <cell r="K14868">
            <v>0</v>
          </cell>
          <cell r="R14868">
            <v>0</v>
          </cell>
        </row>
        <row r="14869">
          <cell r="E14869">
            <v>0</v>
          </cell>
          <cell r="G14869">
            <v>0</v>
          </cell>
          <cell r="K14869">
            <v>0</v>
          </cell>
          <cell r="R14869">
            <v>0</v>
          </cell>
        </row>
        <row r="14870">
          <cell r="E14870">
            <v>0</v>
          </cell>
          <cell r="G14870">
            <v>0</v>
          </cell>
          <cell r="K14870">
            <v>0</v>
          </cell>
          <cell r="R14870">
            <v>0</v>
          </cell>
        </row>
        <row r="14871">
          <cell r="E14871">
            <v>0</v>
          </cell>
          <cell r="G14871">
            <v>0</v>
          </cell>
          <cell r="K14871">
            <v>0</v>
          </cell>
          <cell r="R14871">
            <v>0</v>
          </cell>
        </row>
        <row r="14872">
          <cell r="E14872">
            <v>0</v>
          </cell>
          <cell r="G14872">
            <v>0</v>
          </cell>
          <cell r="K14872">
            <v>0</v>
          </cell>
          <cell r="R14872">
            <v>0</v>
          </cell>
        </row>
        <row r="14873">
          <cell r="E14873">
            <v>0</v>
          </cell>
          <cell r="G14873">
            <v>0</v>
          </cell>
          <cell r="K14873">
            <v>0</v>
          </cell>
          <cell r="R14873">
            <v>0</v>
          </cell>
        </row>
        <row r="14874">
          <cell r="E14874">
            <v>0</v>
          </cell>
          <cell r="G14874">
            <v>0</v>
          </cell>
          <cell r="K14874">
            <v>0</v>
          </cell>
          <cell r="R14874">
            <v>0</v>
          </cell>
        </row>
        <row r="14875">
          <cell r="E14875">
            <v>0</v>
          </cell>
          <cell r="G14875">
            <v>0</v>
          </cell>
          <cell r="K14875">
            <v>0</v>
          </cell>
          <cell r="R14875">
            <v>0</v>
          </cell>
        </row>
        <row r="14876">
          <cell r="E14876">
            <v>0</v>
          </cell>
          <cell r="G14876">
            <v>0</v>
          </cell>
          <cell r="K14876">
            <v>0</v>
          </cell>
          <cell r="R14876">
            <v>0</v>
          </cell>
        </row>
        <row r="14877">
          <cell r="E14877">
            <v>0</v>
          </cell>
          <cell r="G14877">
            <v>0</v>
          </cell>
          <cell r="K14877">
            <v>0</v>
          </cell>
          <cell r="R14877">
            <v>0</v>
          </cell>
        </row>
        <row r="14878">
          <cell r="E14878">
            <v>0</v>
          </cell>
          <cell r="G14878">
            <v>0</v>
          </cell>
          <cell r="K14878">
            <v>0</v>
          </cell>
          <cell r="R14878">
            <v>0</v>
          </cell>
        </row>
        <row r="14879">
          <cell r="E14879">
            <v>0</v>
          </cell>
          <cell r="G14879">
            <v>0</v>
          </cell>
          <cell r="K14879">
            <v>0</v>
          </cell>
          <cell r="R14879">
            <v>0</v>
          </cell>
        </row>
        <row r="14880">
          <cell r="E14880">
            <v>0</v>
          </cell>
          <cell r="G14880">
            <v>0</v>
          </cell>
          <cell r="K14880">
            <v>0</v>
          </cell>
          <cell r="R14880">
            <v>0</v>
          </cell>
        </row>
        <row r="14881">
          <cell r="E14881">
            <v>0</v>
          </cell>
          <cell r="G14881">
            <v>0</v>
          </cell>
          <cell r="K14881">
            <v>0</v>
          </cell>
          <cell r="R14881">
            <v>0</v>
          </cell>
        </row>
        <row r="14882">
          <cell r="E14882">
            <v>0</v>
          </cell>
          <cell r="G14882">
            <v>0</v>
          </cell>
          <cell r="K14882">
            <v>0</v>
          </cell>
          <cell r="R14882">
            <v>0</v>
          </cell>
        </row>
        <row r="14883">
          <cell r="E14883">
            <v>0</v>
          </cell>
          <cell r="G14883">
            <v>0</v>
          </cell>
          <cell r="K14883">
            <v>0</v>
          </cell>
          <cell r="R14883">
            <v>0</v>
          </cell>
        </row>
        <row r="14884">
          <cell r="E14884">
            <v>0</v>
          </cell>
          <cell r="G14884">
            <v>0</v>
          </cell>
          <cell r="K14884">
            <v>0</v>
          </cell>
          <cell r="R14884">
            <v>0</v>
          </cell>
        </row>
        <row r="14885">
          <cell r="E14885">
            <v>0</v>
          </cell>
          <cell r="G14885">
            <v>0</v>
          </cell>
          <cell r="K14885">
            <v>0</v>
          </cell>
          <cell r="R14885">
            <v>0</v>
          </cell>
        </row>
        <row r="14886">
          <cell r="E14886">
            <v>0</v>
          </cell>
          <cell r="G14886">
            <v>0</v>
          </cell>
          <cell r="K14886">
            <v>0</v>
          </cell>
          <cell r="R14886">
            <v>0</v>
          </cell>
        </row>
        <row r="14887">
          <cell r="E14887">
            <v>0</v>
          </cell>
          <cell r="G14887">
            <v>0</v>
          </cell>
          <cell r="K14887">
            <v>0</v>
          </cell>
          <cell r="R14887">
            <v>0</v>
          </cell>
        </row>
        <row r="14888">
          <cell r="E14888">
            <v>0</v>
          </cell>
          <cell r="G14888">
            <v>0</v>
          </cell>
          <cell r="K14888">
            <v>0</v>
          </cell>
          <cell r="R14888">
            <v>0</v>
          </cell>
        </row>
        <row r="14889">
          <cell r="E14889">
            <v>0</v>
          </cell>
          <cell r="G14889">
            <v>0</v>
          </cell>
          <cell r="K14889">
            <v>0</v>
          </cell>
          <cell r="R14889">
            <v>0</v>
          </cell>
        </row>
        <row r="14890">
          <cell r="E14890">
            <v>0</v>
          </cell>
          <cell r="G14890">
            <v>0</v>
          </cell>
          <cell r="K14890">
            <v>0</v>
          </cell>
          <cell r="R14890">
            <v>0</v>
          </cell>
        </row>
        <row r="14891">
          <cell r="E14891">
            <v>0</v>
          </cell>
          <cell r="G14891">
            <v>0</v>
          </cell>
          <cell r="K14891">
            <v>0</v>
          </cell>
          <cell r="R14891">
            <v>0</v>
          </cell>
        </row>
        <row r="14892">
          <cell r="E14892">
            <v>0</v>
          </cell>
          <cell r="G14892">
            <v>0</v>
          </cell>
          <cell r="K14892">
            <v>0</v>
          </cell>
          <cell r="R14892">
            <v>0</v>
          </cell>
        </row>
        <row r="14893">
          <cell r="E14893">
            <v>0</v>
          </cell>
          <cell r="G14893">
            <v>0</v>
          </cell>
          <cell r="K14893">
            <v>0</v>
          </cell>
          <cell r="R14893">
            <v>0</v>
          </cell>
        </row>
        <row r="14894">
          <cell r="E14894">
            <v>0</v>
          </cell>
          <cell r="G14894">
            <v>0</v>
          </cell>
          <cell r="K14894">
            <v>0</v>
          </cell>
          <cell r="R14894">
            <v>0</v>
          </cell>
        </row>
        <row r="14895">
          <cell r="E14895">
            <v>0</v>
          </cell>
          <cell r="G14895">
            <v>0</v>
          </cell>
          <cell r="K14895">
            <v>0</v>
          </cell>
          <cell r="R14895">
            <v>0</v>
          </cell>
        </row>
        <row r="14896">
          <cell r="E14896">
            <v>0</v>
          </cell>
          <cell r="G14896">
            <v>0</v>
          </cell>
          <cell r="K14896">
            <v>0</v>
          </cell>
          <cell r="R14896">
            <v>0</v>
          </cell>
        </row>
        <row r="14897">
          <cell r="E14897">
            <v>0</v>
          </cell>
          <cell r="G14897">
            <v>0</v>
          </cell>
          <cell r="K14897">
            <v>0</v>
          </cell>
          <cell r="R14897">
            <v>0</v>
          </cell>
        </row>
        <row r="14898">
          <cell r="E14898">
            <v>0</v>
          </cell>
          <cell r="G14898">
            <v>0</v>
          </cell>
          <cell r="K14898">
            <v>0</v>
          </cell>
          <cell r="R14898">
            <v>0</v>
          </cell>
        </row>
        <row r="14899">
          <cell r="E14899">
            <v>0</v>
          </cell>
          <cell r="G14899">
            <v>0</v>
          </cell>
          <cell r="K14899">
            <v>0</v>
          </cell>
          <cell r="R14899">
            <v>0</v>
          </cell>
        </row>
        <row r="14900">
          <cell r="E14900">
            <v>0</v>
          </cell>
          <cell r="G14900">
            <v>0</v>
          </cell>
          <cell r="K14900">
            <v>0</v>
          </cell>
          <cell r="R14900">
            <v>0</v>
          </cell>
        </row>
        <row r="14901">
          <cell r="E14901">
            <v>0</v>
          </cell>
          <cell r="G14901">
            <v>0</v>
          </cell>
          <cell r="K14901">
            <v>0</v>
          </cell>
          <cell r="R14901">
            <v>0</v>
          </cell>
        </row>
        <row r="14902">
          <cell r="E14902">
            <v>0</v>
          </cell>
          <cell r="G14902">
            <v>0</v>
          </cell>
          <cell r="K14902">
            <v>0</v>
          </cell>
          <cell r="R14902">
            <v>0</v>
          </cell>
        </row>
        <row r="14903">
          <cell r="E14903">
            <v>0</v>
          </cell>
          <cell r="G14903">
            <v>0</v>
          </cell>
          <cell r="K14903">
            <v>0</v>
          </cell>
          <cell r="R14903">
            <v>0</v>
          </cell>
        </row>
        <row r="14904">
          <cell r="E14904">
            <v>0</v>
          </cell>
          <cell r="G14904">
            <v>0</v>
          </cell>
          <cell r="K14904">
            <v>0</v>
          </cell>
          <cell r="R14904">
            <v>0</v>
          </cell>
        </row>
        <row r="14905">
          <cell r="E14905">
            <v>0</v>
          </cell>
          <cell r="G14905">
            <v>0</v>
          </cell>
          <cell r="K14905">
            <v>0</v>
          </cell>
          <cell r="R14905">
            <v>0</v>
          </cell>
        </row>
        <row r="14906">
          <cell r="E14906">
            <v>0</v>
          </cell>
          <cell r="G14906">
            <v>0</v>
          </cell>
          <cell r="K14906">
            <v>0</v>
          </cell>
          <cell r="R14906">
            <v>0</v>
          </cell>
        </row>
        <row r="14907">
          <cell r="E14907">
            <v>0</v>
          </cell>
          <cell r="G14907">
            <v>0</v>
          </cell>
          <cell r="K14907">
            <v>0</v>
          </cell>
          <cell r="R14907">
            <v>0</v>
          </cell>
        </row>
        <row r="14908">
          <cell r="E14908">
            <v>0</v>
          </cell>
          <cell r="G14908">
            <v>0</v>
          </cell>
          <cell r="K14908">
            <v>0</v>
          </cell>
          <cell r="R14908">
            <v>0</v>
          </cell>
        </row>
        <row r="14909">
          <cell r="E14909">
            <v>0</v>
          </cell>
          <cell r="G14909">
            <v>0</v>
          </cell>
          <cell r="K14909">
            <v>0</v>
          </cell>
          <cell r="R14909">
            <v>0</v>
          </cell>
        </row>
        <row r="14910">
          <cell r="E14910">
            <v>0</v>
          </cell>
          <cell r="G14910">
            <v>0</v>
          </cell>
          <cell r="K14910">
            <v>0</v>
          </cell>
          <cell r="R14910">
            <v>0</v>
          </cell>
        </row>
        <row r="14911">
          <cell r="E14911">
            <v>0</v>
          </cell>
          <cell r="G14911">
            <v>0</v>
          </cell>
          <cell r="K14911">
            <v>0</v>
          </cell>
          <cell r="R14911">
            <v>0</v>
          </cell>
        </row>
        <row r="14912">
          <cell r="E14912">
            <v>0</v>
          </cell>
          <cell r="G14912">
            <v>0</v>
          </cell>
          <cell r="K14912">
            <v>0</v>
          </cell>
          <cell r="R14912">
            <v>0</v>
          </cell>
        </row>
        <row r="14913">
          <cell r="E14913">
            <v>0</v>
          </cell>
          <cell r="G14913">
            <v>0</v>
          </cell>
          <cell r="K14913">
            <v>0</v>
          </cell>
          <cell r="R14913">
            <v>0</v>
          </cell>
        </row>
        <row r="14914">
          <cell r="E14914">
            <v>0</v>
          </cell>
          <cell r="G14914">
            <v>0</v>
          </cell>
          <cell r="K14914">
            <v>0</v>
          </cell>
          <cell r="R14914">
            <v>0</v>
          </cell>
        </row>
        <row r="14915">
          <cell r="E14915">
            <v>0</v>
          </cell>
          <cell r="G14915">
            <v>0</v>
          </cell>
          <cell r="K14915">
            <v>0</v>
          </cell>
          <cell r="R14915">
            <v>0</v>
          </cell>
        </row>
        <row r="14916">
          <cell r="E14916">
            <v>0</v>
          </cell>
          <cell r="G14916">
            <v>0</v>
          </cell>
          <cell r="K14916">
            <v>0</v>
          </cell>
          <cell r="R14916">
            <v>0</v>
          </cell>
        </row>
        <row r="14917">
          <cell r="E14917">
            <v>0</v>
          </cell>
          <cell r="G14917">
            <v>0</v>
          </cell>
          <cell r="K14917">
            <v>0</v>
          </cell>
          <cell r="R14917">
            <v>0</v>
          </cell>
        </row>
        <row r="14918">
          <cell r="E14918">
            <v>0</v>
          </cell>
          <cell r="G14918">
            <v>0</v>
          </cell>
          <cell r="K14918">
            <v>0</v>
          </cell>
          <cell r="R14918">
            <v>0</v>
          </cell>
        </row>
        <row r="14919">
          <cell r="E14919">
            <v>0</v>
          </cell>
          <cell r="G14919">
            <v>0</v>
          </cell>
          <cell r="K14919">
            <v>0</v>
          </cell>
          <cell r="R14919">
            <v>0</v>
          </cell>
        </row>
        <row r="14920">
          <cell r="E14920">
            <v>0</v>
          </cell>
          <cell r="G14920">
            <v>0</v>
          </cell>
          <cell r="K14920">
            <v>0</v>
          </cell>
          <cell r="R14920">
            <v>0</v>
          </cell>
        </row>
        <row r="14921">
          <cell r="E14921">
            <v>0</v>
          </cell>
          <cell r="G14921">
            <v>0</v>
          </cell>
          <cell r="K14921">
            <v>0</v>
          </cell>
          <cell r="R14921">
            <v>0</v>
          </cell>
        </row>
        <row r="14922">
          <cell r="E14922">
            <v>0</v>
          </cell>
          <cell r="G14922">
            <v>0</v>
          </cell>
          <cell r="K14922">
            <v>0</v>
          </cell>
          <cell r="R14922">
            <v>0</v>
          </cell>
        </row>
        <row r="14923">
          <cell r="E14923">
            <v>0</v>
          </cell>
          <cell r="G14923">
            <v>0</v>
          </cell>
          <cell r="K14923">
            <v>0</v>
          </cell>
          <cell r="R14923">
            <v>0</v>
          </cell>
        </row>
        <row r="14924">
          <cell r="E14924">
            <v>0</v>
          </cell>
          <cell r="G14924">
            <v>0</v>
          </cell>
          <cell r="K14924">
            <v>0</v>
          </cell>
          <cell r="R14924">
            <v>0</v>
          </cell>
        </row>
        <row r="14925">
          <cell r="E14925">
            <v>0</v>
          </cell>
          <cell r="G14925">
            <v>0</v>
          </cell>
          <cell r="K14925">
            <v>0</v>
          </cell>
          <cell r="R14925">
            <v>0</v>
          </cell>
        </row>
        <row r="14926">
          <cell r="E14926">
            <v>0</v>
          </cell>
          <cell r="G14926">
            <v>0</v>
          </cell>
          <cell r="K14926">
            <v>0</v>
          </cell>
          <cell r="R14926">
            <v>0</v>
          </cell>
        </row>
        <row r="14927">
          <cell r="E14927">
            <v>0</v>
          </cell>
          <cell r="G14927">
            <v>0</v>
          </cell>
          <cell r="K14927">
            <v>0</v>
          </cell>
          <cell r="R14927">
            <v>0</v>
          </cell>
        </row>
        <row r="14928">
          <cell r="E14928">
            <v>0</v>
          </cell>
          <cell r="G14928">
            <v>0</v>
          </cell>
          <cell r="K14928">
            <v>0</v>
          </cell>
          <cell r="R14928">
            <v>0</v>
          </cell>
        </row>
        <row r="14929">
          <cell r="E14929">
            <v>0</v>
          </cell>
          <cell r="G14929">
            <v>0</v>
          </cell>
          <cell r="K14929">
            <v>0</v>
          </cell>
          <cell r="R14929">
            <v>0</v>
          </cell>
        </row>
        <row r="14930">
          <cell r="E14930">
            <v>0</v>
          </cell>
          <cell r="G14930">
            <v>0</v>
          </cell>
          <cell r="K14930">
            <v>0</v>
          </cell>
          <cell r="R14930">
            <v>0</v>
          </cell>
        </row>
        <row r="14931">
          <cell r="E14931">
            <v>0</v>
          </cell>
          <cell r="G14931">
            <v>0</v>
          </cell>
          <cell r="K14931">
            <v>0</v>
          </cell>
          <cell r="R14931">
            <v>0</v>
          </cell>
        </row>
        <row r="14932">
          <cell r="E14932">
            <v>0</v>
          </cell>
          <cell r="G14932">
            <v>0</v>
          </cell>
          <cell r="K14932">
            <v>0</v>
          </cell>
          <cell r="R14932">
            <v>0</v>
          </cell>
        </row>
        <row r="14933">
          <cell r="E14933">
            <v>0</v>
          </cell>
          <cell r="G14933">
            <v>0</v>
          </cell>
          <cell r="K14933">
            <v>0</v>
          </cell>
          <cell r="R14933">
            <v>0</v>
          </cell>
        </row>
        <row r="14934">
          <cell r="E14934">
            <v>0</v>
          </cell>
          <cell r="G14934">
            <v>0</v>
          </cell>
          <cell r="K14934">
            <v>0</v>
          </cell>
          <cell r="R14934">
            <v>0</v>
          </cell>
        </row>
        <row r="14935">
          <cell r="E14935">
            <v>0</v>
          </cell>
          <cell r="G14935">
            <v>0</v>
          </cell>
          <cell r="K14935">
            <v>0</v>
          </cell>
          <cell r="R14935">
            <v>0</v>
          </cell>
        </row>
        <row r="14936">
          <cell r="E14936">
            <v>0</v>
          </cell>
          <cell r="G14936">
            <v>0</v>
          </cell>
          <cell r="K14936">
            <v>0</v>
          </cell>
          <cell r="R14936">
            <v>0</v>
          </cell>
        </row>
        <row r="14937">
          <cell r="E14937">
            <v>0</v>
          </cell>
          <cell r="G14937">
            <v>0</v>
          </cell>
          <cell r="K14937">
            <v>0</v>
          </cell>
          <cell r="R14937">
            <v>0</v>
          </cell>
        </row>
        <row r="14938">
          <cell r="E14938">
            <v>0</v>
          </cell>
          <cell r="G14938">
            <v>0</v>
          </cell>
          <cell r="K14938">
            <v>0</v>
          </cell>
          <cell r="R14938">
            <v>0</v>
          </cell>
        </row>
        <row r="14939">
          <cell r="E14939">
            <v>0</v>
          </cell>
          <cell r="G14939">
            <v>0</v>
          </cell>
          <cell r="K14939">
            <v>0</v>
          </cell>
          <cell r="R14939">
            <v>0</v>
          </cell>
        </row>
        <row r="14940">
          <cell r="E14940">
            <v>0</v>
          </cell>
          <cell r="G14940">
            <v>0</v>
          </cell>
          <cell r="K14940">
            <v>0</v>
          </cell>
          <cell r="R14940">
            <v>0</v>
          </cell>
        </row>
        <row r="14941">
          <cell r="E14941">
            <v>0</v>
          </cell>
          <cell r="G14941">
            <v>0</v>
          </cell>
          <cell r="K14941">
            <v>0</v>
          </cell>
          <cell r="R14941">
            <v>0</v>
          </cell>
        </row>
        <row r="14942">
          <cell r="E14942">
            <v>0</v>
          </cell>
          <cell r="G14942">
            <v>0</v>
          </cell>
          <cell r="K14942">
            <v>0</v>
          </cell>
          <cell r="R14942">
            <v>0</v>
          </cell>
        </row>
        <row r="14943">
          <cell r="E14943">
            <v>0</v>
          </cell>
          <cell r="G14943">
            <v>0</v>
          </cell>
          <cell r="K14943">
            <v>0</v>
          </cell>
          <cell r="R14943">
            <v>0</v>
          </cell>
        </row>
        <row r="14944">
          <cell r="E14944">
            <v>0</v>
          </cell>
          <cell r="G14944">
            <v>0</v>
          </cell>
          <cell r="K14944">
            <v>0</v>
          </cell>
          <cell r="R14944">
            <v>0</v>
          </cell>
        </row>
        <row r="14945">
          <cell r="E14945">
            <v>0</v>
          </cell>
          <cell r="G14945">
            <v>0</v>
          </cell>
          <cell r="K14945">
            <v>0</v>
          </cell>
          <cell r="R14945">
            <v>0</v>
          </cell>
        </row>
        <row r="14946">
          <cell r="E14946">
            <v>0</v>
          </cell>
          <cell r="G14946">
            <v>0</v>
          </cell>
          <cell r="K14946">
            <v>0</v>
          </cell>
          <cell r="R14946">
            <v>0</v>
          </cell>
        </row>
        <row r="14947">
          <cell r="E14947">
            <v>0</v>
          </cell>
          <cell r="G14947">
            <v>0</v>
          </cell>
          <cell r="K14947">
            <v>0</v>
          </cell>
          <cell r="R14947">
            <v>0</v>
          </cell>
        </row>
        <row r="14948">
          <cell r="E14948">
            <v>0</v>
          </cell>
          <cell r="G14948">
            <v>0</v>
          </cell>
          <cell r="K14948">
            <v>0</v>
          </cell>
          <cell r="R14948">
            <v>0</v>
          </cell>
        </row>
        <row r="14949">
          <cell r="E14949">
            <v>0</v>
          </cell>
          <cell r="G14949">
            <v>0</v>
          </cell>
          <cell r="K14949">
            <v>0</v>
          </cell>
          <cell r="R14949">
            <v>0</v>
          </cell>
        </row>
        <row r="14950">
          <cell r="E14950">
            <v>0</v>
          </cell>
          <cell r="G14950">
            <v>0</v>
          </cell>
          <cell r="K14950">
            <v>0</v>
          </cell>
          <cell r="R14950">
            <v>0</v>
          </cell>
        </row>
        <row r="14951">
          <cell r="E14951">
            <v>0</v>
          </cell>
          <cell r="G14951">
            <v>0</v>
          </cell>
          <cell r="K14951">
            <v>0</v>
          </cell>
          <cell r="R14951">
            <v>0</v>
          </cell>
        </row>
        <row r="14952">
          <cell r="E14952">
            <v>0</v>
          </cell>
          <cell r="G14952">
            <v>0</v>
          </cell>
          <cell r="K14952">
            <v>0</v>
          </cell>
          <cell r="R14952">
            <v>0</v>
          </cell>
        </row>
        <row r="14953">
          <cell r="E14953">
            <v>0</v>
          </cell>
          <cell r="G14953">
            <v>0</v>
          </cell>
          <cell r="K14953">
            <v>0</v>
          </cell>
          <cell r="R14953">
            <v>0</v>
          </cell>
        </row>
        <row r="14954">
          <cell r="E14954">
            <v>0</v>
          </cell>
          <cell r="G14954">
            <v>0</v>
          </cell>
          <cell r="K14954">
            <v>0</v>
          </cell>
          <cell r="R14954">
            <v>0</v>
          </cell>
        </row>
        <row r="14955">
          <cell r="E14955">
            <v>0</v>
          </cell>
          <cell r="G14955">
            <v>0</v>
          </cell>
          <cell r="K14955">
            <v>0</v>
          </cell>
          <cell r="R14955">
            <v>0</v>
          </cell>
        </row>
        <row r="14956">
          <cell r="E14956">
            <v>0</v>
          </cell>
          <cell r="G14956">
            <v>0</v>
          </cell>
          <cell r="K14956">
            <v>0</v>
          </cell>
          <cell r="R14956">
            <v>0</v>
          </cell>
        </row>
        <row r="14957">
          <cell r="E14957">
            <v>0</v>
          </cell>
          <cell r="G14957">
            <v>0</v>
          </cell>
          <cell r="K14957">
            <v>0</v>
          </cell>
          <cell r="R14957">
            <v>0</v>
          </cell>
        </row>
        <row r="14958">
          <cell r="E14958">
            <v>0</v>
          </cell>
          <cell r="G14958">
            <v>0</v>
          </cell>
          <cell r="K14958">
            <v>0</v>
          </cell>
          <cell r="R14958">
            <v>0</v>
          </cell>
        </row>
        <row r="14959">
          <cell r="E14959">
            <v>0</v>
          </cell>
          <cell r="G14959">
            <v>0</v>
          </cell>
          <cell r="K14959">
            <v>0</v>
          </cell>
          <cell r="R14959">
            <v>0</v>
          </cell>
        </row>
        <row r="14960">
          <cell r="E14960">
            <v>0</v>
          </cell>
          <cell r="G14960">
            <v>0</v>
          </cell>
          <cell r="K14960">
            <v>0</v>
          </cell>
          <cell r="R14960">
            <v>0</v>
          </cell>
        </row>
        <row r="14961">
          <cell r="E14961">
            <v>0</v>
          </cell>
          <cell r="G14961">
            <v>0</v>
          </cell>
          <cell r="K14961">
            <v>0</v>
          </cell>
          <cell r="R14961">
            <v>0</v>
          </cell>
        </row>
        <row r="14962">
          <cell r="E14962">
            <v>0</v>
          </cell>
          <cell r="G14962">
            <v>0</v>
          </cell>
          <cell r="K14962">
            <v>0</v>
          </cell>
          <cell r="R14962">
            <v>0</v>
          </cell>
        </row>
        <row r="14963">
          <cell r="E14963">
            <v>0</v>
          </cell>
          <cell r="G14963">
            <v>0</v>
          </cell>
          <cell r="K14963">
            <v>0</v>
          </cell>
          <cell r="R14963">
            <v>0</v>
          </cell>
        </row>
        <row r="14964">
          <cell r="E14964">
            <v>0</v>
          </cell>
          <cell r="G14964">
            <v>0</v>
          </cell>
          <cell r="K14964">
            <v>0</v>
          </cell>
          <cell r="R14964">
            <v>0</v>
          </cell>
        </row>
        <row r="14965">
          <cell r="E14965">
            <v>0</v>
          </cell>
          <cell r="G14965">
            <v>0</v>
          </cell>
          <cell r="K14965">
            <v>0</v>
          </cell>
          <cell r="R14965">
            <v>0</v>
          </cell>
        </row>
        <row r="14966">
          <cell r="E14966">
            <v>0</v>
          </cell>
          <cell r="G14966">
            <v>0</v>
          </cell>
          <cell r="K14966">
            <v>0</v>
          </cell>
          <cell r="R14966">
            <v>0</v>
          </cell>
        </row>
        <row r="14967">
          <cell r="E14967">
            <v>0</v>
          </cell>
          <cell r="G14967">
            <v>0</v>
          </cell>
          <cell r="K14967">
            <v>0</v>
          </cell>
          <cell r="R14967">
            <v>0</v>
          </cell>
        </row>
        <row r="14968">
          <cell r="E14968">
            <v>0</v>
          </cell>
          <cell r="G14968">
            <v>0</v>
          </cell>
          <cell r="K14968">
            <v>0</v>
          </cell>
          <cell r="R14968">
            <v>0</v>
          </cell>
        </row>
        <row r="14969">
          <cell r="E14969">
            <v>0</v>
          </cell>
          <cell r="G14969">
            <v>0</v>
          </cell>
          <cell r="K14969">
            <v>0</v>
          </cell>
          <cell r="R14969">
            <v>0</v>
          </cell>
        </row>
        <row r="14970">
          <cell r="E14970">
            <v>0</v>
          </cell>
          <cell r="G14970">
            <v>0</v>
          </cell>
          <cell r="K14970">
            <v>0</v>
          </cell>
          <cell r="R14970">
            <v>0</v>
          </cell>
        </row>
        <row r="14971">
          <cell r="E14971">
            <v>0</v>
          </cell>
          <cell r="G14971">
            <v>0</v>
          </cell>
          <cell r="K14971">
            <v>0</v>
          </cell>
          <cell r="R14971">
            <v>0</v>
          </cell>
        </row>
        <row r="14972">
          <cell r="E14972">
            <v>0</v>
          </cell>
          <cell r="G14972">
            <v>0</v>
          </cell>
          <cell r="K14972">
            <v>0</v>
          </cell>
          <cell r="R14972">
            <v>0</v>
          </cell>
        </row>
        <row r="14973">
          <cell r="E14973">
            <v>0</v>
          </cell>
          <cell r="G14973">
            <v>0</v>
          </cell>
          <cell r="K14973">
            <v>0</v>
          </cell>
          <cell r="R14973">
            <v>0</v>
          </cell>
        </row>
        <row r="14974">
          <cell r="E14974">
            <v>0</v>
          </cell>
          <cell r="G14974">
            <v>0</v>
          </cell>
          <cell r="K14974">
            <v>0</v>
          </cell>
          <cell r="R14974">
            <v>0</v>
          </cell>
        </row>
        <row r="14975">
          <cell r="E14975">
            <v>0</v>
          </cell>
          <cell r="G14975">
            <v>0</v>
          </cell>
          <cell r="K14975">
            <v>0</v>
          </cell>
          <cell r="R14975">
            <v>0</v>
          </cell>
        </row>
        <row r="14976">
          <cell r="E14976">
            <v>0</v>
          </cell>
          <cell r="G14976">
            <v>0</v>
          </cell>
          <cell r="K14976">
            <v>0</v>
          </cell>
          <cell r="R14976">
            <v>0</v>
          </cell>
        </row>
        <row r="14977">
          <cell r="E14977">
            <v>0</v>
          </cell>
          <cell r="G14977">
            <v>0</v>
          </cell>
          <cell r="K14977">
            <v>0</v>
          </cell>
          <cell r="R14977">
            <v>0</v>
          </cell>
        </row>
        <row r="14978">
          <cell r="E14978">
            <v>0</v>
          </cell>
          <cell r="G14978">
            <v>0</v>
          </cell>
          <cell r="K14978">
            <v>0</v>
          </cell>
          <cell r="R14978">
            <v>0</v>
          </cell>
        </row>
        <row r="14979">
          <cell r="E14979">
            <v>0</v>
          </cell>
          <cell r="G14979">
            <v>0</v>
          </cell>
          <cell r="K14979">
            <v>0</v>
          </cell>
          <cell r="R14979">
            <v>0</v>
          </cell>
        </row>
        <row r="14980">
          <cell r="E14980">
            <v>0</v>
          </cell>
          <cell r="G14980">
            <v>0</v>
          </cell>
          <cell r="K14980">
            <v>0</v>
          </cell>
          <cell r="R14980">
            <v>0</v>
          </cell>
        </row>
        <row r="14981">
          <cell r="E14981">
            <v>0</v>
          </cell>
          <cell r="G14981">
            <v>0</v>
          </cell>
          <cell r="K14981">
            <v>0</v>
          </cell>
          <cell r="R14981">
            <v>0</v>
          </cell>
        </row>
        <row r="14982">
          <cell r="E14982">
            <v>0</v>
          </cell>
          <cell r="G14982">
            <v>0</v>
          </cell>
          <cell r="K14982">
            <v>0</v>
          </cell>
          <cell r="R14982">
            <v>0</v>
          </cell>
        </row>
        <row r="14983">
          <cell r="E14983">
            <v>0</v>
          </cell>
          <cell r="G14983">
            <v>0</v>
          </cell>
          <cell r="K14983">
            <v>0</v>
          </cell>
          <cell r="R14983">
            <v>0</v>
          </cell>
        </row>
        <row r="14984">
          <cell r="E14984">
            <v>0</v>
          </cell>
          <cell r="G14984">
            <v>0</v>
          </cell>
          <cell r="K14984">
            <v>0</v>
          </cell>
          <cell r="R14984">
            <v>0</v>
          </cell>
        </row>
        <row r="14985">
          <cell r="E14985">
            <v>0</v>
          </cell>
          <cell r="G14985">
            <v>0</v>
          </cell>
          <cell r="K14985">
            <v>0</v>
          </cell>
          <cell r="R14985">
            <v>0</v>
          </cell>
        </row>
        <row r="14986">
          <cell r="E14986">
            <v>0</v>
          </cell>
          <cell r="G14986">
            <v>0</v>
          </cell>
          <cell r="K14986">
            <v>0</v>
          </cell>
          <cell r="R14986">
            <v>0</v>
          </cell>
        </row>
        <row r="14987">
          <cell r="E14987">
            <v>0</v>
          </cell>
          <cell r="G14987">
            <v>0</v>
          </cell>
          <cell r="K14987">
            <v>0</v>
          </cell>
          <cell r="R14987">
            <v>0</v>
          </cell>
        </row>
        <row r="14988">
          <cell r="E14988">
            <v>0</v>
          </cell>
          <cell r="G14988">
            <v>0</v>
          </cell>
          <cell r="K14988">
            <v>0</v>
          </cell>
          <cell r="R14988">
            <v>0</v>
          </cell>
        </row>
        <row r="14989">
          <cell r="E14989">
            <v>0</v>
          </cell>
          <cell r="G14989">
            <v>0</v>
          </cell>
          <cell r="K14989">
            <v>0</v>
          </cell>
          <cell r="R14989">
            <v>0</v>
          </cell>
        </row>
        <row r="14990">
          <cell r="E14990">
            <v>0</v>
          </cell>
          <cell r="G14990">
            <v>0</v>
          </cell>
          <cell r="K14990">
            <v>0</v>
          </cell>
          <cell r="R14990">
            <v>0</v>
          </cell>
        </row>
        <row r="14991">
          <cell r="E14991">
            <v>0</v>
          </cell>
          <cell r="G14991">
            <v>0</v>
          </cell>
          <cell r="K14991">
            <v>0</v>
          </cell>
          <cell r="R14991">
            <v>0</v>
          </cell>
        </row>
        <row r="14992">
          <cell r="E14992">
            <v>0</v>
          </cell>
          <cell r="G14992">
            <v>0</v>
          </cell>
          <cell r="K14992">
            <v>0</v>
          </cell>
          <cell r="R14992">
            <v>0</v>
          </cell>
        </row>
        <row r="14993">
          <cell r="E14993">
            <v>0</v>
          </cell>
          <cell r="G14993">
            <v>0</v>
          </cell>
          <cell r="K14993">
            <v>0</v>
          </cell>
          <cell r="R14993">
            <v>0</v>
          </cell>
        </row>
        <row r="14994">
          <cell r="E14994">
            <v>0</v>
          </cell>
          <cell r="G14994">
            <v>0</v>
          </cell>
          <cell r="K14994">
            <v>0</v>
          </cell>
          <cell r="R14994">
            <v>0</v>
          </cell>
        </row>
        <row r="14995">
          <cell r="E14995">
            <v>0</v>
          </cell>
          <cell r="G14995">
            <v>0</v>
          </cell>
          <cell r="K14995">
            <v>0</v>
          </cell>
          <cell r="R14995">
            <v>0</v>
          </cell>
        </row>
        <row r="14996">
          <cell r="E14996">
            <v>0</v>
          </cell>
          <cell r="G14996">
            <v>0</v>
          </cell>
          <cell r="K14996">
            <v>0</v>
          </cell>
          <cell r="R14996">
            <v>0</v>
          </cell>
        </row>
        <row r="14997">
          <cell r="E14997">
            <v>0</v>
          </cell>
          <cell r="G14997">
            <v>0</v>
          </cell>
          <cell r="K14997">
            <v>0</v>
          </cell>
          <cell r="R14997">
            <v>0</v>
          </cell>
        </row>
        <row r="14998">
          <cell r="E14998">
            <v>0</v>
          </cell>
          <cell r="G14998">
            <v>0</v>
          </cell>
          <cell r="K14998">
            <v>0</v>
          </cell>
          <cell r="R14998">
            <v>0</v>
          </cell>
        </row>
        <row r="14999">
          <cell r="E14999">
            <v>0</v>
          </cell>
          <cell r="G14999">
            <v>0</v>
          </cell>
          <cell r="K14999">
            <v>0</v>
          </cell>
          <cell r="R14999">
            <v>0</v>
          </cell>
        </row>
        <row r="15000">
          <cell r="E15000">
            <v>0</v>
          </cell>
          <cell r="G15000">
            <v>0</v>
          </cell>
          <cell r="K15000">
            <v>0</v>
          </cell>
          <cell r="R15000">
            <v>0</v>
          </cell>
        </row>
        <row r="15001">
          <cell r="E15001">
            <v>0</v>
          </cell>
          <cell r="G15001">
            <v>0</v>
          </cell>
          <cell r="K15001">
            <v>0</v>
          </cell>
          <cell r="R15001">
            <v>0</v>
          </cell>
        </row>
        <row r="15002">
          <cell r="E15002">
            <v>0</v>
          </cell>
          <cell r="G15002">
            <v>0</v>
          </cell>
          <cell r="K15002">
            <v>0</v>
          </cell>
          <cell r="R15002">
            <v>0</v>
          </cell>
        </row>
        <row r="15003">
          <cell r="E15003">
            <v>0</v>
          </cell>
          <cell r="G15003">
            <v>0</v>
          </cell>
          <cell r="K15003">
            <v>0</v>
          </cell>
          <cell r="R15003">
            <v>0</v>
          </cell>
        </row>
        <row r="15004">
          <cell r="E15004">
            <v>0</v>
          </cell>
          <cell r="G15004">
            <v>0</v>
          </cell>
          <cell r="K15004">
            <v>0</v>
          </cell>
          <cell r="R15004">
            <v>0</v>
          </cell>
        </row>
        <row r="15005">
          <cell r="E15005">
            <v>0</v>
          </cell>
          <cell r="G15005">
            <v>0</v>
          </cell>
          <cell r="K15005">
            <v>0</v>
          </cell>
          <cell r="R15005">
            <v>0</v>
          </cell>
        </row>
        <row r="15006">
          <cell r="E15006">
            <v>0</v>
          </cell>
          <cell r="G15006">
            <v>0</v>
          </cell>
          <cell r="K15006">
            <v>0</v>
          </cell>
          <cell r="R15006">
            <v>0</v>
          </cell>
        </row>
        <row r="15007">
          <cell r="E15007">
            <v>0</v>
          </cell>
          <cell r="G15007">
            <v>0</v>
          </cell>
          <cell r="K15007">
            <v>0</v>
          </cell>
          <cell r="R15007">
            <v>0</v>
          </cell>
        </row>
        <row r="15008">
          <cell r="E15008">
            <v>0</v>
          </cell>
          <cell r="G15008">
            <v>0</v>
          </cell>
          <cell r="K15008">
            <v>0</v>
          </cell>
          <cell r="R15008">
            <v>0</v>
          </cell>
        </row>
        <row r="15009">
          <cell r="E15009">
            <v>0</v>
          </cell>
          <cell r="G15009">
            <v>0</v>
          </cell>
          <cell r="K15009">
            <v>0</v>
          </cell>
          <cell r="R15009">
            <v>0</v>
          </cell>
        </row>
        <row r="15010">
          <cell r="E15010">
            <v>0</v>
          </cell>
          <cell r="G15010">
            <v>0</v>
          </cell>
          <cell r="K15010">
            <v>0</v>
          </cell>
          <cell r="R15010">
            <v>0</v>
          </cell>
        </row>
        <row r="15011">
          <cell r="E15011">
            <v>0</v>
          </cell>
          <cell r="G15011">
            <v>0</v>
          </cell>
          <cell r="K15011">
            <v>0</v>
          </cell>
          <cell r="R15011">
            <v>0</v>
          </cell>
        </row>
        <row r="15012">
          <cell r="E15012">
            <v>0</v>
          </cell>
          <cell r="G15012">
            <v>0</v>
          </cell>
          <cell r="K15012">
            <v>0</v>
          </cell>
          <cell r="R15012">
            <v>0</v>
          </cell>
        </row>
        <row r="15013">
          <cell r="E15013">
            <v>0</v>
          </cell>
          <cell r="G15013">
            <v>0</v>
          </cell>
          <cell r="K15013">
            <v>0</v>
          </cell>
          <cell r="R15013">
            <v>0</v>
          </cell>
        </row>
        <row r="15014">
          <cell r="E15014">
            <v>0</v>
          </cell>
          <cell r="G15014">
            <v>0</v>
          </cell>
          <cell r="K15014">
            <v>0</v>
          </cell>
          <cell r="R15014">
            <v>0</v>
          </cell>
        </row>
        <row r="15015">
          <cell r="E15015">
            <v>0</v>
          </cell>
          <cell r="G15015">
            <v>0</v>
          </cell>
          <cell r="K15015">
            <v>0</v>
          </cell>
          <cell r="R15015">
            <v>0</v>
          </cell>
        </row>
        <row r="15016">
          <cell r="E15016">
            <v>0</v>
          </cell>
          <cell r="G15016">
            <v>0</v>
          </cell>
          <cell r="K15016">
            <v>0</v>
          </cell>
          <cell r="R15016">
            <v>0</v>
          </cell>
        </row>
        <row r="15017">
          <cell r="E15017">
            <v>0</v>
          </cell>
          <cell r="G15017">
            <v>0</v>
          </cell>
          <cell r="K15017">
            <v>0</v>
          </cell>
          <cell r="R15017">
            <v>0</v>
          </cell>
        </row>
        <row r="15018">
          <cell r="E15018">
            <v>0</v>
          </cell>
          <cell r="G15018">
            <v>0</v>
          </cell>
          <cell r="K15018">
            <v>0</v>
          </cell>
          <cell r="R15018">
            <v>0</v>
          </cell>
        </row>
        <row r="15019">
          <cell r="E15019">
            <v>0</v>
          </cell>
          <cell r="G15019">
            <v>0</v>
          </cell>
          <cell r="K15019">
            <v>0</v>
          </cell>
          <cell r="R15019">
            <v>0</v>
          </cell>
        </row>
        <row r="15020">
          <cell r="E15020">
            <v>0</v>
          </cell>
          <cell r="G15020">
            <v>0</v>
          </cell>
          <cell r="K15020">
            <v>0</v>
          </cell>
          <cell r="R15020">
            <v>0</v>
          </cell>
        </row>
        <row r="15021">
          <cell r="E15021">
            <v>0</v>
          </cell>
          <cell r="G15021">
            <v>0</v>
          </cell>
          <cell r="K15021">
            <v>0</v>
          </cell>
          <cell r="R15021">
            <v>0</v>
          </cell>
        </row>
        <row r="15022">
          <cell r="E15022">
            <v>0</v>
          </cell>
          <cell r="G15022">
            <v>0</v>
          </cell>
          <cell r="K15022">
            <v>0</v>
          </cell>
          <cell r="R15022">
            <v>0</v>
          </cell>
        </row>
        <row r="15023">
          <cell r="E15023">
            <v>0</v>
          </cell>
          <cell r="G15023">
            <v>0</v>
          </cell>
          <cell r="K15023">
            <v>0</v>
          </cell>
          <cell r="R15023">
            <v>0</v>
          </cell>
        </row>
        <row r="15024">
          <cell r="E15024">
            <v>0</v>
          </cell>
          <cell r="G15024">
            <v>0</v>
          </cell>
          <cell r="K15024">
            <v>0</v>
          </cell>
          <cell r="R15024">
            <v>0</v>
          </cell>
        </row>
        <row r="15025">
          <cell r="E15025">
            <v>0</v>
          </cell>
          <cell r="G15025">
            <v>0</v>
          </cell>
          <cell r="K15025">
            <v>0</v>
          </cell>
          <cell r="R15025">
            <v>0</v>
          </cell>
        </row>
        <row r="15026">
          <cell r="E15026">
            <v>0</v>
          </cell>
          <cell r="G15026">
            <v>0</v>
          </cell>
          <cell r="K15026">
            <v>0</v>
          </cell>
          <cell r="R15026">
            <v>0</v>
          </cell>
        </row>
        <row r="15027">
          <cell r="E15027">
            <v>0</v>
          </cell>
          <cell r="G15027">
            <v>0</v>
          </cell>
          <cell r="K15027">
            <v>0</v>
          </cell>
          <cell r="R15027">
            <v>0</v>
          </cell>
        </row>
        <row r="15028">
          <cell r="E15028">
            <v>0</v>
          </cell>
          <cell r="G15028">
            <v>0</v>
          </cell>
          <cell r="K15028">
            <v>0</v>
          </cell>
          <cell r="R15028">
            <v>0</v>
          </cell>
        </row>
        <row r="15029">
          <cell r="E15029">
            <v>0</v>
          </cell>
          <cell r="G15029">
            <v>0</v>
          </cell>
          <cell r="K15029">
            <v>0</v>
          </cell>
          <cell r="R15029">
            <v>0</v>
          </cell>
        </row>
        <row r="15030">
          <cell r="E15030">
            <v>0</v>
          </cell>
          <cell r="G15030">
            <v>0</v>
          </cell>
          <cell r="K15030">
            <v>0</v>
          </cell>
          <cell r="R15030">
            <v>0</v>
          </cell>
        </row>
        <row r="15031">
          <cell r="E15031">
            <v>0</v>
          </cell>
          <cell r="G15031">
            <v>0</v>
          </cell>
          <cell r="K15031">
            <v>0</v>
          </cell>
          <cell r="R15031">
            <v>0</v>
          </cell>
        </row>
        <row r="15032">
          <cell r="E15032">
            <v>0</v>
          </cell>
          <cell r="G15032">
            <v>0</v>
          </cell>
          <cell r="K15032">
            <v>0</v>
          </cell>
          <cell r="R15032">
            <v>0</v>
          </cell>
        </row>
        <row r="15033">
          <cell r="E15033">
            <v>0</v>
          </cell>
          <cell r="G15033">
            <v>0</v>
          </cell>
          <cell r="K15033">
            <v>0</v>
          </cell>
          <cell r="R15033">
            <v>0</v>
          </cell>
        </row>
        <row r="15034">
          <cell r="E15034">
            <v>0</v>
          </cell>
          <cell r="G15034">
            <v>0</v>
          </cell>
          <cell r="K15034">
            <v>0</v>
          </cell>
          <cell r="R15034">
            <v>0</v>
          </cell>
        </row>
        <row r="15035">
          <cell r="E15035">
            <v>0</v>
          </cell>
          <cell r="G15035">
            <v>0</v>
          </cell>
          <cell r="K15035">
            <v>0</v>
          </cell>
          <cell r="R15035">
            <v>0</v>
          </cell>
        </row>
        <row r="15036">
          <cell r="E15036">
            <v>0</v>
          </cell>
          <cell r="G15036">
            <v>0</v>
          </cell>
          <cell r="K15036">
            <v>0</v>
          </cell>
          <cell r="R15036">
            <v>0</v>
          </cell>
        </row>
        <row r="15037">
          <cell r="E15037">
            <v>0</v>
          </cell>
          <cell r="G15037">
            <v>0</v>
          </cell>
          <cell r="K15037">
            <v>0</v>
          </cell>
          <cell r="R15037">
            <v>0</v>
          </cell>
        </row>
        <row r="15038">
          <cell r="E15038">
            <v>0</v>
          </cell>
          <cell r="G15038">
            <v>0</v>
          </cell>
          <cell r="K15038">
            <v>0</v>
          </cell>
          <cell r="R15038">
            <v>0</v>
          </cell>
        </row>
        <row r="15039">
          <cell r="E15039">
            <v>0</v>
          </cell>
          <cell r="G15039">
            <v>0</v>
          </cell>
          <cell r="K15039">
            <v>0</v>
          </cell>
          <cell r="R15039">
            <v>0</v>
          </cell>
        </row>
        <row r="15040">
          <cell r="E15040">
            <v>0</v>
          </cell>
          <cell r="G15040">
            <v>0</v>
          </cell>
          <cell r="K15040">
            <v>0</v>
          </cell>
          <cell r="R15040">
            <v>0</v>
          </cell>
        </row>
        <row r="15041">
          <cell r="E15041">
            <v>0</v>
          </cell>
          <cell r="G15041">
            <v>0</v>
          </cell>
          <cell r="K15041">
            <v>0</v>
          </cell>
          <cell r="R15041">
            <v>0</v>
          </cell>
        </row>
        <row r="15042">
          <cell r="E15042">
            <v>0</v>
          </cell>
          <cell r="G15042">
            <v>0</v>
          </cell>
          <cell r="K15042">
            <v>0</v>
          </cell>
          <cell r="R15042">
            <v>0</v>
          </cell>
        </row>
        <row r="15043">
          <cell r="E15043">
            <v>0</v>
          </cell>
          <cell r="G15043">
            <v>0</v>
          </cell>
          <cell r="K15043">
            <v>0</v>
          </cell>
          <cell r="R15043">
            <v>0</v>
          </cell>
        </row>
        <row r="15044">
          <cell r="E15044">
            <v>0</v>
          </cell>
          <cell r="G15044">
            <v>0</v>
          </cell>
          <cell r="K15044">
            <v>0</v>
          </cell>
          <cell r="R15044">
            <v>0</v>
          </cell>
        </row>
        <row r="15045">
          <cell r="E15045">
            <v>0</v>
          </cell>
          <cell r="G15045">
            <v>0</v>
          </cell>
          <cell r="K15045">
            <v>0</v>
          </cell>
          <cell r="R15045">
            <v>0</v>
          </cell>
        </row>
        <row r="15046">
          <cell r="E15046">
            <v>0</v>
          </cell>
          <cell r="G15046">
            <v>0</v>
          </cell>
          <cell r="K15046">
            <v>0</v>
          </cell>
          <cell r="R15046">
            <v>0</v>
          </cell>
        </row>
        <row r="15047">
          <cell r="E15047">
            <v>0</v>
          </cell>
          <cell r="G15047">
            <v>0</v>
          </cell>
          <cell r="K15047">
            <v>0</v>
          </cell>
          <cell r="R15047">
            <v>0</v>
          </cell>
        </row>
        <row r="15048">
          <cell r="E15048">
            <v>0</v>
          </cell>
          <cell r="G15048">
            <v>0</v>
          </cell>
          <cell r="K15048">
            <v>0</v>
          </cell>
          <cell r="R15048">
            <v>0</v>
          </cell>
        </row>
        <row r="15049">
          <cell r="E15049">
            <v>0</v>
          </cell>
          <cell r="G15049">
            <v>0</v>
          </cell>
          <cell r="K15049">
            <v>0</v>
          </cell>
          <cell r="R15049">
            <v>0</v>
          </cell>
        </row>
        <row r="15050">
          <cell r="E15050">
            <v>0</v>
          </cell>
          <cell r="G15050">
            <v>0</v>
          </cell>
          <cell r="K15050">
            <v>0</v>
          </cell>
          <cell r="R15050">
            <v>0</v>
          </cell>
        </row>
        <row r="15051">
          <cell r="E15051">
            <v>0</v>
          </cell>
          <cell r="G15051">
            <v>0</v>
          </cell>
          <cell r="K15051">
            <v>0</v>
          </cell>
          <cell r="R15051">
            <v>0</v>
          </cell>
        </row>
        <row r="15052">
          <cell r="E15052">
            <v>0</v>
          </cell>
          <cell r="G15052">
            <v>0</v>
          </cell>
          <cell r="K15052">
            <v>0</v>
          </cell>
          <cell r="R15052">
            <v>0</v>
          </cell>
        </row>
        <row r="15053">
          <cell r="E15053">
            <v>0</v>
          </cell>
          <cell r="G15053">
            <v>0</v>
          </cell>
          <cell r="K15053">
            <v>0</v>
          </cell>
          <cell r="R15053">
            <v>0</v>
          </cell>
        </row>
        <row r="15054">
          <cell r="E15054">
            <v>0</v>
          </cell>
          <cell r="G15054">
            <v>0</v>
          </cell>
          <cell r="K15054">
            <v>0</v>
          </cell>
          <cell r="R15054">
            <v>0</v>
          </cell>
        </row>
        <row r="15055">
          <cell r="E15055">
            <v>0</v>
          </cell>
          <cell r="G15055">
            <v>0</v>
          </cell>
          <cell r="K15055">
            <v>0</v>
          </cell>
          <cell r="R15055">
            <v>0</v>
          </cell>
        </row>
        <row r="15056">
          <cell r="E15056">
            <v>0</v>
          </cell>
          <cell r="G15056">
            <v>0</v>
          </cell>
          <cell r="K15056">
            <v>0</v>
          </cell>
          <cell r="R15056">
            <v>0</v>
          </cell>
        </row>
        <row r="15057">
          <cell r="E15057">
            <v>0</v>
          </cell>
          <cell r="G15057">
            <v>0</v>
          </cell>
          <cell r="K15057">
            <v>0</v>
          </cell>
          <cell r="R15057">
            <v>0</v>
          </cell>
        </row>
        <row r="15058">
          <cell r="E15058">
            <v>0</v>
          </cell>
          <cell r="G15058">
            <v>0</v>
          </cell>
          <cell r="K15058">
            <v>0</v>
          </cell>
          <cell r="R15058">
            <v>0</v>
          </cell>
        </row>
        <row r="15059">
          <cell r="E15059">
            <v>0</v>
          </cell>
          <cell r="G15059">
            <v>0</v>
          </cell>
          <cell r="K15059">
            <v>0</v>
          </cell>
          <cell r="R15059">
            <v>0</v>
          </cell>
        </row>
        <row r="15060">
          <cell r="E15060">
            <v>0</v>
          </cell>
          <cell r="G15060">
            <v>0</v>
          </cell>
          <cell r="K15060">
            <v>0</v>
          </cell>
          <cell r="R15060">
            <v>0</v>
          </cell>
        </row>
        <row r="15061">
          <cell r="E15061">
            <v>0</v>
          </cell>
          <cell r="G15061">
            <v>0</v>
          </cell>
          <cell r="K15061">
            <v>0</v>
          </cell>
          <cell r="R15061">
            <v>0</v>
          </cell>
        </row>
        <row r="15062">
          <cell r="E15062">
            <v>0</v>
          </cell>
          <cell r="G15062">
            <v>0</v>
          </cell>
          <cell r="K15062">
            <v>0</v>
          </cell>
          <cell r="R15062">
            <v>0</v>
          </cell>
        </row>
        <row r="15063">
          <cell r="E15063">
            <v>0</v>
          </cell>
          <cell r="G15063">
            <v>0</v>
          </cell>
          <cell r="K15063">
            <v>0</v>
          </cell>
          <cell r="R15063">
            <v>0</v>
          </cell>
        </row>
        <row r="15064">
          <cell r="E15064">
            <v>0</v>
          </cell>
          <cell r="G15064">
            <v>0</v>
          </cell>
          <cell r="K15064">
            <v>0</v>
          </cell>
          <cell r="R15064">
            <v>0</v>
          </cell>
        </row>
        <row r="15065">
          <cell r="E15065">
            <v>0</v>
          </cell>
          <cell r="G15065">
            <v>0</v>
          </cell>
          <cell r="K15065">
            <v>0</v>
          </cell>
          <cell r="R15065">
            <v>0</v>
          </cell>
        </row>
        <row r="15066">
          <cell r="E15066">
            <v>0</v>
          </cell>
          <cell r="G15066">
            <v>0</v>
          </cell>
          <cell r="K15066">
            <v>0</v>
          </cell>
          <cell r="R15066">
            <v>0</v>
          </cell>
        </row>
        <row r="15067">
          <cell r="E15067">
            <v>0</v>
          </cell>
          <cell r="G15067">
            <v>0</v>
          </cell>
          <cell r="K15067">
            <v>0</v>
          </cell>
          <cell r="R15067">
            <v>0</v>
          </cell>
        </row>
        <row r="15068">
          <cell r="E15068">
            <v>0</v>
          </cell>
          <cell r="G15068">
            <v>0</v>
          </cell>
          <cell r="K15068">
            <v>0</v>
          </cell>
          <cell r="R15068">
            <v>0</v>
          </cell>
        </row>
        <row r="15069">
          <cell r="E15069">
            <v>0</v>
          </cell>
          <cell r="G15069">
            <v>0</v>
          </cell>
          <cell r="K15069">
            <v>0</v>
          </cell>
          <cell r="R15069">
            <v>0</v>
          </cell>
        </row>
        <row r="15070">
          <cell r="E15070">
            <v>0</v>
          </cell>
          <cell r="G15070">
            <v>0</v>
          </cell>
          <cell r="K15070">
            <v>0</v>
          </cell>
          <cell r="R15070">
            <v>0</v>
          </cell>
        </row>
        <row r="15071">
          <cell r="E15071">
            <v>0</v>
          </cell>
          <cell r="G15071">
            <v>0</v>
          </cell>
          <cell r="K15071">
            <v>0</v>
          </cell>
          <cell r="R15071">
            <v>0</v>
          </cell>
        </row>
        <row r="15072">
          <cell r="E15072">
            <v>0</v>
          </cell>
          <cell r="G15072">
            <v>0</v>
          </cell>
          <cell r="K15072">
            <v>0</v>
          </cell>
          <cell r="R15072">
            <v>0</v>
          </cell>
        </row>
        <row r="15073">
          <cell r="E15073">
            <v>0</v>
          </cell>
          <cell r="G15073">
            <v>0</v>
          </cell>
          <cell r="K15073">
            <v>0</v>
          </cell>
          <cell r="R15073">
            <v>0</v>
          </cell>
        </row>
        <row r="15074">
          <cell r="E15074">
            <v>0</v>
          </cell>
          <cell r="G15074">
            <v>0</v>
          </cell>
          <cell r="K15074">
            <v>0</v>
          </cell>
          <cell r="R15074">
            <v>0</v>
          </cell>
        </row>
        <row r="15075">
          <cell r="E15075">
            <v>0</v>
          </cell>
          <cell r="G15075">
            <v>0</v>
          </cell>
          <cell r="K15075">
            <v>0</v>
          </cell>
          <cell r="R15075">
            <v>0</v>
          </cell>
        </row>
        <row r="15076">
          <cell r="E15076">
            <v>0</v>
          </cell>
          <cell r="G15076">
            <v>0</v>
          </cell>
          <cell r="K15076">
            <v>0</v>
          </cell>
          <cell r="R15076">
            <v>0</v>
          </cell>
        </row>
        <row r="15077">
          <cell r="E15077">
            <v>0</v>
          </cell>
          <cell r="G15077">
            <v>0</v>
          </cell>
          <cell r="K15077">
            <v>0</v>
          </cell>
          <cell r="R15077">
            <v>0</v>
          </cell>
        </row>
        <row r="15078">
          <cell r="E15078">
            <v>0</v>
          </cell>
          <cell r="G15078">
            <v>0</v>
          </cell>
          <cell r="K15078">
            <v>0</v>
          </cell>
          <cell r="R15078">
            <v>0</v>
          </cell>
        </row>
        <row r="15079">
          <cell r="E15079">
            <v>0</v>
          </cell>
          <cell r="G15079">
            <v>0</v>
          </cell>
          <cell r="K15079">
            <v>0</v>
          </cell>
          <cell r="R15079">
            <v>0</v>
          </cell>
        </row>
        <row r="15080">
          <cell r="E15080">
            <v>0</v>
          </cell>
          <cell r="G15080">
            <v>0</v>
          </cell>
          <cell r="K15080">
            <v>0</v>
          </cell>
          <cell r="R15080">
            <v>0</v>
          </cell>
        </row>
        <row r="15081">
          <cell r="E15081">
            <v>0</v>
          </cell>
          <cell r="G15081">
            <v>0</v>
          </cell>
          <cell r="K15081">
            <v>0</v>
          </cell>
          <cell r="R15081">
            <v>0</v>
          </cell>
        </row>
        <row r="15082">
          <cell r="E15082">
            <v>0</v>
          </cell>
          <cell r="G15082">
            <v>0</v>
          </cell>
          <cell r="K15082">
            <v>0</v>
          </cell>
          <cell r="R15082">
            <v>0</v>
          </cell>
        </row>
        <row r="15083">
          <cell r="E15083">
            <v>0</v>
          </cell>
          <cell r="G15083">
            <v>0</v>
          </cell>
          <cell r="K15083">
            <v>0</v>
          </cell>
          <cell r="R15083">
            <v>0</v>
          </cell>
        </row>
        <row r="15084">
          <cell r="E15084">
            <v>0</v>
          </cell>
          <cell r="G15084">
            <v>0</v>
          </cell>
          <cell r="K15084">
            <v>0</v>
          </cell>
          <cell r="R15084">
            <v>0</v>
          </cell>
        </row>
        <row r="15085">
          <cell r="E15085">
            <v>0</v>
          </cell>
          <cell r="G15085">
            <v>0</v>
          </cell>
          <cell r="K15085">
            <v>0</v>
          </cell>
          <cell r="R15085">
            <v>0</v>
          </cell>
        </row>
        <row r="15086">
          <cell r="E15086">
            <v>0</v>
          </cell>
          <cell r="G15086">
            <v>0</v>
          </cell>
          <cell r="K15086">
            <v>0</v>
          </cell>
          <cell r="R15086">
            <v>0</v>
          </cell>
        </row>
        <row r="15087">
          <cell r="E15087">
            <v>0</v>
          </cell>
          <cell r="G15087">
            <v>0</v>
          </cell>
          <cell r="K15087">
            <v>0</v>
          </cell>
          <cell r="R15087">
            <v>0</v>
          </cell>
        </row>
        <row r="15088">
          <cell r="E15088">
            <v>0</v>
          </cell>
          <cell r="G15088">
            <v>0</v>
          </cell>
          <cell r="K15088">
            <v>0</v>
          </cell>
          <cell r="R15088">
            <v>0</v>
          </cell>
        </row>
        <row r="15089">
          <cell r="E15089">
            <v>0</v>
          </cell>
          <cell r="G15089">
            <v>0</v>
          </cell>
          <cell r="K15089">
            <v>0</v>
          </cell>
          <cell r="R15089">
            <v>0</v>
          </cell>
        </row>
        <row r="15090">
          <cell r="E15090">
            <v>0</v>
          </cell>
          <cell r="G15090">
            <v>0</v>
          </cell>
          <cell r="K15090">
            <v>0</v>
          </cell>
          <cell r="R15090">
            <v>0</v>
          </cell>
        </row>
        <row r="15091">
          <cell r="E15091">
            <v>0</v>
          </cell>
          <cell r="G15091">
            <v>0</v>
          </cell>
          <cell r="K15091">
            <v>0</v>
          </cell>
          <cell r="R15091">
            <v>0</v>
          </cell>
        </row>
        <row r="15092">
          <cell r="E15092">
            <v>0</v>
          </cell>
          <cell r="G15092">
            <v>0</v>
          </cell>
          <cell r="K15092">
            <v>0</v>
          </cell>
          <cell r="R15092">
            <v>0</v>
          </cell>
        </row>
        <row r="15093">
          <cell r="E15093">
            <v>0</v>
          </cell>
          <cell r="G15093">
            <v>0</v>
          </cell>
          <cell r="K15093">
            <v>0</v>
          </cell>
          <cell r="R15093">
            <v>0</v>
          </cell>
        </row>
        <row r="15094">
          <cell r="E15094">
            <v>0</v>
          </cell>
          <cell r="G15094">
            <v>0</v>
          </cell>
          <cell r="K15094">
            <v>0</v>
          </cell>
          <cell r="R15094">
            <v>0</v>
          </cell>
        </row>
        <row r="15095">
          <cell r="E15095">
            <v>0</v>
          </cell>
          <cell r="G15095">
            <v>0</v>
          </cell>
          <cell r="K15095">
            <v>0</v>
          </cell>
          <cell r="R15095">
            <v>0</v>
          </cell>
        </row>
        <row r="15096">
          <cell r="E15096">
            <v>0</v>
          </cell>
          <cell r="G15096">
            <v>0</v>
          </cell>
          <cell r="K15096">
            <v>0</v>
          </cell>
          <cell r="R15096">
            <v>0</v>
          </cell>
        </row>
        <row r="15097">
          <cell r="E15097">
            <v>0</v>
          </cell>
          <cell r="G15097">
            <v>0</v>
          </cell>
          <cell r="K15097">
            <v>0</v>
          </cell>
          <cell r="R15097">
            <v>0</v>
          </cell>
        </row>
        <row r="15098">
          <cell r="E15098">
            <v>0</v>
          </cell>
          <cell r="G15098">
            <v>0</v>
          </cell>
          <cell r="K15098">
            <v>0</v>
          </cell>
          <cell r="R15098">
            <v>0</v>
          </cell>
        </row>
        <row r="15099">
          <cell r="E15099">
            <v>0</v>
          </cell>
          <cell r="G15099">
            <v>0</v>
          </cell>
          <cell r="K15099">
            <v>0</v>
          </cell>
          <cell r="R15099">
            <v>0</v>
          </cell>
        </row>
        <row r="15100">
          <cell r="E15100">
            <v>0</v>
          </cell>
          <cell r="G15100">
            <v>0</v>
          </cell>
          <cell r="K15100">
            <v>0</v>
          </cell>
          <cell r="R15100">
            <v>0</v>
          </cell>
        </row>
        <row r="15101">
          <cell r="E15101">
            <v>0</v>
          </cell>
          <cell r="G15101">
            <v>0</v>
          </cell>
          <cell r="K15101">
            <v>0</v>
          </cell>
          <cell r="R15101">
            <v>0</v>
          </cell>
        </row>
        <row r="15102">
          <cell r="E15102">
            <v>0</v>
          </cell>
          <cell r="G15102">
            <v>0</v>
          </cell>
          <cell r="K15102">
            <v>0</v>
          </cell>
          <cell r="R15102">
            <v>0</v>
          </cell>
        </row>
        <row r="15103">
          <cell r="E15103">
            <v>0</v>
          </cell>
          <cell r="G15103">
            <v>0</v>
          </cell>
          <cell r="K15103">
            <v>0</v>
          </cell>
          <cell r="R15103">
            <v>0</v>
          </cell>
        </row>
        <row r="15104">
          <cell r="E15104">
            <v>0</v>
          </cell>
          <cell r="G15104">
            <v>0</v>
          </cell>
          <cell r="K15104">
            <v>0</v>
          </cell>
          <cell r="R15104">
            <v>0</v>
          </cell>
        </row>
        <row r="15105">
          <cell r="E15105">
            <v>0</v>
          </cell>
          <cell r="G15105">
            <v>0</v>
          </cell>
          <cell r="K15105">
            <v>0</v>
          </cell>
          <cell r="R15105">
            <v>0</v>
          </cell>
        </row>
        <row r="15106">
          <cell r="E15106">
            <v>0</v>
          </cell>
          <cell r="G15106">
            <v>0</v>
          </cell>
          <cell r="K15106">
            <v>0</v>
          </cell>
          <cell r="R15106">
            <v>0</v>
          </cell>
        </row>
        <row r="15107">
          <cell r="E15107">
            <v>0</v>
          </cell>
          <cell r="G15107">
            <v>0</v>
          </cell>
          <cell r="K15107">
            <v>0</v>
          </cell>
          <cell r="R15107">
            <v>0</v>
          </cell>
        </row>
        <row r="15108">
          <cell r="E15108">
            <v>0</v>
          </cell>
          <cell r="G15108">
            <v>0</v>
          </cell>
          <cell r="K15108">
            <v>0</v>
          </cell>
          <cell r="R15108">
            <v>0</v>
          </cell>
        </row>
        <row r="15109">
          <cell r="E15109">
            <v>0</v>
          </cell>
          <cell r="G15109">
            <v>0</v>
          </cell>
          <cell r="K15109">
            <v>0</v>
          </cell>
          <cell r="R15109">
            <v>0</v>
          </cell>
        </row>
        <row r="15110">
          <cell r="E15110">
            <v>0</v>
          </cell>
          <cell r="G15110">
            <v>0</v>
          </cell>
          <cell r="K15110">
            <v>0</v>
          </cell>
          <cell r="R15110">
            <v>0</v>
          </cell>
        </row>
        <row r="15111">
          <cell r="E15111">
            <v>0</v>
          </cell>
          <cell r="G15111">
            <v>0</v>
          </cell>
          <cell r="K15111">
            <v>0</v>
          </cell>
          <cell r="R15111">
            <v>0</v>
          </cell>
        </row>
        <row r="15112">
          <cell r="E15112">
            <v>0</v>
          </cell>
          <cell r="G15112">
            <v>0</v>
          </cell>
          <cell r="K15112">
            <v>0</v>
          </cell>
          <cell r="R15112">
            <v>0</v>
          </cell>
        </row>
        <row r="15113">
          <cell r="E15113">
            <v>0</v>
          </cell>
          <cell r="G15113">
            <v>0</v>
          </cell>
          <cell r="K15113">
            <v>0</v>
          </cell>
          <cell r="R15113">
            <v>0</v>
          </cell>
        </row>
        <row r="15114">
          <cell r="E15114">
            <v>0</v>
          </cell>
          <cell r="G15114">
            <v>0</v>
          </cell>
          <cell r="K15114">
            <v>0</v>
          </cell>
          <cell r="R15114">
            <v>0</v>
          </cell>
        </row>
        <row r="15115">
          <cell r="E15115">
            <v>0</v>
          </cell>
          <cell r="G15115">
            <v>0</v>
          </cell>
          <cell r="K15115">
            <v>0</v>
          </cell>
          <cell r="R15115">
            <v>0</v>
          </cell>
        </row>
        <row r="15116">
          <cell r="E15116">
            <v>0</v>
          </cell>
          <cell r="G15116">
            <v>0</v>
          </cell>
          <cell r="K15116">
            <v>0</v>
          </cell>
          <cell r="R15116">
            <v>0</v>
          </cell>
        </row>
        <row r="15117">
          <cell r="E15117">
            <v>0</v>
          </cell>
          <cell r="G15117">
            <v>0</v>
          </cell>
          <cell r="K15117">
            <v>0</v>
          </cell>
          <cell r="R15117">
            <v>0</v>
          </cell>
        </row>
        <row r="15118">
          <cell r="E15118">
            <v>0</v>
          </cell>
          <cell r="G15118">
            <v>0</v>
          </cell>
          <cell r="K15118">
            <v>0</v>
          </cell>
          <cell r="R15118">
            <v>0</v>
          </cell>
        </row>
        <row r="15119">
          <cell r="E15119">
            <v>0</v>
          </cell>
          <cell r="G15119">
            <v>0</v>
          </cell>
          <cell r="K15119">
            <v>0</v>
          </cell>
          <cell r="R15119">
            <v>0</v>
          </cell>
        </row>
        <row r="15120">
          <cell r="E15120">
            <v>0</v>
          </cell>
          <cell r="G15120">
            <v>0</v>
          </cell>
          <cell r="K15120">
            <v>0</v>
          </cell>
          <cell r="R15120">
            <v>0</v>
          </cell>
        </row>
        <row r="15121">
          <cell r="E15121">
            <v>0</v>
          </cell>
          <cell r="G15121">
            <v>0</v>
          </cell>
          <cell r="K15121">
            <v>0</v>
          </cell>
          <cell r="R15121">
            <v>0</v>
          </cell>
        </row>
        <row r="15122">
          <cell r="E15122">
            <v>0</v>
          </cell>
          <cell r="G15122">
            <v>0</v>
          </cell>
          <cell r="K15122">
            <v>0</v>
          </cell>
          <cell r="R15122">
            <v>0</v>
          </cell>
        </row>
        <row r="15123">
          <cell r="E15123">
            <v>0</v>
          </cell>
          <cell r="G15123">
            <v>0</v>
          </cell>
          <cell r="K15123">
            <v>0</v>
          </cell>
          <cell r="R15123">
            <v>0</v>
          </cell>
        </row>
        <row r="15124">
          <cell r="E15124">
            <v>0</v>
          </cell>
          <cell r="G15124">
            <v>0</v>
          </cell>
          <cell r="K15124">
            <v>0</v>
          </cell>
          <cell r="R15124">
            <v>0</v>
          </cell>
        </row>
        <row r="15125">
          <cell r="E15125">
            <v>0</v>
          </cell>
          <cell r="G15125">
            <v>0</v>
          </cell>
          <cell r="K15125">
            <v>0</v>
          </cell>
          <cell r="R15125">
            <v>0</v>
          </cell>
        </row>
        <row r="15126">
          <cell r="E15126">
            <v>0</v>
          </cell>
          <cell r="G15126">
            <v>0</v>
          </cell>
          <cell r="K15126">
            <v>0</v>
          </cell>
          <cell r="R15126">
            <v>0</v>
          </cell>
        </row>
        <row r="15127">
          <cell r="E15127">
            <v>0</v>
          </cell>
          <cell r="G15127">
            <v>0</v>
          </cell>
          <cell r="K15127">
            <v>0</v>
          </cell>
          <cell r="R15127">
            <v>0</v>
          </cell>
        </row>
        <row r="15128">
          <cell r="E15128">
            <v>0</v>
          </cell>
          <cell r="G15128">
            <v>0</v>
          </cell>
          <cell r="K15128">
            <v>0</v>
          </cell>
          <cell r="R15128">
            <v>0</v>
          </cell>
        </row>
        <row r="15129">
          <cell r="E15129">
            <v>0</v>
          </cell>
          <cell r="G15129">
            <v>0</v>
          </cell>
          <cell r="K15129">
            <v>0</v>
          </cell>
          <cell r="R15129">
            <v>0</v>
          </cell>
        </row>
        <row r="15130">
          <cell r="E15130">
            <v>0</v>
          </cell>
          <cell r="G15130">
            <v>0</v>
          </cell>
          <cell r="K15130">
            <v>0</v>
          </cell>
          <cell r="R15130">
            <v>0</v>
          </cell>
        </row>
        <row r="15131">
          <cell r="E15131">
            <v>0</v>
          </cell>
          <cell r="G15131">
            <v>0</v>
          </cell>
          <cell r="K15131">
            <v>0</v>
          </cell>
          <cell r="R15131">
            <v>0</v>
          </cell>
        </row>
        <row r="15132">
          <cell r="E15132">
            <v>0</v>
          </cell>
          <cell r="G15132">
            <v>0</v>
          </cell>
          <cell r="K15132">
            <v>0</v>
          </cell>
          <cell r="R15132">
            <v>0</v>
          </cell>
        </row>
        <row r="15133">
          <cell r="E15133">
            <v>0</v>
          </cell>
          <cell r="G15133">
            <v>0</v>
          </cell>
          <cell r="K15133">
            <v>0</v>
          </cell>
          <cell r="R15133">
            <v>0</v>
          </cell>
        </row>
        <row r="15134">
          <cell r="E15134">
            <v>0</v>
          </cell>
          <cell r="G15134">
            <v>0</v>
          </cell>
          <cell r="K15134">
            <v>0</v>
          </cell>
          <cell r="R15134">
            <v>0</v>
          </cell>
        </row>
        <row r="15135">
          <cell r="E15135">
            <v>0</v>
          </cell>
          <cell r="G15135">
            <v>0</v>
          </cell>
          <cell r="K15135">
            <v>0</v>
          </cell>
          <cell r="R15135">
            <v>0</v>
          </cell>
        </row>
        <row r="15136">
          <cell r="E15136">
            <v>0</v>
          </cell>
          <cell r="G15136">
            <v>0</v>
          </cell>
          <cell r="K15136">
            <v>0</v>
          </cell>
          <cell r="R15136">
            <v>0</v>
          </cell>
        </row>
        <row r="15137">
          <cell r="E15137">
            <v>0</v>
          </cell>
          <cell r="G15137">
            <v>0</v>
          </cell>
          <cell r="K15137">
            <v>0</v>
          </cell>
          <cell r="R15137">
            <v>0</v>
          </cell>
        </row>
        <row r="15138">
          <cell r="E15138">
            <v>0</v>
          </cell>
          <cell r="G15138">
            <v>0</v>
          </cell>
          <cell r="K15138">
            <v>0</v>
          </cell>
          <cell r="R15138">
            <v>0</v>
          </cell>
        </row>
        <row r="15139">
          <cell r="E15139">
            <v>0</v>
          </cell>
          <cell r="G15139">
            <v>0</v>
          </cell>
          <cell r="K15139">
            <v>0</v>
          </cell>
          <cell r="R15139">
            <v>0</v>
          </cell>
        </row>
        <row r="15140">
          <cell r="E15140">
            <v>0</v>
          </cell>
          <cell r="G15140">
            <v>0</v>
          </cell>
          <cell r="K15140">
            <v>0</v>
          </cell>
          <cell r="R15140">
            <v>0</v>
          </cell>
        </row>
        <row r="15141">
          <cell r="E15141">
            <v>0</v>
          </cell>
          <cell r="G15141">
            <v>0</v>
          </cell>
          <cell r="K15141">
            <v>0</v>
          </cell>
          <cell r="R15141">
            <v>0</v>
          </cell>
        </row>
        <row r="15142">
          <cell r="E15142">
            <v>0</v>
          </cell>
          <cell r="G15142">
            <v>0</v>
          </cell>
          <cell r="K15142">
            <v>0</v>
          </cell>
          <cell r="R15142">
            <v>0</v>
          </cell>
        </row>
        <row r="15143">
          <cell r="E15143">
            <v>0</v>
          </cell>
          <cell r="G15143">
            <v>0</v>
          </cell>
          <cell r="K15143">
            <v>0</v>
          </cell>
          <cell r="R15143">
            <v>0</v>
          </cell>
        </row>
        <row r="15144">
          <cell r="E15144">
            <v>0</v>
          </cell>
          <cell r="G15144">
            <v>0</v>
          </cell>
          <cell r="K15144">
            <v>0</v>
          </cell>
          <cell r="R15144">
            <v>0</v>
          </cell>
        </row>
        <row r="15145">
          <cell r="E15145">
            <v>0</v>
          </cell>
          <cell r="G15145">
            <v>0</v>
          </cell>
          <cell r="K15145">
            <v>0</v>
          </cell>
          <cell r="R15145">
            <v>0</v>
          </cell>
        </row>
        <row r="15146">
          <cell r="E15146">
            <v>0</v>
          </cell>
          <cell r="G15146">
            <v>0</v>
          </cell>
          <cell r="K15146">
            <v>0</v>
          </cell>
          <cell r="R15146">
            <v>0</v>
          </cell>
        </row>
        <row r="15147">
          <cell r="E15147">
            <v>0</v>
          </cell>
          <cell r="G15147">
            <v>0</v>
          </cell>
          <cell r="K15147">
            <v>0</v>
          </cell>
          <cell r="R15147">
            <v>0</v>
          </cell>
        </row>
        <row r="15148">
          <cell r="E15148">
            <v>0</v>
          </cell>
          <cell r="G15148">
            <v>0</v>
          </cell>
          <cell r="K15148">
            <v>0</v>
          </cell>
          <cell r="R15148">
            <v>0</v>
          </cell>
        </row>
        <row r="15149">
          <cell r="E15149">
            <v>0</v>
          </cell>
          <cell r="G15149">
            <v>0</v>
          </cell>
          <cell r="K15149">
            <v>0</v>
          </cell>
          <cell r="R15149">
            <v>0</v>
          </cell>
        </row>
        <row r="15150">
          <cell r="E15150">
            <v>0</v>
          </cell>
          <cell r="G15150">
            <v>0</v>
          </cell>
          <cell r="K15150">
            <v>0</v>
          </cell>
          <cell r="R15150">
            <v>0</v>
          </cell>
        </row>
        <row r="15151">
          <cell r="E15151">
            <v>0</v>
          </cell>
          <cell r="G15151">
            <v>0</v>
          </cell>
          <cell r="K15151">
            <v>0</v>
          </cell>
          <cell r="R15151">
            <v>0</v>
          </cell>
        </row>
        <row r="15152">
          <cell r="E15152">
            <v>0</v>
          </cell>
          <cell r="G15152">
            <v>0</v>
          </cell>
          <cell r="K15152">
            <v>0</v>
          </cell>
          <cell r="R15152">
            <v>0</v>
          </cell>
        </row>
        <row r="15153">
          <cell r="E15153">
            <v>0</v>
          </cell>
          <cell r="G15153">
            <v>0</v>
          </cell>
          <cell r="K15153">
            <v>0</v>
          </cell>
          <cell r="R15153">
            <v>0</v>
          </cell>
        </row>
        <row r="15154">
          <cell r="E15154">
            <v>0</v>
          </cell>
          <cell r="G15154">
            <v>0</v>
          </cell>
          <cell r="K15154">
            <v>0</v>
          </cell>
          <cell r="R15154">
            <v>0</v>
          </cell>
        </row>
        <row r="15155">
          <cell r="E15155">
            <v>0</v>
          </cell>
          <cell r="G15155">
            <v>0</v>
          </cell>
          <cell r="K15155">
            <v>0</v>
          </cell>
          <cell r="R15155">
            <v>0</v>
          </cell>
        </row>
        <row r="15156">
          <cell r="E15156">
            <v>0</v>
          </cell>
          <cell r="G15156">
            <v>0</v>
          </cell>
          <cell r="K15156">
            <v>0</v>
          </cell>
          <cell r="R15156">
            <v>0</v>
          </cell>
        </row>
        <row r="15157">
          <cell r="E15157">
            <v>0</v>
          </cell>
          <cell r="G15157">
            <v>0</v>
          </cell>
          <cell r="K15157">
            <v>0</v>
          </cell>
          <cell r="R15157">
            <v>0</v>
          </cell>
        </row>
        <row r="15158">
          <cell r="E15158">
            <v>0</v>
          </cell>
          <cell r="G15158">
            <v>0</v>
          </cell>
          <cell r="K15158">
            <v>0</v>
          </cell>
          <cell r="R15158">
            <v>0</v>
          </cell>
        </row>
        <row r="15159">
          <cell r="E15159">
            <v>0</v>
          </cell>
          <cell r="G15159">
            <v>0</v>
          </cell>
          <cell r="K15159">
            <v>0</v>
          </cell>
          <cell r="R15159">
            <v>0</v>
          </cell>
        </row>
        <row r="15160">
          <cell r="E15160">
            <v>0</v>
          </cell>
          <cell r="G15160">
            <v>0</v>
          </cell>
          <cell r="K15160">
            <v>0</v>
          </cell>
          <cell r="R15160">
            <v>0</v>
          </cell>
        </row>
        <row r="15161">
          <cell r="E15161">
            <v>0</v>
          </cell>
          <cell r="G15161">
            <v>0</v>
          </cell>
          <cell r="K15161">
            <v>0</v>
          </cell>
          <cell r="R15161">
            <v>0</v>
          </cell>
        </row>
        <row r="15162">
          <cell r="E15162">
            <v>0</v>
          </cell>
          <cell r="G15162">
            <v>0</v>
          </cell>
          <cell r="K15162">
            <v>0</v>
          </cell>
          <cell r="R15162">
            <v>0</v>
          </cell>
        </row>
        <row r="15163">
          <cell r="E15163">
            <v>0</v>
          </cell>
          <cell r="G15163">
            <v>0</v>
          </cell>
          <cell r="K15163">
            <v>0</v>
          </cell>
          <cell r="R15163">
            <v>0</v>
          </cell>
        </row>
        <row r="15164">
          <cell r="E15164">
            <v>0</v>
          </cell>
          <cell r="G15164">
            <v>0</v>
          </cell>
          <cell r="K15164">
            <v>0</v>
          </cell>
          <cell r="R15164">
            <v>0</v>
          </cell>
        </row>
        <row r="15165">
          <cell r="E15165">
            <v>0</v>
          </cell>
          <cell r="G15165">
            <v>0</v>
          </cell>
          <cell r="K15165">
            <v>0</v>
          </cell>
          <cell r="R15165">
            <v>0</v>
          </cell>
        </row>
        <row r="15166">
          <cell r="E15166">
            <v>0</v>
          </cell>
          <cell r="G15166">
            <v>0</v>
          </cell>
          <cell r="K15166">
            <v>0</v>
          </cell>
          <cell r="R15166">
            <v>0</v>
          </cell>
        </row>
        <row r="15167">
          <cell r="E15167">
            <v>0</v>
          </cell>
          <cell r="G15167">
            <v>0</v>
          </cell>
          <cell r="K15167">
            <v>0</v>
          </cell>
          <cell r="R15167">
            <v>0</v>
          </cell>
        </row>
        <row r="15168">
          <cell r="E15168">
            <v>0</v>
          </cell>
          <cell r="G15168">
            <v>0</v>
          </cell>
          <cell r="K15168">
            <v>0</v>
          </cell>
          <cell r="R15168">
            <v>0</v>
          </cell>
        </row>
        <row r="15169">
          <cell r="E15169">
            <v>0</v>
          </cell>
          <cell r="G15169">
            <v>0</v>
          </cell>
          <cell r="K15169">
            <v>0</v>
          </cell>
          <cell r="R15169">
            <v>0</v>
          </cell>
        </row>
        <row r="15170">
          <cell r="E15170">
            <v>0</v>
          </cell>
          <cell r="G15170">
            <v>0</v>
          </cell>
          <cell r="K15170">
            <v>0</v>
          </cell>
          <cell r="R15170">
            <v>0</v>
          </cell>
        </row>
        <row r="15171">
          <cell r="E15171">
            <v>0</v>
          </cell>
          <cell r="G15171">
            <v>0</v>
          </cell>
          <cell r="K15171">
            <v>0</v>
          </cell>
          <cell r="R15171">
            <v>0</v>
          </cell>
        </row>
        <row r="15172">
          <cell r="E15172">
            <v>0</v>
          </cell>
          <cell r="G15172">
            <v>0</v>
          </cell>
          <cell r="K15172">
            <v>0</v>
          </cell>
          <cell r="R15172">
            <v>0</v>
          </cell>
        </row>
        <row r="15173">
          <cell r="E15173">
            <v>0</v>
          </cell>
          <cell r="G15173">
            <v>0</v>
          </cell>
          <cell r="K15173">
            <v>0</v>
          </cell>
          <cell r="R15173">
            <v>0</v>
          </cell>
        </row>
        <row r="15174">
          <cell r="E15174">
            <v>0</v>
          </cell>
          <cell r="G15174">
            <v>0</v>
          </cell>
          <cell r="K15174">
            <v>0</v>
          </cell>
          <cell r="R15174">
            <v>0</v>
          </cell>
        </row>
        <row r="15175">
          <cell r="E15175">
            <v>0</v>
          </cell>
          <cell r="G15175">
            <v>0</v>
          </cell>
          <cell r="K15175">
            <v>0</v>
          </cell>
          <cell r="R15175">
            <v>0</v>
          </cell>
        </row>
        <row r="15176">
          <cell r="E15176">
            <v>0</v>
          </cell>
          <cell r="G15176">
            <v>0</v>
          </cell>
          <cell r="K15176">
            <v>0</v>
          </cell>
          <cell r="R15176">
            <v>0</v>
          </cell>
        </row>
        <row r="15177">
          <cell r="E15177">
            <v>0</v>
          </cell>
          <cell r="G15177">
            <v>0</v>
          </cell>
          <cell r="K15177">
            <v>0</v>
          </cell>
          <cell r="R15177">
            <v>0</v>
          </cell>
        </row>
        <row r="15178">
          <cell r="E15178">
            <v>0</v>
          </cell>
          <cell r="G15178">
            <v>0</v>
          </cell>
          <cell r="K15178">
            <v>0</v>
          </cell>
          <cell r="R15178">
            <v>0</v>
          </cell>
        </row>
        <row r="15179">
          <cell r="E15179">
            <v>0</v>
          </cell>
          <cell r="G15179">
            <v>0</v>
          </cell>
          <cell r="K15179">
            <v>0</v>
          </cell>
          <cell r="R15179">
            <v>0</v>
          </cell>
        </row>
        <row r="15180">
          <cell r="E15180">
            <v>0</v>
          </cell>
          <cell r="G15180">
            <v>0</v>
          </cell>
          <cell r="K15180">
            <v>0</v>
          </cell>
          <cell r="R15180">
            <v>0</v>
          </cell>
        </row>
        <row r="15181">
          <cell r="E15181">
            <v>0</v>
          </cell>
          <cell r="G15181">
            <v>0</v>
          </cell>
          <cell r="K15181">
            <v>0</v>
          </cell>
          <cell r="R15181">
            <v>0</v>
          </cell>
        </row>
        <row r="15182">
          <cell r="E15182">
            <v>0</v>
          </cell>
          <cell r="G15182">
            <v>0</v>
          </cell>
          <cell r="K15182">
            <v>0</v>
          </cell>
          <cell r="R15182">
            <v>0</v>
          </cell>
        </row>
        <row r="15183">
          <cell r="E15183">
            <v>0</v>
          </cell>
          <cell r="G15183">
            <v>0</v>
          </cell>
          <cell r="K15183">
            <v>0</v>
          </cell>
          <cell r="R15183">
            <v>0</v>
          </cell>
        </row>
        <row r="15184">
          <cell r="E15184">
            <v>0</v>
          </cell>
          <cell r="G15184">
            <v>0</v>
          </cell>
          <cell r="K15184">
            <v>0</v>
          </cell>
          <cell r="R15184">
            <v>0</v>
          </cell>
        </row>
        <row r="15185">
          <cell r="E15185">
            <v>0</v>
          </cell>
          <cell r="G15185">
            <v>0</v>
          </cell>
          <cell r="K15185">
            <v>0</v>
          </cell>
          <cell r="R15185">
            <v>0</v>
          </cell>
        </row>
        <row r="15186">
          <cell r="E15186">
            <v>0</v>
          </cell>
          <cell r="G15186">
            <v>0</v>
          </cell>
          <cell r="K15186">
            <v>0</v>
          </cell>
          <cell r="R15186">
            <v>0</v>
          </cell>
        </row>
        <row r="15187">
          <cell r="E15187">
            <v>0</v>
          </cell>
          <cell r="G15187">
            <v>0</v>
          </cell>
          <cell r="K15187">
            <v>0</v>
          </cell>
          <cell r="R15187">
            <v>0</v>
          </cell>
        </row>
        <row r="15188">
          <cell r="E15188">
            <v>0</v>
          </cell>
          <cell r="G15188">
            <v>0</v>
          </cell>
          <cell r="K15188">
            <v>0</v>
          </cell>
          <cell r="R15188">
            <v>0</v>
          </cell>
        </row>
        <row r="15189">
          <cell r="E15189">
            <v>0</v>
          </cell>
          <cell r="G15189">
            <v>0</v>
          </cell>
          <cell r="K15189">
            <v>0</v>
          </cell>
          <cell r="R15189">
            <v>0</v>
          </cell>
        </row>
        <row r="15190">
          <cell r="E15190">
            <v>0</v>
          </cell>
          <cell r="G15190">
            <v>0</v>
          </cell>
          <cell r="K15190">
            <v>0</v>
          </cell>
          <cell r="R15190">
            <v>0</v>
          </cell>
        </row>
        <row r="15191">
          <cell r="E15191">
            <v>0</v>
          </cell>
          <cell r="G15191">
            <v>0</v>
          </cell>
          <cell r="K15191">
            <v>0</v>
          </cell>
          <cell r="R15191">
            <v>0</v>
          </cell>
        </row>
        <row r="15192">
          <cell r="E15192">
            <v>0</v>
          </cell>
          <cell r="G15192">
            <v>0</v>
          </cell>
          <cell r="K15192">
            <v>0</v>
          </cell>
          <cell r="R15192">
            <v>0</v>
          </cell>
        </row>
        <row r="15193">
          <cell r="E15193">
            <v>0</v>
          </cell>
          <cell r="G15193">
            <v>0</v>
          </cell>
          <cell r="K15193">
            <v>0</v>
          </cell>
          <cell r="R15193">
            <v>0</v>
          </cell>
        </row>
        <row r="15194">
          <cell r="E15194">
            <v>0</v>
          </cell>
          <cell r="G15194">
            <v>0</v>
          </cell>
          <cell r="K15194">
            <v>0</v>
          </cell>
          <cell r="R15194">
            <v>0</v>
          </cell>
        </row>
        <row r="15195">
          <cell r="E15195">
            <v>0</v>
          </cell>
          <cell r="G15195">
            <v>0</v>
          </cell>
          <cell r="K15195">
            <v>0</v>
          </cell>
          <cell r="R15195">
            <v>0</v>
          </cell>
        </row>
        <row r="15196">
          <cell r="E15196">
            <v>0</v>
          </cell>
          <cell r="G15196">
            <v>0</v>
          </cell>
          <cell r="K15196">
            <v>0</v>
          </cell>
          <cell r="R15196">
            <v>0</v>
          </cell>
        </row>
        <row r="15197">
          <cell r="E15197">
            <v>0</v>
          </cell>
          <cell r="G15197">
            <v>0</v>
          </cell>
          <cell r="K15197">
            <v>0</v>
          </cell>
          <cell r="R15197">
            <v>0</v>
          </cell>
        </row>
        <row r="15198">
          <cell r="E15198">
            <v>0</v>
          </cell>
          <cell r="G15198">
            <v>0</v>
          </cell>
          <cell r="K15198">
            <v>0</v>
          </cell>
          <cell r="R15198">
            <v>0</v>
          </cell>
        </row>
        <row r="15199">
          <cell r="E15199">
            <v>0</v>
          </cell>
          <cell r="G15199">
            <v>0</v>
          </cell>
          <cell r="K15199">
            <v>0</v>
          </cell>
          <cell r="R15199">
            <v>0</v>
          </cell>
        </row>
        <row r="15200">
          <cell r="E15200">
            <v>0</v>
          </cell>
          <cell r="G15200">
            <v>0</v>
          </cell>
          <cell r="K15200">
            <v>0</v>
          </cell>
          <cell r="R15200">
            <v>0</v>
          </cell>
        </row>
        <row r="15201">
          <cell r="E15201">
            <v>0</v>
          </cell>
          <cell r="G15201">
            <v>0</v>
          </cell>
          <cell r="K15201">
            <v>0</v>
          </cell>
          <cell r="R15201">
            <v>0</v>
          </cell>
        </row>
        <row r="15202">
          <cell r="E15202">
            <v>0</v>
          </cell>
          <cell r="G15202">
            <v>0</v>
          </cell>
          <cell r="K15202">
            <v>0</v>
          </cell>
          <cell r="R15202">
            <v>0</v>
          </cell>
        </row>
        <row r="15203">
          <cell r="E15203">
            <v>0</v>
          </cell>
          <cell r="G15203">
            <v>0</v>
          </cell>
          <cell r="K15203">
            <v>0</v>
          </cell>
          <cell r="R15203">
            <v>0</v>
          </cell>
        </row>
        <row r="15204">
          <cell r="E15204">
            <v>0</v>
          </cell>
          <cell r="G15204">
            <v>0</v>
          </cell>
          <cell r="K15204">
            <v>0</v>
          </cell>
          <cell r="R15204">
            <v>0</v>
          </cell>
        </row>
        <row r="15205">
          <cell r="E15205">
            <v>0</v>
          </cell>
          <cell r="G15205">
            <v>0</v>
          </cell>
          <cell r="K15205">
            <v>0</v>
          </cell>
          <cell r="R15205">
            <v>0</v>
          </cell>
        </row>
        <row r="15206">
          <cell r="E15206">
            <v>0</v>
          </cell>
          <cell r="G15206">
            <v>0</v>
          </cell>
          <cell r="K15206">
            <v>0</v>
          </cell>
          <cell r="R15206">
            <v>0</v>
          </cell>
        </row>
        <row r="15207">
          <cell r="E15207">
            <v>0</v>
          </cell>
          <cell r="G15207">
            <v>0</v>
          </cell>
          <cell r="K15207">
            <v>0</v>
          </cell>
          <cell r="R15207">
            <v>0</v>
          </cell>
        </row>
        <row r="15208">
          <cell r="E15208">
            <v>0</v>
          </cell>
          <cell r="G15208">
            <v>0</v>
          </cell>
          <cell r="K15208">
            <v>0</v>
          </cell>
          <cell r="R15208">
            <v>0</v>
          </cell>
        </row>
        <row r="15209">
          <cell r="E15209">
            <v>0</v>
          </cell>
          <cell r="G15209">
            <v>0</v>
          </cell>
          <cell r="K15209">
            <v>0</v>
          </cell>
          <cell r="R15209">
            <v>0</v>
          </cell>
        </row>
        <row r="15210">
          <cell r="E15210">
            <v>0</v>
          </cell>
          <cell r="G15210">
            <v>0</v>
          </cell>
          <cell r="K15210">
            <v>0</v>
          </cell>
          <cell r="R15210">
            <v>0</v>
          </cell>
        </row>
        <row r="15211">
          <cell r="E15211">
            <v>0</v>
          </cell>
          <cell r="G15211">
            <v>0</v>
          </cell>
          <cell r="K15211">
            <v>0</v>
          </cell>
          <cell r="R15211">
            <v>0</v>
          </cell>
        </row>
        <row r="15212">
          <cell r="E15212">
            <v>0</v>
          </cell>
          <cell r="G15212">
            <v>0</v>
          </cell>
          <cell r="K15212">
            <v>0</v>
          </cell>
          <cell r="R15212">
            <v>0</v>
          </cell>
        </row>
        <row r="15213">
          <cell r="E15213">
            <v>0</v>
          </cell>
          <cell r="G15213">
            <v>0</v>
          </cell>
          <cell r="K15213">
            <v>0</v>
          </cell>
          <cell r="R15213">
            <v>0</v>
          </cell>
        </row>
        <row r="15214">
          <cell r="E15214">
            <v>0</v>
          </cell>
          <cell r="G15214">
            <v>0</v>
          </cell>
          <cell r="K15214">
            <v>0</v>
          </cell>
          <cell r="R15214">
            <v>0</v>
          </cell>
        </row>
        <row r="15215">
          <cell r="E15215">
            <v>0</v>
          </cell>
          <cell r="G15215">
            <v>0</v>
          </cell>
          <cell r="K15215">
            <v>0</v>
          </cell>
          <cell r="R15215">
            <v>0</v>
          </cell>
        </row>
        <row r="15216">
          <cell r="E15216">
            <v>0</v>
          </cell>
          <cell r="G15216">
            <v>0</v>
          </cell>
          <cell r="K15216">
            <v>0</v>
          </cell>
          <cell r="R15216">
            <v>0</v>
          </cell>
        </row>
        <row r="15217">
          <cell r="E15217">
            <v>0</v>
          </cell>
          <cell r="G15217">
            <v>0</v>
          </cell>
          <cell r="K15217">
            <v>0</v>
          </cell>
          <cell r="R15217">
            <v>0</v>
          </cell>
        </row>
        <row r="15218">
          <cell r="E15218">
            <v>0</v>
          </cell>
          <cell r="G15218">
            <v>0</v>
          </cell>
          <cell r="K15218">
            <v>0</v>
          </cell>
          <cell r="R15218">
            <v>0</v>
          </cell>
        </row>
        <row r="15219">
          <cell r="E15219">
            <v>0</v>
          </cell>
          <cell r="G15219">
            <v>0</v>
          </cell>
          <cell r="K15219">
            <v>0</v>
          </cell>
          <cell r="R15219">
            <v>0</v>
          </cell>
        </row>
        <row r="15220">
          <cell r="E15220">
            <v>0</v>
          </cell>
          <cell r="G15220">
            <v>0</v>
          </cell>
          <cell r="K15220">
            <v>0</v>
          </cell>
          <cell r="R15220">
            <v>0</v>
          </cell>
        </row>
        <row r="15221">
          <cell r="E15221">
            <v>0</v>
          </cell>
          <cell r="G15221">
            <v>0</v>
          </cell>
          <cell r="K15221">
            <v>0</v>
          </cell>
          <cell r="R15221">
            <v>0</v>
          </cell>
        </row>
        <row r="15222">
          <cell r="E15222">
            <v>0</v>
          </cell>
          <cell r="G15222">
            <v>0</v>
          </cell>
          <cell r="K15222">
            <v>0</v>
          </cell>
          <cell r="R15222">
            <v>0</v>
          </cell>
        </row>
        <row r="15223">
          <cell r="E15223">
            <v>0</v>
          </cell>
          <cell r="G15223">
            <v>0</v>
          </cell>
          <cell r="K15223">
            <v>0</v>
          </cell>
          <cell r="R15223">
            <v>0</v>
          </cell>
        </row>
        <row r="15224">
          <cell r="E15224">
            <v>0</v>
          </cell>
          <cell r="G15224">
            <v>0</v>
          </cell>
          <cell r="K15224">
            <v>0</v>
          </cell>
          <cell r="R15224">
            <v>0</v>
          </cell>
        </row>
        <row r="15225">
          <cell r="E15225">
            <v>0</v>
          </cell>
          <cell r="G15225">
            <v>0</v>
          </cell>
          <cell r="K15225">
            <v>0</v>
          </cell>
          <cell r="R15225">
            <v>0</v>
          </cell>
        </row>
        <row r="15226">
          <cell r="E15226">
            <v>0</v>
          </cell>
          <cell r="G15226">
            <v>0</v>
          </cell>
          <cell r="K15226">
            <v>0</v>
          </cell>
          <cell r="R15226">
            <v>0</v>
          </cell>
        </row>
        <row r="15227">
          <cell r="E15227">
            <v>0</v>
          </cell>
          <cell r="G15227">
            <v>0</v>
          </cell>
          <cell r="K15227">
            <v>0</v>
          </cell>
          <cell r="R15227">
            <v>0</v>
          </cell>
        </row>
        <row r="15228">
          <cell r="E15228">
            <v>0</v>
          </cell>
          <cell r="G15228">
            <v>0</v>
          </cell>
          <cell r="K15228">
            <v>0</v>
          </cell>
          <cell r="R15228">
            <v>0</v>
          </cell>
        </row>
        <row r="15229">
          <cell r="E15229">
            <v>0</v>
          </cell>
          <cell r="G15229">
            <v>0</v>
          </cell>
          <cell r="K15229">
            <v>0</v>
          </cell>
          <cell r="R15229">
            <v>0</v>
          </cell>
        </row>
        <row r="15230">
          <cell r="E15230">
            <v>0</v>
          </cell>
          <cell r="G15230">
            <v>0</v>
          </cell>
          <cell r="K15230">
            <v>0</v>
          </cell>
          <cell r="R15230">
            <v>0</v>
          </cell>
        </row>
        <row r="15231">
          <cell r="E15231">
            <v>0</v>
          </cell>
          <cell r="G15231">
            <v>0</v>
          </cell>
          <cell r="K15231">
            <v>0</v>
          </cell>
          <cell r="R15231">
            <v>0</v>
          </cell>
        </row>
        <row r="15232">
          <cell r="E15232">
            <v>0</v>
          </cell>
          <cell r="G15232">
            <v>0</v>
          </cell>
          <cell r="K15232">
            <v>0</v>
          </cell>
          <cell r="R15232">
            <v>0</v>
          </cell>
        </row>
        <row r="15233">
          <cell r="E15233">
            <v>0</v>
          </cell>
          <cell r="G15233">
            <v>0</v>
          </cell>
          <cell r="K15233">
            <v>0</v>
          </cell>
          <cell r="R15233">
            <v>0</v>
          </cell>
        </row>
        <row r="15234">
          <cell r="E15234">
            <v>0</v>
          </cell>
          <cell r="G15234">
            <v>0</v>
          </cell>
          <cell r="K15234">
            <v>0</v>
          </cell>
          <cell r="R15234">
            <v>0</v>
          </cell>
        </row>
        <row r="15235">
          <cell r="E15235">
            <v>0</v>
          </cell>
          <cell r="G15235">
            <v>0</v>
          </cell>
          <cell r="K15235">
            <v>0</v>
          </cell>
          <cell r="R15235">
            <v>0</v>
          </cell>
        </row>
        <row r="15236">
          <cell r="E15236">
            <v>0</v>
          </cell>
          <cell r="G15236">
            <v>0</v>
          </cell>
          <cell r="K15236">
            <v>0</v>
          </cell>
          <cell r="R15236">
            <v>0</v>
          </cell>
        </row>
        <row r="15237">
          <cell r="E15237">
            <v>0</v>
          </cell>
          <cell r="G15237">
            <v>0</v>
          </cell>
          <cell r="K15237">
            <v>0</v>
          </cell>
          <cell r="R15237">
            <v>0</v>
          </cell>
        </row>
        <row r="15238">
          <cell r="E15238">
            <v>0</v>
          </cell>
          <cell r="G15238">
            <v>0</v>
          </cell>
          <cell r="K15238">
            <v>0</v>
          </cell>
          <cell r="R15238">
            <v>0</v>
          </cell>
        </row>
        <row r="15239">
          <cell r="E15239">
            <v>0</v>
          </cell>
          <cell r="G15239">
            <v>0</v>
          </cell>
          <cell r="K15239">
            <v>0</v>
          </cell>
          <cell r="R15239">
            <v>0</v>
          </cell>
        </row>
        <row r="15240">
          <cell r="E15240">
            <v>0</v>
          </cell>
          <cell r="G15240">
            <v>0</v>
          </cell>
          <cell r="K15240">
            <v>0</v>
          </cell>
          <cell r="R15240">
            <v>0</v>
          </cell>
        </row>
        <row r="15241">
          <cell r="E15241">
            <v>0</v>
          </cell>
          <cell r="G15241">
            <v>0</v>
          </cell>
          <cell r="K15241">
            <v>0</v>
          </cell>
          <cell r="R15241">
            <v>0</v>
          </cell>
        </row>
        <row r="15242">
          <cell r="E15242">
            <v>0</v>
          </cell>
          <cell r="G15242">
            <v>0</v>
          </cell>
          <cell r="K15242">
            <v>0</v>
          </cell>
          <cell r="R15242">
            <v>0</v>
          </cell>
        </row>
        <row r="15243">
          <cell r="E15243">
            <v>0</v>
          </cell>
          <cell r="G15243">
            <v>0</v>
          </cell>
          <cell r="K15243">
            <v>0</v>
          </cell>
          <cell r="R15243">
            <v>0</v>
          </cell>
        </row>
        <row r="15244">
          <cell r="E15244">
            <v>0</v>
          </cell>
          <cell r="G15244">
            <v>0</v>
          </cell>
          <cell r="K15244">
            <v>0</v>
          </cell>
          <cell r="R15244">
            <v>0</v>
          </cell>
        </row>
        <row r="15245">
          <cell r="E15245">
            <v>0</v>
          </cell>
          <cell r="G15245">
            <v>0</v>
          </cell>
          <cell r="K15245">
            <v>0</v>
          </cell>
          <cell r="R15245">
            <v>0</v>
          </cell>
        </row>
        <row r="15246">
          <cell r="E15246">
            <v>0</v>
          </cell>
          <cell r="G15246">
            <v>0</v>
          </cell>
          <cell r="K15246">
            <v>0</v>
          </cell>
          <cell r="R15246">
            <v>0</v>
          </cell>
        </row>
        <row r="15247">
          <cell r="E15247">
            <v>0</v>
          </cell>
          <cell r="G15247">
            <v>0</v>
          </cell>
          <cell r="K15247">
            <v>0</v>
          </cell>
          <cell r="R15247">
            <v>0</v>
          </cell>
        </row>
        <row r="15248">
          <cell r="E15248">
            <v>0</v>
          </cell>
          <cell r="G15248">
            <v>0</v>
          </cell>
          <cell r="K15248">
            <v>0</v>
          </cell>
          <cell r="R15248">
            <v>0</v>
          </cell>
        </row>
        <row r="15249">
          <cell r="E15249">
            <v>0</v>
          </cell>
          <cell r="G15249">
            <v>0</v>
          </cell>
          <cell r="K15249">
            <v>0</v>
          </cell>
          <cell r="R15249">
            <v>0</v>
          </cell>
        </row>
        <row r="15250">
          <cell r="E15250">
            <v>0</v>
          </cell>
          <cell r="G15250">
            <v>0</v>
          </cell>
          <cell r="K15250">
            <v>0</v>
          </cell>
          <cell r="R15250">
            <v>0</v>
          </cell>
        </row>
        <row r="15251">
          <cell r="E15251">
            <v>0</v>
          </cell>
          <cell r="G15251">
            <v>0</v>
          </cell>
          <cell r="K15251">
            <v>0</v>
          </cell>
          <cell r="R15251">
            <v>0</v>
          </cell>
        </row>
        <row r="15252">
          <cell r="E15252">
            <v>0</v>
          </cell>
          <cell r="G15252">
            <v>0</v>
          </cell>
          <cell r="K15252">
            <v>0</v>
          </cell>
          <cell r="R15252">
            <v>0</v>
          </cell>
        </row>
        <row r="15253">
          <cell r="E15253">
            <v>0</v>
          </cell>
          <cell r="G15253">
            <v>0</v>
          </cell>
          <cell r="K15253">
            <v>0</v>
          </cell>
          <cell r="R15253">
            <v>0</v>
          </cell>
        </row>
        <row r="15254">
          <cell r="E15254">
            <v>0</v>
          </cell>
          <cell r="G15254">
            <v>0</v>
          </cell>
          <cell r="K15254">
            <v>0</v>
          </cell>
          <cell r="R15254">
            <v>0</v>
          </cell>
        </row>
        <row r="15255">
          <cell r="E15255">
            <v>0</v>
          </cell>
          <cell r="G15255">
            <v>0</v>
          </cell>
          <cell r="K15255">
            <v>0</v>
          </cell>
          <cell r="R15255">
            <v>0</v>
          </cell>
        </row>
        <row r="15256">
          <cell r="E15256">
            <v>0</v>
          </cell>
          <cell r="G15256">
            <v>0</v>
          </cell>
          <cell r="K15256">
            <v>0</v>
          </cell>
          <cell r="R15256">
            <v>0</v>
          </cell>
        </row>
        <row r="15257">
          <cell r="E15257">
            <v>0</v>
          </cell>
          <cell r="G15257">
            <v>0</v>
          </cell>
          <cell r="K15257">
            <v>0</v>
          </cell>
          <cell r="R15257">
            <v>0</v>
          </cell>
        </row>
        <row r="15258">
          <cell r="E15258">
            <v>0</v>
          </cell>
          <cell r="G15258">
            <v>0</v>
          </cell>
          <cell r="K15258">
            <v>0</v>
          </cell>
          <cell r="R15258">
            <v>0</v>
          </cell>
        </row>
        <row r="15259">
          <cell r="E15259">
            <v>0</v>
          </cell>
          <cell r="G15259">
            <v>0</v>
          </cell>
          <cell r="K15259">
            <v>0</v>
          </cell>
          <cell r="R15259">
            <v>0</v>
          </cell>
        </row>
        <row r="15260">
          <cell r="E15260">
            <v>0</v>
          </cell>
          <cell r="G15260">
            <v>0</v>
          </cell>
          <cell r="K15260">
            <v>0</v>
          </cell>
          <cell r="R15260">
            <v>0</v>
          </cell>
        </row>
        <row r="15261">
          <cell r="E15261">
            <v>0</v>
          </cell>
          <cell r="G15261">
            <v>0</v>
          </cell>
          <cell r="K15261">
            <v>0</v>
          </cell>
          <cell r="R15261">
            <v>0</v>
          </cell>
        </row>
        <row r="15262">
          <cell r="E15262">
            <v>0</v>
          </cell>
          <cell r="G15262">
            <v>0</v>
          </cell>
          <cell r="K15262">
            <v>0</v>
          </cell>
          <cell r="R15262">
            <v>0</v>
          </cell>
        </row>
        <row r="15263">
          <cell r="E15263">
            <v>0</v>
          </cell>
          <cell r="G15263">
            <v>0</v>
          </cell>
          <cell r="K15263">
            <v>0</v>
          </cell>
          <cell r="R15263">
            <v>0</v>
          </cell>
        </row>
        <row r="15264">
          <cell r="E15264">
            <v>0</v>
          </cell>
          <cell r="G15264">
            <v>0</v>
          </cell>
          <cell r="K15264">
            <v>0</v>
          </cell>
          <cell r="R15264">
            <v>0</v>
          </cell>
        </row>
        <row r="15265">
          <cell r="E15265">
            <v>0</v>
          </cell>
          <cell r="G15265">
            <v>0</v>
          </cell>
          <cell r="K15265">
            <v>0</v>
          </cell>
          <cell r="R15265">
            <v>0</v>
          </cell>
        </row>
        <row r="15266">
          <cell r="E15266">
            <v>0</v>
          </cell>
          <cell r="G15266">
            <v>0</v>
          </cell>
          <cell r="K15266">
            <v>0</v>
          </cell>
          <cell r="R15266">
            <v>0</v>
          </cell>
        </row>
        <row r="15267">
          <cell r="E15267">
            <v>0</v>
          </cell>
          <cell r="G15267">
            <v>0</v>
          </cell>
          <cell r="K15267">
            <v>0</v>
          </cell>
          <cell r="R15267">
            <v>0</v>
          </cell>
        </row>
        <row r="15268">
          <cell r="E15268">
            <v>0</v>
          </cell>
          <cell r="G15268">
            <v>0</v>
          </cell>
          <cell r="K15268">
            <v>0</v>
          </cell>
          <cell r="R15268">
            <v>0</v>
          </cell>
        </row>
        <row r="15269">
          <cell r="E15269">
            <v>0</v>
          </cell>
          <cell r="G15269">
            <v>0</v>
          </cell>
          <cell r="K15269">
            <v>0</v>
          </cell>
          <cell r="R15269">
            <v>0</v>
          </cell>
        </row>
        <row r="15270">
          <cell r="E15270">
            <v>0</v>
          </cell>
          <cell r="G15270">
            <v>0</v>
          </cell>
          <cell r="K15270">
            <v>0</v>
          </cell>
          <cell r="R15270">
            <v>0</v>
          </cell>
        </row>
        <row r="15271">
          <cell r="E15271">
            <v>0</v>
          </cell>
          <cell r="G15271">
            <v>0</v>
          </cell>
          <cell r="K15271">
            <v>0</v>
          </cell>
          <cell r="R15271">
            <v>0</v>
          </cell>
        </row>
        <row r="15272">
          <cell r="E15272">
            <v>0</v>
          </cell>
          <cell r="G15272">
            <v>0</v>
          </cell>
          <cell r="K15272">
            <v>0</v>
          </cell>
          <cell r="R15272">
            <v>0</v>
          </cell>
        </row>
        <row r="15273">
          <cell r="E15273">
            <v>0</v>
          </cell>
          <cell r="G15273">
            <v>0</v>
          </cell>
          <cell r="K15273">
            <v>0</v>
          </cell>
          <cell r="R15273">
            <v>0</v>
          </cell>
        </row>
        <row r="15274">
          <cell r="E15274">
            <v>0</v>
          </cell>
          <cell r="G15274">
            <v>0</v>
          </cell>
          <cell r="K15274">
            <v>0</v>
          </cell>
          <cell r="R15274">
            <v>0</v>
          </cell>
        </row>
        <row r="15275">
          <cell r="E15275">
            <v>0</v>
          </cell>
          <cell r="G15275">
            <v>0</v>
          </cell>
          <cell r="K15275">
            <v>0</v>
          </cell>
          <cell r="R15275">
            <v>0</v>
          </cell>
        </row>
        <row r="15276">
          <cell r="E15276">
            <v>0</v>
          </cell>
          <cell r="G15276">
            <v>0</v>
          </cell>
          <cell r="K15276">
            <v>0</v>
          </cell>
          <cell r="R15276">
            <v>0</v>
          </cell>
        </row>
        <row r="15277">
          <cell r="E15277">
            <v>0</v>
          </cell>
          <cell r="G15277">
            <v>0</v>
          </cell>
          <cell r="K15277">
            <v>0</v>
          </cell>
          <cell r="R15277">
            <v>0</v>
          </cell>
        </row>
        <row r="15278">
          <cell r="E15278">
            <v>0</v>
          </cell>
          <cell r="G15278">
            <v>0</v>
          </cell>
          <cell r="K15278">
            <v>0</v>
          </cell>
          <cell r="R15278">
            <v>0</v>
          </cell>
        </row>
        <row r="15279">
          <cell r="E15279">
            <v>0</v>
          </cell>
          <cell r="G15279">
            <v>0</v>
          </cell>
          <cell r="K15279">
            <v>0</v>
          </cell>
          <cell r="R15279">
            <v>0</v>
          </cell>
        </row>
        <row r="15280">
          <cell r="E15280">
            <v>0</v>
          </cell>
          <cell r="G15280">
            <v>0</v>
          </cell>
          <cell r="K15280">
            <v>0</v>
          </cell>
          <cell r="R15280">
            <v>0</v>
          </cell>
        </row>
        <row r="15281">
          <cell r="E15281">
            <v>0</v>
          </cell>
          <cell r="G15281">
            <v>0</v>
          </cell>
          <cell r="K15281">
            <v>0</v>
          </cell>
          <cell r="R15281">
            <v>0</v>
          </cell>
        </row>
        <row r="15282">
          <cell r="E15282">
            <v>0</v>
          </cell>
          <cell r="G15282">
            <v>0</v>
          </cell>
          <cell r="K15282">
            <v>0</v>
          </cell>
          <cell r="R15282">
            <v>0</v>
          </cell>
        </row>
        <row r="15283">
          <cell r="E15283">
            <v>0</v>
          </cell>
          <cell r="G15283">
            <v>0</v>
          </cell>
          <cell r="K15283">
            <v>0</v>
          </cell>
          <cell r="R15283">
            <v>0</v>
          </cell>
        </row>
        <row r="15284">
          <cell r="E15284">
            <v>0</v>
          </cell>
          <cell r="G15284">
            <v>0</v>
          </cell>
          <cell r="K15284">
            <v>0</v>
          </cell>
          <cell r="R15284">
            <v>0</v>
          </cell>
        </row>
        <row r="15285">
          <cell r="E15285">
            <v>0</v>
          </cell>
          <cell r="G15285">
            <v>0</v>
          </cell>
          <cell r="K15285">
            <v>0</v>
          </cell>
          <cell r="R15285">
            <v>0</v>
          </cell>
        </row>
        <row r="15286">
          <cell r="E15286">
            <v>0</v>
          </cell>
          <cell r="G15286">
            <v>0</v>
          </cell>
          <cell r="K15286">
            <v>0</v>
          </cell>
          <cell r="R15286">
            <v>0</v>
          </cell>
        </row>
        <row r="15287">
          <cell r="E15287">
            <v>0</v>
          </cell>
          <cell r="G15287">
            <v>0</v>
          </cell>
          <cell r="K15287">
            <v>0</v>
          </cell>
          <cell r="R15287">
            <v>0</v>
          </cell>
        </row>
        <row r="15288">
          <cell r="E15288">
            <v>0</v>
          </cell>
          <cell r="G15288">
            <v>0</v>
          </cell>
          <cell r="K15288">
            <v>0</v>
          </cell>
          <cell r="R15288">
            <v>0</v>
          </cell>
        </row>
        <row r="15289">
          <cell r="E15289">
            <v>0</v>
          </cell>
          <cell r="G15289">
            <v>0</v>
          </cell>
          <cell r="K15289">
            <v>0</v>
          </cell>
          <cell r="R15289">
            <v>0</v>
          </cell>
        </row>
        <row r="15290">
          <cell r="E15290">
            <v>0</v>
          </cell>
          <cell r="G15290">
            <v>0</v>
          </cell>
          <cell r="K15290">
            <v>0</v>
          </cell>
          <cell r="R15290">
            <v>0</v>
          </cell>
        </row>
        <row r="15291">
          <cell r="E15291">
            <v>0</v>
          </cell>
          <cell r="G15291">
            <v>0</v>
          </cell>
          <cell r="K15291">
            <v>0</v>
          </cell>
          <cell r="R15291">
            <v>0</v>
          </cell>
        </row>
        <row r="15292">
          <cell r="E15292">
            <v>0</v>
          </cell>
          <cell r="G15292">
            <v>0</v>
          </cell>
          <cell r="K15292">
            <v>0</v>
          </cell>
          <cell r="R15292">
            <v>0</v>
          </cell>
        </row>
        <row r="15293">
          <cell r="E15293">
            <v>0</v>
          </cell>
          <cell r="G15293">
            <v>0</v>
          </cell>
          <cell r="K15293">
            <v>0</v>
          </cell>
          <cell r="R15293">
            <v>0</v>
          </cell>
        </row>
        <row r="15294">
          <cell r="E15294">
            <v>0</v>
          </cell>
          <cell r="G15294">
            <v>0</v>
          </cell>
          <cell r="K15294">
            <v>0</v>
          </cell>
          <cell r="R15294">
            <v>0</v>
          </cell>
        </row>
        <row r="15295">
          <cell r="E15295">
            <v>0</v>
          </cell>
          <cell r="G15295">
            <v>0</v>
          </cell>
          <cell r="K15295">
            <v>0</v>
          </cell>
          <cell r="R15295">
            <v>0</v>
          </cell>
        </row>
        <row r="15296">
          <cell r="E15296">
            <v>0</v>
          </cell>
          <cell r="G15296">
            <v>0</v>
          </cell>
          <cell r="K15296">
            <v>0</v>
          </cell>
          <cell r="R15296">
            <v>0</v>
          </cell>
        </row>
        <row r="15297">
          <cell r="E15297">
            <v>0</v>
          </cell>
          <cell r="G15297">
            <v>0</v>
          </cell>
          <cell r="K15297">
            <v>0</v>
          </cell>
          <cell r="R15297">
            <v>0</v>
          </cell>
        </row>
        <row r="15298">
          <cell r="E15298">
            <v>0</v>
          </cell>
          <cell r="G15298">
            <v>0</v>
          </cell>
          <cell r="K15298">
            <v>0</v>
          </cell>
          <cell r="R15298">
            <v>0</v>
          </cell>
        </row>
        <row r="15299">
          <cell r="E15299">
            <v>0</v>
          </cell>
          <cell r="G15299">
            <v>0</v>
          </cell>
          <cell r="K15299">
            <v>0</v>
          </cell>
          <cell r="R15299">
            <v>0</v>
          </cell>
        </row>
        <row r="15300">
          <cell r="E15300">
            <v>0</v>
          </cell>
          <cell r="G15300">
            <v>0</v>
          </cell>
          <cell r="K15300">
            <v>0</v>
          </cell>
          <cell r="R15300">
            <v>0</v>
          </cell>
        </row>
        <row r="15301">
          <cell r="E15301">
            <v>0</v>
          </cell>
          <cell r="G15301">
            <v>0</v>
          </cell>
          <cell r="K15301">
            <v>0</v>
          </cell>
          <cell r="R15301">
            <v>0</v>
          </cell>
        </row>
        <row r="15302">
          <cell r="E15302">
            <v>0</v>
          </cell>
          <cell r="G15302">
            <v>0</v>
          </cell>
          <cell r="K15302">
            <v>0</v>
          </cell>
          <cell r="R15302">
            <v>0</v>
          </cell>
        </row>
        <row r="15303">
          <cell r="E15303">
            <v>0</v>
          </cell>
          <cell r="G15303">
            <v>0</v>
          </cell>
          <cell r="K15303">
            <v>0</v>
          </cell>
          <cell r="R15303">
            <v>0</v>
          </cell>
        </row>
        <row r="15304">
          <cell r="E15304">
            <v>0</v>
          </cell>
          <cell r="G15304">
            <v>0</v>
          </cell>
          <cell r="K15304">
            <v>0</v>
          </cell>
          <cell r="R15304">
            <v>0</v>
          </cell>
        </row>
        <row r="15305">
          <cell r="E15305">
            <v>0</v>
          </cell>
          <cell r="G15305">
            <v>0</v>
          </cell>
          <cell r="K15305">
            <v>0</v>
          </cell>
          <cell r="R15305">
            <v>0</v>
          </cell>
        </row>
        <row r="15306">
          <cell r="E15306">
            <v>0</v>
          </cell>
          <cell r="G15306">
            <v>0</v>
          </cell>
          <cell r="K15306">
            <v>0</v>
          </cell>
          <cell r="R15306">
            <v>0</v>
          </cell>
        </row>
        <row r="15307">
          <cell r="E15307">
            <v>0</v>
          </cell>
          <cell r="G15307">
            <v>0</v>
          </cell>
          <cell r="K15307">
            <v>0</v>
          </cell>
          <cell r="R15307">
            <v>0</v>
          </cell>
        </row>
        <row r="15308">
          <cell r="E15308">
            <v>0</v>
          </cell>
          <cell r="G15308">
            <v>0</v>
          </cell>
          <cell r="K15308">
            <v>0</v>
          </cell>
          <cell r="R15308">
            <v>0</v>
          </cell>
        </row>
        <row r="15309">
          <cell r="E15309">
            <v>0</v>
          </cell>
          <cell r="G15309">
            <v>0</v>
          </cell>
          <cell r="K15309">
            <v>0</v>
          </cell>
          <cell r="R15309">
            <v>0</v>
          </cell>
        </row>
        <row r="15310">
          <cell r="E15310">
            <v>0</v>
          </cell>
          <cell r="G15310">
            <v>0</v>
          </cell>
          <cell r="K15310">
            <v>0</v>
          </cell>
          <cell r="R15310">
            <v>0</v>
          </cell>
        </row>
        <row r="15311">
          <cell r="E15311">
            <v>0</v>
          </cell>
          <cell r="G15311">
            <v>0</v>
          </cell>
          <cell r="K15311">
            <v>0</v>
          </cell>
          <cell r="R15311">
            <v>0</v>
          </cell>
        </row>
        <row r="15312">
          <cell r="E15312">
            <v>0</v>
          </cell>
          <cell r="G15312">
            <v>0</v>
          </cell>
          <cell r="K15312">
            <v>0</v>
          </cell>
          <cell r="R15312">
            <v>0</v>
          </cell>
        </row>
        <row r="15313">
          <cell r="E15313">
            <v>0</v>
          </cell>
          <cell r="G15313">
            <v>0</v>
          </cell>
          <cell r="K15313">
            <v>0</v>
          </cell>
          <cell r="R15313">
            <v>0</v>
          </cell>
        </row>
        <row r="15314">
          <cell r="E15314">
            <v>0</v>
          </cell>
          <cell r="G15314">
            <v>0</v>
          </cell>
          <cell r="K15314">
            <v>0</v>
          </cell>
          <cell r="R15314">
            <v>0</v>
          </cell>
        </row>
        <row r="15315">
          <cell r="E15315">
            <v>0</v>
          </cell>
          <cell r="G15315">
            <v>0</v>
          </cell>
          <cell r="K15315">
            <v>0</v>
          </cell>
          <cell r="R15315">
            <v>0</v>
          </cell>
        </row>
        <row r="15316">
          <cell r="E15316">
            <v>0</v>
          </cell>
          <cell r="G15316">
            <v>0</v>
          </cell>
          <cell r="K15316">
            <v>0</v>
          </cell>
          <cell r="R15316">
            <v>0</v>
          </cell>
        </row>
        <row r="15317">
          <cell r="E15317">
            <v>0</v>
          </cell>
          <cell r="G15317">
            <v>0</v>
          </cell>
          <cell r="K15317">
            <v>0</v>
          </cell>
          <cell r="R15317">
            <v>0</v>
          </cell>
        </row>
        <row r="15318">
          <cell r="E15318">
            <v>0</v>
          </cell>
          <cell r="G15318">
            <v>0</v>
          </cell>
          <cell r="K15318">
            <v>0</v>
          </cell>
          <cell r="R15318">
            <v>0</v>
          </cell>
        </row>
        <row r="15319">
          <cell r="E15319">
            <v>0</v>
          </cell>
          <cell r="G15319">
            <v>0</v>
          </cell>
          <cell r="K15319">
            <v>0</v>
          </cell>
          <cell r="R15319">
            <v>0</v>
          </cell>
        </row>
        <row r="15320">
          <cell r="E15320">
            <v>0</v>
          </cell>
          <cell r="G15320">
            <v>0</v>
          </cell>
          <cell r="K15320">
            <v>0</v>
          </cell>
          <cell r="R15320">
            <v>0</v>
          </cell>
        </row>
        <row r="15321">
          <cell r="E15321">
            <v>0</v>
          </cell>
          <cell r="G15321">
            <v>0</v>
          </cell>
          <cell r="K15321">
            <v>0</v>
          </cell>
          <cell r="R15321">
            <v>0</v>
          </cell>
        </row>
        <row r="15322">
          <cell r="E15322">
            <v>0</v>
          </cell>
          <cell r="G15322">
            <v>0</v>
          </cell>
          <cell r="K15322">
            <v>0</v>
          </cell>
          <cell r="R15322">
            <v>0</v>
          </cell>
        </row>
        <row r="15323">
          <cell r="E15323">
            <v>0</v>
          </cell>
          <cell r="G15323">
            <v>0</v>
          </cell>
          <cell r="K15323">
            <v>0</v>
          </cell>
          <cell r="R15323">
            <v>0</v>
          </cell>
        </row>
        <row r="15324">
          <cell r="E15324">
            <v>0</v>
          </cell>
          <cell r="G15324">
            <v>0</v>
          </cell>
          <cell r="K15324">
            <v>0</v>
          </cell>
          <cell r="R15324">
            <v>0</v>
          </cell>
        </row>
        <row r="15325">
          <cell r="E15325">
            <v>0</v>
          </cell>
          <cell r="G15325">
            <v>0</v>
          </cell>
          <cell r="K15325">
            <v>0</v>
          </cell>
          <cell r="R15325">
            <v>0</v>
          </cell>
        </row>
        <row r="15326">
          <cell r="E15326">
            <v>0</v>
          </cell>
          <cell r="G15326">
            <v>0</v>
          </cell>
          <cell r="K15326">
            <v>0</v>
          </cell>
          <cell r="R15326">
            <v>0</v>
          </cell>
        </row>
        <row r="15327">
          <cell r="E15327">
            <v>0</v>
          </cell>
          <cell r="G15327">
            <v>0</v>
          </cell>
          <cell r="K15327">
            <v>0</v>
          </cell>
          <cell r="R15327">
            <v>0</v>
          </cell>
        </row>
        <row r="15328">
          <cell r="E15328">
            <v>0</v>
          </cell>
          <cell r="G15328">
            <v>0</v>
          </cell>
          <cell r="K15328">
            <v>0</v>
          </cell>
          <cell r="R15328">
            <v>0</v>
          </cell>
        </row>
        <row r="15329">
          <cell r="E15329">
            <v>0</v>
          </cell>
          <cell r="G15329">
            <v>0</v>
          </cell>
          <cell r="K15329">
            <v>0</v>
          </cell>
          <cell r="R15329">
            <v>0</v>
          </cell>
        </row>
        <row r="15330">
          <cell r="E15330">
            <v>0</v>
          </cell>
          <cell r="G15330">
            <v>0</v>
          </cell>
          <cell r="K15330">
            <v>0</v>
          </cell>
          <cell r="R15330">
            <v>0</v>
          </cell>
        </row>
        <row r="15331">
          <cell r="E15331">
            <v>0</v>
          </cell>
          <cell r="G15331">
            <v>0</v>
          </cell>
          <cell r="K15331">
            <v>0</v>
          </cell>
          <cell r="R15331">
            <v>0</v>
          </cell>
        </row>
        <row r="15332">
          <cell r="E15332">
            <v>0</v>
          </cell>
          <cell r="G15332">
            <v>0</v>
          </cell>
          <cell r="K15332">
            <v>0</v>
          </cell>
          <cell r="R15332">
            <v>0</v>
          </cell>
        </row>
        <row r="15333">
          <cell r="E15333">
            <v>0</v>
          </cell>
          <cell r="G15333">
            <v>0</v>
          </cell>
          <cell r="K15333">
            <v>0</v>
          </cell>
          <cell r="R15333">
            <v>0</v>
          </cell>
        </row>
        <row r="15334">
          <cell r="E15334">
            <v>0</v>
          </cell>
          <cell r="G15334">
            <v>0</v>
          </cell>
          <cell r="K15334">
            <v>0</v>
          </cell>
          <cell r="R15334">
            <v>0</v>
          </cell>
        </row>
        <row r="15335">
          <cell r="E15335">
            <v>0</v>
          </cell>
          <cell r="G15335">
            <v>0</v>
          </cell>
          <cell r="K15335">
            <v>0</v>
          </cell>
          <cell r="R15335">
            <v>0</v>
          </cell>
        </row>
        <row r="15336">
          <cell r="E15336">
            <v>0</v>
          </cell>
          <cell r="G15336">
            <v>0</v>
          </cell>
          <cell r="K15336">
            <v>0</v>
          </cell>
          <cell r="R15336">
            <v>0</v>
          </cell>
        </row>
        <row r="15337">
          <cell r="E15337">
            <v>0</v>
          </cell>
          <cell r="G15337">
            <v>0</v>
          </cell>
          <cell r="K15337">
            <v>0</v>
          </cell>
          <cell r="R15337">
            <v>0</v>
          </cell>
        </row>
        <row r="15338">
          <cell r="E15338">
            <v>0</v>
          </cell>
          <cell r="G15338">
            <v>0</v>
          </cell>
          <cell r="K15338">
            <v>0</v>
          </cell>
          <cell r="R15338">
            <v>0</v>
          </cell>
        </row>
        <row r="15339">
          <cell r="E15339">
            <v>0</v>
          </cell>
          <cell r="G15339">
            <v>0</v>
          </cell>
          <cell r="K15339">
            <v>0</v>
          </cell>
          <cell r="R15339">
            <v>0</v>
          </cell>
        </row>
        <row r="15340">
          <cell r="E15340">
            <v>0</v>
          </cell>
          <cell r="G15340">
            <v>0</v>
          </cell>
          <cell r="K15340">
            <v>0</v>
          </cell>
          <cell r="R15340">
            <v>0</v>
          </cell>
        </row>
        <row r="15341">
          <cell r="E15341">
            <v>0</v>
          </cell>
          <cell r="G15341">
            <v>0</v>
          </cell>
          <cell r="K15341">
            <v>0</v>
          </cell>
          <cell r="R15341">
            <v>0</v>
          </cell>
        </row>
        <row r="15342">
          <cell r="E15342">
            <v>0</v>
          </cell>
          <cell r="G15342">
            <v>0</v>
          </cell>
          <cell r="K15342">
            <v>0</v>
          </cell>
          <cell r="R15342">
            <v>0</v>
          </cell>
        </row>
        <row r="15343">
          <cell r="E15343">
            <v>0</v>
          </cell>
          <cell r="G15343">
            <v>0</v>
          </cell>
          <cell r="K15343">
            <v>0</v>
          </cell>
          <cell r="R15343">
            <v>0</v>
          </cell>
        </row>
        <row r="15344">
          <cell r="E15344">
            <v>0</v>
          </cell>
          <cell r="G15344">
            <v>0</v>
          </cell>
          <cell r="K15344">
            <v>0</v>
          </cell>
          <cell r="R15344">
            <v>0</v>
          </cell>
        </row>
        <row r="15345">
          <cell r="E15345">
            <v>0</v>
          </cell>
          <cell r="G15345">
            <v>0</v>
          </cell>
          <cell r="K15345">
            <v>0</v>
          </cell>
          <cell r="R15345">
            <v>0</v>
          </cell>
        </row>
        <row r="15346">
          <cell r="E15346">
            <v>0</v>
          </cell>
          <cell r="G15346">
            <v>0</v>
          </cell>
          <cell r="K15346">
            <v>0</v>
          </cell>
          <cell r="R15346">
            <v>0</v>
          </cell>
        </row>
        <row r="15347">
          <cell r="E15347">
            <v>0</v>
          </cell>
          <cell r="G15347">
            <v>0</v>
          </cell>
          <cell r="K15347">
            <v>0</v>
          </cell>
          <cell r="R15347">
            <v>0</v>
          </cell>
        </row>
        <row r="15348">
          <cell r="E15348">
            <v>0</v>
          </cell>
          <cell r="G15348">
            <v>0</v>
          </cell>
          <cell r="K15348">
            <v>0</v>
          </cell>
          <cell r="R15348">
            <v>0</v>
          </cell>
        </row>
        <row r="15349">
          <cell r="E15349">
            <v>0</v>
          </cell>
          <cell r="G15349">
            <v>0</v>
          </cell>
          <cell r="K15349">
            <v>0</v>
          </cell>
          <cell r="R15349">
            <v>0</v>
          </cell>
        </row>
        <row r="15350">
          <cell r="E15350">
            <v>0</v>
          </cell>
          <cell r="G15350">
            <v>0</v>
          </cell>
          <cell r="K15350">
            <v>0</v>
          </cell>
          <cell r="R15350">
            <v>0</v>
          </cell>
        </row>
        <row r="15351">
          <cell r="E15351">
            <v>0</v>
          </cell>
          <cell r="G15351">
            <v>0</v>
          </cell>
          <cell r="K15351">
            <v>0</v>
          </cell>
          <cell r="R15351">
            <v>0</v>
          </cell>
        </row>
        <row r="15352">
          <cell r="E15352">
            <v>0</v>
          </cell>
          <cell r="G15352">
            <v>0</v>
          </cell>
          <cell r="K15352">
            <v>0</v>
          </cell>
          <cell r="R15352">
            <v>0</v>
          </cell>
        </row>
        <row r="15353">
          <cell r="E15353">
            <v>0</v>
          </cell>
          <cell r="G15353">
            <v>0</v>
          </cell>
          <cell r="K15353">
            <v>0</v>
          </cell>
          <cell r="R15353">
            <v>0</v>
          </cell>
        </row>
        <row r="15354">
          <cell r="E15354">
            <v>0</v>
          </cell>
          <cell r="G15354">
            <v>0</v>
          </cell>
          <cell r="K15354">
            <v>0</v>
          </cell>
          <cell r="R15354">
            <v>0</v>
          </cell>
        </row>
        <row r="15355">
          <cell r="E15355">
            <v>0</v>
          </cell>
          <cell r="G15355">
            <v>0</v>
          </cell>
          <cell r="K15355">
            <v>0</v>
          </cell>
          <cell r="R15355">
            <v>0</v>
          </cell>
        </row>
        <row r="15356">
          <cell r="E15356">
            <v>0</v>
          </cell>
          <cell r="G15356">
            <v>0</v>
          </cell>
          <cell r="K15356">
            <v>0</v>
          </cell>
          <cell r="R15356">
            <v>0</v>
          </cell>
        </row>
        <row r="15357">
          <cell r="E15357">
            <v>0</v>
          </cell>
          <cell r="G15357">
            <v>0</v>
          </cell>
          <cell r="K15357">
            <v>0</v>
          </cell>
          <cell r="R15357">
            <v>0</v>
          </cell>
        </row>
        <row r="15358">
          <cell r="E15358">
            <v>0</v>
          </cell>
          <cell r="G15358">
            <v>0</v>
          </cell>
          <cell r="K15358">
            <v>0</v>
          </cell>
          <cell r="R15358">
            <v>0</v>
          </cell>
        </row>
        <row r="15359">
          <cell r="E15359">
            <v>0</v>
          </cell>
          <cell r="G15359">
            <v>0</v>
          </cell>
          <cell r="K15359">
            <v>0</v>
          </cell>
          <cell r="R15359">
            <v>0</v>
          </cell>
        </row>
        <row r="15360">
          <cell r="E15360">
            <v>0</v>
          </cell>
          <cell r="G15360">
            <v>0</v>
          </cell>
          <cell r="K15360">
            <v>0</v>
          </cell>
          <cell r="R15360">
            <v>0</v>
          </cell>
        </row>
        <row r="15361">
          <cell r="E15361">
            <v>0</v>
          </cell>
          <cell r="G15361">
            <v>0</v>
          </cell>
          <cell r="K15361">
            <v>0</v>
          </cell>
          <cell r="R15361">
            <v>0</v>
          </cell>
        </row>
        <row r="15362">
          <cell r="E15362">
            <v>0</v>
          </cell>
          <cell r="G15362">
            <v>0</v>
          </cell>
          <cell r="K15362">
            <v>0</v>
          </cell>
          <cell r="R15362">
            <v>0</v>
          </cell>
        </row>
        <row r="15363">
          <cell r="E15363">
            <v>0</v>
          </cell>
          <cell r="G15363">
            <v>0</v>
          </cell>
          <cell r="K15363">
            <v>0</v>
          </cell>
          <cell r="R15363">
            <v>0</v>
          </cell>
        </row>
        <row r="15364">
          <cell r="E15364">
            <v>0</v>
          </cell>
          <cell r="G15364">
            <v>0</v>
          </cell>
          <cell r="K15364">
            <v>0</v>
          </cell>
          <cell r="R15364">
            <v>0</v>
          </cell>
        </row>
        <row r="15365">
          <cell r="E15365">
            <v>0</v>
          </cell>
          <cell r="G15365">
            <v>0</v>
          </cell>
          <cell r="K15365">
            <v>0</v>
          </cell>
          <cell r="R15365">
            <v>0</v>
          </cell>
        </row>
        <row r="15366">
          <cell r="E15366">
            <v>0</v>
          </cell>
          <cell r="G15366">
            <v>0</v>
          </cell>
          <cell r="K15366">
            <v>0</v>
          </cell>
          <cell r="R15366">
            <v>0</v>
          </cell>
        </row>
        <row r="15367">
          <cell r="E15367">
            <v>0</v>
          </cell>
          <cell r="G15367">
            <v>0</v>
          </cell>
          <cell r="K15367">
            <v>0</v>
          </cell>
          <cell r="R15367">
            <v>0</v>
          </cell>
        </row>
        <row r="15368">
          <cell r="E15368">
            <v>0</v>
          </cell>
          <cell r="G15368">
            <v>0</v>
          </cell>
          <cell r="K15368">
            <v>0</v>
          </cell>
          <cell r="R15368">
            <v>0</v>
          </cell>
        </row>
        <row r="15369">
          <cell r="E15369">
            <v>0</v>
          </cell>
          <cell r="G15369">
            <v>0</v>
          </cell>
          <cell r="K15369">
            <v>0</v>
          </cell>
          <cell r="R15369">
            <v>0</v>
          </cell>
        </row>
        <row r="15370">
          <cell r="E15370">
            <v>0</v>
          </cell>
          <cell r="G15370">
            <v>0</v>
          </cell>
          <cell r="K15370">
            <v>0</v>
          </cell>
          <cell r="R15370">
            <v>0</v>
          </cell>
        </row>
        <row r="15371">
          <cell r="E15371">
            <v>0</v>
          </cell>
          <cell r="G15371">
            <v>0</v>
          </cell>
          <cell r="K15371">
            <v>0</v>
          </cell>
          <cell r="R15371">
            <v>0</v>
          </cell>
        </row>
        <row r="15372">
          <cell r="E15372">
            <v>0</v>
          </cell>
          <cell r="G15372">
            <v>0</v>
          </cell>
          <cell r="K15372">
            <v>0</v>
          </cell>
          <cell r="R15372">
            <v>0</v>
          </cell>
        </row>
        <row r="15373">
          <cell r="E15373">
            <v>0</v>
          </cell>
          <cell r="G15373">
            <v>0</v>
          </cell>
          <cell r="K15373">
            <v>0</v>
          </cell>
          <cell r="R15373">
            <v>0</v>
          </cell>
        </row>
        <row r="15374">
          <cell r="E15374">
            <v>0</v>
          </cell>
          <cell r="G15374">
            <v>0</v>
          </cell>
          <cell r="K15374">
            <v>0</v>
          </cell>
          <cell r="R15374">
            <v>0</v>
          </cell>
        </row>
        <row r="15375">
          <cell r="E15375">
            <v>0</v>
          </cell>
          <cell r="G15375">
            <v>0</v>
          </cell>
          <cell r="K15375">
            <v>0</v>
          </cell>
          <cell r="R15375">
            <v>0</v>
          </cell>
        </row>
        <row r="15376">
          <cell r="E15376">
            <v>0</v>
          </cell>
          <cell r="G15376">
            <v>0</v>
          </cell>
          <cell r="K15376">
            <v>0</v>
          </cell>
          <cell r="R15376">
            <v>0</v>
          </cell>
        </row>
        <row r="15377">
          <cell r="E15377">
            <v>0</v>
          </cell>
          <cell r="G15377">
            <v>0</v>
          </cell>
          <cell r="K15377">
            <v>0</v>
          </cell>
          <cell r="R15377">
            <v>0</v>
          </cell>
        </row>
        <row r="15378">
          <cell r="E15378">
            <v>0</v>
          </cell>
          <cell r="G15378">
            <v>0</v>
          </cell>
          <cell r="K15378">
            <v>0</v>
          </cell>
          <cell r="R15378">
            <v>0</v>
          </cell>
        </row>
        <row r="15379">
          <cell r="E15379">
            <v>0</v>
          </cell>
          <cell r="G15379">
            <v>0</v>
          </cell>
          <cell r="K15379">
            <v>0</v>
          </cell>
          <cell r="R15379">
            <v>0</v>
          </cell>
        </row>
        <row r="15380">
          <cell r="E15380">
            <v>0</v>
          </cell>
          <cell r="G15380">
            <v>0</v>
          </cell>
          <cell r="K15380">
            <v>0</v>
          </cell>
          <cell r="R15380">
            <v>0</v>
          </cell>
        </row>
        <row r="15381">
          <cell r="E15381">
            <v>0</v>
          </cell>
          <cell r="G15381">
            <v>0</v>
          </cell>
          <cell r="K15381">
            <v>0</v>
          </cell>
          <cell r="R15381">
            <v>0</v>
          </cell>
        </row>
        <row r="15382">
          <cell r="E15382">
            <v>0</v>
          </cell>
          <cell r="G15382">
            <v>0</v>
          </cell>
          <cell r="K15382">
            <v>0</v>
          </cell>
          <cell r="R15382">
            <v>0</v>
          </cell>
        </row>
        <row r="15383">
          <cell r="E15383">
            <v>0</v>
          </cell>
          <cell r="G15383">
            <v>0</v>
          </cell>
          <cell r="K15383">
            <v>0</v>
          </cell>
          <cell r="R15383">
            <v>0</v>
          </cell>
        </row>
        <row r="15384">
          <cell r="E15384">
            <v>0</v>
          </cell>
          <cell r="G15384">
            <v>0</v>
          </cell>
          <cell r="K15384">
            <v>0</v>
          </cell>
          <cell r="R15384">
            <v>0</v>
          </cell>
        </row>
        <row r="15385">
          <cell r="E15385">
            <v>0</v>
          </cell>
          <cell r="G15385">
            <v>0</v>
          </cell>
          <cell r="K15385">
            <v>0</v>
          </cell>
          <cell r="R15385">
            <v>0</v>
          </cell>
        </row>
        <row r="15386">
          <cell r="E15386">
            <v>0</v>
          </cell>
          <cell r="G15386">
            <v>0</v>
          </cell>
          <cell r="K15386">
            <v>0</v>
          </cell>
          <cell r="R15386">
            <v>0</v>
          </cell>
        </row>
        <row r="15387">
          <cell r="E15387">
            <v>0</v>
          </cell>
          <cell r="G15387">
            <v>0</v>
          </cell>
          <cell r="K15387">
            <v>0</v>
          </cell>
          <cell r="R15387">
            <v>0</v>
          </cell>
        </row>
        <row r="15388">
          <cell r="E15388">
            <v>0</v>
          </cell>
          <cell r="G15388">
            <v>0</v>
          </cell>
          <cell r="K15388">
            <v>0</v>
          </cell>
          <cell r="R15388">
            <v>0</v>
          </cell>
        </row>
        <row r="15389">
          <cell r="E15389">
            <v>0</v>
          </cell>
          <cell r="G15389">
            <v>0</v>
          </cell>
          <cell r="K15389">
            <v>0</v>
          </cell>
          <cell r="R15389">
            <v>0</v>
          </cell>
        </row>
        <row r="15390">
          <cell r="E15390">
            <v>0</v>
          </cell>
          <cell r="G15390">
            <v>0</v>
          </cell>
          <cell r="K15390">
            <v>0</v>
          </cell>
          <cell r="R15390">
            <v>0</v>
          </cell>
        </row>
        <row r="15391">
          <cell r="E15391">
            <v>0</v>
          </cell>
          <cell r="G15391">
            <v>0</v>
          </cell>
          <cell r="K15391">
            <v>0</v>
          </cell>
          <cell r="R15391">
            <v>0</v>
          </cell>
        </row>
        <row r="15392">
          <cell r="E15392">
            <v>0</v>
          </cell>
          <cell r="G15392">
            <v>0</v>
          </cell>
          <cell r="K15392">
            <v>0</v>
          </cell>
          <cell r="R15392">
            <v>0</v>
          </cell>
        </row>
        <row r="15393">
          <cell r="E15393">
            <v>0</v>
          </cell>
          <cell r="G15393">
            <v>0</v>
          </cell>
          <cell r="K15393">
            <v>0</v>
          </cell>
          <cell r="R15393">
            <v>0</v>
          </cell>
        </row>
        <row r="15394">
          <cell r="E15394">
            <v>0</v>
          </cell>
          <cell r="G15394">
            <v>0</v>
          </cell>
          <cell r="K15394">
            <v>0</v>
          </cell>
          <cell r="R15394">
            <v>0</v>
          </cell>
        </row>
        <row r="15395">
          <cell r="E15395">
            <v>0</v>
          </cell>
          <cell r="G15395">
            <v>0</v>
          </cell>
          <cell r="K15395">
            <v>0</v>
          </cell>
          <cell r="R15395">
            <v>0</v>
          </cell>
        </row>
        <row r="15396">
          <cell r="E15396">
            <v>0</v>
          </cell>
          <cell r="G15396">
            <v>0</v>
          </cell>
          <cell r="K15396">
            <v>0</v>
          </cell>
          <cell r="R15396">
            <v>0</v>
          </cell>
        </row>
        <row r="15397">
          <cell r="E15397">
            <v>0</v>
          </cell>
          <cell r="G15397">
            <v>0</v>
          </cell>
          <cell r="K15397">
            <v>0</v>
          </cell>
          <cell r="R15397">
            <v>0</v>
          </cell>
        </row>
        <row r="15398">
          <cell r="E15398">
            <v>0</v>
          </cell>
          <cell r="G15398">
            <v>0</v>
          </cell>
          <cell r="K15398">
            <v>0</v>
          </cell>
          <cell r="R15398">
            <v>0</v>
          </cell>
        </row>
        <row r="15399">
          <cell r="E15399">
            <v>0</v>
          </cell>
          <cell r="G15399">
            <v>0</v>
          </cell>
          <cell r="K15399">
            <v>0</v>
          </cell>
          <cell r="R15399">
            <v>0</v>
          </cell>
        </row>
        <row r="15400">
          <cell r="E15400">
            <v>0</v>
          </cell>
          <cell r="G15400">
            <v>0</v>
          </cell>
          <cell r="K15400">
            <v>0</v>
          </cell>
          <cell r="R15400">
            <v>0</v>
          </cell>
        </row>
        <row r="15401">
          <cell r="E15401">
            <v>0</v>
          </cell>
          <cell r="G15401">
            <v>0</v>
          </cell>
          <cell r="K15401">
            <v>0</v>
          </cell>
          <cell r="R15401">
            <v>0</v>
          </cell>
        </row>
        <row r="15402">
          <cell r="E15402">
            <v>0</v>
          </cell>
          <cell r="G15402">
            <v>0</v>
          </cell>
          <cell r="K15402">
            <v>0</v>
          </cell>
          <cell r="R15402">
            <v>0</v>
          </cell>
        </row>
        <row r="15403">
          <cell r="E15403">
            <v>0</v>
          </cell>
          <cell r="G15403">
            <v>0</v>
          </cell>
          <cell r="K15403">
            <v>0</v>
          </cell>
          <cell r="R15403">
            <v>0</v>
          </cell>
        </row>
        <row r="15404">
          <cell r="E15404">
            <v>0</v>
          </cell>
          <cell r="G15404">
            <v>0</v>
          </cell>
          <cell r="K15404">
            <v>0</v>
          </cell>
          <cell r="R15404">
            <v>0</v>
          </cell>
        </row>
        <row r="15405">
          <cell r="E15405">
            <v>0</v>
          </cell>
          <cell r="G15405">
            <v>0</v>
          </cell>
          <cell r="K15405">
            <v>0</v>
          </cell>
          <cell r="R15405">
            <v>0</v>
          </cell>
        </row>
        <row r="15406">
          <cell r="E15406">
            <v>0</v>
          </cell>
          <cell r="G15406">
            <v>0</v>
          </cell>
          <cell r="K15406">
            <v>0</v>
          </cell>
          <cell r="R15406">
            <v>0</v>
          </cell>
        </row>
        <row r="15407">
          <cell r="E15407">
            <v>0</v>
          </cell>
          <cell r="G15407">
            <v>0</v>
          </cell>
          <cell r="K15407">
            <v>0</v>
          </cell>
          <cell r="R15407">
            <v>0</v>
          </cell>
        </row>
        <row r="15408">
          <cell r="E15408">
            <v>0</v>
          </cell>
          <cell r="G15408">
            <v>0</v>
          </cell>
          <cell r="K15408">
            <v>0</v>
          </cell>
          <cell r="R15408">
            <v>0</v>
          </cell>
        </row>
        <row r="15409">
          <cell r="E15409">
            <v>0</v>
          </cell>
          <cell r="G15409">
            <v>0</v>
          </cell>
          <cell r="K15409">
            <v>0</v>
          </cell>
          <cell r="R15409">
            <v>0</v>
          </cell>
        </row>
        <row r="15410">
          <cell r="E15410">
            <v>0</v>
          </cell>
          <cell r="G15410">
            <v>0</v>
          </cell>
          <cell r="K15410">
            <v>0</v>
          </cell>
          <cell r="R15410">
            <v>0</v>
          </cell>
        </row>
        <row r="15411">
          <cell r="E15411">
            <v>0</v>
          </cell>
          <cell r="G15411">
            <v>0</v>
          </cell>
          <cell r="K15411">
            <v>0</v>
          </cell>
          <cell r="R15411">
            <v>0</v>
          </cell>
        </row>
        <row r="15412">
          <cell r="E15412">
            <v>0</v>
          </cell>
          <cell r="G15412">
            <v>0</v>
          </cell>
          <cell r="K15412">
            <v>0</v>
          </cell>
          <cell r="R15412">
            <v>0</v>
          </cell>
        </row>
        <row r="15413">
          <cell r="E15413">
            <v>0</v>
          </cell>
          <cell r="G15413">
            <v>0</v>
          </cell>
          <cell r="K15413">
            <v>0</v>
          </cell>
          <cell r="R15413">
            <v>0</v>
          </cell>
        </row>
        <row r="15414">
          <cell r="E15414">
            <v>0</v>
          </cell>
          <cell r="G15414">
            <v>0</v>
          </cell>
          <cell r="K15414">
            <v>0</v>
          </cell>
          <cell r="R15414">
            <v>0</v>
          </cell>
        </row>
        <row r="15415">
          <cell r="E15415">
            <v>0</v>
          </cell>
          <cell r="G15415">
            <v>0</v>
          </cell>
          <cell r="K15415">
            <v>0</v>
          </cell>
          <cell r="R15415">
            <v>0</v>
          </cell>
        </row>
        <row r="15416">
          <cell r="E15416">
            <v>0</v>
          </cell>
          <cell r="G15416">
            <v>0</v>
          </cell>
          <cell r="K15416">
            <v>0</v>
          </cell>
          <cell r="R15416">
            <v>0</v>
          </cell>
        </row>
        <row r="15417">
          <cell r="E15417">
            <v>0</v>
          </cell>
          <cell r="G15417">
            <v>0</v>
          </cell>
          <cell r="K15417">
            <v>0</v>
          </cell>
          <cell r="R15417">
            <v>0</v>
          </cell>
        </row>
        <row r="15418">
          <cell r="E15418">
            <v>0</v>
          </cell>
          <cell r="G15418">
            <v>0</v>
          </cell>
          <cell r="K15418">
            <v>0</v>
          </cell>
          <cell r="R15418">
            <v>0</v>
          </cell>
        </row>
        <row r="15419">
          <cell r="E15419">
            <v>0</v>
          </cell>
          <cell r="G15419">
            <v>0</v>
          </cell>
          <cell r="K15419">
            <v>0</v>
          </cell>
          <cell r="R15419">
            <v>0</v>
          </cell>
        </row>
        <row r="15420">
          <cell r="E15420">
            <v>0</v>
          </cell>
          <cell r="G15420">
            <v>0</v>
          </cell>
          <cell r="K15420">
            <v>0</v>
          </cell>
          <cell r="R15420">
            <v>0</v>
          </cell>
        </row>
        <row r="15421">
          <cell r="E15421">
            <v>0</v>
          </cell>
          <cell r="G15421">
            <v>0</v>
          </cell>
          <cell r="K15421">
            <v>0</v>
          </cell>
          <cell r="R15421">
            <v>0</v>
          </cell>
        </row>
        <row r="15422">
          <cell r="E15422">
            <v>0</v>
          </cell>
          <cell r="G15422">
            <v>0</v>
          </cell>
          <cell r="K15422">
            <v>0</v>
          </cell>
          <cell r="R15422">
            <v>0</v>
          </cell>
        </row>
        <row r="15423">
          <cell r="E15423">
            <v>0</v>
          </cell>
          <cell r="G15423">
            <v>0</v>
          </cell>
          <cell r="K15423">
            <v>0</v>
          </cell>
          <cell r="R15423">
            <v>0</v>
          </cell>
        </row>
        <row r="15424">
          <cell r="E15424">
            <v>0</v>
          </cell>
          <cell r="G15424">
            <v>0</v>
          </cell>
          <cell r="K15424">
            <v>0</v>
          </cell>
          <cell r="R15424">
            <v>0</v>
          </cell>
        </row>
        <row r="15425">
          <cell r="E15425">
            <v>0</v>
          </cell>
          <cell r="G15425">
            <v>0</v>
          </cell>
          <cell r="K15425">
            <v>0</v>
          </cell>
          <cell r="R15425">
            <v>0</v>
          </cell>
        </row>
        <row r="15426">
          <cell r="E15426">
            <v>0</v>
          </cell>
          <cell r="G15426">
            <v>0</v>
          </cell>
          <cell r="K15426">
            <v>0</v>
          </cell>
          <cell r="R15426">
            <v>0</v>
          </cell>
        </row>
        <row r="15427">
          <cell r="E15427">
            <v>0</v>
          </cell>
          <cell r="G15427">
            <v>0</v>
          </cell>
          <cell r="K15427">
            <v>0</v>
          </cell>
          <cell r="R15427">
            <v>0</v>
          </cell>
        </row>
        <row r="15428">
          <cell r="E15428">
            <v>0</v>
          </cell>
          <cell r="G15428">
            <v>0</v>
          </cell>
          <cell r="K15428">
            <v>0</v>
          </cell>
          <cell r="R15428">
            <v>0</v>
          </cell>
        </row>
        <row r="15429">
          <cell r="E15429">
            <v>0</v>
          </cell>
          <cell r="G15429">
            <v>0</v>
          </cell>
          <cell r="K15429">
            <v>0</v>
          </cell>
          <cell r="R15429">
            <v>0</v>
          </cell>
        </row>
        <row r="15430">
          <cell r="E15430">
            <v>0</v>
          </cell>
          <cell r="G15430">
            <v>0</v>
          </cell>
          <cell r="K15430">
            <v>0</v>
          </cell>
          <cell r="R15430">
            <v>0</v>
          </cell>
        </row>
        <row r="15431">
          <cell r="E15431">
            <v>0</v>
          </cell>
          <cell r="G15431">
            <v>0</v>
          </cell>
          <cell r="K15431">
            <v>0</v>
          </cell>
          <cell r="R15431">
            <v>0</v>
          </cell>
        </row>
        <row r="15432">
          <cell r="E15432">
            <v>0</v>
          </cell>
          <cell r="G15432">
            <v>0</v>
          </cell>
          <cell r="K15432">
            <v>0</v>
          </cell>
          <cell r="R15432">
            <v>0</v>
          </cell>
        </row>
        <row r="15433">
          <cell r="E15433">
            <v>0</v>
          </cell>
          <cell r="G15433">
            <v>0</v>
          </cell>
          <cell r="K15433">
            <v>0</v>
          </cell>
          <cell r="R15433">
            <v>0</v>
          </cell>
        </row>
        <row r="15434">
          <cell r="E15434">
            <v>0</v>
          </cell>
          <cell r="G15434">
            <v>0</v>
          </cell>
          <cell r="K15434">
            <v>0</v>
          </cell>
          <cell r="R15434">
            <v>0</v>
          </cell>
        </row>
        <row r="15435">
          <cell r="E15435">
            <v>0</v>
          </cell>
          <cell r="G15435">
            <v>0</v>
          </cell>
          <cell r="K15435">
            <v>0</v>
          </cell>
          <cell r="R15435">
            <v>0</v>
          </cell>
        </row>
        <row r="15436">
          <cell r="E15436">
            <v>0</v>
          </cell>
          <cell r="G15436">
            <v>0</v>
          </cell>
          <cell r="K15436">
            <v>0</v>
          </cell>
          <cell r="R15436">
            <v>0</v>
          </cell>
        </row>
        <row r="15437">
          <cell r="E15437">
            <v>0</v>
          </cell>
          <cell r="G15437">
            <v>0</v>
          </cell>
          <cell r="K15437">
            <v>0</v>
          </cell>
          <cell r="R15437">
            <v>0</v>
          </cell>
        </row>
        <row r="15438">
          <cell r="E15438">
            <v>0</v>
          </cell>
          <cell r="G15438">
            <v>0</v>
          </cell>
          <cell r="K15438">
            <v>0</v>
          </cell>
          <cell r="R15438">
            <v>0</v>
          </cell>
        </row>
        <row r="15439">
          <cell r="E15439">
            <v>0</v>
          </cell>
          <cell r="G15439">
            <v>0</v>
          </cell>
          <cell r="K15439">
            <v>0</v>
          </cell>
          <cell r="R15439">
            <v>0</v>
          </cell>
        </row>
        <row r="15440">
          <cell r="E15440">
            <v>0</v>
          </cell>
          <cell r="G15440">
            <v>0</v>
          </cell>
          <cell r="K15440">
            <v>0</v>
          </cell>
          <cell r="R15440">
            <v>0</v>
          </cell>
        </row>
        <row r="15441">
          <cell r="E15441">
            <v>0</v>
          </cell>
          <cell r="G15441">
            <v>0</v>
          </cell>
          <cell r="K15441">
            <v>0</v>
          </cell>
          <cell r="R15441">
            <v>0</v>
          </cell>
        </row>
        <row r="15442">
          <cell r="E15442">
            <v>0</v>
          </cell>
          <cell r="G15442">
            <v>0</v>
          </cell>
          <cell r="K15442">
            <v>0</v>
          </cell>
          <cell r="R15442">
            <v>0</v>
          </cell>
        </row>
        <row r="15443">
          <cell r="E15443">
            <v>0</v>
          </cell>
          <cell r="G15443">
            <v>0</v>
          </cell>
          <cell r="K15443">
            <v>0</v>
          </cell>
          <cell r="R15443">
            <v>0</v>
          </cell>
        </row>
        <row r="15444">
          <cell r="E15444">
            <v>0</v>
          </cell>
          <cell r="G15444">
            <v>0</v>
          </cell>
          <cell r="K15444">
            <v>0</v>
          </cell>
          <cell r="R15444">
            <v>0</v>
          </cell>
        </row>
        <row r="15445">
          <cell r="E15445">
            <v>0</v>
          </cell>
          <cell r="G15445">
            <v>0</v>
          </cell>
          <cell r="K15445">
            <v>0</v>
          </cell>
          <cell r="R15445">
            <v>0</v>
          </cell>
        </row>
        <row r="15446">
          <cell r="E15446">
            <v>0</v>
          </cell>
          <cell r="G15446">
            <v>0</v>
          </cell>
          <cell r="K15446">
            <v>0</v>
          </cell>
          <cell r="R15446">
            <v>0</v>
          </cell>
        </row>
        <row r="15447">
          <cell r="E15447">
            <v>0</v>
          </cell>
          <cell r="G15447">
            <v>0</v>
          </cell>
          <cell r="K15447">
            <v>0</v>
          </cell>
          <cell r="R15447">
            <v>0</v>
          </cell>
        </row>
        <row r="15448">
          <cell r="E15448">
            <v>0</v>
          </cell>
          <cell r="G15448">
            <v>0</v>
          </cell>
          <cell r="K15448">
            <v>0</v>
          </cell>
          <cell r="R15448">
            <v>0</v>
          </cell>
        </row>
        <row r="15449">
          <cell r="E15449">
            <v>0</v>
          </cell>
          <cell r="G15449">
            <v>0</v>
          </cell>
          <cell r="K15449">
            <v>0</v>
          </cell>
          <cell r="R15449">
            <v>0</v>
          </cell>
        </row>
        <row r="15450">
          <cell r="E15450">
            <v>0</v>
          </cell>
          <cell r="G15450">
            <v>0</v>
          </cell>
          <cell r="K15450">
            <v>0</v>
          </cell>
          <cell r="R15450">
            <v>0</v>
          </cell>
        </row>
        <row r="15451">
          <cell r="E15451">
            <v>0</v>
          </cell>
          <cell r="G15451">
            <v>0</v>
          </cell>
          <cell r="K15451">
            <v>0</v>
          </cell>
          <cell r="R15451">
            <v>0</v>
          </cell>
        </row>
        <row r="15452">
          <cell r="E15452">
            <v>0</v>
          </cell>
          <cell r="G15452">
            <v>0</v>
          </cell>
          <cell r="K15452">
            <v>0</v>
          </cell>
          <cell r="R15452">
            <v>0</v>
          </cell>
        </row>
        <row r="15453">
          <cell r="E15453">
            <v>0</v>
          </cell>
          <cell r="G15453">
            <v>0</v>
          </cell>
          <cell r="K15453">
            <v>0</v>
          </cell>
          <cell r="R15453">
            <v>0</v>
          </cell>
        </row>
        <row r="15454">
          <cell r="E15454">
            <v>0</v>
          </cell>
          <cell r="G15454">
            <v>0</v>
          </cell>
          <cell r="K15454">
            <v>0</v>
          </cell>
          <cell r="R15454">
            <v>0</v>
          </cell>
        </row>
        <row r="15455">
          <cell r="E15455">
            <v>0</v>
          </cell>
          <cell r="G15455">
            <v>0</v>
          </cell>
          <cell r="K15455">
            <v>0</v>
          </cell>
          <cell r="R15455">
            <v>0</v>
          </cell>
        </row>
        <row r="15456">
          <cell r="E15456">
            <v>0</v>
          </cell>
          <cell r="G15456">
            <v>0</v>
          </cell>
          <cell r="K15456">
            <v>0</v>
          </cell>
          <cell r="R15456">
            <v>0</v>
          </cell>
        </row>
        <row r="15457">
          <cell r="E15457">
            <v>0</v>
          </cell>
          <cell r="G15457">
            <v>0</v>
          </cell>
          <cell r="K15457">
            <v>0</v>
          </cell>
          <cell r="R15457">
            <v>0</v>
          </cell>
        </row>
        <row r="15458">
          <cell r="E15458">
            <v>0</v>
          </cell>
          <cell r="G15458">
            <v>0</v>
          </cell>
          <cell r="K15458">
            <v>0</v>
          </cell>
          <cell r="R15458">
            <v>0</v>
          </cell>
        </row>
        <row r="15459">
          <cell r="E15459">
            <v>0</v>
          </cell>
          <cell r="G15459">
            <v>0</v>
          </cell>
          <cell r="K15459">
            <v>0</v>
          </cell>
          <cell r="R15459">
            <v>0</v>
          </cell>
        </row>
        <row r="15460">
          <cell r="E15460">
            <v>0</v>
          </cell>
          <cell r="G15460">
            <v>0</v>
          </cell>
          <cell r="K15460">
            <v>0</v>
          </cell>
          <cell r="R15460">
            <v>0</v>
          </cell>
        </row>
        <row r="15461">
          <cell r="E15461">
            <v>0</v>
          </cell>
          <cell r="G15461">
            <v>0</v>
          </cell>
          <cell r="K15461">
            <v>0</v>
          </cell>
          <cell r="R15461">
            <v>0</v>
          </cell>
        </row>
        <row r="15462">
          <cell r="E15462">
            <v>0</v>
          </cell>
          <cell r="G15462">
            <v>0</v>
          </cell>
          <cell r="K15462">
            <v>0</v>
          </cell>
          <cell r="R15462">
            <v>0</v>
          </cell>
        </row>
        <row r="15463">
          <cell r="E15463">
            <v>0</v>
          </cell>
          <cell r="G15463">
            <v>0</v>
          </cell>
          <cell r="K15463">
            <v>0</v>
          </cell>
          <cell r="R15463">
            <v>0</v>
          </cell>
        </row>
        <row r="15464">
          <cell r="E15464">
            <v>0</v>
          </cell>
          <cell r="G15464">
            <v>0</v>
          </cell>
          <cell r="K15464">
            <v>0</v>
          </cell>
          <cell r="R15464">
            <v>0</v>
          </cell>
        </row>
        <row r="15465">
          <cell r="E15465">
            <v>0</v>
          </cell>
          <cell r="G15465">
            <v>0</v>
          </cell>
          <cell r="K15465">
            <v>0</v>
          </cell>
          <cell r="R15465">
            <v>0</v>
          </cell>
        </row>
        <row r="15466">
          <cell r="E15466">
            <v>0</v>
          </cell>
          <cell r="G15466">
            <v>0</v>
          </cell>
          <cell r="K15466">
            <v>0</v>
          </cell>
          <cell r="R15466">
            <v>0</v>
          </cell>
        </row>
        <row r="15467">
          <cell r="E15467">
            <v>0</v>
          </cell>
          <cell r="G15467">
            <v>0</v>
          </cell>
          <cell r="K15467">
            <v>0</v>
          </cell>
          <cell r="R15467">
            <v>0</v>
          </cell>
        </row>
        <row r="15468">
          <cell r="E15468">
            <v>0</v>
          </cell>
          <cell r="G15468">
            <v>0</v>
          </cell>
          <cell r="K15468">
            <v>0</v>
          </cell>
          <cell r="R15468">
            <v>0</v>
          </cell>
        </row>
        <row r="15469">
          <cell r="E15469">
            <v>0</v>
          </cell>
          <cell r="G15469">
            <v>0</v>
          </cell>
          <cell r="K15469">
            <v>0</v>
          </cell>
          <cell r="R15469">
            <v>0</v>
          </cell>
        </row>
        <row r="15470">
          <cell r="E15470">
            <v>0</v>
          </cell>
          <cell r="G15470">
            <v>0</v>
          </cell>
          <cell r="K15470">
            <v>0</v>
          </cell>
          <cell r="R15470">
            <v>0</v>
          </cell>
        </row>
        <row r="15471">
          <cell r="E15471">
            <v>0</v>
          </cell>
          <cell r="G15471">
            <v>0</v>
          </cell>
          <cell r="K15471">
            <v>0</v>
          </cell>
          <cell r="R15471">
            <v>0</v>
          </cell>
        </row>
        <row r="15472">
          <cell r="E15472">
            <v>0</v>
          </cell>
          <cell r="G15472">
            <v>0</v>
          </cell>
          <cell r="K15472">
            <v>0</v>
          </cell>
          <cell r="R15472">
            <v>0</v>
          </cell>
        </row>
        <row r="15473">
          <cell r="E15473">
            <v>0</v>
          </cell>
          <cell r="G15473">
            <v>0</v>
          </cell>
          <cell r="K15473">
            <v>0</v>
          </cell>
          <cell r="R15473">
            <v>0</v>
          </cell>
        </row>
        <row r="15474">
          <cell r="E15474">
            <v>0</v>
          </cell>
          <cell r="G15474">
            <v>0</v>
          </cell>
          <cell r="K15474">
            <v>0</v>
          </cell>
          <cell r="R15474">
            <v>0</v>
          </cell>
        </row>
        <row r="15475">
          <cell r="E15475">
            <v>0</v>
          </cell>
          <cell r="G15475">
            <v>0</v>
          </cell>
          <cell r="K15475">
            <v>0</v>
          </cell>
          <cell r="R15475">
            <v>0</v>
          </cell>
        </row>
        <row r="15476">
          <cell r="E15476">
            <v>0</v>
          </cell>
          <cell r="G15476">
            <v>0</v>
          </cell>
          <cell r="K15476">
            <v>0</v>
          </cell>
          <cell r="R15476">
            <v>0</v>
          </cell>
        </row>
        <row r="15477">
          <cell r="E15477">
            <v>0</v>
          </cell>
          <cell r="G15477">
            <v>0</v>
          </cell>
          <cell r="K15477">
            <v>0</v>
          </cell>
          <cell r="R15477">
            <v>0</v>
          </cell>
        </row>
        <row r="15478">
          <cell r="E15478">
            <v>0</v>
          </cell>
          <cell r="G15478">
            <v>0</v>
          </cell>
          <cell r="K15478">
            <v>0</v>
          </cell>
          <cell r="R15478">
            <v>0</v>
          </cell>
        </row>
        <row r="15479">
          <cell r="E15479">
            <v>0</v>
          </cell>
          <cell r="G15479">
            <v>0</v>
          </cell>
          <cell r="K15479">
            <v>0</v>
          </cell>
          <cell r="R15479">
            <v>0</v>
          </cell>
        </row>
        <row r="15480">
          <cell r="E15480">
            <v>0</v>
          </cell>
          <cell r="G15480">
            <v>0</v>
          </cell>
          <cell r="K15480">
            <v>0</v>
          </cell>
          <cell r="R15480">
            <v>0</v>
          </cell>
        </row>
        <row r="15481">
          <cell r="E15481">
            <v>0</v>
          </cell>
          <cell r="G15481">
            <v>0</v>
          </cell>
          <cell r="K15481">
            <v>0</v>
          </cell>
          <cell r="R15481">
            <v>0</v>
          </cell>
        </row>
        <row r="15482">
          <cell r="E15482">
            <v>0</v>
          </cell>
          <cell r="G15482">
            <v>0</v>
          </cell>
          <cell r="K15482">
            <v>0</v>
          </cell>
          <cell r="R15482">
            <v>0</v>
          </cell>
        </row>
        <row r="15483">
          <cell r="E15483">
            <v>0</v>
          </cell>
          <cell r="G15483">
            <v>0</v>
          </cell>
          <cell r="K15483">
            <v>0</v>
          </cell>
          <cell r="R15483">
            <v>0</v>
          </cell>
        </row>
        <row r="15484">
          <cell r="E15484">
            <v>0</v>
          </cell>
          <cell r="G15484">
            <v>0</v>
          </cell>
          <cell r="K15484">
            <v>0</v>
          </cell>
          <cell r="R15484">
            <v>0</v>
          </cell>
        </row>
        <row r="15485">
          <cell r="E15485">
            <v>0</v>
          </cell>
          <cell r="G15485">
            <v>0</v>
          </cell>
          <cell r="K15485">
            <v>0</v>
          </cell>
          <cell r="R15485">
            <v>0</v>
          </cell>
        </row>
        <row r="15486">
          <cell r="E15486">
            <v>0</v>
          </cell>
          <cell r="G15486">
            <v>0</v>
          </cell>
          <cell r="K15486">
            <v>0</v>
          </cell>
          <cell r="R15486">
            <v>0</v>
          </cell>
        </row>
        <row r="15487">
          <cell r="E15487">
            <v>0</v>
          </cell>
          <cell r="G15487">
            <v>0</v>
          </cell>
          <cell r="K15487">
            <v>0</v>
          </cell>
          <cell r="R15487">
            <v>0</v>
          </cell>
        </row>
        <row r="15488">
          <cell r="E15488">
            <v>0</v>
          </cell>
          <cell r="G15488">
            <v>0</v>
          </cell>
          <cell r="K15488">
            <v>0</v>
          </cell>
          <cell r="R15488">
            <v>0</v>
          </cell>
        </row>
        <row r="15489">
          <cell r="E15489">
            <v>0</v>
          </cell>
          <cell r="G15489">
            <v>0</v>
          </cell>
          <cell r="K15489">
            <v>0</v>
          </cell>
          <cell r="R15489">
            <v>0</v>
          </cell>
        </row>
        <row r="15490">
          <cell r="E15490">
            <v>0</v>
          </cell>
          <cell r="G15490">
            <v>0</v>
          </cell>
          <cell r="K15490">
            <v>0</v>
          </cell>
          <cell r="R15490">
            <v>0</v>
          </cell>
        </row>
        <row r="15491">
          <cell r="E15491">
            <v>0</v>
          </cell>
          <cell r="G15491">
            <v>0</v>
          </cell>
          <cell r="K15491">
            <v>0</v>
          </cell>
          <cell r="R15491">
            <v>0</v>
          </cell>
        </row>
        <row r="15492">
          <cell r="E15492">
            <v>0</v>
          </cell>
          <cell r="G15492">
            <v>0</v>
          </cell>
          <cell r="K15492">
            <v>0</v>
          </cell>
          <cell r="R15492">
            <v>0</v>
          </cell>
        </row>
        <row r="15493">
          <cell r="E15493">
            <v>0</v>
          </cell>
          <cell r="G15493">
            <v>0</v>
          </cell>
          <cell r="K15493">
            <v>0</v>
          </cell>
          <cell r="R15493">
            <v>0</v>
          </cell>
        </row>
        <row r="15494">
          <cell r="E15494">
            <v>0</v>
          </cell>
          <cell r="G15494">
            <v>0</v>
          </cell>
          <cell r="K15494">
            <v>0</v>
          </cell>
          <cell r="R15494">
            <v>0</v>
          </cell>
        </row>
        <row r="15495">
          <cell r="E15495">
            <v>0</v>
          </cell>
          <cell r="G15495">
            <v>0</v>
          </cell>
          <cell r="K15495">
            <v>0</v>
          </cell>
          <cell r="R15495">
            <v>0</v>
          </cell>
        </row>
        <row r="15496">
          <cell r="E15496">
            <v>0</v>
          </cell>
          <cell r="G15496">
            <v>0</v>
          </cell>
          <cell r="K15496">
            <v>0</v>
          </cell>
          <cell r="R15496">
            <v>0</v>
          </cell>
        </row>
        <row r="15497">
          <cell r="E15497">
            <v>0</v>
          </cell>
          <cell r="G15497">
            <v>0</v>
          </cell>
          <cell r="K15497">
            <v>0</v>
          </cell>
          <cell r="R15497">
            <v>0</v>
          </cell>
        </row>
        <row r="15498">
          <cell r="E15498">
            <v>0</v>
          </cell>
          <cell r="G15498">
            <v>0</v>
          </cell>
          <cell r="K15498">
            <v>0</v>
          </cell>
          <cell r="R15498">
            <v>0</v>
          </cell>
        </row>
        <row r="15499">
          <cell r="E15499">
            <v>0</v>
          </cell>
          <cell r="G15499">
            <v>0</v>
          </cell>
          <cell r="K15499">
            <v>0</v>
          </cell>
          <cell r="R15499">
            <v>0</v>
          </cell>
        </row>
        <row r="15500">
          <cell r="E15500">
            <v>0</v>
          </cell>
          <cell r="G15500">
            <v>0</v>
          </cell>
          <cell r="K15500">
            <v>0</v>
          </cell>
          <cell r="R15500">
            <v>0</v>
          </cell>
        </row>
        <row r="15501">
          <cell r="E15501">
            <v>0</v>
          </cell>
          <cell r="G15501">
            <v>0</v>
          </cell>
          <cell r="K15501">
            <v>0</v>
          </cell>
          <cell r="R15501">
            <v>0</v>
          </cell>
        </row>
        <row r="15502">
          <cell r="E15502">
            <v>0</v>
          </cell>
          <cell r="G15502">
            <v>0</v>
          </cell>
          <cell r="K15502">
            <v>0</v>
          </cell>
          <cell r="R15502">
            <v>0</v>
          </cell>
        </row>
        <row r="15503">
          <cell r="E15503">
            <v>0</v>
          </cell>
          <cell r="G15503">
            <v>0</v>
          </cell>
          <cell r="K15503">
            <v>0</v>
          </cell>
          <cell r="R15503">
            <v>0</v>
          </cell>
        </row>
        <row r="15504">
          <cell r="E15504">
            <v>0</v>
          </cell>
          <cell r="G15504">
            <v>0</v>
          </cell>
          <cell r="K15504">
            <v>0</v>
          </cell>
          <cell r="R15504">
            <v>0</v>
          </cell>
        </row>
        <row r="15505">
          <cell r="E15505">
            <v>0</v>
          </cell>
          <cell r="G15505">
            <v>0</v>
          </cell>
          <cell r="K15505">
            <v>0</v>
          </cell>
          <cell r="R15505">
            <v>0</v>
          </cell>
        </row>
        <row r="15506">
          <cell r="E15506">
            <v>0</v>
          </cell>
          <cell r="G15506">
            <v>0</v>
          </cell>
          <cell r="K15506">
            <v>0</v>
          </cell>
          <cell r="R15506">
            <v>0</v>
          </cell>
        </row>
        <row r="15507">
          <cell r="E15507">
            <v>0</v>
          </cell>
          <cell r="G15507">
            <v>0</v>
          </cell>
          <cell r="K15507">
            <v>0</v>
          </cell>
          <cell r="R15507">
            <v>0</v>
          </cell>
        </row>
        <row r="15508">
          <cell r="E15508">
            <v>0</v>
          </cell>
          <cell r="G15508">
            <v>0</v>
          </cell>
          <cell r="K15508">
            <v>0</v>
          </cell>
          <cell r="R15508">
            <v>0</v>
          </cell>
        </row>
        <row r="15509">
          <cell r="E15509">
            <v>0</v>
          </cell>
          <cell r="G15509">
            <v>0</v>
          </cell>
          <cell r="K15509">
            <v>0</v>
          </cell>
          <cell r="R15509">
            <v>0</v>
          </cell>
        </row>
        <row r="15510">
          <cell r="E15510">
            <v>0</v>
          </cell>
          <cell r="G15510">
            <v>0</v>
          </cell>
          <cell r="K15510">
            <v>0</v>
          </cell>
          <cell r="R15510">
            <v>0</v>
          </cell>
        </row>
        <row r="15511">
          <cell r="E15511">
            <v>0</v>
          </cell>
          <cell r="G15511">
            <v>0</v>
          </cell>
          <cell r="K15511">
            <v>0</v>
          </cell>
          <cell r="R15511">
            <v>0</v>
          </cell>
        </row>
        <row r="15512">
          <cell r="E15512">
            <v>0</v>
          </cell>
          <cell r="G15512">
            <v>0</v>
          </cell>
          <cell r="K15512">
            <v>0</v>
          </cell>
          <cell r="R15512">
            <v>0</v>
          </cell>
        </row>
        <row r="15513">
          <cell r="E15513">
            <v>0</v>
          </cell>
          <cell r="G15513">
            <v>0</v>
          </cell>
          <cell r="K15513">
            <v>0</v>
          </cell>
          <cell r="R15513">
            <v>0</v>
          </cell>
        </row>
        <row r="15514">
          <cell r="E15514">
            <v>0</v>
          </cell>
          <cell r="G15514">
            <v>0</v>
          </cell>
          <cell r="K15514">
            <v>0</v>
          </cell>
          <cell r="R15514">
            <v>0</v>
          </cell>
        </row>
        <row r="15515">
          <cell r="E15515">
            <v>0</v>
          </cell>
          <cell r="G15515">
            <v>0</v>
          </cell>
          <cell r="K15515">
            <v>0</v>
          </cell>
          <cell r="R15515">
            <v>0</v>
          </cell>
        </row>
        <row r="15516">
          <cell r="E15516">
            <v>0</v>
          </cell>
          <cell r="G15516">
            <v>0</v>
          </cell>
          <cell r="K15516">
            <v>0</v>
          </cell>
          <cell r="R15516">
            <v>0</v>
          </cell>
        </row>
        <row r="15517">
          <cell r="E15517">
            <v>0</v>
          </cell>
          <cell r="G15517">
            <v>0</v>
          </cell>
          <cell r="K15517">
            <v>0</v>
          </cell>
          <cell r="R15517">
            <v>0</v>
          </cell>
        </row>
        <row r="15518">
          <cell r="E15518">
            <v>0</v>
          </cell>
          <cell r="G15518">
            <v>0</v>
          </cell>
          <cell r="K15518">
            <v>0</v>
          </cell>
          <cell r="R15518">
            <v>0</v>
          </cell>
        </row>
        <row r="15519">
          <cell r="E15519">
            <v>0</v>
          </cell>
          <cell r="G15519">
            <v>0</v>
          </cell>
          <cell r="K15519">
            <v>0</v>
          </cell>
          <cell r="R15519">
            <v>0</v>
          </cell>
        </row>
        <row r="15520">
          <cell r="E15520">
            <v>0</v>
          </cell>
          <cell r="G15520">
            <v>0</v>
          </cell>
          <cell r="K15520">
            <v>0</v>
          </cell>
          <cell r="R15520">
            <v>0</v>
          </cell>
        </row>
        <row r="15521">
          <cell r="E15521">
            <v>0</v>
          </cell>
          <cell r="G15521">
            <v>0</v>
          </cell>
          <cell r="K15521">
            <v>0</v>
          </cell>
          <cell r="R15521">
            <v>0</v>
          </cell>
        </row>
        <row r="15522">
          <cell r="E15522">
            <v>0</v>
          </cell>
          <cell r="G15522">
            <v>0</v>
          </cell>
          <cell r="K15522">
            <v>0</v>
          </cell>
          <cell r="R15522">
            <v>0</v>
          </cell>
        </row>
        <row r="15523">
          <cell r="E15523">
            <v>0</v>
          </cell>
          <cell r="G15523">
            <v>0</v>
          </cell>
          <cell r="K15523">
            <v>0</v>
          </cell>
          <cell r="R15523">
            <v>0</v>
          </cell>
        </row>
        <row r="15524">
          <cell r="E15524">
            <v>0</v>
          </cell>
          <cell r="G15524">
            <v>0</v>
          </cell>
          <cell r="K15524">
            <v>0</v>
          </cell>
          <cell r="R15524">
            <v>0</v>
          </cell>
        </row>
        <row r="15525">
          <cell r="E15525">
            <v>0</v>
          </cell>
          <cell r="G15525">
            <v>0</v>
          </cell>
          <cell r="K15525">
            <v>0</v>
          </cell>
          <cell r="R15525">
            <v>0</v>
          </cell>
        </row>
        <row r="15526">
          <cell r="E15526">
            <v>0</v>
          </cell>
          <cell r="G15526">
            <v>0</v>
          </cell>
          <cell r="K15526">
            <v>0</v>
          </cell>
          <cell r="R15526">
            <v>0</v>
          </cell>
        </row>
        <row r="15527">
          <cell r="E15527">
            <v>0</v>
          </cell>
          <cell r="G15527">
            <v>0</v>
          </cell>
          <cell r="K15527">
            <v>0</v>
          </cell>
          <cell r="R15527">
            <v>0</v>
          </cell>
        </row>
        <row r="15528">
          <cell r="E15528">
            <v>0</v>
          </cell>
          <cell r="G15528">
            <v>0</v>
          </cell>
          <cell r="K15528">
            <v>0</v>
          </cell>
          <cell r="R15528">
            <v>0</v>
          </cell>
        </row>
        <row r="15529">
          <cell r="E15529">
            <v>0</v>
          </cell>
          <cell r="G15529">
            <v>0</v>
          </cell>
          <cell r="K15529">
            <v>0</v>
          </cell>
          <cell r="R15529">
            <v>0</v>
          </cell>
        </row>
        <row r="15530">
          <cell r="E15530">
            <v>0</v>
          </cell>
          <cell r="G15530">
            <v>0</v>
          </cell>
          <cell r="K15530">
            <v>0</v>
          </cell>
          <cell r="R15530">
            <v>0</v>
          </cell>
        </row>
        <row r="15531">
          <cell r="E15531">
            <v>0</v>
          </cell>
          <cell r="G15531">
            <v>0</v>
          </cell>
          <cell r="K15531">
            <v>0</v>
          </cell>
          <cell r="R15531">
            <v>0</v>
          </cell>
        </row>
        <row r="15532">
          <cell r="E15532">
            <v>0</v>
          </cell>
          <cell r="G15532">
            <v>0</v>
          </cell>
          <cell r="K15532">
            <v>0</v>
          </cell>
          <cell r="R15532">
            <v>0</v>
          </cell>
        </row>
        <row r="15533">
          <cell r="E15533">
            <v>0</v>
          </cell>
          <cell r="G15533">
            <v>0</v>
          </cell>
          <cell r="K15533">
            <v>0</v>
          </cell>
          <cell r="R15533">
            <v>0</v>
          </cell>
        </row>
        <row r="15534">
          <cell r="E15534">
            <v>0</v>
          </cell>
          <cell r="G15534">
            <v>0</v>
          </cell>
          <cell r="K15534">
            <v>0</v>
          </cell>
          <cell r="R15534">
            <v>0</v>
          </cell>
        </row>
        <row r="15535">
          <cell r="E15535">
            <v>0</v>
          </cell>
          <cell r="G15535">
            <v>0</v>
          </cell>
          <cell r="K15535">
            <v>0</v>
          </cell>
          <cell r="R15535">
            <v>0</v>
          </cell>
        </row>
        <row r="15536">
          <cell r="E15536">
            <v>0</v>
          </cell>
          <cell r="G15536">
            <v>0</v>
          </cell>
          <cell r="K15536">
            <v>0</v>
          </cell>
          <cell r="R15536">
            <v>0</v>
          </cell>
        </row>
        <row r="15537">
          <cell r="E15537">
            <v>0</v>
          </cell>
          <cell r="G15537">
            <v>0</v>
          </cell>
          <cell r="K15537">
            <v>0</v>
          </cell>
          <cell r="R15537">
            <v>0</v>
          </cell>
        </row>
        <row r="15538">
          <cell r="E15538">
            <v>0</v>
          </cell>
          <cell r="G15538">
            <v>0</v>
          </cell>
          <cell r="K15538">
            <v>0</v>
          </cell>
          <cell r="R15538">
            <v>0</v>
          </cell>
        </row>
        <row r="15539">
          <cell r="E15539">
            <v>0</v>
          </cell>
          <cell r="G15539">
            <v>0</v>
          </cell>
          <cell r="K15539">
            <v>0</v>
          </cell>
          <cell r="R15539">
            <v>0</v>
          </cell>
        </row>
        <row r="15540">
          <cell r="E15540">
            <v>0</v>
          </cell>
          <cell r="G15540">
            <v>0</v>
          </cell>
          <cell r="K15540">
            <v>0</v>
          </cell>
          <cell r="R15540">
            <v>0</v>
          </cell>
        </row>
        <row r="15541">
          <cell r="E15541">
            <v>0</v>
          </cell>
          <cell r="G15541">
            <v>0</v>
          </cell>
          <cell r="K15541">
            <v>0</v>
          </cell>
          <cell r="R15541">
            <v>0</v>
          </cell>
        </row>
        <row r="15542">
          <cell r="E15542">
            <v>0</v>
          </cell>
          <cell r="G15542">
            <v>0</v>
          </cell>
          <cell r="K15542">
            <v>0</v>
          </cell>
          <cell r="R15542">
            <v>0</v>
          </cell>
        </row>
        <row r="15543">
          <cell r="E15543">
            <v>0</v>
          </cell>
          <cell r="G15543">
            <v>0</v>
          </cell>
          <cell r="K15543">
            <v>0</v>
          </cell>
          <cell r="R15543">
            <v>0</v>
          </cell>
        </row>
        <row r="15544">
          <cell r="E15544">
            <v>0</v>
          </cell>
          <cell r="G15544">
            <v>0</v>
          </cell>
          <cell r="K15544">
            <v>0</v>
          </cell>
          <cell r="R15544">
            <v>0</v>
          </cell>
        </row>
        <row r="15545">
          <cell r="E15545">
            <v>0</v>
          </cell>
          <cell r="G15545">
            <v>0</v>
          </cell>
          <cell r="K15545">
            <v>0</v>
          </cell>
          <cell r="R15545">
            <v>0</v>
          </cell>
        </row>
        <row r="15546">
          <cell r="E15546">
            <v>0</v>
          </cell>
          <cell r="G15546">
            <v>0</v>
          </cell>
          <cell r="K15546">
            <v>0</v>
          </cell>
          <cell r="R15546">
            <v>0</v>
          </cell>
        </row>
        <row r="15547">
          <cell r="E15547">
            <v>0</v>
          </cell>
          <cell r="G15547">
            <v>0</v>
          </cell>
          <cell r="K15547">
            <v>0</v>
          </cell>
          <cell r="R15547">
            <v>0</v>
          </cell>
        </row>
        <row r="15548">
          <cell r="E15548">
            <v>0</v>
          </cell>
          <cell r="G15548">
            <v>0</v>
          </cell>
          <cell r="K15548">
            <v>0</v>
          </cell>
          <cell r="R15548">
            <v>0</v>
          </cell>
        </row>
        <row r="15549">
          <cell r="E15549">
            <v>0</v>
          </cell>
          <cell r="G15549">
            <v>0</v>
          </cell>
          <cell r="K15549">
            <v>0</v>
          </cell>
          <cell r="R15549">
            <v>0</v>
          </cell>
        </row>
        <row r="15550">
          <cell r="E15550">
            <v>0</v>
          </cell>
          <cell r="G15550">
            <v>0</v>
          </cell>
          <cell r="K15550">
            <v>0</v>
          </cell>
          <cell r="R15550">
            <v>0</v>
          </cell>
        </row>
        <row r="15551">
          <cell r="E15551">
            <v>0</v>
          </cell>
          <cell r="G15551">
            <v>0</v>
          </cell>
          <cell r="K15551">
            <v>0</v>
          </cell>
          <cell r="R15551">
            <v>0</v>
          </cell>
        </row>
        <row r="15552">
          <cell r="E15552">
            <v>0</v>
          </cell>
          <cell r="G15552">
            <v>0</v>
          </cell>
          <cell r="K15552">
            <v>0</v>
          </cell>
          <cell r="R15552">
            <v>0</v>
          </cell>
        </row>
        <row r="15553">
          <cell r="E15553">
            <v>0</v>
          </cell>
          <cell r="G15553">
            <v>0</v>
          </cell>
          <cell r="K15553">
            <v>0</v>
          </cell>
          <cell r="R15553">
            <v>0</v>
          </cell>
        </row>
        <row r="15554">
          <cell r="E15554">
            <v>0</v>
          </cell>
          <cell r="G15554">
            <v>0</v>
          </cell>
          <cell r="K15554">
            <v>0</v>
          </cell>
          <cell r="R15554">
            <v>0</v>
          </cell>
        </row>
        <row r="15555">
          <cell r="E15555">
            <v>0</v>
          </cell>
          <cell r="G15555">
            <v>0</v>
          </cell>
          <cell r="K15555">
            <v>0</v>
          </cell>
          <cell r="R15555">
            <v>0</v>
          </cell>
        </row>
        <row r="15556">
          <cell r="E15556">
            <v>0</v>
          </cell>
          <cell r="G15556">
            <v>0</v>
          </cell>
          <cell r="K15556">
            <v>0</v>
          </cell>
          <cell r="R15556">
            <v>0</v>
          </cell>
        </row>
        <row r="15557">
          <cell r="E15557">
            <v>0</v>
          </cell>
          <cell r="G15557">
            <v>0</v>
          </cell>
          <cell r="K15557">
            <v>0</v>
          </cell>
          <cell r="R15557">
            <v>0</v>
          </cell>
        </row>
        <row r="15558">
          <cell r="E15558">
            <v>0</v>
          </cell>
          <cell r="G15558">
            <v>0</v>
          </cell>
          <cell r="K15558">
            <v>0</v>
          </cell>
          <cell r="R15558">
            <v>0</v>
          </cell>
        </row>
        <row r="15559">
          <cell r="E15559">
            <v>0</v>
          </cell>
          <cell r="G15559">
            <v>0</v>
          </cell>
          <cell r="K15559">
            <v>0</v>
          </cell>
          <cell r="R15559">
            <v>0</v>
          </cell>
        </row>
        <row r="15560">
          <cell r="E15560">
            <v>0</v>
          </cell>
          <cell r="G15560">
            <v>0</v>
          </cell>
          <cell r="K15560">
            <v>0</v>
          </cell>
          <cell r="R15560">
            <v>0</v>
          </cell>
        </row>
        <row r="15561">
          <cell r="E15561">
            <v>0</v>
          </cell>
          <cell r="G15561">
            <v>0</v>
          </cell>
          <cell r="K15561">
            <v>0</v>
          </cell>
          <cell r="R15561">
            <v>0</v>
          </cell>
        </row>
        <row r="15562">
          <cell r="E15562">
            <v>0</v>
          </cell>
          <cell r="G15562">
            <v>0</v>
          </cell>
          <cell r="K15562">
            <v>0</v>
          </cell>
          <cell r="R15562">
            <v>0</v>
          </cell>
        </row>
        <row r="15563">
          <cell r="E15563">
            <v>0</v>
          </cell>
          <cell r="G15563">
            <v>0</v>
          </cell>
          <cell r="K15563">
            <v>0</v>
          </cell>
          <cell r="R15563">
            <v>0</v>
          </cell>
        </row>
        <row r="15564">
          <cell r="E15564">
            <v>0</v>
          </cell>
          <cell r="G15564">
            <v>0</v>
          </cell>
          <cell r="K15564">
            <v>0</v>
          </cell>
          <cell r="R15564">
            <v>0</v>
          </cell>
        </row>
        <row r="15565">
          <cell r="E15565">
            <v>0</v>
          </cell>
          <cell r="G15565">
            <v>0</v>
          </cell>
          <cell r="K15565">
            <v>0</v>
          </cell>
          <cell r="R15565">
            <v>0</v>
          </cell>
        </row>
        <row r="15566">
          <cell r="E15566">
            <v>0</v>
          </cell>
          <cell r="G15566">
            <v>0</v>
          </cell>
          <cell r="K15566">
            <v>0</v>
          </cell>
          <cell r="R15566">
            <v>0</v>
          </cell>
        </row>
        <row r="15567">
          <cell r="E15567">
            <v>0</v>
          </cell>
          <cell r="G15567">
            <v>0</v>
          </cell>
          <cell r="K15567">
            <v>0</v>
          </cell>
          <cell r="R15567">
            <v>0</v>
          </cell>
        </row>
        <row r="15568">
          <cell r="E15568">
            <v>0</v>
          </cell>
          <cell r="G15568">
            <v>0</v>
          </cell>
          <cell r="K15568">
            <v>0</v>
          </cell>
          <cell r="R15568">
            <v>0</v>
          </cell>
        </row>
        <row r="15569">
          <cell r="E15569">
            <v>0</v>
          </cell>
          <cell r="G15569">
            <v>0</v>
          </cell>
          <cell r="K15569">
            <v>0</v>
          </cell>
          <cell r="R15569">
            <v>0</v>
          </cell>
        </row>
        <row r="15570">
          <cell r="E15570">
            <v>0</v>
          </cell>
          <cell r="G15570">
            <v>0</v>
          </cell>
          <cell r="K15570">
            <v>0</v>
          </cell>
          <cell r="R15570">
            <v>0</v>
          </cell>
        </row>
        <row r="15571">
          <cell r="E15571">
            <v>0</v>
          </cell>
          <cell r="G15571">
            <v>0</v>
          </cell>
          <cell r="K15571">
            <v>0</v>
          </cell>
          <cell r="R15571">
            <v>0</v>
          </cell>
        </row>
        <row r="15572">
          <cell r="E15572">
            <v>0</v>
          </cell>
          <cell r="G15572">
            <v>0</v>
          </cell>
          <cell r="K15572">
            <v>0</v>
          </cell>
          <cell r="R15572">
            <v>0</v>
          </cell>
        </row>
        <row r="15573">
          <cell r="E15573">
            <v>0</v>
          </cell>
          <cell r="G15573">
            <v>0</v>
          </cell>
          <cell r="K15573">
            <v>0</v>
          </cell>
          <cell r="R15573">
            <v>0</v>
          </cell>
        </row>
        <row r="15574">
          <cell r="E15574">
            <v>0</v>
          </cell>
          <cell r="G15574">
            <v>0</v>
          </cell>
          <cell r="K15574">
            <v>0</v>
          </cell>
          <cell r="R15574">
            <v>0</v>
          </cell>
        </row>
        <row r="15575">
          <cell r="E15575">
            <v>0</v>
          </cell>
          <cell r="G15575">
            <v>0</v>
          </cell>
          <cell r="K15575">
            <v>0</v>
          </cell>
          <cell r="R15575">
            <v>0</v>
          </cell>
        </row>
        <row r="15576">
          <cell r="E15576">
            <v>0</v>
          </cell>
          <cell r="G15576">
            <v>0</v>
          </cell>
          <cell r="K15576">
            <v>0</v>
          </cell>
          <cell r="R15576">
            <v>0</v>
          </cell>
        </row>
        <row r="15577">
          <cell r="E15577">
            <v>0</v>
          </cell>
          <cell r="G15577">
            <v>0</v>
          </cell>
          <cell r="K15577">
            <v>0</v>
          </cell>
          <cell r="R15577">
            <v>0</v>
          </cell>
        </row>
        <row r="15578">
          <cell r="E15578">
            <v>0</v>
          </cell>
          <cell r="G15578">
            <v>0</v>
          </cell>
          <cell r="K15578">
            <v>0</v>
          </cell>
          <cell r="R15578">
            <v>0</v>
          </cell>
        </row>
        <row r="15579">
          <cell r="E15579">
            <v>0</v>
          </cell>
          <cell r="G15579">
            <v>0</v>
          </cell>
          <cell r="K15579">
            <v>0</v>
          </cell>
          <cell r="R15579">
            <v>0</v>
          </cell>
        </row>
        <row r="15580">
          <cell r="E15580">
            <v>0</v>
          </cell>
          <cell r="G15580">
            <v>0</v>
          </cell>
          <cell r="K15580">
            <v>0</v>
          </cell>
          <cell r="R15580">
            <v>0</v>
          </cell>
        </row>
        <row r="15581">
          <cell r="E15581">
            <v>0</v>
          </cell>
          <cell r="G15581">
            <v>0</v>
          </cell>
          <cell r="K15581">
            <v>0</v>
          </cell>
          <cell r="R15581">
            <v>0</v>
          </cell>
        </row>
        <row r="15582">
          <cell r="E15582">
            <v>0</v>
          </cell>
          <cell r="G15582">
            <v>0</v>
          </cell>
          <cell r="K15582">
            <v>0</v>
          </cell>
          <cell r="R15582">
            <v>0</v>
          </cell>
        </row>
        <row r="15583">
          <cell r="E15583">
            <v>0</v>
          </cell>
          <cell r="G15583">
            <v>0</v>
          </cell>
          <cell r="K15583">
            <v>0</v>
          </cell>
          <cell r="R15583">
            <v>0</v>
          </cell>
        </row>
        <row r="15584">
          <cell r="E15584">
            <v>0</v>
          </cell>
          <cell r="G15584">
            <v>0</v>
          </cell>
          <cell r="K15584">
            <v>0</v>
          </cell>
          <cell r="R15584">
            <v>0</v>
          </cell>
        </row>
        <row r="15585">
          <cell r="E15585">
            <v>0</v>
          </cell>
          <cell r="G15585">
            <v>0</v>
          </cell>
          <cell r="K15585">
            <v>0</v>
          </cell>
          <cell r="R15585">
            <v>0</v>
          </cell>
        </row>
        <row r="15586">
          <cell r="E15586">
            <v>0</v>
          </cell>
          <cell r="G15586">
            <v>0</v>
          </cell>
          <cell r="K15586">
            <v>0</v>
          </cell>
          <cell r="R15586">
            <v>0</v>
          </cell>
        </row>
        <row r="15587">
          <cell r="E15587">
            <v>0</v>
          </cell>
          <cell r="G15587">
            <v>0</v>
          </cell>
          <cell r="K15587">
            <v>0</v>
          </cell>
          <cell r="R15587">
            <v>0</v>
          </cell>
        </row>
        <row r="15588">
          <cell r="E15588">
            <v>0</v>
          </cell>
          <cell r="G15588">
            <v>0</v>
          </cell>
          <cell r="K15588">
            <v>0</v>
          </cell>
          <cell r="R15588">
            <v>0</v>
          </cell>
        </row>
        <row r="15589">
          <cell r="E15589">
            <v>0</v>
          </cell>
          <cell r="G15589">
            <v>0</v>
          </cell>
          <cell r="K15589">
            <v>0</v>
          </cell>
          <cell r="R15589">
            <v>0</v>
          </cell>
        </row>
        <row r="15590">
          <cell r="E15590">
            <v>0</v>
          </cell>
          <cell r="G15590">
            <v>0</v>
          </cell>
          <cell r="K15590">
            <v>0</v>
          </cell>
          <cell r="R15590">
            <v>0</v>
          </cell>
        </row>
        <row r="15591">
          <cell r="E15591">
            <v>0</v>
          </cell>
          <cell r="G15591">
            <v>0</v>
          </cell>
          <cell r="K15591">
            <v>0</v>
          </cell>
          <cell r="R15591">
            <v>0</v>
          </cell>
        </row>
        <row r="15592">
          <cell r="E15592">
            <v>0</v>
          </cell>
          <cell r="G15592">
            <v>0</v>
          </cell>
          <cell r="K15592">
            <v>0</v>
          </cell>
          <cell r="R15592">
            <v>0</v>
          </cell>
        </row>
        <row r="15593">
          <cell r="E15593">
            <v>0</v>
          </cell>
          <cell r="G15593">
            <v>0</v>
          </cell>
          <cell r="K15593">
            <v>0</v>
          </cell>
          <cell r="R15593">
            <v>0</v>
          </cell>
        </row>
        <row r="15594">
          <cell r="E15594">
            <v>0</v>
          </cell>
          <cell r="G15594">
            <v>0</v>
          </cell>
          <cell r="K15594">
            <v>0</v>
          </cell>
          <cell r="R15594">
            <v>0</v>
          </cell>
        </row>
        <row r="15595">
          <cell r="E15595">
            <v>0</v>
          </cell>
          <cell r="G15595">
            <v>0</v>
          </cell>
          <cell r="K15595">
            <v>0</v>
          </cell>
          <cell r="R15595">
            <v>0</v>
          </cell>
        </row>
        <row r="15596">
          <cell r="E15596">
            <v>0</v>
          </cell>
          <cell r="G15596">
            <v>0</v>
          </cell>
          <cell r="K15596">
            <v>0</v>
          </cell>
          <cell r="R15596">
            <v>0</v>
          </cell>
        </row>
        <row r="15597">
          <cell r="E15597">
            <v>0</v>
          </cell>
          <cell r="G15597">
            <v>0</v>
          </cell>
          <cell r="K15597">
            <v>0</v>
          </cell>
          <cell r="R15597">
            <v>0</v>
          </cell>
        </row>
        <row r="15598">
          <cell r="E15598">
            <v>0</v>
          </cell>
          <cell r="G15598">
            <v>0</v>
          </cell>
          <cell r="K15598">
            <v>0</v>
          </cell>
          <cell r="R15598">
            <v>0</v>
          </cell>
        </row>
        <row r="15599">
          <cell r="E15599">
            <v>0</v>
          </cell>
          <cell r="G15599">
            <v>0</v>
          </cell>
          <cell r="K15599">
            <v>0</v>
          </cell>
          <cell r="R15599">
            <v>0</v>
          </cell>
        </row>
        <row r="15600">
          <cell r="E15600">
            <v>0</v>
          </cell>
          <cell r="G15600">
            <v>0</v>
          </cell>
          <cell r="K15600">
            <v>0</v>
          </cell>
          <cell r="R15600">
            <v>0</v>
          </cell>
        </row>
        <row r="15601">
          <cell r="E15601">
            <v>0</v>
          </cell>
          <cell r="G15601">
            <v>0</v>
          </cell>
          <cell r="K15601">
            <v>0</v>
          </cell>
          <cell r="R15601">
            <v>0</v>
          </cell>
        </row>
        <row r="15602">
          <cell r="E15602">
            <v>0</v>
          </cell>
          <cell r="G15602">
            <v>0</v>
          </cell>
          <cell r="K15602">
            <v>0</v>
          </cell>
          <cell r="R15602">
            <v>0</v>
          </cell>
        </row>
        <row r="15603">
          <cell r="E15603">
            <v>0</v>
          </cell>
          <cell r="G15603">
            <v>0</v>
          </cell>
          <cell r="K15603">
            <v>0</v>
          </cell>
          <cell r="R15603">
            <v>0</v>
          </cell>
        </row>
        <row r="15604">
          <cell r="E15604">
            <v>0</v>
          </cell>
          <cell r="G15604">
            <v>0</v>
          </cell>
          <cell r="K15604">
            <v>0</v>
          </cell>
          <cell r="R15604">
            <v>0</v>
          </cell>
        </row>
        <row r="15605">
          <cell r="E15605">
            <v>0</v>
          </cell>
          <cell r="G15605">
            <v>0</v>
          </cell>
          <cell r="K15605">
            <v>0</v>
          </cell>
          <cell r="R15605">
            <v>0</v>
          </cell>
        </row>
        <row r="15606">
          <cell r="E15606">
            <v>0</v>
          </cell>
          <cell r="G15606">
            <v>0</v>
          </cell>
          <cell r="K15606">
            <v>0</v>
          </cell>
          <cell r="R15606">
            <v>0</v>
          </cell>
        </row>
        <row r="15607">
          <cell r="E15607">
            <v>0</v>
          </cell>
          <cell r="G15607">
            <v>0</v>
          </cell>
          <cell r="K15607">
            <v>0</v>
          </cell>
          <cell r="R15607">
            <v>0</v>
          </cell>
        </row>
        <row r="15608">
          <cell r="E15608">
            <v>0</v>
          </cell>
          <cell r="G15608">
            <v>0</v>
          </cell>
          <cell r="K15608">
            <v>0</v>
          </cell>
          <cell r="R15608">
            <v>0</v>
          </cell>
        </row>
        <row r="15609">
          <cell r="E15609">
            <v>0</v>
          </cell>
          <cell r="G15609">
            <v>0</v>
          </cell>
          <cell r="K15609">
            <v>0</v>
          </cell>
          <cell r="R15609">
            <v>0</v>
          </cell>
        </row>
        <row r="15610">
          <cell r="E15610">
            <v>0</v>
          </cell>
          <cell r="G15610">
            <v>0</v>
          </cell>
          <cell r="K15610">
            <v>0</v>
          </cell>
          <cell r="R15610">
            <v>0</v>
          </cell>
        </row>
        <row r="15611">
          <cell r="E15611">
            <v>0</v>
          </cell>
          <cell r="G15611">
            <v>0</v>
          </cell>
          <cell r="K15611">
            <v>0</v>
          </cell>
          <cell r="R15611">
            <v>0</v>
          </cell>
        </row>
        <row r="15612">
          <cell r="E15612">
            <v>0</v>
          </cell>
          <cell r="G15612">
            <v>0</v>
          </cell>
          <cell r="K15612">
            <v>0</v>
          </cell>
          <cell r="R15612">
            <v>0</v>
          </cell>
        </row>
        <row r="15613">
          <cell r="E15613">
            <v>0</v>
          </cell>
          <cell r="G15613">
            <v>0</v>
          </cell>
          <cell r="K15613">
            <v>0</v>
          </cell>
          <cell r="R15613">
            <v>0</v>
          </cell>
        </row>
        <row r="15614">
          <cell r="E15614">
            <v>0</v>
          </cell>
          <cell r="G15614">
            <v>0</v>
          </cell>
          <cell r="K15614">
            <v>0</v>
          </cell>
          <cell r="R15614">
            <v>0</v>
          </cell>
        </row>
        <row r="15615">
          <cell r="E15615">
            <v>0</v>
          </cell>
          <cell r="G15615">
            <v>0</v>
          </cell>
          <cell r="K15615">
            <v>0</v>
          </cell>
          <cell r="R15615">
            <v>0</v>
          </cell>
        </row>
        <row r="15616">
          <cell r="E15616">
            <v>0</v>
          </cell>
          <cell r="G15616">
            <v>0</v>
          </cell>
          <cell r="K15616">
            <v>0</v>
          </cell>
          <cell r="R15616">
            <v>0</v>
          </cell>
        </row>
        <row r="15617">
          <cell r="E15617">
            <v>0</v>
          </cell>
          <cell r="G15617">
            <v>0</v>
          </cell>
          <cell r="K15617">
            <v>0</v>
          </cell>
          <cell r="R15617">
            <v>0</v>
          </cell>
        </row>
        <row r="15618">
          <cell r="E15618">
            <v>0</v>
          </cell>
          <cell r="G15618">
            <v>0</v>
          </cell>
          <cell r="K15618">
            <v>0</v>
          </cell>
          <cell r="R15618">
            <v>0</v>
          </cell>
        </row>
        <row r="15619">
          <cell r="E15619">
            <v>0</v>
          </cell>
          <cell r="G15619">
            <v>0</v>
          </cell>
          <cell r="K15619">
            <v>0</v>
          </cell>
          <cell r="R15619">
            <v>0</v>
          </cell>
        </row>
        <row r="15620">
          <cell r="E15620">
            <v>0</v>
          </cell>
          <cell r="G15620">
            <v>0</v>
          </cell>
          <cell r="K15620">
            <v>0</v>
          </cell>
          <cell r="R15620">
            <v>0</v>
          </cell>
        </row>
        <row r="15621">
          <cell r="E15621">
            <v>0</v>
          </cell>
          <cell r="G15621">
            <v>0</v>
          </cell>
          <cell r="K15621">
            <v>0</v>
          </cell>
          <cell r="R15621">
            <v>0</v>
          </cell>
        </row>
        <row r="15622">
          <cell r="E15622">
            <v>0</v>
          </cell>
          <cell r="G15622">
            <v>0</v>
          </cell>
          <cell r="K15622">
            <v>0</v>
          </cell>
          <cell r="R15622">
            <v>0</v>
          </cell>
        </row>
        <row r="15623">
          <cell r="E15623">
            <v>0</v>
          </cell>
          <cell r="G15623">
            <v>0</v>
          </cell>
          <cell r="K15623">
            <v>0</v>
          </cell>
          <cell r="R15623">
            <v>0</v>
          </cell>
        </row>
        <row r="15624">
          <cell r="E15624">
            <v>0</v>
          </cell>
          <cell r="G15624">
            <v>0</v>
          </cell>
          <cell r="K15624">
            <v>0</v>
          </cell>
          <cell r="R15624">
            <v>0</v>
          </cell>
        </row>
        <row r="15625">
          <cell r="E15625">
            <v>0</v>
          </cell>
          <cell r="G15625">
            <v>0</v>
          </cell>
          <cell r="K15625">
            <v>0</v>
          </cell>
          <cell r="R15625">
            <v>0</v>
          </cell>
        </row>
        <row r="15626">
          <cell r="E15626">
            <v>0</v>
          </cell>
          <cell r="G15626">
            <v>0</v>
          </cell>
          <cell r="K15626">
            <v>0</v>
          </cell>
          <cell r="R15626">
            <v>0</v>
          </cell>
        </row>
        <row r="15627">
          <cell r="E15627">
            <v>0</v>
          </cell>
          <cell r="G15627">
            <v>0</v>
          </cell>
          <cell r="K15627">
            <v>0</v>
          </cell>
          <cell r="R15627">
            <v>0</v>
          </cell>
        </row>
        <row r="15628">
          <cell r="E15628">
            <v>0</v>
          </cell>
          <cell r="G15628">
            <v>0</v>
          </cell>
          <cell r="K15628">
            <v>0</v>
          </cell>
          <cell r="R15628">
            <v>0</v>
          </cell>
        </row>
        <row r="15629">
          <cell r="E15629">
            <v>0</v>
          </cell>
          <cell r="G15629">
            <v>0</v>
          </cell>
          <cell r="K15629">
            <v>0</v>
          </cell>
          <cell r="R15629">
            <v>0</v>
          </cell>
        </row>
        <row r="15630">
          <cell r="E15630">
            <v>0</v>
          </cell>
          <cell r="G15630">
            <v>0</v>
          </cell>
          <cell r="K15630">
            <v>0</v>
          </cell>
          <cell r="R15630">
            <v>0</v>
          </cell>
        </row>
        <row r="15631">
          <cell r="E15631">
            <v>0</v>
          </cell>
          <cell r="G15631">
            <v>0</v>
          </cell>
          <cell r="K15631">
            <v>0</v>
          </cell>
          <cell r="R15631">
            <v>0</v>
          </cell>
        </row>
        <row r="15632">
          <cell r="E15632">
            <v>0</v>
          </cell>
          <cell r="G15632">
            <v>0</v>
          </cell>
          <cell r="K15632">
            <v>0</v>
          </cell>
          <cell r="R15632">
            <v>0</v>
          </cell>
        </row>
        <row r="15633">
          <cell r="E15633">
            <v>0</v>
          </cell>
          <cell r="G15633">
            <v>0</v>
          </cell>
          <cell r="K15633">
            <v>0</v>
          </cell>
          <cell r="R15633">
            <v>0</v>
          </cell>
        </row>
        <row r="15634">
          <cell r="E15634">
            <v>0</v>
          </cell>
          <cell r="G15634">
            <v>0</v>
          </cell>
          <cell r="K15634">
            <v>0</v>
          </cell>
          <cell r="R15634">
            <v>0</v>
          </cell>
        </row>
        <row r="15635">
          <cell r="E15635">
            <v>0</v>
          </cell>
          <cell r="G15635">
            <v>0</v>
          </cell>
          <cell r="K15635">
            <v>0</v>
          </cell>
          <cell r="R15635">
            <v>0</v>
          </cell>
        </row>
        <row r="15636">
          <cell r="E15636">
            <v>0</v>
          </cell>
          <cell r="G15636">
            <v>0</v>
          </cell>
          <cell r="K15636">
            <v>0</v>
          </cell>
          <cell r="R15636">
            <v>0</v>
          </cell>
        </row>
        <row r="15637">
          <cell r="E15637">
            <v>0</v>
          </cell>
          <cell r="G15637">
            <v>0</v>
          </cell>
          <cell r="K15637">
            <v>0</v>
          </cell>
          <cell r="R15637">
            <v>0</v>
          </cell>
        </row>
        <row r="15638">
          <cell r="E15638">
            <v>0</v>
          </cell>
          <cell r="G15638">
            <v>0</v>
          </cell>
          <cell r="K15638">
            <v>0</v>
          </cell>
          <cell r="R15638">
            <v>0</v>
          </cell>
        </row>
        <row r="15639">
          <cell r="E15639">
            <v>0</v>
          </cell>
          <cell r="G15639">
            <v>0</v>
          </cell>
          <cell r="K15639">
            <v>0</v>
          </cell>
          <cell r="R15639">
            <v>0</v>
          </cell>
        </row>
        <row r="15640">
          <cell r="E15640">
            <v>0</v>
          </cell>
          <cell r="G15640">
            <v>0</v>
          </cell>
          <cell r="K15640">
            <v>0</v>
          </cell>
          <cell r="R15640">
            <v>0</v>
          </cell>
        </row>
        <row r="15641">
          <cell r="E15641">
            <v>0</v>
          </cell>
          <cell r="G15641">
            <v>0</v>
          </cell>
          <cell r="K15641">
            <v>0</v>
          </cell>
          <cell r="R15641">
            <v>0</v>
          </cell>
        </row>
        <row r="15642">
          <cell r="E15642">
            <v>0</v>
          </cell>
          <cell r="G15642">
            <v>0</v>
          </cell>
          <cell r="K15642">
            <v>0</v>
          </cell>
          <cell r="R15642">
            <v>0</v>
          </cell>
        </row>
        <row r="15643">
          <cell r="E15643">
            <v>0</v>
          </cell>
          <cell r="G15643">
            <v>0</v>
          </cell>
          <cell r="K15643">
            <v>0</v>
          </cell>
          <cell r="R15643">
            <v>0</v>
          </cell>
        </row>
        <row r="15644">
          <cell r="E15644">
            <v>0</v>
          </cell>
          <cell r="G15644">
            <v>0</v>
          </cell>
          <cell r="K15644">
            <v>0</v>
          </cell>
          <cell r="R15644">
            <v>0</v>
          </cell>
        </row>
        <row r="15645">
          <cell r="E15645">
            <v>0</v>
          </cell>
          <cell r="G15645">
            <v>0</v>
          </cell>
          <cell r="K15645">
            <v>0</v>
          </cell>
          <cell r="R15645">
            <v>0</v>
          </cell>
        </row>
        <row r="15646">
          <cell r="E15646">
            <v>0</v>
          </cell>
          <cell r="G15646">
            <v>0</v>
          </cell>
          <cell r="K15646">
            <v>0</v>
          </cell>
          <cell r="R15646">
            <v>0</v>
          </cell>
        </row>
        <row r="15647">
          <cell r="E15647">
            <v>0</v>
          </cell>
          <cell r="G15647">
            <v>0</v>
          </cell>
          <cell r="K15647">
            <v>0</v>
          </cell>
          <cell r="R15647">
            <v>0</v>
          </cell>
        </row>
        <row r="15648">
          <cell r="E15648">
            <v>0</v>
          </cell>
          <cell r="G15648">
            <v>0</v>
          </cell>
          <cell r="K15648">
            <v>0</v>
          </cell>
          <cell r="R15648">
            <v>0</v>
          </cell>
        </row>
        <row r="15649">
          <cell r="E15649">
            <v>0</v>
          </cell>
          <cell r="G15649">
            <v>0</v>
          </cell>
          <cell r="K15649">
            <v>0</v>
          </cell>
          <cell r="R15649">
            <v>0</v>
          </cell>
        </row>
        <row r="15650">
          <cell r="E15650">
            <v>0</v>
          </cell>
          <cell r="G15650">
            <v>0</v>
          </cell>
          <cell r="K15650">
            <v>0</v>
          </cell>
          <cell r="R15650">
            <v>0</v>
          </cell>
        </row>
        <row r="15651">
          <cell r="E15651">
            <v>0</v>
          </cell>
          <cell r="G15651">
            <v>0</v>
          </cell>
          <cell r="K15651">
            <v>0</v>
          </cell>
          <cell r="R15651">
            <v>0</v>
          </cell>
        </row>
        <row r="15652">
          <cell r="E15652">
            <v>0</v>
          </cell>
          <cell r="G15652">
            <v>0</v>
          </cell>
          <cell r="K15652">
            <v>0</v>
          </cell>
          <cell r="R15652">
            <v>0</v>
          </cell>
        </row>
        <row r="15653">
          <cell r="E15653">
            <v>0</v>
          </cell>
          <cell r="G15653">
            <v>0</v>
          </cell>
          <cell r="K15653">
            <v>0</v>
          </cell>
          <cell r="R15653">
            <v>0</v>
          </cell>
        </row>
        <row r="15654">
          <cell r="E15654">
            <v>0</v>
          </cell>
          <cell r="G15654">
            <v>0</v>
          </cell>
          <cell r="K15654">
            <v>0</v>
          </cell>
          <cell r="R15654">
            <v>0</v>
          </cell>
        </row>
        <row r="15655">
          <cell r="E15655">
            <v>0</v>
          </cell>
          <cell r="G15655">
            <v>0</v>
          </cell>
          <cell r="K15655">
            <v>0</v>
          </cell>
          <cell r="R15655">
            <v>0</v>
          </cell>
        </row>
        <row r="15656">
          <cell r="E15656">
            <v>0</v>
          </cell>
          <cell r="G15656">
            <v>0</v>
          </cell>
          <cell r="K15656">
            <v>0</v>
          </cell>
          <cell r="R15656">
            <v>0</v>
          </cell>
        </row>
        <row r="15657">
          <cell r="E15657">
            <v>0</v>
          </cell>
          <cell r="G15657">
            <v>0</v>
          </cell>
          <cell r="K15657">
            <v>0</v>
          </cell>
          <cell r="R15657">
            <v>0</v>
          </cell>
        </row>
        <row r="15658">
          <cell r="E15658">
            <v>0</v>
          </cell>
          <cell r="G15658">
            <v>0</v>
          </cell>
          <cell r="K15658">
            <v>0</v>
          </cell>
          <cell r="R15658">
            <v>0</v>
          </cell>
        </row>
        <row r="15659">
          <cell r="E15659">
            <v>0</v>
          </cell>
          <cell r="G15659">
            <v>0</v>
          </cell>
          <cell r="K15659">
            <v>0</v>
          </cell>
          <cell r="R15659">
            <v>0</v>
          </cell>
        </row>
        <row r="15660">
          <cell r="E15660">
            <v>0</v>
          </cell>
          <cell r="G15660">
            <v>0</v>
          </cell>
          <cell r="K15660">
            <v>0</v>
          </cell>
          <cell r="R15660">
            <v>0</v>
          </cell>
        </row>
        <row r="15661">
          <cell r="E15661">
            <v>0</v>
          </cell>
          <cell r="G15661">
            <v>0</v>
          </cell>
          <cell r="K15661">
            <v>0</v>
          </cell>
          <cell r="R15661">
            <v>0</v>
          </cell>
        </row>
        <row r="15662">
          <cell r="E15662">
            <v>0</v>
          </cell>
          <cell r="G15662">
            <v>0</v>
          </cell>
          <cell r="K15662">
            <v>0</v>
          </cell>
          <cell r="R15662">
            <v>0</v>
          </cell>
        </row>
        <row r="15663">
          <cell r="E15663">
            <v>0</v>
          </cell>
          <cell r="G15663">
            <v>0</v>
          </cell>
          <cell r="K15663">
            <v>0</v>
          </cell>
          <cell r="R15663">
            <v>0</v>
          </cell>
        </row>
        <row r="15664">
          <cell r="E15664">
            <v>0</v>
          </cell>
          <cell r="G15664">
            <v>0</v>
          </cell>
          <cell r="K15664">
            <v>0</v>
          </cell>
          <cell r="R15664">
            <v>0</v>
          </cell>
        </row>
        <row r="15665">
          <cell r="E15665">
            <v>0</v>
          </cell>
          <cell r="G15665">
            <v>0</v>
          </cell>
          <cell r="K15665">
            <v>0</v>
          </cell>
          <cell r="R15665">
            <v>0</v>
          </cell>
        </row>
        <row r="15666">
          <cell r="E15666">
            <v>0</v>
          </cell>
          <cell r="G15666">
            <v>0</v>
          </cell>
          <cell r="K15666">
            <v>0</v>
          </cell>
          <cell r="R15666">
            <v>0</v>
          </cell>
        </row>
        <row r="15667">
          <cell r="E15667">
            <v>0</v>
          </cell>
          <cell r="G15667">
            <v>0</v>
          </cell>
          <cell r="K15667">
            <v>0</v>
          </cell>
          <cell r="R15667">
            <v>0</v>
          </cell>
        </row>
        <row r="15668">
          <cell r="E15668">
            <v>0</v>
          </cell>
          <cell r="G15668">
            <v>0</v>
          </cell>
          <cell r="K15668">
            <v>0</v>
          </cell>
          <cell r="R15668">
            <v>0</v>
          </cell>
        </row>
        <row r="15669">
          <cell r="E15669">
            <v>0</v>
          </cell>
          <cell r="G15669">
            <v>0</v>
          </cell>
          <cell r="K15669">
            <v>0</v>
          </cell>
          <cell r="R15669">
            <v>0</v>
          </cell>
        </row>
        <row r="15670">
          <cell r="E15670">
            <v>0</v>
          </cell>
          <cell r="G15670">
            <v>0</v>
          </cell>
          <cell r="K15670">
            <v>0</v>
          </cell>
          <cell r="R15670">
            <v>0</v>
          </cell>
        </row>
        <row r="15671">
          <cell r="E15671">
            <v>0</v>
          </cell>
          <cell r="G15671">
            <v>0</v>
          </cell>
          <cell r="K15671">
            <v>0</v>
          </cell>
          <cell r="R15671">
            <v>0</v>
          </cell>
        </row>
        <row r="15672">
          <cell r="E15672">
            <v>0</v>
          </cell>
          <cell r="G15672">
            <v>0</v>
          </cell>
          <cell r="K15672">
            <v>0</v>
          </cell>
          <cell r="R15672">
            <v>0</v>
          </cell>
        </row>
        <row r="15673">
          <cell r="E15673">
            <v>0</v>
          </cell>
          <cell r="G15673">
            <v>0</v>
          </cell>
          <cell r="K15673">
            <v>0</v>
          </cell>
          <cell r="R15673">
            <v>0</v>
          </cell>
        </row>
        <row r="15674">
          <cell r="E15674">
            <v>0</v>
          </cell>
          <cell r="G15674">
            <v>0</v>
          </cell>
          <cell r="K15674">
            <v>0</v>
          </cell>
          <cell r="R15674">
            <v>0</v>
          </cell>
        </row>
        <row r="15675">
          <cell r="E15675">
            <v>0</v>
          </cell>
          <cell r="G15675">
            <v>0</v>
          </cell>
          <cell r="K15675">
            <v>0</v>
          </cell>
          <cell r="R15675">
            <v>0</v>
          </cell>
        </row>
        <row r="15676">
          <cell r="E15676">
            <v>0</v>
          </cell>
          <cell r="G15676">
            <v>0</v>
          </cell>
          <cell r="K15676">
            <v>0</v>
          </cell>
          <cell r="R15676">
            <v>0</v>
          </cell>
        </row>
        <row r="15677">
          <cell r="E15677">
            <v>0</v>
          </cell>
          <cell r="G15677">
            <v>0</v>
          </cell>
          <cell r="K15677">
            <v>0</v>
          </cell>
          <cell r="R15677">
            <v>0</v>
          </cell>
        </row>
        <row r="15678">
          <cell r="E15678">
            <v>0</v>
          </cell>
          <cell r="G15678">
            <v>0</v>
          </cell>
          <cell r="K15678">
            <v>0</v>
          </cell>
          <cell r="R15678">
            <v>0</v>
          </cell>
        </row>
        <row r="15679">
          <cell r="E15679">
            <v>0</v>
          </cell>
          <cell r="G15679">
            <v>0</v>
          </cell>
          <cell r="K15679">
            <v>0</v>
          </cell>
          <cell r="R15679">
            <v>0</v>
          </cell>
        </row>
        <row r="15680">
          <cell r="E15680">
            <v>0</v>
          </cell>
          <cell r="G15680">
            <v>0</v>
          </cell>
          <cell r="K15680">
            <v>0</v>
          </cell>
          <cell r="R15680">
            <v>0</v>
          </cell>
        </row>
        <row r="15681">
          <cell r="E15681">
            <v>0</v>
          </cell>
          <cell r="G15681">
            <v>0</v>
          </cell>
          <cell r="K15681">
            <v>0</v>
          </cell>
          <cell r="R15681">
            <v>0</v>
          </cell>
        </row>
        <row r="15682">
          <cell r="E15682">
            <v>0</v>
          </cell>
          <cell r="G15682">
            <v>0</v>
          </cell>
          <cell r="K15682">
            <v>0</v>
          </cell>
          <cell r="R15682">
            <v>0</v>
          </cell>
        </row>
        <row r="15683">
          <cell r="E15683">
            <v>0</v>
          </cell>
          <cell r="G15683">
            <v>0</v>
          </cell>
          <cell r="K15683">
            <v>0</v>
          </cell>
          <cell r="R15683">
            <v>0</v>
          </cell>
        </row>
        <row r="15684">
          <cell r="E15684">
            <v>0</v>
          </cell>
          <cell r="G15684">
            <v>0</v>
          </cell>
          <cell r="K15684">
            <v>0</v>
          </cell>
          <cell r="R15684">
            <v>0</v>
          </cell>
        </row>
        <row r="15685">
          <cell r="E15685">
            <v>0</v>
          </cell>
          <cell r="G15685">
            <v>0</v>
          </cell>
          <cell r="K15685">
            <v>0</v>
          </cell>
          <cell r="R15685">
            <v>0</v>
          </cell>
        </row>
        <row r="15686">
          <cell r="E15686">
            <v>0</v>
          </cell>
          <cell r="G15686">
            <v>0</v>
          </cell>
          <cell r="K15686">
            <v>0</v>
          </cell>
          <cell r="R15686">
            <v>0</v>
          </cell>
        </row>
        <row r="15687">
          <cell r="E15687">
            <v>0</v>
          </cell>
          <cell r="G15687">
            <v>0</v>
          </cell>
          <cell r="K15687">
            <v>0</v>
          </cell>
          <cell r="R15687">
            <v>0</v>
          </cell>
        </row>
        <row r="15688">
          <cell r="E15688">
            <v>0</v>
          </cell>
          <cell r="G15688">
            <v>0</v>
          </cell>
          <cell r="K15688">
            <v>0</v>
          </cell>
          <cell r="R15688">
            <v>0</v>
          </cell>
        </row>
        <row r="15689">
          <cell r="E15689">
            <v>0</v>
          </cell>
          <cell r="G15689">
            <v>0</v>
          </cell>
          <cell r="K15689">
            <v>0</v>
          </cell>
          <cell r="R15689">
            <v>0</v>
          </cell>
        </row>
        <row r="15690">
          <cell r="E15690">
            <v>0</v>
          </cell>
          <cell r="G15690">
            <v>0</v>
          </cell>
          <cell r="K15690">
            <v>0</v>
          </cell>
          <cell r="R15690">
            <v>0</v>
          </cell>
        </row>
        <row r="15691">
          <cell r="E15691">
            <v>0</v>
          </cell>
          <cell r="G15691">
            <v>0</v>
          </cell>
          <cell r="K15691">
            <v>0</v>
          </cell>
          <cell r="R15691">
            <v>0</v>
          </cell>
        </row>
        <row r="15692">
          <cell r="E15692">
            <v>0</v>
          </cell>
          <cell r="G15692">
            <v>0</v>
          </cell>
          <cell r="K15692">
            <v>0</v>
          </cell>
          <cell r="R15692">
            <v>0</v>
          </cell>
        </row>
        <row r="15693">
          <cell r="E15693">
            <v>0</v>
          </cell>
          <cell r="G15693">
            <v>0</v>
          </cell>
          <cell r="K15693">
            <v>0</v>
          </cell>
          <cell r="R15693">
            <v>0</v>
          </cell>
        </row>
        <row r="15694">
          <cell r="E15694">
            <v>0</v>
          </cell>
          <cell r="G15694">
            <v>0</v>
          </cell>
          <cell r="K15694">
            <v>0</v>
          </cell>
          <cell r="R15694">
            <v>0</v>
          </cell>
        </row>
        <row r="15695">
          <cell r="E15695">
            <v>0</v>
          </cell>
          <cell r="G15695">
            <v>0</v>
          </cell>
          <cell r="K15695">
            <v>0</v>
          </cell>
          <cell r="R15695">
            <v>0</v>
          </cell>
        </row>
        <row r="15696">
          <cell r="E15696">
            <v>0</v>
          </cell>
          <cell r="G15696">
            <v>0</v>
          </cell>
          <cell r="K15696">
            <v>0</v>
          </cell>
          <cell r="R15696">
            <v>0</v>
          </cell>
        </row>
        <row r="15697">
          <cell r="E15697">
            <v>0</v>
          </cell>
          <cell r="G15697">
            <v>0</v>
          </cell>
          <cell r="K15697">
            <v>0</v>
          </cell>
          <cell r="R15697">
            <v>0</v>
          </cell>
        </row>
        <row r="15698">
          <cell r="E15698">
            <v>0</v>
          </cell>
          <cell r="G15698">
            <v>0</v>
          </cell>
          <cell r="K15698">
            <v>0</v>
          </cell>
          <cell r="R15698">
            <v>0</v>
          </cell>
        </row>
        <row r="15699">
          <cell r="E15699">
            <v>0</v>
          </cell>
          <cell r="G15699">
            <v>0</v>
          </cell>
          <cell r="K15699">
            <v>0</v>
          </cell>
          <cell r="R15699">
            <v>0</v>
          </cell>
        </row>
        <row r="15700">
          <cell r="E15700">
            <v>0</v>
          </cell>
          <cell r="G15700">
            <v>0</v>
          </cell>
          <cell r="K15700">
            <v>0</v>
          </cell>
          <cell r="R15700">
            <v>0</v>
          </cell>
        </row>
        <row r="15701">
          <cell r="E15701">
            <v>0</v>
          </cell>
          <cell r="G15701">
            <v>0</v>
          </cell>
          <cell r="K15701">
            <v>0</v>
          </cell>
          <cell r="R15701">
            <v>0</v>
          </cell>
        </row>
        <row r="15702">
          <cell r="E15702">
            <v>0</v>
          </cell>
          <cell r="G15702">
            <v>0</v>
          </cell>
          <cell r="K15702">
            <v>0</v>
          </cell>
          <cell r="R15702">
            <v>0</v>
          </cell>
        </row>
        <row r="15703">
          <cell r="E15703">
            <v>0</v>
          </cell>
          <cell r="G15703">
            <v>0</v>
          </cell>
          <cell r="K15703">
            <v>0</v>
          </cell>
          <cell r="R15703">
            <v>0</v>
          </cell>
        </row>
        <row r="15704">
          <cell r="E15704">
            <v>0</v>
          </cell>
          <cell r="G15704">
            <v>0</v>
          </cell>
          <cell r="K15704">
            <v>0</v>
          </cell>
          <cell r="R15704">
            <v>0</v>
          </cell>
        </row>
        <row r="15705">
          <cell r="E15705">
            <v>0</v>
          </cell>
          <cell r="G15705">
            <v>0</v>
          </cell>
          <cell r="K15705">
            <v>0</v>
          </cell>
          <cell r="R15705">
            <v>0</v>
          </cell>
        </row>
        <row r="15706">
          <cell r="E15706">
            <v>0</v>
          </cell>
          <cell r="G15706">
            <v>0</v>
          </cell>
          <cell r="K15706">
            <v>0</v>
          </cell>
          <cell r="R15706">
            <v>0</v>
          </cell>
        </row>
        <row r="15707">
          <cell r="E15707">
            <v>0</v>
          </cell>
          <cell r="G15707">
            <v>0</v>
          </cell>
          <cell r="K15707">
            <v>0</v>
          </cell>
          <cell r="R15707">
            <v>0</v>
          </cell>
        </row>
        <row r="15708">
          <cell r="E15708">
            <v>0</v>
          </cell>
          <cell r="G15708">
            <v>0</v>
          </cell>
          <cell r="K15708">
            <v>0</v>
          </cell>
          <cell r="R15708">
            <v>0</v>
          </cell>
        </row>
        <row r="15709">
          <cell r="E15709">
            <v>0</v>
          </cell>
          <cell r="G15709">
            <v>0</v>
          </cell>
          <cell r="K15709">
            <v>0</v>
          </cell>
          <cell r="R15709">
            <v>0</v>
          </cell>
        </row>
        <row r="15710">
          <cell r="E15710">
            <v>0</v>
          </cell>
          <cell r="G15710">
            <v>0</v>
          </cell>
          <cell r="K15710">
            <v>0</v>
          </cell>
          <cell r="R15710">
            <v>0</v>
          </cell>
        </row>
        <row r="15711">
          <cell r="E15711">
            <v>0</v>
          </cell>
          <cell r="G15711">
            <v>0</v>
          </cell>
          <cell r="K15711">
            <v>0</v>
          </cell>
          <cell r="R15711">
            <v>0</v>
          </cell>
        </row>
        <row r="15712">
          <cell r="E15712">
            <v>0</v>
          </cell>
          <cell r="G15712">
            <v>0</v>
          </cell>
          <cell r="K15712">
            <v>0</v>
          </cell>
          <cell r="R15712">
            <v>0</v>
          </cell>
        </row>
        <row r="15713">
          <cell r="E15713">
            <v>0</v>
          </cell>
          <cell r="G15713">
            <v>0</v>
          </cell>
          <cell r="K15713">
            <v>0</v>
          </cell>
          <cell r="R15713">
            <v>0</v>
          </cell>
        </row>
        <row r="15714">
          <cell r="E15714">
            <v>0</v>
          </cell>
          <cell r="G15714">
            <v>0</v>
          </cell>
          <cell r="K15714">
            <v>0</v>
          </cell>
          <cell r="R15714">
            <v>0</v>
          </cell>
        </row>
        <row r="15715">
          <cell r="E15715">
            <v>0</v>
          </cell>
          <cell r="G15715">
            <v>0</v>
          </cell>
          <cell r="K15715">
            <v>0</v>
          </cell>
          <cell r="R15715">
            <v>0</v>
          </cell>
        </row>
        <row r="15716">
          <cell r="E15716">
            <v>0</v>
          </cell>
          <cell r="G15716">
            <v>0</v>
          </cell>
          <cell r="K15716">
            <v>0</v>
          </cell>
          <cell r="R15716">
            <v>0</v>
          </cell>
        </row>
        <row r="15717">
          <cell r="E15717">
            <v>0</v>
          </cell>
          <cell r="G15717">
            <v>0</v>
          </cell>
          <cell r="K15717">
            <v>0</v>
          </cell>
          <cell r="R15717">
            <v>0</v>
          </cell>
        </row>
        <row r="15718">
          <cell r="E15718">
            <v>0</v>
          </cell>
          <cell r="G15718">
            <v>0</v>
          </cell>
          <cell r="K15718">
            <v>0</v>
          </cell>
          <cell r="R15718">
            <v>0</v>
          </cell>
        </row>
        <row r="15719">
          <cell r="E15719">
            <v>0</v>
          </cell>
          <cell r="G15719">
            <v>0</v>
          </cell>
          <cell r="K15719">
            <v>0</v>
          </cell>
          <cell r="R15719">
            <v>0</v>
          </cell>
        </row>
        <row r="15720">
          <cell r="E15720">
            <v>0</v>
          </cell>
          <cell r="G15720">
            <v>0</v>
          </cell>
          <cell r="K15720">
            <v>0</v>
          </cell>
          <cell r="R15720">
            <v>0</v>
          </cell>
        </row>
        <row r="15721">
          <cell r="E15721">
            <v>0</v>
          </cell>
          <cell r="G15721">
            <v>0</v>
          </cell>
          <cell r="K15721">
            <v>0</v>
          </cell>
          <cell r="R15721">
            <v>0</v>
          </cell>
        </row>
        <row r="15722">
          <cell r="E15722">
            <v>0</v>
          </cell>
          <cell r="G15722">
            <v>0</v>
          </cell>
          <cell r="K15722">
            <v>0</v>
          </cell>
          <cell r="R15722">
            <v>0</v>
          </cell>
        </row>
        <row r="15723">
          <cell r="E15723">
            <v>0</v>
          </cell>
          <cell r="G15723">
            <v>0</v>
          </cell>
          <cell r="K15723">
            <v>0</v>
          </cell>
          <cell r="R15723">
            <v>0</v>
          </cell>
        </row>
        <row r="15724">
          <cell r="E15724">
            <v>0</v>
          </cell>
          <cell r="G15724">
            <v>0</v>
          </cell>
          <cell r="K15724">
            <v>0</v>
          </cell>
          <cell r="R15724">
            <v>0</v>
          </cell>
        </row>
        <row r="15725">
          <cell r="E15725">
            <v>0</v>
          </cell>
          <cell r="G15725">
            <v>0</v>
          </cell>
          <cell r="K15725">
            <v>0</v>
          </cell>
          <cell r="R15725">
            <v>0</v>
          </cell>
        </row>
        <row r="15726">
          <cell r="E15726">
            <v>0</v>
          </cell>
          <cell r="G15726">
            <v>0</v>
          </cell>
          <cell r="K15726">
            <v>0</v>
          </cell>
          <cell r="R15726">
            <v>0</v>
          </cell>
        </row>
        <row r="15727">
          <cell r="E15727">
            <v>0</v>
          </cell>
          <cell r="G15727">
            <v>0</v>
          </cell>
          <cell r="K15727">
            <v>0</v>
          </cell>
          <cell r="R15727">
            <v>0</v>
          </cell>
        </row>
        <row r="15728">
          <cell r="E15728">
            <v>0</v>
          </cell>
          <cell r="G15728">
            <v>0</v>
          </cell>
          <cell r="K15728">
            <v>0</v>
          </cell>
          <cell r="R15728">
            <v>0</v>
          </cell>
        </row>
        <row r="15729">
          <cell r="E15729">
            <v>0</v>
          </cell>
          <cell r="G15729">
            <v>0</v>
          </cell>
          <cell r="K15729">
            <v>0</v>
          </cell>
          <cell r="R15729">
            <v>0</v>
          </cell>
        </row>
        <row r="15730">
          <cell r="E15730">
            <v>0</v>
          </cell>
          <cell r="G15730">
            <v>0</v>
          </cell>
          <cell r="K15730">
            <v>0</v>
          </cell>
          <cell r="R15730">
            <v>0</v>
          </cell>
        </row>
        <row r="15731">
          <cell r="E15731">
            <v>0</v>
          </cell>
          <cell r="G15731">
            <v>0</v>
          </cell>
          <cell r="K15731">
            <v>0</v>
          </cell>
          <cell r="R15731">
            <v>0</v>
          </cell>
        </row>
        <row r="15732">
          <cell r="E15732">
            <v>0</v>
          </cell>
          <cell r="G15732">
            <v>0</v>
          </cell>
          <cell r="K15732">
            <v>0</v>
          </cell>
          <cell r="R15732">
            <v>0</v>
          </cell>
        </row>
        <row r="15733">
          <cell r="E15733">
            <v>0</v>
          </cell>
          <cell r="G15733">
            <v>0</v>
          </cell>
          <cell r="K15733">
            <v>0</v>
          </cell>
          <cell r="R15733">
            <v>0</v>
          </cell>
        </row>
        <row r="15734">
          <cell r="E15734">
            <v>0</v>
          </cell>
          <cell r="G15734">
            <v>0</v>
          </cell>
          <cell r="K15734">
            <v>0</v>
          </cell>
          <cell r="R15734">
            <v>0</v>
          </cell>
        </row>
        <row r="15735">
          <cell r="E15735">
            <v>0</v>
          </cell>
          <cell r="G15735">
            <v>0</v>
          </cell>
          <cell r="K15735">
            <v>0</v>
          </cell>
          <cell r="R15735">
            <v>0</v>
          </cell>
        </row>
        <row r="15736">
          <cell r="E15736">
            <v>0</v>
          </cell>
          <cell r="G15736">
            <v>0</v>
          </cell>
          <cell r="K15736">
            <v>0</v>
          </cell>
          <cell r="R15736">
            <v>0</v>
          </cell>
        </row>
        <row r="15737">
          <cell r="E15737">
            <v>0</v>
          </cell>
          <cell r="G15737">
            <v>0</v>
          </cell>
          <cell r="K15737">
            <v>0</v>
          </cell>
          <cell r="R15737">
            <v>0</v>
          </cell>
        </row>
        <row r="15738">
          <cell r="E15738">
            <v>0</v>
          </cell>
          <cell r="G15738">
            <v>0</v>
          </cell>
          <cell r="K15738">
            <v>0</v>
          </cell>
          <cell r="R15738">
            <v>0</v>
          </cell>
        </row>
        <row r="15739">
          <cell r="E15739">
            <v>0</v>
          </cell>
          <cell r="G15739">
            <v>0</v>
          </cell>
          <cell r="K15739">
            <v>0</v>
          </cell>
          <cell r="R15739">
            <v>0</v>
          </cell>
        </row>
        <row r="15740">
          <cell r="E15740">
            <v>0</v>
          </cell>
          <cell r="G15740">
            <v>0</v>
          </cell>
          <cell r="K15740">
            <v>0</v>
          </cell>
          <cell r="R15740">
            <v>0</v>
          </cell>
        </row>
        <row r="15741">
          <cell r="E15741">
            <v>0</v>
          </cell>
          <cell r="G15741">
            <v>0</v>
          </cell>
          <cell r="K15741">
            <v>0</v>
          </cell>
          <cell r="R15741">
            <v>0</v>
          </cell>
        </row>
        <row r="15742">
          <cell r="E15742">
            <v>0</v>
          </cell>
          <cell r="G15742">
            <v>0</v>
          </cell>
          <cell r="K15742">
            <v>0</v>
          </cell>
          <cell r="R15742">
            <v>0</v>
          </cell>
        </row>
        <row r="15743">
          <cell r="E15743">
            <v>0</v>
          </cell>
          <cell r="G15743">
            <v>0</v>
          </cell>
          <cell r="K15743">
            <v>0</v>
          </cell>
          <cell r="R15743">
            <v>0</v>
          </cell>
        </row>
        <row r="15744">
          <cell r="E15744">
            <v>0</v>
          </cell>
          <cell r="G15744">
            <v>0</v>
          </cell>
          <cell r="K15744">
            <v>0</v>
          </cell>
          <cell r="R15744">
            <v>0</v>
          </cell>
        </row>
        <row r="15745">
          <cell r="E15745">
            <v>0</v>
          </cell>
          <cell r="G15745">
            <v>0</v>
          </cell>
          <cell r="K15745">
            <v>0</v>
          </cell>
          <cell r="R15745">
            <v>0</v>
          </cell>
        </row>
        <row r="15746">
          <cell r="E15746">
            <v>0</v>
          </cell>
          <cell r="G15746">
            <v>0</v>
          </cell>
          <cell r="K15746">
            <v>0</v>
          </cell>
          <cell r="R15746">
            <v>0</v>
          </cell>
        </row>
        <row r="15747">
          <cell r="E15747">
            <v>0</v>
          </cell>
          <cell r="G15747">
            <v>0</v>
          </cell>
          <cell r="K15747">
            <v>0</v>
          </cell>
          <cell r="R15747">
            <v>0</v>
          </cell>
        </row>
        <row r="15748">
          <cell r="E15748">
            <v>0</v>
          </cell>
          <cell r="G15748">
            <v>0</v>
          </cell>
          <cell r="K15748">
            <v>0</v>
          </cell>
          <cell r="R15748">
            <v>0</v>
          </cell>
        </row>
        <row r="15749">
          <cell r="E15749">
            <v>0</v>
          </cell>
          <cell r="G15749">
            <v>0</v>
          </cell>
          <cell r="K15749">
            <v>0</v>
          </cell>
          <cell r="R15749">
            <v>0</v>
          </cell>
        </row>
        <row r="15750">
          <cell r="E15750">
            <v>0</v>
          </cell>
          <cell r="G15750">
            <v>0</v>
          </cell>
          <cell r="K15750">
            <v>0</v>
          </cell>
          <cell r="R15750">
            <v>0</v>
          </cell>
        </row>
        <row r="15751">
          <cell r="E15751">
            <v>0</v>
          </cell>
          <cell r="G15751">
            <v>0</v>
          </cell>
          <cell r="K15751">
            <v>0</v>
          </cell>
          <cell r="R15751">
            <v>0</v>
          </cell>
        </row>
        <row r="15752">
          <cell r="E15752">
            <v>0</v>
          </cell>
          <cell r="G15752">
            <v>0</v>
          </cell>
          <cell r="K15752">
            <v>0</v>
          </cell>
          <cell r="R15752">
            <v>0</v>
          </cell>
        </row>
        <row r="15753">
          <cell r="E15753">
            <v>0</v>
          </cell>
          <cell r="G15753">
            <v>0</v>
          </cell>
          <cell r="K15753">
            <v>0</v>
          </cell>
          <cell r="R15753">
            <v>0</v>
          </cell>
        </row>
        <row r="15754">
          <cell r="E15754">
            <v>0</v>
          </cell>
          <cell r="G15754">
            <v>0</v>
          </cell>
          <cell r="K15754">
            <v>0</v>
          </cell>
          <cell r="R15754">
            <v>0</v>
          </cell>
        </row>
        <row r="15755">
          <cell r="E15755">
            <v>0</v>
          </cell>
          <cell r="G15755">
            <v>0</v>
          </cell>
          <cell r="K15755">
            <v>0</v>
          </cell>
          <cell r="R15755">
            <v>0</v>
          </cell>
        </row>
        <row r="15756">
          <cell r="E15756">
            <v>0</v>
          </cell>
          <cell r="G15756">
            <v>0</v>
          </cell>
          <cell r="K15756">
            <v>0</v>
          </cell>
          <cell r="R15756">
            <v>0</v>
          </cell>
        </row>
        <row r="15757">
          <cell r="E15757">
            <v>0</v>
          </cell>
          <cell r="G15757">
            <v>0</v>
          </cell>
          <cell r="K15757">
            <v>0</v>
          </cell>
          <cell r="R15757">
            <v>0</v>
          </cell>
        </row>
        <row r="15758">
          <cell r="E15758">
            <v>0</v>
          </cell>
          <cell r="G15758">
            <v>0</v>
          </cell>
          <cell r="K15758">
            <v>0</v>
          </cell>
          <cell r="R15758">
            <v>0</v>
          </cell>
        </row>
        <row r="15759">
          <cell r="E15759">
            <v>0</v>
          </cell>
          <cell r="G15759">
            <v>0</v>
          </cell>
          <cell r="K15759">
            <v>0</v>
          </cell>
          <cell r="R15759">
            <v>0</v>
          </cell>
        </row>
        <row r="15760">
          <cell r="E15760">
            <v>0</v>
          </cell>
          <cell r="G15760">
            <v>0</v>
          </cell>
          <cell r="K15760">
            <v>0</v>
          </cell>
          <cell r="R15760">
            <v>0</v>
          </cell>
        </row>
        <row r="15761">
          <cell r="E15761">
            <v>0</v>
          </cell>
          <cell r="G15761">
            <v>0</v>
          </cell>
          <cell r="K15761">
            <v>0</v>
          </cell>
          <cell r="R15761">
            <v>0</v>
          </cell>
        </row>
        <row r="15762">
          <cell r="E15762">
            <v>0</v>
          </cell>
          <cell r="G15762">
            <v>0</v>
          </cell>
          <cell r="K15762">
            <v>0</v>
          </cell>
          <cell r="R15762">
            <v>0</v>
          </cell>
        </row>
        <row r="15763">
          <cell r="E15763">
            <v>0</v>
          </cell>
          <cell r="G15763">
            <v>0</v>
          </cell>
          <cell r="K15763">
            <v>0</v>
          </cell>
          <cell r="R15763">
            <v>0</v>
          </cell>
        </row>
        <row r="15764">
          <cell r="E15764">
            <v>0</v>
          </cell>
          <cell r="G15764">
            <v>0</v>
          </cell>
          <cell r="K15764">
            <v>0</v>
          </cell>
          <cell r="R15764">
            <v>0</v>
          </cell>
        </row>
        <row r="15765">
          <cell r="E15765">
            <v>0</v>
          </cell>
          <cell r="G15765">
            <v>0</v>
          </cell>
          <cell r="K15765">
            <v>0</v>
          </cell>
          <cell r="R15765">
            <v>0</v>
          </cell>
        </row>
        <row r="15766">
          <cell r="E15766">
            <v>0</v>
          </cell>
          <cell r="G15766">
            <v>0</v>
          </cell>
          <cell r="K15766">
            <v>0</v>
          </cell>
          <cell r="R15766">
            <v>0</v>
          </cell>
        </row>
        <row r="15767">
          <cell r="E15767">
            <v>0</v>
          </cell>
          <cell r="G15767">
            <v>0</v>
          </cell>
          <cell r="K15767">
            <v>0</v>
          </cell>
          <cell r="R15767">
            <v>0</v>
          </cell>
        </row>
        <row r="15768">
          <cell r="E15768">
            <v>0</v>
          </cell>
          <cell r="G15768">
            <v>0</v>
          </cell>
          <cell r="K15768">
            <v>0</v>
          </cell>
          <cell r="R15768">
            <v>0</v>
          </cell>
        </row>
        <row r="15769">
          <cell r="E15769">
            <v>0</v>
          </cell>
          <cell r="G15769">
            <v>0</v>
          </cell>
          <cell r="K15769">
            <v>0</v>
          </cell>
          <cell r="R15769">
            <v>0</v>
          </cell>
        </row>
        <row r="15770">
          <cell r="E15770">
            <v>0</v>
          </cell>
          <cell r="G15770">
            <v>0</v>
          </cell>
          <cell r="K15770">
            <v>0</v>
          </cell>
          <cell r="R15770">
            <v>0</v>
          </cell>
        </row>
        <row r="15771">
          <cell r="E15771">
            <v>0</v>
          </cell>
          <cell r="G15771">
            <v>0</v>
          </cell>
          <cell r="K15771">
            <v>0</v>
          </cell>
          <cell r="R15771">
            <v>0</v>
          </cell>
        </row>
        <row r="15772">
          <cell r="E15772">
            <v>0</v>
          </cell>
          <cell r="G15772">
            <v>0</v>
          </cell>
          <cell r="K15772">
            <v>0</v>
          </cell>
          <cell r="R15772">
            <v>0</v>
          </cell>
        </row>
        <row r="15773">
          <cell r="E15773">
            <v>0</v>
          </cell>
          <cell r="G15773">
            <v>0</v>
          </cell>
          <cell r="K15773">
            <v>0</v>
          </cell>
          <cell r="R15773">
            <v>0</v>
          </cell>
        </row>
        <row r="15774">
          <cell r="E15774">
            <v>0</v>
          </cell>
          <cell r="G15774">
            <v>0</v>
          </cell>
          <cell r="K15774">
            <v>0</v>
          </cell>
          <cell r="R15774">
            <v>0</v>
          </cell>
        </row>
        <row r="15775">
          <cell r="E15775">
            <v>0</v>
          </cell>
          <cell r="G15775">
            <v>0</v>
          </cell>
          <cell r="K15775">
            <v>0</v>
          </cell>
          <cell r="R15775">
            <v>0</v>
          </cell>
        </row>
        <row r="15776">
          <cell r="E15776">
            <v>0</v>
          </cell>
          <cell r="G15776">
            <v>0</v>
          </cell>
          <cell r="K15776">
            <v>0</v>
          </cell>
          <cell r="R15776">
            <v>0</v>
          </cell>
        </row>
        <row r="15777">
          <cell r="E15777">
            <v>0</v>
          </cell>
          <cell r="G15777">
            <v>0</v>
          </cell>
          <cell r="K15777">
            <v>0</v>
          </cell>
          <cell r="R15777">
            <v>0</v>
          </cell>
        </row>
        <row r="15778">
          <cell r="E15778">
            <v>0</v>
          </cell>
          <cell r="G15778">
            <v>0</v>
          </cell>
          <cell r="K15778">
            <v>0</v>
          </cell>
          <cell r="R15778">
            <v>0</v>
          </cell>
        </row>
        <row r="15779">
          <cell r="E15779">
            <v>0</v>
          </cell>
          <cell r="G15779">
            <v>0</v>
          </cell>
          <cell r="K15779">
            <v>0</v>
          </cell>
          <cell r="R15779">
            <v>0</v>
          </cell>
        </row>
        <row r="15780">
          <cell r="E15780">
            <v>0</v>
          </cell>
          <cell r="G15780">
            <v>0</v>
          </cell>
          <cell r="K15780">
            <v>0</v>
          </cell>
          <cell r="R15780">
            <v>0</v>
          </cell>
        </row>
        <row r="15781">
          <cell r="E15781">
            <v>0</v>
          </cell>
          <cell r="G15781">
            <v>0</v>
          </cell>
          <cell r="K15781">
            <v>0</v>
          </cell>
          <cell r="R15781">
            <v>0</v>
          </cell>
        </row>
        <row r="15782">
          <cell r="E15782">
            <v>0</v>
          </cell>
          <cell r="G15782">
            <v>0</v>
          </cell>
          <cell r="K15782">
            <v>0</v>
          </cell>
          <cell r="R15782">
            <v>0</v>
          </cell>
        </row>
        <row r="15783">
          <cell r="E15783">
            <v>0</v>
          </cell>
          <cell r="G15783">
            <v>0</v>
          </cell>
          <cell r="K15783">
            <v>0</v>
          </cell>
          <cell r="R15783">
            <v>0</v>
          </cell>
        </row>
        <row r="15784">
          <cell r="E15784">
            <v>0</v>
          </cell>
          <cell r="G15784">
            <v>0</v>
          </cell>
          <cell r="K15784">
            <v>0</v>
          </cell>
          <cell r="R15784">
            <v>0</v>
          </cell>
        </row>
        <row r="15785">
          <cell r="E15785">
            <v>0</v>
          </cell>
          <cell r="G15785">
            <v>0</v>
          </cell>
          <cell r="K15785">
            <v>0</v>
          </cell>
          <cell r="R15785">
            <v>0</v>
          </cell>
        </row>
        <row r="15786">
          <cell r="E15786">
            <v>0</v>
          </cell>
          <cell r="G15786">
            <v>0</v>
          </cell>
          <cell r="K15786">
            <v>0</v>
          </cell>
          <cell r="R15786">
            <v>0</v>
          </cell>
        </row>
        <row r="15787">
          <cell r="E15787">
            <v>0</v>
          </cell>
          <cell r="G15787">
            <v>0</v>
          </cell>
          <cell r="K15787">
            <v>0</v>
          </cell>
          <cell r="R15787">
            <v>0</v>
          </cell>
        </row>
        <row r="15788">
          <cell r="E15788">
            <v>0</v>
          </cell>
          <cell r="G15788">
            <v>0</v>
          </cell>
          <cell r="K15788">
            <v>0</v>
          </cell>
          <cell r="R15788">
            <v>0</v>
          </cell>
        </row>
        <row r="15789">
          <cell r="E15789">
            <v>0</v>
          </cell>
          <cell r="G15789">
            <v>0</v>
          </cell>
          <cell r="K15789">
            <v>0</v>
          </cell>
          <cell r="R15789">
            <v>0</v>
          </cell>
        </row>
        <row r="15790">
          <cell r="E15790">
            <v>0</v>
          </cell>
          <cell r="G15790">
            <v>0</v>
          </cell>
          <cell r="K15790">
            <v>0</v>
          </cell>
          <cell r="R15790">
            <v>0</v>
          </cell>
        </row>
        <row r="15791">
          <cell r="E15791">
            <v>0</v>
          </cell>
          <cell r="G15791">
            <v>0</v>
          </cell>
          <cell r="K15791">
            <v>0</v>
          </cell>
          <cell r="R15791">
            <v>0</v>
          </cell>
        </row>
        <row r="15792">
          <cell r="E15792">
            <v>0</v>
          </cell>
          <cell r="G15792">
            <v>0</v>
          </cell>
          <cell r="K15792">
            <v>0</v>
          </cell>
          <cell r="R15792">
            <v>0</v>
          </cell>
        </row>
        <row r="15793">
          <cell r="E15793">
            <v>0</v>
          </cell>
          <cell r="G15793">
            <v>0</v>
          </cell>
          <cell r="K15793">
            <v>0</v>
          </cell>
          <cell r="R15793">
            <v>0</v>
          </cell>
        </row>
        <row r="15794">
          <cell r="E15794">
            <v>0</v>
          </cell>
          <cell r="G15794">
            <v>0</v>
          </cell>
          <cell r="K15794">
            <v>0</v>
          </cell>
          <cell r="R15794">
            <v>0</v>
          </cell>
        </row>
        <row r="15795">
          <cell r="E15795">
            <v>0</v>
          </cell>
          <cell r="G15795">
            <v>0</v>
          </cell>
          <cell r="K15795">
            <v>0</v>
          </cell>
          <cell r="R15795">
            <v>0</v>
          </cell>
        </row>
        <row r="15796">
          <cell r="E15796">
            <v>0</v>
          </cell>
          <cell r="G15796">
            <v>0</v>
          </cell>
          <cell r="K15796">
            <v>0</v>
          </cell>
          <cell r="R15796">
            <v>0</v>
          </cell>
        </row>
        <row r="15797">
          <cell r="E15797">
            <v>0</v>
          </cell>
          <cell r="G15797">
            <v>0</v>
          </cell>
          <cell r="K15797">
            <v>0</v>
          </cell>
          <cell r="R15797">
            <v>0</v>
          </cell>
        </row>
        <row r="15798">
          <cell r="E15798">
            <v>0</v>
          </cell>
          <cell r="G15798">
            <v>0</v>
          </cell>
          <cell r="K15798">
            <v>0</v>
          </cell>
          <cell r="R15798">
            <v>0</v>
          </cell>
        </row>
        <row r="15799">
          <cell r="E15799">
            <v>0</v>
          </cell>
          <cell r="G15799">
            <v>0</v>
          </cell>
          <cell r="K15799">
            <v>0</v>
          </cell>
          <cell r="R15799">
            <v>0</v>
          </cell>
        </row>
        <row r="15800">
          <cell r="E15800">
            <v>0</v>
          </cell>
          <cell r="G15800">
            <v>0</v>
          </cell>
          <cell r="K15800">
            <v>0</v>
          </cell>
          <cell r="R15800">
            <v>0</v>
          </cell>
        </row>
        <row r="15801">
          <cell r="E15801">
            <v>0</v>
          </cell>
          <cell r="G15801">
            <v>0</v>
          </cell>
          <cell r="K15801">
            <v>0</v>
          </cell>
          <cell r="R15801">
            <v>0</v>
          </cell>
        </row>
        <row r="15802">
          <cell r="E15802">
            <v>0</v>
          </cell>
          <cell r="G15802">
            <v>0</v>
          </cell>
          <cell r="K15802">
            <v>0</v>
          </cell>
          <cell r="R15802">
            <v>0</v>
          </cell>
        </row>
        <row r="15803">
          <cell r="E15803">
            <v>0</v>
          </cell>
          <cell r="G15803">
            <v>0</v>
          </cell>
          <cell r="K15803">
            <v>0</v>
          </cell>
          <cell r="R15803">
            <v>0</v>
          </cell>
        </row>
        <row r="15804">
          <cell r="E15804">
            <v>0</v>
          </cell>
          <cell r="G15804">
            <v>0</v>
          </cell>
          <cell r="K15804">
            <v>0</v>
          </cell>
          <cell r="R15804">
            <v>0</v>
          </cell>
        </row>
        <row r="15805">
          <cell r="E15805">
            <v>0</v>
          </cell>
          <cell r="G15805">
            <v>0</v>
          </cell>
          <cell r="K15805">
            <v>0</v>
          </cell>
          <cell r="R15805">
            <v>0</v>
          </cell>
        </row>
        <row r="15806">
          <cell r="E15806">
            <v>0</v>
          </cell>
          <cell r="G15806">
            <v>0</v>
          </cell>
          <cell r="K15806">
            <v>0</v>
          </cell>
          <cell r="R15806">
            <v>0</v>
          </cell>
        </row>
        <row r="15807">
          <cell r="E15807">
            <v>0</v>
          </cell>
          <cell r="G15807">
            <v>0</v>
          </cell>
          <cell r="K15807">
            <v>0</v>
          </cell>
          <cell r="R15807">
            <v>0</v>
          </cell>
        </row>
        <row r="15808">
          <cell r="E15808">
            <v>0</v>
          </cell>
          <cell r="G15808">
            <v>0</v>
          </cell>
          <cell r="K15808">
            <v>0</v>
          </cell>
          <cell r="R15808">
            <v>0</v>
          </cell>
        </row>
        <row r="15809">
          <cell r="E15809">
            <v>0</v>
          </cell>
          <cell r="G15809">
            <v>0</v>
          </cell>
          <cell r="K15809">
            <v>0</v>
          </cell>
          <cell r="R15809">
            <v>0</v>
          </cell>
        </row>
        <row r="15810">
          <cell r="E15810">
            <v>0</v>
          </cell>
          <cell r="G15810">
            <v>0</v>
          </cell>
          <cell r="K15810">
            <v>0</v>
          </cell>
          <cell r="R15810">
            <v>0</v>
          </cell>
        </row>
        <row r="15811">
          <cell r="E15811">
            <v>0</v>
          </cell>
          <cell r="G15811">
            <v>0</v>
          </cell>
          <cell r="K15811">
            <v>0</v>
          </cell>
          <cell r="R15811">
            <v>0</v>
          </cell>
        </row>
        <row r="15812">
          <cell r="E15812">
            <v>0</v>
          </cell>
          <cell r="G15812">
            <v>0</v>
          </cell>
          <cell r="K15812">
            <v>0</v>
          </cell>
          <cell r="R15812">
            <v>0</v>
          </cell>
        </row>
        <row r="15813">
          <cell r="E15813">
            <v>0</v>
          </cell>
          <cell r="G15813">
            <v>0</v>
          </cell>
          <cell r="K15813">
            <v>0</v>
          </cell>
          <cell r="R15813">
            <v>0</v>
          </cell>
        </row>
        <row r="15814">
          <cell r="E15814">
            <v>0</v>
          </cell>
          <cell r="G15814">
            <v>0</v>
          </cell>
          <cell r="K15814">
            <v>0</v>
          </cell>
          <cell r="R15814">
            <v>0</v>
          </cell>
        </row>
        <row r="15815">
          <cell r="E15815">
            <v>0</v>
          </cell>
          <cell r="G15815">
            <v>0</v>
          </cell>
          <cell r="K15815">
            <v>0</v>
          </cell>
          <cell r="R15815">
            <v>0</v>
          </cell>
        </row>
        <row r="15816">
          <cell r="E15816">
            <v>0</v>
          </cell>
          <cell r="G15816">
            <v>0</v>
          </cell>
          <cell r="K15816">
            <v>0</v>
          </cell>
          <cell r="R15816">
            <v>0</v>
          </cell>
        </row>
        <row r="15817">
          <cell r="E15817">
            <v>0</v>
          </cell>
          <cell r="G15817">
            <v>0</v>
          </cell>
          <cell r="K15817">
            <v>0</v>
          </cell>
          <cell r="R15817">
            <v>0</v>
          </cell>
        </row>
        <row r="15818">
          <cell r="E15818">
            <v>0</v>
          </cell>
          <cell r="G15818">
            <v>0</v>
          </cell>
          <cell r="K15818">
            <v>0</v>
          </cell>
          <cell r="R15818">
            <v>0</v>
          </cell>
        </row>
        <row r="15819">
          <cell r="E15819">
            <v>0</v>
          </cell>
          <cell r="G15819">
            <v>0</v>
          </cell>
          <cell r="K15819">
            <v>0</v>
          </cell>
          <cell r="R15819">
            <v>0</v>
          </cell>
        </row>
        <row r="15820">
          <cell r="E15820">
            <v>0</v>
          </cell>
          <cell r="G15820">
            <v>0</v>
          </cell>
          <cell r="K15820">
            <v>0</v>
          </cell>
          <cell r="R15820">
            <v>0</v>
          </cell>
        </row>
        <row r="15821">
          <cell r="E15821">
            <v>0</v>
          </cell>
          <cell r="G15821">
            <v>0</v>
          </cell>
          <cell r="K15821">
            <v>0</v>
          </cell>
          <cell r="R15821">
            <v>0</v>
          </cell>
        </row>
        <row r="15822">
          <cell r="E15822">
            <v>0</v>
          </cell>
          <cell r="G15822">
            <v>0</v>
          </cell>
          <cell r="K15822">
            <v>0</v>
          </cell>
          <cell r="R15822">
            <v>0</v>
          </cell>
        </row>
        <row r="15823">
          <cell r="E15823">
            <v>0</v>
          </cell>
          <cell r="G15823">
            <v>0</v>
          </cell>
          <cell r="K15823">
            <v>0</v>
          </cell>
          <cell r="R15823">
            <v>0</v>
          </cell>
        </row>
        <row r="15824">
          <cell r="E15824">
            <v>0</v>
          </cell>
          <cell r="G15824">
            <v>0</v>
          </cell>
          <cell r="K15824">
            <v>0</v>
          </cell>
          <cell r="R15824">
            <v>0</v>
          </cell>
        </row>
        <row r="15825">
          <cell r="E15825">
            <v>0</v>
          </cell>
          <cell r="G15825">
            <v>0</v>
          </cell>
          <cell r="K15825">
            <v>0</v>
          </cell>
          <cell r="R15825">
            <v>0</v>
          </cell>
        </row>
        <row r="15826">
          <cell r="E15826">
            <v>0</v>
          </cell>
          <cell r="G15826">
            <v>0</v>
          </cell>
          <cell r="K15826">
            <v>0</v>
          </cell>
          <cell r="R15826">
            <v>0</v>
          </cell>
        </row>
        <row r="15827">
          <cell r="E15827">
            <v>0</v>
          </cell>
          <cell r="G15827">
            <v>0</v>
          </cell>
          <cell r="K15827">
            <v>0</v>
          </cell>
          <cell r="R15827">
            <v>0</v>
          </cell>
        </row>
        <row r="15828">
          <cell r="E15828">
            <v>0</v>
          </cell>
          <cell r="G15828">
            <v>0</v>
          </cell>
          <cell r="K15828">
            <v>0</v>
          </cell>
          <cell r="R15828">
            <v>0</v>
          </cell>
        </row>
        <row r="15829">
          <cell r="E15829">
            <v>0</v>
          </cell>
          <cell r="G15829">
            <v>0</v>
          </cell>
          <cell r="K15829">
            <v>0</v>
          </cell>
          <cell r="R15829">
            <v>0</v>
          </cell>
        </row>
        <row r="15830">
          <cell r="E15830">
            <v>0</v>
          </cell>
          <cell r="G15830">
            <v>0</v>
          </cell>
          <cell r="K15830">
            <v>0</v>
          </cell>
          <cell r="R15830">
            <v>0</v>
          </cell>
        </row>
        <row r="15831">
          <cell r="E15831">
            <v>0</v>
          </cell>
          <cell r="G15831">
            <v>0</v>
          </cell>
          <cell r="K15831">
            <v>0</v>
          </cell>
          <cell r="R15831">
            <v>0</v>
          </cell>
        </row>
        <row r="15832">
          <cell r="E15832">
            <v>0</v>
          </cell>
          <cell r="G15832">
            <v>0</v>
          </cell>
          <cell r="K15832">
            <v>0</v>
          </cell>
          <cell r="R15832">
            <v>0</v>
          </cell>
        </row>
        <row r="15833">
          <cell r="E15833">
            <v>0</v>
          </cell>
          <cell r="G15833">
            <v>0</v>
          </cell>
          <cell r="K15833">
            <v>0</v>
          </cell>
          <cell r="R15833">
            <v>0</v>
          </cell>
        </row>
        <row r="15834">
          <cell r="E15834">
            <v>0</v>
          </cell>
          <cell r="G15834">
            <v>0</v>
          </cell>
          <cell r="K15834">
            <v>0</v>
          </cell>
          <cell r="R15834">
            <v>0</v>
          </cell>
        </row>
        <row r="15835">
          <cell r="E15835">
            <v>0</v>
          </cell>
          <cell r="G15835">
            <v>0</v>
          </cell>
          <cell r="K15835">
            <v>0</v>
          </cell>
          <cell r="R15835">
            <v>0</v>
          </cell>
        </row>
        <row r="15836">
          <cell r="E15836">
            <v>0</v>
          </cell>
          <cell r="G15836">
            <v>0</v>
          </cell>
          <cell r="K15836">
            <v>0</v>
          </cell>
          <cell r="R15836">
            <v>0</v>
          </cell>
        </row>
        <row r="15837">
          <cell r="E15837">
            <v>0</v>
          </cell>
          <cell r="G15837">
            <v>0</v>
          </cell>
          <cell r="K15837">
            <v>0</v>
          </cell>
          <cell r="R15837">
            <v>0</v>
          </cell>
        </row>
        <row r="15838">
          <cell r="E15838">
            <v>0</v>
          </cell>
          <cell r="G15838">
            <v>0</v>
          </cell>
          <cell r="K15838">
            <v>0</v>
          </cell>
          <cell r="R15838">
            <v>0</v>
          </cell>
        </row>
        <row r="15839">
          <cell r="E15839">
            <v>0</v>
          </cell>
          <cell r="G15839">
            <v>0</v>
          </cell>
          <cell r="K15839">
            <v>0</v>
          </cell>
          <cell r="R15839">
            <v>0</v>
          </cell>
        </row>
        <row r="15840">
          <cell r="E15840">
            <v>0</v>
          </cell>
          <cell r="G15840">
            <v>0</v>
          </cell>
          <cell r="K15840">
            <v>0</v>
          </cell>
          <cell r="R15840">
            <v>0</v>
          </cell>
        </row>
        <row r="15841">
          <cell r="E15841">
            <v>0</v>
          </cell>
          <cell r="G15841">
            <v>0</v>
          </cell>
          <cell r="K15841">
            <v>0</v>
          </cell>
          <cell r="R15841">
            <v>0</v>
          </cell>
        </row>
        <row r="15842">
          <cell r="E15842">
            <v>0</v>
          </cell>
          <cell r="G15842">
            <v>0</v>
          </cell>
          <cell r="K15842">
            <v>0</v>
          </cell>
          <cell r="R15842">
            <v>0</v>
          </cell>
        </row>
        <row r="15843">
          <cell r="E15843">
            <v>0</v>
          </cell>
          <cell r="G15843">
            <v>0</v>
          </cell>
          <cell r="K15843">
            <v>0</v>
          </cell>
          <cell r="R15843">
            <v>0</v>
          </cell>
        </row>
        <row r="15844">
          <cell r="E15844">
            <v>0</v>
          </cell>
          <cell r="G15844">
            <v>0</v>
          </cell>
          <cell r="K15844">
            <v>0</v>
          </cell>
          <cell r="R15844">
            <v>0</v>
          </cell>
        </row>
        <row r="15845">
          <cell r="E15845">
            <v>0</v>
          </cell>
          <cell r="G15845">
            <v>0</v>
          </cell>
          <cell r="K15845">
            <v>0</v>
          </cell>
          <cell r="R15845">
            <v>0</v>
          </cell>
        </row>
        <row r="15846">
          <cell r="E15846">
            <v>0</v>
          </cell>
          <cell r="G15846">
            <v>0</v>
          </cell>
          <cell r="K15846">
            <v>0</v>
          </cell>
          <cell r="R15846">
            <v>0</v>
          </cell>
        </row>
        <row r="15847">
          <cell r="E15847">
            <v>0</v>
          </cell>
          <cell r="G15847">
            <v>0</v>
          </cell>
          <cell r="K15847">
            <v>0</v>
          </cell>
          <cell r="R15847">
            <v>0</v>
          </cell>
        </row>
        <row r="15848">
          <cell r="E15848">
            <v>0</v>
          </cell>
          <cell r="G15848">
            <v>0</v>
          </cell>
          <cell r="K15848">
            <v>0</v>
          </cell>
          <cell r="R15848">
            <v>0</v>
          </cell>
        </row>
        <row r="15849">
          <cell r="E15849">
            <v>0</v>
          </cell>
          <cell r="G15849">
            <v>0</v>
          </cell>
          <cell r="K15849">
            <v>0</v>
          </cell>
          <cell r="R15849">
            <v>0</v>
          </cell>
        </row>
        <row r="15850">
          <cell r="E15850">
            <v>0</v>
          </cell>
          <cell r="G15850">
            <v>0</v>
          </cell>
          <cell r="K15850">
            <v>0</v>
          </cell>
          <cell r="R15850">
            <v>0</v>
          </cell>
        </row>
        <row r="15851">
          <cell r="E15851">
            <v>0</v>
          </cell>
          <cell r="G15851">
            <v>0</v>
          </cell>
          <cell r="K15851">
            <v>0</v>
          </cell>
          <cell r="R15851">
            <v>0</v>
          </cell>
        </row>
        <row r="15852">
          <cell r="E15852">
            <v>0</v>
          </cell>
          <cell r="G15852">
            <v>0</v>
          </cell>
          <cell r="K15852">
            <v>0</v>
          </cell>
          <cell r="R15852">
            <v>0</v>
          </cell>
        </row>
        <row r="15853">
          <cell r="E15853">
            <v>0</v>
          </cell>
          <cell r="G15853">
            <v>0</v>
          </cell>
          <cell r="K15853">
            <v>0</v>
          </cell>
          <cell r="R15853">
            <v>0</v>
          </cell>
        </row>
        <row r="15854">
          <cell r="E15854">
            <v>0</v>
          </cell>
          <cell r="G15854">
            <v>0</v>
          </cell>
          <cell r="K15854">
            <v>0</v>
          </cell>
          <cell r="R15854">
            <v>0</v>
          </cell>
        </row>
        <row r="15855">
          <cell r="E15855">
            <v>0</v>
          </cell>
          <cell r="G15855">
            <v>0</v>
          </cell>
          <cell r="K15855">
            <v>0</v>
          </cell>
          <cell r="R15855">
            <v>0</v>
          </cell>
        </row>
        <row r="15856">
          <cell r="E15856">
            <v>0</v>
          </cell>
          <cell r="G15856">
            <v>0</v>
          </cell>
          <cell r="K15856">
            <v>0</v>
          </cell>
          <cell r="R15856">
            <v>0</v>
          </cell>
        </row>
        <row r="15857">
          <cell r="E15857">
            <v>0</v>
          </cell>
          <cell r="G15857">
            <v>0</v>
          </cell>
          <cell r="K15857">
            <v>0</v>
          </cell>
          <cell r="R15857">
            <v>0</v>
          </cell>
        </row>
        <row r="15858">
          <cell r="E15858">
            <v>0</v>
          </cell>
          <cell r="G15858">
            <v>0</v>
          </cell>
          <cell r="K15858">
            <v>0</v>
          </cell>
          <cell r="R15858">
            <v>0</v>
          </cell>
        </row>
        <row r="15859">
          <cell r="E15859">
            <v>0</v>
          </cell>
          <cell r="G15859">
            <v>0</v>
          </cell>
          <cell r="K15859">
            <v>0</v>
          </cell>
          <cell r="R15859">
            <v>0</v>
          </cell>
        </row>
        <row r="15860">
          <cell r="E15860">
            <v>0</v>
          </cell>
          <cell r="G15860">
            <v>0</v>
          </cell>
          <cell r="K15860">
            <v>0</v>
          </cell>
          <cell r="R15860">
            <v>0</v>
          </cell>
        </row>
        <row r="15861">
          <cell r="E15861">
            <v>0</v>
          </cell>
          <cell r="G15861">
            <v>0</v>
          </cell>
          <cell r="K15861">
            <v>0</v>
          </cell>
          <cell r="R15861">
            <v>0</v>
          </cell>
        </row>
        <row r="15862">
          <cell r="E15862">
            <v>0</v>
          </cell>
          <cell r="G15862">
            <v>0</v>
          </cell>
          <cell r="K15862">
            <v>0</v>
          </cell>
          <cell r="R15862">
            <v>0</v>
          </cell>
        </row>
        <row r="15863">
          <cell r="E15863">
            <v>0</v>
          </cell>
          <cell r="G15863">
            <v>0</v>
          </cell>
          <cell r="K15863">
            <v>0</v>
          </cell>
          <cell r="R15863">
            <v>0</v>
          </cell>
        </row>
        <row r="15864">
          <cell r="E15864">
            <v>0</v>
          </cell>
          <cell r="G15864">
            <v>0</v>
          </cell>
          <cell r="K15864">
            <v>0</v>
          </cell>
          <cell r="R15864">
            <v>0</v>
          </cell>
        </row>
        <row r="15865">
          <cell r="E15865">
            <v>0</v>
          </cell>
          <cell r="G15865">
            <v>0</v>
          </cell>
          <cell r="K15865">
            <v>0</v>
          </cell>
          <cell r="R15865">
            <v>0</v>
          </cell>
        </row>
        <row r="15866">
          <cell r="E15866">
            <v>0</v>
          </cell>
          <cell r="G15866">
            <v>0</v>
          </cell>
          <cell r="K15866">
            <v>0</v>
          </cell>
          <cell r="R15866">
            <v>0</v>
          </cell>
        </row>
        <row r="15867">
          <cell r="E15867">
            <v>0</v>
          </cell>
          <cell r="G15867">
            <v>0</v>
          </cell>
          <cell r="K15867">
            <v>0</v>
          </cell>
          <cell r="R15867">
            <v>0</v>
          </cell>
        </row>
        <row r="15868">
          <cell r="E15868">
            <v>0</v>
          </cell>
          <cell r="G15868">
            <v>0</v>
          </cell>
          <cell r="K15868">
            <v>0</v>
          </cell>
          <cell r="R15868">
            <v>0</v>
          </cell>
        </row>
        <row r="15869">
          <cell r="E15869">
            <v>0</v>
          </cell>
          <cell r="G15869">
            <v>0</v>
          </cell>
          <cell r="K15869">
            <v>0</v>
          </cell>
          <cell r="R15869">
            <v>0</v>
          </cell>
        </row>
        <row r="15870">
          <cell r="E15870">
            <v>0</v>
          </cell>
          <cell r="G15870">
            <v>0</v>
          </cell>
          <cell r="K15870">
            <v>0</v>
          </cell>
          <cell r="R15870">
            <v>0</v>
          </cell>
        </row>
        <row r="15871">
          <cell r="E15871">
            <v>0</v>
          </cell>
          <cell r="G15871">
            <v>0</v>
          </cell>
          <cell r="K15871">
            <v>0</v>
          </cell>
          <cell r="R15871">
            <v>0</v>
          </cell>
        </row>
        <row r="15872">
          <cell r="E15872">
            <v>0</v>
          </cell>
          <cell r="G15872">
            <v>0</v>
          </cell>
          <cell r="K15872">
            <v>0</v>
          </cell>
          <cell r="R15872">
            <v>0</v>
          </cell>
        </row>
        <row r="15873">
          <cell r="E15873">
            <v>0</v>
          </cell>
          <cell r="G15873">
            <v>0</v>
          </cell>
          <cell r="K15873">
            <v>0</v>
          </cell>
          <cell r="R15873">
            <v>0</v>
          </cell>
        </row>
        <row r="15874">
          <cell r="E15874">
            <v>0</v>
          </cell>
          <cell r="G15874">
            <v>0</v>
          </cell>
          <cell r="K15874">
            <v>0</v>
          </cell>
          <cell r="R15874">
            <v>0</v>
          </cell>
        </row>
        <row r="15875">
          <cell r="E15875">
            <v>0</v>
          </cell>
          <cell r="G15875">
            <v>0</v>
          </cell>
          <cell r="K15875">
            <v>0</v>
          </cell>
          <cell r="R15875">
            <v>0</v>
          </cell>
        </row>
        <row r="15876">
          <cell r="E15876">
            <v>0</v>
          </cell>
          <cell r="G15876">
            <v>0</v>
          </cell>
          <cell r="K15876">
            <v>0</v>
          </cell>
          <cell r="R15876">
            <v>0</v>
          </cell>
        </row>
        <row r="15877">
          <cell r="E15877">
            <v>0</v>
          </cell>
          <cell r="G15877">
            <v>0</v>
          </cell>
          <cell r="K15877">
            <v>0</v>
          </cell>
          <cell r="R15877">
            <v>0</v>
          </cell>
        </row>
        <row r="15878">
          <cell r="E15878">
            <v>0</v>
          </cell>
          <cell r="G15878">
            <v>0</v>
          </cell>
          <cell r="K15878">
            <v>0</v>
          </cell>
          <cell r="R15878">
            <v>0</v>
          </cell>
        </row>
        <row r="15879">
          <cell r="E15879">
            <v>0</v>
          </cell>
          <cell r="G15879">
            <v>0</v>
          </cell>
          <cell r="K15879">
            <v>0</v>
          </cell>
          <cell r="R15879">
            <v>0</v>
          </cell>
        </row>
        <row r="15880">
          <cell r="E15880">
            <v>0</v>
          </cell>
          <cell r="G15880">
            <v>0</v>
          </cell>
          <cell r="K15880">
            <v>0</v>
          </cell>
          <cell r="R15880">
            <v>0</v>
          </cell>
        </row>
        <row r="15881">
          <cell r="E15881">
            <v>0</v>
          </cell>
          <cell r="G15881">
            <v>0</v>
          </cell>
          <cell r="K15881">
            <v>0</v>
          </cell>
          <cell r="R15881">
            <v>0</v>
          </cell>
        </row>
        <row r="15882">
          <cell r="E15882">
            <v>0</v>
          </cell>
          <cell r="G15882">
            <v>0</v>
          </cell>
          <cell r="K15882">
            <v>0</v>
          </cell>
          <cell r="R15882">
            <v>0</v>
          </cell>
        </row>
        <row r="15883">
          <cell r="E15883">
            <v>0</v>
          </cell>
          <cell r="G15883">
            <v>0</v>
          </cell>
          <cell r="K15883">
            <v>0</v>
          </cell>
          <cell r="R15883">
            <v>0</v>
          </cell>
        </row>
        <row r="15884">
          <cell r="E15884">
            <v>0</v>
          </cell>
          <cell r="G15884">
            <v>0</v>
          </cell>
          <cell r="K15884">
            <v>0</v>
          </cell>
          <cell r="R15884">
            <v>0</v>
          </cell>
        </row>
        <row r="15885">
          <cell r="E15885">
            <v>0</v>
          </cell>
          <cell r="G15885">
            <v>0</v>
          </cell>
          <cell r="K15885">
            <v>0</v>
          </cell>
          <cell r="R15885">
            <v>0</v>
          </cell>
        </row>
        <row r="15886">
          <cell r="E15886">
            <v>0</v>
          </cell>
          <cell r="G15886">
            <v>0</v>
          </cell>
          <cell r="K15886">
            <v>0</v>
          </cell>
          <cell r="R15886">
            <v>0</v>
          </cell>
        </row>
        <row r="15887">
          <cell r="E15887">
            <v>0</v>
          </cell>
          <cell r="G15887">
            <v>0</v>
          </cell>
          <cell r="K15887">
            <v>0</v>
          </cell>
          <cell r="R15887">
            <v>0</v>
          </cell>
        </row>
        <row r="15888">
          <cell r="E15888">
            <v>0</v>
          </cell>
          <cell r="G15888">
            <v>0</v>
          </cell>
          <cell r="K15888">
            <v>0</v>
          </cell>
          <cell r="R15888">
            <v>0</v>
          </cell>
        </row>
        <row r="15889">
          <cell r="E15889">
            <v>0</v>
          </cell>
          <cell r="G15889">
            <v>0</v>
          </cell>
          <cell r="K15889">
            <v>0</v>
          </cell>
          <cell r="R15889">
            <v>0</v>
          </cell>
        </row>
        <row r="15890">
          <cell r="E15890">
            <v>0</v>
          </cell>
          <cell r="G15890">
            <v>0</v>
          </cell>
          <cell r="K15890">
            <v>0</v>
          </cell>
          <cell r="R15890">
            <v>0</v>
          </cell>
        </row>
        <row r="15891">
          <cell r="E15891">
            <v>0</v>
          </cell>
          <cell r="G15891">
            <v>0</v>
          </cell>
          <cell r="K15891">
            <v>0</v>
          </cell>
          <cell r="R15891">
            <v>0</v>
          </cell>
        </row>
        <row r="15892">
          <cell r="E15892">
            <v>0</v>
          </cell>
          <cell r="G15892">
            <v>0</v>
          </cell>
          <cell r="K15892">
            <v>0</v>
          </cell>
          <cell r="R15892">
            <v>0</v>
          </cell>
        </row>
        <row r="15893">
          <cell r="E15893">
            <v>0</v>
          </cell>
          <cell r="G15893">
            <v>0</v>
          </cell>
          <cell r="K15893">
            <v>0</v>
          </cell>
          <cell r="R15893">
            <v>0</v>
          </cell>
        </row>
        <row r="15894">
          <cell r="E15894">
            <v>0</v>
          </cell>
          <cell r="G15894">
            <v>0</v>
          </cell>
          <cell r="K15894">
            <v>0</v>
          </cell>
          <cell r="R15894">
            <v>0</v>
          </cell>
        </row>
        <row r="15895">
          <cell r="E15895">
            <v>0</v>
          </cell>
          <cell r="G15895">
            <v>0</v>
          </cell>
          <cell r="K15895">
            <v>0</v>
          </cell>
          <cell r="R15895">
            <v>0</v>
          </cell>
        </row>
        <row r="15896">
          <cell r="E15896">
            <v>0</v>
          </cell>
          <cell r="G15896">
            <v>0</v>
          </cell>
          <cell r="K15896">
            <v>0</v>
          </cell>
          <cell r="R15896">
            <v>0</v>
          </cell>
        </row>
        <row r="15897">
          <cell r="E15897">
            <v>0</v>
          </cell>
          <cell r="G15897">
            <v>0</v>
          </cell>
          <cell r="K15897">
            <v>0</v>
          </cell>
          <cell r="R15897">
            <v>0</v>
          </cell>
        </row>
        <row r="15898">
          <cell r="E15898">
            <v>0</v>
          </cell>
          <cell r="G15898">
            <v>0</v>
          </cell>
          <cell r="K15898">
            <v>0</v>
          </cell>
          <cell r="R15898">
            <v>0</v>
          </cell>
        </row>
        <row r="15899">
          <cell r="E15899">
            <v>0</v>
          </cell>
          <cell r="G15899">
            <v>0</v>
          </cell>
          <cell r="K15899">
            <v>0</v>
          </cell>
          <cell r="R15899">
            <v>0</v>
          </cell>
        </row>
        <row r="15900">
          <cell r="E15900">
            <v>0</v>
          </cell>
          <cell r="G15900">
            <v>0</v>
          </cell>
          <cell r="K15900">
            <v>0</v>
          </cell>
          <cell r="R15900">
            <v>0</v>
          </cell>
        </row>
        <row r="15901">
          <cell r="E15901">
            <v>0</v>
          </cell>
          <cell r="G15901">
            <v>0</v>
          </cell>
          <cell r="K15901">
            <v>0</v>
          </cell>
          <cell r="R15901">
            <v>0</v>
          </cell>
        </row>
        <row r="15902">
          <cell r="E15902">
            <v>0</v>
          </cell>
          <cell r="G15902">
            <v>0</v>
          </cell>
          <cell r="K15902">
            <v>0</v>
          </cell>
          <cell r="R15902">
            <v>0</v>
          </cell>
        </row>
        <row r="15903">
          <cell r="E15903">
            <v>0</v>
          </cell>
          <cell r="G15903">
            <v>0</v>
          </cell>
          <cell r="K15903">
            <v>0</v>
          </cell>
          <cell r="R15903">
            <v>0</v>
          </cell>
        </row>
        <row r="15904">
          <cell r="E15904">
            <v>0</v>
          </cell>
          <cell r="G15904">
            <v>0</v>
          </cell>
          <cell r="K15904">
            <v>0</v>
          </cell>
          <cell r="R15904">
            <v>0</v>
          </cell>
        </row>
        <row r="15905">
          <cell r="E15905">
            <v>0</v>
          </cell>
          <cell r="G15905">
            <v>0</v>
          </cell>
          <cell r="K15905">
            <v>0</v>
          </cell>
          <cell r="R15905">
            <v>0</v>
          </cell>
        </row>
        <row r="15906">
          <cell r="E15906">
            <v>0</v>
          </cell>
          <cell r="G15906">
            <v>0</v>
          </cell>
          <cell r="K15906">
            <v>0</v>
          </cell>
          <cell r="R15906">
            <v>0</v>
          </cell>
        </row>
        <row r="15907">
          <cell r="E15907">
            <v>0</v>
          </cell>
          <cell r="G15907">
            <v>0</v>
          </cell>
          <cell r="K15907">
            <v>0</v>
          </cell>
          <cell r="R15907">
            <v>0</v>
          </cell>
        </row>
        <row r="15908">
          <cell r="E15908">
            <v>0</v>
          </cell>
          <cell r="G15908">
            <v>0</v>
          </cell>
          <cell r="K15908">
            <v>0</v>
          </cell>
          <cell r="R15908">
            <v>0</v>
          </cell>
        </row>
        <row r="15909">
          <cell r="E15909">
            <v>0</v>
          </cell>
          <cell r="G15909">
            <v>0</v>
          </cell>
          <cell r="K15909">
            <v>0</v>
          </cell>
          <cell r="R15909">
            <v>0</v>
          </cell>
        </row>
        <row r="15910">
          <cell r="E15910">
            <v>0</v>
          </cell>
          <cell r="G15910">
            <v>0</v>
          </cell>
          <cell r="K15910">
            <v>0</v>
          </cell>
          <cell r="R15910">
            <v>0</v>
          </cell>
        </row>
        <row r="15911">
          <cell r="E15911">
            <v>0</v>
          </cell>
          <cell r="G15911">
            <v>0</v>
          </cell>
          <cell r="K15911">
            <v>0</v>
          </cell>
          <cell r="R15911">
            <v>0</v>
          </cell>
        </row>
        <row r="15912">
          <cell r="E15912">
            <v>0</v>
          </cell>
          <cell r="G15912">
            <v>0</v>
          </cell>
          <cell r="K15912">
            <v>0</v>
          </cell>
          <cell r="R15912">
            <v>0</v>
          </cell>
        </row>
        <row r="15913">
          <cell r="E15913">
            <v>0</v>
          </cell>
          <cell r="G15913">
            <v>0</v>
          </cell>
          <cell r="K15913">
            <v>0</v>
          </cell>
          <cell r="R15913">
            <v>0</v>
          </cell>
        </row>
        <row r="15914">
          <cell r="E15914">
            <v>0</v>
          </cell>
          <cell r="G15914">
            <v>0</v>
          </cell>
          <cell r="K15914">
            <v>0</v>
          </cell>
          <cell r="R15914">
            <v>0</v>
          </cell>
        </row>
        <row r="15915">
          <cell r="E15915">
            <v>0</v>
          </cell>
          <cell r="G15915">
            <v>0</v>
          </cell>
          <cell r="K15915">
            <v>0</v>
          </cell>
          <cell r="R15915">
            <v>0</v>
          </cell>
        </row>
        <row r="15916">
          <cell r="E15916">
            <v>0</v>
          </cell>
          <cell r="G15916">
            <v>0</v>
          </cell>
          <cell r="K15916">
            <v>0</v>
          </cell>
          <cell r="R15916">
            <v>0</v>
          </cell>
        </row>
        <row r="15917">
          <cell r="E15917">
            <v>0</v>
          </cell>
          <cell r="G15917">
            <v>0</v>
          </cell>
          <cell r="K15917">
            <v>0</v>
          </cell>
          <cell r="R15917">
            <v>0</v>
          </cell>
        </row>
        <row r="15918">
          <cell r="E15918">
            <v>0</v>
          </cell>
          <cell r="G15918">
            <v>0</v>
          </cell>
          <cell r="K15918">
            <v>0</v>
          </cell>
          <cell r="R15918">
            <v>0</v>
          </cell>
        </row>
        <row r="15919">
          <cell r="E15919">
            <v>0</v>
          </cell>
          <cell r="G15919">
            <v>0</v>
          </cell>
          <cell r="K15919">
            <v>0</v>
          </cell>
          <cell r="R15919">
            <v>0</v>
          </cell>
        </row>
        <row r="15920">
          <cell r="E15920">
            <v>0</v>
          </cell>
          <cell r="G15920">
            <v>0</v>
          </cell>
          <cell r="K15920">
            <v>0</v>
          </cell>
          <cell r="R15920">
            <v>0</v>
          </cell>
        </row>
        <row r="15921">
          <cell r="E15921">
            <v>0</v>
          </cell>
          <cell r="G15921">
            <v>0</v>
          </cell>
          <cell r="K15921">
            <v>0</v>
          </cell>
          <cell r="R15921">
            <v>0</v>
          </cell>
        </row>
        <row r="15922">
          <cell r="E15922">
            <v>0</v>
          </cell>
          <cell r="G15922">
            <v>0</v>
          </cell>
          <cell r="K15922">
            <v>0</v>
          </cell>
          <cell r="R15922">
            <v>0</v>
          </cell>
        </row>
        <row r="15923">
          <cell r="E15923">
            <v>0</v>
          </cell>
          <cell r="G15923">
            <v>0</v>
          </cell>
          <cell r="K15923">
            <v>0</v>
          </cell>
          <cell r="R15923">
            <v>0</v>
          </cell>
        </row>
        <row r="15924">
          <cell r="E15924">
            <v>0</v>
          </cell>
          <cell r="G15924">
            <v>0</v>
          </cell>
          <cell r="K15924">
            <v>0</v>
          </cell>
          <cell r="R15924">
            <v>0</v>
          </cell>
        </row>
        <row r="15925">
          <cell r="E15925">
            <v>0</v>
          </cell>
          <cell r="G15925">
            <v>0</v>
          </cell>
          <cell r="K15925">
            <v>0</v>
          </cell>
          <cell r="R15925">
            <v>0</v>
          </cell>
        </row>
        <row r="15926">
          <cell r="E15926">
            <v>0</v>
          </cell>
          <cell r="G15926">
            <v>0</v>
          </cell>
          <cell r="K15926">
            <v>0</v>
          </cell>
          <cell r="R15926">
            <v>0</v>
          </cell>
        </row>
        <row r="15927">
          <cell r="E15927">
            <v>0</v>
          </cell>
          <cell r="G15927">
            <v>0</v>
          </cell>
          <cell r="K15927">
            <v>0</v>
          </cell>
          <cell r="R15927">
            <v>0</v>
          </cell>
        </row>
        <row r="15928">
          <cell r="E15928">
            <v>0</v>
          </cell>
          <cell r="G15928">
            <v>0</v>
          </cell>
          <cell r="K15928">
            <v>0</v>
          </cell>
          <cell r="R15928">
            <v>0</v>
          </cell>
        </row>
        <row r="15929">
          <cell r="E15929">
            <v>0</v>
          </cell>
          <cell r="G15929">
            <v>0</v>
          </cell>
          <cell r="K15929">
            <v>0</v>
          </cell>
          <cell r="R15929">
            <v>0</v>
          </cell>
        </row>
        <row r="15930">
          <cell r="E15930">
            <v>0</v>
          </cell>
          <cell r="G15930">
            <v>0</v>
          </cell>
          <cell r="K15930">
            <v>0</v>
          </cell>
          <cell r="R15930">
            <v>0</v>
          </cell>
        </row>
        <row r="15931">
          <cell r="E15931">
            <v>0</v>
          </cell>
          <cell r="G15931">
            <v>0</v>
          </cell>
          <cell r="K15931">
            <v>0</v>
          </cell>
          <cell r="R15931">
            <v>0</v>
          </cell>
        </row>
        <row r="15932">
          <cell r="E15932">
            <v>0</v>
          </cell>
          <cell r="G15932">
            <v>0</v>
          </cell>
          <cell r="K15932">
            <v>0</v>
          </cell>
          <cell r="R15932">
            <v>0</v>
          </cell>
        </row>
        <row r="15933">
          <cell r="E15933">
            <v>0</v>
          </cell>
          <cell r="G15933">
            <v>0</v>
          </cell>
          <cell r="K15933">
            <v>0</v>
          </cell>
          <cell r="R15933">
            <v>0</v>
          </cell>
        </row>
        <row r="15934">
          <cell r="E15934">
            <v>0</v>
          </cell>
          <cell r="G15934">
            <v>0</v>
          </cell>
          <cell r="K15934">
            <v>0</v>
          </cell>
          <cell r="R15934">
            <v>0</v>
          </cell>
        </row>
        <row r="15935">
          <cell r="E15935">
            <v>0</v>
          </cell>
          <cell r="G15935">
            <v>0</v>
          </cell>
          <cell r="K15935">
            <v>0</v>
          </cell>
          <cell r="R15935">
            <v>0</v>
          </cell>
        </row>
        <row r="15936">
          <cell r="E15936">
            <v>0</v>
          </cell>
          <cell r="G15936">
            <v>0</v>
          </cell>
          <cell r="K15936">
            <v>0</v>
          </cell>
          <cell r="R15936">
            <v>0</v>
          </cell>
        </row>
        <row r="15937">
          <cell r="E15937">
            <v>0</v>
          </cell>
          <cell r="G15937">
            <v>0</v>
          </cell>
          <cell r="K15937">
            <v>0</v>
          </cell>
          <cell r="R15937">
            <v>0</v>
          </cell>
        </row>
        <row r="15938">
          <cell r="E15938">
            <v>0</v>
          </cell>
          <cell r="G15938">
            <v>0</v>
          </cell>
          <cell r="K15938">
            <v>0</v>
          </cell>
          <cell r="R15938">
            <v>0</v>
          </cell>
        </row>
        <row r="15939">
          <cell r="E15939">
            <v>0</v>
          </cell>
          <cell r="G15939">
            <v>0</v>
          </cell>
          <cell r="K15939">
            <v>0</v>
          </cell>
          <cell r="R15939">
            <v>0</v>
          </cell>
        </row>
        <row r="15940">
          <cell r="E15940">
            <v>0</v>
          </cell>
          <cell r="G15940">
            <v>0</v>
          </cell>
          <cell r="K15940">
            <v>0</v>
          </cell>
          <cell r="R15940">
            <v>0</v>
          </cell>
        </row>
        <row r="15941">
          <cell r="E15941">
            <v>0</v>
          </cell>
          <cell r="G15941">
            <v>0</v>
          </cell>
          <cell r="K15941">
            <v>0</v>
          </cell>
          <cell r="R15941">
            <v>0</v>
          </cell>
        </row>
        <row r="15942">
          <cell r="E15942">
            <v>0</v>
          </cell>
          <cell r="G15942">
            <v>0</v>
          </cell>
          <cell r="K15942">
            <v>0</v>
          </cell>
          <cell r="R15942">
            <v>0</v>
          </cell>
        </row>
        <row r="15943">
          <cell r="E15943">
            <v>0</v>
          </cell>
          <cell r="G15943">
            <v>0</v>
          </cell>
          <cell r="K15943">
            <v>0</v>
          </cell>
          <cell r="R15943">
            <v>0</v>
          </cell>
        </row>
        <row r="15944">
          <cell r="E15944">
            <v>0</v>
          </cell>
          <cell r="G15944">
            <v>0</v>
          </cell>
          <cell r="K15944">
            <v>0</v>
          </cell>
          <cell r="R15944">
            <v>0</v>
          </cell>
        </row>
        <row r="15945">
          <cell r="E15945">
            <v>0</v>
          </cell>
          <cell r="G15945">
            <v>0</v>
          </cell>
          <cell r="K15945">
            <v>0</v>
          </cell>
          <cell r="R15945">
            <v>0</v>
          </cell>
        </row>
        <row r="15946">
          <cell r="E15946">
            <v>0</v>
          </cell>
          <cell r="G15946">
            <v>0</v>
          </cell>
          <cell r="K15946">
            <v>0</v>
          </cell>
          <cell r="R15946">
            <v>0</v>
          </cell>
        </row>
        <row r="15947">
          <cell r="E15947">
            <v>0</v>
          </cell>
          <cell r="G15947">
            <v>0</v>
          </cell>
          <cell r="K15947">
            <v>0</v>
          </cell>
          <cell r="R15947">
            <v>0</v>
          </cell>
        </row>
        <row r="15948">
          <cell r="E15948">
            <v>0</v>
          </cell>
          <cell r="G15948">
            <v>0</v>
          </cell>
          <cell r="K15948">
            <v>0</v>
          </cell>
          <cell r="R15948">
            <v>0</v>
          </cell>
        </row>
        <row r="15949">
          <cell r="E15949">
            <v>0</v>
          </cell>
          <cell r="G15949">
            <v>0</v>
          </cell>
          <cell r="K15949">
            <v>0</v>
          </cell>
          <cell r="R15949">
            <v>0</v>
          </cell>
        </row>
        <row r="15950">
          <cell r="E15950">
            <v>0</v>
          </cell>
          <cell r="G15950">
            <v>0</v>
          </cell>
          <cell r="K15950">
            <v>0</v>
          </cell>
          <cell r="R15950">
            <v>0</v>
          </cell>
        </row>
        <row r="15951">
          <cell r="E15951">
            <v>0</v>
          </cell>
          <cell r="G15951">
            <v>0</v>
          </cell>
          <cell r="K15951">
            <v>0</v>
          </cell>
          <cell r="R15951">
            <v>0</v>
          </cell>
        </row>
        <row r="15952">
          <cell r="E15952">
            <v>0</v>
          </cell>
          <cell r="G15952">
            <v>0</v>
          </cell>
          <cell r="K15952">
            <v>0</v>
          </cell>
          <cell r="R15952">
            <v>0</v>
          </cell>
        </row>
        <row r="15953">
          <cell r="E15953">
            <v>0</v>
          </cell>
          <cell r="G15953">
            <v>0</v>
          </cell>
          <cell r="K15953">
            <v>0</v>
          </cell>
          <cell r="R15953">
            <v>0</v>
          </cell>
        </row>
        <row r="15954">
          <cell r="E15954">
            <v>0</v>
          </cell>
          <cell r="G15954">
            <v>0</v>
          </cell>
          <cell r="K15954">
            <v>0</v>
          </cell>
          <cell r="R15954">
            <v>0</v>
          </cell>
        </row>
        <row r="15955">
          <cell r="E15955">
            <v>0</v>
          </cell>
          <cell r="G15955">
            <v>0</v>
          </cell>
          <cell r="K15955">
            <v>0</v>
          </cell>
          <cell r="R15955">
            <v>0</v>
          </cell>
        </row>
        <row r="15956">
          <cell r="E15956">
            <v>0</v>
          </cell>
          <cell r="G15956">
            <v>0</v>
          </cell>
          <cell r="K15956">
            <v>0</v>
          </cell>
          <cell r="R15956">
            <v>0</v>
          </cell>
        </row>
        <row r="15957">
          <cell r="E15957">
            <v>0</v>
          </cell>
          <cell r="G15957">
            <v>0</v>
          </cell>
          <cell r="K15957">
            <v>0</v>
          </cell>
          <cell r="R15957">
            <v>0</v>
          </cell>
        </row>
        <row r="15958">
          <cell r="E15958">
            <v>0</v>
          </cell>
          <cell r="G15958">
            <v>0</v>
          </cell>
          <cell r="K15958">
            <v>0</v>
          </cell>
          <cell r="R15958">
            <v>0</v>
          </cell>
        </row>
        <row r="15959">
          <cell r="E15959">
            <v>0</v>
          </cell>
          <cell r="G15959">
            <v>0</v>
          </cell>
          <cell r="K15959">
            <v>0</v>
          </cell>
          <cell r="R15959">
            <v>0</v>
          </cell>
        </row>
        <row r="15960">
          <cell r="E15960">
            <v>0</v>
          </cell>
          <cell r="G15960">
            <v>0</v>
          </cell>
          <cell r="K15960">
            <v>0</v>
          </cell>
          <cell r="R15960">
            <v>0</v>
          </cell>
        </row>
        <row r="15961">
          <cell r="E15961">
            <v>0</v>
          </cell>
          <cell r="G15961">
            <v>0</v>
          </cell>
          <cell r="K15961">
            <v>0</v>
          </cell>
          <cell r="R15961">
            <v>0</v>
          </cell>
        </row>
        <row r="15962">
          <cell r="E15962">
            <v>0</v>
          </cell>
          <cell r="G15962">
            <v>0</v>
          </cell>
          <cell r="K15962">
            <v>0</v>
          </cell>
          <cell r="R15962">
            <v>0</v>
          </cell>
        </row>
        <row r="15963">
          <cell r="E15963">
            <v>0</v>
          </cell>
          <cell r="G15963">
            <v>0</v>
          </cell>
          <cell r="K15963">
            <v>0</v>
          </cell>
          <cell r="R15963">
            <v>0</v>
          </cell>
        </row>
        <row r="15964">
          <cell r="E15964">
            <v>0</v>
          </cell>
          <cell r="G15964">
            <v>0</v>
          </cell>
          <cell r="K15964">
            <v>0</v>
          </cell>
          <cell r="R15964">
            <v>0</v>
          </cell>
        </row>
        <row r="15965">
          <cell r="E15965">
            <v>0</v>
          </cell>
          <cell r="G15965">
            <v>0</v>
          </cell>
          <cell r="K15965">
            <v>0</v>
          </cell>
          <cell r="R15965">
            <v>0</v>
          </cell>
        </row>
        <row r="15966">
          <cell r="E15966">
            <v>0</v>
          </cell>
          <cell r="G15966">
            <v>0</v>
          </cell>
          <cell r="K15966">
            <v>0</v>
          </cell>
          <cell r="R15966">
            <v>0</v>
          </cell>
        </row>
        <row r="15967">
          <cell r="E15967">
            <v>0</v>
          </cell>
          <cell r="G15967">
            <v>0</v>
          </cell>
          <cell r="K15967">
            <v>0</v>
          </cell>
          <cell r="R15967">
            <v>0</v>
          </cell>
        </row>
        <row r="15968">
          <cell r="E15968">
            <v>0</v>
          </cell>
          <cell r="G15968">
            <v>0</v>
          </cell>
          <cell r="K15968">
            <v>0</v>
          </cell>
          <cell r="R15968">
            <v>0</v>
          </cell>
        </row>
        <row r="15969">
          <cell r="E15969">
            <v>0</v>
          </cell>
          <cell r="G15969">
            <v>0</v>
          </cell>
          <cell r="K15969">
            <v>0</v>
          </cell>
          <cell r="R15969">
            <v>0</v>
          </cell>
        </row>
        <row r="15970">
          <cell r="E15970">
            <v>0</v>
          </cell>
          <cell r="G15970">
            <v>0</v>
          </cell>
          <cell r="K15970">
            <v>0</v>
          </cell>
          <cell r="R15970">
            <v>0</v>
          </cell>
        </row>
        <row r="15971">
          <cell r="E15971">
            <v>0</v>
          </cell>
          <cell r="G15971">
            <v>0</v>
          </cell>
          <cell r="K15971">
            <v>0</v>
          </cell>
          <cell r="R15971">
            <v>0</v>
          </cell>
        </row>
        <row r="15972">
          <cell r="E15972">
            <v>0</v>
          </cell>
          <cell r="G15972">
            <v>0</v>
          </cell>
          <cell r="K15972">
            <v>0</v>
          </cell>
          <cell r="R15972">
            <v>0</v>
          </cell>
        </row>
        <row r="15973">
          <cell r="E15973">
            <v>0</v>
          </cell>
          <cell r="G15973">
            <v>0</v>
          </cell>
          <cell r="K15973">
            <v>0</v>
          </cell>
          <cell r="R15973">
            <v>0</v>
          </cell>
        </row>
        <row r="15974">
          <cell r="E15974">
            <v>0</v>
          </cell>
          <cell r="G15974">
            <v>0</v>
          </cell>
          <cell r="K15974">
            <v>0</v>
          </cell>
          <cell r="R15974">
            <v>0</v>
          </cell>
        </row>
        <row r="15975">
          <cell r="E15975">
            <v>0</v>
          </cell>
          <cell r="G15975">
            <v>0</v>
          </cell>
          <cell r="K15975">
            <v>0</v>
          </cell>
          <cell r="R15975">
            <v>0</v>
          </cell>
        </row>
        <row r="15976">
          <cell r="E15976">
            <v>0</v>
          </cell>
          <cell r="G15976">
            <v>0</v>
          </cell>
          <cell r="K15976">
            <v>0</v>
          </cell>
          <cell r="R15976">
            <v>0</v>
          </cell>
        </row>
        <row r="15977">
          <cell r="E15977">
            <v>0</v>
          </cell>
          <cell r="G15977">
            <v>0</v>
          </cell>
          <cell r="K15977">
            <v>0</v>
          </cell>
          <cell r="R15977">
            <v>0</v>
          </cell>
        </row>
        <row r="15978">
          <cell r="E15978">
            <v>0</v>
          </cell>
          <cell r="G15978">
            <v>0</v>
          </cell>
          <cell r="K15978">
            <v>0</v>
          </cell>
          <cell r="R15978">
            <v>0</v>
          </cell>
        </row>
        <row r="15979">
          <cell r="E15979">
            <v>0</v>
          </cell>
          <cell r="G15979">
            <v>0</v>
          </cell>
          <cell r="K15979">
            <v>0</v>
          </cell>
          <cell r="R15979">
            <v>0</v>
          </cell>
        </row>
        <row r="15980">
          <cell r="E15980">
            <v>0</v>
          </cell>
          <cell r="G15980">
            <v>0</v>
          </cell>
          <cell r="K15980">
            <v>0</v>
          </cell>
          <cell r="R15980">
            <v>0</v>
          </cell>
        </row>
        <row r="15981">
          <cell r="E15981">
            <v>0</v>
          </cell>
          <cell r="G15981">
            <v>0</v>
          </cell>
          <cell r="K15981">
            <v>0</v>
          </cell>
          <cell r="R15981">
            <v>0</v>
          </cell>
        </row>
        <row r="15982">
          <cell r="E15982">
            <v>0</v>
          </cell>
          <cell r="G15982">
            <v>0</v>
          </cell>
          <cell r="K15982">
            <v>0</v>
          </cell>
          <cell r="R15982">
            <v>0</v>
          </cell>
        </row>
        <row r="15983">
          <cell r="E15983">
            <v>0</v>
          </cell>
          <cell r="G15983">
            <v>0</v>
          </cell>
          <cell r="K15983">
            <v>0</v>
          </cell>
          <cell r="R15983">
            <v>0</v>
          </cell>
        </row>
        <row r="15984">
          <cell r="E15984">
            <v>0</v>
          </cell>
          <cell r="G15984">
            <v>0</v>
          </cell>
          <cell r="K15984">
            <v>0</v>
          </cell>
          <cell r="R15984">
            <v>0</v>
          </cell>
        </row>
        <row r="15985">
          <cell r="E15985">
            <v>0</v>
          </cell>
          <cell r="G15985">
            <v>0</v>
          </cell>
          <cell r="K15985">
            <v>0</v>
          </cell>
          <cell r="R15985">
            <v>0</v>
          </cell>
        </row>
        <row r="15986">
          <cell r="E15986">
            <v>0</v>
          </cell>
          <cell r="G15986">
            <v>0</v>
          </cell>
          <cell r="K15986">
            <v>0</v>
          </cell>
          <cell r="R15986">
            <v>0</v>
          </cell>
        </row>
        <row r="15987">
          <cell r="E15987">
            <v>0</v>
          </cell>
          <cell r="G15987">
            <v>0</v>
          </cell>
          <cell r="K15987">
            <v>0</v>
          </cell>
          <cell r="R15987">
            <v>0</v>
          </cell>
        </row>
        <row r="15988">
          <cell r="E15988">
            <v>0</v>
          </cell>
          <cell r="G15988">
            <v>0</v>
          </cell>
          <cell r="K15988">
            <v>0</v>
          </cell>
          <cell r="R15988">
            <v>0</v>
          </cell>
        </row>
        <row r="15989">
          <cell r="E15989">
            <v>0</v>
          </cell>
          <cell r="G15989">
            <v>0</v>
          </cell>
          <cell r="K15989">
            <v>0</v>
          </cell>
          <cell r="R15989">
            <v>0</v>
          </cell>
        </row>
        <row r="15990">
          <cell r="E15990">
            <v>0</v>
          </cell>
          <cell r="G15990">
            <v>0</v>
          </cell>
          <cell r="K15990">
            <v>0</v>
          </cell>
          <cell r="R15990">
            <v>0</v>
          </cell>
        </row>
        <row r="15991">
          <cell r="E15991">
            <v>0</v>
          </cell>
          <cell r="G15991">
            <v>0</v>
          </cell>
          <cell r="K15991">
            <v>0</v>
          </cell>
          <cell r="R15991">
            <v>0</v>
          </cell>
        </row>
        <row r="15992">
          <cell r="E15992">
            <v>0</v>
          </cell>
          <cell r="G15992">
            <v>0</v>
          </cell>
          <cell r="K15992">
            <v>0</v>
          </cell>
          <cell r="R15992">
            <v>0</v>
          </cell>
        </row>
        <row r="15993">
          <cell r="E15993">
            <v>0</v>
          </cell>
          <cell r="G15993">
            <v>0</v>
          </cell>
          <cell r="K15993">
            <v>0</v>
          </cell>
          <cell r="R15993">
            <v>0</v>
          </cell>
        </row>
        <row r="15994">
          <cell r="E15994">
            <v>0</v>
          </cell>
          <cell r="G15994">
            <v>0</v>
          </cell>
          <cell r="K15994">
            <v>0</v>
          </cell>
          <cell r="R15994">
            <v>0</v>
          </cell>
        </row>
        <row r="15995">
          <cell r="E15995">
            <v>0</v>
          </cell>
          <cell r="G15995">
            <v>0</v>
          </cell>
          <cell r="K15995">
            <v>0</v>
          </cell>
          <cell r="R15995">
            <v>0</v>
          </cell>
        </row>
        <row r="15996">
          <cell r="E15996">
            <v>0</v>
          </cell>
          <cell r="G15996">
            <v>0</v>
          </cell>
          <cell r="K15996">
            <v>0</v>
          </cell>
          <cell r="R15996">
            <v>0</v>
          </cell>
        </row>
        <row r="15997">
          <cell r="E15997">
            <v>0</v>
          </cell>
          <cell r="G15997">
            <v>0</v>
          </cell>
          <cell r="K15997">
            <v>0</v>
          </cell>
          <cell r="R15997">
            <v>0</v>
          </cell>
        </row>
        <row r="15998">
          <cell r="E15998">
            <v>0</v>
          </cell>
          <cell r="G15998">
            <v>0</v>
          </cell>
          <cell r="K15998">
            <v>0</v>
          </cell>
          <cell r="R15998">
            <v>0</v>
          </cell>
        </row>
        <row r="15999">
          <cell r="E15999">
            <v>0</v>
          </cell>
          <cell r="G15999">
            <v>0</v>
          </cell>
          <cell r="K15999">
            <v>0</v>
          </cell>
          <cell r="R15999">
            <v>0</v>
          </cell>
        </row>
        <row r="16000">
          <cell r="E16000">
            <v>0</v>
          </cell>
          <cell r="G16000">
            <v>0</v>
          </cell>
          <cell r="K16000">
            <v>0</v>
          </cell>
          <cell r="R16000">
            <v>0</v>
          </cell>
        </row>
        <row r="16001">
          <cell r="E16001">
            <v>0</v>
          </cell>
          <cell r="G16001">
            <v>0</v>
          </cell>
          <cell r="K16001">
            <v>0</v>
          </cell>
          <cell r="R16001">
            <v>0</v>
          </cell>
        </row>
        <row r="16002">
          <cell r="E16002">
            <v>0</v>
          </cell>
          <cell r="G16002">
            <v>0</v>
          </cell>
          <cell r="K16002">
            <v>0</v>
          </cell>
          <cell r="R16002">
            <v>0</v>
          </cell>
        </row>
        <row r="16003">
          <cell r="E16003">
            <v>0</v>
          </cell>
          <cell r="G16003">
            <v>0</v>
          </cell>
          <cell r="K16003">
            <v>0</v>
          </cell>
          <cell r="R16003">
            <v>0</v>
          </cell>
        </row>
        <row r="16004">
          <cell r="E16004">
            <v>0</v>
          </cell>
          <cell r="G16004">
            <v>0</v>
          </cell>
          <cell r="K16004">
            <v>0</v>
          </cell>
          <cell r="R16004">
            <v>0</v>
          </cell>
        </row>
        <row r="16005">
          <cell r="E16005">
            <v>0</v>
          </cell>
          <cell r="G16005">
            <v>0</v>
          </cell>
          <cell r="K16005">
            <v>0</v>
          </cell>
          <cell r="R16005">
            <v>0</v>
          </cell>
        </row>
        <row r="16006">
          <cell r="E16006">
            <v>0</v>
          </cell>
          <cell r="G16006">
            <v>0</v>
          </cell>
          <cell r="K16006">
            <v>0</v>
          </cell>
          <cell r="R16006">
            <v>0</v>
          </cell>
        </row>
        <row r="16007">
          <cell r="E16007">
            <v>0</v>
          </cell>
          <cell r="G16007">
            <v>0</v>
          </cell>
          <cell r="K16007">
            <v>0</v>
          </cell>
          <cell r="R16007">
            <v>0</v>
          </cell>
        </row>
        <row r="16008">
          <cell r="E16008">
            <v>0</v>
          </cell>
          <cell r="G16008">
            <v>0</v>
          </cell>
          <cell r="K16008">
            <v>0</v>
          </cell>
          <cell r="R16008">
            <v>0</v>
          </cell>
        </row>
        <row r="16009">
          <cell r="E16009">
            <v>0</v>
          </cell>
          <cell r="G16009">
            <v>0</v>
          </cell>
          <cell r="K16009">
            <v>0</v>
          </cell>
          <cell r="R16009">
            <v>0</v>
          </cell>
        </row>
        <row r="16010">
          <cell r="E16010">
            <v>0</v>
          </cell>
          <cell r="G16010">
            <v>0</v>
          </cell>
          <cell r="K16010">
            <v>0</v>
          </cell>
          <cell r="R16010">
            <v>0</v>
          </cell>
        </row>
        <row r="16011">
          <cell r="E16011">
            <v>0</v>
          </cell>
          <cell r="G16011">
            <v>0</v>
          </cell>
          <cell r="K16011">
            <v>0</v>
          </cell>
          <cell r="R16011">
            <v>0</v>
          </cell>
        </row>
        <row r="16012">
          <cell r="E16012">
            <v>0</v>
          </cell>
          <cell r="G16012">
            <v>0</v>
          </cell>
          <cell r="K16012">
            <v>0</v>
          </cell>
          <cell r="R16012">
            <v>0</v>
          </cell>
        </row>
        <row r="16013">
          <cell r="E16013">
            <v>0</v>
          </cell>
          <cell r="G16013">
            <v>0</v>
          </cell>
          <cell r="K16013">
            <v>0</v>
          </cell>
          <cell r="R16013">
            <v>0</v>
          </cell>
        </row>
        <row r="16014">
          <cell r="E16014">
            <v>0</v>
          </cell>
          <cell r="G16014">
            <v>0</v>
          </cell>
          <cell r="K16014">
            <v>0</v>
          </cell>
          <cell r="R16014">
            <v>0</v>
          </cell>
        </row>
        <row r="16015">
          <cell r="E16015">
            <v>0</v>
          </cell>
          <cell r="G16015">
            <v>0</v>
          </cell>
          <cell r="K16015">
            <v>0</v>
          </cell>
          <cell r="R16015">
            <v>0</v>
          </cell>
        </row>
        <row r="16016">
          <cell r="E16016">
            <v>0</v>
          </cell>
          <cell r="G16016">
            <v>0</v>
          </cell>
          <cell r="K16016">
            <v>0</v>
          </cell>
          <cell r="R16016">
            <v>0</v>
          </cell>
        </row>
        <row r="16017">
          <cell r="E16017">
            <v>0</v>
          </cell>
          <cell r="G16017">
            <v>0</v>
          </cell>
          <cell r="K16017">
            <v>0</v>
          </cell>
          <cell r="R16017">
            <v>0</v>
          </cell>
        </row>
        <row r="16018">
          <cell r="E16018">
            <v>0</v>
          </cell>
          <cell r="G16018">
            <v>0</v>
          </cell>
          <cell r="K16018">
            <v>0</v>
          </cell>
          <cell r="R16018">
            <v>0</v>
          </cell>
        </row>
        <row r="16019">
          <cell r="E16019">
            <v>0</v>
          </cell>
          <cell r="G16019">
            <v>0</v>
          </cell>
          <cell r="K16019">
            <v>0</v>
          </cell>
          <cell r="R16019">
            <v>0</v>
          </cell>
        </row>
        <row r="16020">
          <cell r="E16020">
            <v>0</v>
          </cell>
          <cell r="G16020">
            <v>0</v>
          </cell>
          <cell r="K16020">
            <v>0</v>
          </cell>
          <cell r="R16020">
            <v>0</v>
          </cell>
        </row>
        <row r="16021">
          <cell r="E16021">
            <v>0</v>
          </cell>
          <cell r="G16021">
            <v>0</v>
          </cell>
          <cell r="K16021">
            <v>0</v>
          </cell>
          <cell r="R16021">
            <v>0</v>
          </cell>
        </row>
        <row r="16022">
          <cell r="E16022">
            <v>0</v>
          </cell>
          <cell r="G16022">
            <v>0</v>
          </cell>
          <cell r="K16022">
            <v>0</v>
          </cell>
          <cell r="R16022">
            <v>0</v>
          </cell>
        </row>
        <row r="16023">
          <cell r="E16023">
            <v>0</v>
          </cell>
          <cell r="G16023">
            <v>0</v>
          </cell>
          <cell r="K16023">
            <v>0</v>
          </cell>
          <cell r="R16023">
            <v>0</v>
          </cell>
        </row>
        <row r="16024">
          <cell r="E16024">
            <v>0</v>
          </cell>
          <cell r="G16024">
            <v>0</v>
          </cell>
          <cell r="K16024">
            <v>0</v>
          </cell>
          <cell r="R16024">
            <v>0</v>
          </cell>
        </row>
        <row r="16025">
          <cell r="E16025">
            <v>0</v>
          </cell>
          <cell r="G16025">
            <v>0</v>
          </cell>
          <cell r="K16025">
            <v>0</v>
          </cell>
          <cell r="R16025">
            <v>0</v>
          </cell>
        </row>
        <row r="16026">
          <cell r="E16026">
            <v>0</v>
          </cell>
          <cell r="G16026">
            <v>0</v>
          </cell>
          <cell r="K16026">
            <v>0</v>
          </cell>
          <cell r="R16026">
            <v>0</v>
          </cell>
        </row>
        <row r="16027">
          <cell r="E16027">
            <v>0</v>
          </cell>
          <cell r="G16027">
            <v>0</v>
          </cell>
          <cell r="K16027">
            <v>0</v>
          </cell>
          <cell r="R16027">
            <v>0</v>
          </cell>
        </row>
        <row r="16028">
          <cell r="E16028">
            <v>0</v>
          </cell>
          <cell r="G16028">
            <v>0</v>
          </cell>
          <cell r="K16028">
            <v>0</v>
          </cell>
          <cell r="R16028">
            <v>0</v>
          </cell>
        </row>
        <row r="16029">
          <cell r="E16029">
            <v>0</v>
          </cell>
          <cell r="G16029">
            <v>0</v>
          </cell>
          <cell r="K16029">
            <v>0</v>
          </cell>
          <cell r="R16029">
            <v>0</v>
          </cell>
        </row>
        <row r="16030">
          <cell r="E16030">
            <v>0</v>
          </cell>
          <cell r="G16030">
            <v>0</v>
          </cell>
          <cell r="K16030">
            <v>0</v>
          </cell>
          <cell r="R16030">
            <v>0</v>
          </cell>
        </row>
        <row r="16031">
          <cell r="E16031">
            <v>0</v>
          </cell>
          <cell r="G16031">
            <v>0</v>
          </cell>
          <cell r="K16031">
            <v>0</v>
          </cell>
          <cell r="R16031">
            <v>0</v>
          </cell>
        </row>
        <row r="16032">
          <cell r="E16032">
            <v>0</v>
          </cell>
          <cell r="G16032">
            <v>0</v>
          </cell>
          <cell r="K16032">
            <v>0</v>
          </cell>
          <cell r="R16032">
            <v>0</v>
          </cell>
        </row>
        <row r="16033">
          <cell r="E16033">
            <v>0</v>
          </cell>
          <cell r="G16033">
            <v>0</v>
          </cell>
          <cell r="K16033">
            <v>0</v>
          </cell>
          <cell r="R16033">
            <v>0</v>
          </cell>
        </row>
        <row r="16034">
          <cell r="E16034">
            <v>0</v>
          </cell>
          <cell r="G16034">
            <v>0</v>
          </cell>
          <cell r="K16034">
            <v>0</v>
          </cell>
          <cell r="R16034">
            <v>0</v>
          </cell>
        </row>
        <row r="16035">
          <cell r="E16035">
            <v>0</v>
          </cell>
          <cell r="G16035">
            <v>0</v>
          </cell>
          <cell r="K16035">
            <v>0</v>
          </cell>
          <cell r="R16035">
            <v>0</v>
          </cell>
        </row>
        <row r="16036">
          <cell r="E16036">
            <v>0</v>
          </cell>
          <cell r="G16036">
            <v>0</v>
          </cell>
          <cell r="K16036">
            <v>0</v>
          </cell>
          <cell r="R16036">
            <v>0</v>
          </cell>
        </row>
        <row r="16037">
          <cell r="E16037">
            <v>0</v>
          </cell>
          <cell r="G16037">
            <v>0</v>
          </cell>
          <cell r="K16037">
            <v>0</v>
          </cell>
          <cell r="R16037">
            <v>0</v>
          </cell>
        </row>
        <row r="16038">
          <cell r="E16038">
            <v>0</v>
          </cell>
          <cell r="G16038">
            <v>0</v>
          </cell>
          <cell r="K16038">
            <v>0</v>
          </cell>
          <cell r="R16038">
            <v>0</v>
          </cell>
        </row>
        <row r="16039">
          <cell r="E16039">
            <v>0</v>
          </cell>
          <cell r="G16039">
            <v>0</v>
          </cell>
          <cell r="K16039">
            <v>0</v>
          </cell>
          <cell r="R16039">
            <v>0</v>
          </cell>
        </row>
        <row r="16040">
          <cell r="E16040">
            <v>0</v>
          </cell>
          <cell r="G16040">
            <v>0</v>
          </cell>
          <cell r="K16040">
            <v>0</v>
          </cell>
          <cell r="R16040">
            <v>0</v>
          </cell>
        </row>
        <row r="16041">
          <cell r="E16041">
            <v>0</v>
          </cell>
          <cell r="G16041">
            <v>0</v>
          </cell>
          <cell r="K16041">
            <v>0</v>
          </cell>
          <cell r="R16041">
            <v>0</v>
          </cell>
        </row>
        <row r="16042">
          <cell r="E16042">
            <v>0</v>
          </cell>
          <cell r="G16042">
            <v>0</v>
          </cell>
          <cell r="K16042">
            <v>0</v>
          </cell>
          <cell r="R16042">
            <v>0</v>
          </cell>
        </row>
        <row r="16043">
          <cell r="E16043">
            <v>0</v>
          </cell>
          <cell r="G16043">
            <v>0</v>
          </cell>
          <cell r="K16043">
            <v>0</v>
          </cell>
          <cell r="R16043">
            <v>0</v>
          </cell>
        </row>
        <row r="16044">
          <cell r="E16044">
            <v>0</v>
          </cell>
          <cell r="G16044">
            <v>0</v>
          </cell>
          <cell r="K16044">
            <v>0</v>
          </cell>
          <cell r="R16044">
            <v>0</v>
          </cell>
        </row>
        <row r="16045">
          <cell r="E16045">
            <v>0</v>
          </cell>
          <cell r="G16045">
            <v>0</v>
          </cell>
          <cell r="K16045">
            <v>0</v>
          </cell>
          <cell r="R16045">
            <v>0</v>
          </cell>
        </row>
        <row r="16046">
          <cell r="E16046">
            <v>0</v>
          </cell>
          <cell r="G16046">
            <v>0</v>
          </cell>
          <cell r="K16046">
            <v>0</v>
          </cell>
          <cell r="R16046">
            <v>0</v>
          </cell>
        </row>
        <row r="16047">
          <cell r="E16047">
            <v>0</v>
          </cell>
          <cell r="G16047">
            <v>0</v>
          </cell>
          <cell r="K16047">
            <v>0</v>
          </cell>
          <cell r="R16047">
            <v>0</v>
          </cell>
        </row>
        <row r="16048">
          <cell r="E16048">
            <v>0</v>
          </cell>
          <cell r="G16048">
            <v>0</v>
          </cell>
          <cell r="K16048">
            <v>0</v>
          </cell>
          <cell r="R16048">
            <v>0</v>
          </cell>
        </row>
        <row r="16049">
          <cell r="E16049">
            <v>0</v>
          </cell>
          <cell r="G16049">
            <v>0</v>
          </cell>
          <cell r="K16049">
            <v>0</v>
          </cell>
          <cell r="R16049">
            <v>0</v>
          </cell>
        </row>
        <row r="16050">
          <cell r="E16050">
            <v>0</v>
          </cell>
          <cell r="G16050">
            <v>0</v>
          </cell>
          <cell r="K16050">
            <v>0</v>
          </cell>
          <cell r="R16050">
            <v>0</v>
          </cell>
        </row>
        <row r="16051">
          <cell r="E16051">
            <v>0</v>
          </cell>
          <cell r="G16051">
            <v>0</v>
          </cell>
          <cell r="K16051">
            <v>0</v>
          </cell>
          <cell r="R16051">
            <v>0</v>
          </cell>
        </row>
        <row r="16052">
          <cell r="E16052">
            <v>0</v>
          </cell>
          <cell r="G16052">
            <v>0</v>
          </cell>
          <cell r="K16052">
            <v>0</v>
          </cell>
          <cell r="R16052">
            <v>0</v>
          </cell>
        </row>
        <row r="16053">
          <cell r="E16053">
            <v>0</v>
          </cell>
          <cell r="G16053">
            <v>0</v>
          </cell>
          <cell r="K16053">
            <v>0</v>
          </cell>
          <cell r="R16053">
            <v>0</v>
          </cell>
        </row>
        <row r="16054">
          <cell r="E16054">
            <v>0</v>
          </cell>
          <cell r="G16054">
            <v>0</v>
          </cell>
          <cell r="K16054">
            <v>0</v>
          </cell>
          <cell r="R16054">
            <v>0</v>
          </cell>
        </row>
        <row r="16055">
          <cell r="E16055">
            <v>0</v>
          </cell>
          <cell r="G16055">
            <v>0</v>
          </cell>
          <cell r="K16055">
            <v>0</v>
          </cell>
          <cell r="R16055">
            <v>0</v>
          </cell>
        </row>
        <row r="16056">
          <cell r="E16056">
            <v>0</v>
          </cell>
          <cell r="G16056">
            <v>0</v>
          </cell>
          <cell r="K16056">
            <v>0</v>
          </cell>
          <cell r="R16056">
            <v>0</v>
          </cell>
        </row>
        <row r="16057">
          <cell r="E16057">
            <v>0</v>
          </cell>
          <cell r="G16057">
            <v>0</v>
          </cell>
          <cell r="K16057">
            <v>0</v>
          </cell>
          <cell r="R16057">
            <v>0</v>
          </cell>
        </row>
        <row r="16058">
          <cell r="E16058">
            <v>0</v>
          </cell>
          <cell r="G16058">
            <v>0</v>
          </cell>
          <cell r="K16058">
            <v>0</v>
          </cell>
          <cell r="R16058">
            <v>0</v>
          </cell>
        </row>
        <row r="16059">
          <cell r="E16059">
            <v>0</v>
          </cell>
          <cell r="G16059">
            <v>0</v>
          </cell>
          <cell r="K16059">
            <v>0</v>
          </cell>
          <cell r="R16059">
            <v>0</v>
          </cell>
        </row>
        <row r="16060">
          <cell r="E16060">
            <v>0</v>
          </cell>
          <cell r="G16060">
            <v>0</v>
          </cell>
          <cell r="K16060">
            <v>0</v>
          </cell>
          <cell r="R16060">
            <v>0</v>
          </cell>
        </row>
        <row r="16061">
          <cell r="E16061">
            <v>0</v>
          </cell>
          <cell r="G16061">
            <v>0</v>
          </cell>
          <cell r="K16061">
            <v>0</v>
          </cell>
          <cell r="R16061">
            <v>0</v>
          </cell>
        </row>
        <row r="16062">
          <cell r="E16062">
            <v>0</v>
          </cell>
          <cell r="G16062">
            <v>0</v>
          </cell>
          <cell r="K16062">
            <v>0</v>
          </cell>
          <cell r="R16062">
            <v>0</v>
          </cell>
        </row>
        <row r="16063">
          <cell r="E16063">
            <v>0</v>
          </cell>
          <cell r="G16063">
            <v>0</v>
          </cell>
          <cell r="K16063">
            <v>0</v>
          </cell>
          <cell r="R16063">
            <v>0</v>
          </cell>
        </row>
        <row r="16064">
          <cell r="E16064">
            <v>0</v>
          </cell>
          <cell r="G16064">
            <v>0</v>
          </cell>
          <cell r="K16064">
            <v>0</v>
          </cell>
          <cell r="R16064">
            <v>0</v>
          </cell>
        </row>
        <row r="16065">
          <cell r="E16065">
            <v>0</v>
          </cell>
          <cell r="G16065">
            <v>0</v>
          </cell>
          <cell r="K16065">
            <v>0</v>
          </cell>
          <cell r="R16065">
            <v>0</v>
          </cell>
        </row>
        <row r="16066">
          <cell r="E16066">
            <v>0</v>
          </cell>
          <cell r="G16066">
            <v>0</v>
          </cell>
          <cell r="K16066">
            <v>0</v>
          </cell>
          <cell r="R16066">
            <v>0</v>
          </cell>
        </row>
        <row r="16067">
          <cell r="E16067">
            <v>0</v>
          </cell>
          <cell r="G16067">
            <v>0</v>
          </cell>
          <cell r="K16067">
            <v>0</v>
          </cell>
          <cell r="R16067">
            <v>0</v>
          </cell>
        </row>
        <row r="16068">
          <cell r="E16068">
            <v>0</v>
          </cell>
          <cell r="G16068">
            <v>0</v>
          </cell>
          <cell r="K16068">
            <v>0</v>
          </cell>
          <cell r="R16068">
            <v>0</v>
          </cell>
        </row>
        <row r="16069">
          <cell r="E16069">
            <v>0</v>
          </cell>
          <cell r="G16069">
            <v>0</v>
          </cell>
          <cell r="K16069">
            <v>0</v>
          </cell>
          <cell r="R16069">
            <v>0</v>
          </cell>
        </row>
        <row r="16070">
          <cell r="E16070">
            <v>0</v>
          </cell>
          <cell r="G16070">
            <v>0</v>
          </cell>
          <cell r="K16070">
            <v>0</v>
          </cell>
          <cell r="R16070">
            <v>0</v>
          </cell>
        </row>
        <row r="16071">
          <cell r="E16071">
            <v>0</v>
          </cell>
          <cell r="G16071">
            <v>0</v>
          </cell>
          <cell r="K16071">
            <v>0</v>
          </cell>
          <cell r="R16071">
            <v>0</v>
          </cell>
        </row>
        <row r="16072">
          <cell r="E16072">
            <v>0</v>
          </cell>
          <cell r="G16072">
            <v>0</v>
          </cell>
          <cell r="K16072">
            <v>0</v>
          </cell>
          <cell r="R16072">
            <v>0</v>
          </cell>
        </row>
        <row r="16073">
          <cell r="E16073">
            <v>0</v>
          </cell>
          <cell r="G16073">
            <v>0</v>
          </cell>
          <cell r="K16073">
            <v>0</v>
          </cell>
          <cell r="R16073">
            <v>0</v>
          </cell>
        </row>
        <row r="16074">
          <cell r="E16074">
            <v>0</v>
          </cell>
          <cell r="G16074">
            <v>0</v>
          </cell>
          <cell r="K16074">
            <v>0</v>
          </cell>
          <cell r="R16074">
            <v>0</v>
          </cell>
        </row>
        <row r="16075">
          <cell r="E16075">
            <v>0</v>
          </cell>
          <cell r="G16075">
            <v>0</v>
          </cell>
          <cell r="K16075">
            <v>0</v>
          </cell>
          <cell r="R16075">
            <v>0</v>
          </cell>
        </row>
        <row r="16076">
          <cell r="E16076">
            <v>0</v>
          </cell>
          <cell r="G16076">
            <v>0</v>
          </cell>
          <cell r="K16076">
            <v>0</v>
          </cell>
          <cell r="R16076">
            <v>0</v>
          </cell>
        </row>
        <row r="16077">
          <cell r="E16077">
            <v>0</v>
          </cell>
          <cell r="G16077">
            <v>0</v>
          </cell>
          <cell r="K16077">
            <v>0</v>
          </cell>
          <cell r="R16077">
            <v>0</v>
          </cell>
        </row>
        <row r="16078">
          <cell r="E16078">
            <v>0</v>
          </cell>
          <cell r="G16078">
            <v>0</v>
          </cell>
          <cell r="K16078">
            <v>0</v>
          </cell>
          <cell r="R16078">
            <v>0</v>
          </cell>
        </row>
        <row r="16079">
          <cell r="E16079">
            <v>0</v>
          </cell>
          <cell r="G16079">
            <v>0</v>
          </cell>
          <cell r="K16079">
            <v>0</v>
          </cell>
          <cell r="R16079">
            <v>0</v>
          </cell>
        </row>
        <row r="16080">
          <cell r="E16080">
            <v>0</v>
          </cell>
          <cell r="G16080">
            <v>0</v>
          </cell>
          <cell r="K16080">
            <v>0</v>
          </cell>
          <cell r="R16080">
            <v>0</v>
          </cell>
        </row>
        <row r="16081">
          <cell r="E16081">
            <v>0</v>
          </cell>
          <cell r="G16081">
            <v>0</v>
          </cell>
          <cell r="K16081">
            <v>0</v>
          </cell>
          <cell r="R16081">
            <v>0</v>
          </cell>
        </row>
        <row r="16082">
          <cell r="E16082">
            <v>0</v>
          </cell>
          <cell r="G16082">
            <v>0</v>
          </cell>
          <cell r="K16082">
            <v>0</v>
          </cell>
          <cell r="R16082">
            <v>0</v>
          </cell>
        </row>
        <row r="16083">
          <cell r="E16083">
            <v>0</v>
          </cell>
          <cell r="G16083">
            <v>0</v>
          </cell>
          <cell r="K16083">
            <v>0</v>
          </cell>
          <cell r="R16083">
            <v>0</v>
          </cell>
        </row>
        <row r="16084">
          <cell r="E16084">
            <v>0</v>
          </cell>
          <cell r="G16084">
            <v>0</v>
          </cell>
          <cell r="K16084">
            <v>0</v>
          </cell>
          <cell r="R16084">
            <v>0</v>
          </cell>
        </row>
        <row r="16085">
          <cell r="E16085">
            <v>0</v>
          </cell>
          <cell r="G16085">
            <v>0</v>
          </cell>
          <cell r="K16085">
            <v>0</v>
          </cell>
          <cell r="R16085">
            <v>0</v>
          </cell>
        </row>
        <row r="16086">
          <cell r="E16086">
            <v>0</v>
          </cell>
          <cell r="G16086">
            <v>0</v>
          </cell>
          <cell r="K16086">
            <v>0</v>
          </cell>
          <cell r="R16086">
            <v>0</v>
          </cell>
        </row>
        <row r="16087">
          <cell r="E16087">
            <v>0</v>
          </cell>
          <cell r="G16087">
            <v>0</v>
          </cell>
          <cell r="K16087">
            <v>0</v>
          </cell>
          <cell r="R16087">
            <v>0</v>
          </cell>
        </row>
        <row r="16088">
          <cell r="E16088">
            <v>0</v>
          </cell>
          <cell r="G16088">
            <v>0</v>
          </cell>
          <cell r="K16088">
            <v>0</v>
          </cell>
          <cell r="R16088">
            <v>0</v>
          </cell>
        </row>
        <row r="16089">
          <cell r="E16089">
            <v>0</v>
          </cell>
          <cell r="G16089">
            <v>0</v>
          </cell>
          <cell r="K16089">
            <v>0</v>
          </cell>
          <cell r="R16089">
            <v>0</v>
          </cell>
        </row>
        <row r="16090">
          <cell r="E16090">
            <v>0</v>
          </cell>
          <cell r="G16090">
            <v>0</v>
          </cell>
          <cell r="K16090">
            <v>0</v>
          </cell>
          <cell r="R16090">
            <v>0</v>
          </cell>
        </row>
        <row r="16091">
          <cell r="E16091">
            <v>0</v>
          </cell>
          <cell r="G16091">
            <v>0</v>
          </cell>
          <cell r="K16091">
            <v>0</v>
          </cell>
          <cell r="R16091">
            <v>0</v>
          </cell>
        </row>
        <row r="16092">
          <cell r="E16092">
            <v>0</v>
          </cell>
          <cell r="G16092">
            <v>0</v>
          </cell>
          <cell r="K16092">
            <v>0</v>
          </cell>
          <cell r="R16092">
            <v>0</v>
          </cell>
        </row>
        <row r="16093">
          <cell r="E16093">
            <v>0</v>
          </cell>
          <cell r="G16093">
            <v>0</v>
          </cell>
          <cell r="K16093">
            <v>0</v>
          </cell>
          <cell r="R16093">
            <v>0</v>
          </cell>
        </row>
        <row r="16094">
          <cell r="E16094">
            <v>0</v>
          </cell>
          <cell r="G16094">
            <v>0</v>
          </cell>
          <cell r="K16094">
            <v>0</v>
          </cell>
          <cell r="R16094">
            <v>0</v>
          </cell>
        </row>
        <row r="16095">
          <cell r="E16095">
            <v>0</v>
          </cell>
          <cell r="G16095">
            <v>0</v>
          </cell>
          <cell r="K16095">
            <v>0</v>
          </cell>
          <cell r="R16095">
            <v>0</v>
          </cell>
        </row>
        <row r="16096">
          <cell r="E16096">
            <v>0</v>
          </cell>
          <cell r="G16096">
            <v>0</v>
          </cell>
          <cell r="K16096">
            <v>0</v>
          </cell>
          <cell r="R16096">
            <v>0</v>
          </cell>
        </row>
        <row r="16097">
          <cell r="E16097">
            <v>0</v>
          </cell>
          <cell r="G16097">
            <v>0</v>
          </cell>
          <cell r="K16097">
            <v>0</v>
          </cell>
          <cell r="R16097">
            <v>0</v>
          </cell>
        </row>
        <row r="16098">
          <cell r="E16098">
            <v>0</v>
          </cell>
          <cell r="G16098">
            <v>0</v>
          </cell>
          <cell r="K16098">
            <v>0</v>
          </cell>
          <cell r="R16098">
            <v>0</v>
          </cell>
        </row>
        <row r="16099">
          <cell r="E16099">
            <v>0</v>
          </cell>
          <cell r="G16099">
            <v>0</v>
          </cell>
          <cell r="K16099">
            <v>0</v>
          </cell>
          <cell r="R16099">
            <v>0</v>
          </cell>
        </row>
        <row r="16100">
          <cell r="E16100">
            <v>0</v>
          </cell>
          <cell r="G16100">
            <v>0</v>
          </cell>
          <cell r="K16100">
            <v>0</v>
          </cell>
          <cell r="R16100">
            <v>0</v>
          </cell>
        </row>
        <row r="16101">
          <cell r="E16101">
            <v>0</v>
          </cell>
          <cell r="G16101">
            <v>0</v>
          </cell>
          <cell r="K16101">
            <v>0</v>
          </cell>
          <cell r="R16101">
            <v>0</v>
          </cell>
        </row>
        <row r="16102">
          <cell r="E16102">
            <v>0</v>
          </cell>
          <cell r="G16102">
            <v>0</v>
          </cell>
          <cell r="K16102">
            <v>0</v>
          </cell>
          <cell r="R16102">
            <v>0</v>
          </cell>
        </row>
        <row r="16103">
          <cell r="E16103">
            <v>0</v>
          </cell>
          <cell r="G16103">
            <v>0</v>
          </cell>
          <cell r="K16103">
            <v>0</v>
          </cell>
          <cell r="R16103">
            <v>0</v>
          </cell>
        </row>
        <row r="16104">
          <cell r="E16104">
            <v>0</v>
          </cell>
          <cell r="G16104">
            <v>0</v>
          </cell>
          <cell r="K16104">
            <v>0</v>
          </cell>
          <cell r="R16104">
            <v>0</v>
          </cell>
        </row>
        <row r="16105">
          <cell r="E16105">
            <v>0</v>
          </cell>
          <cell r="G16105">
            <v>0</v>
          </cell>
          <cell r="K16105">
            <v>0</v>
          </cell>
          <cell r="R16105">
            <v>0</v>
          </cell>
        </row>
        <row r="16106">
          <cell r="E16106">
            <v>0</v>
          </cell>
          <cell r="G16106">
            <v>0</v>
          </cell>
          <cell r="K16106">
            <v>0</v>
          </cell>
          <cell r="R16106">
            <v>0</v>
          </cell>
        </row>
        <row r="16107">
          <cell r="E16107">
            <v>0</v>
          </cell>
          <cell r="G16107">
            <v>0</v>
          </cell>
          <cell r="K16107">
            <v>0</v>
          </cell>
          <cell r="R16107">
            <v>0</v>
          </cell>
        </row>
        <row r="16108">
          <cell r="E16108">
            <v>0</v>
          </cell>
          <cell r="G16108">
            <v>0</v>
          </cell>
          <cell r="K16108">
            <v>0</v>
          </cell>
          <cell r="R16108">
            <v>0</v>
          </cell>
        </row>
        <row r="16109">
          <cell r="E16109">
            <v>0</v>
          </cell>
          <cell r="G16109">
            <v>0</v>
          </cell>
          <cell r="K16109">
            <v>0</v>
          </cell>
          <cell r="R16109">
            <v>0</v>
          </cell>
        </row>
        <row r="16110">
          <cell r="E16110">
            <v>0</v>
          </cell>
          <cell r="G16110">
            <v>0</v>
          </cell>
          <cell r="K16110">
            <v>0</v>
          </cell>
          <cell r="R16110">
            <v>0</v>
          </cell>
        </row>
        <row r="16111">
          <cell r="E16111">
            <v>0</v>
          </cell>
          <cell r="G16111">
            <v>0</v>
          </cell>
          <cell r="K16111">
            <v>0</v>
          </cell>
          <cell r="R16111">
            <v>0</v>
          </cell>
        </row>
        <row r="16112">
          <cell r="E16112">
            <v>0</v>
          </cell>
          <cell r="G16112">
            <v>0</v>
          </cell>
          <cell r="K16112">
            <v>0</v>
          </cell>
          <cell r="R16112">
            <v>0</v>
          </cell>
        </row>
        <row r="16113">
          <cell r="E16113">
            <v>0</v>
          </cell>
          <cell r="G16113">
            <v>0</v>
          </cell>
          <cell r="K16113">
            <v>0</v>
          </cell>
          <cell r="R16113">
            <v>0</v>
          </cell>
        </row>
        <row r="16114">
          <cell r="E16114">
            <v>0</v>
          </cell>
          <cell r="G16114">
            <v>0</v>
          </cell>
          <cell r="K16114">
            <v>0</v>
          </cell>
          <cell r="R16114">
            <v>0</v>
          </cell>
        </row>
        <row r="16115">
          <cell r="E16115">
            <v>0</v>
          </cell>
          <cell r="G16115">
            <v>0</v>
          </cell>
          <cell r="K16115">
            <v>0</v>
          </cell>
          <cell r="R16115">
            <v>0</v>
          </cell>
        </row>
        <row r="16116">
          <cell r="E16116">
            <v>0</v>
          </cell>
          <cell r="G16116">
            <v>0</v>
          </cell>
          <cell r="K16116">
            <v>0</v>
          </cell>
          <cell r="R16116">
            <v>0</v>
          </cell>
        </row>
        <row r="16117">
          <cell r="E16117">
            <v>0</v>
          </cell>
          <cell r="G16117">
            <v>0</v>
          </cell>
          <cell r="K16117">
            <v>0</v>
          </cell>
          <cell r="R16117">
            <v>0</v>
          </cell>
        </row>
        <row r="16118">
          <cell r="E16118">
            <v>0</v>
          </cell>
          <cell r="G16118">
            <v>0</v>
          </cell>
          <cell r="K16118">
            <v>0</v>
          </cell>
          <cell r="R16118">
            <v>0</v>
          </cell>
        </row>
        <row r="16119">
          <cell r="E16119">
            <v>0</v>
          </cell>
          <cell r="G16119">
            <v>0</v>
          </cell>
          <cell r="K16119">
            <v>0</v>
          </cell>
          <cell r="R16119">
            <v>0</v>
          </cell>
        </row>
        <row r="16120">
          <cell r="E16120">
            <v>0</v>
          </cell>
          <cell r="G16120">
            <v>0</v>
          </cell>
          <cell r="K16120">
            <v>0</v>
          </cell>
          <cell r="R16120">
            <v>0</v>
          </cell>
        </row>
        <row r="16121">
          <cell r="E16121">
            <v>0</v>
          </cell>
          <cell r="G16121">
            <v>0</v>
          </cell>
          <cell r="K16121">
            <v>0</v>
          </cell>
          <cell r="R16121">
            <v>0</v>
          </cell>
        </row>
        <row r="16122">
          <cell r="E16122">
            <v>0</v>
          </cell>
          <cell r="G16122">
            <v>0</v>
          </cell>
          <cell r="K16122">
            <v>0</v>
          </cell>
          <cell r="R16122">
            <v>0</v>
          </cell>
        </row>
        <row r="16123">
          <cell r="E16123">
            <v>0</v>
          </cell>
          <cell r="G16123">
            <v>0</v>
          </cell>
          <cell r="K16123">
            <v>0</v>
          </cell>
          <cell r="R16123">
            <v>0</v>
          </cell>
        </row>
        <row r="16124">
          <cell r="E16124">
            <v>0</v>
          </cell>
          <cell r="G16124">
            <v>0</v>
          </cell>
          <cell r="K16124">
            <v>0</v>
          </cell>
          <cell r="R16124">
            <v>0</v>
          </cell>
        </row>
        <row r="16125">
          <cell r="E16125">
            <v>0</v>
          </cell>
          <cell r="G16125">
            <v>0</v>
          </cell>
          <cell r="K16125">
            <v>0</v>
          </cell>
          <cell r="R16125">
            <v>0</v>
          </cell>
        </row>
        <row r="16126">
          <cell r="E16126">
            <v>0</v>
          </cell>
          <cell r="G16126">
            <v>0</v>
          </cell>
          <cell r="K16126">
            <v>0</v>
          </cell>
          <cell r="R16126">
            <v>0</v>
          </cell>
        </row>
        <row r="16127">
          <cell r="E16127">
            <v>0</v>
          </cell>
          <cell r="G16127">
            <v>0</v>
          </cell>
          <cell r="K16127">
            <v>0</v>
          </cell>
          <cell r="R16127">
            <v>0</v>
          </cell>
        </row>
        <row r="16128">
          <cell r="E16128">
            <v>0</v>
          </cell>
          <cell r="G16128">
            <v>0</v>
          </cell>
          <cell r="K16128">
            <v>0</v>
          </cell>
          <cell r="R16128">
            <v>0</v>
          </cell>
        </row>
        <row r="16129">
          <cell r="E16129">
            <v>0</v>
          </cell>
          <cell r="G16129">
            <v>0</v>
          </cell>
          <cell r="K16129">
            <v>0</v>
          </cell>
          <cell r="R16129">
            <v>0</v>
          </cell>
        </row>
        <row r="16130">
          <cell r="E16130">
            <v>0</v>
          </cell>
          <cell r="G16130">
            <v>0</v>
          </cell>
          <cell r="K16130">
            <v>0</v>
          </cell>
          <cell r="R16130">
            <v>0</v>
          </cell>
        </row>
        <row r="16131">
          <cell r="E16131">
            <v>0</v>
          </cell>
          <cell r="G16131">
            <v>0</v>
          </cell>
          <cell r="K16131">
            <v>0</v>
          </cell>
          <cell r="R16131">
            <v>0</v>
          </cell>
        </row>
        <row r="16132">
          <cell r="E16132">
            <v>0</v>
          </cell>
          <cell r="G16132">
            <v>0</v>
          </cell>
          <cell r="K16132">
            <v>0</v>
          </cell>
          <cell r="R16132">
            <v>0</v>
          </cell>
        </row>
        <row r="16133">
          <cell r="E16133">
            <v>0</v>
          </cell>
          <cell r="G16133">
            <v>0</v>
          </cell>
          <cell r="K16133">
            <v>0</v>
          </cell>
          <cell r="R16133">
            <v>0</v>
          </cell>
        </row>
        <row r="16134">
          <cell r="E16134">
            <v>0</v>
          </cell>
          <cell r="G16134">
            <v>0</v>
          </cell>
          <cell r="K16134">
            <v>0</v>
          </cell>
          <cell r="R16134">
            <v>0</v>
          </cell>
        </row>
        <row r="16135">
          <cell r="E16135">
            <v>0</v>
          </cell>
          <cell r="G16135">
            <v>0</v>
          </cell>
          <cell r="K16135">
            <v>0</v>
          </cell>
          <cell r="R16135">
            <v>0</v>
          </cell>
        </row>
        <row r="16136">
          <cell r="E16136">
            <v>0</v>
          </cell>
          <cell r="G16136">
            <v>0</v>
          </cell>
          <cell r="K16136">
            <v>0</v>
          </cell>
          <cell r="R16136">
            <v>0</v>
          </cell>
        </row>
        <row r="16137">
          <cell r="E16137">
            <v>0</v>
          </cell>
          <cell r="G16137">
            <v>0</v>
          </cell>
          <cell r="K16137">
            <v>0</v>
          </cell>
          <cell r="R16137">
            <v>0</v>
          </cell>
        </row>
        <row r="16138">
          <cell r="E16138">
            <v>0</v>
          </cell>
          <cell r="G16138">
            <v>0</v>
          </cell>
          <cell r="K16138">
            <v>0</v>
          </cell>
          <cell r="R16138">
            <v>0</v>
          </cell>
        </row>
        <row r="16139">
          <cell r="E16139">
            <v>0</v>
          </cell>
          <cell r="G16139">
            <v>0</v>
          </cell>
          <cell r="K16139">
            <v>0</v>
          </cell>
          <cell r="R16139">
            <v>0</v>
          </cell>
        </row>
        <row r="16140">
          <cell r="E16140">
            <v>0</v>
          </cell>
          <cell r="G16140">
            <v>0</v>
          </cell>
          <cell r="K16140">
            <v>0</v>
          </cell>
          <cell r="R16140">
            <v>0</v>
          </cell>
        </row>
        <row r="16141">
          <cell r="E16141">
            <v>0</v>
          </cell>
          <cell r="G16141">
            <v>0</v>
          </cell>
          <cell r="K16141">
            <v>0</v>
          </cell>
          <cell r="R16141">
            <v>0</v>
          </cell>
        </row>
        <row r="16142">
          <cell r="E16142">
            <v>0</v>
          </cell>
          <cell r="G16142">
            <v>0</v>
          </cell>
          <cell r="K16142">
            <v>0</v>
          </cell>
          <cell r="R16142">
            <v>0</v>
          </cell>
        </row>
        <row r="16143">
          <cell r="E16143">
            <v>0</v>
          </cell>
          <cell r="G16143">
            <v>0</v>
          </cell>
          <cell r="K16143">
            <v>0</v>
          </cell>
          <cell r="R16143">
            <v>0</v>
          </cell>
        </row>
        <row r="16144">
          <cell r="E16144">
            <v>0</v>
          </cell>
          <cell r="G16144">
            <v>0</v>
          </cell>
          <cell r="K16144">
            <v>0</v>
          </cell>
          <cell r="R16144">
            <v>0</v>
          </cell>
        </row>
        <row r="16145">
          <cell r="E16145">
            <v>0</v>
          </cell>
          <cell r="G16145">
            <v>0</v>
          </cell>
          <cell r="K16145">
            <v>0</v>
          </cell>
          <cell r="R16145">
            <v>0</v>
          </cell>
        </row>
        <row r="16146">
          <cell r="E16146">
            <v>0</v>
          </cell>
          <cell r="G16146">
            <v>0</v>
          </cell>
          <cell r="K16146">
            <v>0</v>
          </cell>
          <cell r="R16146">
            <v>0</v>
          </cell>
        </row>
        <row r="16147">
          <cell r="E16147">
            <v>0</v>
          </cell>
          <cell r="G16147">
            <v>0</v>
          </cell>
          <cell r="K16147">
            <v>0</v>
          </cell>
          <cell r="R16147">
            <v>0</v>
          </cell>
        </row>
        <row r="16148">
          <cell r="E16148">
            <v>0</v>
          </cell>
          <cell r="G16148">
            <v>0</v>
          </cell>
          <cell r="K16148">
            <v>0</v>
          </cell>
          <cell r="R16148">
            <v>0</v>
          </cell>
        </row>
        <row r="16149">
          <cell r="E16149">
            <v>0</v>
          </cell>
          <cell r="G16149">
            <v>0</v>
          </cell>
          <cell r="K16149">
            <v>0</v>
          </cell>
          <cell r="R16149">
            <v>0</v>
          </cell>
        </row>
        <row r="16150">
          <cell r="E16150">
            <v>0</v>
          </cell>
          <cell r="G16150">
            <v>0</v>
          </cell>
          <cell r="K16150">
            <v>0</v>
          </cell>
          <cell r="R16150">
            <v>0</v>
          </cell>
        </row>
        <row r="16151">
          <cell r="E16151">
            <v>0</v>
          </cell>
          <cell r="G16151">
            <v>0</v>
          </cell>
          <cell r="K16151">
            <v>0</v>
          </cell>
          <cell r="R16151">
            <v>0</v>
          </cell>
        </row>
        <row r="16152">
          <cell r="E16152">
            <v>0</v>
          </cell>
          <cell r="G16152">
            <v>0</v>
          </cell>
          <cell r="K16152">
            <v>0</v>
          </cell>
          <cell r="R16152">
            <v>0</v>
          </cell>
        </row>
        <row r="16153">
          <cell r="E16153">
            <v>0</v>
          </cell>
          <cell r="G16153">
            <v>0</v>
          </cell>
          <cell r="K16153">
            <v>0</v>
          </cell>
          <cell r="R16153">
            <v>0</v>
          </cell>
        </row>
        <row r="16154">
          <cell r="E16154">
            <v>0</v>
          </cell>
          <cell r="G16154">
            <v>0</v>
          </cell>
          <cell r="K16154">
            <v>0</v>
          </cell>
          <cell r="R16154">
            <v>0</v>
          </cell>
        </row>
        <row r="16155">
          <cell r="E16155">
            <v>0</v>
          </cell>
          <cell r="G16155">
            <v>0</v>
          </cell>
          <cell r="K16155">
            <v>0</v>
          </cell>
          <cell r="R16155">
            <v>0</v>
          </cell>
        </row>
        <row r="16156">
          <cell r="E16156">
            <v>0</v>
          </cell>
          <cell r="G16156">
            <v>0</v>
          </cell>
          <cell r="K16156">
            <v>0</v>
          </cell>
          <cell r="R16156">
            <v>0</v>
          </cell>
        </row>
        <row r="16157">
          <cell r="E16157">
            <v>0</v>
          </cell>
          <cell r="G16157">
            <v>0</v>
          </cell>
          <cell r="K16157">
            <v>0</v>
          </cell>
          <cell r="R16157">
            <v>0</v>
          </cell>
        </row>
        <row r="16158">
          <cell r="E16158">
            <v>0</v>
          </cell>
          <cell r="G16158">
            <v>0</v>
          </cell>
          <cell r="K16158">
            <v>0</v>
          </cell>
          <cell r="R16158">
            <v>0</v>
          </cell>
        </row>
        <row r="16159">
          <cell r="E16159">
            <v>0</v>
          </cell>
          <cell r="G16159">
            <v>0</v>
          </cell>
          <cell r="K16159">
            <v>0</v>
          </cell>
          <cell r="R16159">
            <v>0</v>
          </cell>
        </row>
        <row r="16160">
          <cell r="E16160">
            <v>0</v>
          </cell>
          <cell r="G16160">
            <v>0</v>
          </cell>
          <cell r="K16160">
            <v>0</v>
          </cell>
          <cell r="R16160">
            <v>0</v>
          </cell>
        </row>
        <row r="16161">
          <cell r="E16161">
            <v>0</v>
          </cell>
          <cell r="G16161">
            <v>0</v>
          </cell>
          <cell r="K16161">
            <v>0</v>
          </cell>
          <cell r="R16161">
            <v>0</v>
          </cell>
        </row>
        <row r="16162">
          <cell r="E16162">
            <v>0</v>
          </cell>
          <cell r="G16162">
            <v>0</v>
          </cell>
          <cell r="K16162">
            <v>0</v>
          </cell>
          <cell r="R16162">
            <v>0</v>
          </cell>
        </row>
        <row r="16163">
          <cell r="E16163">
            <v>0</v>
          </cell>
          <cell r="G16163">
            <v>0</v>
          </cell>
          <cell r="K16163">
            <v>0</v>
          </cell>
          <cell r="R16163">
            <v>0</v>
          </cell>
        </row>
        <row r="16164">
          <cell r="E16164">
            <v>0</v>
          </cell>
          <cell r="G16164">
            <v>0</v>
          </cell>
          <cell r="K16164">
            <v>0</v>
          </cell>
          <cell r="R16164">
            <v>0</v>
          </cell>
        </row>
        <row r="16165">
          <cell r="E16165">
            <v>0</v>
          </cell>
          <cell r="G16165">
            <v>0</v>
          </cell>
          <cell r="K16165">
            <v>0</v>
          </cell>
          <cell r="R16165">
            <v>0</v>
          </cell>
        </row>
        <row r="16166">
          <cell r="E16166">
            <v>0</v>
          </cell>
          <cell r="G16166">
            <v>0</v>
          </cell>
          <cell r="K16166">
            <v>0</v>
          </cell>
          <cell r="R16166">
            <v>0</v>
          </cell>
        </row>
        <row r="16167">
          <cell r="E16167">
            <v>0</v>
          </cell>
          <cell r="G16167">
            <v>0</v>
          </cell>
          <cell r="K16167">
            <v>0</v>
          </cell>
          <cell r="R16167">
            <v>0</v>
          </cell>
        </row>
        <row r="16168">
          <cell r="E16168">
            <v>0</v>
          </cell>
          <cell r="G16168">
            <v>0</v>
          </cell>
          <cell r="K16168">
            <v>0</v>
          </cell>
          <cell r="R16168">
            <v>0</v>
          </cell>
        </row>
        <row r="16169">
          <cell r="E16169">
            <v>0</v>
          </cell>
          <cell r="G16169">
            <v>0</v>
          </cell>
          <cell r="K16169">
            <v>0</v>
          </cell>
          <cell r="R16169">
            <v>0</v>
          </cell>
        </row>
        <row r="16170">
          <cell r="E16170">
            <v>0</v>
          </cell>
          <cell r="G16170">
            <v>0</v>
          </cell>
          <cell r="K16170">
            <v>0</v>
          </cell>
          <cell r="R16170">
            <v>0</v>
          </cell>
        </row>
        <row r="16171">
          <cell r="E16171">
            <v>0</v>
          </cell>
          <cell r="G16171">
            <v>0</v>
          </cell>
          <cell r="K16171">
            <v>0</v>
          </cell>
          <cell r="R16171">
            <v>0</v>
          </cell>
        </row>
        <row r="16172">
          <cell r="E16172">
            <v>0</v>
          </cell>
          <cell r="G16172">
            <v>0</v>
          </cell>
          <cell r="K16172">
            <v>0</v>
          </cell>
          <cell r="R16172">
            <v>0</v>
          </cell>
        </row>
        <row r="16173">
          <cell r="E16173">
            <v>0</v>
          </cell>
          <cell r="G16173">
            <v>0</v>
          </cell>
          <cell r="K16173">
            <v>0</v>
          </cell>
          <cell r="R16173">
            <v>0</v>
          </cell>
        </row>
        <row r="16174">
          <cell r="E16174">
            <v>0</v>
          </cell>
          <cell r="G16174">
            <v>0</v>
          </cell>
          <cell r="K16174">
            <v>0</v>
          </cell>
          <cell r="R16174">
            <v>0</v>
          </cell>
        </row>
        <row r="16175">
          <cell r="E16175">
            <v>0</v>
          </cell>
          <cell r="G16175">
            <v>0</v>
          </cell>
          <cell r="K16175">
            <v>0</v>
          </cell>
          <cell r="R16175">
            <v>0</v>
          </cell>
        </row>
        <row r="16176">
          <cell r="E16176">
            <v>0</v>
          </cell>
          <cell r="G16176">
            <v>0</v>
          </cell>
          <cell r="K16176">
            <v>0</v>
          </cell>
          <cell r="R16176">
            <v>0</v>
          </cell>
        </row>
        <row r="16177">
          <cell r="E16177">
            <v>0</v>
          </cell>
          <cell r="G16177">
            <v>0</v>
          </cell>
          <cell r="K16177">
            <v>0</v>
          </cell>
          <cell r="R16177">
            <v>0</v>
          </cell>
        </row>
        <row r="16178">
          <cell r="E16178">
            <v>0</v>
          </cell>
          <cell r="G16178">
            <v>0</v>
          </cell>
          <cell r="K16178">
            <v>0</v>
          </cell>
          <cell r="R16178">
            <v>0</v>
          </cell>
        </row>
        <row r="16179">
          <cell r="E16179">
            <v>0</v>
          </cell>
          <cell r="G16179">
            <v>0</v>
          </cell>
          <cell r="K16179">
            <v>0</v>
          </cell>
          <cell r="R16179">
            <v>0</v>
          </cell>
        </row>
        <row r="16180">
          <cell r="E16180">
            <v>0</v>
          </cell>
          <cell r="G16180">
            <v>0</v>
          </cell>
          <cell r="K16180">
            <v>0</v>
          </cell>
          <cell r="R16180">
            <v>0</v>
          </cell>
        </row>
        <row r="16181">
          <cell r="E16181">
            <v>0</v>
          </cell>
          <cell r="G16181">
            <v>0</v>
          </cell>
          <cell r="K16181">
            <v>0</v>
          </cell>
          <cell r="R16181">
            <v>0</v>
          </cell>
        </row>
        <row r="16182">
          <cell r="E16182">
            <v>0</v>
          </cell>
          <cell r="G16182">
            <v>0</v>
          </cell>
          <cell r="K16182">
            <v>0</v>
          </cell>
          <cell r="R16182">
            <v>0</v>
          </cell>
        </row>
        <row r="16183">
          <cell r="E16183">
            <v>0</v>
          </cell>
          <cell r="G16183">
            <v>0</v>
          </cell>
          <cell r="K16183">
            <v>0</v>
          </cell>
          <cell r="R16183">
            <v>0</v>
          </cell>
        </row>
        <row r="16184">
          <cell r="E16184">
            <v>0</v>
          </cell>
          <cell r="G16184">
            <v>0</v>
          </cell>
          <cell r="K16184">
            <v>0</v>
          </cell>
          <cell r="R16184">
            <v>0</v>
          </cell>
        </row>
        <row r="16185">
          <cell r="E16185">
            <v>0</v>
          </cell>
          <cell r="G16185">
            <v>0</v>
          </cell>
          <cell r="K16185">
            <v>0</v>
          </cell>
          <cell r="R16185">
            <v>0</v>
          </cell>
        </row>
        <row r="16186">
          <cell r="E16186">
            <v>0</v>
          </cell>
          <cell r="G16186">
            <v>0</v>
          </cell>
          <cell r="K16186">
            <v>0</v>
          </cell>
          <cell r="R16186">
            <v>0</v>
          </cell>
        </row>
        <row r="16187">
          <cell r="E16187">
            <v>0</v>
          </cell>
          <cell r="G16187">
            <v>0</v>
          </cell>
          <cell r="K16187">
            <v>0</v>
          </cell>
          <cell r="R16187">
            <v>0</v>
          </cell>
        </row>
        <row r="16188">
          <cell r="E16188">
            <v>0</v>
          </cell>
          <cell r="G16188">
            <v>0</v>
          </cell>
          <cell r="K16188">
            <v>0</v>
          </cell>
          <cell r="R16188">
            <v>0</v>
          </cell>
        </row>
        <row r="16189">
          <cell r="E16189">
            <v>0</v>
          </cell>
          <cell r="G16189">
            <v>0</v>
          </cell>
          <cell r="K16189">
            <v>0</v>
          </cell>
          <cell r="R16189">
            <v>0</v>
          </cell>
        </row>
        <row r="16190">
          <cell r="E16190">
            <v>0</v>
          </cell>
          <cell r="G16190">
            <v>0</v>
          </cell>
          <cell r="K16190">
            <v>0</v>
          </cell>
          <cell r="R16190">
            <v>0</v>
          </cell>
        </row>
        <row r="16191">
          <cell r="E16191">
            <v>0</v>
          </cell>
          <cell r="G16191">
            <v>0</v>
          </cell>
          <cell r="K16191">
            <v>0</v>
          </cell>
          <cell r="R16191">
            <v>0</v>
          </cell>
        </row>
        <row r="16192">
          <cell r="E16192">
            <v>0</v>
          </cell>
          <cell r="G16192">
            <v>0</v>
          </cell>
          <cell r="K16192">
            <v>0</v>
          </cell>
          <cell r="R16192">
            <v>0</v>
          </cell>
        </row>
        <row r="16193">
          <cell r="E16193">
            <v>0</v>
          </cell>
          <cell r="G16193">
            <v>0</v>
          </cell>
          <cell r="K16193">
            <v>0</v>
          </cell>
          <cell r="R16193">
            <v>0</v>
          </cell>
        </row>
        <row r="16194">
          <cell r="E16194">
            <v>0</v>
          </cell>
          <cell r="G16194">
            <v>0</v>
          </cell>
          <cell r="K16194">
            <v>0</v>
          </cell>
          <cell r="R16194">
            <v>0</v>
          </cell>
        </row>
        <row r="16195">
          <cell r="E16195">
            <v>0</v>
          </cell>
          <cell r="G16195">
            <v>0</v>
          </cell>
          <cell r="K16195">
            <v>0</v>
          </cell>
          <cell r="R16195">
            <v>0</v>
          </cell>
        </row>
        <row r="16196">
          <cell r="E16196">
            <v>0</v>
          </cell>
          <cell r="G16196">
            <v>0</v>
          </cell>
          <cell r="K16196">
            <v>0</v>
          </cell>
          <cell r="R16196">
            <v>0</v>
          </cell>
        </row>
        <row r="16197">
          <cell r="E16197">
            <v>0</v>
          </cell>
          <cell r="G16197">
            <v>0</v>
          </cell>
          <cell r="K16197">
            <v>0</v>
          </cell>
          <cell r="R16197">
            <v>0</v>
          </cell>
        </row>
        <row r="16198">
          <cell r="E16198">
            <v>0</v>
          </cell>
          <cell r="G16198">
            <v>0</v>
          </cell>
          <cell r="K16198">
            <v>0</v>
          </cell>
          <cell r="R16198">
            <v>0</v>
          </cell>
        </row>
        <row r="16199">
          <cell r="E16199">
            <v>0</v>
          </cell>
          <cell r="G16199">
            <v>0</v>
          </cell>
          <cell r="K16199">
            <v>0</v>
          </cell>
          <cell r="R16199">
            <v>0</v>
          </cell>
        </row>
        <row r="16200">
          <cell r="E16200">
            <v>0</v>
          </cell>
          <cell r="G16200">
            <v>0</v>
          </cell>
          <cell r="K16200">
            <v>0</v>
          </cell>
          <cell r="R16200">
            <v>0</v>
          </cell>
        </row>
        <row r="16201">
          <cell r="E16201">
            <v>0</v>
          </cell>
          <cell r="G16201">
            <v>0</v>
          </cell>
          <cell r="K16201">
            <v>0</v>
          </cell>
          <cell r="R16201">
            <v>0</v>
          </cell>
        </row>
        <row r="16202">
          <cell r="E16202">
            <v>0</v>
          </cell>
          <cell r="G16202">
            <v>0</v>
          </cell>
          <cell r="K16202">
            <v>0</v>
          </cell>
          <cell r="R16202">
            <v>0</v>
          </cell>
        </row>
        <row r="16203">
          <cell r="E16203">
            <v>0</v>
          </cell>
          <cell r="G16203">
            <v>0</v>
          </cell>
          <cell r="K16203">
            <v>0</v>
          </cell>
          <cell r="R16203">
            <v>0</v>
          </cell>
        </row>
        <row r="16204">
          <cell r="E16204">
            <v>0</v>
          </cell>
          <cell r="G16204">
            <v>0</v>
          </cell>
          <cell r="K16204">
            <v>0</v>
          </cell>
          <cell r="R16204">
            <v>0</v>
          </cell>
        </row>
        <row r="16205">
          <cell r="E16205">
            <v>0</v>
          </cell>
          <cell r="G16205">
            <v>0</v>
          </cell>
          <cell r="K16205">
            <v>0</v>
          </cell>
          <cell r="R16205">
            <v>0</v>
          </cell>
        </row>
        <row r="16206">
          <cell r="E16206">
            <v>0</v>
          </cell>
          <cell r="G16206">
            <v>0</v>
          </cell>
          <cell r="K16206">
            <v>0</v>
          </cell>
          <cell r="R16206">
            <v>0</v>
          </cell>
        </row>
        <row r="16207">
          <cell r="E16207">
            <v>0</v>
          </cell>
          <cell r="G16207">
            <v>0</v>
          </cell>
          <cell r="K16207">
            <v>0</v>
          </cell>
          <cell r="R16207">
            <v>0</v>
          </cell>
        </row>
        <row r="16208">
          <cell r="E16208">
            <v>0</v>
          </cell>
          <cell r="G16208">
            <v>0</v>
          </cell>
          <cell r="K16208">
            <v>0</v>
          </cell>
          <cell r="R16208">
            <v>0</v>
          </cell>
        </row>
        <row r="16209">
          <cell r="E16209">
            <v>0</v>
          </cell>
          <cell r="G16209">
            <v>0</v>
          </cell>
          <cell r="K16209">
            <v>0</v>
          </cell>
          <cell r="R16209">
            <v>0</v>
          </cell>
        </row>
        <row r="16210">
          <cell r="E16210">
            <v>0</v>
          </cell>
          <cell r="G16210">
            <v>0</v>
          </cell>
          <cell r="K16210">
            <v>0</v>
          </cell>
          <cell r="R16210">
            <v>0</v>
          </cell>
        </row>
        <row r="16211">
          <cell r="E16211">
            <v>0</v>
          </cell>
          <cell r="G16211">
            <v>0</v>
          </cell>
          <cell r="K16211">
            <v>0</v>
          </cell>
          <cell r="R16211">
            <v>0</v>
          </cell>
        </row>
        <row r="16212">
          <cell r="E16212">
            <v>0</v>
          </cell>
          <cell r="G16212">
            <v>0</v>
          </cell>
          <cell r="K16212">
            <v>0</v>
          </cell>
          <cell r="R16212">
            <v>0</v>
          </cell>
        </row>
        <row r="16213">
          <cell r="E16213">
            <v>0</v>
          </cell>
          <cell r="G16213">
            <v>0</v>
          </cell>
          <cell r="K16213">
            <v>0</v>
          </cell>
          <cell r="R16213">
            <v>0</v>
          </cell>
        </row>
        <row r="16214">
          <cell r="E16214">
            <v>0</v>
          </cell>
          <cell r="G16214">
            <v>0</v>
          </cell>
          <cell r="K16214">
            <v>0</v>
          </cell>
          <cell r="R16214">
            <v>0</v>
          </cell>
        </row>
        <row r="16215">
          <cell r="E16215">
            <v>0</v>
          </cell>
          <cell r="G16215">
            <v>0</v>
          </cell>
          <cell r="K16215">
            <v>0</v>
          </cell>
          <cell r="R16215">
            <v>0</v>
          </cell>
        </row>
        <row r="16216">
          <cell r="E16216">
            <v>0</v>
          </cell>
          <cell r="G16216">
            <v>0</v>
          </cell>
          <cell r="K16216">
            <v>0</v>
          </cell>
          <cell r="R16216">
            <v>0</v>
          </cell>
        </row>
        <row r="16217">
          <cell r="E16217">
            <v>0</v>
          </cell>
          <cell r="G16217">
            <v>0</v>
          </cell>
          <cell r="K16217">
            <v>0</v>
          </cell>
          <cell r="R16217">
            <v>0</v>
          </cell>
        </row>
        <row r="16218">
          <cell r="E16218">
            <v>0</v>
          </cell>
          <cell r="G16218">
            <v>0</v>
          </cell>
          <cell r="K16218">
            <v>0</v>
          </cell>
          <cell r="R16218">
            <v>0</v>
          </cell>
        </row>
        <row r="16219">
          <cell r="E16219">
            <v>0</v>
          </cell>
          <cell r="G16219">
            <v>0</v>
          </cell>
          <cell r="K16219">
            <v>0</v>
          </cell>
          <cell r="R16219">
            <v>0</v>
          </cell>
        </row>
        <row r="16220">
          <cell r="E16220">
            <v>0</v>
          </cell>
          <cell r="G16220">
            <v>0</v>
          </cell>
          <cell r="K16220">
            <v>0</v>
          </cell>
          <cell r="R16220">
            <v>0</v>
          </cell>
        </row>
        <row r="16221">
          <cell r="E16221">
            <v>0</v>
          </cell>
          <cell r="G16221">
            <v>0</v>
          </cell>
          <cell r="K16221">
            <v>0</v>
          </cell>
          <cell r="R16221">
            <v>0</v>
          </cell>
        </row>
        <row r="16222">
          <cell r="E16222">
            <v>0</v>
          </cell>
          <cell r="G16222">
            <v>0</v>
          </cell>
          <cell r="K16222">
            <v>0</v>
          </cell>
          <cell r="R16222">
            <v>0</v>
          </cell>
        </row>
        <row r="16223">
          <cell r="E16223">
            <v>0</v>
          </cell>
          <cell r="G16223">
            <v>0</v>
          </cell>
          <cell r="K16223">
            <v>0</v>
          </cell>
          <cell r="R16223">
            <v>0</v>
          </cell>
        </row>
        <row r="16224">
          <cell r="E16224">
            <v>0</v>
          </cell>
          <cell r="G16224">
            <v>0</v>
          </cell>
          <cell r="K16224">
            <v>0</v>
          </cell>
          <cell r="R16224">
            <v>0</v>
          </cell>
        </row>
        <row r="16225">
          <cell r="E16225">
            <v>0</v>
          </cell>
          <cell r="G16225">
            <v>0</v>
          </cell>
          <cell r="K16225">
            <v>0</v>
          </cell>
          <cell r="R16225">
            <v>0</v>
          </cell>
        </row>
        <row r="16226">
          <cell r="E16226">
            <v>0</v>
          </cell>
          <cell r="G16226">
            <v>0</v>
          </cell>
          <cell r="K16226">
            <v>0</v>
          </cell>
          <cell r="R16226">
            <v>0</v>
          </cell>
        </row>
        <row r="16227">
          <cell r="E16227">
            <v>0</v>
          </cell>
          <cell r="G16227">
            <v>0</v>
          </cell>
          <cell r="K16227">
            <v>0</v>
          </cell>
          <cell r="R16227">
            <v>0</v>
          </cell>
        </row>
        <row r="16228">
          <cell r="E16228">
            <v>0</v>
          </cell>
          <cell r="G16228">
            <v>0</v>
          </cell>
          <cell r="K16228">
            <v>0</v>
          </cell>
          <cell r="R16228">
            <v>0</v>
          </cell>
        </row>
        <row r="16229">
          <cell r="E16229">
            <v>0</v>
          </cell>
          <cell r="G16229">
            <v>0</v>
          </cell>
          <cell r="K16229">
            <v>0</v>
          </cell>
          <cell r="R16229">
            <v>0</v>
          </cell>
        </row>
        <row r="16230">
          <cell r="E16230">
            <v>0</v>
          </cell>
          <cell r="G16230">
            <v>0</v>
          </cell>
          <cell r="K16230">
            <v>0</v>
          </cell>
          <cell r="R16230">
            <v>0</v>
          </cell>
        </row>
        <row r="16231">
          <cell r="E16231">
            <v>0</v>
          </cell>
          <cell r="G16231">
            <v>0</v>
          </cell>
          <cell r="K16231">
            <v>0</v>
          </cell>
          <cell r="R16231">
            <v>0</v>
          </cell>
        </row>
        <row r="16232">
          <cell r="E16232">
            <v>0</v>
          </cell>
          <cell r="G16232">
            <v>0</v>
          </cell>
          <cell r="K16232">
            <v>0</v>
          </cell>
          <cell r="R16232">
            <v>0</v>
          </cell>
        </row>
        <row r="16233">
          <cell r="E16233">
            <v>0</v>
          </cell>
          <cell r="G16233">
            <v>0</v>
          </cell>
          <cell r="K16233">
            <v>0</v>
          </cell>
          <cell r="R16233">
            <v>0</v>
          </cell>
        </row>
        <row r="16234">
          <cell r="E16234">
            <v>0</v>
          </cell>
          <cell r="G16234">
            <v>0</v>
          </cell>
          <cell r="K16234">
            <v>0</v>
          </cell>
          <cell r="R16234">
            <v>0</v>
          </cell>
        </row>
        <row r="16235">
          <cell r="E16235">
            <v>0</v>
          </cell>
          <cell r="G16235">
            <v>0</v>
          </cell>
          <cell r="K16235">
            <v>0</v>
          </cell>
          <cell r="R16235">
            <v>0</v>
          </cell>
        </row>
        <row r="16236">
          <cell r="E16236">
            <v>0</v>
          </cell>
          <cell r="G16236">
            <v>0</v>
          </cell>
          <cell r="K16236">
            <v>0</v>
          </cell>
          <cell r="R16236">
            <v>0</v>
          </cell>
        </row>
        <row r="16237">
          <cell r="E16237">
            <v>0</v>
          </cell>
          <cell r="G16237">
            <v>0</v>
          </cell>
          <cell r="K16237">
            <v>0</v>
          </cell>
          <cell r="R16237">
            <v>0</v>
          </cell>
        </row>
        <row r="16238">
          <cell r="E16238">
            <v>0</v>
          </cell>
          <cell r="G16238">
            <v>0</v>
          </cell>
          <cell r="K16238">
            <v>0</v>
          </cell>
          <cell r="R16238">
            <v>0</v>
          </cell>
        </row>
        <row r="16239">
          <cell r="E16239">
            <v>0</v>
          </cell>
          <cell r="G16239">
            <v>0</v>
          </cell>
          <cell r="K16239">
            <v>0</v>
          </cell>
          <cell r="R16239">
            <v>0</v>
          </cell>
        </row>
        <row r="16240">
          <cell r="E16240">
            <v>0</v>
          </cell>
          <cell r="G16240">
            <v>0</v>
          </cell>
          <cell r="K16240">
            <v>0</v>
          </cell>
          <cell r="R16240">
            <v>0</v>
          </cell>
        </row>
        <row r="16241">
          <cell r="E16241">
            <v>0</v>
          </cell>
          <cell r="G16241">
            <v>0</v>
          </cell>
          <cell r="K16241">
            <v>0</v>
          </cell>
          <cell r="R16241">
            <v>0</v>
          </cell>
        </row>
        <row r="16242">
          <cell r="E16242">
            <v>0</v>
          </cell>
          <cell r="G16242">
            <v>0</v>
          </cell>
          <cell r="K16242">
            <v>0</v>
          </cell>
          <cell r="R16242">
            <v>0</v>
          </cell>
        </row>
        <row r="16243">
          <cell r="E16243">
            <v>0</v>
          </cell>
          <cell r="G16243">
            <v>0</v>
          </cell>
          <cell r="K16243">
            <v>0</v>
          </cell>
          <cell r="R16243">
            <v>0</v>
          </cell>
        </row>
        <row r="16244">
          <cell r="E16244">
            <v>0</v>
          </cell>
          <cell r="G16244">
            <v>0</v>
          </cell>
          <cell r="K16244">
            <v>0</v>
          </cell>
          <cell r="R16244">
            <v>0</v>
          </cell>
        </row>
        <row r="16245">
          <cell r="E16245">
            <v>0</v>
          </cell>
          <cell r="G16245">
            <v>0</v>
          </cell>
          <cell r="K16245">
            <v>0</v>
          </cell>
          <cell r="R16245">
            <v>0</v>
          </cell>
        </row>
        <row r="16246">
          <cell r="E16246">
            <v>0</v>
          </cell>
          <cell r="G16246">
            <v>0</v>
          </cell>
          <cell r="K16246">
            <v>0</v>
          </cell>
          <cell r="R16246">
            <v>0</v>
          </cell>
        </row>
        <row r="16247">
          <cell r="E16247">
            <v>0</v>
          </cell>
          <cell r="G16247">
            <v>0</v>
          </cell>
          <cell r="K16247">
            <v>0</v>
          </cell>
          <cell r="R16247">
            <v>0</v>
          </cell>
        </row>
        <row r="16248">
          <cell r="E16248">
            <v>0</v>
          </cell>
          <cell r="G16248">
            <v>0</v>
          </cell>
          <cell r="K16248">
            <v>0</v>
          </cell>
          <cell r="R16248">
            <v>0</v>
          </cell>
        </row>
        <row r="16249">
          <cell r="E16249">
            <v>0</v>
          </cell>
          <cell r="G16249">
            <v>0</v>
          </cell>
          <cell r="K16249">
            <v>0</v>
          </cell>
          <cell r="R16249">
            <v>0</v>
          </cell>
        </row>
        <row r="16250">
          <cell r="E16250">
            <v>0</v>
          </cell>
          <cell r="G16250">
            <v>0</v>
          </cell>
          <cell r="K16250">
            <v>0</v>
          </cell>
          <cell r="R16250">
            <v>0</v>
          </cell>
        </row>
        <row r="16251">
          <cell r="E16251">
            <v>0</v>
          </cell>
          <cell r="G16251">
            <v>0</v>
          </cell>
          <cell r="K16251">
            <v>0</v>
          </cell>
          <cell r="R16251">
            <v>0</v>
          </cell>
        </row>
        <row r="16252">
          <cell r="E16252">
            <v>0</v>
          </cell>
          <cell r="G16252">
            <v>0</v>
          </cell>
          <cell r="K16252">
            <v>0</v>
          </cell>
          <cell r="R16252">
            <v>0</v>
          </cell>
        </row>
        <row r="16253">
          <cell r="E16253">
            <v>0</v>
          </cell>
          <cell r="G16253">
            <v>0</v>
          </cell>
          <cell r="K16253">
            <v>0</v>
          </cell>
          <cell r="R16253">
            <v>0</v>
          </cell>
        </row>
        <row r="16254">
          <cell r="E16254">
            <v>0</v>
          </cell>
          <cell r="G16254">
            <v>0</v>
          </cell>
          <cell r="K16254">
            <v>0</v>
          </cell>
          <cell r="R16254">
            <v>0</v>
          </cell>
        </row>
        <row r="16255">
          <cell r="E16255">
            <v>0</v>
          </cell>
          <cell r="G16255">
            <v>0</v>
          </cell>
          <cell r="K16255">
            <v>0</v>
          </cell>
          <cell r="R16255">
            <v>0</v>
          </cell>
        </row>
        <row r="16256">
          <cell r="E16256">
            <v>0</v>
          </cell>
          <cell r="G16256">
            <v>0</v>
          </cell>
          <cell r="K16256">
            <v>0</v>
          </cell>
          <cell r="R16256">
            <v>0</v>
          </cell>
        </row>
        <row r="16257">
          <cell r="E16257">
            <v>0</v>
          </cell>
          <cell r="G16257">
            <v>0</v>
          </cell>
          <cell r="K16257">
            <v>0</v>
          </cell>
          <cell r="R16257">
            <v>0</v>
          </cell>
        </row>
        <row r="16258">
          <cell r="E16258">
            <v>0</v>
          </cell>
          <cell r="G16258">
            <v>0</v>
          </cell>
          <cell r="K16258">
            <v>0</v>
          </cell>
          <cell r="R16258">
            <v>0</v>
          </cell>
        </row>
        <row r="16259">
          <cell r="E16259">
            <v>0</v>
          </cell>
          <cell r="G16259">
            <v>0</v>
          </cell>
          <cell r="K16259">
            <v>0</v>
          </cell>
          <cell r="R16259">
            <v>0</v>
          </cell>
        </row>
        <row r="16260">
          <cell r="E16260">
            <v>0</v>
          </cell>
          <cell r="G16260">
            <v>0</v>
          </cell>
          <cell r="K16260">
            <v>0</v>
          </cell>
          <cell r="R16260">
            <v>0</v>
          </cell>
        </row>
        <row r="16261">
          <cell r="E16261">
            <v>0</v>
          </cell>
          <cell r="G16261">
            <v>0</v>
          </cell>
          <cell r="K16261">
            <v>0</v>
          </cell>
          <cell r="R16261">
            <v>0</v>
          </cell>
        </row>
        <row r="16262">
          <cell r="E16262">
            <v>0</v>
          </cell>
          <cell r="G16262">
            <v>0</v>
          </cell>
          <cell r="K16262">
            <v>0</v>
          </cell>
          <cell r="R16262">
            <v>0</v>
          </cell>
        </row>
        <row r="16263">
          <cell r="E16263">
            <v>0</v>
          </cell>
          <cell r="G16263">
            <v>0</v>
          </cell>
          <cell r="K16263">
            <v>0</v>
          </cell>
          <cell r="R16263">
            <v>0</v>
          </cell>
        </row>
        <row r="16264">
          <cell r="E16264">
            <v>0</v>
          </cell>
          <cell r="G16264">
            <v>0</v>
          </cell>
          <cell r="K16264">
            <v>0</v>
          </cell>
          <cell r="R16264">
            <v>0</v>
          </cell>
        </row>
        <row r="16265">
          <cell r="E16265">
            <v>0</v>
          </cell>
          <cell r="G16265">
            <v>0</v>
          </cell>
          <cell r="K16265">
            <v>0</v>
          </cell>
          <cell r="R16265">
            <v>0</v>
          </cell>
        </row>
        <row r="16266">
          <cell r="E16266">
            <v>0</v>
          </cell>
          <cell r="G16266">
            <v>0</v>
          </cell>
          <cell r="K16266">
            <v>0</v>
          </cell>
          <cell r="R16266">
            <v>0</v>
          </cell>
        </row>
        <row r="16267">
          <cell r="E16267">
            <v>0</v>
          </cell>
          <cell r="G16267">
            <v>0</v>
          </cell>
          <cell r="K16267">
            <v>0</v>
          </cell>
          <cell r="R16267">
            <v>0</v>
          </cell>
        </row>
        <row r="16268">
          <cell r="E16268">
            <v>0</v>
          </cell>
          <cell r="G16268">
            <v>0</v>
          </cell>
          <cell r="K16268">
            <v>0</v>
          </cell>
          <cell r="R16268">
            <v>0</v>
          </cell>
        </row>
        <row r="16269">
          <cell r="E16269">
            <v>0</v>
          </cell>
          <cell r="G16269">
            <v>0</v>
          </cell>
          <cell r="K16269">
            <v>0</v>
          </cell>
          <cell r="R16269">
            <v>0</v>
          </cell>
        </row>
        <row r="16270">
          <cell r="E16270">
            <v>0</v>
          </cell>
          <cell r="G16270">
            <v>0</v>
          </cell>
          <cell r="K16270">
            <v>0</v>
          </cell>
          <cell r="R16270">
            <v>0</v>
          </cell>
        </row>
        <row r="16271">
          <cell r="E16271">
            <v>0</v>
          </cell>
          <cell r="G16271">
            <v>0</v>
          </cell>
          <cell r="K16271">
            <v>0</v>
          </cell>
          <cell r="R16271">
            <v>0</v>
          </cell>
        </row>
        <row r="16272">
          <cell r="E16272">
            <v>0</v>
          </cell>
          <cell r="G16272">
            <v>0</v>
          </cell>
          <cell r="K16272">
            <v>0</v>
          </cell>
          <cell r="R16272">
            <v>0</v>
          </cell>
        </row>
        <row r="16273">
          <cell r="E16273">
            <v>0</v>
          </cell>
          <cell r="G16273">
            <v>0</v>
          </cell>
          <cell r="K16273">
            <v>0</v>
          </cell>
          <cell r="R16273">
            <v>0</v>
          </cell>
        </row>
        <row r="16274">
          <cell r="E16274">
            <v>0</v>
          </cell>
          <cell r="G16274">
            <v>0</v>
          </cell>
          <cell r="K16274">
            <v>0</v>
          </cell>
          <cell r="R16274">
            <v>0</v>
          </cell>
        </row>
        <row r="16275">
          <cell r="E16275">
            <v>0</v>
          </cell>
          <cell r="G16275">
            <v>0</v>
          </cell>
          <cell r="K16275">
            <v>0</v>
          </cell>
          <cell r="R16275">
            <v>0</v>
          </cell>
        </row>
        <row r="16276">
          <cell r="E16276">
            <v>0</v>
          </cell>
          <cell r="G16276">
            <v>0</v>
          </cell>
          <cell r="K16276">
            <v>0</v>
          </cell>
          <cell r="R16276">
            <v>0</v>
          </cell>
        </row>
        <row r="16277">
          <cell r="E16277">
            <v>0</v>
          </cell>
          <cell r="G16277">
            <v>0</v>
          </cell>
          <cell r="K16277">
            <v>0</v>
          </cell>
          <cell r="R16277">
            <v>0</v>
          </cell>
        </row>
        <row r="16278">
          <cell r="E16278">
            <v>0</v>
          </cell>
          <cell r="G16278">
            <v>0</v>
          </cell>
          <cell r="K16278">
            <v>0</v>
          </cell>
          <cell r="R16278">
            <v>0</v>
          </cell>
        </row>
        <row r="16279">
          <cell r="E16279">
            <v>0</v>
          </cell>
          <cell r="G16279">
            <v>0</v>
          </cell>
          <cell r="K16279">
            <v>0</v>
          </cell>
          <cell r="R16279">
            <v>0</v>
          </cell>
        </row>
        <row r="16280">
          <cell r="E16280">
            <v>0</v>
          </cell>
          <cell r="G16280">
            <v>0</v>
          </cell>
          <cell r="K16280">
            <v>0</v>
          </cell>
          <cell r="R16280">
            <v>0</v>
          </cell>
        </row>
        <row r="16281">
          <cell r="E16281">
            <v>0</v>
          </cell>
          <cell r="G16281">
            <v>0</v>
          </cell>
          <cell r="K16281">
            <v>0</v>
          </cell>
          <cell r="R16281">
            <v>0</v>
          </cell>
        </row>
        <row r="16282">
          <cell r="E16282">
            <v>0</v>
          </cell>
          <cell r="G16282">
            <v>0</v>
          </cell>
          <cell r="K16282">
            <v>0</v>
          </cell>
          <cell r="R16282">
            <v>0</v>
          </cell>
        </row>
        <row r="16283">
          <cell r="E16283">
            <v>0</v>
          </cell>
          <cell r="G16283">
            <v>0</v>
          </cell>
          <cell r="K16283">
            <v>0</v>
          </cell>
          <cell r="R16283">
            <v>0</v>
          </cell>
        </row>
        <row r="16284">
          <cell r="E16284">
            <v>0</v>
          </cell>
          <cell r="G16284">
            <v>0</v>
          </cell>
          <cell r="K16284">
            <v>0</v>
          </cell>
          <cell r="R16284">
            <v>0</v>
          </cell>
        </row>
        <row r="16285">
          <cell r="E16285">
            <v>0</v>
          </cell>
          <cell r="G16285">
            <v>0</v>
          </cell>
          <cell r="K16285">
            <v>0</v>
          </cell>
          <cell r="R16285">
            <v>0</v>
          </cell>
        </row>
        <row r="16286">
          <cell r="E16286">
            <v>0</v>
          </cell>
          <cell r="G16286">
            <v>0</v>
          </cell>
          <cell r="K16286">
            <v>0</v>
          </cell>
          <cell r="R16286">
            <v>0</v>
          </cell>
        </row>
        <row r="16287">
          <cell r="E16287">
            <v>0</v>
          </cell>
          <cell r="G16287">
            <v>0</v>
          </cell>
          <cell r="K16287">
            <v>0</v>
          </cell>
          <cell r="R16287">
            <v>0</v>
          </cell>
        </row>
        <row r="16288">
          <cell r="E16288">
            <v>0</v>
          </cell>
          <cell r="G16288">
            <v>0</v>
          </cell>
          <cell r="K16288">
            <v>0</v>
          </cell>
          <cell r="R16288">
            <v>0</v>
          </cell>
        </row>
        <row r="16289">
          <cell r="E16289">
            <v>0</v>
          </cell>
          <cell r="G16289">
            <v>0</v>
          </cell>
          <cell r="K16289">
            <v>0</v>
          </cell>
          <cell r="R16289">
            <v>0</v>
          </cell>
        </row>
        <row r="16290">
          <cell r="E16290">
            <v>0</v>
          </cell>
          <cell r="G16290">
            <v>0</v>
          </cell>
          <cell r="K16290">
            <v>0</v>
          </cell>
          <cell r="R16290">
            <v>0</v>
          </cell>
        </row>
        <row r="16291">
          <cell r="E16291">
            <v>0</v>
          </cell>
          <cell r="G16291">
            <v>0</v>
          </cell>
          <cell r="K16291">
            <v>0</v>
          </cell>
          <cell r="R16291">
            <v>0</v>
          </cell>
        </row>
        <row r="16292">
          <cell r="E16292">
            <v>0</v>
          </cell>
          <cell r="G16292">
            <v>0</v>
          </cell>
          <cell r="K16292">
            <v>0</v>
          </cell>
          <cell r="R16292">
            <v>0</v>
          </cell>
        </row>
        <row r="16293">
          <cell r="E16293">
            <v>0</v>
          </cell>
          <cell r="G16293">
            <v>0</v>
          </cell>
          <cell r="K16293">
            <v>0</v>
          </cell>
          <cell r="R16293">
            <v>0</v>
          </cell>
        </row>
        <row r="16294">
          <cell r="E16294">
            <v>0</v>
          </cell>
          <cell r="G16294">
            <v>0</v>
          </cell>
          <cell r="K16294">
            <v>0</v>
          </cell>
          <cell r="R16294">
            <v>0</v>
          </cell>
        </row>
        <row r="16295">
          <cell r="E16295">
            <v>0</v>
          </cell>
          <cell r="G16295">
            <v>0</v>
          </cell>
          <cell r="K16295">
            <v>0</v>
          </cell>
          <cell r="R16295">
            <v>0</v>
          </cell>
        </row>
        <row r="16296">
          <cell r="E16296">
            <v>0</v>
          </cell>
          <cell r="G16296">
            <v>0</v>
          </cell>
          <cell r="K16296">
            <v>0</v>
          </cell>
          <cell r="R16296">
            <v>0</v>
          </cell>
        </row>
        <row r="16297">
          <cell r="E16297">
            <v>0</v>
          </cell>
          <cell r="G16297">
            <v>0</v>
          </cell>
          <cell r="K16297">
            <v>0</v>
          </cell>
          <cell r="R16297">
            <v>0</v>
          </cell>
        </row>
        <row r="16298">
          <cell r="E16298">
            <v>0</v>
          </cell>
          <cell r="G16298">
            <v>0</v>
          </cell>
          <cell r="K16298">
            <v>0</v>
          </cell>
          <cell r="R16298">
            <v>0</v>
          </cell>
        </row>
        <row r="16299">
          <cell r="E16299">
            <v>0</v>
          </cell>
          <cell r="G16299">
            <v>0</v>
          </cell>
          <cell r="K16299">
            <v>0</v>
          </cell>
          <cell r="R16299">
            <v>0</v>
          </cell>
        </row>
        <row r="16300">
          <cell r="E16300">
            <v>0</v>
          </cell>
          <cell r="G16300">
            <v>0</v>
          </cell>
          <cell r="K16300">
            <v>0</v>
          </cell>
          <cell r="R16300">
            <v>0</v>
          </cell>
        </row>
        <row r="16301">
          <cell r="E16301">
            <v>0</v>
          </cell>
          <cell r="G16301">
            <v>0</v>
          </cell>
          <cell r="K16301">
            <v>0</v>
          </cell>
          <cell r="R16301">
            <v>0</v>
          </cell>
        </row>
        <row r="16302">
          <cell r="E16302">
            <v>0</v>
          </cell>
          <cell r="G16302">
            <v>0</v>
          </cell>
          <cell r="K16302">
            <v>0</v>
          </cell>
          <cell r="R16302">
            <v>0</v>
          </cell>
        </row>
        <row r="16303">
          <cell r="E16303">
            <v>0</v>
          </cell>
          <cell r="G16303">
            <v>0</v>
          </cell>
          <cell r="K16303">
            <v>0</v>
          </cell>
          <cell r="R16303">
            <v>0</v>
          </cell>
        </row>
        <row r="16304">
          <cell r="E16304">
            <v>0</v>
          </cell>
          <cell r="G16304">
            <v>0</v>
          </cell>
          <cell r="K16304">
            <v>0</v>
          </cell>
          <cell r="R16304">
            <v>0</v>
          </cell>
        </row>
        <row r="16305">
          <cell r="E16305">
            <v>0</v>
          </cell>
          <cell r="G16305">
            <v>0</v>
          </cell>
          <cell r="K16305">
            <v>0</v>
          </cell>
          <cell r="R16305">
            <v>0</v>
          </cell>
        </row>
        <row r="16306">
          <cell r="E16306">
            <v>0</v>
          </cell>
          <cell r="G16306">
            <v>0</v>
          </cell>
          <cell r="K16306">
            <v>0</v>
          </cell>
          <cell r="R16306">
            <v>0</v>
          </cell>
        </row>
        <row r="16307">
          <cell r="E16307">
            <v>0</v>
          </cell>
          <cell r="G16307">
            <v>0</v>
          </cell>
          <cell r="K16307">
            <v>0</v>
          </cell>
          <cell r="R16307">
            <v>0</v>
          </cell>
        </row>
        <row r="16308">
          <cell r="E16308">
            <v>0</v>
          </cell>
          <cell r="G16308">
            <v>0</v>
          </cell>
          <cell r="K16308">
            <v>0</v>
          </cell>
          <cell r="R16308">
            <v>0</v>
          </cell>
        </row>
        <row r="16309">
          <cell r="E16309">
            <v>0</v>
          </cell>
          <cell r="G16309">
            <v>0</v>
          </cell>
          <cell r="K16309">
            <v>0</v>
          </cell>
          <cell r="R16309">
            <v>0</v>
          </cell>
        </row>
        <row r="16310">
          <cell r="E16310">
            <v>0</v>
          </cell>
          <cell r="G16310">
            <v>0</v>
          </cell>
          <cell r="K16310">
            <v>0</v>
          </cell>
          <cell r="R16310">
            <v>0</v>
          </cell>
        </row>
        <row r="16311">
          <cell r="E16311">
            <v>0</v>
          </cell>
          <cell r="G16311">
            <v>0</v>
          </cell>
          <cell r="K16311">
            <v>0</v>
          </cell>
          <cell r="R16311">
            <v>0</v>
          </cell>
        </row>
        <row r="16312">
          <cell r="E16312">
            <v>0</v>
          </cell>
          <cell r="G16312">
            <v>0</v>
          </cell>
          <cell r="K16312">
            <v>0</v>
          </cell>
          <cell r="R16312">
            <v>0</v>
          </cell>
        </row>
        <row r="16313">
          <cell r="E16313">
            <v>0</v>
          </cell>
          <cell r="G16313">
            <v>0</v>
          </cell>
          <cell r="K16313">
            <v>0</v>
          </cell>
          <cell r="R16313">
            <v>0</v>
          </cell>
        </row>
        <row r="16314">
          <cell r="E16314">
            <v>0</v>
          </cell>
          <cell r="G16314">
            <v>0</v>
          </cell>
          <cell r="K16314">
            <v>0</v>
          </cell>
          <cell r="R16314">
            <v>0</v>
          </cell>
        </row>
        <row r="16315">
          <cell r="E16315">
            <v>0</v>
          </cell>
          <cell r="G16315">
            <v>0</v>
          </cell>
          <cell r="K16315">
            <v>0</v>
          </cell>
          <cell r="R16315">
            <v>0</v>
          </cell>
        </row>
        <row r="16316">
          <cell r="E16316">
            <v>0</v>
          </cell>
          <cell r="G16316">
            <v>0</v>
          </cell>
          <cell r="K16316">
            <v>0</v>
          </cell>
          <cell r="R16316">
            <v>0</v>
          </cell>
        </row>
        <row r="16317">
          <cell r="E16317">
            <v>0</v>
          </cell>
          <cell r="G16317">
            <v>0</v>
          </cell>
          <cell r="K16317">
            <v>0</v>
          </cell>
          <cell r="R16317">
            <v>0</v>
          </cell>
        </row>
        <row r="16318">
          <cell r="E16318">
            <v>0</v>
          </cell>
          <cell r="G16318">
            <v>0</v>
          </cell>
          <cell r="K16318">
            <v>0</v>
          </cell>
          <cell r="R16318">
            <v>0</v>
          </cell>
        </row>
        <row r="16319">
          <cell r="E16319">
            <v>0</v>
          </cell>
          <cell r="G16319">
            <v>0</v>
          </cell>
          <cell r="K16319">
            <v>0</v>
          </cell>
          <cell r="R16319">
            <v>0</v>
          </cell>
        </row>
        <row r="16320">
          <cell r="E16320">
            <v>0</v>
          </cell>
          <cell r="G16320">
            <v>0</v>
          </cell>
          <cell r="K16320">
            <v>0</v>
          </cell>
          <cell r="R16320">
            <v>0</v>
          </cell>
        </row>
        <row r="16321">
          <cell r="E16321">
            <v>0</v>
          </cell>
          <cell r="G16321">
            <v>0</v>
          </cell>
          <cell r="K16321">
            <v>0</v>
          </cell>
          <cell r="R16321">
            <v>0</v>
          </cell>
        </row>
        <row r="16322">
          <cell r="E16322">
            <v>0</v>
          </cell>
          <cell r="G16322">
            <v>0</v>
          </cell>
          <cell r="K16322">
            <v>0</v>
          </cell>
          <cell r="R16322">
            <v>0</v>
          </cell>
        </row>
        <row r="16323">
          <cell r="E16323">
            <v>0</v>
          </cell>
          <cell r="G16323">
            <v>0</v>
          </cell>
          <cell r="K16323">
            <v>0</v>
          </cell>
          <cell r="R16323">
            <v>0</v>
          </cell>
        </row>
        <row r="16324">
          <cell r="E16324">
            <v>0</v>
          </cell>
          <cell r="G16324">
            <v>0</v>
          </cell>
          <cell r="K16324">
            <v>0</v>
          </cell>
          <cell r="R16324">
            <v>0</v>
          </cell>
        </row>
        <row r="16325">
          <cell r="E16325">
            <v>0</v>
          </cell>
          <cell r="G16325">
            <v>0</v>
          </cell>
          <cell r="K16325">
            <v>0</v>
          </cell>
          <cell r="R16325">
            <v>0</v>
          </cell>
        </row>
        <row r="16326">
          <cell r="E16326">
            <v>0</v>
          </cell>
          <cell r="G16326">
            <v>0</v>
          </cell>
          <cell r="K16326">
            <v>0</v>
          </cell>
          <cell r="R16326">
            <v>0</v>
          </cell>
        </row>
        <row r="16327">
          <cell r="E16327">
            <v>0</v>
          </cell>
          <cell r="G16327">
            <v>0</v>
          </cell>
          <cell r="K16327">
            <v>0</v>
          </cell>
          <cell r="R16327">
            <v>0</v>
          </cell>
        </row>
        <row r="16328">
          <cell r="E16328">
            <v>0</v>
          </cell>
          <cell r="G16328">
            <v>0</v>
          </cell>
          <cell r="K16328">
            <v>0</v>
          </cell>
          <cell r="R16328">
            <v>0</v>
          </cell>
        </row>
        <row r="16329">
          <cell r="E16329">
            <v>0</v>
          </cell>
          <cell r="G16329">
            <v>0</v>
          </cell>
          <cell r="K16329">
            <v>0</v>
          </cell>
          <cell r="R16329">
            <v>0</v>
          </cell>
        </row>
        <row r="16330">
          <cell r="E16330">
            <v>0</v>
          </cell>
          <cell r="G16330">
            <v>0</v>
          </cell>
          <cell r="K16330">
            <v>0</v>
          </cell>
          <cell r="R16330">
            <v>0</v>
          </cell>
        </row>
        <row r="16331">
          <cell r="E16331">
            <v>0</v>
          </cell>
          <cell r="G16331">
            <v>0</v>
          </cell>
          <cell r="K16331">
            <v>0</v>
          </cell>
          <cell r="R16331">
            <v>0</v>
          </cell>
        </row>
        <row r="16332">
          <cell r="E16332">
            <v>0</v>
          </cell>
          <cell r="G16332">
            <v>0</v>
          </cell>
          <cell r="K16332">
            <v>0</v>
          </cell>
          <cell r="R16332">
            <v>0</v>
          </cell>
        </row>
        <row r="16333">
          <cell r="E16333">
            <v>0</v>
          </cell>
          <cell r="G16333">
            <v>0</v>
          </cell>
          <cell r="K16333">
            <v>0</v>
          </cell>
          <cell r="R16333">
            <v>0</v>
          </cell>
        </row>
        <row r="16334">
          <cell r="E16334">
            <v>0</v>
          </cell>
          <cell r="G16334">
            <v>0</v>
          </cell>
          <cell r="K16334">
            <v>0</v>
          </cell>
          <cell r="R16334">
            <v>0</v>
          </cell>
        </row>
        <row r="16335">
          <cell r="E16335">
            <v>0</v>
          </cell>
          <cell r="G16335">
            <v>0</v>
          </cell>
          <cell r="K16335">
            <v>0</v>
          </cell>
          <cell r="R16335">
            <v>0</v>
          </cell>
        </row>
        <row r="16336">
          <cell r="E16336">
            <v>0</v>
          </cell>
          <cell r="G16336">
            <v>0</v>
          </cell>
          <cell r="K16336">
            <v>0</v>
          </cell>
          <cell r="R16336">
            <v>0</v>
          </cell>
        </row>
        <row r="16337">
          <cell r="E16337">
            <v>0</v>
          </cell>
          <cell r="G16337">
            <v>0</v>
          </cell>
          <cell r="K16337">
            <v>0</v>
          </cell>
          <cell r="R16337">
            <v>0</v>
          </cell>
        </row>
        <row r="16338">
          <cell r="E16338">
            <v>0</v>
          </cell>
          <cell r="G16338">
            <v>0</v>
          </cell>
          <cell r="K16338">
            <v>0</v>
          </cell>
          <cell r="R16338">
            <v>0</v>
          </cell>
        </row>
        <row r="16339">
          <cell r="E16339">
            <v>0</v>
          </cell>
          <cell r="G16339">
            <v>0</v>
          </cell>
          <cell r="K16339">
            <v>0</v>
          </cell>
          <cell r="R16339">
            <v>0</v>
          </cell>
        </row>
        <row r="16340">
          <cell r="E16340">
            <v>0</v>
          </cell>
          <cell r="G16340">
            <v>0</v>
          </cell>
          <cell r="K16340">
            <v>0</v>
          </cell>
          <cell r="R16340">
            <v>0</v>
          </cell>
        </row>
        <row r="16341">
          <cell r="E16341">
            <v>0</v>
          </cell>
          <cell r="G16341">
            <v>0</v>
          </cell>
          <cell r="K16341">
            <v>0</v>
          </cell>
          <cell r="R16341">
            <v>0</v>
          </cell>
        </row>
        <row r="16342">
          <cell r="E16342">
            <v>0</v>
          </cell>
          <cell r="G16342">
            <v>0</v>
          </cell>
          <cell r="K16342">
            <v>0</v>
          </cell>
          <cell r="R16342">
            <v>0</v>
          </cell>
        </row>
        <row r="16343">
          <cell r="E16343">
            <v>0</v>
          </cell>
          <cell r="G16343">
            <v>0</v>
          </cell>
          <cell r="K16343">
            <v>0</v>
          </cell>
          <cell r="R16343">
            <v>0</v>
          </cell>
        </row>
        <row r="16344">
          <cell r="E16344">
            <v>0</v>
          </cell>
          <cell r="G16344">
            <v>0</v>
          </cell>
          <cell r="K16344">
            <v>0</v>
          </cell>
          <cell r="R16344">
            <v>0</v>
          </cell>
        </row>
        <row r="16345">
          <cell r="E16345">
            <v>0</v>
          </cell>
          <cell r="G16345">
            <v>0</v>
          </cell>
          <cell r="K16345">
            <v>0</v>
          </cell>
          <cell r="R16345">
            <v>0</v>
          </cell>
        </row>
        <row r="16346">
          <cell r="E16346">
            <v>0</v>
          </cell>
          <cell r="G16346">
            <v>0</v>
          </cell>
          <cell r="K16346">
            <v>0</v>
          </cell>
          <cell r="R16346">
            <v>0</v>
          </cell>
        </row>
        <row r="16347">
          <cell r="E16347">
            <v>0</v>
          </cell>
          <cell r="G16347">
            <v>0</v>
          </cell>
          <cell r="K16347">
            <v>0</v>
          </cell>
          <cell r="R16347">
            <v>0</v>
          </cell>
        </row>
        <row r="16348">
          <cell r="E16348">
            <v>0</v>
          </cell>
          <cell r="G16348">
            <v>0</v>
          </cell>
          <cell r="K16348">
            <v>0</v>
          </cell>
          <cell r="R16348">
            <v>0</v>
          </cell>
        </row>
        <row r="16349">
          <cell r="E16349">
            <v>0</v>
          </cell>
          <cell r="G16349">
            <v>0</v>
          </cell>
          <cell r="K16349">
            <v>0</v>
          </cell>
          <cell r="R16349">
            <v>0</v>
          </cell>
        </row>
        <row r="16350">
          <cell r="E16350">
            <v>0</v>
          </cell>
          <cell r="G16350">
            <v>0</v>
          </cell>
          <cell r="K16350">
            <v>0</v>
          </cell>
          <cell r="R16350">
            <v>0</v>
          </cell>
        </row>
        <row r="16351">
          <cell r="E16351">
            <v>0</v>
          </cell>
          <cell r="G16351">
            <v>0</v>
          </cell>
          <cell r="K16351">
            <v>0</v>
          </cell>
          <cell r="R16351">
            <v>0</v>
          </cell>
        </row>
        <row r="16352">
          <cell r="E16352">
            <v>0</v>
          </cell>
          <cell r="G16352">
            <v>0</v>
          </cell>
          <cell r="K16352">
            <v>0</v>
          </cell>
          <cell r="R16352">
            <v>0</v>
          </cell>
        </row>
        <row r="16353">
          <cell r="E16353">
            <v>0</v>
          </cell>
          <cell r="G16353">
            <v>0</v>
          </cell>
          <cell r="K16353">
            <v>0</v>
          </cell>
          <cell r="R16353">
            <v>0</v>
          </cell>
        </row>
        <row r="16354">
          <cell r="E16354">
            <v>0</v>
          </cell>
          <cell r="G16354">
            <v>0</v>
          </cell>
          <cell r="K16354">
            <v>0</v>
          </cell>
          <cell r="R16354">
            <v>0</v>
          </cell>
        </row>
        <row r="16355">
          <cell r="E16355">
            <v>0</v>
          </cell>
          <cell r="G16355">
            <v>0</v>
          </cell>
          <cell r="K16355">
            <v>0</v>
          </cell>
          <cell r="R16355">
            <v>0</v>
          </cell>
        </row>
        <row r="16356">
          <cell r="E16356">
            <v>0</v>
          </cell>
          <cell r="G16356">
            <v>0</v>
          </cell>
          <cell r="K16356">
            <v>0</v>
          </cell>
          <cell r="R16356">
            <v>0</v>
          </cell>
        </row>
        <row r="16357">
          <cell r="E16357">
            <v>0</v>
          </cell>
          <cell r="G16357">
            <v>0</v>
          </cell>
          <cell r="K16357">
            <v>0</v>
          </cell>
          <cell r="R16357">
            <v>0</v>
          </cell>
        </row>
        <row r="16358">
          <cell r="E16358">
            <v>0</v>
          </cell>
          <cell r="G16358">
            <v>0</v>
          </cell>
          <cell r="K16358">
            <v>0</v>
          </cell>
          <cell r="R16358">
            <v>0</v>
          </cell>
        </row>
        <row r="16359">
          <cell r="E16359">
            <v>0</v>
          </cell>
          <cell r="G16359">
            <v>0</v>
          </cell>
          <cell r="K16359">
            <v>0</v>
          </cell>
          <cell r="R16359">
            <v>0</v>
          </cell>
        </row>
        <row r="16360">
          <cell r="E16360">
            <v>0</v>
          </cell>
          <cell r="G16360">
            <v>0</v>
          </cell>
          <cell r="K16360">
            <v>0</v>
          </cell>
          <cell r="R16360">
            <v>0</v>
          </cell>
        </row>
        <row r="16361">
          <cell r="E16361">
            <v>0</v>
          </cell>
          <cell r="G16361">
            <v>0</v>
          </cell>
          <cell r="K16361">
            <v>0</v>
          </cell>
          <cell r="R16361">
            <v>0</v>
          </cell>
        </row>
        <row r="16362">
          <cell r="E16362">
            <v>0</v>
          </cell>
          <cell r="G16362">
            <v>0</v>
          </cell>
          <cell r="K16362">
            <v>0</v>
          </cell>
          <cell r="R16362">
            <v>0</v>
          </cell>
        </row>
        <row r="16363">
          <cell r="E16363">
            <v>0</v>
          </cell>
          <cell r="G16363">
            <v>0</v>
          </cell>
          <cell r="K16363">
            <v>0</v>
          </cell>
          <cell r="R16363">
            <v>0</v>
          </cell>
        </row>
        <row r="16364">
          <cell r="E16364">
            <v>0</v>
          </cell>
          <cell r="G16364">
            <v>0</v>
          </cell>
          <cell r="K16364">
            <v>0</v>
          </cell>
          <cell r="R16364">
            <v>0</v>
          </cell>
        </row>
        <row r="16365">
          <cell r="E16365">
            <v>0</v>
          </cell>
          <cell r="G16365">
            <v>0</v>
          </cell>
          <cell r="K16365">
            <v>0</v>
          </cell>
          <cell r="R16365">
            <v>0</v>
          </cell>
        </row>
        <row r="16366">
          <cell r="E16366">
            <v>0</v>
          </cell>
          <cell r="G16366">
            <v>0</v>
          </cell>
          <cell r="K16366">
            <v>0</v>
          </cell>
          <cell r="R16366">
            <v>0</v>
          </cell>
        </row>
        <row r="16367">
          <cell r="E16367">
            <v>0</v>
          </cell>
          <cell r="G16367">
            <v>0</v>
          </cell>
          <cell r="K16367">
            <v>0</v>
          </cell>
          <cell r="R16367">
            <v>0</v>
          </cell>
        </row>
        <row r="16368">
          <cell r="E16368">
            <v>0</v>
          </cell>
          <cell r="G16368">
            <v>0</v>
          </cell>
          <cell r="K16368">
            <v>0</v>
          </cell>
          <cell r="R16368">
            <v>0</v>
          </cell>
        </row>
        <row r="16369">
          <cell r="E16369">
            <v>0</v>
          </cell>
          <cell r="G16369">
            <v>0</v>
          </cell>
          <cell r="K16369">
            <v>0</v>
          </cell>
          <cell r="R16369">
            <v>0</v>
          </cell>
        </row>
        <row r="16370">
          <cell r="E16370">
            <v>0</v>
          </cell>
          <cell r="G16370">
            <v>0</v>
          </cell>
          <cell r="K16370">
            <v>0</v>
          </cell>
          <cell r="R16370">
            <v>0</v>
          </cell>
        </row>
        <row r="16371">
          <cell r="E16371">
            <v>0</v>
          </cell>
          <cell r="G16371">
            <v>0</v>
          </cell>
          <cell r="K16371">
            <v>0</v>
          </cell>
          <cell r="R16371">
            <v>0</v>
          </cell>
        </row>
        <row r="16372">
          <cell r="E16372">
            <v>0</v>
          </cell>
          <cell r="G16372">
            <v>0</v>
          </cell>
          <cell r="K16372">
            <v>0</v>
          </cell>
          <cell r="R16372">
            <v>0</v>
          </cell>
        </row>
        <row r="16373">
          <cell r="E16373">
            <v>0</v>
          </cell>
          <cell r="G16373">
            <v>0</v>
          </cell>
          <cell r="K16373">
            <v>0</v>
          </cell>
          <cell r="R16373">
            <v>0</v>
          </cell>
        </row>
        <row r="16374">
          <cell r="E16374">
            <v>0</v>
          </cell>
          <cell r="G16374">
            <v>0</v>
          </cell>
          <cell r="K16374">
            <v>0</v>
          </cell>
          <cell r="R16374">
            <v>0</v>
          </cell>
        </row>
        <row r="16375">
          <cell r="E16375">
            <v>0</v>
          </cell>
          <cell r="G16375">
            <v>0</v>
          </cell>
          <cell r="K16375">
            <v>0</v>
          </cell>
          <cell r="R16375">
            <v>0</v>
          </cell>
        </row>
        <row r="16376">
          <cell r="E16376">
            <v>0</v>
          </cell>
          <cell r="G16376">
            <v>0</v>
          </cell>
          <cell r="K16376">
            <v>0</v>
          </cell>
          <cell r="R16376">
            <v>0</v>
          </cell>
        </row>
        <row r="16377">
          <cell r="E16377">
            <v>0</v>
          </cell>
          <cell r="G16377">
            <v>0</v>
          </cell>
          <cell r="K16377">
            <v>0</v>
          </cell>
          <cell r="R16377">
            <v>0</v>
          </cell>
        </row>
        <row r="16378">
          <cell r="E16378">
            <v>0</v>
          </cell>
          <cell r="G16378">
            <v>0</v>
          </cell>
          <cell r="K16378">
            <v>0</v>
          </cell>
          <cell r="R16378">
            <v>0</v>
          </cell>
        </row>
        <row r="16379">
          <cell r="E16379">
            <v>0</v>
          </cell>
          <cell r="G16379">
            <v>0</v>
          </cell>
          <cell r="K16379">
            <v>0</v>
          </cell>
          <cell r="R16379">
            <v>0</v>
          </cell>
        </row>
        <row r="16380">
          <cell r="E16380">
            <v>0</v>
          </cell>
          <cell r="G16380">
            <v>0</v>
          </cell>
          <cell r="K16380">
            <v>0</v>
          </cell>
          <cell r="R16380">
            <v>0</v>
          </cell>
        </row>
        <row r="16381">
          <cell r="E16381">
            <v>0</v>
          </cell>
          <cell r="G16381">
            <v>0</v>
          </cell>
          <cell r="K16381">
            <v>0</v>
          </cell>
          <cell r="R16381">
            <v>0</v>
          </cell>
        </row>
        <row r="16382">
          <cell r="E16382">
            <v>0</v>
          </cell>
          <cell r="G16382">
            <v>0</v>
          </cell>
          <cell r="K16382">
            <v>0</v>
          </cell>
          <cell r="R16382">
            <v>0</v>
          </cell>
        </row>
        <row r="16383">
          <cell r="E16383">
            <v>0</v>
          </cell>
          <cell r="G16383">
            <v>0</v>
          </cell>
          <cell r="K16383">
            <v>0</v>
          </cell>
          <cell r="R16383">
            <v>0</v>
          </cell>
        </row>
        <row r="16384">
          <cell r="E16384">
            <v>0</v>
          </cell>
          <cell r="G16384">
            <v>0</v>
          </cell>
          <cell r="K16384">
            <v>0</v>
          </cell>
          <cell r="R16384">
            <v>0</v>
          </cell>
        </row>
        <row r="16385">
          <cell r="E16385">
            <v>0</v>
          </cell>
          <cell r="G16385">
            <v>0</v>
          </cell>
          <cell r="K16385">
            <v>0</v>
          </cell>
          <cell r="R16385">
            <v>0</v>
          </cell>
        </row>
        <row r="16386">
          <cell r="E16386">
            <v>0</v>
          </cell>
          <cell r="G16386">
            <v>0</v>
          </cell>
          <cell r="K16386">
            <v>0</v>
          </cell>
          <cell r="R16386">
            <v>0</v>
          </cell>
        </row>
        <row r="16387">
          <cell r="E16387">
            <v>0</v>
          </cell>
          <cell r="G16387">
            <v>0</v>
          </cell>
          <cell r="K16387">
            <v>0</v>
          </cell>
          <cell r="R16387">
            <v>0</v>
          </cell>
        </row>
        <row r="16388">
          <cell r="E16388">
            <v>0</v>
          </cell>
          <cell r="G16388">
            <v>0</v>
          </cell>
          <cell r="K16388">
            <v>0</v>
          </cell>
          <cell r="R16388">
            <v>0</v>
          </cell>
        </row>
        <row r="16389">
          <cell r="E16389">
            <v>0</v>
          </cell>
          <cell r="G16389">
            <v>0</v>
          </cell>
          <cell r="K16389">
            <v>0</v>
          </cell>
          <cell r="R16389">
            <v>0</v>
          </cell>
        </row>
        <row r="16390">
          <cell r="E16390">
            <v>0</v>
          </cell>
          <cell r="G16390">
            <v>0</v>
          </cell>
          <cell r="K16390">
            <v>0</v>
          </cell>
          <cell r="R16390">
            <v>0</v>
          </cell>
        </row>
        <row r="16391">
          <cell r="E16391">
            <v>0</v>
          </cell>
          <cell r="G16391">
            <v>0</v>
          </cell>
          <cell r="K16391">
            <v>0</v>
          </cell>
          <cell r="R16391">
            <v>0</v>
          </cell>
        </row>
        <row r="16392">
          <cell r="E16392">
            <v>0</v>
          </cell>
          <cell r="G16392">
            <v>0</v>
          </cell>
          <cell r="K16392">
            <v>0</v>
          </cell>
          <cell r="R16392">
            <v>0</v>
          </cell>
        </row>
        <row r="16393">
          <cell r="E16393">
            <v>0</v>
          </cell>
          <cell r="G16393">
            <v>0</v>
          </cell>
          <cell r="K16393">
            <v>0</v>
          </cell>
          <cell r="R16393">
            <v>0</v>
          </cell>
        </row>
        <row r="16394">
          <cell r="E16394">
            <v>0</v>
          </cell>
          <cell r="G16394">
            <v>0</v>
          </cell>
          <cell r="K16394">
            <v>0</v>
          </cell>
          <cell r="R16394">
            <v>0</v>
          </cell>
        </row>
        <row r="16395">
          <cell r="E16395">
            <v>0</v>
          </cell>
          <cell r="G16395">
            <v>0</v>
          </cell>
          <cell r="K16395">
            <v>0</v>
          </cell>
          <cell r="R16395">
            <v>0</v>
          </cell>
        </row>
        <row r="16396">
          <cell r="E16396">
            <v>0</v>
          </cell>
          <cell r="G16396">
            <v>0</v>
          </cell>
          <cell r="K16396">
            <v>0</v>
          </cell>
          <cell r="R16396">
            <v>0</v>
          </cell>
        </row>
        <row r="16397">
          <cell r="E16397">
            <v>0</v>
          </cell>
          <cell r="G16397">
            <v>0</v>
          </cell>
          <cell r="K16397">
            <v>0</v>
          </cell>
          <cell r="R16397">
            <v>0</v>
          </cell>
        </row>
        <row r="16398">
          <cell r="E16398">
            <v>0</v>
          </cell>
          <cell r="G16398">
            <v>0</v>
          </cell>
          <cell r="K16398">
            <v>0</v>
          </cell>
          <cell r="R16398">
            <v>0</v>
          </cell>
        </row>
        <row r="16399">
          <cell r="E16399">
            <v>0</v>
          </cell>
          <cell r="G16399">
            <v>0</v>
          </cell>
          <cell r="K16399">
            <v>0</v>
          </cell>
          <cell r="R16399">
            <v>0</v>
          </cell>
        </row>
        <row r="16400">
          <cell r="E16400">
            <v>0</v>
          </cell>
          <cell r="G16400">
            <v>0</v>
          </cell>
          <cell r="K16400">
            <v>0</v>
          </cell>
          <cell r="R16400">
            <v>0</v>
          </cell>
        </row>
        <row r="16401">
          <cell r="E16401">
            <v>0</v>
          </cell>
          <cell r="G16401">
            <v>0</v>
          </cell>
          <cell r="K16401">
            <v>0</v>
          </cell>
          <cell r="R16401">
            <v>0</v>
          </cell>
        </row>
        <row r="16402">
          <cell r="E16402">
            <v>0</v>
          </cell>
          <cell r="G16402">
            <v>0</v>
          </cell>
          <cell r="K16402">
            <v>0</v>
          </cell>
          <cell r="R16402">
            <v>0</v>
          </cell>
        </row>
        <row r="16403">
          <cell r="E16403">
            <v>0</v>
          </cell>
          <cell r="G16403">
            <v>0</v>
          </cell>
          <cell r="K16403">
            <v>0</v>
          </cell>
          <cell r="R16403">
            <v>0</v>
          </cell>
        </row>
        <row r="16404">
          <cell r="E16404">
            <v>0</v>
          </cell>
          <cell r="G16404">
            <v>0</v>
          </cell>
          <cell r="K16404">
            <v>0</v>
          </cell>
          <cell r="R16404">
            <v>0</v>
          </cell>
        </row>
        <row r="16405">
          <cell r="E16405">
            <v>0</v>
          </cell>
          <cell r="G16405">
            <v>0</v>
          </cell>
          <cell r="K16405">
            <v>0</v>
          </cell>
          <cell r="R16405">
            <v>0</v>
          </cell>
        </row>
        <row r="16406">
          <cell r="E16406">
            <v>0</v>
          </cell>
          <cell r="G16406">
            <v>0</v>
          </cell>
          <cell r="K16406">
            <v>0</v>
          </cell>
          <cell r="R16406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3" displayName="Tabela13" ref="A1:N500" totalsRowShown="0" headerRowDxfId="609" dataDxfId="607" headerRowBorderDxfId="608" tableBorderDxfId="606" totalsRowBorderDxfId="605">
  <sortState xmlns:xlrd2="http://schemas.microsoft.com/office/spreadsheetml/2017/richdata2" ref="A2:N500">
    <sortCondition ref="C31:C500"/>
  </sortState>
  <tableColumns count="14">
    <tableColumn id="1" xr3:uid="{00000000-0010-0000-0000-000001000000}" name="Lote" dataDxfId="604"/>
    <tableColumn id="2" xr3:uid="{00000000-0010-0000-0000-000002000000}" name="Data IA" dataDxfId="603"/>
    <tableColumn id="3" xr3:uid="{00000000-0010-0000-0000-000003000000}" name="Vaca" dataDxfId="602"/>
    <tableColumn id="9" xr3:uid="{00000000-0010-0000-0000-000009000000}" name="E.C.C DG" dataDxfId="601"/>
    <tableColumn id="12" xr3:uid="{00000000-0010-0000-0000-00000C000000}" name="Diagnóstico" dataDxfId="600"/>
    <tableColumn id="4" xr3:uid="{00000000-0010-0000-0000-000004000000}" name="E.C.C. IA" dataDxfId="599"/>
    <tableColumn id="16" xr3:uid="{00000000-0010-0000-0000-000010000000}" name="Raça IA" dataDxfId="598"/>
    <tableColumn id="13" xr3:uid="{00000000-0010-0000-0000-00000D000000}" name="CIO" dataDxfId="597"/>
    <tableColumn id="5" xr3:uid="{00000000-0010-0000-0000-000005000000}" name="Categoria" dataDxfId="596"/>
    <tableColumn id="6" xr3:uid="{00000000-0010-0000-0000-000006000000}" name="Touro" dataDxfId="595"/>
    <tableColumn id="7" xr3:uid="{00000000-0010-0000-0000-000007000000}" name="Partida" dataDxfId="594"/>
    <tableColumn id="8" xr3:uid="{00000000-0010-0000-0000-000008000000}" name="Inseminador" dataDxfId="593"/>
    <tableColumn id="10" xr3:uid="{00000000-0010-0000-0000-00000A000000}" name="Observação" dataDxfId="592"/>
    <tableColumn id="11" xr3:uid="{00000000-0010-0000-0000-00000B000000}" name="Previsão de Parto" dataDxfId="591">
      <calculatedColumnFormula>IF(B2="","",SUM(B2+295))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ela1312" displayName="Tabela1312" ref="P1:AB500" totalsRowShown="0" headerRowDxfId="590" dataDxfId="588" headerRowBorderDxfId="589" tableBorderDxfId="587" totalsRowBorderDxfId="586">
  <tableColumns count="13">
    <tableColumn id="2" xr3:uid="{00000000-0010-0000-0100-000002000000}" name="Data IA" dataDxfId="585"/>
    <tableColumn id="3" xr3:uid="{00000000-0010-0000-0100-000003000000}" name="Coluna1" dataDxfId="584">
      <calculatedColumnFormula>IF(Tabela13[[#This Row],[Diagnóstico]]="Não Prenha",Tabela13[[#This Row],[Vaca]],"-")</calculatedColumnFormula>
    </tableColumn>
    <tableColumn id="9" xr3:uid="{00000000-0010-0000-0100-000009000000}" name="E.C.C DG" dataDxfId="583">
      <calculatedColumnFormula>IF(Tabela13[[#This Row],[Diagnóstico]]="Não Prenha",Tabela13[[#This Row],[E.C.C DG]],"-")</calculatedColumnFormula>
    </tableColumn>
    <tableColumn id="12" xr3:uid="{00000000-0010-0000-0100-00000C000000}" name="Diagnóstico" dataDxfId="582"/>
    <tableColumn id="4" xr3:uid="{00000000-0010-0000-0100-000004000000}" name="E.C.C. IA" dataDxfId="581">
      <calculatedColumnFormula>IF(Tabela13[[#This Row],[Diagnóstico]]="Não Prenha",Tabela13[[#This Row],[E.C.C. IA]],"-")</calculatedColumnFormula>
    </tableColumn>
    <tableColumn id="16" xr3:uid="{00000000-0010-0000-0100-000010000000}" name="Raça IA" dataDxfId="580">
      <calculatedColumnFormula>IF(Tabela13[[#This Row],[Diagnóstico]]="Não Prenha",Tabela13[[#This Row],[Raça IA]],"-")</calculatedColumnFormula>
    </tableColumn>
    <tableColumn id="13" xr3:uid="{00000000-0010-0000-0100-00000D000000}" name="CIO" dataDxfId="579"/>
    <tableColumn id="5" xr3:uid="{00000000-0010-0000-0100-000005000000}" name="Categoria" dataDxfId="578">
      <calculatedColumnFormula>Tabela13[[#This Row],[Categoria]]</calculatedColumnFormula>
    </tableColumn>
    <tableColumn id="6" xr3:uid="{00000000-0010-0000-0100-000006000000}" name="Touro" dataDxfId="577"/>
    <tableColumn id="7" xr3:uid="{00000000-0010-0000-0100-000007000000}" name="Partida" dataDxfId="576"/>
    <tableColumn id="8" xr3:uid="{00000000-0010-0000-0100-000008000000}" name="Inseminador" dataDxfId="575"/>
    <tableColumn id="10" xr3:uid="{00000000-0010-0000-0100-00000A000000}" name="Observação" dataDxfId="574"/>
    <tableColumn id="11" xr3:uid="{00000000-0010-0000-0100-00000B000000}" name="Previsão de Parto" dataDxfId="573">
      <calculatedColumnFormula>IF(P2="","",SUM(P2+295))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ela1313" displayName="Tabela1313" ref="AD1:AP500" totalsRowShown="0" headerRowDxfId="572" dataDxfId="570" headerRowBorderDxfId="571" tableBorderDxfId="569" totalsRowBorderDxfId="568">
  <tableColumns count="13">
    <tableColumn id="2" xr3:uid="{00000000-0010-0000-0200-000002000000}" name="Data IA" dataDxfId="567"/>
    <tableColumn id="3" xr3:uid="{00000000-0010-0000-0200-000003000000}" name="Vaca" dataDxfId="566">
      <calculatedColumnFormula>IF(Tabela1312[[#This Row],[Diagnóstico]]="Não Prenha ",Tabela13[[#This Row],[Vaca]],"-")</calculatedColumnFormula>
    </tableColumn>
    <tableColumn id="9" xr3:uid="{00000000-0010-0000-0200-000009000000}" name="E.C.C DG" dataDxfId="565"/>
    <tableColumn id="12" xr3:uid="{00000000-0010-0000-0200-00000C000000}" name="Diagnóstico" dataDxfId="564"/>
    <tableColumn id="4" xr3:uid="{00000000-0010-0000-0200-000004000000}" name="E.C.C. IA" dataDxfId="563"/>
    <tableColumn id="16" xr3:uid="{00000000-0010-0000-0200-000010000000}" name="Raça IA" dataDxfId="562"/>
    <tableColumn id="13" xr3:uid="{00000000-0010-0000-0200-00000D000000}" name="CIO" dataDxfId="561"/>
    <tableColumn id="5" xr3:uid="{00000000-0010-0000-0200-000005000000}" name="Categoria" dataDxfId="560">
      <calculatedColumnFormula>Tabela13[[#This Row],[Categoria]]</calculatedColumnFormula>
    </tableColumn>
    <tableColumn id="6" xr3:uid="{00000000-0010-0000-0200-000006000000}" name="Touro" dataDxfId="559"/>
    <tableColumn id="7" xr3:uid="{00000000-0010-0000-0200-000007000000}" name="Partida" dataDxfId="558"/>
    <tableColumn id="8" xr3:uid="{00000000-0010-0000-0200-000008000000}" name="Inseminador" dataDxfId="557"/>
    <tableColumn id="10" xr3:uid="{00000000-0010-0000-0200-00000A000000}" name="Observação" dataDxfId="556"/>
    <tableColumn id="11" xr3:uid="{00000000-0010-0000-0200-00000B000000}" name="Previsão de Parto" dataDxfId="555">
      <calculatedColumnFormula>IF(AD2="","",SUM(AD2+295))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78A769-5140-4305-B05B-B1ED3CDF7F1A}" name="Tabela1336" displayName="Tabela1336" ref="A1:N500" totalsRowShown="0" headerRowDxfId="554" dataDxfId="552" headerRowBorderDxfId="553" tableBorderDxfId="551" totalsRowBorderDxfId="550">
  <sortState xmlns:xlrd2="http://schemas.microsoft.com/office/spreadsheetml/2017/richdata2" ref="A2:N500">
    <sortCondition ref="C30:C500"/>
  </sortState>
  <tableColumns count="14">
    <tableColumn id="1" xr3:uid="{40A95539-6A1F-4352-AF73-A7CCB444E116}" name="Lote" dataDxfId="549"/>
    <tableColumn id="2" xr3:uid="{0352A167-2CEB-4E3D-BA8A-6C0F5B79B3BB}" name="Data IA" dataDxfId="548"/>
    <tableColumn id="3" xr3:uid="{3C8A7CEE-126A-43D7-BAEB-E8DEF479C324}" name="Vaca" dataDxfId="547"/>
    <tableColumn id="9" xr3:uid="{60ADCACB-B9ED-468C-9810-443C52A031BB}" name="E.C.C DG" dataDxfId="546"/>
    <tableColumn id="12" xr3:uid="{D2FBDB23-756D-4F2B-96BD-17A8B63D886B}" name="Diagnóstico" dataDxfId="545"/>
    <tableColumn id="4" xr3:uid="{B78E4362-C2EE-4CCB-BBDE-951F25ED311B}" name="E.C.C. IA" dataDxfId="544"/>
    <tableColumn id="16" xr3:uid="{E37B2695-A44C-4A8E-A5C5-332E30B21DA1}" name="Raça IA" dataDxfId="543"/>
    <tableColumn id="13" xr3:uid="{EEBA2395-1033-422F-BBD8-C5D350FF1AEB}" name="CIO" dataDxfId="542"/>
    <tableColumn id="5" xr3:uid="{9B69FC77-CDCB-4DBD-BA57-5FD5B8D62CBE}" name="Categoria" dataDxfId="541"/>
    <tableColumn id="6" xr3:uid="{1C0A1F9D-8799-45C5-9C84-2A83476CF617}" name="Touro" dataDxfId="540"/>
    <tableColumn id="7" xr3:uid="{68CA78F8-38BB-4296-AC25-7EE5CB6CAE24}" name="Partida" dataDxfId="539"/>
    <tableColumn id="8" xr3:uid="{1ED080D5-1D1D-463D-9074-126A533F58A4}" name="Inseminador" dataDxfId="538"/>
    <tableColumn id="10" xr3:uid="{EE5949DD-1668-45A0-82F8-F1B0886B884D}" name="Observação" dataDxfId="537"/>
    <tableColumn id="11" xr3:uid="{B927EECB-F347-40D4-99D5-6D7A0BD271C5}" name="Previsão de Parto" dataDxfId="536">
      <calculatedColumnFormula>IF(B2="","",SUM(B2+295))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E625C6-8908-41E4-BA12-30BEEA9B5706}" name="Tabela131247" displayName="Tabela131247" ref="P1:AB501" totalsRowShown="0" headerRowDxfId="535" dataDxfId="533" headerRowBorderDxfId="534" tableBorderDxfId="532" totalsRowBorderDxfId="531">
  <autoFilter ref="P1:AB501" xr:uid="{79E625C6-8908-41E4-BA12-30BEEA9B5706}">
    <filterColumn colId="4">
      <filters>
        <filter val="#VALOR!"/>
        <filter val="2,5"/>
        <filter val="2,75"/>
        <filter val="3"/>
      </filters>
    </filterColumn>
  </autoFilter>
  <tableColumns count="13">
    <tableColumn id="2" xr3:uid="{E10C9856-E3D1-4F6B-A506-E02CFD3DFB15}" name="Data IA" dataDxfId="530"/>
    <tableColumn id="3" xr3:uid="{2F41A5A7-9530-469E-B3C2-0F65DE1BBE2A}" name="Vaca" dataDxfId="529">
      <calculatedColumnFormula>IF(Tabela1336[[#This Row],[Diagnóstico]]="Não Prenha",Tabela1336[[#This Row],[Vaca]],"-")</calculatedColumnFormula>
    </tableColumn>
    <tableColumn id="9" xr3:uid="{9019C442-443D-435D-8512-4D078C70A925}" name="E.C.C DG" dataDxfId="528">
      <calculatedColumnFormula>IF(Tabela1336[[#This Row],[Diagnóstico]]="Não Prenha",Tabela1336[[#This Row],[E.C.C DG]],"-")</calculatedColumnFormula>
    </tableColumn>
    <tableColumn id="12" xr3:uid="{096D6F52-E33E-41F9-95CC-D5BE4761FB46}" name="Diagnóstico" dataDxfId="527"/>
    <tableColumn id="4" xr3:uid="{0DFC30A9-AADD-452B-A040-AADCE2116803}" name="E.C.C. IA" dataDxfId="526">
      <calculatedColumnFormula>IF(Tabela1336[[#This Row],[Diagnóstico]]="Não Prenha",Tabela1336[[#This Row],[E.C.C. IA]],"-")</calculatedColumnFormula>
    </tableColumn>
    <tableColumn id="16" xr3:uid="{A0244D5B-0A0D-4C24-9D5D-6D57DDBBB856}" name="Raça IA" dataDxfId="525">
      <calculatedColumnFormula>IF(Tabela1336[[#This Row],[Diagnóstico]]="Não Prenha",Tabela1336[[#This Row],[Raça IA]],"-")</calculatedColumnFormula>
    </tableColumn>
    <tableColumn id="13" xr3:uid="{23DAB7CF-BD0D-4296-A753-798A47378DC1}" name="CIO" dataDxfId="524"/>
    <tableColumn id="5" xr3:uid="{73BAC1C7-3871-444E-9443-7DC7CE86B7EE}" name="Categoria" dataDxfId="523">
      <calculatedColumnFormula>Tabela1336[[#This Row],[Categoria]]</calculatedColumnFormula>
    </tableColumn>
    <tableColumn id="6" xr3:uid="{BF8B6EAA-123D-40C8-9D5F-98B90C642775}" name="Touro" dataDxfId="522"/>
    <tableColumn id="7" xr3:uid="{5C4481F4-D6D2-4E09-ABEB-59722B0DA2E5}" name="Partida" dataDxfId="521"/>
    <tableColumn id="8" xr3:uid="{BA4FD99D-E7C8-4666-93F0-AC1D6A50DE59}" name="Inseminador" dataDxfId="520"/>
    <tableColumn id="10" xr3:uid="{1E8A4327-4729-406F-82E8-10FCF66678D1}" name="Observação" dataDxfId="519"/>
    <tableColumn id="11" xr3:uid="{965605F0-6E38-4947-BAC1-72B6C31F1EFC}" name="Previsão de Parto" dataDxfId="518">
      <calculatedColumnFormula>IF(P2="","",SUM(P2+295))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6EDAC4-87D6-409A-898C-7EC13AE3896F}" name="Tabela131358" displayName="Tabela131358" ref="AD1:AP500" totalsRowShown="0" headerRowDxfId="517" dataDxfId="515" headerRowBorderDxfId="516" tableBorderDxfId="514" totalsRowBorderDxfId="513">
  <tableColumns count="13">
    <tableColumn id="2" xr3:uid="{20EC3598-CE24-4A80-A23B-C01C2F8166C7}" name="Data IA" dataDxfId="512"/>
    <tableColumn id="3" xr3:uid="{73BB477D-2B9B-49B3-8539-B0CAE6C7E9DC}" name="Vaca" dataDxfId="511">
      <calculatedColumnFormula>IF(Tabela131247[[#This Row],[Diagnóstico]]="Não Prenha ",Tabela1336[[#This Row],[Vaca]],"-")</calculatedColumnFormula>
    </tableColumn>
    <tableColumn id="9" xr3:uid="{C8A3A4CF-B0C8-490A-82DB-061DC911A3EB}" name="E.C.C DG" dataDxfId="510"/>
    <tableColumn id="12" xr3:uid="{26E33130-3D5D-4F09-ABDE-035D5E64E34C}" name="Diagnóstico" dataDxfId="509"/>
    <tableColumn id="4" xr3:uid="{0DB87FB0-5FA1-43BD-81C2-10AB52FF45B3}" name="E.C.C. IA" dataDxfId="508"/>
    <tableColumn id="16" xr3:uid="{7179E1B3-53A5-4905-8D45-BE9E37E64450}" name="Raça IA" dataDxfId="507"/>
    <tableColumn id="13" xr3:uid="{76A71D15-6CEF-4236-A417-6F8EE3EDB029}" name="CIO" dataDxfId="506"/>
    <tableColumn id="5" xr3:uid="{C4B2B093-1BD7-4563-909A-536C936443EE}" name="Categoria" dataDxfId="505">
      <calculatedColumnFormula>Tabela1336[[#This Row],[Categoria]]</calculatedColumnFormula>
    </tableColumn>
    <tableColumn id="6" xr3:uid="{7FF8F244-E317-4222-935F-D731C55D58F8}" name="Touro" dataDxfId="504"/>
    <tableColumn id="7" xr3:uid="{248B0E5B-5633-4AB4-AFA2-2E59387E0B6C}" name="Partida" dataDxfId="503"/>
    <tableColumn id="8" xr3:uid="{86B7BDB8-F6EB-4D8B-893F-936F695A7DEC}" name="Inseminador" dataDxfId="502"/>
    <tableColumn id="10" xr3:uid="{EA8F2EE4-F2E4-4DE6-A33C-9C79FE63C6BE}" name="Observação" dataDxfId="501"/>
    <tableColumn id="11" xr3:uid="{C7136C2C-7AD9-45A9-8548-FF6637FC1A22}" name="Previsão de Parto" dataDxfId="500">
      <calculatedColumnFormula>IF(AD2="","",SUM(AD2+295))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8284C-95CA-4255-8691-02070381F793}" name="Tabela133" displayName="Tabela133" ref="A1:N500" totalsRowShown="0" headerRowDxfId="499" dataDxfId="497" headerRowBorderDxfId="498" tableBorderDxfId="496" totalsRowBorderDxfId="495">
  <sortState xmlns:xlrd2="http://schemas.microsoft.com/office/spreadsheetml/2017/richdata2" ref="A2:N500">
    <sortCondition ref="C2:C500"/>
  </sortState>
  <tableColumns count="14">
    <tableColumn id="1" xr3:uid="{118201C6-8816-474F-A603-7E13317B5066}" name="Lote" dataDxfId="494"/>
    <tableColumn id="2" xr3:uid="{8BA9C339-507C-4688-B8B5-014EB5766949}" name="Data IA" dataDxfId="493"/>
    <tableColumn id="3" xr3:uid="{B3E5A9CE-EACE-48E6-BB14-EC09E481057E}" name="Vaca" dataDxfId="492"/>
    <tableColumn id="9" xr3:uid="{961AB9D6-9280-4771-96D2-ABB5B6C3A3FA}" name="E.C.C DG" dataDxfId="491"/>
    <tableColumn id="12" xr3:uid="{2C2B8D94-521C-4FD3-8EAB-82A9ED58A186}" name="Diagnóstico" dataDxfId="490"/>
    <tableColumn id="4" xr3:uid="{E6286069-8783-411C-BBA6-F5557EA134A4}" name="E.C.C. IA" dataDxfId="489"/>
    <tableColumn id="16" xr3:uid="{2D7BB5B5-AEC2-4203-955B-C733E88CFCDE}" name="Raça IA" dataDxfId="488"/>
    <tableColumn id="13" xr3:uid="{9E775A09-BB25-4E14-BFC5-7BB165E3BDA4}" name="CIO" dataDxfId="487"/>
    <tableColumn id="5" xr3:uid="{259895C8-9C77-4075-87F2-3762C0C758F2}" name="Categoria" dataDxfId="486"/>
    <tableColumn id="6" xr3:uid="{6161260D-7F8A-41A0-ABA7-A02D579B63F1}" name="Touro" dataDxfId="485"/>
    <tableColumn id="7" xr3:uid="{C5D9F3EE-0118-4A8A-BFCC-B7A038957084}" name="Partida" dataDxfId="484"/>
    <tableColumn id="8" xr3:uid="{B7A67514-92F5-43FD-8F6A-AC82570B82C4}" name="Inseminador" dataDxfId="483"/>
    <tableColumn id="10" xr3:uid="{95C2A2E0-3A2A-4777-97D5-1F9440B9AC63}" name="Observação" dataDxfId="482"/>
    <tableColumn id="11" xr3:uid="{348CDCD5-1756-467E-8CC6-6A254415561C}" name="Previsão de Parto" dataDxfId="481">
      <calculatedColumnFormula>IF(B2="","",SUM(B2+295))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3CC56-55D9-4817-9B6A-2CD9BE8A2057}" name="Tabela13124" displayName="Tabela13124" ref="P1:AB500" totalsRowShown="0" headerRowDxfId="480" dataDxfId="478" headerRowBorderDxfId="479" tableBorderDxfId="477" totalsRowBorderDxfId="476">
  <tableColumns count="13">
    <tableColumn id="2" xr3:uid="{8B97EE4E-6E80-4B1E-9453-A382BEA81004}" name="Data IA" dataDxfId="475"/>
    <tableColumn id="3" xr3:uid="{32773102-6C34-4ADA-BA8C-5498ED368AD8}" name="Vaca" dataDxfId="474">
      <calculatedColumnFormula>IF(Tabela133[[#This Row],[Diagnóstico]]="Não Prenha",Tabela133[[#This Row],[Vaca]],"-")</calculatedColumnFormula>
    </tableColumn>
    <tableColumn id="9" xr3:uid="{496A9C06-F62F-438B-A232-673437DCB176}" name="E.C.C DG" dataDxfId="473">
      <calculatedColumnFormula>IF(Tabela133[[#This Row],[Diagnóstico]]="Não Prenha",Tabela133[[#This Row],[E.C.C DG]],"-")</calculatedColumnFormula>
    </tableColumn>
    <tableColumn id="12" xr3:uid="{6314676D-6950-4780-BFBB-5E17855EFCAA}" name="Diagnóstico" dataDxfId="472"/>
    <tableColumn id="4" xr3:uid="{1FECCB42-6D45-4780-BD88-B3C2D363E810}" name="E.C.C. IA" dataDxfId="471">
      <calculatedColumnFormula>IF(Tabela133[[#This Row],[Diagnóstico]]="Não Prenha",Tabela133[[#This Row],[E.C.C. IA]],"-")</calculatedColumnFormula>
    </tableColumn>
    <tableColumn id="16" xr3:uid="{1CE0906A-FE52-40EF-B006-838B84832162}" name="Raça IA" dataDxfId="470">
      <calculatedColumnFormula>IF(Tabela133[[#This Row],[Diagnóstico]]="Não Prenha",Tabela133[[#This Row],[Raça IA]],"-")</calculatedColumnFormula>
    </tableColumn>
    <tableColumn id="13" xr3:uid="{37CAFE56-AFA1-486B-96C2-B02C65709CB4}" name="CIO" dataDxfId="469"/>
    <tableColumn id="5" xr3:uid="{D43CD256-6785-4D73-9B8C-22343F4C1E5B}" name="Categoria" dataDxfId="468">
      <calculatedColumnFormula>Tabela133[[#This Row],[Categoria]]</calculatedColumnFormula>
    </tableColumn>
    <tableColumn id="6" xr3:uid="{B21E829E-5478-42ED-9507-C27269345DB3}" name="Touro" dataDxfId="467"/>
    <tableColumn id="7" xr3:uid="{73B9B807-817D-4596-9FBD-3F295B019F5B}" name="Partida" dataDxfId="466"/>
    <tableColumn id="8" xr3:uid="{C875CD02-8D9B-4F12-AB77-01F05FACAE82}" name="Inseminador" dataDxfId="465"/>
    <tableColumn id="10" xr3:uid="{BFBFAB5F-D1A9-4E01-8AD5-4839F9660E15}" name="Observação" dataDxfId="464"/>
    <tableColumn id="11" xr3:uid="{C196341E-60FD-4829-8B95-E5D5EA174EA7}" name="Previsão de Parto" dataDxfId="463">
      <calculatedColumnFormula>IF(P2="","",SUM(P2+295))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FF6BB0-3494-46A1-A318-EC5A9B52834D}" name="Tabela13135" displayName="Tabela13135" ref="AD1:AP500" totalsRowShown="0" headerRowDxfId="462" dataDxfId="460" headerRowBorderDxfId="461" tableBorderDxfId="459" totalsRowBorderDxfId="458">
  <tableColumns count="13">
    <tableColumn id="2" xr3:uid="{7022CB60-E6D4-4DEA-A044-1EFA26B4691D}" name="Data IA" dataDxfId="457"/>
    <tableColumn id="3" xr3:uid="{188AD520-448D-447C-86F6-F8E55AC3A6DF}" name="Vaca" dataDxfId="456">
      <calculatedColumnFormula>IF(Tabela13124[[#This Row],[Diagnóstico]]="Não Prenha ",Tabela133[[#This Row],[Vaca]],"-")</calculatedColumnFormula>
    </tableColumn>
    <tableColumn id="9" xr3:uid="{16BCA276-2F44-40C1-927C-14984B142760}" name="E.C.C DG" dataDxfId="455"/>
    <tableColumn id="12" xr3:uid="{C03DDF35-3433-4E83-A4B5-05AEA3C75CED}" name="Diagnóstico" dataDxfId="454"/>
    <tableColumn id="4" xr3:uid="{10A7686B-DBC4-4C81-891D-6928400776BA}" name="E.C.C. IA" dataDxfId="453"/>
    <tableColumn id="16" xr3:uid="{44FD6402-C8D5-4F3D-9639-54EB948EACEA}" name="Raça IA" dataDxfId="452"/>
    <tableColumn id="13" xr3:uid="{7A74D4BF-6AE3-4B3D-A583-638FE71A33EC}" name="CIO" dataDxfId="451"/>
    <tableColumn id="5" xr3:uid="{B36F1C54-059F-4F23-85A2-B0EEFF4D2346}" name="Categoria" dataDxfId="450">
      <calculatedColumnFormula>Tabela133[[#This Row],[Categoria]]</calculatedColumnFormula>
    </tableColumn>
    <tableColumn id="6" xr3:uid="{4D79C64D-8D5B-447F-A862-C5FDF2D4BBB3}" name="Touro" dataDxfId="449"/>
    <tableColumn id="7" xr3:uid="{89A7BF8A-E673-4D18-A216-FFA179673574}" name="Partida" dataDxfId="448"/>
    <tableColumn id="8" xr3:uid="{6055ADCB-A0CF-412B-882C-BE24CDB7B2E8}" name="Inseminador" dataDxfId="447"/>
    <tableColumn id="10" xr3:uid="{5590E4C0-9BA8-4977-A63E-E561DA10E313}" name="Observação" dataDxfId="446"/>
    <tableColumn id="11" xr3:uid="{F4E43002-777A-4851-BBBB-BACEFCCB86F2}" name="Previsão de Parto" dataDxfId="445">
      <calculatedColumnFormula>IF(AD2="","",SUM(AD2+295))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C049BF-65B1-4815-BE71-FAB91E03FB70}" name="Tabela1339" displayName="Tabela1339" ref="A1:N500" totalsRowShown="0" headerRowDxfId="444" dataDxfId="442" headerRowBorderDxfId="443" tableBorderDxfId="441" totalsRowBorderDxfId="440">
  <sortState xmlns:xlrd2="http://schemas.microsoft.com/office/spreadsheetml/2017/richdata2" ref="A2:N500">
    <sortCondition ref="C2:C500"/>
  </sortState>
  <tableColumns count="14">
    <tableColumn id="1" xr3:uid="{47FD85CF-9F08-4A9E-9972-BD7C9036A0AB}" name="Lote" dataDxfId="439"/>
    <tableColumn id="2" xr3:uid="{1CFA890F-017E-4988-B994-94691B105D64}" name="Data IA" dataDxfId="438"/>
    <tableColumn id="3" xr3:uid="{E7BF66F8-FC99-469A-A59C-7C410C802203}" name="Vaca" dataDxfId="437"/>
    <tableColumn id="9" xr3:uid="{2607495C-5D20-4DAC-8AC8-70F1CFC8024C}" name="E.C.C DG" dataDxfId="436"/>
    <tableColumn id="12" xr3:uid="{FF62E595-8778-4FEE-B3D7-A66C7BE0D7E7}" name="Diagnóstico" dataDxfId="435"/>
    <tableColumn id="4" xr3:uid="{8F46265A-95EF-4A6E-B0DA-B218AF311097}" name="E.C.C. IA" dataDxfId="434"/>
    <tableColumn id="16" xr3:uid="{EA682B8A-0FE1-439B-BA4F-3FE1AB6A13BD}" name="Raça IA" dataDxfId="433"/>
    <tableColumn id="13" xr3:uid="{C3468AD6-C37D-4FC6-A395-BA6516A0C2E8}" name="CIO" dataDxfId="432"/>
    <tableColumn id="5" xr3:uid="{EB2BB583-7FF0-4EC8-8477-7B6617F9E2B2}" name="Categoria" dataDxfId="431"/>
    <tableColumn id="6" xr3:uid="{3D1633A6-8B28-46EB-BBD7-CA948C2134B2}" name="Touro" dataDxfId="430"/>
    <tableColumn id="7" xr3:uid="{3134DF2A-030F-441F-8059-193AD21D91A7}" name="Partida" dataDxfId="429"/>
    <tableColumn id="8" xr3:uid="{6AECB4B4-709C-4664-AF59-A19F9A520CC2}" name="Inseminador" dataDxfId="428"/>
    <tableColumn id="10" xr3:uid="{0FB27D76-B1C0-4840-B005-8717FD71B216}" name="Observação" dataDxfId="427"/>
    <tableColumn id="11" xr3:uid="{8A6C7A5E-2165-4716-9881-CA542AB0CA7F}" name="Previsão de Parto" dataDxfId="426">
      <calculatedColumnFormula>IF(B2="","",SUM(B2+295))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FA46F6-887E-4BF6-9BB6-AE7AA85C58B5}" name="Tabela1312410" displayName="Tabela1312410" ref="P1:AB500" totalsRowShown="0" headerRowDxfId="425" dataDxfId="423" headerRowBorderDxfId="424" tableBorderDxfId="422" totalsRowBorderDxfId="421">
  <tableColumns count="13">
    <tableColumn id="2" xr3:uid="{D7B4A3E4-30B1-4467-A0D4-60E0C5AFD4DC}" name="Data IA" dataDxfId="420"/>
    <tableColumn id="3" xr3:uid="{9AF4B0DE-EEC9-4E74-8EF9-E4E1E127FDFC}" name="Vaca" dataDxfId="419">
      <calculatedColumnFormula>IF(Tabela1339[[#This Row],[Diagnóstico]]="Não Prenha",Tabela1339[[#This Row],[Vaca]],"-")</calculatedColumnFormula>
    </tableColumn>
    <tableColumn id="9" xr3:uid="{60159A3C-12D6-4A47-892B-C2B8B9F5AD2D}" name="E.C.C DG" dataDxfId="418">
      <calculatedColumnFormula>IF(Tabela1339[[#This Row],[Diagnóstico]]="Não Prenha",Tabela1339[[#This Row],[E.C.C DG]],"-")</calculatedColumnFormula>
    </tableColumn>
    <tableColumn id="12" xr3:uid="{463D2086-E1B6-41B2-9E00-BD2AE92481FF}" name="Diagnóstico" dataDxfId="417"/>
    <tableColumn id="4" xr3:uid="{AC567819-2281-4436-AB2D-749708C7DCF4}" name="E.C.C. IA" dataDxfId="416">
      <calculatedColumnFormula>IF(Tabela1339[[#This Row],[Diagnóstico]]="Não Prenha",Tabela1339[[#This Row],[E.C.C. IA]],"-")</calculatedColumnFormula>
    </tableColumn>
    <tableColumn id="16" xr3:uid="{77F26D5A-D46B-4FC3-99D5-02FD2E4B0D61}" name="Raça IA" dataDxfId="415">
      <calculatedColumnFormula>IF(Tabela1339[[#This Row],[Diagnóstico]]="Não Prenha",Tabela1339[[#This Row],[Raça IA]],"-")</calculatedColumnFormula>
    </tableColumn>
    <tableColumn id="13" xr3:uid="{17C0AD70-771A-4E1A-A3F6-7312B313748B}" name="CIO" dataDxfId="414"/>
    <tableColumn id="5" xr3:uid="{6F770F87-A31B-4C71-9F86-AFFD42B0A1FC}" name="Categoria" dataDxfId="413">
      <calculatedColumnFormula>Tabela1339[[#This Row],[Categoria]]</calculatedColumnFormula>
    </tableColumn>
    <tableColumn id="6" xr3:uid="{D711CBF0-C386-4CC4-8D0A-772B31898AB0}" name="Touro" dataDxfId="412"/>
    <tableColumn id="7" xr3:uid="{7677AB71-2BBA-433F-AA8E-1F29973BC877}" name="Partida" dataDxfId="411"/>
    <tableColumn id="8" xr3:uid="{0D8AFBC8-7CC9-43EA-A3C7-EC49E3C3941A}" name="Inseminador" dataDxfId="410"/>
    <tableColumn id="10" xr3:uid="{DE420765-3647-49C7-9B03-F24DDF704C4E}" name="Observação" dataDxfId="409"/>
    <tableColumn id="11" xr3:uid="{3BDC2C13-7083-4891-8992-A90FDC110F69}" name="Previsão de Parto" dataDxfId="408">
      <calculatedColumnFormula>IF(P2="","",SUM(P2+295))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897B94E-764A-470E-B67F-3B4464234D30}" name="Tabela1313511" displayName="Tabela1313511" ref="AD1:AP500" totalsRowShown="0" headerRowDxfId="407" dataDxfId="405" headerRowBorderDxfId="406" tableBorderDxfId="404" totalsRowBorderDxfId="403">
  <tableColumns count="13">
    <tableColumn id="2" xr3:uid="{181257D6-05BF-483F-BEBC-9AACAC714BF1}" name="Data IA" dataDxfId="402"/>
    <tableColumn id="3" xr3:uid="{5B0D6679-6C80-4D8C-BE47-81BA5F6C3123}" name="Vaca" dataDxfId="401">
      <calculatedColumnFormula>IF(Tabela1312410[[#This Row],[Diagnóstico]]="Não Prenha ",Tabela1339[[#This Row],[Vaca]],"-")</calculatedColumnFormula>
    </tableColumn>
    <tableColumn id="9" xr3:uid="{2C1DA18F-C42F-4531-AC42-2FB5F76B8693}" name="E.C.C DG" dataDxfId="400"/>
    <tableColumn id="12" xr3:uid="{088C887E-90E3-4102-8FED-B43D15FAD7B7}" name="Diagnóstico" dataDxfId="399"/>
    <tableColumn id="4" xr3:uid="{3BD80CCD-8AEC-45C8-BD99-991F9F934BD7}" name="E.C.C. IA" dataDxfId="398"/>
    <tableColumn id="16" xr3:uid="{3865BB75-92D8-4B6E-87A0-D44E0C1E6BA4}" name="Raça IA" dataDxfId="397"/>
    <tableColumn id="13" xr3:uid="{2F2CF96F-5991-495B-BFEE-F055B52160EC}" name="CIO" dataDxfId="396"/>
    <tableColumn id="5" xr3:uid="{5D7754B4-836E-4039-B73E-70155DA2D95B}" name="Categoria" dataDxfId="395">
      <calculatedColumnFormula>Tabela1339[[#This Row],[Categoria]]</calculatedColumnFormula>
    </tableColumn>
    <tableColumn id="6" xr3:uid="{BC7F28C2-6AF5-4A9A-BD76-8011D0E23693}" name="Touro" dataDxfId="394"/>
    <tableColumn id="7" xr3:uid="{BFD5588C-C00C-4BD4-9EDF-5CB58215C993}" name="Partida" dataDxfId="393"/>
    <tableColumn id="8" xr3:uid="{BAFBE3BA-3407-4DFC-B43B-F3452DF36B2D}" name="Inseminador" dataDxfId="392"/>
    <tableColumn id="10" xr3:uid="{B9864CAE-3BDB-43E7-90F7-53E8153E0C0C}" name="Observação" dataDxfId="391"/>
    <tableColumn id="11" xr3:uid="{8DE35C88-DDB9-4E17-8410-7ABE5123DAC8}" name="Previsão de Parto" dataDxfId="390">
      <calculatedColumnFormula>IF(AD2="","",SUM(AD2+295))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BDBA4-7914-4850-B060-00EB2BEA6D72}" name="Tabela133917" displayName="Tabela133917" ref="A1:N500" totalsRowShown="0" headerRowDxfId="389" dataDxfId="387" headerRowBorderDxfId="388" tableBorderDxfId="386" totalsRowBorderDxfId="385">
  <autoFilter ref="A1:N500" xr:uid="{31BBDBA4-7914-4850-B060-00EB2BEA6D72}">
    <filterColumn colId="5">
      <customFilters>
        <customFilter operator="notEqual" val=" "/>
      </customFilters>
    </filterColumn>
    <filterColumn colId="9">
      <filters>
        <filter val="Vagalume"/>
      </filters>
    </filterColumn>
  </autoFilter>
  <sortState xmlns:xlrd2="http://schemas.microsoft.com/office/spreadsheetml/2017/richdata2" ref="A2:N500">
    <sortCondition ref="C2:C500"/>
  </sortState>
  <tableColumns count="14">
    <tableColumn id="1" xr3:uid="{D33CF269-228A-4D81-B08A-5B4B7E86F9D1}" name="Lote" dataDxfId="384"/>
    <tableColumn id="2" xr3:uid="{AC36F0AF-F18B-4C8D-932D-A001712C2BB5}" name="Data IA" dataDxfId="383"/>
    <tableColumn id="3" xr3:uid="{35EBCFE6-CAB8-4E15-B3A4-95A28C4ED2CA}" name="Vaca" dataDxfId="382"/>
    <tableColumn id="9" xr3:uid="{8CFDB95E-1A5F-436E-85AB-90B59870D005}" name="E.C.C DG" dataDxfId="381"/>
    <tableColumn id="12" xr3:uid="{18442B9E-789D-4E3E-BB05-5721703FE908}" name="Diagnóstico" dataDxfId="380"/>
    <tableColumn id="4" xr3:uid="{7FA2E0EB-CCCB-43E8-9F34-2C65ED8861F7}" name="E.C.C. IA" dataDxfId="379"/>
    <tableColumn id="16" xr3:uid="{715E0B66-9AC4-44A5-B5DE-E8977648145B}" name="Raça IA" dataDxfId="378"/>
    <tableColumn id="13" xr3:uid="{1ED3D2FB-6D72-4C6C-8033-308E36ECEC4A}" name="CIO" dataDxfId="377"/>
    <tableColumn id="5" xr3:uid="{8184AC50-FCAA-4766-9807-8798041FFC98}" name="Categoria" dataDxfId="376"/>
    <tableColumn id="6" xr3:uid="{58234834-4A09-45D5-B4CE-714B8409B756}" name="Touro" dataDxfId="375"/>
    <tableColumn id="7" xr3:uid="{78042756-0BA6-4461-94A5-A568A42538FF}" name="Partida" dataDxfId="374"/>
    <tableColumn id="8" xr3:uid="{125A89CF-C0A6-4971-8B26-FD97C1932CBF}" name="Inseminador" dataDxfId="373"/>
    <tableColumn id="10" xr3:uid="{2BC390EF-8109-4EEF-A0E3-1D91F3670C32}" name="Observação" dataDxfId="372"/>
    <tableColumn id="11" xr3:uid="{ACC9AE33-8381-4308-AB9E-8125F3C641CC}" name="Previsão de Parto" dataDxfId="371">
      <calculatedColumnFormula>IF(B2="","",SUM(B2+295))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D64E0D-1034-4336-87D6-584A83844D97}" name="Tabela131241018" displayName="Tabela131241018" ref="P1:AB500" totalsRowShown="0" headerRowDxfId="370" dataDxfId="368" headerRowBorderDxfId="369" tableBorderDxfId="367" totalsRowBorderDxfId="366">
  <tableColumns count="13">
    <tableColumn id="2" xr3:uid="{1883F243-BB1F-4AC5-A82D-C862EC7621D3}" name="Data IA" dataDxfId="365"/>
    <tableColumn id="3" xr3:uid="{E5FBCF53-66F4-400D-9FE1-814A1B435F97}" name="Vaca" dataDxfId="364">
      <calculatedColumnFormula>IF(Tabela133917[[#This Row],[Diagnóstico]]="Não Prenha",Tabela133917[[#This Row],[Vaca]],"-")</calculatedColumnFormula>
    </tableColumn>
    <tableColumn id="9" xr3:uid="{FA7C4A01-6A7D-45F0-8C90-3A68E97E2B78}" name="E.C.C DG" dataDxfId="363">
      <calculatedColumnFormula>IF(Tabela133917[[#This Row],[Diagnóstico]]="Não Prenha",Tabela133917[[#This Row],[E.C.C DG]],"-")</calculatedColumnFormula>
    </tableColumn>
    <tableColumn id="12" xr3:uid="{82C0C743-A035-4F90-9292-BC977E165B35}" name="Diagnóstico" dataDxfId="362"/>
    <tableColumn id="4" xr3:uid="{C4A9CD46-100A-406A-A9B0-EAA167239BAE}" name="E.C.C. IA" dataDxfId="361">
      <calculatedColumnFormula>IF(Tabela133917[[#This Row],[Diagnóstico]]="Não Prenha",Tabela133917[[#This Row],[E.C.C. IA]],"-")</calculatedColumnFormula>
    </tableColumn>
    <tableColumn id="16" xr3:uid="{F3C3CDC9-5737-40DC-A2C3-23EC693A62A0}" name="Raça IA" dataDxfId="360">
      <calculatedColumnFormula>IF(Tabela133917[[#This Row],[Diagnóstico]]="Não Prenha",Tabela133917[[#This Row],[Raça IA]],"-")</calculatedColumnFormula>
    </tableColumn>
    <tableColumn id="13" xr3:uid="{70E54215-9B0A-4945-9410-391FABD6BA0F}" name="CIO" dataDxfId="359"/>
    <tableColumn id="5" xr3:uid="{F14ACC1D-3226-4233-9637-BF25DB73637E}" name="Categoria" dataDxfId="358">
      <calculatedColumnFormula>Tabela133917[[#This Row],[Categoria]]</calculatedColumnFormula>
    </tableColumn>
    <tableColumn id="6" xr3:uid="{4400767C-664B-4A0F-9C63-BFC69C10AB68}" name="Touro" dataDxfId="357"/>
    <tableColumn id="7" xr3:uid="{5E656411-803B-49AA-BB97-49749F80A97B}" name="Partida" dataDxfId="356"/>
    <tableColumn id="8" xr3:uid="{BB7FF99D-F0D4-4301-8FCC-3C418613A13D}" name="Inseminador" dataDxfId="355"/>
    <tableColumn id="10" xr3:uid="{1ABCF099-3504-4EFD-ABEB-3EE2D79BC72F}" name="Observação" dataDxfId="354"/>
    <tableColumn id="11" xr3:uid="{E7FC0B61-81D4-44D0-914A-A717D3E84BD2}" name="Previsão de Parto" dataDxfId="353">
      <calculatedColumnFormula>IF(P2="","",SUM(P2+295))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7735B0E-0448-4005-A9DE-3B2955DA7B7D}" name="Tabela131351119" displayName="Tabela131351119" ref="AD1:AP500" totalsRowShown="0" headerRowDxfId="352" dataDxfId="350" headerRowBorderDxfId="351" tableBorderDxfId="349" totalsRowBorderDxfId="348">
  <tableColumns count="13">
    <tableColumn id="2" xr3:uid="{188FEE6A-EFF6-4E59-9DE3-7E2442BE74EA}" name="Data IA" dataDxfId="347"/>
    <tableColumn id="3" xr3:uid="{6C61EFCF-B8F9-46C5-8389-1A30E52DF0BB}" name="Vaca" dataDxfId="346">
      <calculatedColumnFormula>IF(Tabela131241018[[#This Row],[Diagnóstico]]="Não Prenha ",Tabela133917[[#This Row],[Vaca]],"-")</calculatedColumnFormula>
    </tableColumn>
    <tableColumn id="9" xr3:uid="{AEA04043-0A7D-49E7-B7B5-F43178038445}" name="E.C.C DG" dataDxfId="345"/>
    <tableColumn id="12" xr3:uid="{C55ED7FC-332C-4E4A-95FA-B3D51978F72E}" name="Diagnóstico" dataDxfId="344"/>
    <tableColumn id="4" xr3:uid="{92286B51-DE3F-4229-8FD6-C6DB87AE12E9}" name="E.C.C. IA" dataDxfId="343"/>
    <tableColumn id="16" xr3:uid="{60E4C291-EE73-471B-A02C-1C521A232885}" name="Raça IA" dataDxfId="342"/>
    <tableColumn id="13" xr3:uid="{0846C01A-85E0-40CC-832F-496808BD2531}" name="CIO" dataDxfId="341"/>
    <tableColumn id="5" xr3:uid="{3D063802-76DA-4746-8598-C422E61DCFB4}" name="Categoria" dataDxfId="340">
      <calculatedColumnFormula>Tabela133917[[#This Row],[Categoria]]</calculatedColumnFormula>
    </tableColumn>
    <tableColumn id="6" xr3:uid="{C72A5CC9-CB8E-415E-97CB-7B8489E61930}" name="Touro" dataDxfId="339"/>
    <tableColumn id="7" xr3:uid="{5AC34BC1-6861-4C53-A829-3AA613FD4031}" name="Partida" dataDxfId="338"/>
    <tableColumn id="8" xr3:uid="{7CB51128-8AAC-409F-944E-307BE48318D8}" name="Inseminador" dataDxfId="337"/>
    <tableColumn id="10" xr3:uid="{34828507-68A7-4CD2-8C2C-7CA639498C28}" name="Observação" dataDxfId="336"/>
    <tableColumn id="11" xr3:uid="{7CB72CBB-7590-4DBC-BA84-0DE3E8B70D04}" name="Previsão de Parto" dataDxfId="335">
      <calculatedColumnFormula>IF(AD2="","",SUM(AD2+295))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DE23E14-1FBF-480E-9FFB-934835F9815C}" name="Tabela13391720" displayName="Tabela13391720" ref="A1:N500" totalsRowShown="0" headerRowDxfId="334" dataDxfId="332" headerRowBorderDxfId="333" tableBorderDxfId="331" totalsRowBorderDxfId="330">
  <sortState xmlns:xlrd2="http://schemas.microsoft.com/office/spreadsheetml/2017/richdata2" ref="A2:N500">
    <sortCondition ref="C2:C500"/>
  </sortState>
  <tableColumns count="14">
    <tableColumn id="1" xr3:uid="{C00807AF-9F99-4E08-A5C6-28A107C042C0}" name="Lote" dataDxfId="329"/>
    <tableColumn id="2" xr3:uid="{46DCBCD9-9DE2-4CBA-8010-6FC5749BCDDA}" name="Data IA" dataDxfId="328"/>
    <tableColumn id="3" xr3:uid="{27DE1200-6D93-49ED-A54F-4AE147C50167}" name="Vaca" dataDxfId="327"/>
    <tableColumn id="9" xr3:uid="{2181A167-BF4E-4C79-944D-84E9568891E5}" name="E.C.C DG" dataDxfId="326"/>
    <tableColumn id="12" xr3:uid="{9ADF41B2-1558-41FE-9282-1BE291A1B17A}" name="Diagnóstico" dataDxfId="325"/>
    <tableColumn id="4" xr3:uid="{2523D0D2-8624-4CCF-BD99-1FD0DF3C9E85}" name="E.C.C. IA" dataDxfId="324"/>
    <tableColumn id="16" xr3:uid="{4295C1FB-AB41-40EF-95FC-5578AB95C051}" name="Raça IA" dataDxfId="323"/>
    <tableColumn id="13" xr3:uid="{16616784-D14C-4553-855E-9FF9483FF82B}" name="CIO" dataDxfId="322"/>
    <tableColumn id="5" xr3:uid="{AA2BAF95-FBF8-428D-8F9A-84AC565D2984}" name="Categoria" dataDxfId="321"/>
    <tableColumn id="6" xr3:uid="{6734A027-E10A-48DA-AB72-025E1E36F4C6}" name="Touro" dataDxfId="320"/>
    <tableColumn id="7" xr3:uid="{B5C756A7-39D4-4B1E-95B3-FFD44A98E060}" name="Partida" dataDxfId="319"/>
    <tableColumn id="8" xr3:uid="{B47E0C12-373A-4512-97CF-7FD5E3B77E19}" name="Inseminador" dataDxfId="318"/>
    <tableColumn id="10" xr3:uid="{ABD71E90-AAE5-4CC1-9913-34EC24604C61}" name="Observação" dataDxfId="317"/>
    <tableColumn id="11" xr3:uid="{08EA733E-7816-4A45-AA59-F6D5CF436045}" name="Previsão de Parto" dataDxfId="316">
      <calculatedColumnFormula>IF(B2="","",SUM(B2+295))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07A7C9E-8AEC-45C3-96CE-69130BD353F9}" name="Tabela13124101821" displayName="Tabela13124101821" ref="P1:AB500" totalsRowShown="0" headerRowDxfId="315" dataDxfId="313" headerRowBorderDxfId="314" tableBorderDxfId="312" totalsRowBorderDxfId="311">
  <tableColumns count="13">
    <tableColumn id="2" xr3:uid="{6A67965F-8B74-44B0-A95E-4A0F3299AAC8}" name="Data IA" dataDxfId="310"/>
    <tableColumn id="3" xr3:uid="{BE0D0D0C-EE33-4041-A029-A9FC34EC5B34}" name="Vaca" dataDxfId="309">
      <calculatedColumnFormula>IF(Tabela13391720[[#This Row],[Diagnóstico]]="Não Prenha",Tabela13391720[[#This Row],[Vaca]],"-")</calculatedColumnFormula>
    </tableColumn>
    <tableColumn id="9" xr3:uid="{57F440A2-BD1E-4C7E-868E-CEBA3E47DC20}" name="E.C.C DG" dataDxfId="308">
      <calculatedColumnFormula>IF(Tabela13391720[[#This Row],[Diagnóstico]]="Não Prenha",Tabela13391720[[#This Row],[E.C.C DG]],"-")</calculatedColumnFormula>
    </tableColumn>
    <tableColumn id="12" xr3:uid="{E00CF112-3292-4051-A4F1-C0B52D731BE3}" name="Diagnóstico" dataDxfId="307"/>
    <tableColumn id="4" xr3:uid="{37209AC2-29E6-4E2B-8425-BF287BAFB9A1}" name="E.C.C. IA" dataDxfId="306">
      <calculatedColumnFormula>IF(Tabela13391720[[#This Row],[Diagnóstico]]="Não Prenha",Tabela13391720[[#This Row],[E.C.C. IA]],"-")</calculatedColumnFormula>
    </tableColumn>
    <tableColumn id="16" xr3:uid="{E829BF60-C62D-4D99-A805-E8B470A6E931}" name="Raça IA" dataDxfId="305">
      <calculatedColumnFormula>IF(Tabela13391720[[#This Row],[Diagnóstico]]="Não Prenha",Tabela13391720[[#This Row],[Raça IA]],"-")</calculatedColumnFormula>
    </tableColumn>
    <tableColumn id="13" xr3:uid="{A52BB55B-5B6B-4B0B-B0D5-1C99632D593B}" name="CIO" dataDxfId="304"/>
    <tableColumn id="5" xr3:uid="{7D6149BF-E903-4559-9F03-D425230D07FA}" name="Categoria" dataDxfId="303">
      <calculatedColumnFormula>Tabela13391720[[#This Row],[Categoria]]</calculatedColumnFormula>
    </tableColumn>
    <tableColumn id="6" xr3:uid="{0B5E0266-093C-430F-A6B5-144BC8F5292C}" name="Touro" dataDxfId="302"/>
    <tableColumn id="7" xr3:uid="{DB422D93-6AD2-4231-B169-398544F4D047}" name="Partida" dataDxfId="301"/>
    <tableColumn id="8" xr3:uid="{679EEC65-B2DC-4FF6-8F51-0050AB97D21F}" name="Inseminador" dataDxfId="300"/>
    <tableColumn id="10" xr3:uid="{CDE7F274-54E7-4459-A983-71F76CCE497A}" name="Observação" dataDxfId="299"/>
    <tableColumn id="11" xr3:uid="{006A4C42-91E8-4344-833F-93E0FACBC2E5}" name="Previsão de Parto" dataDxfId="298">
      <calculatedColumnFormula>IF(P2="","",SUM(P2+295))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05C803A-2728-4492-AE4A-D342A2A1B7CB}" name="Tabela13135111922" displayName="Tabela13135111922" ref="AD1:AP500" totalsRowShown="0" headerRowDxfId="297" dataDxfId="295" headerRowBorderDxfId="296" tableBorderDxfId="294" totalsRowBorderDxfId="293">
  <tableColumns count="13">
    <tableColumn id="2" xr3:uid="{CD95382B-8E7E-40F5-89D1-0029F100FBFA}" name="Data IA" dataDxfId="292"/>
    <tableColumn id="3" xr3:uid="{46F81037-16FA-4F74-A513-2A80513BBB28}" name="Vaca" dataDxfId="291">
      <calculatedColumnFormula>IF(Tabela13124101821[[#This Row],[Diagnóstico]]="Não Prenha ",Tabela13391720[[#This Row],[Vaca]],"-")</calculatedColumnFormula>
    </tableColumn>
    <tableColumn id="9" xr3:uid="{0F68DFFC-68B2-4BD8-B44D-728C273DD103}" name="E.C.C DG" dataDxfId="290"/>
    <tableColumn id="12" xr3:uid="{4A6E179D-C5CC-4B65-8A73-9595E2F27037}" name="Diagnóstico" dataDxfId="289"/>
    <tableColumn id="4" xr3:uid="{ED7DDF9D-5E34-468B-8E3C-720AFD5CEB57}" name="E.C.C. IA" dataDxfId="288"/>
    <tableColumn id="16" xr3:uid="{B91F2E3E-35A8-41AE-86BF-AB8D3540E5EB}" name="Raça IA" dataDxfId="287"/>
    <tableColumn id="13" xr3:uid="{1B94248C-A612-4AE0-B7CE-5F9F8496CB7B}" name="CIO" dataDxfId="286"/>
    <tableColumn id="5" xr3:uid="{D4415830-78E7-4C65-8E03-5F2681A54294}" name="Categoria" dataDxfId="285">
      <calculatedColumnFormula>Tabela13391720[[#This Row],[Categoria]]</calculatedColumnFormula>
    </tableColumn>
    <tableColumn id="6" xr3:uid="{CC34E450-CE58-48ED-A46F-5CDA4529CAE6}" name="Touro" dataDxfId="284"/>
    <tableColumn id="7" xr3:uid="{497635E6-8FA2-4062-8EFE-5AD66EC0105C}" name="Partida" dataDxfId="283"/>
    <tableColumn id="8" xr3:uid="{29C8155C-E677-4FCD-91BC-5FFAE7ACFFEF}" name="Inseminador" dataDxfId="282"/>
    <tableColumn id="10" xr3:uid="{73533475-BBA7-485C-AC3F-7243192B056A}" name="Observação" dataDxfId="281"/>
    <tableColumn id="11" xr3:uid="{71C98D34-331F-4E0F-BE21-C14AEAC3417E}" name="Previsão de Parto" dataDxfId="280">
      <calculatedColumnFormula>IF(AD2="","",SUM(AD2+295))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8D7E2DF-FB86-436C-9285-A1E7E294477E}" name="Tabela133914" displayName="Tabela133914" ref="A1:N500" totalsRowShown="0" headerRowDxfId="279" dataDxfId="277" headerRowBorderDxfId="278" tableBorderDxfId="276" totalsRowBorderDxfId="275">
  <tableColumns count="14">
    <tableColumn id="1" xr3:uid="{97190289-2AFD-45B7-993C-320BA50F6058}" name="Lote" dataDxfId="274"/>
    <tableColumn id="2" xr3:uid="{4AB1746F-A69F-4717-9E48-23C4FCA6C479}" name="Data IA" dataDxfId="273"/>
    <tableColumn id="3" xr3:uid="{B5F6CD86-F35A-4263-AA7B-9D40085CBFF5}" name="Vaca" dataDxfId="272"/>
    <tableColumn id="9" xr3:uid="{DDD34DAA-8EB6-4C70-AC23-6495B070DCF6}" name="E.C.C DG" dataDxfId="271"/>
    <tableColumn id="12" xr3:uid="{C1DE05C1-8A0C-4865-B2F4-EAD1E0A22FA6}" name="Diagnóstico" dataDxfId="270"/>
    <tableColumn id="4" xr3:uid="{3E07BD31-731F-46A6-B9F2-4ACA9324B65F}" name="E.C.C. IA" dataDxfId="269"/>
    <tableColumn id="16" xr3:uid="{D86F1578-C9F6-4266-9B79-C67F491671F5}" name="Raça IA" dataDxfId="268"/>
    <tableColumn id="13" xr3:uid="{A20A8F67-771C-45D8-8D47-9F4A113C87C8}" name="CIO" dataDxfId="267"/>
    <tableColumn id="5" xr3:uid="{1F1CA7AF-64E6-44DB-9258-0F6EB1E49036}" name="Categoria" dataDxfId="266"/>
    <tableColumn id="6" xr3:uid="{070E54A1-0346-4C91-A11A-1728CAF398D0}" name="Touro" dataDxfId="265"/>
    <tableColumn id="7" xr3:uid="{D599E04F-9573-45F5-BC5D-3EE0E2F26C52}" name="Partida" dataDxfId="264"/>
    <tableColumn id="8" xr3:uid="{39565829-BB7F-405D-96AD-C88AF229A1A1}" name="Inseminador" dataDxfId="263"/>
    <tableColumn id="10" xr3:uid="{B204EA65-EBF2-4879-A4E8-645A7CCFC209}" name="Observação" dataDxfId="262"/>
    <tableColumn id="11" xr3:uid="{7A52EEF5-E7DA-4E4C-A704-AE2982EA5996}" name="Previsão de Parto" dataDxfId="261">
      <calculatedColumnFormula>IF(B2="","",SUM(B2+295))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7B3E180-2D45-4E07-83BB-B4D33C2F0E47}" name="Tabela131241015" displayName="Tabela131241015" ref="P1:AB500" totalsRowShown="0" headerRowDxfId="260" dataDxfId="258" headerRowBorderDxfId="259" tableBorderDxfId="257" totalsRowBorderDxfId="256">
  <tableColumns count="13">
    <tableColumn id="2" xr3:uid="{794F351D-DF2A-48C4-B5E6-502609116B31}" name="Data IA" dataDxfId="255"/>
    <tableColumn id="3" xr3:uid="{29C69AA9-DCC9-4790-A21E-C0FD566EECCF}" name="Vaca" dataDxfId="254">
      <calculatedColumnFormula>IF(Tabela133914[[#This Row],[Diagnóstico]]="Não Prenha",Tabela133914[[#This Row],[Vaca]],"-")</calculatedColumnFormula>
    </tableColumn>
    <tableColumn id="9" xr3:uid="{793361D9-3FCE-4E6D-8782-56239CDD01E0}" name="E.C.C DG" dataDxfId="253">
      <calculatedColumnFormula>IF(Tabela133914[[#This Row],[Diagnóstico]]="Não Prenha",Tabela133914[[#This Row],[E.C.C DG]],"-")</calculatedColumnFormula>
    </tableColumn>
    <tableColumn id="12" xr3:uid="{5AB73E77-7E8A-4532-BE99-8B798E0E5F47}" name="Diagnóstico" dataDxfId="252"/>
    <tableColumn id="4" xr3:uid="{219423BD-BBBB-4192-8255-38E9328D692B}" name="E.C.C. IA" dataDxfId="251">
      <calculatedColumnFormula>IF(Tabela133914[[#This Row],[Diagnóstico]]="Não Prenha",Tabela133914[[#This Row],[E.C.C. IA]],"-")</calculatedColumnFormula>
    </tableColumn>
    <tableColumn id="16" xr3:uid="{9C6AB731-9957-4BA8-ABCA-8298B178A819}" name="Raça IA" dataDxfId="250">
      <calculatedColumnFormula>IF(Tabela133914[[#This Row],[Diagnóstico]]="Não Prenha",Tabela133914[[#This Row],[Raça IA]],"-")</calculatedColumnFormula>
    </tableColumn>
    <tableColumn id="13" xr3:uid="{A46F82AC-389C-4BA1-80A3-857DC15251F2}" name="CIO" dataDxfId="249"/>
    <tableColumn id="5" xr3:uid="{45FE77B3-997F-41D9-8296-3AF598A7FA58}" name="Categoria" dataDxfId="248">
      <calculatedColumnFormula>Tabela133914[[#This Row],[Categoria]]</calculatedColumnFormula>
    </tableColumn>
    <tableColumn id="6" xr3:uid="{7AD11A72-9C9D-4153-9DF4-2E64ADEBF4DD}" name="Touro" dataDxfId="247"/>
    <tableColumn id="7" xr3:uid="{7B5D9549-91F4-4950-8F5B-54FF15258664}" name="Partida" dataDxfId="246"/>
    <tableColumn id="8" xr3:uid="{3E174C8D-61DB-40E1-B0B0-3DEF2155FACF}" name="Inseminador" dataDxfId="245"/>
    <tableColumn id="10" xr3:uid="{7BCD82C2-F113-4F2F-BAFB-CEFA944494A4}" name="Observação" dataDxfId="244"/>
    <tableColumn id="11" xr3:uid="{F767ED13-7DF3-456C-9C30-A68621304413}" name="Previsão de Parto" dataDxfId="243">
      <calculatedColumnFormula>IF(P2="","",SUM(P2+295))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5F678C-1235-47F5-9D6A-0CC5D5B503EE}" name="Tabela131351116" displayName="Tabela131351116" ref="AD1:AP500" totalsRowShown="0" headerRowDxfId="242" dataDxfId="240" headerRowBorderDxfId="241" tableBorderDxfId="239" totalsRowBorderDxfId="238">
  <tableColumns count="13">
    <tableColumn id="2" xr3:uid="{2C6ECE92-C1A4-46D2-90C2-DAAB00DBBDE7}" name="Data IA" dataDxfId="237"/>
    <tableColumn id="3" xr3:uid="{269A0D1A-830E-4A1A-AC2E-833CDC96B0B7}" name="Vaca" dataDxfId="236">
      <calculatedColumnFormula>IF(Tabela131241015[[#This Row],[Diagnóstico]]="Não Prenha ",Tabela133914[[#This Row],[Vaca]],"-")</calculatedColumnFormula>
    </tableColumn>
    <tableColumn id="9" xr3:uid="{637FBB89-2E4E-452E-9D0C-8526754B3635}" name="E.C.C DG" dataDxfId="235"/>
    <tableColumn id="12" xr3:uid="{183AAF16-B209-4CFA-A994-E289AC7586D6}" name="Diagnóstico" dataDxfId="234"/>
    <tableColumn id="4" xr3:uid="{0E0EC7D6-DF79-497F-9E29-19AF5CD7CE53}" name="E.C.C. IA" dataDxfId="233"/>
    <tableColumn id="16" xr3:uid="{5809F4BF-7D01-4294-AE87-74D600AA099E}" name="Raça IA" dataDxfId="232"/>
    <tableColumn id="13" xr3:uid="{A08636AD-223D-41CE-BCE3-64242A0F272B}" name="CIO" dataDxfId="231"/>
    <tableColumn id="5" xr3:uid="{CA185B7D-E2F0-4CD9-8BBE-0306CD394C9B}" name="Categoria" dataDxfId="230">
      <calculatedColumnFormula>Tabela133914[[#This Row],[Categoria]]</calculatedColumnFormula>
    </tableColumn>
    <tableColumn id="6" xr3:uid="{D7320C36-2D85-4DB4-BF57-9D66DC46F3FF}" name="Touro" dataDxfId="229"/>
    <tableColumn id="7" xr3:uid="{9C19E54C-C3AA-4F4A-8CC9-FEC6EAD05280}" name="Partida" dataDxfId="228"/>
    <tableColumn id="8" xr3:uid="{CD330EBB-33D9-4983-A5FE-66FAC8081E5F}" name="Inseminador" dataDxfId="227"/>
    <tableColumn id="10" xr3:uid="{D058F2C3-F32F-49CF-926C-9F9D3F34B918}" name="Observação" dataDxfId="226"/>
    <tableColumn id="11" xr3:uid="{04DE84CD-FAB6-40E2-96A7-B8431C45ADE7}" name="Previsão de Parto" dataDxfId="225">
      <calculatedColumnFormula>IF(AD2="","",SUM(AD2+295))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6"/>
  <sheetViews>
    <sheetView showGridLines="0" zoomScale="60" zoomScaleNormal="60" workbookViewId="0"/>
  </sheetViews>
  <sheetFormatPr defaultRowHeight="15" x14ac:dyDescent="0.25"/>
  <cols>
    <col min="3" max="3" width="11.85546875" customWidth="1"/>
  </cols>
  <sheetData>
    <row r="1" spans="2:19" ht="110.1" customHeight="1" thickBot="1" x14ac:dyDescent="0.3">
      <c r="B1" s="103"/>
      <c r="C1" s="234" t="s">
        <v>81</v>
      </c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</row>
    <row r="2" spans="2:19" ht="21" x14ac:dyDescent="0.25"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5"/>
      <c r="Q2" s="104"/>
      <c r="R2" s="104"/>
      <c r="S2" s="104"/>
    </row>
    <row r="3" spans="2:19" ht="26.45" customHeight="1" x14ac:dyDescent="0.25">
      <c r="B3" s="211" t="s">
        <v>0</v>
      </c>
      <c r="C3" s="211"/>
      <c r="D3" s="211"/>
      <c r="E3" s="211"/>
      <c r="G3" s="235"/>
      <c r="H3" s="235"/>
      <c r="I3" s="238" t="s">
        <v>39</v>
      </c>
      <c r="J3" s="239"/>
      <c r="K3" s="239"/>
      <c r="L3" s="240"/>
      <c r="N3" s="244"/>
      <c r="O3" s="244"/>
      <c r="P3" s="247" t="s">
        <v>0</v>
      </c>
      <c r="Q3" s="248"/>
      <c r="R3" s="248"/>
      <c r="S3" s="249"/>
    </row>
    <row r="4" spans="2:19" ht="26.45" customHeight="1" x14ac:dyDescent="0.25">
      <c r="B4" s="211"/>
      <c r="C4" s="211"/>
      <c r="D4" s="211"/>
      <c r="E4" s="211"/>
      <c r="G4" s="236"/>
      <c r="H4" s="236"/>
      <c r="I4" s="241"/>
      <c r="J4" s="242"/>
      <c r="K4" s="242"/>
      <c r="L4" s="243"/>
      <c r="N4" s="245"/>
      <c r="O4" s="245"/>
      <c r="P4" s="250"/>
      <c r="Q4" s="251"/>
      <c r="R4" s="251"/>
      <c r="S4" s="252"/>
    </row>
    <row r="5" spans="2:19" ht="26.45" customHeight="1" x14ac:dyDescent="0.25">
      <c r="B5" s="104"/>
      <c r="C5" s="104"/>
      <c r="D5" s="104"/>
      <c r="E5" s="104"/>
      <c r="F5" s="104"/>
      <c r="G5" s="236"/>
      <c r="H5" s="236"/>
      <c r="I5" s="253">
        <f>'CONTROLE LOTE'!D45</f>
        <v>384</v>
      </c>
      <c r="J5" s="254"/>
      <c r="K5" s="254"/>
      <c r="L5" s="255"/>
      <c r="M5" s="104"/>
      <c r="N5" s="245"/>
      <c r="O5" s="245"/>
      <c r="P5" s="257">
        <f>SUM(IFERROR(1/COUNTIF('CONTROLE LOTE'!B7:B44,'CONTROLE LOTE'!B7:B44),0))</f>
        <v>0</v>
      </c>
      <c r="Q5" s="258"/>
      <c r="R5" s="258"/>
      <c r="S5" s="259"/>
    </row>
    <row r="6" spans="2:19" ht="26.45" customHeight="1" x14ac:dyDescent="0.25">
      <c r="B6" s="211" t="s">
        <v>52</v>
      </c>
      <c r="C6" s="211"/>
      <c r="D6" s="211"/>
      <c r="E6" s="211"/>
      <c r="F6" s="104"/>
      <c r="G6" s="236"/>
      <c r="H6" s="236"/>
      <c r="I6" s="256"/>
      <c r="J6" s="254"/>
      <c r="K6" s="254"/>
      <c r="L6" s="255"/>
      <c r="M6" s="104"/>
      <c r="N6" s="245"/>
      <c r="O6" s="245"/>
      <c r="P6" s="257"/>
      <c r="Q6" s="258"/>
      <c r="R6" s="258"/>
      <c r="S6" s="259"/>
    </row>
    <row r="7" spans="2:19" ht="26.45" customHeight="1" x14ac:dyDescent="0.25">
      <c r="B7" s="211"/>
      <c r="C7" s="211"/>
      <c r="D7" s="211"/>
      <c r="E7" s="211"/>
      <c r="F7" s="104"/>
      <c r="G7" s="237"/>
      <c r="H7" s="237"/>
      <c r="I7" s="260" t="s">
        <v>40</v>
      </c>
      <c r="J7" s="261"/>
      <c r="K7" s="261"/>
      <c r="L7" s="262"/>
      <c r="M7" s="104"/>
      <c r="N7" s="246"/>
      <c r="O7" s="246"/>
      <c r="P7" s="231" t="s">
        <v>41</v>
      </c>
      <c r="Q7" s="232"/>
      <c r="R7" s="232"/>
      <c r="S7" s="233"/>
    </row>
    <row r="8" spans="2:19" ht="26.45" customHeight="1" x14ac:dyDescent="0.25">
      <c r="B8" s="106"/>
      <c r="C8" s="106"/>
      <c r="D8" s="106"/>
      <c r="E8" s="106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5"/>
      <c r="Q8" s="104"/>
      <c r="R8" s="104"/>
      <c r="S8" s="104"/>
    </row>
    <row r="9" spans="2:19" ht="26.45" customHeight="1" x14ac:dyDescent="0.25">
      <c r="B9" s="211" t="s">
        <v>43</v>
      </c>
      <c r="C9" s="211"/>
      <c r="D9" s="211"/>
      <c r="E9" s="211"/>
      <c r="F9" s="104"/>
      <c r="G9" s="212" t="s">
        <v>45</v>
      </c>
      <c r="H9" s="213"/>
      <c r="I9" s="213"/>
      <c r="J9" s="213"/>
      <c r="K9" s="213"/>
      <c r="L9" s="214"/>
      <c r="M9" s="104"/>
      <c r="N9" s="221" t="s">
        <v>46</v>
      </c>
      <c r="O9" s="222"/>
      <c r="P9" s="222"/>
      <c r="Q9" s="222"/>
      <c r="R9" s="222"/>
      <c r="S9" s="223"/>
    </row>
    <row r="10" spans="2:19" ht="26.45" customHeight="1" x14ac:dyDescent="0.25">
      <c r="B10" s="211"/>
      <c r="C10" s="211"/>
      <c r="D10" s="211"/>
      <c r="E10" s="211"/>
      <c r="F10" s="104"/>
      <c r="G10" s="215"/>
      <c r="H10" s="216"/>
      <c r="I10" s="216"/>
      <c r="J10" s="216"/>
      <c r="K10" s="216"/>
      <c r="L10" s="217"/>
      <c r="M10" s="104"/>
      <c r="N10" s="224"/>
      <c r="O10" s="225"/>
      <c r="P10" s="225"/>
      <c r="Q10" s="225"/>
      <c r="R10" s="225"/>
      <c r="S10" s="226"/>
    </row>
    <row r="11" spans="2:19" ht="26.45" customHeight="1" x14ac:dyDescent="0.25">
      <c r="B11" s="107"/>
      <c r="C11" s="107"/>
      <c r="D11" s="107"/>
      <c r="E11" s="107"/>
      <c r="G11" s="215"/>
      <c r="H11" s="216"/>
      <c r="I11" s="216"/>
      <c r="J11" s="216"/>
      <c r="K11" s="216"/>
      <c r="L11" s="217"/>
      <c r="N11" s="224"/>
      <c r="O11" s="225"/>
      <c r="P11" s="225"/>
      <c r="Q11" s="225"/>
      <c r="R11" s="225"/>
      <c r="S11" s="226"/>
    </row>
    <row r="12" spans="2:19" ht="26.45" customHeight="1" x14ac:dyDescent="0.25">
      <c r="B12" s="211" t="s">
        <v>21</v>
      </c>
      <c r="C12" s="211"/>
      <c r="D12" s="211"/>
      <c r="E12" s="211"/>
      <c r="G12" s="215"/>
      <c r="H12" s="216"/>
      <c r="I12" s="216"/>
      <c r="J12" s="216"/>
      <c r="K12" s="216"/>
      <c r="L12" s="217"/>
      <c r="N12" s="224"/>
      <c r="O12" s="225"/>
      <c r="P12" s="225"/>
      <c r="Q12" s="225"/>
      <c r="R12" s="225"/>
      <c r="S12" s="226"/>
    </row>
    <row r="13" spans="2:19" ht="26.45" customHeight="1" x14ac:dyDescent="0.25">
      <c r="B13" s="211"/>
      <c r="C13" s="211"/>
      <c r="D13" s="211"/>
      <c r="E13" s="211"/>
      <c r="G13" s="218"/>
      <c r="H13" s="219"/>
      <c r="I13" s="219"/>
      <c r="J13" s="219"/>
      <c r="K13" s="219"/>
      <c r="L13" s="220"/>
      <c r="N13" s="227"/>
      <c r="O13" s="228"/>
      <c r="P13" s="228"/>
      <c r="Q13" s="228"/>
      <c r="R13" s="228"/>
      <c r="S13" s="229"/>
    </row>
    <row r="14" spans="2:19" ht="31.5" customHeight="1" x14ac:dyDescent="0.25">
      <c r="B14" s="107"/>
      <c r="C14" s="107"/>
      <c r="D14" s="107"/>
      <c r="E14" s="107"/>
    </row>
    <row r="15" spans="2:19" ht="18" customHeight="1" x14ac:dyDescent="0.25">
      <c r="B15" s="211" t="s">
        <v>44</v>
      </c>
      <c r="C15" s="211"/>
      <c r="D15" s="211"/>
      <c r="E15" s="211"/>
      <c r="G15" s="230" t="s">
        <v>42</v>
      </c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</row>
    <row r="16" spans="2:19" ht="35.1" customHeight="1" x14ac:dyDescent="0.25">
      <c r="B16" s="211"/>
      <c r="C16" s="211"/>
      <c r="D16" s="211"/>
      <c r="E16" s="211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</row>
  </sheetData>
  <mergeCells count="17">
    <mergeCell ref="C1:S1"/>
    <mergeCell ref="B3:E4"/>
    <mergeCell ref="G3:H7"/>
    <mergeCell ref="I3:L4"/>
    <mergeCell ref="N3:O7"/>
    <mergeCell ref="P3:S4"/>
    <mergeCell ref="I5:L6"/>
    <mergeCell ref="P5:S6"/>
    <mergeCell ref="B6:E7"/>
    <mergeCell ref="I7:L7"/>
    <mergeCell ref="B15:E16"/>
    <mergeCell ref="G9:L13"/>
    <mergeCell ref="N9:S13"/>
    <mergeCell ref="G15:S16"/>
    <mergeCell ref="P7:S7"/>
    <mergeCell ref="B9:E10"/>
    <mergeCell ref="B12:E13"/>
  </mergeCells>
  <hyperlinks>
    <hyperlink ref="B3:E4" location="'CONTROLE LOTE'!A1" display="LOTES" xr:uid="{00000000-0004-0000-0000-000000000000}"/>
    <hyperlink ref="B12:E13" location="'CONTROLE IMPLANTE'!A1" display="IMPLANTE" xr:uid="{00000000-0004-0000-0000-000001000000}"/>
    <hyperlink ref="B9:E10" location="'CONTROLE PROTOCOLO'!A1" display="PROTOCOLO" xr:uid="{00000000-0004-0000-0000-000002000000}"/>
    <hyperlink ref="B6:E7" location="'CONTROLE HORARIO'!A1" display="HORARIO" xr:uid="{00000000-0004-0000-0000-000003000000}"/>
    <hyperlink ref="B15:E16" location="'CONTROLE SEMEN'!A1" display="SEMÊN" xr:uid="{00000000-0004-0000-0000-000004000000}"/>
    <hyperlink ref="G9:L13" location="HISTORICO!A1" display="                                                   HISTORICO" xr:uid="{00000000-0004-0000-0000-000005000000}"/>
    <hyperlink ref="N9:S13" location="'VACINA REPRODUTIVA'!A1" display="                                  VACINA REPRODUTIVA" xr:uid="{00000000-0004-0000-0000-000006000000}"/>
    <hyperlink ref="G15:J16" location="ANÁLISE!A1" display="ANÁLISE" xr:uid="{00000000-0004-0000-0000-000007000000}"/>
    <hyperlink ref="G15:S16" location="ANALISE!A1" display="ANÁLISE" xr:uid="{00000000-0004-0000-00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8"/>
  <sheetViews>
    <sheetView showGridLines="0" topLeftCell="A2" workbookViewId="0">
      <pane xSplit="2" ySplit="5" topLeftCell="C11" activePane="bottomRight" state="frozen"/>
      <selection activeCell="A2" sqref="A2"/>
      <selection pane="topRight" activeCell="C2" sqref="C2"/>
      <selection pane="bottomLeft" activeCell="A6" sqref="A6"/>
      <selection pane="bottomRight"/>
    </sheetView>
  </sheetViews>
  <sheetFormatPr defaultRowHeight="15" x14ac:dyDescent="0.25"/>
  <cols>
    <col min="2" max="2" width="8.140625" bestFit="1" customWidth="1"/>
    <col min="3" max="3" width="7.5703125" bestFit="1" customWidth="1"/>
    <col min="4" max="4" width="9.7109375" bestFit="1" customWidth="1"/>
    <col min="5" max="5" width="8.7109375" bestFit="1" customWidth="1"/>
    <col min="6" max="6" width="9.7109375" bestFit="1" customWidth="1"/>
    <col min="7" max="7" width="8.7109375" bestFit="1" customWidth="1"/>
    <col min="8" max="8" width="9.7109375" bestFit="1" customWidth="1"/>
    <col min="9" max="9" width="8.7109375" bestFit="1" customWidth="1"/>
    <col min="10" max="10" width="9.7109375" bestFit="1" customWidth="1"/>
    <col min="11" max="11" width="7.5703125" bestFit="1" customWidth="1"/>
    <col min="12" max="12" width="9.7109375" bestFit="1" customWidth="1"/>
    <col min="13" max="13" width="8.7109375" bestFit="1" customWidth="1"/>
    <col min="14" max="15" width="9.7109375" bestFit="1" customWidth="1"/>
    <col min="16" max="16" width="10.5703125" bestFit="1" customWidth="1"/>
    <col min="17" max="18" width="10.5703125" customWidth="1"/>
    <col min="20" max="20" width="25.42578125" customWidth="1"/>
    <col min="21" max="21" width="11.7109375" bestFit="1" customWidth="1"/>
  </cols>
  <sheetData>
    <row r="1" spans="1:22" ht="15" customHeight="1" x14ac:dyDescent="0.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2" ht="15" customHeight="1" x14ac:dyDescent="0.5">
      <c r="A2" s="22"/>
      <c r="B2" s="276" t="s">
        <v>47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</row>
    <row r="3" spans="1:22" ht="29.1" customHeight="1" x14ac:dyDescent="0.5">
      <c r="A3" s="22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</row>
    <row r="4" spans="1:22" ht="21.6" customHeight="1" x14ac:dyDescent="0.5">
      <c r="A4" s="22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</row>
    <row r="5" spans="1:22" ht="18.75" x14ac:dyDescent="0.3">
      <c r="A5" s="1"/>
      <c r="B5" s="207" t="s">
        <v>0</v>
      </c>
      <c r="C5" s="265" t="s">
        <v>1</v>
      </c>
      <c r="D5" s="266"/>
      <c r="E5" s="265" t="s">
        <v>2</v>
      </c>
      <c r="F5" s="266"/>
      <c r="G5" s="265" t="s">
        <v>3</v>
      </c>
      <c r="H5" s="266"/>
      <c r="I5" s="265" t="s">
        <v>4</v>
      </c>
      <c r="J5" s="266"/>
      <c r="K5" s="265" t="s">
        <v>5</v>
      </c>
      <c r="L5" s="266"/>
      <c r="M5" s="265" t="s">
        <v>6</v>
      </c>
      <c r="N5" s="266"/>
      <c r="O5" s="273" t="s">
        <v>11</v>
      </c>
      <c r="P5" s="274"/>
      <c r="Q5" s="274"/>
      <c r="R5" s="275"/>
      <c r="S5" s="269" t="s">
        <v>7</v>
      </c>
      <c r="T5" s="270"/>
      <c r="U5" s="207" t="s">
        <v>12</v>
      </c>
    </row>
    <row r="6" spans="1:22" ht="18.75" x14ac:dyDescent="0.3">
      <c r="A6" s="1"/>
      <c r="B6" s="208"/>
      <c r="C6" s="108" t="s">
        <v>8</v>
      </c>
      <c r="D6" s="108" t="s">
        <v>9</v>
      </c>
      <c r="E6" s="108" t="s">
        <v>8</v>
      </c>
      <c r="F6" s="108" t="s">
        <v>9</v>
      </c>
      <c r="G6" s="108" t="s">
        <v>8</v>
      </c>
      <c r="H6" s="108" t="s">
        <v>9</v>
      </c>
      <c r="I6" s="108" t="s">
        <v>8</v>
      </c>
      <c r="J6" s="108" t="s">
        <v>9</v>
      </c>
      <c r="K6" s="108" t="s">
        <v>8</v>
      </c>
      <c r="L6" s="108" t="s">
        <v>9</v>
      </c>
      <c r="M6" s="108" t="s">
        <v>8</v>
      </c>
      <c r="N6" s="108" t="s">
        <v>9</v>
      </c>
      <c r="O6" s="108" t="s">
        <v>8</v>
      </c>
      <c r="P6" s="108" t="s">
        <v>9</v>
      </c>
      <c r="Q6" s="108" t="s">
        <v>79</v>
      </c>
      <c r="R6" s="108" t="s">
        <v>80</v>
      </c>
      <c r="S6" s="271"/>
      <c r="T6" s="272"/>
      <c r="U6" s="208"/>
    </row>
    <row r="7" spans="1:22" ht="18.75" x14ac:dyDescent="0.3">
      <c r="A7" s="1"/>
      <c r="B7" s="19">
        <v>1</v>
      </c>
      <c r="C7" s="2">
        <v>45967</v>
      </c>
      <c r="D7" s="13">
        <v>29</v>
      </c>
      <c r="E7" s="2">
        <v>45967</v>
      </c>
      <c r="F7" s="13">
        <v>29</v>
      </c>
      <c r="G7" s="8">
        <v>45975</v>
      </c>
      <c r="H7" s="13">
        <v>29</v>
      </c>
      <c r="I7" s="17">
        <v>45977</v>
      </c>
      <c r="J7" s="13">
        <v>29</v>
      </c>
      <c r="K7" s="8"/>
      <c r="L7" s="13"/>
      <c r="M7" s="17">
        <v>45977</v>
      </c>
      <c r="N7" s="13">
        <v>29</v>
      </c>
      <c r="O7" s="17"/>
      <c r="P7" s="13"/>
      <c r="Q7" s="142"/>
      <c r="R7" s="142" t="e">
        <f>Q7/P7</f>
        <v>#DIV/0!</v>
      </c>
      <c r="S7" s="263" t="s">
        <v>1139</v>
      </c>
      <c r="T7" s="264"/>
      <c r="U7" s="20">
        <f>K7+30</f>
        <v>30</v>
      </c>
    </row>
    <row r="8" spans="1:22" ht="18.75" x14ac:dyDescent="0.3">
      <c r="A8" s="1"/>
      <c r="B8" s="19">
        <v>2</v>
      </c>
      <c r="C8" s="2">
        <v>45967</v>
      </c>
      <c r="D8" s="13">
        <v>29</v>
      </c>
      <c r="E8" s="2">
        <v>45967</v>
      </c>
      <c r="F8" s="13">
        <v>29</v>
      </c>
      <c r="G8" s="8">
        <v>45975</v>
      </c>
      <c r="H8" s="13">
        <v>29</v>
      </c>
      <c r="I8" s="17">
        <v>45977</v>
      </c>
      <c r="J8" s="13">
        <v>29</v>
      </c>
      <c r="K8" s="8"/>
      <c r="L8" s="13"/>
      <c r="M8" s="17">
        <v>45977</v>
      </c>
      <c r="N8" s="13">
        <v>29</v>
      </c>
      <c r="O8" s="17"/>
      <c r="P8" s="13"/>
      <c r="Q8" s="142"/>
      <c r="R8" s="142" t="e">
        <f t="shared" ref="R8:R44" si="0">Q8/P8</f>
        <v>#DIV/0!</v>
      </c>
      <c r="S8" s="263" t="s">
        <v>1139</v>
      </c>
      <c r="T8" s="264"/>
      <c r="U8" s="20">
        <f>K8+30</f>
        <v>30</v>
      </c>
    </row>
    <row r="9" spans="1:22" ht="18.75" x14ac:dyDescent="0.3">
      <c r="A9" s="1"/>
      <c r="B9" s="19">
        <v>3</v>
      </c>
      <c r="C9" s="2">
        <v>45967</v>
      </c>
      <c r="D9" s="13">
        <v>87</v>
      </c>
      <c r="E9" s="13">
        <v>0.54545454545454541</v>
      </c>
      <c r="F9" s="13">
        <v>88</v>
      </c>
      <c r="G9" s="14">
        <v>45975</v>
      </c>
      <c r="H9" s="13">
        <v>88</v>
      </c>
      <c r="I9" s="17">
        <v>45977</v>
      </c>
      <c r="J9" s="13">
        <v>88</v>
      </c>
      <c r="K9" s="2"/>
      <c r="L9" s="13"/>
      <c r="M9" s="17">
        <v>45977</v>
      </c>
      <c r="N9" s="13">
        <v>88</v>
      </c>
      <c r="O9" s="17"/>
      <c r="P9" s="13"/>
      <c r="Q9" s="142"/>
      <c r="R9" s="142" t="e">
        <f t="shared" si="0"/>
        <v>#DIV/0!</v>
      </c>
      <c r="S9" s="263" t="s">
        <v>1138</v>
      </c>
      <c r="T9" s="264"/>
      <c r="U9" s="20">
        <f>M9+30</f>
        <v>46007</v>
      </c>
    </row>
    <row r="10" spans="1:22" ht="18.75" x14ac:dyDescent="0.3">
      <c r="A10" s="1"/>
      <c r="B10" s="19">
        <v>4</v>
      </c>
      <c r="C10" s="2">
        <v>45993</v>
      </c>
      <c r="D10" s="13">
        <v>16</v>
      </c>
      <c r="E10" s="13"/>
      <c r="F10" s="13"/>
      <c r="G10" s="14">
        <v>46001</v>
      </c>
      <c r="H10" s="13">
        <v>16</v>
      </c>
      <c r="I10" s="17"/>
      <c r="J10" s="13"/>
      <c r="K10" s="2">
        <v>46003</v>
      </c>
      <c r="L10" s="13">
        <v>16</v>
      </c>
      <c r="M10" s="17"/>
      <c r="N10" s="13"/>
      <c r="O10" s="17"/>
      <c r="P10" s="13"/>
      <c r="Q10" s="142"/>
      <c r="R10" s="142" t="e">
        <f t="shared" si="0"/>
        <v>#DIV/0!</v>
      </c>
      <c r="S10" s="263"/>
      <c r="T10" s="264"/>
      <c r="U10" s="20">
        <f t="shared" ref="U10:U14" si="1">M10+30</f>
        <v>30</v>
      </c>
    </row>
    <row r="11" spans="1:22" ht="18.75" x14ac:dyDescent="0.3">
      <c r="A11" s="1"/>
      <c r="B11" s="19">
        <v>5</v>
      </c>
      <c r="C11" s="2">
        <v>45993</v>
      </c>
      <c r="D11" s="13">
        <v>48</v>
      </c>
      <c r="E11" s="13"/>
      <c r="F11" s="13"/>
      <c r="G11" s="14">
        <v>46001</v>
      </c>
      <c r="H11" s="13">
        <v>48</v>
      </c>
      <c r="I11" s="17"/>
      <c r="J11" s="13"/>
      <c r="K11" s="2">
        <v>46003</v>
      </c>
      <c r="L11" s="13">
        <v>48</v>
      </c>
      <c r="M11" s="17"/>
      <c r="N11" s="13"/>
      <c r="O11" s="17"/>
      <c r="P11" s="13"/>
      <c r="Q11" s="142"/>
      <c r="R11" s="142" t="e">
        <f t="shared" si="0"/>
        <v>#DIV/0!</v>
      </c>
      <c r="S11" s="263"/>
      <c r="T11" s="264"/>
      <c r="U11" s="20">
        <f t="shared" si="1"/>
        <v>30</v>
      </c>
    </row>
    <row r="12" spans="1:22" ht="18.75" x14ac:dyDescent="0.3">
      <c r="A12" s="1"/>
      <c r="B12" s="19" t="s">
        <v>1167</v>
      </c>
      <c r="C12" s="2">
        <v>46387</v>
      </c>
      <c r="D12" s="13">
        <v>23</v>
      </c>
      <c r="E12" s="13"/>
      <c r="F12" s="13"/>
      <c r="G12" s="14"/>
      <c r="H12" s="13"/>
      <c r="I12" s="17">
        <v>46030</v>
      </c>
      <c r="J12" s="13">
        <v>23</v>
      </c>
      <c r="K12" s="2"/>
      <c r="L12" s="13"/>
      <c r="M12" s="17">
        <v>46032</v>
      </c>
      <c r="N12" s="13">
        <v>23</v>
      </c>
      <c r="O12" s="17"/>
      <c r="P12" s="13"/>
      <c r="Q12" s="142"/>
      <c r="R12" s="142" t="e">
        <f t="shared" si="0"/>
        <v>#DIV/0!</v>
      </c>
      <c r="S12" s="263"/>
      <c r="T12" s="264"/>
      <c r="U12" s="20">
        <f t="shared" si="1"/>
        <v>46062</v>
      </c>
    </row>
    <row r="13" spans="1:22" ht="18.75" x14ac:dyDescent="0.3">
      <c r="A13" s="1"/>
      <c r="B13" s="19" t="s">
        <v>1168</v>
      </c>
      <c r="C13" s="2">
        <v>46387</v>
      </c>
      <c r="D13" s="13">
        <v>18</v>
      </c>
      <c r="E13" s="2"/>
      <c r="F13" s="13"/>
      <c r="G13" s="14"/>
      <c r="H13" s="13"/>
      <c r="I13" s="17">
        <v>46030</v>
      </c>
      <c r="J13" s="13">
        <v>18</v>
      </c>
      <c r="K13" s="2"/>
      <c r="L13" s="13"/>
      <c r="M13" s="17">
        <v>10</v>
      </c>
      <c r="N13" s="13">
        <v>18</v>
      </c>
      <c r="O13" s="17"/>
      <c r="P13" s="13"/>
      <c r="Q13" s="142"/>
      <c r="R13" s="142" t="e">
        <f t="shared" si="0"/>
        <v>#DIV/0!</v>
      </c>
      <c r="S13" s="263"/>
      <c r="T13" s="264"/>
      <c r="U13" s="20">
        <f t="shared" si="1"/>
        <v>40</v>
      </c>
      <c r="V13" s="21"/>
    </row>
    <row r="14" spans="1:22" ht="18.75" x14ac:dyDescent="0.3">
      <c r="A14" s="1"/>
      <c r="B14" s="19" t="s">
        <v>1169</v>
      </c>
      <c r="C14" s="2">
        <v>31</v>
      </c>
      <c r="D14" s="13">
        <v>54</v>
      </c>
      <c r="E14" s="2"/>
      <c r="F14" s="13"/>
      <c r="G14" s="14"/>
      <c r="H14" s="13"/>
      <c r="I14" s="17">
        <v>46030</v>
      </c>
      <c r="J14" s="13">
        <v>54</v>
      </c>
      <c r="K14" s="2"/>
      <c r="L14" s="13"/>
      <c r="M14" s="17">
        <v>10</v>
      </c>
      <c r="N14" s="13">
        <v>54</v>
      </c>
      <c r="O14" s="17"/>
      <c r="P14" s="13"/>
      <c r="Q14" s="142"/>
      <c r="R14" s="142" t="e">
        <f t="shared" si="0"/>
        <v>#DIV/0!</v>
      </c>
      <c r="S14" s="263"/>
      <c r="T14" s="264"/>
      <c r="U14" s="20">
        <f t="shared" si="1"/>
        <v>40</v>
      </c>
    </row>
    <row r="15" spans="1:22" ht="18.75" x14ac:dyDescent="0.3">
      <c r="A15" s="1"/>
      <c r="B15" s="19">
        <v>6</v>
      </c>
      <c r="C15" s="2">
        <v>46036</v>
      </c>
      <c r="D15" s="13">
        <v>80</v>
      </c>
      <c r="E15" s="14"/>
      <c r="F15" s="14"/>
      <c r="G15" s="14">
        <v>46044</v>
      </c>
      <c r="H15" s="13">
        <v>80</v>
      </c>
      <c r="I15" s="8"/>
      <c r="J15" s="13"/>
      <c r="K15" s="17">
        <v>46046</v>
      </c>
      <c r="L15" s="13"/>
      <c r="M15" s="8"/>
      <c r="N15" s="13"/>
      <c r="O15" s="17"/>
      <c r="P15" s="13"/>
      <c r="Q15" s="142"/>
      <c r="R15" s="142" t="e">
        <f t="shared" si="0"/>
        <v>#DIV/0!</v>
      </c>
      <c r="S15" s="263"/>
      <c r="T15" s="264"/>
      <c r="U15" s="20">
        <f>K15+30</f>
        <v>46076</v>
      </c>
    </row>
    <row r="16" spans="1:22" ht="18.75" x14ac:dyDescent="0.3">
      <c r="A16" s="1"/>
      <c r="B16" s="19"/>
      <c r="C16" s="2"/>
      <c r="D16" s="13"/>
      <c r="E16" s="14"/>
      <c r="F16" s="14"/>
      <c r="G16" s="14"/>
      <c r="H16" s="13"/>
      <c r="I16" s="8"/>
      <c r="J16" s="13"/>
      <c r="K16" s="17"/>
      <c r="L16" s="13"/>
      <c r="M16" s="8"/>
      <c r="N16" s="13"/>
      <c r="O16" s="17"/>
      <c r="P16" s="13"/>
      <c r="Q16" s="142"/>
      <c r="R16" s="142" t="e">
        <f t="shared" si="0"/>
        <v>#DIV/0!</v>
      </c>
      <c r="S16" s="263"/>
      <c r="T16" s="264"/>
      <c r="U16" s="20">
        <f t="shared" ref="U16:U18" si="2">K16+30</f>
        <v>30</v>
      </c>
    </row>
    <row r="17" spans="1:21" ht="18.75" x14ac:dyDescent="0.3">
      <c r="A17" s="1"/>
      <c r="B17" s="19"/>
      <c r="C17" s="2"/>
      <c r="D17" s="13"/>
      <c r="E17" s="14"/>
      <c r="F17" s="14"/>
      <c r="G17" s="14"/>
      <c r="H17" s="13"/>
      <c r="I17" s="8"/>
      <c r="J17" s="13"/>
      <c r="K17" s="17"/>
      <c r="L17" s="13"/>
      <c r="M17" s="8"/>
      <c r="N17" s="13"/>
      <c r="O17" s="17"/>
      <c r="P17" s="13"/>
      <c r="Q17" s="142"/>
      <c r="R17" s="142" t="e">
        <f t="shared" si="0"/>
        <v>#DIV/0!</v>
      </c>
      <c r="S17" s="263"/>
      <c r="T17" s="264"/>
      <c r="U17" s="20">
        <f t="shared" si="2"/>
        <v>30</v>
      </c>
    </row>
    <row r="18" spans="1:21" ht="18.75" x14ac:dyDescent="0.3">
      <c r="A18" s="1"/>
      <c r="B18" s="19"/>
      <c r="C18" s="2"/>
      <c r="D18" s="13"/>
      <c r="E18" s="14"/>
      <c r="F18" s="14"/>
      <c r="G18" s="14"/>
      <c r="H18" s="13"/>
      <c r="I18" s="8"/>
      <c r="J18" s="13"/>
      <c r="K18" s="17"/>
      <c r="L18" s="13"/>
      <c r="M18" s="8"/>
      <c r="N18" s="13"/>
      <c r="O18" s="17"/>
      <c r="P18" s="13"/>
      <c r="Q18" s="142"/>
      <c r="R18" s="142" t="e">
        <f t="shared" si="0"/>
        <v>#DIV/0!</v>
      </c>
      <c r="S18" s="263"/>
      <c r="T18" s="264"/>
      <c r="U18" s="20">
        <f t="shared" si="2"/>
        <v>30</v>
      </c>
    </row>
    <row r="19" spans="1:21" ht="18.75" x14ac:dyDescent="0.3">
      <c r="A19" s="1"/>
      <c r="B19" s="19"/>
      <c r="C19" s="2"/>
      <c r="D19" s="13"/>
      <c r="E19" s="2"/>
      <c r="F19" s="13"/>
      <c r="G19" s="6"/>
      <c r="H19" s="18"/>
      <c r="I19" s="17"/>
      <c r="J19" s="13"/>
      <c r="K19" s="6"/>
      <c r="L19" s="18"/>
      <c r="M19" s="17"/>
      <c r="N19" s="13"/>
      <c r="O19" s="17"/>
      <c r="P19" s="13"/>
      <c r="Q19" s="142"/>
      <c r="R19" s="142" t="e">
        <f t="shared" si="0"/>
        <v>#DIV/0!</v>
      </c>
      <c r="S19" s="263"/>
      <c r="T19" s="278"/>
      <c r="U19" s="20">
        <f>M19+30</f>
        <v>30</v>
      </c>
    </row>
    <row r="20" spans="1:21" ht="18.75" x14ac:dyDescent="0.3">
      <c r="A20" s="1"/>
      <c r="B20" s="19"/>
      <c r="C20" s="2"/>
      <c r="D20" s="13"/>
      <c r="E20" s="2"/>
      <c r="F20" s="13"/>
      <c r="G20" s="6"/>
      <c r="H20" s="18"/>
      <c r="I20" s="17"/>
      <c r="J20" s="13"/>
      <c r="K20" s="6"/>
      <c r="L20" s="18"/>
      <c r="M20" s="17"/>
      <c r="N20" s="13"/>
      <c r="O20" s="17"/>
      <c r="P20" s="13"/>
      <c r="Q20" s="142"/>
      <c r="R20" s="142" t="e">
        <f t="shared" si="0"/>
        <v>#DIV/0!</v>
      </c>
      <c r="S20" s="263"/>
      <c r="T20" s="264"/>
      <c r="U20" s="20">
        <f t="shared" ref="U20:U42" si="3">M20+30</f>
        <v>30</v>
      </c>
    </row>
    <row r="21" spans="1:21" ht="18.75" x14ac:dyDescent="0.3">
      <c r="A21" s="1"/>
      <c r="B21" s="19"/>
      <c r="C21" s="2"/>
      <c r="D21" s="13"/>
      <c r="E21" s="2"/>
      <c r="F21" s="13"/>
      <c r="G21" s="6"/>
      <c r="H21" s="18"/>
      <c r="I21" s="17"/>
      <c r="J21" s="13"/>
      <c r="K21" s="6"/>
      <c r="L21" s="18"/>
      <c r="M21" s="17"/>
      <c r="N21" s="13"/>
      <c r="O21" s="17"/>
      <c r="P21" s="13"/>
      <c r="Q21" s="142"/>
      <c r="R21" s="142" t="e">
        <f t="shared" si="0"/>
        <v>#DIV/0!</v>
      </c>
      <c r="S21" s="263"/>
      <c r="T21" s="264"/>
      <c r="U21" s="20">
        <f t="shared" si="3"/>
        <v>30</v>
      </c>
    </row>
    <row r="22" spans="1:21" ht="18.75" x14ac:dyDescent="0.3">
      <c r="A22" s="1"/>
      <c r="B22" s="19"/>
      <c r="C22" s="2"/>
      <c r="D22" s="13"/>
      <c r="E22" s="2"/>
      <c r="F22" s="13"/>
      <c r="G22" s="6"/>
      <c r="H22" s="18"/>
      <c r="I22" s="17"/>
      <c r="J22" s="13"/>
      <c r="K22" s="6"/>
      <c r="L22" s="18"/>
      <c r="M22" s="17"/>
      <c r="N22" s="13"/>
      <c r="O22" s="17"/>
      <c r="P22" s="13"/>
      <c r="Q22" s="142"/>
      <c r="R22" s="142" t="e">
        <f t="shared" si="0"/>
        <v>#DIV/0!</v>
      </c>
      <c r="S22" s="263"/>
      <c r="T22" s="264"/>
      <c r="U22" s="20">
        <f t="shared" si="3"/>
        <v>30</v>
      </c>
    </row>
    <row r="23" spans="1:21" ht="18.75" x14ac:dyDescent="0.3">
      <c r="A23" s="1"/>
      <c r="B23" s="19"/>
      <c r="C23" s="2"/>
      <c r="D23" s="13"/>
      <c r="E23" s="2"/>
      <c r="F23" s="13"/>
      <c r="G23" s="6"/>
      <c r="H23" s="18"/>
      <c r="I23" s="17"/>
      <c r="J23" s="13"/>
      <c r="K23" s="6"/>
      <c r="L23" s="18"/>
      <c r="M23" s="17"/>
      <c r="N23" s="16"/>
      <c r="O23" s="17"/>
      <c r="P23" s="13"/>
      <c r="Q23" s="142"/>
      <c r="R23" s="142" t="e">
        <f t="shared" si="0"/>
        <v>#DIV/0!</v>
      </c>
      <c r="S23" s="263"/>
      <c r="T23" s="264"/>
      <c r="U23" s="20">
        <f t="shared" si="3"/>
        <v>30</v>
      </c>
    </row>
    <row r="24" spans="1:21" ht="18.75" x14ac:dyDescent="0.3">
      <c r="A24" s="1"/>
      <c r="B24" s="19"/>
      <c r="C24" s="2"/>
      <c r="D24" s="13"/>
      <c r="E24" s="2"/>
      <c r="F24" s="13"/>
      <c r="G24" s="6"/>
      <c r="H24" s="18"/>
      <c r="I24" s="17"/>
      <c r="J24" s="13"/>
      <c r="K24" s="6"/>
      <c r="L24" s="18"/>
      <c r="M24" s="17"/>
      <c r="N24" s="16"/>
      <c r="O24" s="17"/>
      <c r="P24" s="13"/>
      <c r="Q24" s="142"/>
      <c r="R24" s="142" t="e">
        <f t="shared" si="0"/>
        <v>#DIV/0!</v>
      </c>
      <c r="S24" s="263"/>
      <c r="T24" s="264"/>
      <c r="U24" s="20">
        <f t="shared" si="3"/>
        <v>30</v>
      </c>
    </row>
    <row r="25" spans="1:21" ht="18.75" x14ac:dyDescent="0.3">
      <c r="A25" s="1"/>
      <c r="B25" s="19"/>
      <c r="C25" s="2"/>
      <c r="D25" s="13"/>
      <c r="E25" s="2"/>
      <c r="F25" s="13"/>
      <c r="G25" s="6"/>
      <c r="H25" s="18"/>
      <c r="I25" s="17"/>
      <c r="J25" s="13"/>
      <c r="K25" s="6"/>
      <c r="L25" s="18"/>
      <c r="M25" s="17"/>
      <c r="N25" s="16"/>
      <c r="O25" s="17"/>
      <c r="P25" s="13"/>
      <c r="Q25" s="142"/>
      <c r="R25" s="142" t="e">
        <f t="shared" si="0"/>
        <v>#DIV/0!</v>
      </c>
      <c r="S25" s="263"/>
      <c r="T25" s="264"/>
      <c r="U25" s="20">
        <f t="shared" si="3"/>
        <v>30</v>
      </c>
    </row>
    <row r="26" spans="1:21" ht="18.75" x14ac:dyDescent="0.3">
      <c r="A26" s="1"/>
      <c r="B26" s="19"/>
      <c r="C26" s="2"/>
      <c r="D26" s="13"/>
      <c r="E26" s="17"/>
      <c r="F26" s="16"/>
      <c r="G26" s="6"/>
      <c r="H26" s="18"/>
      <c r="I26" s="17"/>
      <c r="J26" s="16"/>
      <c r="K26" s="6"/>
      <c r="L26" s="18"/>
      <c r="M26" s="17"/>
      <c r="N26" s="13"/>
      <c r="O26" s="17"/>
      <c r="P26" s="13"/>
      <c r="Q26" s="142"/>
      <c r="R26" s="142" t="e">
        <f t="shared" si="0"/>
        <v>#DIV/0!</v>
      </c>
      <c r="S26" s="263"/>
      <c r="T26" s="264"/>
      <c r="U26" s="20">
        <f t="shared" si="3"/>
        <v>30</v>
      </c>
    </row>
    <row r="27" spans="1:21" ht="18.75" x14ac:dyDescent="0.3">
      <c r="A27" s="1"/>
      <c r="B27" s="19"/>
      <c r="C27" s="2"/>
      <c r="D27" s="13"/>
      <c r="E27" s="17"/>
      <c r="F27" s="16"/>
      <c r="G27" s="6"/>
      <c r="H27" s="18"/>
      <c r="I27" s="17"/>
      <c r="J27" s="16"/>
      <c r="K27" s="6"/>
      <c r="L27" s="18"/>
      <c r="M27" s="17"/>
      <c r="N27" s="13"/>
      <c r="O27" s="17"/>
      <c r="P27" s="13"/>
      <c r="Q27" s="142"/>
      <c r="R27" s="142" t="e">
        <f t="shared" si="0"/>
        <v>#DIV/0!</v>
      </c>
      <c r="S27" s="263"/>
      <c r="T27" s="264"/>
      <c r="U27" s="20">
        <f t="shared" si="3"/>
        <v>30</v>
      </c>
    </row>
    <row r="28" spans="1:21" ht="18.75" x14ac:dyDescent="0.3">
      <c r="A28" s="1"/>
      <c r="B28" s="19"/>
      <c r="C28" s="2"/>
      <c r="D28" s="13"/>
      <c r="E28" s="17"/>
      <c r="F28" s="13"/>
      <c r="G28" s="6"/>
      <c r="H28" s="18"/>
      <c r="I28" s="17"/>
      <c r="J28" s="13"/>
      <c r="K28" s="6"/>
      <c r="L28" s="18"/>
      <c r="M28" s="17"/>
      <c r="N28" s="13"/>
      <c r="O28" s="17"/>
      <c r="P28" s="13"/>
      <c r="Q28" s="142"/>
      <c r="R28" s="142" t="e">
        <f t="shared" si="0"/>
        <v>#DIV/0!</v>
      </c>
      <c r="S28" s="263"/>
      <c r="T28" s="264"/>
      <c r="U28" s="20">
        <f t="shared" si="3"/>
        <v>30</v>
      </c>
    </row>
    <row r="29" spans="1:21" ht="18.75" x14ac:dyDescent="0.3">
      <c r="A29" s="1"/>
      <c r="B29" s="19"/>
      <c r="C29" s="2"/>
      <c r="D29" s="13"/>
      <c r="E29" s="17"/>
      <c r="F29" s="13"/>
      <c r="G29" s="6"/>
      <c r="H29" s="18"/>
      <c r="I29" s="17"/>
      <c r="J29" s="13"/>
      <c r="K29" s="6"/>
      <c r="L29" s="18"/>
      <c r="M29" s="17"/>
      <c r="N29" s="13"/>
      <c r="O29" s="17"/>
      <c r="P29" s="13"/>
      <c r="Q29" s="142"/>
      <c r="R29" s="142" t="e">
        <f t="shared" si="0"/>
        <v>#DIV/0!</v>
      </c>
      <c r="S29" s="263"/>
      <c r="T29" s="264"/>
      <c r="U29" s="20">
        <f t="shared" si="3"/>
        <v>30</v>
      </c>
    </row>
    <row r="30" spans="1:21" ht="15.75" x14ac:dyDescent="0.25">
      <c r="B30" s="19"/>
      <c r="C30" s="2"/>
      <c r="D30" s="13"/>
      <c r="E30" s="17"/>
      <c r="F30" s="13"/>
      <c r="G30" s="6"/>
      <c r="H30" s="18"/>
      <c r="I30" s="17"/>
      <c r="J30" s="13"/>
      <c r="K30" s="6"/>
      <c r="L30" s="18"/>
      <c r="M30" s="17"/>
      <c r="N30" s="13"/>
      <c r="O30" s="17"/>
      <c r="P30" s="13"/>
      <c r="Q30" s="142"/>
      <c r="R30" s="142" t="e">
        <f t="shared" si="0"/>
        <v>#DIV/0!</v>
      </c>
      <c r="S30" s="263"/>
      <c r="T30" s="264"/>
      <c r="U30" s="20">
        <f t="shared" si="3"/>
        <v>30</v>
      </c>
    </row>
    <row r="31" spans="1:21" ht="15.75" x14ac:dyDescent="0.25">
      <c r="B31" s="19"/>
      <c r="C31" s="2"/>
      <c r="D31" s="13"/>
      <c r="E31" s="17"/>
      <c r="F31" s="13"/>
      <c r="G31" s="6"/>
      <c r="H31" s="18"/>
      <c r="I31" s="17"/>
      <c r="J31" s="13"/>
      <c r="K31" s="6"/>
      <c r="L31" s="18"/>
      <c r="M31" s="17"/>
      <c r="N31" s="13"/>
      <c r="O31" s="17"/>
      <c r="P31" s="13"/>
      <c r="Q31" s="142"/>
      <c r="R31" s="142" t="e">
        <f t="shared" si="0"/>
        <v>#DIV/0!</v>
      </c>
      <c r="S31" s="263"/>
      <c r="T31" s="264"/>
      <c r="U31" s="20">
        <f t="shared" si="3"/>
        <v>30</v>
      </c>
    </row>
    <row r="32" spans="1:21" ht="15.75" x14ac:dyDescent="0.25">
      <c r="B32" s="19"/>
      <c r="C32" s="2"/>
      <c r="D32" s="13"/>
      <c r="E32" s="17"/>
      <c r="F32" s="13"/>
      <c r="G32" s="6"/>
      <c r="H32" s="18"/>
      <c r="I32" s="17"/>
      <c r="J32" s="13"/>
      <c r="K32" s="6"/>
      <c r="L32" s="18"/>
      <c r="M32" s="17"/>
      <c r="N32" s="13"/>
      <c r="O32" s="17"/>
      <c r="P32" s="13"/>
      <c r="Q32" s="142"/>
      <c r="R32" s="142" t="e">
        <f t="shared" si="0"/>
        <v>#DIV/0!</v>
      </c>
      <c r="S32" s="263"/>
      <c r="T32" s="264"/>
      <c r="U32" s="20">
        <f t="shared" si="3"/>
        <v>30</v>
      </c>
    </row>
    <row r="33" spans="2:21" ht="15.75" x14ac:dyDescent="0.25">
      <c r="B33" s="19"/>
      <c r="C33" s="2"/>
      <c r="D33" s="13"/>
      <c r="E33" s="2"/>
      <c r="F33" s="13"/>
      <c r="G33" s="13"/>
      <c r="H33" s="13"/>
      <c r="I33" s="2"/>
      <c r="J33" s="16"/>
      <c r="K33" s="13"/>
      <c r="L33" s="13"/>
      <c r="M33" s="2"/>
      <c r="N33" s="13"/>
      <c r="O33" s="13"/>
      <c r="P33" s="15"/>
      <c r="Q33" s="15"/>
      <c r="R33" s="142" t="e">
        <f t="shared" si="0"/>
        <v>#DIV/0!</v>
      </c>
      <c r="S33" s="263"/>
      <c r="T33" s="264"/>
      <c r="U33" s="20">
        <f t="shared" si="3"/>
        <v>30</v>
      </c>
    </row>
    <row r="34" spans="2:21" ht="15.75" x14ac:dyDescent="0.25">
      <c r="B34" s="19"/>
      <c r="C34" s="2"/>
      <c r="D34" s="13"/>
      <c r="E34" s="2"/>
      <c r="F34" s="13"/>
      <c r="G34" s="13"/>
      <c r="H34" s="13"/>
      <c r="I34" s="2"/>
      <c r="J34" s="16"/>
      <c r="K34" s="13"/>
      <c r="L34" s="13"/>
      <c r="M34" s="2"/>
      <c r="N34" s="13"/>
      <c r="O34" s="13"/>
      <c r="P34" s="15"/>
      <c r="Q34" s="15"/>
      <c r="R34" s="142" t="e">
        <f t="shared" si="0"/>
        <v>#DIV/0!</v>
      </c>
      <c r="S34" s="263"/>
      <c r="T34" s="264"/>
      <c r="U34" s="20">
        <f t="shared" si="3"/>
        <v>30</v>
      </c>
    </row>
    <row r="35" spans="2:21" ht="15.75" x14ac:dyDescent="0.25">
      <c r="B35" s="19"/>
      <c r="C35" s="2"/>
      <c r="D35" s="13"/>
      <c r="E35" s="2"/>
      <c r="F35" s="13"/>
      <c r="G35" s="13"/>
      <c r="H35" s="13"/>
      <c r="I35" s="2"/>
      <c r="J35" s="16"/>
      <c r="K35" s="13"/>
      <c r="L35" s="13"/>
      <c r="M35" s="2"/>
      <c r="N35" s="13"/>
      <c r="O35" s="13"/>
      <c r="P35" s="15"/>
      <c r="Q35" s="15"/>
      <c r="R35" s="142" t="e">
        <f t="shared" si="0"/>
        <v>#DIV/0!</v>
      </c>
      <c r="S35" s="263"/>
      <c r="T35" s="264"/>
      <c r="U35" s="20">
        <f t="shared" si="3"/>
        <v>30</v>
      </c>
    </row>
    <row r="36" spans="2:21" ht="15.75" x14ac:dyDescent="0.25">
      <c r="B36" s="19"/>
      <c r="C36" s="2"/>
      <c r="D36" s="13"/>
      <c r="E36" s="2"/>
      <c r="F36" s="13"/>
      <c r="G36" s="13"/>
      <c r="H36" s="13"/>
      <c r="I36" s="2"/>
      <c r="J36" s="16"/>
      <c r="K36" s="13"/>
      <c r="L36" s="13"/>
      <c r="M36" s="2"/>
      <c r="N36" s="13"/>
      <c r="O36" s="13"/>
      <c r="P36" s="15"/>
      <c r="Q36" s="15"/>
      <c r="R36" s="142" t="e">
        <f t="shared" si="0"/>
        <v>#DIV/0!</v>
      </c>
      <c r="S36" s="263"/>
      <c r="T36" s="264"/>
      <c r="U36" s="20">
        <f t="shared" si="3"/>
        <v>30</v>
      </c>
    </row>
    <row r="37" spans="2:21" ht="15.75" x14ac:dyDescent="0.25">
      <c r="B37" s="19"/>
      <c r="C37" s="2"/>
      <c r="D37" s="13"/>
      <c r="E37" s="2"/>
      <c r="F37" s="13"/>
      <c r="G37" s="13"/>
      <c r="H37" s="13"/>
      <c r="I37" s="2"/>
      <c r="J37" s="16"/>
      <c r="K37" s="13"/>
      <c r="L37" s="13"/>
      <c r="M37" s="2"/>
      <c r="N37" s="13"/>
      <c r="O37" s="13"/>
      <c r="P37" s="15"/>
      <c r="Q37" s="15"/>
      <c r="R37" s="142" t="e">
        <f t="shared" si="0"/>
        <v>#DIV/0!</v>
      </c>
      <c r="S37" s="263"/>
      <c r="T37" s="264"/>
      <c r="U37" s="20">
        <f t="shared" si="3"/>
        <v>30</v>
      </c>
    </row>
    <row r="38" spans="2:21" ht="15.75" x14ac:dyDescent="0.25">
      <c r="B38" s="19"/>
      <c r="C38" s="2"/>
      <c r="D38" s="13"/>
      <c r="E38" s="2"/>
      <c r="F38" s="13"/>
      <c r="G38" s="13"/>
      <c r="H38" s="13"/>
      <c r="I38" s="2"/>
      <c r="J38" s="16"/>
      <c r="K38" s="13"/>
      <c r="L38" s="13"/>
      <c r="M38" s="2"/>
      <c r="N38" s="13"/>
      <c r="O38" s="13"/>
      <c r="P38" s="15"/>
      <c r="Q38" s="15"/>
      <c r="R38" s="142" t="e">
        <f t="shared" si="0"/>
        <v>#DIV/0!</v>
      </c>
      <c r="S38" s="263"/>
      <c r="T38" s="264"/>
      <c r="U38" s="20">
        <f t="shared" si="3"/>
        <v>30</v>
      </c>
    </row>
    <row r="39" spans="2:21" ht="15.75" x14ac:dyDescent="0.25">
      <c r="B39" s="19"/>
      <c r="C39" s="2"/>
      <c r="D39" s="13"/>
      <c r="E39" s="2"/>
      <c r="F39" s="13"/>
      <c r="G39" s="13"/>
      <c r="H39" s="13"/>
      <c r="I39" s="2"/>
      <c r="J39" s="16"/>
      <c r="K39" s="13"/>
      <c r="L39" s="13"/>
      <c r="M39" s="2"/>
      <c r="N39" s="13"/>
      <c r="O39" s="13"/>
      <c r="P39" s="15"/>
      <c r="Q39" s="15"/>
      <c r="R39" s="142" t="e">
        <f t="shared" si="0"/>
        <v>#DIV/0!</v>
      </c>
      <c r="S39" s="263"/>
      <c r="T39" s="264"/>
      <c r="U39" s="20">
        <f t="shared" si="3"/>
        <v>30</v>
      </c>
    </row>
    <row r="40" spans="2:21" ht="15.75" x14ac:dyDescent="0.25">
      <c r="B40" s="19"/>
      <c r="C40" s="2"/>
      <c r="D40" s="13"/>
      <c r="E40" s="2"/>
      <c r="F40" s="13"/>
      <c r="G40" s="13"/>
      <c r="H40" s="13"/>
      <c r="I40" s="2"/>
      <c r="J40" s="16"/>
      <c r="K40" s="13"/>
      <c r="L40" s="13"/>
      <c r="M40" s="2"/>
      <c r="N40" s="13"/>
      <c r="O40" s="13"/>
      <c r="P40" s="15"/>
      <c r="Q40" s="15"/>
      <c r="R40" s="142" t="e">
        <f t="shared" si="0"/>
        <v>#DIV/0!</v>
      </c>
      <c r="S40" s="263"/>
      <c r="T40" s="264"/>
      <c r="U40" s="20">
        <f t="shared" si="3"/>
        <v>30</v>
      </c>
    </row>
    <row r="41" spans="2:21" ht="15.75" x14ac:dyDescent="0.25">
      <c r="B41" s="19"/>
      <c r="C41" s="2"/>
      <c r="D41" s="13"/>
      <c r="E41" s="2"/>
      <c r="F41" s="13"/>
      <c r="G41" s="13"/>
      <c r="H41" s="13"/>
      <c r="I41" s="2"/>
      <c r="J41" s="16"/>
      <c r="K41" s="13"/>
      <c r="L41" s="13"/>
      <c r="M41" s="2"/>
      <c r="N41" s="13"/>
      <c r="O41" s="13"/>
      <c r="P41" s="15"/>
      <c r="Q41" s="15"/>
      <c r="R41" s="142" t="e">
        <f t="shared" si="0"/>
        <v>#DIV/0!</v>
      </c>
      <c r="S41" s="263"/>
      <c r="T41" s="264"/>
      <c r="U41" s="20">
        <f t="shared" si="3"/>
        <v>30</v>
      </c>
    </row>
    <row r="42" spans="2:21" ht="15.75" x14ac:dyDescent="0.25">
      <c r="B42" s="19"/>
      <c r="C42" s="2"/>
      <c r="D42" s="13"/>
      <c r="E42" s="2"/>
      <c r="F42" s="13"/>
      <c r="G42" s="13"/>
      <c r="H42" s="13"/>
      <c r="I42" s="2"/>
      <c r="J42" s="16"/>
      <c r="K42" s="13"/>
      <c r="L42" s="13"/>
      <c r="M42" s="2"/>
      <c r="N42" s="13"/>
      <c r="O42" s="13"/>
      <c r="P42" s="15"/>
      <c r="Q42" s="15"/>
      <c r="R42" s="142" t="e">
        <f t="shared" si="0"/>
        <v>#DIV/0!</v>
      </c>
      <c r="S42" s="263"/>
      <c r="T42" s="264"/>
      <c r="U42" s="20">
        <f t="shared" si="3"/>
        <v>30</v>
      </c>
    </row>
    <row r="43" spans="2:21" ht="15.75" x14ac:dyDescent="0.25">
      <c r="B43" s="19"/>
      <c r="C43" s="2"/>
      <c r="D43" s="3"/>
      <c r="E43" s="6"/>
      <c r="F43" s="11"/>
      <c r="G43" s="8"/>
      <c r="H43" s="11"/>
      <c r="I43" s="8"/>
      <c r="J43" s="11"/>
      <c r="K43" s="8"/>
      <c r="L43" s="11"/>
      <c r="M43" s="8"/>
      <c r="N43" s="11"/>
      <c r="O43" s="11"/>
      <c r="P43" s="12"/>
      <c r="Q43" s="12"/>
      <c r="R43" s="142" t="e">
        <f t="shared" si="0"/>
        <v>#DIV/0!</v>
      </c>
      <c r="S43" s="267"/>
      <c r="T43" s="268"/>
      <c r="U43" s="20"/>
    </row>
    <row r="44" spans="2:21" ht="15.75" x14ac:dyDescent="0.25">
      <c r="B44" s="19"/>
      <c r="C44" s="2"/>
      <c r="D44" s="3"/>
      <c r="E44" s="6"/>
      <c r="F44" s="3"/>
      <c r="G44" s="3"/>
      <c r="H44" s="3"/>
      <c r="I44" s="6"/>
      <c r="J44" s="5"/>
      <c r="K44" s="3"/>
      <c r="L44" s="3"/>
      <c r="M44" s="6"/>
      <c r="N44" s="3"/>
      <c r="O44" s="3"/>
      <c r="P44" s="4"/>
      <c r="Q44" s="4"/>
      <c r="R44" s="142" t="e">
        <f t="shared" si="0"/>
        <v>#DIV/0!</v>
      </c>
      <c r="S44" s="267"/>
      <c r="T44" s="268"/>
      <c r="U44" s="20"/>
    </row>
    <row r="45" spans="2:21" ht="15.75" x14ac:dyDescent="0.25">
      <c r="B45" s="108" t="s">
        <v>10</v>
      </c>
      <c r="C45" s="109"/>
      <c r="D45" s="109">
        <f>SUM(D7:D44)</f>
        <v>384</v>
      </c>
      <c r="E45" s="109"/>
      <c r="F45" s="109">
        <f>SUM(F7:F44)</f>
        <v>146</v>
      </c>
      <c r="G45" s="108"/>
      <c r="H45" s="109">
        <f>SUM(H7:H44)</f>
        <v>290</v>
      </c>
      <c r="I45" s="109"/>
      <c r="J45" s="109">
        <f>SUM(J7:J44)</f>
        <v>241</v>
      </c>
      <c r="K45" s="108"/>
      <c r="L45" s="109">
        <f>SUM(L7:L44)</f>
        <v>64</v>
      </c>
      <c r="M45" s="109"/>
      <c r="N45" s="109">
        <f>SUM(N7:N44)</f>
        <v>241</v>
      </c>
      <c r="O45" s="109"/>
      <c r="P45" s="109">
        <f>SUM(P7:P44)</f>
        <v>0</v>
      </c>
      <c r="Q45" s="143"/>
      <c r="R45" s="143"/>
      <c r="S45" s="265"/>
      <c r="T45" s="266"/>
      <c r="U45" s="20"/>
    </row>
    <row r="46" spans="2:21" ht="15.75" x14ac:dyDescent="0.25">
      <c r="K46" s="109" t="s">
        <v>10</v>
      </c>
      <c r="L46" s="109">
        <f>L45+N45</f>
        <v>305</v>
      </c>
      <c r="M46" s="7"/>
    </row>
    <row r="47" spans="2:21" x14ac:dyDescent="0.25">
      <c r="L47" s="7"/>
    </row>
    <row r="48" spans="2:21" x14ac:dyDescent="0.25">
      <c r="L48" s="7"/>
    </row>
    <row r="50" spans="10:12" x14ac:dyDescent="0.25">
      <c r="J50" s="9" t="s">
        <v>10</v>
      </c>
      <c r="K50" s="9"/>
      <c r="L50" s="10">
        <f>L48+L49</f>
        <v>0</v>
      </c>
    </row>
    <row r="54" spans="10:12" x14ac:dyDescent="0.25">
      <c r="L54" s="7"/>
    </row>
    <row r="56" spans="10:12" x14ac:dyDescent="0.25">
      <c r="L56" s="7"/>
    </row>
    <row r="58" spans="10:12" x14ac:dyDescent="0.25">
      <c r="L58" s="7"/>
    </row>
  </sheetData>
  <mergeCells count="50">
    <mergeCell ref="S18:T18"/>
    <mergeCell ref="S19:T19"/>
    <mergeCell ref="S20:T20"/>
    <mergeCell ref="S37:T37"/>
    <mergeCell ref="S30:T30"/>
    <mergeCell ref="S26:T26"/>
    <mergeCell ref="S27:T27"/>
    <mergeCell ref="S28:T28"/>
    <mergeCell ref="S29:T29"/>
    <mergeCell ref="S32:T32"/>
    <mergeCell ref="S34:T34"/>
    <mergeCell ref="S33:T33"/>
    <mergeCell ref="S36:T36"/>
    <mergeCell ref="B2:U4"/>
    <mergeCell ref="S14:T14"/>
    <mergeCell ref="S15:T15"/>
    <mergeCell ref="S16:T16"/>
    <mergeCell ref="S17:T17"/>
    <mergeCell ref="U5:U6"/>
    <mergeCell ref="S11:T11"/>
    <mergeCell ref="B5:B6"/>
    <mergeCell ref="C5:D5"/>
    <mergeCell ref="E5:F5"/>
    <mergeCell ref="G5:H5"/>
    <mergeCell ref="I5:J5"/>
    <mergeCell ref="S12:T12"/>
    <mergeCell ref="S13:T13"/>
    <mergeCell ref="K5:L5"/>
    <mergeCell ref="M5:N5"/>
    <mergeCell ref="S5:T6"/>
    <mergeCell ref="S7:T7"/>
    <mergeCell ref="S8:T8"/>
    <mergeCell ref="S9:T9"/>
    <mergeCell ref="O5:R5"/>
    <mergeCell ref="S10:T10"/>
    <mergeCell ref="S45:T45"/>
    <mergeCell ref="S44:T44"/>
    <mergeCell ref="S43:T43"/>
    <mergeCell ref="S21:T21"/>
    <mergeCell ref="S22:T22"/>
    <mergeCell ref="S31:T31"/>
    <mergeCell ref="S42:T42"/>
    <mergeCell ref="S40:T40"/>
    <mergeCell ref="S41:T41"/>
    <mergeCell ref="S39:T39"/>
    <mergeCell ref="S38:T38"/>
    <mergeCell ref="S23:T23"/>
    <mergeCell ref="S24:T24"/>
    <mergeCell ref="S25:T25"/>
    <mergeCell ref="S35:T35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1"/>
  <sheetViews>
    <sheetView showGridLines="0" topLeftCell="A2" workbookViewId="0">
      <selection activeCell="K15" sqref="K15"/>
    </sheetView>
  </sheetViews>
  <sheetFormatPr defaultRowHeight="15" x14ac:dyDescent="0.25"/>
  <cols>
    <col min="1" max="1" width="4.140625" customWidth="1"/>
    <col min="2" max="2" width="9.85546875" customWidth="1"/>
    <col min="3" max="3" width="10.42578125" bestFit="1" customWidth="1"/>
    <col min="4" max="4" width="9.140625" bestFit="1" customWidth="1"/>
    <col min="5" max="5" width="10.42578125" bestFit="1" customWidth="1"/>
    <col min="6" max="6" width="9.140625" bestFit="1" customWidth="1"/>
    <col min="7" max="7" width="10.42578125" bestFit="1" customWidth="1"/>
    <col min="8" max="8" width="9.140625" bestFit="1" customWidth="1"/>
    <col min="9" max="9" width="10.42578125" bestFit="1" customWidth="1"/>
    <col min="10" max="10" width="9.140625" bestFit="1" customWidth="1"/>
    <col min="11" max="11" width="10.42578125" bestFit="1" customWidth="1"/>
    <col min="12" max="12" width="9.140625" bestFit="1" customWidth="1"/>
    <col min="13" max="13" width="10.42578125" bestFit="1" customWidth="1"/>
    <col min="14" max="14" width="9.140625" bestFit="1" customWidth="1"/>
    <col min="16" max="16" width="25.7109375" customWidth="1"/>
  </cols>
  <sheetData>
    <row r="1" spans="1:19" ht="31.5" x14ac:dyDescent="0.5">
      <c r="A1" s="22"/>
      <c r="B1" s="276" t="s">
        <v>48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</row>
    <row r="2" spans="1:19" ht="15" customHeight="1" x14ac:dyDescent="0.5">
      <c r="A2" s="22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</row>
    <row r="3" spans="1:19" ht="15" customHeight="1" x14ac:dyDescent="0.5">
      <c r="A3" s="22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</row>
    <row r="4" spans="1:19" ht="9.9499999999999993" customHeight="1" thickBot="1" x14ac:dyDescent="0.35">
      <c r="A4" s="1"/>
      <c r="N4" s="1"/>
      <c r="O4" s="1"/>
      <c r="P4" s="1"/>
    </row>
    <row r="5" spans="1:19" ht="18.75" x14ac:dyDescent="0.3">
      <c r="A5" s="1"/>
      <c r="B5" s="288" t="s">
        <v>0</v>
      </c>
      <c r="C5" s="286" t="s">
        <v>1</v>
      </c>
      <c r="D5" s="287"/>
      <c r="E5" s="286" t="s">
        <v>2</v>
      </c>
      <c r="F5" s="287"/>
      <c r="G5" s="286" t="s">
        <v>3</v>
      </c>
      <c r="H5" s="287"/>
      <c r="I5" s="286" t="s">
        <v>4</v>
      </c>
      <c r="J5" s="287"/>
      <c r="K5" s="286" t="s">
        <v>13</v>
      </c>
      <c r="L5" s="287"/>
      <c r="M5" s="286" t="s">
        <v>14</v>
      </c>
      <c r="N5" s="287"/>
      <c r="O5" s="281" t="s">
        <v>7</v>
      </c>
      <c r="P5" s="282"/>
    </row>
    <row r="6" spans="1:19" ht="18.75" x14ac:dyDescent="0.3">
      <c r="A6" s="1"/>
      <c r="B6" s="289"/>
      <c r="C6" s="110" t="s">
        <v>15</v>
      </c>
      <c r="D6" s="111" t="s">
        <v>16</v>
      </c>
      <c r="E6" s="110" t="s">
        <v>15</v>
      </c>
      <c r="F6" s="111" t="s">
        <v>16</v>
      </c>
      <c r="G6" s="110" t="s">
        <v>15</v>
      </c>
      <c r="H6" s="111" t="s">
        <v>16</v>
      </c>
      <c r="I6" s="110" t="s">
        <v>15</v>
      </c>
      <c r="J6" s="111" t="s">
        <v>16</v>
      </c>
      <c r="K6" s="110" t="s">
        <v>15</v>
      </c>
      <c r="L6" s="111" t="s">
        <v>16</v>
      </c>
      <c r="M6" s="110" t="s">
        <v>15</v>
      </c>
      <c r="N6" s="111" t="s">
        <v>16</v>
      </c>
      <c r="O6" s="283"/>
      <c r="P6" s="284"/>
    </row>
    <row r="7" spans="1:19" ht="18.75" x14ac:dyDescent="0.3">
      <c r="A7" s="1"/>
      <c r="B7" s="23">
        <v>1</v>
      </c>
      <c r="C7" s="88">
        <v>0.29791666666666666</v>
      </c>
      <c r="D7" s="89">
        <v>0.3125</v>
      </c>
      <c r="E7" s="26"/>
      <c r="F7" s="27"/>
      <c r="G7" s="28">
        <v>0.65277777777777779</v>
      </c>
      <c r="H7" s="27">
        <v>0.66319444444444442</v>
      </c>
      <c r="I7" s="26"/>
      <c r="J7" s="27"/>
      <c r="K7" s="28">
        <v>0.6875</v>
      </c>
      <c r="L7" s="29">
        <v>0.70763888888888893</v>
      </c>
      <c r="M7" s="26"/>
      <c r="N7" s="25"/>
      <c r="O7" s="285"/>
      <c r="P7" s="280"/>
    </row>
    <row r="8" spans="1:19" ht="18.75" x14ac:dyDescent="0.3">
      <c r="A8" s="1"/>
      <c r="B8" s="23">
        <v>2</v>
      </c>
      <c r="C8" s="24">
        <v>0.31597222222222221</v>
      </c>
      <c r="D8" s="25">
        <v>0.34027777777777773</v>
      </c>
      <c r="E8" s="26"/>
      <c r="F8" s="27"/>
      <c r="G8" s="28">
        <v>0.6645833333333333</v>
      </c>
      <c r="H8" s="27">
        <v>0.67361111111111116</v>
      </c>
      <c r="I8" s="26"/>
      <c r="J8" s="27"/>
      <c r="K8" s="28">
        <v>0.70833333333333337</v>
      </c>
      <c r="L8" s="29">
        <v>0.72430555555555554</v>
      </c>
      <c r="M8" s="26"/>
      <c r="N8" s="25"/>
      <c r="O8" s="285"/>
      <c r="P8" s="280"/>
    </row>
    <row r="9" spans="1:19" ht="18.75" x14ac:dyDescent="0.3">
      <c r="A9" s="1"/>
      <c r="B9" s="23">
        <v>3</v>
      </c>
      <c r="C9" s="24">
        <v>0.34722222222222227</v>
      </c>
      <c r="D9" s="25">
        <v>0.40277777777777773</v>
      </c>
      <c r="E9" s="26"/>
      <c r="F9" s="27"/>
      <c r="G9" s="26">
        <v>0.67708333333333337</v>
      </c>
      <c r="H9" s="27">
        <v>0.70138888888888884</v>
      </c>
      <c r="I9" s="26"/>
      <c r="J9" s="27"/>
      <c r="K9" s="28">
        <v>0.72916666666666663</v>
      </c>
      <c r="L9" s="29">
        <v>0.76388888888888884</v>
      </c>
      <c r="M9" s="26"/>
      <c r="N9" s="25"/>
      <c r="O9" s="285"/>
      <c r="P9" s="280"/>
    </row>
    <row r="10" spans="1:19" ht="18.75" x14ac:dyDescent="0.3">
      <c r="A10" s="1"/>
      <c r="B10" s="23">
        <v>4</v>
      </c>
      <c r="C10" s="24">
        <v>0.77777777777777779</v>
      </c>
      <c r="D10" s="25">
        <v>0.79861111111111116</v>
      </c>
      <c r="E10" s="26"/>
      <c r="F10" s="27"/>
      <c r="G10" s="26">
        <v>0.75</v>
      </c>
      <c r="H10" s="27">
        <v>0.76041666666666663</v>
      </c>
      <c r="I10" s="26"/>
      <c r="J10" s="27"/>
      <c r="K10" s="28"/>
      <c r="L10" s="29"/>
      <c r="M10" s="26"/>
      <c r="N10" s="25"/>
      <c r="O10" s="263"/>
      <c r="P10" s="264"/>
    </row>
    <row r="11" spans="1:19" ht="18.75" x14ac:dyDescent="0.3">
      <c r="A11" s="1"/>
      <c r="B11" s="23">
        <v>5</v>
      </c>
      <c r="C11" s="24">
        <v>0.80208333333333337</v>
      </c>
      <c r="D11" s="25">
        <v>0.82638888888888884</v>
      </c>
      <c r="E11" s="26"/>
      <c r="F11" s="27"/>
      <c r="G11" s="26">
        <v>0.76388888888888884</v>
      </c>
      <c r="H11" s="27">
        <v>0.78472222222222221</v>
      </c>
      <c r="I11" s="26"/>
      <c r="J11" s="27"/>
      <c r="K11" s="28"/>
      <c r="L11" s="29"/>
      <c r="M11" s="26"/>
      <c r="N11" s="25"/>
      <c r="O11" s="279"/>
      <c r="P11" s="280"/>
    </row>
    <row r="12" spans="1:19" ht="18.75" x14ac:dyDescent="0.3">
      <c r="A12" s="1"/>
      <c r="B12" s="23" t="s">
        <v>1167</v>
      </c>
      <c r="C12" s="24">
        <v>0.64583333333333337</v>
      </c>
      <c r="D12" s="25">
        <v>0.66319444444444442</v>
      </c>
      <c r="E12" s="26"/>
      <c r="F12" s="27"/>
      <c r="G12" s="26">
        <v>0.67013888888888884</v>
      </c>
      <c r="H12" s="27">
        <v>0.6875</v>
      </c>
      <c r="I12" s="26"/>
      <c r="J12" s="27"/>
      <c r="K12" s="28">
        <v>0.67361111111111116</v>
      </c>
      <c r="L12" s="29">
        <v>0.69444444444444453</v>
      </c>
      <c r="M12" s="26"/>
      <c r="N12" s="25"/>
      <c r="O12" s="263"/>
      <c r="P12" s="264"/>
    </row>
    <row r="13" spans="1:19" ht="18.75" x14ac:dyDescent="0.3">
      <c r="A13" s="1"/>
      <c r="B13" s="23" t="s">
        <v>1168</v>
      </c>
      <c r="C13" s="24">
        <v>0.66666666666666663</v>
      </c>
      <c r="D13" s="25">
        <v>0.68055555555555547</v>
      </c>
      <c r="E13" s="26"/>
      <c r="F13" s="27"/>
      <c r="G13" s="26">
        <v>0.69097222222222221</v>
      </c>
      <c r="H13" s="27">
        <v>0.7104166666666667</v>
      </c>
      <c r="I13" s="26"/>
      <c r="J13" s="25"/>
      <c r="K13" s="28">
        <v>0.69791666666666663</v>
      </c>
      <c r="L13" s="29">
        <v>0.71875</v>
      </c>
      <c r="M13" s="26"/>
      <c r="N13" s="25"/>
      <c r="O13" s="263"/>
      <c r="P13" s="264"/>
    </row>
    <row r="14" spans="1:19" ht="18.75" x14ac:dyDescent="0.3">
      <c r="A14" s="1"/>
      <c r="B14" s="23" t="s">
        <v>1169</v>
      </c>
      <c r="C14" s="24">
        <v>0.69791666666666663</v>
      </c>
      <c r="D14" s="25">
        <v>0.72916666666666663</v>
      </c>
      <c r="E14" s="26"/>
      <c r="F14" s="27"/>
      <c r="G14" s="26">
        <v>0.71527777777777779</v>
      </c>
      <c r="H14" s="27">
        <v>0.74305555555555547</v>
      </c>
      <c r="I14" s="26"/>
      <c r="J14" s="25"/>
      <c r="K14" s="28">
        <v>0.72569444444444453</v>
      </c>
      <c r="L14" s="29">
        <v>0.76388888888888884</v>
      </c>
      <c r="M14" s="26"/>
      <c r="N14" s="25"/>
      <c r="O14" s="263"/>
      <c r="P14" s="264"/>
    </row>
    <row r="15" spans="1:19" ht="18.75" x14ac:dyDescent="0.3">
      <c r="A15" s="1"/>
      <c r="B15" s="23">
        <v>6</v>
      </c>
      <c r="C15" s="24">
        <v>0.33333333333333331</v>
      </c>
      <c r="D15" s="25">
        <v>0.38194444444444442</v>
      </c>
      <c r="E15" s="26"/>
      <c r="F15" s="27"/>
      <c r="G15" s="26">
        <v>0.3888888888888889</v>
      </c>
      <c r="H15" s="27">
        <v>0.43055555555555558</v>
      </c>
      <c r="I15" s="26"/>
      <c r="J15" s="25"/>
      <c r="K15" s="26">
        <v>0.42986111111111108</v>
      </c>
      <c r="L15" s="25"/>
      <c r="M15" s="26"/>
      <c r="N15" s="25"/>
      <c r="O15" s="279"/>
      <c r="P15" s="264"/>
    </row>
    <row r="16" spans="1:19" ht="18.75" customHeight="1" x14ac:dyDescent="0.25">
      <c r="B16" s="23"/>
      <c r="C16" s="24"/>
      <c r="D16" s="25"/>
      <c r="E16" s="26"/>
      <c r="F16" s="27"/>
      <c r="G16" s="26"/>
      <c r="H16" s="27"/>
      <c r="I16" s="26"/>
      <c r="J16" s="25"/>
      <c r="K16" s="26"/>
      <c r="L16" s="25"/>
      <c r="M16" s="26"/>
      <c r="N16" s="25"/>
      <c r="O16" s="279"/>
      <c r="P16" s="280"/>
    </row>
    <row r="17" spans="2:16" ht="18.75" customHeight="1" x14ac:dyDescent="0.25">
      <c r="B17" s="23"/>
      <c r="C17" s="24"/>
      <c r="D17" s="25"/>
      <c r="E17" s="26"/>
      <c r="F17" s="27"/>
      <c r="G17" s="26"/>
      <c r="H17" s="27"/>
      <c r="I17" s="26"/>
      <c r="J17" s="25"/>
      <c r="K17" s="26"/>
      <c r="L17" s="25"/>
      <c r="M17" s="26"/>
      <c r="N17" s="25"/>
      <c r="O17" s="279"/>
      <c r="P17" s="280"/>
    </row>
    <row r="18" spans="2:16" ht="18.75" customHeight="1" x14ac:dyDescent="0.25">
      <c r="B18" s="23"/>
      <c r="C18" s="24"/>
      <c r="D18" s="25"/>
      <c r="E18" s="26"/>
      <c r="F18" s="27"/>
      <c r="G18" s="26"/>
      <c r="H18" s="27"/>
      <c r="I18" s="26"/>
      <c r="J18" s="25"/>
      <c r="K18" s="26"/>
      <c r="L18" s="27"/>
      <c r="M18" s="26"/>
      <c r="N18" s="25"/>
      <c r="O18" s="279"/>
      <c r="P18" s="280"/>
    </row>
    <row r="19" spans="2:16" ht="18.75" customHeight="1" x14ac:dyDescent="0.25">
      <c r="B19" s="23"/>
      <c r="C19" s="24"/>
      <c r="D19" s="25"/>
      <c r="E19" s="26"/>
      <c r="F19" s="27"/>
      <c r="G19" s="26"/>
      <c r="H19" s="27"/>
      <c r="I19" s="26"/>
      <c r="J19" s="25"/>
      <c r="K19" s="26"/>
      <c r="L19" s="27"/>
      <c r="M19" s="26"/>
      <c r="N19" s="25"/>
      <c r="O19" s="285"/>
      <c r="P19" s="280"/>
    </row>
    <row r="20" spans="2:16" ht="18.75" customHeight="1" x14ac:dyDescent="0.25">
      <c r="B20" s="23"/>
      <c r="C20" s="24"/>
      <c r="D20" s="25"/>
      <c r="E20" s="26"/>
      <c r="F20" s="27"/>
      <c r="G20" s="26"/>
      <c r="H20" s="25"/>
      <c r="I20" s="26"/>
      <c r="J20" s="25"/>
      <c r="K20" s="26"/>
      <c r="L20" s="27"/>
      <c r="M20" s="26"/>
      <c r="N20" s="25"/>
      <c r="O20" s="263"/>
      <c r="P20" s="264"/>
    </row>
    <row r="21" spans="2:16" ht="18.75" customHeight="1" x14ac:dyDescent="0.25">
      <c r="B21" s="23"/>
      <c r="C21" s="24"/>
      <c r="D21" s="25"/>
      <c r="E21" s="26"/>
      <c r="F21" s="27"/>
      <c r="G21" s="26"/>
      <c r="H21" s="25"/>
      <c r="I21" s="26"/>
      <c r="J21" s="25"/>
      <c r="K21" s="26"/>
      <c r="L21" s="27"/>
      <c r="M21" s="26"/>
      <c r="N21" s="25"/>
      <c r="O21" s="285"/>
      <c r="P21" s="280"/>
    </row>
    <row r="22" spans="2:16" ht="18.75" customHeight="1" x14ac:dyDescent="0.25">
      <c r="B22" s="23"/>
      <c r="C22" s="24"/>
      <c r="D22" s="25"/>
      <c r="E22" s="26"/>
      <c r="F22" s="25"/>
      <c r="G22" s="26"/>
      <c r="H22" s="25"/>
      <c r="I22" s="24"/>
      <c r="J22" s="25"/>
      <c r="K22" s="26"/>
      <c r="L22" s="27"/>
      <c r="M22" s="26"/>
      <c r="N22" s="25"/>
      <c r="O22" s="285"/>
      <c r="P22" s="280"/>
    </row>
    <row r="23" spans="2:16" ht="18.75" customHeight="1" x14ac:dyDescent="0.25">
      <c r="B23" s="30"/>
      <c r="C23" s="24"/>
      <c r="D23" s="25"/>
      <c r="E23" s="26"/>
      <c r="F23" s="25"/>
      <c r="G23" s="26"/>
      <c r="H23" s="25"/>
      <c r="I23" s="26"/>
      <c r="J23" s="27"/>
      <c r="K23" s="26"/>
      <c r="L23" s="27"/>
      <c r="M23" s="26"/>
      <c r="N23" s="25"/>
      <c r="O23" s="263"/>
      <c r="P23" s="264"/>
    </row>
    <row r="24" spans="2:16" ht="18.75" customHeight="1" x14ac:dyDescent="0.25">
      <c r="B24" s="23"/>
      <c r="C24" s="24"/>
      <c r="D24" s="25"/>
      <c r="E24" s="26"/>
      <c r="F24" s="25"/>
      <c r="G24" s="26"/>
      <c r="H24" s="25"/>
      <c r="I24" s="26"/>
      <c r="J24" s="27"/>
      <c r="K24" s="26"/>
      <c r="L24" s="27"/>
      <c r="M24" s="26"/>
      <c r="N24" s="25"/>
      <c r="O24" s="263"/>
      <c r="P24" s="264"/>
    </row>
    <row r="25" spans="2:16" ht="18.75" customHeight="1" x14ac:dyDescent="0.25">
      <c r="B25" s="23"/>
      <c r="C25" s="24"/>
      <c r="D25" s="25"/>
      <c r="E25" s="26"/>
      <c r="F25" s="25"/>
      <c r="G25" s="26"/>
      <c r="H25" s="25"/>
      <c r="I25" s="26"/>
      <c r="J25" s="27"/>
      <c r="K25" s="26"/>
      <c r="L25" s="27"/>
      <c r="M25" s="26"/>
      <c r="N25" s="25"/>
      <c r="O25" s="263"/>
      <c r="P25" s="264"/>
    </row>
    <row r="26" spans="2:16" ht="18.75" customHeight="1" x14ac:dyDescent="0.25">
      <c r="B26" s="23"/>
      <c r="C26" s="24"/>
      <c r="D26" s="25"/>
      <c r="E26" s="26"/>
      <c r="F26" s="27"/>
      <c r="G26" s="26"/>
      <c r="H26" s="25"/>
      <c r="I26" s="26"/>
      <c r="J26" s="27"/>
      <c r="K26" s="26"/>
      <c r="L26" s="27"/>
      <c r="M26" s="26"/>
      <c r="N26" s="25"/>
      <c r="O26" s="263"/>
      <c r="P26" s="264"/>
    </row>
    <row r="27" spans="2:16" ht="18.75" customHeight="1" x14ac:dyDescent="0.25">
      <c r="B27" s="23"/>
      <c r="C27" s="24"/>
      <c r="D27" s="25"/>
      <c r="E27" s="26"/>
      <c r="F27" s="27"/>
      <c r="G27" s="26"/>
      <c r="H27" s="25"/>
      <c r="I27" s="26"/>
      <c r="J27" s="27"/>
      <c r="K27" s="26"/>
      <c r="L27" s="27"/>
      <c r="M27" s="26"/>
      <c r="N27" s="25"/>
      <c r="O27" s="263"/>
      <c r="P27" s="264"/>
    </row>
    <row r="28" spans="2:16" ht="18.75" customHeight="1" x14ac:dyDescent="0.25">
      <c r="B28" s="23"/>
      <c r="C28" s="24"/>
      <c r="D28" s="25"/>
      <c r="E28" s="26"/>
      <c r="F28" s="27"/>
      <c r="G28" s="26"/>
      <c r="H28" s="25"/>
      <c r="I28" s="26"/>
      <c r="J28" s="27"/>
      <c r="K28" s="26"/>
      <c r="L28" s="27"/>
      <c r="M28" s="26"/>
      <c r="N28" s="25"/>
      <c r="O28" s="290"/>
      <c r="P28" s="291"/>
    </row>
    <row r="29" spans="2:16" ht="18.75" customHeight="1" x14ac:dyDescent="0.25">
      <c r="B29" s="23"/>
      <c r="C29" s="24"/>
      <c r="D29" s="25"/>
      <c r="E29" s="26"/>
      <c r="F29" s="27"/>
      <c r="G29" s="26"/>
      <c r="H29" s="25"/>
      <c r="I29" s="26"/>
      <c r="J29" s="27"/>
      <c r="K29" s="26"/>
      <c r="L29" s="27"/>
      <c r="M29" s="26"/>
      <c r="N29" s="25"/>
      <c r="O29" s="290"/>
      <c r="P29" s="291"/>
    </row>
    <row r="30" spans="2:16" ht="18.75" customHeight="1" x14ac:dyDescent="0.25">
      <c r="B30" s="23"/>
      <c r="C30" s="24"/>
      <c r="D30" s="25"/>
      <c r="E30" s="28"/>
      <c r="F30" s="25"/>
      <c r="G30" s="26"/>
      <c r="H30" s="25"/>
      <c r="I30" s="26"/>
      <c r="J30" s="27"/>
      <c r="K30" s="26"/>
      <c r="L30" s="27"/>
      <c r="M30" s="26"/>
      <c r="N30" s="25"/>
      <c r="O30" s="290"/>
      <c r="P30" s="291"/>
    </row>
    <row r="31" spans="2:16" ht="18.75" customHeight="1" x14ac:dyDescent="0.25">
      <c r="B31" s="23"/>
      <c r="C31" s="24"/>
      <c r="D31" s="25"/>
      <c r="E31" s="26"/>
      <c r="F31" s="27"/>
      <c r="G31" s="26"/>
      <c r="H31" s="25"/>
      <c r="I31" s="26"/>
      <c r="J31" s="27"/>
      <c r="K31" s="26"/>
      <c r="L31" s="27"/>
      <c r="M31" s="26"/>
      <c r="N31" s="25"/>
      <c r="O31" s="290"/>
      <c r="P31" s="291"/>
    </row>
    <row r="32" spans="2:16" ht="18.75" customHeight="1" x14ac:dyDescent="0.25">
      <c r="B32" s="23"/>
      <c r="C32" s="24"/>
      <c r="D32" s="25"/>
      <c r="E32" s="28"/>
      <c r="F32" s="25"/>
      <c r="G32" s="26"/>
      <c r="H32" s="25"/>
      <c r="I32" s="26"/>
      <c r="J32" s="27"/>
      <c r="K32" s="26"/>
      <c r="L32" s="27"/>
      <c r="M32" s="26"/>
      <c r="N32" s="25"/>
      <c r="O32" s="290"/>
      <c r="P32" s="291"/>
    </row>
    <row r="33" spans="2:16" ht="18.75" customHeight="1" x14ac:dyDescent="0.25">
      <c r="B33" s="23"/>
      <c r="C33" s="24"/>
      <c r="D33" s="25"/>
      <c r="E33" s="28"/>
      <c r="F33" s="25"/>
      <c r="G33" s="26"/>
      <c r="H33" s="25"/>
      <c r="I33" s="28"/>
      <c r="J33" s="27"/>
      <c r="K33" s="26"/>
      <c r="L33" s="27"/>
      <c r="M33" s="28"/>
      <c r="N33" s="25"/>
      <c r="O33" s="290"/>
      <c r="P33" s="291"/>
    </row>
    <row r="34" spans="2:16" ht="18.75" customHeight="1" x14ac:dyDescent="0.25">
      <c r="B34" s="23"/>
      <c r="C34" s="24"/>
      <c r="D34" s="25"/>
      <c r="E34" s="24"/>
      <c r="F34" s="25"/>
      <c r="G34" s="26"/>
      <c r="H34" s="27"/>
      <c r="I34" s="24"/>
      <c r="J34" s="27"/>
      <c r="K34" s="28"/>
      <c r="L34" s="29"/>
      <c r="M34" s="25"/>
      <c r="N34" s="27"/>
      <c r="O34" s="290"/>
      <c r="P34" s="291"/>
    </row>
    <row r="35" spans="2:16" ht="18.75" customHeight="1" x14ac:dyDescent="0.25">
      <c r="B35" s="23"/>
      <c r="C35" s="24"/>
      <c r="D35" s="25"/>
      <c r="E35" s="24"/>
      <c r="F35" s="25"/>
      <c r="G35" s="26"/>
      <c r="H35" s="27"/>
      <c r="I35" s="24"/>
      <c r="J35" s="27"/>
      <c r="K35" s="28"/>
      <c r="L35" s="29"/>
      <c r="M35" s="25"/>
      <c r="N35" s="27"/>
      <c r="O35" s="290"/>
      <c r="P35" s="291"/>
    </row>
    <row r="36" spans="2:16" ht="18.75" customHeight="1" x14ac:dyDescent="0.25">
      <c r="B36" s="23"/>
      <c r="C36" s="24"/>
      <c r="D36" s="25"/>
      <c r="E36" s="24"/>
      <c r="F36" s="25"/>
      <c r="G36" s="26"/>
      <c r="H36" s="27"/>
      <c r="I36" s="24"/>
      <c r="J36" s="27"/>
      <c r="K36" s="28"/>
      <c r="L36" s="29"/>
      <c r="M36" s="25"/>
      <c r="N36" s="27"/>
      <c r="O36" s="290"/>
      <c r="P36" s="291"/>
    </row>
    <row r="37" spans="2:16" ht="19.5" customHeight="1" x14ac:dyDescent="0.25">
      <c r="B37" s="23"/>
      <c r="C37" s="24"/>
      <c r="D37" s="25"/>
      <c r="E37" s="24"/>
      <c r="F37" s="25"/>
      <c r="G37" s="26"/>
      <c r="H37" s="27"/>
      <c r="I37" s="24"/>
      <c r="J37" s="27"/>
      <c r="K37" s="28"/>
      <c r="L37" s="29"/>
      <c r="M37" s="25"/>
      <c r="N37" s="27"/>
      <c r="O37" s="290"/>
      <c r="P37" s="291"/>
    </row>
    <row r="38" spans="2:16" ht="19.5" customHeight="1" x14ac:dyDescent="0.25">
      <c r="B38" s="23"/>
      <c r="C38" s="24"/>
      <c r="D38" s="25"/>
      <c r="E38" s="24"/>
      <c r="F38" s="25"/>
      <c r="G38" s="26"/>
      <c r="H38" s="27"/>
      <c r="I38" s="24"/>
      <c r="J38" s="27"/>
      <c r="K38" s="28"/>
      <c r="L38" s="29"/>
      <c r="M38" s="25"/>
      <c r="N38" s="27"/>
      <c r="O38" s="290"/>
      <c r="P38" s="291"/>
    </row>
    <row r="39" spans="2:16" ht="19.5" customHeight="1" x14ac:dyDescent="0.25">
      <c r="B39" s="23"/>
      <c r="C39" s="24"/>
      <c r="D39" s="25"/>
      <c r="E39" s="24"/>
      <c r="F39" s="25"/>
      <c r="G39" s="26"/>
      <c r="H39" s="27"/>
      <c r="I39" s="24"/>
      <c r="J39" s="27"/>
      <c r="K39" s="28"/>
      <c r="L39" s="29"/>
      <c r="M39" s="25"/>
      <c r="N39" s="27"/>
      <c r="O39" s="290"/>
      <c r="P39" s="291"/>
    </row>
    <row r="40" spans="2:16" ht="19.5" customHeight="1" x14ac:dyDescent="0.25">
      <c r="B40" s="23"/>
      <c r="C40" s="24"/>
      <c r="D40" s="25"/>
      <c r="E40" s="24"/>
      <c r="F40" s="25"/>
      <c r="G40" s="26"/>
      <c r="H40" s="27"/>
      <c r="I40" s="24"/>
      <c r="J40" s="27"/>
      <c r="K40" s="28"/>
      <c r="L40" s="29"/>
      <c r="M40" s="25"/>
      <c r="N40" s="27"/>
      <c r="O40" s="290"/>
      <c r="P40" s="291"/>
    </row>
    <row r="41" spans="2:16" ht="19.5" customHeight="1" x14ac:dyDescent="0.25">
      <c r="B41" s="23"/>
      <c r="C41" s="24"/>
      <c r="D41" s="25"/>
      <c r="E41" s="24"/>
      <c r="F41" s="25"/>
      <c r="G41" s="26"/>
      <c r="H41" s="27"/>
      <c r="I41" s="24"/>
      <c r="J41" s="27"/>
      <c r="K41" s="28"/>
      <c r="L41" s="29"/>
      <c r="M41" s="25"/>
      <c r="N41" s="27"/>
      <c r="O41" s="290"/>
      <c r="P41" s="291"/>
    </row>
    <row r="42" spans="2:16" ht="18.75" customHeight="1" x14ac:dyDescent="0.25">
      <c r="B42" s="23"/>
      <c r="C42" s="24"/>
      <c r="D42" s="25"/>
      <c r="E42" s="24"/>
      <c r="F42" s="25"/>
      <c r="G42" s="26"/>
      <c r="H42" s="27"/>
      <c r="I42" s="24"/>
      <c r="J42" s="27"/>
      <c r="K42" s="28"/>
      <c r="L42" s="29"/>
      <c r="M42" s="25"/>
      <c r="N42" s="27"/>
      <c r="O42" s="290"/>
      <c r="P42" s="291"/>
    </row>
    <row r="43" spans="2:16" ht="18.75" customHeight="1" x14ac:dyDescent="0.25">
      <c r="B43" s="23"/>
      <c r="C43" s="24"/>
      <c r="D43" s="25"/>
      <c r="E43" s="24"/>
      <c r="F43" s="25"/>
      <c r="G43" s="26"/>
      <c r="H43" s="27"/>
      <c r="I43" s="26"/>
      <c r="J43" s="27"/>
      <c r="K43" s="26"/>
      <c r="L43" s="25"/>
      <c r="M43" s="26"/>
      <c r="N43" s="27"/>
      <c r="O43" s="290"/>
      <c r="P43" s="291"/>
    </row>
    <row r="44" spans="2:16" ht="18.75" customHeight="1" x14ac:dyDescent="0.25">
      <c r="B44" s="23"/>
      <c r="C44" s="24"/>
      <c r="D44" s="25"/>
      <c r="E44" s="24"/>
      <c r="F44" s="25"/>
      <c r="G44" s="26"/>
      <c r="H44" s="27"/>
      <c r="I44" s="26"/>
      <c r="J44" s="27"/>
      <c r="K44" s="26"/>
      <c r="L44" s="25"/>
      <c r="M44" s="26"/>
      <c r="N44" s="27"/>
      <c r="O44" s="290"/>
      <c r="P44" s="291"/>
    </row>
    <row r="45" spans="2:16" ht="18.75" customHeight="1" x14ac:dyDescent="0.25">
      <c r="B45" s="23"/>
      <c r="C45" s="24"/>
      <c r="D45" s="25"/>
      <c r="E45" s="24"/>
      <c r="F45" s="25"/>
      <c r="G45" s="26"/>
      <c r="H45" s="27"/>
      <c r="I45" s="26"/>
      <c r="J45" s="27"/>
      <c r="K45" s="26"/>
      <c r="L45" s="25"/>
      <c r="M45" s="26"/>
      <c r="N45" s="27"/>
      <c r="O45" s="290"/>
      <c r="P45" s="291"/>
    </row>
    <row r="46" spans="2:16" ht="18.75" customHeight="1" x14ac:dyDescent="0.25">
      <c r="B46" s="23"/>
      <c r="C46" s="24"/>
      <c r="D46" s="25"/>
      <c r="E46" s="24"/>
      <c r="F46" s="25"/>
      <c r="G46" s="26"/>
      <c r="H46" s="27"/>
      <c r="I46" s="26"/>
      <c r="J46" s="27"/>
      <c r="K46" s="26"/>
      <c r="L46" s="25"/>
      <c r="M46" s="26"/>
      <c r="N46" s="27"/>
      <c r="O46" s="290"/>
      <c r="P46" s="291"/>
    </row>
    <row r="47" spans="2:16" ht="18.75" customHeight="1" x14ac:dyDescent="0.25">
      <c r="B47" s="23"/>
      <c r="C47" s="24"/>
      <c r="D47" s="25"/>
      <c r="E47" s="26"/>
      <c r="F47" s="25"/>
      <c r="G47" s="26"/>
      <c r="H47" s="27"/>
      <c r="I47" s="26"/>
      <c r="J47" s="27"/>
      <c r="K47" s="28"/>
      <c r="L47" s="25"/>
      <c r="M47" s="27"/>
      <c r="N47" s="27"/>
      <c r="O47" s="290"/>
      <c r="P47" s="291"/>
    </row>
    <row r="48" spans="2:16" ht="18.75" customHeight="1" x14ac:dyDescent="0.25">
      <c r="B48" s="23"/>
      <c r="C48" s="24"/>
      <c r="D48" s="25"/>
      <c r="E48" s="26"/>
      <c r="F48" s="25"/>
      <c r="G48" s="26"/>
      <c r="H48" s="27"/>
      <c r="I48" s="26"/>
      <c r="J48" s="27"/>
      <c r="K48" s="28"/>
      <c r="L48" s="25"/>
      <c r="M48" s="27"/>
      <c r="N48" s="27"/>
      <c r="O48" s="290"/>
      <c r="P48" s="291"/>
    </row>
    <row r="49" spans="2:16" ht="18.75" customHeight="1" x14ac:dyDescent="0.25">
      <c r="B49" s="23"/>
      <c r="C49" s="24"/>
      <c r="D49" s="25"/>
      <c r="E49" s="24"/>
      <c r="F49" s="25"/>
      <c r="G49" s="24"/>
      <c r="H49" s="27"/>
      <c r="I49" s="26"/>
      <c r="J49" s="27"/>
      <c r="K49" s="24"/>
      <c r="L49" s="25"/>
      <c r="M49" s="26"/>
      <c r="N49" s="27"/>
      <c r="O49" s="290"/>
      <c r="P49" s="291"/>
    </row>
    <row r="50" spans="2:16" ht="15.75" x14ac:dyDescent="0.25">
      <c r="B50" s="31"/>
      <c r="C50" s="32"/>
      <c r="D50" s="33"/>
      <c r="E50" s="32"/>
      <c r="F50" s="33"/>
      <c r="G50" s="34"/>
      <c r="H50" s="35"/>
      <c r="I50" s="34"/>
      <c r="J50" s="35"/>
      <c r="K50" s="36"/>
      <c r="L50" s="33"/>
      <c r="M50" s="37"/>
      <c r="N50" s="35"/>
      <c r="O50" s="38"/>
      <c r="P50" s="39"/>
    </row>
    <row r="51" spans="2:16" ht="16.5" thickBot="1" x14ac:dyDescent="0.3">
      <c r="B51" s="112"/>
      <c r="C51" s="113"/>
      <c r="D51" s="114"/>
      <c r="E51" s="113"/>
      <c r="F51" s="114"/>
      <c r="G51" s="113"/>
      <c r="H51" s="114"/>
      <c r="I51" s="113"/>
      <c r="J51" s="114"/>
      <c r="K51" s="113"/>
      <c r="L51" s="114"/>
      <c r="M51" s="113"/>
      <c r="N51" s="114"/>
      <c r="O51" s="292"/>
      <c r="P51" s="293"/>
    </row>
  </sheetData>
  <mergeCells count="53">
    <mergeCell ref="O51:P51"/>
    <mergeCell ref="O49:P49"/>
    <mergeCell ref="O48:P48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6:P36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B1:S3"/>
    <mergeCell ref="O24:P24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12:P12"/>
    <mergeCell ref="B5:B6"/>
    <mergeCell ref="C5:D5"/>
    <mergeCell ref="E5:F5"/>
    <mergeCell ref="G5:H5"/>
    <mergeCell ref="I5:J5"/>
    <mergeCell ref="K5:L5"/>
    <mergeCell ref="M5:N5"/>
    <mergeCell ref="O11:P11"/>
    <mergeCell ref="O5:P6"/>
    <mergeCell ref="O7:P7"/>
    <mergeCell ref="O8:P8"/>
    <mergeCell ref="O9:P9"/>
    <mergeCell ref="O10:P10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192"/>
  <sheetViews>
    <sheetView showGridLines="0" topLeftCell="A7" workbookViewId="0">
      <selection activeCell="K15" sqref="K15"/>
    </sheetView>
  </sheetViews>
  <sheetFormatPr defaultRowHeight="15" x14ac:dyDescent="0.25"/>
  <cols>
    <col min="2" max="2" width="10" bestFit="1" customWidth="1"/>
    <col min="3" max="3" width="11.140625" bestFit="1" customWidth="1"/>
    <col min="4" max="4" width="5.140625" bestFit="1" customWidth="1"/>
    <col min="5" max="5" width="18.42578125" bestFit="1" customWidth="1"/>
    <col min="6" max="6" width="6.28515625" bestFit="1" customWidth="1"/>
    <col min="7" max="7" width="10.85546875" bestFit="1" customWidth="1"/>
    <col min="8" max="8" width="6.28515625" bestFit="1" customWidth="1"/>
    <col min="9" max="9" width="9.28515625" bestFit="1" customWidth="1"/>
    <col min="10" max="10" width="12.7109375" customWidth="1"/>
    <col min="11" max="11" width="12.42578125" bestFit="1" customWidth="1"/>
    <col min="12" max="12" width="6.28515625" customWidth="1"/>
    <col min="13" max="13" width="9.5703125" bestFit="1" customWidth="1"/>
    <col min="14" max="14" width="6.5703125" bestFit="1" customWidth="1"/>
    <col min="15" max="15" width="9.28515625" bestFit="1" customWidth="1"/>
    <col min="16" max="16" width="6.5703125" bestFit="1" customWidth="1"/>
    <col min="17" max="17" width="12.42578125" customWidth="1"/>
    <col min="18" max="18" width="6.28515625" bestFit="1" customWidth="1"/>
    <col min="19" max="19" width="8.140625" bestFit="1" customWidth="1"/>
    <col min="20" max="20" width="6.28515625" customWidth="1"/>
    <col min="21" max="21" width="11.85546875" bestFit="1" customWidth="1"/>
    <col min="22" max="22" width="6.28515625" bestFit="1" customWidth="1"/>
  </cols>
  <sheetData>
    <row r="1" spans="2:22" ht="15" customHeight="1" x14ac:dyDescent="0.5">
      <c r="B1" s="116"/>
      <c r="C1" s="116"/>
      <c r="D1" s="116"/>
      <c r="E1" s="116"/>
      <c r="F1" s="116"/>
      <c r="G1" s="116"/>
      <c r="H1" s="116"/>
      <c r="I1" s="116"/>
      <c r="J1" s="117"/>
      <c r="K1" s="117"/>
      <c r="L1" s="117"/>
      <c r="M1" s="117"/>
      <c r="P1" s="87"/>
      <c r="Q1" s="22"/>
      <c r="R1" s="22"/>
      <c r="S1" s="22"/>
      <c r="T1" s="22"/>
      <c r="U1" s="22"/>
      <c r="V1" s="22"/>
    </row>
    <row r="2" spans="2:22" ht="15" customHeight="1" x14ac:dyDescent="0.25">
      <c r="B2" s="205" t="s">
        <v>53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</row>
    <row r="3" spans="2:22" ht="27" customHeight="1" thickBot="1" x14ac:dyDescent="0.3"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</row>
    <row r="4" spans="2:22" ht="27" customHeight="1" thickBot="1" x14ac:dyDescent="0.55000000000000004"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20"/>
      <c r="N4" s="120"/>
      <c r="O4" s="120"/>
      <c r="P4" s="120"/>
    </row>
    <row r="5" spans="2:22" ht="15.75" x14ac:dyDescent="0.25">
      <c r="B5" s="302" t="s">
        <v>0</v>
      </c>
      <c r="C5" s="304" t="s">
        <v>17</v>
      </c>
      <c r="D5" s="305"/>
      <c r="E5" s="305"/>
      <c r="F5" s="305"/>
      <c r="G5" s="305"/>
      <c r="H5" s="306"/>
      <c r="I5" s="307" t="s">
        <v>18</v>
      </c>
      <c r="J5" s="308"/>
      <c r="K5" s="304" t="s">
        <v>19</v>
      </c>
      <c r="L5" s="305"/>
      <c r="M5" s="305"/>
      <c r="N5" s="305"/>
      <c r="O5" s="305"/>
      <c r="P5" s="306"/>
      <c r="Q5" s="307" t="s">
        <v>20</v>
      </c>
      <c r="R5" s="309"/>
      <c r="S5" s="309"/>
      <c r="T5" s="309"/>
      <c r="U5" s="309"/>
      <c r="V5" s="308"/>
    </row>
    <row r="6" spans="2:22" ht="18.75" customHeight="1" thickBot="1" x14ac:dyDescent="0.3">
      <c r="B6" s="303"/>
      <c r="C6" s="40" t="s">
        <v>21</v>
      </c>
      <c r="D6" s="41" t="s">
        <v>22</v>
      </c>
      <c r="E6" s="42" t="s">
        <v>23</v>
      </c>
      <c r="F6" s="42" t="s">
        <v>24</v>
      </c>
      <c r="G6" s="42" t="s">
        <v>25</v>
      </c>
      <c r="H6" s="43" t="s">
        <v>24</v>
      </c>
      <c r="I6" s="44" t="s">
        <v>25</v>
      </c>
      <c r="J6" s="45" t="s">
        <v>24</v>
      </c>
      <c r="K6" s="94" t="s">
        <v>26</v>
      </c>
      <c r="L6" s="95" t="s">
        <v>24</v>
      </c>
      <c r="M6" s="42" t="s">
        <v>25</v>
      </c>
      <c r="N6" s="42" t="s">
        <v>24</v>
      </c>
      <c r="O6" s="95" t="s">
        <v>27</v>
      </c>
      <c r="P6" s="96" t="s">
        <v>24</v>
      </c>
      <c r="Q6" s="99" t="s">
        <v>26</v>
      </c>
      <c r="R6" s="100" t="s">
        <v>24</v>
      </c>
      <c r="S6" s="101" t="s">
        <v>25</v>
      </c>
      <c r="T6" s="100" t="s">
        <v>24</v>
      </c>
      <c r="U6" s="100" t="s">
        <v>27</v>
      </c>
      <c r="V6" s="45" t="s">
        <v>24</v>
      </c>
    </row>
    <row r="7" spans="2:22" ht="15.75" x14ac:dyDescent="0.25">
      <c r="B7" s="187">
        <v>1</v>
      </c>
      <c r="C7" s="46" t="s">
        <v>1128</v>
      </c>
      <c r="D7" s="47">
        <v>1</v>
      </c>
      <c r="E7" s="48" t="s">
        <v>1129</v>
      </c>
      <c r="F7" s="48">
        <v>2</v>
      </c>
      <c r="G7" s="48"/>
      <c r="H7" s="49"/>
      <c r="I7" s="50"/>
      <c r="J7" s="51"/>
      <c r="K7" s="90" t="s">
        <v>1140</v>
      </c>
      <c r="L7" s="91">
        <v>0.5</v>
      </c>
      <c r="M7" s="92" t="s">
        <v>1130</v>
      </c>
      <c r="N7" s="91">
        <v>2</v>
      </c>
      <c r="O7" s="92" t="s">
        <v>1141</v>
      </c>
      <c r="P7" s="93">
        <v>1.5</v>
      </c>
      <c r="Q7" s="50"/>
      <c r="R7" s="97"/>
      <c r="S7" s="98"/>
      <c r="T7" s="97"/>
      <c r="U7" s="98"/>
      <c r="V7" s="51"/>
    </row>
    <row r="8" spans="2:22" ht="15.75" x14ac:dyDescent="0.25">
      <c r="B8" s="188">
        <v>2</v>
      </c>
      <c r="C8" s="46" t="s">
        <v>1128</v>
      </c>
      <c r="D8" s="47">
        <v>1</v>
      </c>
      <c r="E8" s="48" t="s">
        <v>1129</v>
      </c>
      <c r="F8" s="48">
        <v>2</v>
      </c>
      <c r="G8" s="48" t="s">
        <v>1130</v>
      </c>
      <c r="H8" s="49">
        <v>2</v>
      </c>
      <c r="I8" s="50"/>
      <c r="J8" s="51"/>
      <c r="K8" s="52" t="s">
        <v>1140</v>
      </c>
      <c r="L8" s="53">
        <v>0.5</v>
      </c>
      <c r="M8" s="54" t="s">
        <v>1130</v>
      </c>
      <c r="N8" s="53">
        <v>2</v>
      </c>
      <c r="O8" s="54" t="s">
        <v>1141</v>
      </c>
      <c r="P8" s="55">
        <v>1.5</v>
      </c>
      <c r="Q8" s="50"/>
      <c r="R8" s="97"/>
      <c r="S8" s="98"/>
      <c r="T8" s="97"/>
      <c r="U8" s="98"/>
      <c r="V8" s="51"/>
    </row>
    <row r="9" spans="2:22" ht="15.75" x14ac:dyDescent="0.25">
      <c r="B9" s="38">
        <v>3</v>
      </c>
      <c r="C9" s="46" t="s">
        <v>1128</v>
      </c>
      <c r="D9" s="47">
        <v>1</v>
      </c>
      <c r="E9" s="48" t="s">
        <v>1129</v>
      </c>
      <c r="F9" s="48">
        <v>2</v>
      </c>
      <c r="G9" s="48" t="s">
        <v>1130</v>
      </c>
      <c r="H9" s="49">
        <v>2</v>
      </c>
      <c r="I9" s="50"/>
      <c r="J9" s="51"/>
      <c r="K9" s="52" t="s">
        <v>1140</v>
      </c>
      <c r="L9" s="53">
        <v>0.5</v>
      </c>
      <c r="M9" s="54" t="s">
        <v>1130</v>
      </c>
      <c r="N9" s="53">
        <v>2</v>
      </c>
      <c r="O9" s="54" t="s">
        <v>1141</v>
      </c>
      <c r="P9" s="55">
        <v>1.5</v>
      </c>
      <c r="Q9" s="50"/>
      <c r="R9" s="97"/>
      <c r="S9" s="98"/>
      <c r="T9" s="97"/>
      <c r="U9" s="98"/>
      <c r="V9" s="51"/>
    </row>
    <row r="10" spans="2:22" ht="15.75" x14ac:dyDescent="0.25">
      <c r="B10" s="38">
        <v>4</v>
      </c>
      <c r="C10" s="46" t="s">
        <v>1128</v>
      </c>
      <c r="D10" s="47">
        <v>2</v>
      </c>
      <c r="E10" s="48" t="s">
        <v>1129</v>
      </c>
      <c r="F10" s="48">
        <v>2</v>
      </c>
      <c r="G10" s="48"/>
      <c r="H10" s="49"/>
      <c r="I10" s="50"/>
      <c r="J10" s="51"/>
      <c r="K10" s="52" t="s">
        <v>1140</v>
      </c>
      <c r="L10" s="53">
        <v>0.5</v>
      </c>
      <c r="M10" s="54" t="s">
        <v>1130</v>
      </c>
      <c r="N10" s="53">
        <v>2</v>
      </c>
      <c r="O10" s="54" t="s">
        <v>1141</v>
      </c>
      <c r="P10" s="55">
        <v>1.5</v>
      </c>
      <c r="Q10" s="50"/>
      <c r="R10" s="97"/>
      <c r="S10" s="98"/>
      <c r="T10" s="97"/>
      <c r="U10" s="98"/>
      <c r="V10" s="51"/>
    </row>
    <row r="11" spans="2:22" ht="15.75" x14ac:dyDescent="0.25">
      <c r="B11" s="38">
        <v>5</v>
      </c>
      <c r="C11" s="46" t="s">
        <v>1128</v>
      </c>
      <c r="D11" s="47">
        <v>2</v>
      </c>
      <c r="E11" s="48" t="s">
        <v>1129</v>
      </c>
      <c r="F11" s="48">
        <v>2</v>
      </c>
      <c r="G11" s="48"/>
      <c r="H11" s="49"/>
      <c r="I11" s="50"/>
      <c r="J11" s="51"/>
      <c r="K11" s="52" t="s">
        <v>1140</v>
      </c>
      <c r="L11" s="53">
        <v>0.5</v>
      </c>
      <c r="M11" s="54" t="s">
        <v>1130</v>
      </c>
      <c r="N11" s="53">
        <v>2</v>
      </c>
      <c r="O11" s="54" t="s">
        <v>1141</v>
      </c>
      <c r="P11" s="55">
        <v>1.5</v>
      </c>
      <c r="Q11" s="56"/>
      <c r="R11" s="57"/>
      <c r="S11" s="58"/>
      <c r="T11" s="57"/>
      <c r="U11" s="58"/>
      <c r="V11" s="59"/>
    </row>
    <row r="12" spans="2:22" ht="15.75" x14ac:dyDescent="0.25">
      <c r="B12" s="38" t="s">
        <v>1167</v>
      </c>
      <c r="C12" s="46" t="s">
        <v>1128</v>
      </c>
      <c r="D12" s="47">
        <v>3</v>
      </c>
      <c r="E12" s="48" t="s">
        <v>1129</v>
      </c>
      <c r="F12" s="48">
        <v>2</v>
      </c>
      <c r="G12" s="48"/>
      <c r="H12" s="49"/>
      <c r="I12" s="50"/>
      <c r="J12" s="51"/>
      <c r="K12" s="52" t="s">
        <v>1140</v>
      </c>
      <c r="L12" s="53">
        <v>0.5</v>
      </c>
      <c r="M12" s="54" t="s">
        <v>1130</v>
      </c>
      <c r="N12" s="53">
        <v>2</v>
      </c>
      <c r="O12" s="54" t="s">
        <v>1141</v>
      </c>
      <c r="P12" s="55">
        <v>1.5</v>
      </c>
      <c r="Q12" s="56"/>
      <c r="R12" s="57"/>
      <c r="S12" s="58"/>
      <c r="T12" s="57"/>
      <c r="U12" s="58"/>
      <c r="V12" s="59"/>
    </row>
    <row r="13" spans="2:22" ht="15.75" x14ac:dyDescent="0.25">
      <c r="B13" s="38" t="s">
        <v>1168</v>
      </c>
      <c r="C13" s="46" t="s">
        <v>1128</v>
      </c>
      <c r="D13" s="47">
        <v>3</v>
      </c>
      <c r="E13" s="48" t="s">
        <v>1129</v>
      </c>
      <c r="F13" s="48">
        <v>2</v>
      </c>
      <c r="G13" s="48"/>
      <c r="H13" s="49"/>
      <c r="I13" s="50"/>
      <c r="J13" s="51"/>
      <c r="K13" s="52" t="s">
        <v>1140</v>
      </c>
      <c r="L13" s="53">
        <v>0.5</v>
      </c>
      <c r="M13" s="54" t="s">
        <v>1130</v>
      </c>
      <c r="N13" s="53">
        <v>2</v>
      </c>
      <c r="O13" s="54" t="s">
        <v>1141</v>
      </c>
      <c r="P13" s="55">
        <v>1.5</v>
      </c>
      <c r="Q13" s="56"/>
      <c r="R13" s="57"/>
      <c r="S13" s="58"/>
      <c r="T13" s="57"/>
      <c r="U13" s="58"/>
      <c r="V13" s="59"/>
    </row>
    <row r="14" spans="2:22" ht="18" customHeight="1" x14ac:dyDescent="0.25">
      <c r="B14" s="38" t="s">
        <v>1169</v>
      </c>
      <c r="C14" s="46" t="s">
        <v>1128</v>
      </c>
      <c r="D14" s="47">
        <v>3</v>
      </c>
      <c r="E14" s="48" t="s">
        <v>1129</v>
      </c>
      <c r="F14" s="48">
        <v>2</v>
      </c>
      <c r="G14" s="48"/>
      <c r="H14" s="49"/>
      <c r="I14" s="50"/>
      <c r="J14" s="51"/>
      <c r="K14" s="52" t="s">
        <v>1140</v>
      </c>
      <c r="L14" s="53">
        <v>0.5</v>
      </c>
      <c r="M14" s="54" t="s">
        <v>1130</v>
      </c>
      <c r="N14" s="53">
        <v>2</v>
      </c>
      <c r="O14" s="54" t="s">
        <v>1141</v>
      </c>
      <c r="P14" s="55">
        <v>1.5</v>
      </c>
      <c r="Q14" s="56"/>
      <c r="R14" s="57"/>
      <c r="S14" s="58"/>
      <c r="T14" s="57"/>
      <c r="U14" s="58"/>
      <c r="V14" s="59"/>
    </row>
    <row r="15" spans="2:22" ht="18" customHeight="1" x14ac:dyDescent="0.25">
      <c r="B15" s="38">
        <v>6</v>
      </c>
      <c r="C15" s="46" t="s">
        <v>1128</v>
      </c>
      <c r="D15" s="47">
        <v>1</v>
      </c>
      <c r="E15" s="48" t="s">
        <v>1129</v>
      </c>
      <c r="F15" s="48">
        <v>2</v>
      </c>
      <c r="G15" s="48"/>
      <c r="H15" s="49"/>
      <c r="I15" s="50"/>
      <c r="J15" s="51"/>
      <c r="K15" s="52"/>
      <c r="L15" s="53"/>
      <c r="M15" s="54"/>
      <c r="N15" s="53"/>
      <c r="O15" s="54"/>
      <c r="P15" s="55"/>
      <c r="Q15" s="56"/>
      <c r="R15" s="57"/>
      <c r="S15" s="58"/>
      <c r="T15" s="57"/>
      <c r="U15" s="58"/>
      <c r="V15" s="59"/>
    </row>
    <row r="16" spans="2:22" ht="18" customHeight="1" x14ac:dyDescent="0.25">
      <c r="B16" s="38"/>
      <c r="C16" s="46"/>
      <c r="D16" s="47"/>
      <c r="E16" s="48"/>
      <c r="F16" s="48"/>
      <c r="G16" s="48"/>
      <c r="H16" s="49"/>
      <c r="I16" s="50"/>
      <c r="J16" s="51"/>
      <c r="K16" s="52"/>
      <c r="L16" s="53"/>
      <c r="M16" s="54"/>
      <c r="N16" s="53"/>
      <c r="O16" s="54"/>
      <c r="P16" s="55"/>
      <c r="Q16" s="56"/>
      <c r="R16" s="57"/>
      <c r="S16" s="58"/>
      <c r="T16" s="57"/>
      <c r="U16" s="58"/>
      <c r="V16" s="59"/>
    </row>
    <row r="17" spans="2:22" ht="18" customHeight="1" x14ac:dyDescent="0.25">
      <c r="B17" s="38"/>
      <c r="C17" s="46"/>
      <c r="D17" s="47"/>
      <c r="E17" s="48"/>
      <c r="F17" s="48"/>
      <c r="G17" s="48"/>
      <c r="H17" s="49"/>
      <c r="I17" s="50"/>
      <c r="J17" s="51"/>
      <c r="K17" s="52"/>
      <c r="L17" s="53"/>
      <c r="M17" s="54"/>
      <c r="N17" s="53"/>
      <c r="O17" s="54"/>
      <c r="P17" s="55"/>
      <c r="Q17" s="56"/>
      <c r="R17" s="57"/>
      <c r="S17" s="58"/>
      <c r="T17" s="57"/>
      <c r="U17" s="58"/>
      <c r="V17" s="59"/>
    </row>
    <row r="18" spans="2:22" ht="18" customHeight="1" x14ac:dyDescent="0.25">
      <c r="B18" s="38"/>
      <c r="C18" s="46"/>
      <c r="D18" s="47"/>
      <c r="E18" s="48"/>
      <c r="F18" s="48"/>
      <c r="G18" s="48"/>
      <c r="H18" s="49"/>
      <c r="I18" s="50"/>
      <c r="J18" s="51"/>
      <c r="K18" s="52"/>
      <c r="L18" s="53"/>
      <c r="M18" s="54"/>
      <c r="N18" s="53"/>
      <c r="O18" s="54"/>
      <c r="P18" s="55"/>
      <c r="Q18" s="56"/>
      <c r="R18" s="57"/>
      <c r="S18" s="58"/>
      <c r="T18" s="57"/>
      <c r="U18" s="58"/>
      <c r="V18" s="59"/>
    </row>
    <row r="19" spans="2:22" ht="18" customHeight="1" x14ac:dyDescent="0.25">
      <c r="B19" s="38"/>
      <c r="C19" s="46"/>
      <c r="D19" s="47"/>
      <c r="E19" s="48"/>
      <c r="F19" s="48"/>
      <c r="G19" s="48"/>
      <c r="H19" s="49"/>
      <c r="I19" s="50"/>
      <c r="J19" s="51"/>
      <c r="K19" s="52"/>
      <c r="L19" s="53"/>
      <c r="M19" s="54"/>
      <c r="N19" s="53"/>
      <c r="O19" s="54"/>
      <c r="P19" s="55"/>
      <c r="Q19" s="56"/>
      <c r="R19" s="57"/>
      <c r="S19" s="58"/>
      <c r="T19" s="57"/>
      <c r="U19" s="58"/>
      <c r="V19" s="59"/>
    </row>
    <row r="20" spans="2:22" ht="18" customHeight="1" x14ac:dyDescent="0.25">
      <c r="B20" s="38"/>
      <c r="C20" s="46"/>
      <c r="D20" s="47"/>
      <c r="E20" s="48"/>
      <c r="F20" s="48"/>
      <c r="G20" s="48"/>
      <c r="H20" s="49"/>
      <c r="I20" s="50"/>
      <c r="J20" s="51"/>
      <c r="K20" s="52"/>
      <c r="L20" s="53"/>
      <c r="M20" s="54"/>
      <c r="N20" s="53"/>
      <c r="O20" s="54"/>
      <c r="P20" s="55"/>
      <c r="Q20" s="56"/>
      <c r="R20" s="57"/>
      <c r="S20" s="58"/>
      <c r="T20" s="57"/>
      <c r="U20" s="58"/>
      <c r="V20" s="59"/>
    </row>
    <row r="21" spans="2:22" ht="18" customHeight="1" x14ac:dyDescent="0.25">
      <c r="B21" s="38"/>
      <c r="C21" s="46"/>
      <c r="D21" s="47"/>
      <c r="E21" s="48"/>
      <c r="F21" s="48"/>
      <c r="G21" s="48"/>
      <c r="H21" s="49"/>
      <c r="I21" s="50"/>
      <c r="J21" s="51"/>
      <c r="K21" s="52"/>
      <c r="L21" s="53"/>
      <c r="M21" s="54"/>
      <c r="N21" s="53"/>
      <c r="O21" s="54"/>
      <c r="P21" s="55"/>
      <c r="Q21" s="56"/>
      <c r="R21" s="57"/>
      <c r="S21" s="58"/>
      <c r="T21" s="57"/>
      <c r="U21" s="58"/>
      <c r="V21" s="59"/>
    </row>
    <row r="22" spans="2:22" ht="18" customHeight="1" x14ac:dyDescent="0.25">
      <c r="B22" s="38"/>
      <c r="C22" s="46"/>
      <c r="D22" s="47"/>
      <c r="E22" s="48"/>
      <c r="F22" s="48"/>
      <c r="G22" s="48"/>
      <c r="H22" s="49"/>
      <c r="I22" s="50"/>
      <c r="J22" s="51"/>
      <c r="K22" s="52"/>
      <c r="L22" s="53"/>
      <c r="M22" s="54"/>
      <c r="N22" s="53"/>
      <c r="O22" s="54"/>
      <c r="P22" s="55"/>
      <c r="Q22" s="56"/>
      <c r="R22" s="57"/>
      <c r="S22" s="58"/>
      <c r="T22" s="57"/>
      <c r="U22" s="58"/>
      <c r="V22" s="59"/>
    </row>
    <row r="23" spans="2:22" ht="18" customHeight="1" x14ac:dyDescent="0.25">
      <c r="B23" s="23"/>
      <c r="C23" s="46"/>
      <c r="D23" s="47"/>
      <c r="E23" s="48"/>
      <c r="F23" s="48"/>
      <c r="G23" s="48"/>
      <c r="H23" s="49"/>
      <c r="I23" s="50"/>
      <c r="J23" s="51"/>
      <c r="K23" s="52"/>
      <c r="L23" s="53"/>
      <c r="M23" s="54"/>
      <c r="N23" s="53"/>
      <c r="O23" s="54"/>
      <c r="P23" s="55"/>
      <c r="Q23" s="56"/>
      <c r="R23" s="57"/>
      <c r="S23" s="58"/>
      <c r="T23" s="57"/>
      <c r="U23" s="58"/>
      <c r="V23" s="59"/>
    </row>
    <row r="24" spans="2:22" ht="18" customHeight="1" x14ac:dyDescent="0.25">
      <c r="B24" s="23"/>
      <c r="C24" s="46"/>
      <c r="D24" s="47"/>
      <c r="E24" s="48"/>
      <c r="F24" s="48"/>
      <c r="G24" s="48"/>
      <c r="H24" s="49"/>
      <c r="I24" s="50"/>
      <c r="J24" s="51"/>
      <c r="K24" s="52"/>
      <c r="L24" s="53"/>
      <c r="M24" s="54"/>
      <c r="N24" s="53"/>
      <c r="O24" s="54"/>
      <c r="P24" s="55"/>
      <c r="Q24" s="56"/>
      <c r="R24" s="57"/>
      <c r="S24" s="58"/>
      <c r="T24" s="57"/>
      <c r="U24" s="58"/>
      <c r="V24" s="59"/>
    </row>
    <row r="25" spans="2:22" ht="18" customHeight="1" x14ac:dyDescent="0.25">
      <c r="B25" s="23"/>
      <c r="C25" s="46"/>
      <c r="D25" s="47"/>
      <c r="E25" s="48"/>
      <c r="F25" s="48"/>
      <c r="G25" s="48"/>
      <c r="H25" s="49"/>
      <c r="I25" s="50"/>
      <c r="J25" s="51"/>
      <c r="K25" s="52"/>
      <c r="L25" s="53"/>
      <c r="M25" s="54"/>
      <c r="N25" s="53"/>
      <c r="O25" s="54"/>
      <c r="P25" s="55"/>
      <c r="Q25" s="56"/>
      <c r="R25" s="57"/>
      <c r="S25" s="58"/>
      <c r="T25" s="57"/>
      <c r="U25" s="58"/>
      <c r="V25" s="59"/>
    </row>
    <row r="26" spans="2:22" ht="18" customHeight="1" x14ac:dyDescent="0.25">
      <c r="B26" s="23"/>
      <c r="C26" s="46"/>
      <c r="D26" s="47"/>
      <c r="E26" s="48"/>
      <c r="F26" s="48"/>
      <c r="G26" s="48"/>
      <c r="H26" s="49"/>
      <c r="I26" s="56"/>
      <c r="J26" s="59"/>
      <c r="K26" s="60"/>
      <c r="L26" s="53"/>
      <c r="M26" s="61"/>
      <c r="N26" s="62"/>
      <c r="O26" s="61"/>
      <c r="P26" s="63"/>
      <c r="Q26" s="56"/>
      <c r="R26" s="57"/>
      <c r="S26" s="58"/>
      <c r="T26" s="57"/>
      <c r="U26" s="58"/>
      <c r="V26" s="59"/>
    </row>
    <row r="27" spans="2:22" ht="18" customHeight="1" x14ac:dyDescent="0.25">
      <c r="B27" s="23"/>
      <c r="C27" s="46"/>
      <c r="D27" s="47"/>
      <c r="E27" s="48"/>
      <c r="F27" s="48"/>
      <c r="G27" s="48"/>
      <c r="H27" s="49"/>
      <c r="I27" s="56"/>
      <c r="J27" s="59"/>
      <c r="K27" s="60"/>
      <c r="L27" s="53"/>
      <c r="M27" s="61"/>
      <c r="N27" s="62"/>
      <c r="O27" s="61"/>
      <c r="P27" s="63"/>
      <c r="Q27" s="56"/>
      <c r="R27" s="57"/>
      <c r="S27" s="58"/>
      <c r="T27" s="57"/>
      <c r="U27" s="58"/>
      <c r="V27" s="59"/>
    </row>
    <row r="28" spans="2:22" ht="18" customHeight="1" x14ac:dyDescent="0.25">
      <c r="B28" s="23"/>
      <c r="C28" s="46"/>
      <c r="D28" s="47"/>
      <c r="E28" s="48"/>
      <c r="F28" s="48"/>
      <c r="G28" s="48"/>
      <c r="H28" s="49"/>
      <c r="I28" s="56"/>
      <c r="J28" s="59"/>
      <c r="K28" s="60"/>
      <c r="L28" s="53"/>
      <c r="M28" s="61"/>
      <c r="N28" s="62"/>
      <c r="O28" s="61"/>
      <c r="P28" s="63"/>
      <c r="Q28" s="56"/>
      <c r="R28" s="57"/>
      <c r="S28" s="58"/>
      <c r="T28" s="57"/>
      <c r="U28" s="58"/>
      <c r="V28" s="59"/>
    </row>
    <row r="29" spans="2:22" ht="18" customHeight="1" x14ac:dyDescent="0.25">
      <c r="B29" s="23"/>
      <c r="C29" s="46"/>
      <c r="D29" s="47"/>
      <c r="E29" s="48"/>
      <c r="F29" s="48"/>
      <c r="G29" s="48"/>
      <c r="H29" s="49"/>
      <c r="I29" s="56"/>
      <c r="J29" s="59"/>
      <c r="K29" s="60"/>
      <c r="L29" s="53"/>
      <c r="M29" s="61"/>
      <c r="N29" s="62"/>
      <c r="O29" s="61"/>
      <c r="P29" s="63"/>
      <c r="Q29" s="56"/>
      <c r="R29" s="57"/>
      <c r="S29" s="58"/>
      <c r="T29" s="57"/>
      <c r="U29" s="58"/>
      <c r="V29" s="59"/>
    </row>
    <row r="30" spans="2:22" ht="18" customHeight="1" x14ac:dyDescent="0.25">
      <c r="B30" s="23"/>
      <c r="C30" s="46"/>
      <c r="D30" s="47"/>
      <c r="E30" s="48"/>
      <c r="F30" s="48"/>
      <c r="G30" s="48"/>
      <c r="H30" s="49"/>
      <c r="I30" s="64"/>
      <c r="J30" s="59"/>
      <c r="K30" s="60"/>
      <c r="L30" s="53"/>
      <c r="M30" s="61"/>
      <c r="N30" s="62"/>
      <c r="O30" s="61"/>
      <c r="P30" s="63"/>
      <c r="Q30" s="56"/>
      <c r="R30" s="57"/>
      <c r="S30" s="58"/>
      <c r="T30" s="57"/>
      <c r="U30" s="58"/>
      <c r="V30" s="59"/>
    </row>
    <row r="31" spans="2:22" ht="18" customHeight="1" x14ac:dyDescent="0.25">
      <c r="B31" s="38"/>
      <c r="C31" s="46"/>
      <c r="D31" s="47"/>
      <c r="E31" s="48"/>
      <c r="F31" s="48"/>
      <c r="G31" s="48"/>
      <c r="H31" s="49"/>
      <c r="I31" s="56"/>
      <c r="J31" s="59"/>
      <c r="K31" s="60"/>
      <c r="L31" s="53"/>
      <c r="M31" s="61"/>
      <c r="N31" s="62"/>
      <c r="O31" s="61"/>
      <c r="P31" s="63"/>
      <c r="Q31" s="56"/>
      <c r="R31" s="57"/>
      <c r="S31" s="58"/>
      <c r="T31" s="57"/>
      <c r="U31" s="58"/>
      <c r="V31" s="59"/>
    </row>
    <row r="32" spans="2:22" ht="18" customHeight="1" x14ac:dyDescent="0.25">
      <c r="B32" s="38"/>
      <c r="C32" s="46"/>
      <c r="D32" s="47"/>
      <c r="E32" s="48"/>
      <c r="F32" s="48"/>
      <c r="G32" s="48"/>
      <c r="H32" s="49"/>
      <c r="I32" s="56"/>
      <c r="J32" s="59"/>
      <c r="K32" s="60"/>
      <c r="L32" s="53"/>
      <c r="M32" s="61"/>
      <c r="N32" s="62"/>
      <c r="O32" s="61"/>
      <c r="P32" s="63"/>
      <c r="Q32" s="56"/>
      <c r="R32" s="57"/>
      <c r="S32" s="58"/>
      <c r="T32" s="57"/>
      <c r="U32" s="58"/>
      <c r="V32" s="59"/>
    </row>
    <row r="33" spans="2:22" ht="18" customHeight="1" x14ac:dyDescent="0.25">
      <c r="B33" s="38"/>
      <c r="C33" s="46"/>
      <c r="D33" s="47"/>
      <c r="E33" s="48"/>
      <c r="F33" s="48"/>
      <c r="G33" s="48"/>
      <c r="H33" s="49"/>
      <c r="I33" s="56"/>
      <c r="J33" s="59"/>
      <c r="K33" s="60"/>
      <c r="L33" s="53"/>
      <c r="M33" s="61"/>
      <c r="N33" s="62"/>
      <c r="O33" s="61"/>
      <c r="P33" s="63"/>
      <c r="Q33" s="56"/>
      <c r="R33" s="57"/>
      <c r="S33" s="58"/>
      <c r="T33" s="57"/>
      <c r="U33" s="58"/>
      <c r="V33" s="59"/>
    </row>
    <row r="34" spans="2:22" ht="18" customHeight="1" x14ac:dyDescent="0.25">
      <c r="B34" s="38"/>
      <c r="C34" s="46"/>
      <c r="D34" s="47"/>
      <c r="E34" s="48"/>
      <c r="F34" s="48"/>
      <c r="G34" s="48"/>
      <c r="H34" s="49"/>
      <c r="I34" s="56"/>
      <c r="J34" s="59"/>
      <c r="K34" s="60"/>
      <c r="L34" s="53"/>
      <c r="M34" s="61"/>
      <c r="N34" s="62"/>
      <c r="O34" s="61"/>
      <c r="P34" s="63"/>
      <c r="Q34" s="56"/>
      <c r="R34" s="57"/>
      <c r="S34" s="58"/>
      <c r="T34" s="57"/>
      <c r="U34" s="58"/>
      <c r="V34" s="59"/>
    </row>
    <row r="35" spans="2:22" ht="18" customHeight="1" x14ac:dyDescent="0.25">
      <c r="B35" s="38"/>
      <c r="C35" s="46"/>
      <c r="D35" s="47"/>
      <c r="E35" s="48"/>
      <c r="F35" s="48"/>
      <c r="G35" s="48"/>
      <c r="H35" s="49"/>
      <c r="I35" s="56"/>
      <c r="J35" s="59"/>
      <c r="K35" s="60"/>
      <c r="L35" s="53"/>
      <c r="M35" s="61"/>
      <c r="N35" s="62"/>
      <c r="O35" s="61"/>
      <c r="P35" s="63"/>
      <c r="Q35" s="56"/>
      <c r="R35" s="57"/>
      <c r="S35" s="58"/>
      <c r="T35" s="57"/>
      <c r="U35" s="58"/>
      <c r="V35" s="59"/>
    </row>
    <row r="36" spans="2:22" ht="18" customHeight="1" x14ac:dyDescent="0.25">
      <c r="B36" s="38"/>
      <c r="C36" s="46"/>
      <c r="D36" s="47"/>
      <c r="E36" s="48"/>
      <c r="F36" s="48"/>
      <c r="G36" s="48"/>
      <c r="H36" s="49"/>
      <c r="I36" s="56"/>
      <c r="J36" s="59"/>
      <c r="K36" s="60"/>
      <c r="L36" s="53"/>
      <c r="M36" s="61"/>
      <c r="N36" s="62"/>
      <c r="O36" s="61"/>
      <c r="P36" s="63"/>
      <c r="Q36" s="56"/>
      <c r="R36" s="57"/>
      <c r="S36" s="58"/>
      <c r="T36" s="57"/>
      <c r="U36" s="58"/>
      <c r="V36" s="59"/>
    </row>
    <row r="37" spans="2:22" ht="18" customHeight="1" x14ac:dyDescent="0.25">
      <c r="B37" s="38"/>
      <c r="C37" s="46"/>
      <c r="D37" s="47"/>
      <c r="E37" s="48"/>
      <c r="F37" s="48"/>
      <c r="G37" s="48"/>
      <c r="H37" s="49"/>
      <c r="I37" s="56"/>
      <c r="J37" s="59"/>
      <c r="K37" s="60"/>
      <c r="L37" s="53"/>
      <c r="M37" s="61"/>
      <c r="N37" s="62"/>
      <c r="O37" s="61"/>
      <c r="P37" s="63"/>
      <c r="Q37" s="56"/>
      <c r="R37" s="57"/>
      <c r="S37" s="58"/>
      <c r="T37" s="57"/>
      <c r="U37" s="58"/>
      <c r="V37" s="59"/>
    </row>
    <row r="38" spans="2:22" ht="18" customHeight="1" x14ac:dyDescent="0.25">
      <c r="B38" s="38"/>
      <c r="C38" s="46"/>
      <c r="D38" s="47"/>
      <c r="E38" s="48"/>
      <c r="F38" s="48"/>
      <c r="G38" s="48"/>
      <c r="H38" s="49"/>
      <c r="I38" s="56"/>
      <c r="J38" s="59"/>
      <c r="K38" s="60"/>
      <c r="L38" s="53"/>
      <c r="M38" s="61"/>
      <c r="N38" s="62"/>
      <c r="O38" s="61"/>
      <c r="P38" s="63"/>
      <c r="Q38" s="56"/>
      <c r="R38" s="57"/>
      <c r="S38" s="58"/>
      <c r="T38" s="57"/>
      <c r="U38" s="58"/>
      <c r="V38" s="59"/>
    </row>
    <row r="39" spans="2:22" ht="18" customHeight="1" x14ac:dyDescent="0.25">
      <c r="B39" s="38"/>
      <c r="C39" s="46"/>
      <c r="D39" s="47"/>
      <c r="E39" s="48"/>
      <c r="F39" s="48"/>
      <c r="G39" s="48"/>
      <c r="H39" s="49"/>
      <c r="I39" s="56"/>
      <c r="J39" s="59"/>
      <c r="K39" s="60"/>
      <c r="L39" s="53"/>
      <c r="M39" s="61"/>
      <c r="N39" s="62"/>
      <c r="O39" s="61"/>
      <c r="P39" s="63"/>
      <c r="Q39" s="56"/>
      <c r="R39" s="57"/>
      <c r="S39" s="58"/>
      <c r="T39" s="57"/>
      <c r="U39" s="58"/>
      <c r="V39" s="59"/>
    </row>
    <row r="40" spans="2:22" ht="18" customHeight="1" x14ac:dyDescent="0.25">
      <c r="B40" s="38"/>
      <c r="C40" s="46"/>
      <c r="D40" s="47"/>
      <c r="E40" s="48"/>
      <c r="F40" s="48"/>
      <c r="G40" s="48"/>
      <c r="H40" s="49"/>
      <c r="I40" s="56"/>
      <c r="J40" s="59"/>
      <c r="K40" s="60"/>
      <c r="L40" s="53"/>
      <c r="M40" s="61"/>
      <c r="N40" s="62"/>
      <c r="O40" s="61"/>
      <c r="P40" s="63"/>
      <c r="Q40" s="56"/>
      <c r="R40" s="57"/>
      <c r="S40" s="58"/>
      <c r="T40" s="57"/>
      <c r="U40" s="58"/>
      <c r="V40" s="59"/>
    </row>
    <row r="41" spans="2:22" ht="18" customHeight="1" x14ac:dyDescent="0.25">
      <c r="B41" s="38"/>
      <c r="C41" s="46"/>
      <c r="D41" s="47"/>
      <c r="E41" s="48"/>
      <c r="F41" s="48"/>
      <c r="G41" s="48"/>
      <c r="H41" s="49"/>
      <c r="I41" s="56"/>
      <c r="J41" s="59"/>
      <c r="K41" s="60"/>
      <c r="L41" s="53"/>
      <c r="M41" s="61"/>
      <c r="N41" s="62"/>
      <c r="O41" s="61"/>
      <c r="P41" s="63"/>
      <c r="Q41" s="56"/>
      <c r="R41" s="65"/>
      <c r="S41" s="58"/>
      <c r="T41" s="57"/>
      <c r="U41" s="58"/>
      <c r="V41" s="59"/>
    </row>
    <row r="42" spans="2:22" ht="15.75" x14ac:dyDescent="0.25">
      <c r="B42" s="38"/>
      <c r="C42" s="46"/>
      <c r="D42" s="47"/>
      <c r="E42" s="48"/>
      <c r="F42" s="48"/>
      <c r="G42" s="48"/>
      <c r="H42" s="49"/>
      <c r="I42" s="56"/>
      <c r="J42" s="59"/>
      <c r="K42" s="60"/>
      <c r="L42" s="53"/>
      <c r="M42" s="61"/>
      <c r="N42" s="62"/>
      <c r="O42" s="61"/>
      <c r="P42" s="63"/>
      <c r="Q42" s="56"/>
      <c r="R42" s="57"/>
      <c r="S42" s="58"/>
      <c r="T42" s="57"/>
      <c r="U42" s="58"/>
      <c r="V42" s="59"/>
    </row>
    <row r="43" spans="2:22" ht="15.75" x14ac:dyDescent="0.25">
      <c r="B43" s="189"/>
      <c r="C43" s="46"/>
      <c r="D43" s="47"/>
      <c r="E43" s="48"/>
      <c r="F43" s="48"/>
      <c r="G43" s="48"/>
      <c r="H43" s="49"/>
      <c r="I43" s="56"/>
      <c r="J43" s="59"/>
      <c r="K43" s="66"/>
      <c r="L43" s="67"/>
      <c r="M43" s="68"/>
      <c r="N43" s="47"/>
      <c r="O43" s="68"/>
      <c r="P43" s="63"/>
      <c r="Q43" s="56"/>
      <c r="R43" s="57"/>
      <c r="S43" s="58"/>
      <c r="T43" s="57"/>
      <c r="U43" s="58"/>
      <c r="V43" s="59"/>
    </row>
    <row r="44" spans="2:22" ht="15.75" x14ac:dyDescent="0.25">
      <c r="B44" s="189"/>
      <c r="C44" s="46"/>
      <c r="D44" s="47"/>
      <c r="E44" s="48"/>
      <c r="F44" s="48"/>
      <c r="G44" s="48"/>
      <c r="H44" s="49"/>
      <c r="I44" s="56"/>
      <c r="J44" s="59"/>
      <c r="K44" s="66"/>
      <c r="L44" s="67"/>
      <c r="M44" s="68"/>
      <c r="N44" s="47"/>
      <c r="O44" s="68"/>
      <c r="P44" s="63"/>
      <c r="Q44" s="56"/>
      <c r="R44" s="57"/>
      <c r="S44" s="58"/>
      <c r="T44" s="57"/>
      <c r="U44" s="58"/>
      <c r="V44" s="59"/>
    </row>
    <row r="45" spans="2:22" ht="15.75" x14ac:dyDescent="0.25">
      <c r="B45" s="189"/>
      <c r="C45" s="46"/>
      <c r="D45" s="47"/>
      <c r="E45" s="48"/>
      <c r="F45" s="48"/>
      <c r="G45" s="48"/>
      <c r="H45" s="49"/>
      <c r="I45" s="56"/>
      <c r="J45" s="59"/>
      <c r="K45" s="66"/>
      <c r="L45" s="67"/>
      <c r="M45" s="68"/>
      <c r="N45" s="47"/>
      <c r="O45" s="68"/>
      <c r="P45" s="63"/>
      <c r="Q45" s="56"/>
      <c r="R45" s="57"/>
      <c r="S45" s="58"/>
      <c r="T45" s="57"/>
      <c r="U45" s="58"/>
      <c r="V45" s="59"/>
    </row>
    <row r="46" spans="2:22" ht="15.75" x14ac:dyDescent="0.25">
      <c r="B46" s="189"/>
      <c r="C46" s="46"/>
      <c r="D46" s="47"/>
      <c r="E46" s="48"/>
      <c r="F46" s="48"/>
      <c r="G46" s="48"/>
      <c r="H46" s="49"/>
      <c r="I46" s="56"/>
      <c r="J46" s="59"/>
      <c r="K46" s="66"/>
      <c r="L46" s="67"/>
      <c r="M46" s="68"/>
      <c r="N46" s="47"/>
      <c r="O46" s="68"/>
      <c r="P46" s="63"/>
      <c r="Q46" s="56"/>
      <c r="R46" s="57"/>
      <c r="S46" s="58"/>
      <c r="T46" s="57"/>
      <c r="U46" s="58"/>
      <c r="V46" s="59"/>
    </row>
    <row r="47" spans="2:22" ht="15.75" x14ac:dyDescent="0.25">
      <c r="B47" s="189"/>
      <c r="C47" s="46"/>
      <c r="D47" s="47"/>
      <c r="E47" s="48"/>
      <c r="F47" s="48"/>
      <c r="G47" s="48"/>
      <c r="H47" s="49"/>
      <c r="I47" s="56"/>
      <c r="J47" s="59"/>
      <c r="K47" s="66"/>
      <c r="L47" s="67"/>
      <c r="M47" s="68"/>
      <c r="N47" s="47"/>
      <c r="O47" s="68"/>
      <c r="P47" s="63"/>
      <c r="Q47" s="56"/>
      <c r="R47" s="57"/>
      <c r="S47" s="58"/>
      <c r="T47" s="57"/>
      <c r="U47" s="58"/>
      <c r="V47" s="59"/>
    </row>
    <row r="48" spans="2:22" ht="15.75" x14ac:dyDescent="0.25">
      <c r="B48" s="189"/>
      <c r="C48" s="46"/>
      <c r="D48" s="47"/>
      <c r="E48" s="48"/>
      <c r="F48" s="48"/>
      <c r="G48" s="48"/>
      <c r="H48" s="49"/>
      <c r="I48" s="56"/>
      <c r="J48" s="59"/>
      <c r="K48" s="66"/>
      <c r="L48" s="67"/>
      <c r="M48" s="68"/>
      <c r="N48" s="47"/>
      <c r="O48" s="68"/>
      <c r="P48" s="63"/>
      <c r="Q48" s="56"/>
      <c r="R48" s="57"/>
      <c r="S48" s="58"/>
      <c r="T48" s="57"/>
      <c r="U48" s="58"/>
      <c r="V48" s="59"/>
    </row>
    <row r="49" spans="2:22" ht="15.75" x14ac:dyDescent="0.25">
      <c r="B49" s="189"/>
      <c r="C49" s="46"/>
      <c r="D49" s="47"/>
      <c r="E49" s="48"/>
      <c r="F49" s="48"/>
      <c r="G49" s="48"/>
      <c r="H49" s="49"/>
      <c r="I49" s="56"/>
      <c r="J49" s="59"/>
      <c r="K49" s="66"/>
      <c r="L49" s="67"/>
      <c r="M49" s="68"/>
      <c r="N49" s="47"/>
      <c r="O49" s="68"/>
      <c r="P49" s="63"/>
      <c r="Q49" s="56"/>
      <c r="R49" s="57"/>
      <c r="S49" s="58"/>
      <c r="T49" s="57"/>
      <c r="U49" s="58"/>
      <c r="V49" s="59"/>
    </row>
    <row r="50" spans="2:22" ht="15.75" x14ac:dyDescent="0.25">
      <c r="B50" s="189"/>
      <c r="C50" s="46"/>
      <c r="D50" s="47"/>
      <c r="E50" s="48"/>
      <c r="F50" s="48"/>
      <c r="G50" s="48"/>
      <c r="H50" s="49"/>
      <c r="I50" s="56"/>
      <c r="J50" s="59"/>
      <c r="K50" s="66"/>
      <c r="L50" s="67"/>
      <c r="M50" s="68"/>
      <c r="N50" s="47"/>
      <c r="O50" s="68"/>
      <c r="P50" s="63"/>
      <c r="Q50" s="56"/>
      <c r="R50" s="57"/>
      <c r="S50" s="58"/>
      <c r="T50" s="57"/>
      <c r="U50" s="58"/>
      <c r="V50" s="59"/>
    </row>
    <row r="51" spans="2:22" ht="15.75" x14ac:dyDescent="0.25">
      <c r="B51" s="189"/>
      <c r="C51" s="46"/>
      <c r="D51" s="47"/>
      <c r="E51" s="48"/>
      <c r="F51" s="48"/>
      <c r="G51" s="48"/>
      <c r="H51" s="49"/>
      <c r="I51" s="56"/>
      <c r="J51" s="59"/>
      <c r="K51" s="66"/>
      <c r="L51" s="67"/>
      <c r="M51" s="68"/>
      <c r="N51" s="47"/>
      <c r="O51" s="68"/>
      <c r="P51" s="63"/>
      <c r="Q51" s="56"/>
      <c r="R51" s="57"/>
      <c r="S51" s="58"/>
      <c r="T51" s="57"/>
      <c r="U51" s="58"/>
      <c r="V51" s="59"/>
    </row>
    <row r="52" spans="2:22" ht="15.75" x14ac:dyDescent="0.25">
      <c r="B52" s="189"/>
      <c r="C52" s="46"/>
      <c r="D52" s="47"/>
      <c r="E52" s="48"/>
      <c r="F52" s="48"/>
      <c r="G52" s="48"/>
      <c r="H52" s="49"/>
      <c r="I52" s="56"/>
      <c r="J52" s="59"/>
      <c r="K52" s="66"/>
      <c r="L52" s="67"/>
      <c r="M52" s="68"/>
      <c r="N52" s="47"/>
      <c r="O52" s="68"/>
      <c r="P52" s="63"/>
      <c r="Q52" s="56"/>
      <c r="R52" s="57"/>
      <c r="S52" s="58"/>
      <c r="T52" s="57"/>
      <c r="U52" s="58"/>
      <c r="V52" s="59"/>
    </row>
    <row r="53" spans="2:22" ht="15.75" x14ac:dyDescent="0.25">
      <c r="B53" s="189"/>
      <c r="C53" s="46"/>
      <c r="D53" s="47"/>
      <c r="E53" s="48"/>
      <c r="F53" s="48"/>
      <c r="G53" s="48"/>
      <c r="H53" s="49"/>
      <c r="I53" s="56"/>
      <c r="J53" s="59"/>
      <c r="K53" s="66"/>
      <c r="L53" s="67"/>
      <c r="M53" s="68"/>
      <c r="N53" s="47"/>
      <c r="O53" s="68"/>
      <c r="P53" s="63"/>
      <c r="Q53" s="56"/>
      <c r="R53" s="57"/>
      <c r="S53" s="58"/>
      <c r="T53" s="57"/>
      <c r="U53" s="58"/>
      <c r="V53" s="59"/>
    </row>
    <row r="54" spans="2:22" ht="15.75" x14ac:dyDescent="0.25">
      <c r="B54" s="189"/>
      <c r="C54" s="46"/>
      <c r="D54" s="47"/>
      <c r="E54" s="48"/>
      <c r="F54" s="48"/>
      <c r="G54" s="48"/>
      <c r="H54" s="49"/>
      <c r="I54" s="56"/>
      <c r="J54" s="59"/>
      <c r="K54" s="66"/>
      <c r="L54" s="67"/>
      <c r="M54" s="68"/>
      <c r="N54" s="47"/>
      <c r="O54" s="68"/>
      <c r="P54" s="63"/>
      <c r="Q54" s="56"/>
      <c r="R54" s="57"/>
      <c r="S54" s="58"/>
      <c r="T54" s="57"/>
      <c r="U54" s="58"/>
      <c r="V54" s="59"/>
    </row>
    <row r="55" spans="2:22" ht="15.75" x14ac:dyDescent="0.25">
      <c r="B55" s="189"/>
      <c r="C55" s="46"/>
      <c r="D55" s="47"/>
      <c r="E55" s="48"/>
      <c r="F55" s="48"/>
      <c r="G55" s="48"/>
      <c r="H55" s="49"/>
      <c r="I55" s="56"/>
      <c r="J55" s="59"/>
      <c r="K55" s="66"/>
      <c r="L55" s="67"/>
      <c r="M55" s="68"/>
      <c r="N55" s="47"/>
      <c r="O55" s="68"/>
      <c r="P55" s="63"/>
      <c r="Q55" s="56"/>
      <c r="R55" s="57"/>
      <c r="S55" s="58"/>
      <c r="T55" s="57"/>
      <c r="U55" s="58"/>
      <c r="V55" s="59"/>
    </row>
    <row r="56" spans="2:22" ht="15.75" x14ac:dyDescent="0.25">
      <c r="B56" s="189"/>
      <c r="C56" s="46"/>
      <c r="D56" s="47"/>
      <c r="E56" s="48"/>
      <c r="F56" s="48"/>
      <c r="G56" s="48"/>
      <c r="H56" s="49"/>
      <c r="I56" s="56"/>
      <c r="J56" s="59"/>
      <c r="K56" s="66"/>
      <c r="L56" s="67"/>
      <c r="M56" s="68"/>
      <c r="N56" s="47"/>
      <c r="O56" s="68"/>
      <c r="P56" s="63"/>
      <c r="Q56" s="56"/>
      <c r="R56" s="57"/>
      <c r="S56" s="58"/>
      <c r="T56" s="57"/>
      <c r="U56" s="58"/>
      <c r="V56" s="59"/>
    </row>
    <row r="57" spans="2:22" ht="15.75" x14ac:dyDescent="0.25">
      <c r="B57" s="189"/>
      <c r="C57" s="46"/>
      <c r="D57" s="47"/>
      <c r="E57" s="48"/>
      <c r="F57" s="48"/>
      <c r="G57" s="48"/>
      <c r="H57" s="49"/>
      <c r="I57" s="56"/>
      <c r="J57" s="59"/>
      <c r="K57" s="66"/>
      <c r="L57" s="67"/>
      <c r="M57" s="68"/>
      <c r="N57" s="47"/>
      <c r="O57" s="68"/>
      <c r="P57" s="63"/>
      <c r="Q57" s="56"/>
      <c r="R57" s="57"/>
      <c r="S57" s="58"/>
      <c r="T57" s="57"/>
      <c r="U57" s="58"/>
      <c r="V57" s="59"/>
    </row>
    <row r="58" spans="2:22" ht="15.75" x14ac:dyDescent="0.25">
      <c r="B58" s="189"/>
      <c r="C58" s="46"/>
      <c r="D58" s="47"/>
      <c r="E58" s="48"/>
      <c r="F58" s="48"/>
      <c r="G58" s="48"/>
      <c r="H58" s="49"/>
      <c r="I58" s="56"/>
      <c r="J58" s="59"/>
      <c r="K58" s="66"/>
      <c r="L58" s="67"/>
      <c r="M58" s="68"/>
      <c r="N58" s="47"/>
      <c r="O58" s="68"/>
      <c r="P58" s="63"/>
      <c r="Q58" s="56"/>
      <c r="R58" s="57"/>
      <c r="S58" s="58"/>
      <c r="T58" s="57"/>
      <c r="U58" s="58"/>
      <c r="V58" s="59"/>
    </row>
    <row r="59" spans="2:22" ht="15.75" x14ac:dyDescent="0.25">
      <c r="B59" s="189"/>
      <c r="C59" s="46"/>
      <c r="D59" s="47"/>
      <c r="E59" s="48"/>
      <c r="F59" s="48"/>
      <c r="G59" s="48"/>
      <c r="H59" s="49"/>
      <c r="I59" s="56"/>
      <c r="J59" s="59"/>
      <c r="K59" s="66"/>
      <c r="L59" s="67"/>
      <c r="M59" s="68"/>
      <c r="N59" s="47"/>
      <c r="O59" s="68"/>
      <c r="P59" s="63"/>
      <c r="Q59" s="56"/>
      <c r="R59" s="57"/>
      <c r="S59" s="58"/>
      <c r="T59" s="57"/>
      <c r="U59" s="58"/>
      <c r="V59" s="59"/>
    </row>
    <row r="60" spans="2:22" ht="15.75" x14ac:dyDescent="0.25">
      <c r="B60" s="189"/>
      <c r="C60" s="46"/>
      <c r="D60" s="47"/>
      <c r="E60" s="48"/>
      <c r="F60" s="48"/>
      <c r="G60" s="48"/>
      <c r="H60" s="49"/>
      <c r="I60" s="56"/>
      <c r="J60" s="59"/>
      <c r="K60" s="66"/>
      <c r="L60" s="67"/>
      <c r="M60" s="68"/>
      <c r="N60" s="47"/>
      <c r="O60" s="68"/>
      <c r="P60" s="63"/>
      <c r="Q60" s="56"/>
      <c r="R60" s="57"/>
      <c r="S60" s="58"/>
      <c r="T60" s="57"/>
      <c r="U60" s="58"/>
      <c r="V60" s="59"/>
    </row>
    <row r="61" spans="2:22" ht="15.75" x14ac:dyDescent="0.25">
      <c r="B61" s="189"/>
      <c r="C61" s="46"/>
      <c r="D61" s="47"/>
      <c r="E61" s="48"/>
      <c r="F61" s="48"/>
      <c r="G61" s="48"/>
      <c r="H61" s="49"/>
      <c r="I61" s="56"/>
      <c r="J61" s="59"/>
      <c r="K61" s="66"/>
      <c r="L61" s="67"/>
      <c r="M61" s="68"/>
      <c r="N61" s="47"/>
      <c r="O61" s="68"/>
      <c r="P61" s="63"/>
      <c r="Q61" s="56"/>
      <c r="R61" s="57"/>
      <c r="S61" s="58"/>
      <c r="T61" s="57"/>
      <c r="U61" s="58"/>
      <c r="V61" s="59"/>
    </row>
    <row r="62" spans="2:22" ht="15.75" x14ac:dyDescent="0.25">
      <c r="B62" s="189"/>
      <c r="C62" s="46"/>
      <c r="D62" s="47"/>
      <c r="E62" s="48"/>
      <c r="F62" s="48"/>
      <c r="G62" s="48"/>
      <c r="H62" s="49"/>
      <c r="I62" s="56"/>
      <c r="J62" s="59"/>
      <c r="K62" s="66"/>
      <c r="L62" s="67"/>
      <c r="M62" s="68"/>
      <c r="N62" s="47"/>
      <c r="O62" s="68"/>
      <c r="P62" s="63"/>
      <c r="Q62" s="56"/>
      <c r="R62" s="57"/>
      <c r="S62" s="58"/>
      <c r="T62" s="57"/>
      <c r="U62" s="58"/>
      <c r="V62" s="59"/>
    </row>
    <row r="63" spans="2:22" ht="15.75" x14ac:dyDescent="0.25">
      <c r="B63" s="189"/>
      <c r="C63" s="46"/>
      <c r="D63" s="47"/>
      <c r="E63" s="48"/>
      <c r="F63" s="48"/>
      <c r="G63" s="48"/>
      <c r="H63" s="49"/>
      <c r="I63" s="56"/>
      <c r="J63" s="59"/>
      <c r="K63" s="66"/>
      <c r="L63" s="67"/>
      <c r="M63" s="68"/>
      <c r="N63" s="47"/>
      <c r="O63" s="68"/>
      <c r="P63" s="63"/>
      <c r="Q63" s="56"/>
      <c r="R63" s="57"/>
      <c r="S63" s="58"/>
      <c r="T63" s="57"/>
      <c r="U63" s="58"/>
      <c r="V63" s="59"/>
    </row>
    <row r="64" spans="2:22" ht="15.75" x14ac:dyDescent="0.25">
      <c r="B64" s="189"/>
      <c r="C64" s="46"/>
      <c r="D64" s="47"/>
      <c r="E64" s="48"/>
      <c r="F64" s="48"/>
      <c r="G64" s="48"/>
      <c r="H64" s="49"/>
      <c r="I64" s="56"/>
      <c r="J64" s="59"/>
      <c r="K64" s="66"/>
      <c r="L64" s="67"/>
      <c r="M64" s="68"/>
      <c r="N64" s="47"/>
      <c r="O64" s="68"/>
      <c r="P64" s="63"/>
      <c r="Q64" s="56"/>
      <c r="R64" s="57"/>
      <c r="S64" s="58"/>
      <c r="T64" s="57"/>
      <c r="U64" s="58"/>
      <c r="V64" s="59"/>
    </row>
    <row r="65" spans="2:22" ht="15.75" x14ac:dyDescent="0.25">
      <c r="B65" s="189"/>
      <c r="C65" s="46"/>
      <c r="D65" s="47"/>
      <c r="E65" s="48"/>
      <c r="F65" s="48"/>
      <c r="G65" s="48"/>
      <c r="H65" s="49"/>
      <c r="I65" s="56"/>
      <c r="J65" s="59"/>
      <c r="K65" s="66"/>
      <c r="L65" s="67"/>
      <c r="M65" s="68"/>
      <c r="N65" s="47"/>
      <c r="O65" s="68"/>
      <c r="P65" s="63"/>
      <c r="Q65" s="56"/>
      <c r="R65" s="57"/>
      <c r="S65" s="58"/>
      <c r="T65" s="57"/>
      <c r="U65" s="58"/>
      <c r="V65" s="59"/>
    </row>
    <row r="66" spans="2:22" ht="15.75" x14ac:dyDescent="0.25">
      <c r="B66" s="189"/>
      <c r="C66" s="46"/>
      <c r="D66" s="47"/>
      <c r="E66" s="48"/>
      <c r="F66" s="48"/>
      <c r="G66" s="48"/>
      <c r="H66" s="49"/>
      <c r="I66" s="56"/>
      <c r="J66" s="59"/>
      <c r="K66" s="66"/>
      <c r="L66" s="67"/>
      <c r="M66" s="68"/>
      <c r="N66" s="47"/>
      <c r="O66" s="68"/>
      <c r="P66" s="63"/>
      <c r="Q66" s="56"/>
      <c r="R66" s="57"/>
      <c r="S66" s="58"/>
      <c r="T66" s="57"/>
      <c r="U66" s="58"/>
      <c r="V66" s="59"/>
    </row>
    <row r="67" spans="2:22" ht="15.75" x14ac:dyDescent="0.25">
      <c r="B67" s="189"/>
      <c r="C67" s="46"/>
      <c r="D67" s="47"/>
      <c r="E67" s="48"/>
      <c r="F67" s="48"/>
      <c r="G67" s="48"/>
      <c r="H67" s="49"/>
      <c r="I67" s="56"/>
      <c r="J67" s="59"/>
      <c r="K67" s="66"/>
      <c r="L67" s="67"/>
      <c r="M67" s="68"/>
      <c r="N67" s="47"/>
      <c r="O67" s="68"/>
      <c r="P67" s="63"/>
      <c r="Q67" s="56"/>
      <c r="R67" s="57"/>
      <c r="S67" s="58"/>
      <c r="T67" s="57"/>
      <c r="U67" s="58"/>
      <c r="V67" s="59"/>
    </row>
    <row r="68" spans="2:22" ht="15.75" x14ac:dyDescent="0.25">
      <c r="B68" s="189"/>
      <c r="C68" s="46"/>
      <c r="D68" s="47"/>
      <c r="E68" s="48"/>
      <c r="F68" s="48"/>
      <c r="G68" s="48"/>
      <c r="H68" s="49"/>
      <c r="I68" s="56"/>
      <c r="J68" s="59"/>
      <c r="K68" s="66"/>
      <c r="L68" s="67"/>
      <c r="M68" s="68"/>
      <c r="N68" s="47"/>
      <c r="O68" s="68"/>
      <c r="P68" s="63"/>
      <c r="Q68" s="56"/>
      <c r="R68" s="57"/>
      <c r="S68" s="58"/>
      <c r="T68" s="57"/>
      <c r="U68" s="58"/>
      <c r="V68" s="59"/>
    </row>
    <row r="69" spans="2:22" ht="15.75" x14ac:dyDescent="0.25">
      <c r="B69" s="189"/>
      <c r="C69" s="46"/>
      <c r="D69" s="47"/>
      <c r="E69" s="48"/>
      <c r="F69" s="48"/>
      <c r="G69" s="48"/>
      <c r="H69" s="49"/>
      <c r="I69" s="56"/>
      <c r="J69" s="59"/>
      <c r="K69" s="66"/>
      <c r="L69" s="67"/>
      <c r="M69" s="68"/>
      <c r="N69" s="47"/>
      <c r="O69" s="68"/>
      <c r="P69" s="63"/>
      <c r="Q69" s="56"/>
      <c r="R69" s="57"/>
      <c r="S69" s="58"/>
      <c r="T69" s="57"/>
      <c r="U69" s="58"/>
      <c r="V69" s="59"/>
    </row>
    <row r="70" spans="2:22" ht="15.75" x14ac:dyDescent="0.25">
      <c r="B70" s="189"/>
      <c r="C70" s="46"/>
      <c r="D70" s="47"/>
      <c r="E70" s="48"/>
      <c r="F70" s="48"/>
      <c r="G70" s="48"/>
      <c r="H70" s="49"/>
      <c r="I70" s="56"/>
      <c r="J70" s="59"/>
      <c r="K70" s="66"/>
      <c r="L70" s="67"/>
      <c r="M70" s="68"/>
      <c r="N70" s="47"/>
      <c r="O70" s="68"/>
      <c r="P70" s="63"/>
      <c r="Q70" s="56"/>
      <c r="R70" s="57"/>
      <c r="S70" s="58"/>
      <c r="T70" s="57"/>
      <c r="U70" s="58"/>
      <c r="V70" s="59"/>
    </row>
    <row r="71" spans="2:22" ht="15.75" x14ac:dyDescent="0.25">
      <c r="B71" s="189"/>
      <c r="C71" s="46"/>
      <c r="D71" s="47"/>
      <c r="E71" s="48"/>
      <c r="F71" s="48"/>
      <c r="G71" s="48"/>
      <c r="H71" s="49"/>
      <c r="I71" s="56"/>
      <c r="J71" s="59"/>
      <c r="K71" s="66"/>
      <c r="L71" s="67"/>
      <c r="M71" s="68"/>
      <c r="N71" s="47"/>
      <c r="O71" s="68"/>
      <c r="P71" s="63"/>
      <c r="Q71" s="56"/>
      <c r="R71" s="57"/>
      <c r="S71" s="58"/>
      <c r="T71" s="57"/>
      <c r="U71" s="58"/>
      <c r="V71" s="59"/>
    </row>
    <row r="72" spans="2:22" ht="15.75" x14ac:dyDescent="0.25">
      <c r="B72" s="189"/>
      <c r="C72" s="46"/>
      <c r="D72" s="47"/>
      <c r="E72" s="48"/>
      <c r="F72" s="48"/>
      <c r="G72" s="48"/>
      <c r="H72" s="49"/>
      <c r="I72" s="56"/>
      <c r="J72" s="59"/>
      <c r="K72" s="66"/>
      <c r="L72" s="67"/>
      <c r="M72" s="68"/>
      <c r="N72" s="47"/>
      <c r="O72" s="68"/>
      <c r="P72" s="63"/>
      <c r="Q72" s="56"/>
      <c r="R72" s="57"/>
      <c r="S72" s="58"/>
      <c r="T72" s="57"/>
      <c r="U72" s="58"/>
      <c r="V72" s="59"/>
    </row>
    <row r="73" spans="2:22" ht="15.75" x14ac:dyDescent="0.25">
      <c r="B73" s="189"/>
      <c r="C73" s="46"/>
      <c r="D73" s="47"/>
      <c r="E73" s="48"/>
      <c r="F73" s="48"/>
      <c r="G73" s="48"/>
      <c r="H73" s="49"/>
      <c r="I73" s="56"/>
      <c r="J73" s="59"/>
      <c r="K73" s="66"/>
      <c r="L73" s="67"/>
      <c r="M73" s="68"/>
      <c r="N73" s="47"/>
      <c r="O73" s="68"/>
      <c r="P73" s="63"/>
      <c r="Q73" s="56"/>
      <c r="R73" s="57"/>
      <c r="S73" s="58"/>
      <c r="T73" s="57"/>
      <c r="U73" s="58"/>
      <c r="V73" s="59"/>
    </row>
    <row r="74" spans="2:22" ht="15.75" x14ac:dyDescent="0.25">
      <c r="B74" s="189"/>
      <c r="C74" s="46"/>
      <c r="D74" s="47"/>
      <c r="E74" s="48"/>
      <c r="F74" s="48"/>
      <c r="G74" s="48"/>
      <c r="H74" s="49"/>
      <c r="I74" s="56"/>
      <c r="J74" s="59"/>
      <c r="K74" s="66"/>
      <c r="L74" s="67"/>
      <c r="M74" s="68"/>
      <c r="N74" s="47"/>
      <c r="O74" s="68"/>
      <c r="P74" s="63"/>
      <c r="Q74" s="56"/>
      <c r="R74" s="57"/>
      <c r="S74" s="58"/>
      <c r="T74" s="57"/>
      <c r="U74" s="58"/>
      <c r="V74" s="59"/>
    </row>
    <row r="75" spans="2:22" ht="15.75" x14ac:dyDescent="0.25">
      <c r="B75" s="189"/>
      <c r="C75" s="46"/>
      <c r="D75" s="47"/>
      <c r="E75" s="48"/>
      <c r="F75" s="48"/>
      <c r="G75" s="48"/>
      <c r="H75" s="49"/>
      <c r="I75" s="56"/>
      <c r="J75" s="59"/>
      <c r="K75" s="66"/>
      <c r="L75" s="67"/>
      <c r="M75" s="68"/>
      <c r="N75" s="47"/>
      <c r="O75" s="68"/>
      <c r="P75" s="63"/>
      <c r="Q75" s="56"/>
      <c r="R75" s="57"/>
      <c r="S75" s="58"/>
      <c r="T75" s="57"/>
      <c r="U75" s="58"/>
      <c r="V75" s="59"/>
    </row>
    <row r="76" spans="2:22" ht="15.75" x14ac:dyDescent="0.25">
      <c r="B76" s="189"/>
      <c r="C76" s="46"/>
      <c r="D76" s="47"/>
      <c r="E76" s="48"/>
      <c r="F76" s="48"/>
      <c r="G76" s="48"/>
      <c r="H76" s="49"/>
      <c r="I76" s="56"/>
      <c r="J76" s="59"/>
      <c r="K76" s="66"/>
      <c r="L76" s="67"/>
      <c r="M76" s="68"/>
      <c r="N76" s="47"/>
      <c r="O76" s="68"/>
      <c r="P76" s="63"/>
      <c r="Q76" s="56"/>
      <c r="R76" s="57"/>
      <c r="S76" s="58"/>
      <c r="T76" s="57"/>
      <c r="U76" s="58"/>
      <c r="V76" s="59"/>
    </row>
    <row r="77" spans="2:22" ht="15.75" x14ac:dyDescent="0.25">
      <c r="B77" s="189"/>
      <c r="C77" s="46"/>
      <c r="D77" s="47"/>
      <c r="E77" s="48"/>
      <c r="F77" s="48"/>
      <c r="G77" s="48"/>
      <c r="H77" s="49"/>
      <c r="I77" s="56"/>
      <c r="J77" s="59"/>
      <c r="K77" s="66"/>
      <c r="L77" s="67"/>
      <c r="M77" s="68"/>
      <c r="N77" s="47"/>
      <c r="O77" s="68"/>
      <c r="P77" s="63"/>
      <c r="Q77" s="56"/>
      <c r="R77" s="57"/>
      <c r="S77" s="58"/>
      <c r="T77" s="57"/>
      <c r="U77" s="58"/>
      <c r="V77" s="59"/>
    </row>
    <row r="78" spans="2:22" ht="15.75" x14ac:dyDescent="0.25">
      <c r="B78" s="189"/>
      <c r="C78" s="46"/>
      <c r="D78" s="47"/>
      <c r="E78" s="48"/>
      <c r="F78" s="48"/>
      <c r="G78" s="48"/>
      <c r="H78" s="49"/>
      <c r="I78" s="56"/>
      <c r="J78" s="59"/>
      <c r="K78" s="66"/>
      <c r="L78" s="67"/>
      <c r="M78" s="68"/>
      <c r="N78" s="47"/>
      <c r="O78" s="68"/>
      <c r="P78" s="63"/>
      <c r="Q78" s="56"/>
      <c r="R78" s="57"/>
      <c r="S78" s="58"/>
      <c r="T78" s="57"/>
      <c r="U78" s="58"/>
      <c r="V78" s="59"/>
    </row>
    <row r="79" spans="2:22" ht="15.75" x14ac:dyDescent="0.25">
      <c r="B79" s="189"/>
      <c r="C79" s="46"/>
      <c r="D79" s="47"/>
      <c r="E79" s="48"/>
      <c r="F79" s="48"/>
      <c r="G79" s="48"/>
      <c r="H79" s="49"/>
      <c r="I79" s="56"/>
      <c r="J79" s="59"/>
      <c r="K79" s="66"/>
      <c r="L79" s="67"/>
      <c r="M79" s="68"/>
      <c r="N79" s="47"/>
      <c r="O79" s="68"/>
      <c r="P79" s="63"/>
      <c r="Q79" s="56"/>
      <c r="R79" s="57"/>
      <c r="S79" s="58"/>
      <c r="T79" s="57"/>
      <c r="U79" s="58"/>
      <c r="V79" s="59"/>
    </row>
    <row r="80" spans="2:22" ht="15.75" x14ac:dyDescent="0.25">
      <c r="B80" s="189"/>
      <c r="C80" s="46"/>
      <c r="D80" s="47"/>
      <c r="E80" s="48"/>
      <c r="F80" s="48"/>
      <c r="G80" s="48"/>
      <c r="H80" s="49"/>
      <c r="I80" s="56"/>
      <c r="J80" s="59"/>
      <c r="K80" s="66"/>
      <c r="L80" s="67"/>
      <c r="M80" s="68"/>
      <c r="N80" s="47"/>
      <c r="O80" s="68"/>
      <c r="P80" s="63"/>
      <c r="Q80" s="56"/>
      <c r="R80" s="57"/>
      <c r="S80" s="58"/>
      <c r="T80" s="57"/>
      <c r="U80" s="58"/>
      <c r="V80" s="59"/>
    </row>
    <row r="81" spans="2:22" ht="15.75" x14ac:dyDescent="0.25">
      <c r="B81" s="189"/>
      <c r="C81" s="46"/>
      <c r="D81" s="47"/>
      <c r="E81" s="48"/>
      <c r="F81" s="48"/>
      <c r="G81" s="48"/>
      <c r="H81" s="49"/>
      <c r="I81" s="56"/>
      <c r="J81" s="59"/>
      <c r="K81" s="66"/>
      <c r="L81" s="67"/>
      <c r="M81" s="68"/>
      <c r="N81" s="47"/>
      <c r="O81" s="68"/>
      <c r="P81" s="63"/>
      <c r="Q81" s="56"/>
      <c r="R81" s="57"/>
      <c r="S81" s="58"/>
      <c r="T81" s="57"/>
      <c r="U81" s="58"/>
      <c r="V81" s="59"/>
    </row>
    <row r="82" spans="2:22" ht="15.75" x14ac:dyDescent="0.25">
      <c r="B82" s="189"/>
      <c r="C82" s="46"/>
      <c r="D82" s="47"/>
      <c r="E82" s="48"/>
      <c r="F82" s="48"/>
      <c r="G82" s="48"/>
      <c r="H82" s="49"/>
      <c r="I82" s="56"/>
      <c r="J82" s="59"/>
      <c r="K82" s="66"/>
      <c r="L82" s="67"/>
      <c r="M82" s="68"/>
      <c r="N82" s="47"/>
      <c r="O82" s="68"/>
      <c r="P82" s="63"/>
      <c r="Q82" s="56"/>
      <c r="R82" s="57"/>
      <c r="S82" s="58"/>
      <c r="T82" s="57"/>
      <c r="U82" s="58"/>
      <c r="V82" s="59"/>
    </row>
    <row r="83" spans="2:22" ht="15.75" x14ac:dyDescent="0.25">
      <c r="B83" s="189"/>
      <c r="C83" s="46"/>
      <c r="D83" s="47"/>
      <c r="E83" s="48"/>
      <c r="F83" s="48"/>
      <c r="G83" s="48"/>
      <c r="H83" s="49"/>
      <c r="I83" s="56"/>
      <c r="J83" s="59"/>
      <c r="K83" s="66"/>
      <c r="L83" s="67"/>
      <c r="M83" s="68"/>
      <c r="N83" s="47"/>
      <c r="O83" s="68"/>
      <c r="P83" s="63"/>
      <c r="Q83" s="56"/>
      <c r="R83" s="57"/>
      <c r="S83" s="58"/>
      <c r="T83" s="57"/>
      <c r="U83" s="58"/>
      <c r="V83" s="59"/>
    </row>
    <row r="84" spans="2:22" ht="15.75" x14ac:dyDescent="0.25">
      <c r="B84" s="189"/>
      <c r="C84" s="46"/>
      <c r="D84" s="47"/>
      <c r="E84" s="48"/>
      <c r="F84" s="48"/>
      <c r="G84" s="48"/>
      <c r="H84" s="49"/>
      <c r="I84" s="56"/>
      <c r="J84" s="59"/>
      <c r="K84" s="66"/>
      <c r="L84" s="67"/>
      <c r="M84" s="68"/>
      <c r="N84" s="47"/>
      <c r="O84" s="68"/>
      <c r="P84" s="63"/>
      <c r="Q84" s="56"/>
      <c r="R84" s="57"/>
      <c r="S84" s="58"/>
      <c r="T84" s="57"/>
      <c r="U84" s="58"/>
      <c r="V84" s="59"/>
    </row>
    <row r="85" spans="2:22" ht="15.75" x14ac:dyDescent="0.25">
      <c r="B85" s="189"/>
      <c r="C85" s="46"/>
      <c r="D85" s="47"/>
      <c r="E85" s="48"/>
      <c r="F85" s="48"/>
      <c r="G85" s="48"/>
      <c r="H85" s="49"/>
      <c r="I85" s="56"/>
      <c r="J85" s="59"/>
      <c r="K85" s="66"/>
      <c r="L85" s="67"/>
      <c r="M85" s="68"/>
      <c r="N85" s="47"/>
      <c r="O85" s="68"/>
      <c r="P85" s="63"/>
      <c r="Q85" s="56"/>
      <c r="R85" s="57"/>
      <c r="S85" s="58"/>
      <c r="T85" s="57"/>
      <c r="U85" s="58"/>
      <c r="V85" s="59"/>
    </row>
    <row r="86" spans="2:22" ht="15.75" x14ac:dyDescent="0.25">
      <c r="B86" s="189"/>
      <c r="C86" s="46"/>
      <c r="D86" s="47"/>
      <c r="E86" s="48"/>
      <c r="F86" s="48"/>
      <c r="G86" s="48"/>
      <c r="H86" s="49"/>
      <c r="I86" s="56"/>
      <c r="J86" s="59"/>
      <c r="K86" s="66"/>
      <c r="L86" s="67"/>
      <c r="M86" s="68"/>
      <c r="N86" s="47"/>
      <c r="O86" s="68"/>
      <c r="P86" s="63"/>
      <c r="Q86" s="56"/>
      <c r="R86" s="57"/>
      <c r="S86" s="58"/>
      <c r="T86" s="57"/>
      <c r="U86" s="58"/>
      <c r="V86" s="59"/>
    </row>
    <row r="87" spans="2:22" ht="15.75" x14ac:dyDescent="0.25">
      <c r="B87" s="189"/>
      <c r="C87" s="46"/>
      <c r="D87" s="47"/>
      <c r="E87" s="48"/>
      <c r="F87" s="48"/>
      <c r="G87" s="48"/>
      <c r="H87" s="49"/>
      <c r="I87" s="56"/>
      <c r="J87" s="59"/>
      <c r="K87" s="66"/>
      <c r="L87" s="67"/>
      <c r="M87" s="68"/>
      <c r="N87" s="47"/>
      <c r="O87" s="68"/>
      <c r="P87" s="63"/>
      <c r="Q87" s="56"/>
      <c r="R87" s="57"/>
      <c r="S87" s="58"/>
      <c r="T87" s="57"/>
      <c r="U87" s="58"/>
      <c r="V87" s="59"/>
    </row>
    <row r="88" spans="2:22" ht="15.75" x14ac:dyDescent="0.25">
      <c r="B88" s="189"/>
      <c r="C88" s="46"/>
      <c r="D88" s="47"/>
      <c r="E88" s="48"/>
      <c r="F88" s="48"/>
      <c r="G88" s="48"/>
      <c r="H88" s="49"/>
      <c r="I88" s="56"/>
      <c r="J88" s="59"/>
      <c r="K88" s="66"/>
      <c r="L88" s="67"/>
      <c r="M88" s="68"/>
      <c r="N88" s="47"/>
      <c r="O88" s="68"/>
      <c r="P88" s="63"/>
      <c r="Q88" s="56"/>
      <c r="R88" s="57"/>
      <c r="S88" s="58"/>
      <c r="T88" s="57"/>
      <c r="U88" s="58"/>
      <c r="V88" s="59"/>
    </row>
    <row r="89" spans="2:22" ht="15.75" x14ac:dyDescent="0.25">
      <c r="B89" s="189"/>
      <c r="C89" s="46"/>
      <c r="D89" s="47"/>
      <c r="E89" s="48"/>
      <c r="F89" s="48"/>
      <c r="G89" s="48"/>
      <c r="H89" s="49"/>
      <c r="I89" s="56"/>
      <c r="J89" s="59"/>
      <c r="K89" s="66"/>
      <c r="L89" s="67"/>
      <c r="M89" s="68"/>
      <c r="N89" s="47"/>
      <c r="O89" s="68"/>
      <c r="P89" s="63"/>
      <c r="Q89" s="56"/>
      <c r="R89" s="57"/>
      <c r="S89" s="58"/>
      <c r="T89" s="57"/>
      <c r="U89" s="58"/>
      <c r="V89" s="59"/>
    </row>
    <row r="90" spans="2:22" ht="15.75" x14ac:dyDescent="0.25">
      <c r="B90" s="189"/>
      <c r="C90" s="46"/>
      <c r="D90" s="47"/>
      <c r="E90" s="48"/>
      <c r="F90" s="48"/>
      <c r="G90" s="48"/>
      <c r="H90" s="49"/>
      <c r="I90" s="56"/>
      <c r="J90" s="59"/>
      <c r="K90" s="66"/>
      <c r="L90" s="67"/>
      <c r="M90" s="68"/>
      <c r="N90" s="47"/>
      <c r="O90" s="68"/>
      <c r="P90" s="63"/>
      <c r="Q90" s="56"/>
      <c r="R90" s="57"/>
      <c r="S90" s="58"/>
      <c r="T90" s="57"/>
      <c r="U90" s="58"/>
      <c r="V90" s="59"/>
    </row>
    <row r="91" spans="2:22" ht="15.75" x14ac:dyDescent="0.25">
      <c r="B91" s="189"/>
      <c r="C91" s="46"/>
      <c r="D91" s="47"/>
      <c r="E91" s="48"/>
      <c r="F91" s="48"/>
      <c r="G91" s="48"/>
      <c r="H91" s="49"/>
      <c r="I91" s="56"/>
      <c r="J91" s="59"/>
      <c r="K91" s="66"/>
      <c r="L91" s="67"/>
      <c r="M91" s="68"/>
      <c r="N91" s="47"/>
      <c r="O91" s="68"/>
      <c r="P91" s="63"/>
      <c r="Q91" s="56"/>
      <c r="R91" s="57"/>
      <c r="S91" s="58"/>
      <c r="T91" s="57"/>
      <c r="U91" s="58"/>
      <c r="V91" s="59"/>
    </row>
    <row r="92" spans="2:22" ht="15.75" x14ac:dyDescent="0.25">
      <c r="B92" s="189"/>
      <c r="C92" s="46"/>
      <c r="D92" s="47"/>
      <c r="E92" s="48"/>
      <c r="F92" s="48"/>
      <c r="G92" s="48"/>
      <c r="H92" s="49"/>
      <c r="I92" s="56"/>
      <c r="J92" s="59"/>
      <c r="K92" s="66"/>
      <c r="L92" s="67"/>
      <c r="M92" s="68"/>
      <c r="N92" s="47"/>
      <c r="O92" s="68"/>
      <c r="P92" s="63"/>
      <c r="Q92" s="56"/>
      <c r="R92" s="57"/>
      <c r="S92" s="58"/>
      <c r="T92" s="57"/>
      <c r="U92" s="58"/>
      <c r="V92" s="59"/>
    </row>
    <row r="93" spans="2:22" ht="15.75" x14ac:dyDescent="0.25">
      <c r="B93" s="189"/>
      <c r="C93" s="46"/>
      <c r="D93" s="47"/>
      <c r="E93" s="48"/>
      <c r="F93" s="48"/>
      <c r="G93" s="48"/>
      <c r="H93" s="49"/>
      <c r="I93" s="56"/>
      <c r="J93" s="59"/>
      <c r="K93" s="66"/>
      <c r="L93" s="67"/>
      <c r="M93" s="68"/>
      <c r="N93" s="47"/>
      <c r="O93" s="68"/>
      <c r="P93" s="63"/>
      <c r="Q93" s="56"/>
      <c r="R93" s="57"/>
      <c r="S93" s="58"/>
      <c r="T93" s="57"/>
      <c r="U93" s="58"/>
      <c r="V93" s="59"/>
    </row>
    <row r="94" spans="2:22" ht="15.75" x14ac:dyDescent="0.25">
      <c r="B94" s="189"/>
      <c r="C94" s="46"/>
      <c r="D94" s="47"/>
      <c r="E94" s="48"/>
      <c r="F94" s="48"/>
      <c r="G94" s="48"/>
      <c r="H94" s="49"/>
      <c r="I94" s="56"/>
      <c r="J94" s="59"/>
      <c r="K94" s="66"/>
      <c r="L94" s="67"/>
      <c r="M94" s="68"/>
      <c r="N94" s="47"/>
      <c r="O94" s="68"/>
      <c r="P94" s="63"/>
      <c r="Q94" s="56"/>
      <c r="R94" s="57"/>
      <c r="S94" s="58"/>
      <c r="T94" s="57"/>
      <c r="U94" s="58"/>
      <c r="V94" s="59"/>
    </row>
    <row r="95" spans="2:22" ht="15.75" x14ac:dyDescent="0.25">
      <c r="B95" s="189"/>
      <c r="C95" s="46"/>
      <c r="D95" s="47"/>
      <c r="E95" s="48"/>
      <c r="F95" s="48"/>
      <c r="G95" s="48"/>
      <c r="H95" s="49"/>
      <c r="I95" s="56"/>
      <c r="J95" s="59"/>
      <c r="K95" s="66"/>
      <c r="L95" s="67"/>
      <c r="M95" s="68"/>
      <c r="N95" s="47"/>
      <c r="O95" s="68"/>
      <c r="P95" s="63"/>
      <c r="Q95" s="56"/>
      <c r="R95" s="57"/>
      <c r="S95" s="58"/>
      <c r="T95" s="57"/>
      <c r="U95" s="58"/>
      <c r="V95" s="59"/>
    </row>
    <row r="96" spans="2:22" ht="15.75" x14ac:dyDescent="0.25">
      <c r="B96" s="189"/>
      <c r="C96" s="46"/>
      <c r="D96" s="47"/>
      <c r="E96" s="48"/>
      <c r="F96" s="48"/>
      <c r="G96" s="48"/>
      <c r="H96" s="49"/>
      <c r="I96" s="56"/>
      <c r="J96" s="59"/>
      <c r="K96" s="66"/>
      <c r="L96" s="67"/>
      <c r="M96" s="68"/>
      <c r="N96" s="47"/>
      <c r="O96" s="68"/>
      <c r="P96" s="63"/>
      <c r="Q96" s="56"/>
      <c r="R96" s="57"/>
      <c r="S96" s="58"/>
      <c r="T96" s="57"/>
      <c r="U96" s="58"/>
      <c r="V96" s="59"/>
    </row>
    <row r="97" spans="2:22" ht="15.75" x14ac:dyDescent="0.25">
      <c r="B97" s="189"/>
      <c r="C97" s="46"/>
      <c r="D97" s="47"/>
      <c r="E97" s="48"/>
      <c r="F97" s="48"/>
      <c r="G97" s="48"/>
      <c r="H97" s="49"/>
      <c r="I97" s="56"/>
      <c r="J97" s="59"/>
      <c r="K97" s="66"/>
      <c r="L97" s="67"/>
      <c r="M97" s="68"/>
      <c r="N97" s="47"/>
      <c r="O97" s="68"/>
      <c r="P97" s="63"/>
      <c r="Q97" s="56"/>
      <c r="R97" s="57"/>
      <c r="S97" s="58"/>
      <c r="T97" s="57"/>
      <c r="U97" s="58"/>
      <c r="V97" s="59"/>
    </row>
    <row r="98" spans="2:22" ht="15.75" x14ac:dyDescent="0.25">
      <c r="B98" s="189"/>
      <c r="C98" s="46"/>
      <c r="D98" s="47"/>
      <c r="E98" s="48"/>
      <c r="F98" s="48"/>
      <c r="G98" s="48"/>
      <c r="H98" s="49"/>
      <c r="I98" s="56"/>
      <c r="J98" s="59"/>
      <c r="K98" s="66"/>
      <c r="L98" s="67"/>
      <c r="M98" s="68"/>
      <c r="N98" s="47"/>
      <c r="O98" s="68"/>
      <c r="P98" s="63"/>
      <c r="Q98" s="56"/>
      <c r="R98" s="57"/>
      <c r="S98" s="58"/>
      <c r="T98" s="57"/>
      <c r="U98" s="58"/>
      <c r="V98" s="59"/>
    </row>
    <row r="99" spans="2:22" ht="15.75" x14ac:dyDescent="0.25">
      <c r="B99" s="189"/>
      <c r="C99" s="46"/>
      <c r="D99" s="47"/>
      <c r="E99" s="48"/>
      <c r="F99" s="48"/>
      <c r="G99" s="48"/>
      <c r="H99" s="49"/>
      <c r="I99" s="56"/>
      <c r="J99" s="59"/>
      <c r="K99" s="66"/>
      <c r="L99" s="67"/>
      <c r="M99" s="68"/>
      <c r="N99" s="47"/>
      <c r="O99" s="68"/>
      <c r="P99" s="63"/>
      <c r="Q99" s="56"/>
      <c r="R99" s="57"/>
      <c r="S99" s="58"/>
      <c r="T99" s="57"/>
      <c r="U99" s="58"/>
      <c r="V99" s="59"/>
    </row>
    <row r="100" spans="2:22" ht="15.75" x14ac:dyDescent="0.25">
      <c r="B100" s="189"/>
      <c r="C100" s="46"/>
      <c r="D100" s="47"/>
      <c r="E100" s="48"/>
      <c r="F100" s="48"/>
      <c r="G100" s="48"/>
      <c r="H100" s="49"/>
      <c r="I100" s="56"/>
      <c r="J100" s="59"/>
      <c r="K100" s="66"/>
      <c r="L100" s="67"/>
      <c r="M100" s="68"/>
      <c r="N100" s="47"/>
      <c r="O100" s="68"/>
      <c r="P100" s="63"/>
      <c r="Q100" s="56"/>
      <c r="R100" s="57"/>
      <c r="S100" s="58"/>
      <c r="T100" s="57"/>
      <c r="U100" s="58"/>
      <c r="V100" s="59"/>
    </row>
    <row r="101" spans="2:22" ht="15.75" x14ac:dyDescent="0.25">
      <c r="B101" s="189"/>
      <c r="C101" s="46"/>
      <c r="D101" s="47"/>
      <c r="E101" s="48"/>
      <c r="F101" s="48"/>
      <c r="G101" s="48"/>
      <c r="H101" s="49"/>
      <c r="I101" s="56"/>
      <c r="J101" s="59"/>
      <c r="K101" s="66"/>
      <c r="L101" s="67"/>
      <c r="M101" s="68"/>
      <c r="N101" s="47"/>
      <c r="O101" s="68"/>
      <c r="P101" s="63"/>
      <c r="Q101" s="56"/>
      <c r="R101" s="57"/>
      <c r="S101" s="58"/>
      <c r="T101" s="57"/>
      <c r="U101" s="58"/>
      <c r="V101" s="59"/>
    </row>
    <row r="102" spans="2:22" ht="16.5" thickBot="1" x14ac:dyDescent="0.3">
      <c r="B102" s="189"/>
      <c r="C102" s="46"/>
      <c r="D102" s="47"/>
      <c r="E102" s="48"/>
      <c r="F102" s="48"/>
      <c r="G102" s="48"/>
      <c r="H102" s="49"/>
      <c r="I102" s="56"/>
      <c r="J102" s="59"/>
      <c r="K102" s="66"/>
      <c r="L102" s="67"/>
      <c r="M102" s="68"/>
      <c r="N102" s="47"/>
      <c r="O102" s="68"/>
      <c r="P102" s="63"/>
      <c r="Q102" s="56"/>
      <c r="R102" s="57"/>
      <c r="S102" s="58"/>
      <c r="T102" s="57"/>
      <c r="U102" s="58"/>
      <c r="V102" s="59"/>
    </row>
    <row r="103" spans="2:22" ht="16.5" thickBot="1" x14ac:dyDescent="0.3">
      <c r="B103" s="190"/>
      <c r="C103" s="294"/>
      <c r="D103" s="295"/>
      <c r="E103" s="295"/>
      <c r="F103" s="295"/>
      <c r="G103" s="295"/>
      <c r="H103" s="296"/>
      <c r="I103" s="297"/>
      <c r="J103" s="298"/>
      <c r="K103" s="69"/>
      <c r="L103" s="70"/>
      <c r="M103" s="71"/>
      <c r="N103" s="72"/>
      <c r="O103" s="72"/>
      <c r="P103" s="73"/>
      <c r="Q103" s="299"/>
      <c r="R103" s="300"/>
      <c r="S103" s="300"/>
      <c r="T103" s="300"/>
      <c r="U103" s="300"/>
      <c r="V103" s="301"/>
    </row>
    <row r="192" ht="27" customHeight="1" x14ac:dyDescent="0.25"/>
  </sheetData>
  <mergeCells count="9">
    <mergeCell ref="B2:V3"/>
    <mergeCell ref="C103:H103"/>
    <mergeCell ref="I103:J103"/>
    <mergeCell ref="Q103:V103"/>
    <mergeCell ref="B5:B6"/>
    <mergeCell ref="C5:H5"/>
    <mergeCell ref="I5:J5"/>
    <mergeCell ref="K5:P5"/>
    <mergeCell ref="Q5:V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6"/>
  <sheetViews>
    <sheetView showGridLines="0" workbookViewId="0">
      <selection activeCell="D13" sqref="D13"/>
    </sheetView>
  </sheetViews>
  <sheetFormatPr defaultColWidth="9.140625" defaultRowHeight="15" x14ac:dyDescent="0.25"/>
  <cols>
    <col min="1" max="1" width="3.42578125" style="74" customWidth="1"/>
    <col min="2" max="2" width="8.140625" style="74" bestFit="1" customWidth="1"/>
    <col min="3" max="3" width="16.28515625" style="74" bestFit="1" customWidth="1"/>
    <col min="4" max="4" width="14.28515625" style="74" bestFit="1" customWidth="1"/>
    <col min="5" max="5" width="15" style="83" bestFit="1" customWidth="1"/>
    <col min="6" max="6" width="21.5703125" style="83" bestFit="1" customWidth="1"/>
    <col min="7" max="7" width="7.5703125" style="74" bestFit="1" customWidth="1"/>
    <col min="8" max="8" width="9.7109375" style="74" bestFit="1" customWidth="1"/>
    <col min="9" max="9" width="12.28515625" style="74" customWidth="1"/>
    <col min="10" max="10" width="20.42578125" style="74" bestFit="1" customWidth="1"/>
    <col min="11" max="16384" width="9.140625" style="74"/>
  </cols>
  <sheetData>
    <row r="1" spans="1:10" ht="30.95" customHeight="1" x14ac:dyDescent="0.5">
      <c r="A1" s="102"/>
      <c r="B1" s="205" t="s">
        <v>55</v>
      </c>
      <c r="C1" s="205"/>
      <c r="D1" s="205"/>
      <c r="E1" s="205"/>
      <c r="F1" s="205"/>
      <c r="G1" s="205"/>
      <c r="H1" s="205"/>
      <c r="I1" s="205"/>
      <c r="J1" s="205"/>
    </row>
    <row r="2" spans="1:10" ht="18.95" customHeight="1" thickBot="1" x14ac:dyDescent="0.35">
      <c r="A2" s="75"/>
      <c r="B2" s="206"/>
      <c r="C2" s="206"/>
      <c r="D2" s="206"/>
      <c r="E2" s="206"/>
      <c r="F2" s="206"/>
      <c r="G2" s="206"/>
      <c r="H2" s="206"/>
      <c r="I2" s="206"/>
      <c r="J2" s="206"/>
    </row>
    <row r="3" spans="1:10" ht="12.6" customHeight="1" x14ac:dyDescent="0.5">
      <c r="A3" s="75"/>
      <c r="B3" s="119"/>
      <c r="C3" s="119"/>
      <c r="D3" s="119"/>
      <c r="E3" s="119"/>
      <c r="F3" s="119"/>
      <c r="G3" s="119"/>
      <c r="H3" s="119"/>
      <c r="I3" s="75"/>
      <c r="J3" s="75"/>
    </row>
    <row r="4" spans="1:10" ht="18.75" customHeight="1" x14ac:dyDescent="0.3">
      <c r="A4" s="75"/>
      <c r="B4" s="125" t="s">
        <v>0</v>
      </c>
      <c r="C4" s="126" t="s">
        <v>28</v>
      </c>
      <c r="D4" s="126" t="s">
        <v>29</v>
      </c>
      <c r="E4" s="127" t="s">
        <v>30</v>
      </c>
      <c r="F4" s="108" t="s">
        <v>31</v>
      </c>
      <c r="G4" s="126" t="s">
        <v>32</v>
      </c>
      <c r="H4" s="312" t="s">
        <v>33</v>
      </c>
      <c r="I4" s="312"/>
      <c r="J4" s="128" t="s">
        <v>7</v>
      </c>
    </row>
    <row r="5" spans="1:10" ht="18.75" x14ac:dyDescent="0.3">
      <c r="A5" s="75"/>
      <c r="B5" s="76">
        <v>1</v>
      </c>
      <c r="C5" s="77" t="s">
        <v>1131</v>
      </c>
      <c r="D5" s="78">
        <v>29</v>
      </c>
      <c r="E5" s="79" t="s">
        <v>1132</v>
      </c>
      <c r="F5" s="5" t="s">
        <v>1133</v>
      </c>
      <c r="G5" s="80">
        <v>0</v>
      </c>
      <c r="H5" s="310">
        <f>G5/D5</f>
        <v>0</v>
      </c>
      <c r="I5" s="311"/>
      <c r="J5" s="76"/>
    </row>
    <row r="6" spans="1:10" ht="18.75" x14ac:dyDescent="0.3">
      <c r="A6" s="75"/>
      <c r="B6" s="76">
        <v>2</v>
      </c>
      <c r="C6" s="77" t="s">
        <v>1131</v>
      </c>
      <c r="D6" s="78">
        <v>29</v>
      </c>
      <c r="E6" s="79" t="s">
        <v>1132</v>
      </c>
      <c r="F6" s="5" t="s">
        <v>1127</v>
      </c>
      <c r="G6" s="80">
        <v>0</v>
      </c>
      <c r="H6" s="310">
        <f>G6/D6</f>
        <v>0</v>
      </c>
      <c r="I6" s="311"/>
      <c r="J6" s="76"/>
    </row>
    <row r="7" spans="1:10" ht="18.75" x14ac:dyDescent="0.3">
      <c r="A7" s="75"/>
      <c r="B7" s="76">
        <v>3</v>
      </c>
      <c r="C7" s="77" t="s">
        <v>1131</v>
      </c>
      <c r="D7" s="78">
        <v>88</v>
      </c>
      <c r="E7" s="79" t="s">
        <v>1132</v>
      </c>
      <c r="F7" s="5" t="s">
        <v>1137</v>
      </c>
      <c r="G7" s="80">
        <v>1</v>
      </c>
      <c r="H7" s="310">
        <f t="shared" ref="H7" si="0">G7/D7</f>
        <v>1.1363636363636364E-2</v>
      </c>
      <c r="I7" s="311"/>
      <c r="J7" s="76"/>
    </row>
    <row r="8" spans="1:10" ht="18.75" x14ac:dyDescent="0.3">
      <c r="A8" s="75"/>
      <c r="B8" s="76">
        <v>4</v>
      </c>
      <c r="C8" s="77" t="s">
        <v>1131</v>
      </c>
      <c r="D8" s="78">
        <v>16</v>
      </c>
      <c r="E8" s="79" t="s">
        <v>1132</v>
      </c>
      <c r="F8" s="5" t="s">
        <v>1127</v>
      </c>
      <c r="G8" s="80">
        <v>0</v>
      </c>
      <c r="H8" s="310" t="s">
        <v>37</v>
      </c>
      <c r="I8" s="311"/>
      <c r="J8" s="76"/>
    </row>
    <row r="9" spans="1:10" ht="18.75" x14ac:dyDescent="0.3">
      <c r="A9" s="75"/>
      <c r="B9" s="76">
        <v>5</v>
      </c>
      <c r="C9" s="77" t="s">
        <v>1131</v>
      </c>
      <c r="D9" s="78">
        <v>48</v>
      </c>
      <c r="E9" s="79" t="s">
        <v>1132</v>
      </c>
      <c r="F9" s="5" t="s">
        <v>1133</v>
      </c>
      <c r="G9" s="80">
        <v>0</v>
      </c>
      <c r="H9" s="310">
        <f t="shared" ref="H9:H72" si="1">G9/D9</f>
        <v>0</v>
      </c>
      <c r="I9" s="311"/>
      <c r="J9" s="76"/>
    </row>
    <row r="10" spans="1:10" ht="18.75" x14ac:dyDescent="0.3">
      <c r="A10" s="75"/>
      <c r="B10" s="76" t="s">
        <v>1167</v>
      </c>
      <c r="C10" s="77" t="s">
        <v>1131</v>
      </c>
      <c r="D10" s="78">
        <v>23</v>
      </c>
      <c r="E10" s="79" t="s">
        <v>1132</v>
      </c>
      <c r="F10" s="5" t="s">
        <v>1133</v>
      </c>
      <c r="G10" s="80"/>
      <c r="H10" s="310">
        <f t="shared" si="1"/>
        <v>0</v>
      </c>
      <c r="I10" s="311"/>
      <c r="J10" s="76"/>
    </row>
    <row r="11" spans="1:10" ht="18" customHeight="1" x14ac:dyDescent="0.3">
      <c r="A11" s="75"/>
      <c r="B11" s="76" t="s">
        <v>1168</v>
      </c>
      <c r="C11" s="77" t="s">
        <v>1131</v>
      </c>
      <c r="D11" s="78">
        <v>18</v>
      </c>
      <c r="E11" s="79" t="s">
        <v>1132</v>
      </c>
      <c r="F11" s="5" t="s">
        <v>1127</v>
      </c>
      <c r="G11" s="80"/>
      <c r="H11" s="310">
        <f t="shared" si="1"/>
        <v>0</v>
      </c>
      <c r="I11" s="311"/>
      <c r="J11" s="76"/>
    </row>
    <row r="12" spans="1:10" ht="18" customHeight="1" x14ac:dyDescent="0.3">
      <c r="A12" s="75"/>
      <c r="B12" s="19" t="s">
        <v>1169</v>
      </c>
      <c r="C12" s="77" t="s">
        <v>1131</v>
      </c>
      <c r="D12" s="78">
        <v>54</v>
      </c>
      <c r="E12" s="79" t="s">
        <v>1132</v>
      </c>
      <c r="F12" s="5" t="s">
        <v>1137</v>
      </c>
      <c r="G12" s="80"/>
      <c r="H12" s="310">
        <f t="shared" si="1"/>
        <v>0</v>
      </c>
      <c r="I12" s="311"/>
      <c r="J12" s="76"/>
    </row>
    <row r="13" spans="1:10" ht="18" customHeight="1" x14ac:dyDescent="0.25">
      <c r="B13" s="19">
        <v>6</v>
      </c>
      <c r="C13" s="77" t="s">
        <v>1131</v>
      </c>
      <c r="D13" s="78">
        <v>80</v>
      </c>
      <c r="E13" s="79" t="s">
        <v>1132</v>
      </c>
      <c r="F13" s="5" t="s">
        <v>1133</v>
      </c>
      <c r="G13" s="80"/>
      <c r="H13" s="310">
        <f t="shared" si="1"/>
        <v>0</v>
      </c>
      <c r="I13" s="311"/>
      <c r="J13" s="76"/>
    </row>
    <row r="14" spans="1:10" ht="18" customHeight="1" x14ac:dyDescent="0.25">
      <c r="B14" s="19"/>
      <c r="C14" s="77"/>
      <c r="D14" s="78"/>
      <c r="E14" s="79"/>
      <c r="F14" s="5"/>
      <c r="G14" s="80"/>
      <c r="H14" s="310" t="e">
        <f t="shared" si="1"/>
        <v>#DIV/0!</v>
      </c>
      <c r="I14" s="311"/>
      <c r="J14" s="76"/>
    </row>
    <row r="15" spans="1:10" ht="18" customHeight="1" x14ac:dyDescent="0.25">
      <c r="B15" s="19"/>
      <c r="C15" s="77"/>
      <c r="D15" s="78"/>
      <c r="E15" s="79"/>
      <c r="F15" s="5"/>
      <c r="G15" s="80"/>
      <c r="H15" s="310" t="e">
        <f t="shared" si="1"/>
        <v>#DIV/0!</v>
      </c>
      <c r="I15" s="311"/>
      <c r="J15" s="76"/>
    </row>
    <row r="16" spans="1:10" ht="18" customHeight="1" x14ac:dyDescent="0.25">
      <c r="B16" s="19"/>
      <c r="C16" s="77"/>
      <c r="D16" s="78"/>
      <c r="E16" s="79"/>
      <c r="F16" s="5"/>
      <c r="G16" s="80"/>
      <c r="H16" s="310" t="e">
        <f t="shared" si="1"/>
        <v>#DIV/0!</v>
      </c>
      <c r="I16" s="311"/>
      <c r="J16" s="76"/>
    </row>
    <row r="17" spans="2:10" ht="18" customHeight="1" x14ac:dyDescent="0.25">
      <c r="B17" s="19"/>
      <c r="C17" s="77"/>
      <c r="D17" s="78"/>
      <c r="E17" s="79"/>
      <c r="F17" s="5"/>
      <c r="G17" s="80"/>
      <c r="H17" s="310" t="e">
        <f t="shared" si="1"/>
        <v>#DIV/0!</v>
      </c>
      <c r="I17" s="311"/>
      <c r="J17" s="76"/>
    </row>
    <row r="18" spans="2:10" ht="18" customHeight="1" x14ac:dyDescent="0.25">
      <c r="B18" s="19"/>
      <c r="C18" s="77"/>
      <c r="D18" s="78"/>
      <c r="E18" s="79"/>
      <c r="F18" s="5"/>
      <c r="G18" s="80"/>
      <c r="H18" s="310" t="e">
        <f t="shared" si="1"/>
        <v>#DIV/0!</v>
      </c>
      <c r="I18" s="311"/>
      <c r="J18" s="76"/>
    </row>
    <row r="19" spans="2:10" ht="18" customHeight="1" x14ac:dyDescent="0.25">
      <c r="B19" s="19"/>
      <c r="C19" s="77"/>
      <c r="D19" s="78"/>
      <c r="E19" s="79"/>
      <c r="F19" s="5"/>
      <c r="G19" s="80"/>
      <c r="H19" s="310" t="e">
        <f t="shared" si="1"/>
        <v>#DIV/0!</v>
      </c>
      <c r="I19" s="311"/>
      <c r="J19" s="76"/>
    </row>
    <row r="20" spans="2:10" ht="18" customHeight="1" x14ac:dyDescent="0.25">
      <c r="B20" s="19"/>
      <c r="C20" s="77"/>
      <c r="D20" s="13"/>
      <c r="E20" s="79"/>
      <c r="F20" s="5"/>
      <c r="G20" s="80"/>
      <c r="H20" s="310" t="e">
        <f t="shared" si="1"/>
        <v>#DIV/0!</v>
      </c>
      <c r="I20" s="311"/>
      <c r="J20" s="76"/>
    </row>
    <row r="21" spans="2:10" ht="18" customHeight="1" x14ac:dyDescent="0.25">
      <c r="B21" s="19"/>
      <c r="C21" s="77"/>
      <c r="D21" s="78"/>
      <c r="E21" s="79"/>
      <c r="F21" s="5"/>
      <c r="G21" s="80"/>
      <c r="H21" s="310" t="e">
        <f t="shared" si="1"/>
        <v>#DIV/0!</v>
      </c>
      <c r="I21" s="311"/>
      <c r="J21" s="76"/>
    </row>
    <row r="22" spans="2:10" ht="18" customHeight="1" x14ac:dyDescent="0.25">
      <c r="B22" s="19"/>
      <c r="C22" s="77"/>
      <c r="D22" s="78"/>
      <c r="E22" s="79"/>
      <c r="F22" s="5"/>
      <c r="G22" s="80"/>
      <c r="H22" s="310" t="e">
        <f t="shared" si="1"/>
        <v>#DIV/0!</v>
      </c>
      <c r="I22" s="311"/>
      <c r="J22" s="76"/>
    </row>
    <row r="23" spans="2:10" ht="18" customHeight="1" x14ac:dyDescent="0.25">
      <c r="B23" s="19"/>
      <c r="C23" s="77"/>
      <c r="D23" s="78"/>
      <c r="E23" s="79"/>
      <c r="F23" s="5"/>
      <c r="G23" s="80"/>
      <c r="H23" s="310" t="e">
        <f t="shared" si="1"/>
        <v>#DIV/0!</v>
      </c>
      <c r="I23" s="311"/>
      <c r="J23" s="76"/>
    </row>
    <row r="24" spans="2:10" ht="18" customHeight="1" x14ac:dyDescent="0.25">
      <c r="B24" s="19"/>
      <c r="C24" s="77"/>
      <c r="D24" s="78"/>
      <c r="E24" s="79"/>
      <c r="F24" s="5"/>
      <c r="G24" s="80"/>
      <c r="H24" s="310" t="e">
        <f t="shared" si="1"/>
        <v>#DIV/0!</v>
      </c>
      <c r="I24" s="311"/>
      <c r="J24" s="76"/>
    </row>
    <row r="25" spans="2:10" ht="18" customHeight="1" x14ac:dyDescent="0.25">
      <c r="B25" s="19"/>
      <c r="C25" s="77"/>
      <c r="D25" s="78"/>
      <c r="E25" s="79"/>
      <c r="F25" s="5"/>
      <c r="G25" s="80"/>
      <c r="H25" s="310" t="e">
        <f t="shared" si="1"/>
        <v>#DIV/0!</v>
      </c>
      <c r="I25" s="311"/>
      <c r="J25" s="76"/>
    </row>
    <row r="26" spans="2:10" ht="18" customHeight="1" x14ac:dyDescent="0.25">
      <c r="B26" s="19"/>
      <c r="C26" s="77"/>
      <c r="D26" s="78"/>
      <c r="E26" s="79"/>
      <c r="F26" s="5"/>
      <c r="G26" s="80"/>
      <c r="H26" s="310" t="e">
        <f t="shared" si="1"/>
        <v>#DIV/0!</v>
      </c>
      <c r="I26" s="311"/>
      <c r="J26" s="76"/>
    </row>
    <row r="27" spans="2:10" ht="18" customHeight="1" x14ac:dyDescent="0.25">
      <c r="B27" s="76"/>
      <c r="C27" s="77"/>
      <c r="D27" s="78"/>
      <c r="E27" s="79"/>
      <c r="F27" s="5"/>
      <c r="G27" s="80"/>
      <c r="H27" s="310" t="e">
        <f t="shared" si="1"/>
        <v>#DIV/0!</v>
      </c>
      <c r="I27" s="311"/>
      <c r="J27" s="76"/>
    </row>
    <row r="28" spans="2:10" ht="18" customHeight="1" x14ac:dyDescent="0.25">
      <c r="B28" s="76"/>
      <c r="C28" s="77"/>
      <c r="D28" s="78"/>
      <c r="E28" s="79"/>
      <c r="F28" s="5"/>
      <c r="G28" s="80"/>
      <c r="H28" s="310" t="e">
        <f t="shared" si="1"/>
        <v>#DIV/0!</v>
      </c>
      <c r="I28" s="311"/>
      <c r="J28" s="76"/>
    </row>
    <row r="29" spans="2:10" ht="18" customHeight="1" x14ac:dyDescent="0.25">
      <c r="B29" s="76"/>
      <c r="C29" s="77"/>
      <c r="D29" s="78"/>
      <c r="E29" s="79"/>
      <c r="F29" s="5"/>
      <c r="G29" s="80"/>
      <c r="H29" s="310" t="e">
        <f t="shared" si="1"/>
        <v>#DIV/0!</v>
      </c>
      <c r="I29" s="311"/>
      <c r="J29" s="76"/>
    </row>
    <row r="30" spans="2:10" ht="18" customHeight="1" x14ac:dyDescent="0.25">
      <c r="B30" s="76"/>
      <c r="C30" s="77"/>
      <c r="D30" s="78"/>
      <c r="E30" s="79"/>
      <c r="F30" s="5"/>
      <c r="G30" s="80"/>
      <c r="H30" s="310" t="e">
        <f t="shared" si="1"/>
        <v>#DIV/0!</v>
      </c>
      <c r="I30" s="311"/>
      <c r="J30" s="76"/>
    </row>
    <row r="31" spans="2:10" ht="18" customHeight="1" x14ac:dyDescent="0.25">
      <c r="B31" s="76"/>
      <c r="C31" s="77"/>
      <c r="D31" s="78"/>
      <c r="E31" s="79"/>
      <c r="F31" s="5"/>
      <c r="G31" s="80"/>
      <c r="H31" s="310" t="e">
        <f t="shared" si="1"/>
        <v>#DIV/0!</v>
      </c>
      <c r="I31" s="311"/>
      <c r="J31" s="76"/>
    </row>
    <row r="32" spans="2:10" ht="18" customHeight="1" x14ac:dyDescent="0.25">
      <c r="B32" s="76"/>
      <c r="C32" s="77"/>
      <c r="D32" s="78"/>
      <c r="E32" s="79"/>
      <c r="F32" s="5"/>
      <c r="G32" s="80"/>
      <c r="H32" s="310" t="e">
        <f t="shared" si="1"/>
        <v>#DIV/0!</v>
      </c>
      <c r="I32" s="311"/>
      <c r="J32" s="76"/>
    </row>
    <row r="33" spans="2:10" ht="18" customHeight="1" x14ac:dyDescent="0.25">
      <c r="B33" s="76"/>
      <c r="C33" s="77"/>
      <c r="D33" s="78"/>
      <c r="E33" s="79"/>
      <c r="F33" s="5"/>
      <c r="G33" s="80"/>
      <c r="H33" s="310" t="e">
        <f t="shared" si="1"/>
        <v>#DIV/0!</v>
      </c>
      <c r="I33" s="311"/>
      <c r="J33" s="76"/>
    </row>
    <row r="34" spans="2:10" ht="18" customHeight="1" x14ac:dyDescent="0.25">
      <c r="B34" s="76"/>
      <c r="C34" s="77"/>
      <c r="D34" s="78"/>
      <c r="E34" s="79"/>
      <c r="F34" s="5"/>
      <c r="G34" s="80"/>
      <c r="H34" s="310" t="e">
        <f t="shared" si="1"/>
        <v>#DIV/0!</v>
      </c>
      <c r="I34" s="311"/>
      <c r="J34" s="76"/>
    </row>
    <row r="35" spans="2:10" ht="18" customHeight="1" x14ac:dyDescent="0.25">
      <c r="B35" s="19"/>
      <c r="C35" s="77"/>
      <c r="D35" s="13"/>
      <c r="E35" s="79"/>
      <c r="F35" s="5"/>
      <c r="G35" s="80"/>
      <c r="H35" s="310" t="e">
        <f t="shared" si="1"/>
        <v>#DIV/0!</v>
      </c>
      <c r="I35" s="311"/>
      <c r="J35" s="76"/>
    </row>
    <row r="36" spans="2:10" ht="18" customHeight="1" x14ac:dyDescent="0.25">
      <c r="B36" s="19"/>
      <c r="C36" s="77"/>
      <c r="D36" s="13"/>
      <c r="E36" s="79"/>
      <c r="F36" s="5"/>
      <c r="G36" s="80"/>
      <c r="H36" s="310" t="e">
        <f t="shared" si="1"/>
        <v>#DIV/0!</v>
      </c>
      <c r="I36" s="311"/>
      <c r="J36" s="76"/>
    </row>
    <row r="37" spans="2:10" ht="18" customHeight="1" x14ac:dyDescent="0.25">
      <c r="B37" s="19"/>
      <c r="C37" s="77"/>
      <c r="D37" s="13"/>
      <c r="E37" s="79"/>
      <c r="F37" s="5"/>
      <c r="G37" s="80"/>
      <c r="H37" s="310" t="e">
        <f t="shared" si="1"/>
        <v>#DIV/0!</v>
      </c>
      <c r="I37" s="311"/>
      <c r="J37" s="76"/>
    </row>
    <row r="38" spans="2:10" ht="18" customHeight="1" x14ac:dyDescent="0.25">
      <c r="B38" s="19"/>
      <c r="C38" s="77"/>
      <c r="D38" s="13"/>
      <c r="E38" s="79"/>
      <c r="F38" s="5"/>
      <c r="G38" s="80"/>
      <c r="H38" s="310" t="e">
        <f t="shared" si="1"/>
        <v>#DIV/0!</v>
      </c>
      <c r="I38" s="311"/>
      <c r="J38" s="76"/>
    </row>
    <row r="39" spans="2:10" ht="18" customHeight="1" x14ac:dyDescent="0.25">
      <c r="B39" s="19"/>
      <c r="C39" s="77"/>
      <c r="D39" s="13"/>
      <c r="E39" s="79"/>
      <c r="F39" s="5"/>
      <c r="G39" s="80"/>
      <c r="H39" s="310" t="e">
        <f t="shared" si="1"/>
        <v>#DIV/0!</v>
      </c>
      <c r="I39" s="311"/>
      <c r="J39" s="76"/>
    </row>
    <row r="40" spans="2:10" ht="18" customHeight="1" x14ac:dyDescent="0.25">
      <c r="B40" s="19"/>
      <c r="C40" s="77"/>
      <c r="D40" s="13"/>
      <c r="E40" s="79"/>
      <c r="F40" s="5"/>
      <c r="G40" s="80"/>
      <c r="H40" s="310" t="e">
        <f t="shared" si="1"/>
        <v>#DIV/0!</v>
      </c>
      <c r="I40" s="311"/>
      <c r="J40" s="76"/>
    </row>
    <row r="41" spans="2:10" ht="18" customHeight="1" x14ac:dyDescent="0.25">
      <c r="B41" s="19"/>
      <c r="C41" s="77"/>
      <c r="D41" s="13"/>
      <c r="E41" s="79"/>
      <c r="F41" s="5"/>
      <c r="G41" s="80"/>
      <c r="H41" s="310" t="e">
        <f t="shared" si="1"/>
        <v>#DIV/0!</v>
      </c>
      <c r="I41" s="311"/>
      <c r="J41" s="76"/>
    </row>
    <row r="42" spans="2:10" ht="18" customHeight="1" x14ac:dyDescent="0.25">
      <c r="B42" s="19"/>
      <c r="C42" s="77"/>
      <c r="D42" s="13"/>
      <c r="E42" s="79"/>
      <c r="F42" s="5"/>
      <c r="G42" s="80"/>
      <c r="H42" s="310" t="e">
        <f t="shared" si="1"/>
        <v>#DIV/0!</v>
      </c>
      <c r="I42" s="311"/>
      <c r="J42" s="76"/>
    </row>
    <row r="43" spans="2:10" ht="18" customHeight="1" x14ac:dyDescent="0.25">
      <c r="B43" s="19"/>
      <c r="C43" s="77"/>
      <c r="D43" s="13"/>
      <c r="E43" s="79"/>
      <c r="F43" s="5"/>
      <c r="G43" s="80"/>
      <c r="H43" s="310" t="e">
        <f t="shared" si="1"/>
        <v>#DIV/0!</v>
      </c>
      <c r="I43" s="311"/>
      <c r="J43" s="76"/>
    </row>
    <row r="44" spans="2:10" ht="18" customHeight="1" x14ac:dyDescent="0.25">
      <c r="B44" s="19"/>
      <c r="C44" s="77"/>
      <c r="D44" s="13"/>
      <c r="E44" s="79"/>
      <c r="F44" s="5"/>
      <c r="G44" s="80"/>
      <c r="H44" s="310" t="e">
        <f t="shared" si="1"/>
        <v>#DIV/0!</v>
      </c>
      <c r="I44" s="311"/>
      <c r="J44" s="76"/>
    </row>
    <row r="45" spans="2:10" ht="18" customHeight="1" x14ac:dyDescent="0.25">
      <c r="B45" s="76"/>
      <c r="C45" s="77"/>
      <c r="D45" s="78"/>
      <c r="E45" s="79"/>
      <c r="F45" s="5"/>
      <c r="G45" s="80"/>
      <c r="H45" s="310" t="e">
        <f t="shared" si="1"/>
        <v>#DIV/0!</v>
      </c>
      <c r="I45" s="311"/>
      <c r="J45" s="76"/>
    </row>
    <row r="46" spans="2:10" ht="18" customHeight="1" x14ac:dyDescent="0.25">
      <c r="B46" s="76"/>
      <c r="C46" s="77"/>
      <c r="D46" s="78"/>
      <c r="E46" s="79"/>
      <c r="F46" s="5"/>
      <c r="G46" s="80"/>
      <c r="H46" s="310" t="e">
        <f t="shared" si="1"/>
        <v>#DIV/0!</v>
      </c>
      <c r="I46" s="311"/>
      <c r="J46" s="76"/>
    </row>
    <row r="47" spans="2:10" ht="18" customHeight="1" x14ac:dyDescent="0.25">
      <c r="B47" s="76"/>
      <c r="C47" s="77"/>
      <c r="D47" s="78"/>
      <c r="E47" s="79"/>
      <c r="F47" s="5"/>
      <c r="G47" s="80"/>
      <c r="H47" s="310" t="e">
        <f t="shared" si="1"/>
        <v>#DIV/0!</v>
      </c>
      <c r="I47" s="311"/>
      <c r="J47" s="76"/>
    </row>
    <row r="48" spans="2:10" ht="18" customHeight="1" x14ac:dyDescent="0.25">
      <c r="B48" s="76"/>
      <c r="C48" s="77"/>
      <c r="D48" s="78"/>
      <c r="E48" s="79"/>
      <c r="F48" s="5"/>
      <c r="G48" s="80"/>
      <c r="H48" s="310" t="e">
        <f t="shared" si="1"/>
        <v>#DIV/0!</v>
      </c>
      <c r="I48" s="311"/>
      <c r="J48" s="76"/>
    </row>
    <row r="49" spans="2:10" ht="18" customHeight="1" x14ac:dyDescent="0.25">
      <c r="B49" s="76"/>
      <c r="C49" s="77"/>
      <c r="D49" s="78"/>
      <c r="E49" s="79"/>
      <c r="F49" s="5"/>
      <c r="G49" s="80"/>
      <c r="H49" s="310" t="e">
        <f t="shared" si="1"/>
        <v>#DIV/0!</v>
      </c>
      <c r="I49" s="311"/>
      <c r="J49" s="76"/>
    </row>
    <row r="50" spans="2:10" ht="18" customHeight="1" x14ac:dyDescent="0.25">
      <c r="B50" s="76"/>
      <c r="C50" s="77"/>
      <c r="D50" s="78"/>
      <c r="E50" s="79"/>
      <c r="F50" s="5"/>
      <c r="G50" s="80"/>
      <c r="H50" s="310" t="e">
        <f t="shared" si="1"/>
        <v>#DIV/0!</v>
      </c>
      <c r="I50" s="311"/>
      <c r="J50" s="76"/>
    </row>
    <row r="51" spans="2:10" ht="18" customHeight="1" x14ac:dyDescent="0.25">
      <c r="B51" s="76"/>
      <c r="C51" s="77"/>
      <c r="D51" s="78"/>
      <c r="E51" s="79"/>
      <c r="F51" s="5"/>
      <c r="G51" s="80"/>
      <c r="H51" s="310" t="e">
        <f t="shared" si="1"/>
        <v>#DIV/0!</v>
      </c>
      <c r="I51" s="311"/>
      <c r="J51" s="76"/>
    </row>
    <row r="52" spans="2:10" ht="18" customHeight="1" x14ac:dyDescent="0.25">
      <c r="B52" s="76"/>
      <c r="C52" s="77"/>
      <c r="D52" s="78"/>
      <c r="E52" s="79"/>
      <c r="F52" s="5"/>
      <c r="G52" s="80"/>
      <c r="H52" s="310" t="e">
        <f t="shared" si="1"/>
        <v>#DIV/0!</v>
      </c>
      <c r="I52" s="311"/>
      <c r="J52" s="76"/>
    </row>
    <row r="53" spans="2:10" ht="18" customHeight="1" x14ac:dyDescent="0.25">
      <c r="B53" s="76"/>
      <c r="C53" s="77"/>
      <c r="D53" s="78"/>
      <c r="E53" s="79"/>
      <c r="F53" s="5"/>
      <c r="G53" s="80"/>
      <c r="H53" s="310" t="e">
        <f t="shared" si="1"/>
        <v>#DIV/0!</v>
      </c>
      <c r="I53" s="311"/>
      <c r="J53" s="76"/>
    </row>
    <row r="54" spans="2:10" ht="18" customHeight="1" x14ac:dyDescent="0.25">
      <c r="B54" s="76"/>
      <c r="C54" s="77"/>
      <c r="D54" s="78"/>
      <c r="E54" s="79"/>
      <c r="F54" s="5"/>
      <c r="G54" s="80"/>
      <c r="H54" s="310" t="e">
        <f t="shared" si="1"/>
        <v>#DIV/0!</v>
      </c>
      <c r="I54" s="311"/>
      <c r="J54" s="76"/>
    </row>
    <row r="55" spans="2:10" ht="18" customHeight="1" x14ac:dyDescent="0.25">
      <c r="B55" s="76"/>
      <c r="C55" s="77"/>
      <c r="D55" s="78"/>
      <c r="E55" s="79"/>
      <c r="F55" s="5"/>
      <c r="G55" s="80"/>
      <c r="H55" s="310" t="e">
        <f t="shared" si="1"/>
        <v>#DIV/0!</v>
      </c>
      <c r="I55" s="311"/>
      <c r="J55" s="76"/>
    </row>
    <row r="56" spans="2:10" ht="18" customHeight="1" x14ac:dyDescent="0.25">
      <c r="B56" s="76"/>
      <c r="C56" s="77"/>
      <c r="D56" s="78"/>
      <c r="E56" s="79"/>
      <c r="F56" s="5"/>
      <c r="G56" s="80"/>
      <c r="H56" s="310" t="e">
        <f t="shared" si="1"/>
        <v>#DIV/0!</v>
      </c>
      <c r="I56" s="311"/>
      <c r="J56" s="76"/>
    </row>
    <row r="57" spans="2:10" ht="18" customHeight="1" x14ac:dyDescent="0.25">
      <c r="B57" s="76"/>
      <c r="C57" s="77"/>
      <c r="D57" s="78"/>
      <c r="E57" s="79"/>
      <c r="F57" s="5"/>
      <c r="G57" s="80"/>
      <c r="H57" s="310" t="e">
        <f t="shared" si="1"/>
        <v>#DIV/0!</v>
      </c>
      <c r="I57" s="311"/>
      <c r="J57" s="76"/>
    </row>
    <row r="58" spans="2:10" ht="18" customHeight="1" x14ac:dyDescent="0.25">
      <c r="B58" s="76"/>
      <c r="C58" s="77"/>
      <c r="D58" s="78"/>
      <c r="E58" s="79"/>
      <c r="F58" s="5"/>
      <c r="G58" s="80"/>
      <c r="H58" s="310" t="e">
        <f t="shared" si="1"/>
        <v>#DIV/0!</v>
      </c>
      <c r="I58" s="311"/>
      <c r="J58" s="76"/>
    </row>
    <row r="59" spans="2:10" ht="18" customHeight="1" x14ac:dyDescent="0.25">
      <c r="B59" s="76"/>
      <c r="C59" s="77"/>
      <c r="D59" s="78"/>
      <c r="E59" s="79"/>
      <c r="F59" s="5"/>
      <c r="G59" s="80"/>
      <c r="H59" s="310" t="e">
        <f t="shared" si="1"/>
        <v>#DIV/0!</v>
      </c>
      <c r="I59" s="311"/>
      <c r="J59" s="76"/>
    </row>
    <row r="60" spans="2:10" ht="18" customHeight="1" x14ac:dyDescent="0.25">
      <c r="B60" s="76"/>
      <c r="C60" s="77"/>
      <c r="D60" s="78"/>
      <c r="E60" s="79"/>
      <c r="F60" s="5"/>
      <c r="G60" s="80"/>
      <c r="H60" s="310" t="e">
        <f t="shared" si="1"/>
        <v>#DIV/0!</v>
      </c>
      <c r="I60" s="311"/>
      <c r="J60" s="76"/>
    </row>
    <row r="61" spans="2:10" ht="18" customHeight="1" x14ac:dyDescent="0.25">
      <c r="B61" s="19"/>
      <c r="C61" s="81"/>
      <c r="D61" s="13"/>
      <c r="E61" s="79"/>
      <c r="F61" s="5"/>
      <c r="G61" s="80"/>
      <c r="H61" s="310" t="e">
        <f t="shared" si="1"/>
        <v>#DIV/0!</v>
      </c>
      <c r="I61" s="311"/>
      <c r="J61" s="76"/>
    </row>
    <row r="62" spans="2:10" ht="18" customHeight="1" x14ac:dyDescent="0.25">
      <c r="B62" s="19"/>
      <c r="C62" s="81"/>
      <c r="D62" s="13"/>
      <c r="E62" s="79"/>
      <c r="F62" s="5"/>
      <c r="G62" s="80"/>
      <c r="H62" s="310" t="e">
        <f t="shared" si="1"/>
        <v>#DIV/0!</v>
      </c>
      <c r="I62" s="311"/>
      <c r="J62" s="76"/>
    </row>
    <row r="63" spans="2:10" ht="18" customHeight="1" x14ac:dyDescent="0.25">
      <c r="B63" s="19"/>
      <c r="C63" s="81"/>
      <c r="D63" s="13"/>
      <c r="E63" s="79"/>
      <c r="F63" s="5"/>
      <c r="G63" s="80"/>
      <c r="H63" s="310" t="e">
        <f t="shared" si="1"/>
        <v>#DIV/0!</v>
      </c>
      <c r="I63" s="311"/>
      <c r="J63" s="76"/>
    </row>
    <row r="64" spans="2:10" ht="18" customHeight="1" x14ac:dyDescent="0.25">
      <c r="B64" s="19"/>
      <c r="C64" s="81"/>
      <c r="D64" s="13"/>
      <c r="E64" s="79"/>
      <c r="F64" s="5"/>
      <c r="G64" s="80"/>
      <c r="H64" s="310" t="e">
        <f t="shared" si="1"/>
        <v>#DIV/0!</v>
      </c>
      <c r="I64" s="311"/>
      <c r="J64" s="76"/>
    </row>
    <row r="65" spans="2:10" ht="18" customHeight="1" x14ac:dyDescent="0.25">
      <c r="B65" s="19"/>
      <c r="C65" s="81"/>
      <c r="D65" s="13"/>
      <c r="E65" s="79"/>
      <c r="F65" s="5"/>
      <c r="G65" s="80"/>
      <c r="H65" s="310" t="e">
        <f t="shared" si="1"/>
        <v>#DIV/0!</v>
      </c>
      <c r="I65" s="311"/>
      <c r="J65" s="76"/>
    </row>
    <row r="66" spans="2:10" ht="18" customHeight="1" x14ac:dyDescent="0.25">
      <c r="B66" s="19"/>
      <c r="C66" s="81"/>
      <c r="D66" s="13"/>
      <c r="E66" s="79"/>
      <c r="F66" s="5"/>
      <c r="G66" s="80"/>
      <c r="H66" s="310" t="e">
        <f t="shared" si="1"/>
        <v>#DIV/0!</v>
      </c>
      <c r="I66" s="311"/>
      <c r="J66" s="76"/>
    </row>
    <row r="67" spans="2:10" ht="18" customHeight="1" x14ac:dyDescent="0.25">
      <c r="B67" s="19"/>
      <c r="C67" s="81"/>
      <c r="D67" s="13"/>
      <c r="E67" s="79"/>
      <c r="F67" s="5"/>
      <c r="G67" s="80"/>
      <c r="H67" s="310" t="e">
        <f t="shared" si="1"/>
        <v>#DIV/0!</v>
      </c>
      <c r="I67" s="311"/>
      <c r="J67" s="76"/>
    </row>
    <row r="68" spans="2:10" ht="18" customHeight="1" x14ac:dyDescent="0.25">
      <c r="B68" s="19"/>
      <c r="C68" s="81"/>
      <c r="D68" s="13"/>
      <c r="E68" s="79"/>
      <c r="F68" s="5"/>
      <c r="G68" s="80"/>
      <c r="H68" s="310" t="e">
        <f t="shared" si="1"/>
        <v>#DIV/0!</v>
      </c>
      <c r="I68" s="311"/>
      <c r="J68" s="76"/>
    </row>
    <row r="69" spans="2:10" ht="18" customHeight="1" x14ac:dyDescent="0.25">
      <c r="B69" s="19"/>
      <c r="C69" s="81"/>
      <c r="D69" s="13"/>
      <c r="E69" s="79"/>
      <c r="F69" s="5"/>
      <c r="G69" s="80"/>
      <c r="H69" s="310" t="e">
        <f t="shared" si="1"/>
        <v>#DIV/0!</v>
      </c>
      <c r="I69" s="311"/>
      <c r="J69" s="76"/>
    </row>
    <row r="70" spans="2:10" ht="18" customHeight="1" x14ac:dyDescent="0.25">
      <c r="B70" s="19"/>
      <c r="C70" s="81"/>
      <c r="D70" s="13"/>
      <c r="E70" s="79"/>
      <c r="F70" s="5"/>
      <c r="G70" s="80"/>
      <c r="H70" s="310" t="e">
        <f t="shared" si="1"/>
        <v>#DIV/0!</v>
      </c>
      <c r="I70" s="311"/>
      <c r="J70" s="76"/>
    </row>
    <row r="71" spans="2:10" ht="18" customHeight="1" x14ac:dyDescent="0.25">
      <c r="B71" s="19"/>
      <c r="C71" s="81"/>
      <c r="D71" s="13"/>
      <c r="E71" s="79"/>
      <c r="F71" s="5"/>
      <c r="G71" s="80"/>
      <c r="H71" s="310" t="e">
        <f t="shared" si="1"/>
        <v>#DIV/0!</v>
      </c>
      <c r="I71" s="311"/>
      <c r="J71" s="76"/>
    </row>
    <row r="72" spans="2:10" ht="18" customHeight="1" x14ac:dyDescent="0.25">
      <c r="B72" s="19"/>
      <c r="C72" s="81"/>
      <c r="D72" s="13"/>
      <c r="E72" s="79"/>
      <c r="F72" s="5"/>
      <c r="G72" s="80"/>
      <c r="H72" s="310" t="e">
        <f t="shared" si="1"/>
        <v>#DIV/0!</v>
      </c>
      <c r="I72" s="311"/>
      <c r="J72" s="76"/>
    </row>
    <row r="73" spans="2:10" ht="18" customHeight="1" x14ac:dyDescent="0.25">
      <c r="B73" s="76"/>
      <c r="C73" s="81"/>
      <c r="D73" s="78"/>
      <c r="E73" s="79"/>
      <c r="F73" s="5"/>
      <c r="G73" s="80"/>
      <c r="H73" s="310" t="e">
        <f t="shared" ref="H73:H93" si="2">G73/D73</f>
        <v>#DIV/0!</v>
      </c>
      <c r="I73" s="311"/>
      <c r="J73" s="76"/>
    </row>
    <row r="74" spans="2:10" ht="18" customHeight="1" x14ac:dyDescent="0.25">
      <c r="B74" s="76"/>
      <c r="C74" s="81"/>
      <c r="D74" s="78"/>
      <c r="E74" s="79"/>
      <c r="F74" s="5"/>
      <c r="G74" s="80"/>
      <c r="H74" s="310" t="e">
        <f t="shared" si="2"/>
        <v>#DIV/0!</v>
      </c>
      <c r="I74" s="311"/>
      <c r="J74" s="76"/>
    </row>
    <row r="75" spans="2:10" ht="18" customHeight="1" x14ac:dyDescent="0.25">
      <c r="B75" s="76"/>
      <c r="C75" s="81"/>
      <c r="D75" s="78"/>
      <c r="E75" s="79"/>
      <c r="F75" s="5"/>
      <c r="G75" s="80"/>
      <c r="H75" s="310" t="e">
        <f t="shared" si="2"/>
        <v>#DIV/0!</v>
      </c>
      <c r="I75" s="311"/>
      <c r="J75" s="76"/>
    </row>
    <row r="76" spans="2:10" ht="18" customHeight="1" x14ac:dyDescent="0.25">
      <c r="B76" s="76"/>
      <c r="C76" s="81"/>
      <c r="D76" s="78"/>
      <c r="E76" s="79"/>
      <c r="F76" s="5"/>
      <c r="G76" s="80"/>
      <c r="H76" s="310" t="e">
        <f t="shared" si="2"/>
        <v>#DIV/0!</v>
      </c>
      <c r="I76" s="311"/>
      <c r="J76" s="76"/>
    </row>
    <row r="77" spans="2:10" ht="18" customHeight="1" x14ac:dyDescent="0.25">
      <c r="B77" s="76"/>
      <c r="C77" s="81"/>
      <c r="D77" s="78"/>
      <c r="E77" s="79"/>
      <c r="F77" s="5"/>
      <c r="G77" s="80"/>
      <c r="H77" s="310" t="e">
        <f t="shared" si="2"/>
        <v>#DIV/0!</v>
      </c>
      <c r="I77" s="311"/>
      <c r="J77" s="76"/>
    </row>
    <row r="78" spans="2:10" ht="18" customHeight="1" x14ac:dyDescent="0.25">
      <c r="B78" s="76"/>
      <c r="C78" s="81"/>
      <c r="D78" s="78"/>
      <c r="E78" s="79"/>
      <c r="F78" s="5"/>
      <c r="G78" s="80"/>
      <c r="H78" s="310" t="e">
        <f t="shared" si="2"/>
        <v>#DIV/0!</v>
      </c>
      <c r="I78" s="311"/>
      <c r="J78" s="76"/>
    </row>
    <row r="79" spans="2:10" ht="18" customHeight="1" x14ac:dyDescent="0.25">
      <c r="B79" s="76"/>
      <c r="C79" s="81"/>
      <c r="D79" s="78"/>
      <c r="E79" s="79"/>
      <c r="F79" s="5"/>
      <c r="G79" s="80"/>
      <c r="H79" s="310" t="e">
        <f t="shared" si="2"/>
        <v>#DIV/0!</v>
      </c>
      <c r="I79" s="311"/>
      <c r="J79" s="76"/>
    </row>
    <row r="80" spans="2:10" ht="18" customHeight="1" x14ac:dyDescent="0.25">
      <c r="B80" s="76"/>
      <c r="C80" s="77"/>
      <c r="D80" s="78"/>
      <c r="E80" s="79"/>
      <c r="F80" s="5"/>
      <c r="G80" s="80"/>
      <c r="H80" s="310" t="e">
        <f t="shared" si="2"/>
        <v>#DIV/0!</v>
      </c>
      <c r="I80" s="311"/>
      <c r="J80" s="76"/>
    </row>
    <row r="81" spans="2:10" ht="18" customHeight="1" x14ac:dyDescent="0.25">
      <c r="B81" s="76"/>
      <c r="C81" s="77"/>
      <c r="D81" s="78"/>
      <c r="E81" s="79"/>
      <c r="F81" s="5"/>
      <c r="G81" s="80"/>
      <c r="H81" s="310" t="e">
        <f t="shared" si="2"/>
        <v>#DIV/0!</v>
      </c>
      <c r="I81" s="311"/>
      <c r="J81" s="76"/>
    </row>
    <row r="82" spans="2:10" ht="18" customHeight="1" x14ac:dyDescent="0.25">
      <c r="B82" s="76"/>
      <c r="C82" s="77"/>
      <c r="D82" s="78"/>
      <c r="E82" s="79"/>
      <c r="F82" s="5"/>
      <c r="G82" s="80"/>
      <c r="H82" s="310" t="e">
        <f t="shared" si="2"/>
        <v>#DIV/0!</v>
      </c>
      <c r="I82" s="311"/>
      <c r="J82" s="76"/>
    </row>
    <row r="83" spans="2:10" ht="18" customHeight="1" x14ac:dyDescent="0.25">
      <c r="B83" s="76"/>
      <c r="C83" s="77"/>
      <c r="D83" s="78"/>
      <c r="E83" s="79"/>
      <c r="F83" s="5"/>
      <c r="G83" s="80"/>
      <c r="H83" s="310" t="e">
        <f t="shared" si="2"/>
        <v>#DIV/0!</v>
      </c>
      <c r="I83" s="311"/>
      <c r="J83" s="76"/>
    </row>
    <row r="84" spans="2:10" ht="18" customHeight="1" x14ac:dyDescent="0.25">
      <c r="B84" s="76"/>
      <c r="C84" s="77"/>
      <c r="D84" s="78"/>
      <c r="E84" s="79"/>
      <c r="F84" s="5"/>
      <c r="G84" s="80"/>
      <c r="H84" s="310" t="e">
        <f t="shared" si="2"/>
        <v>#DIV/0!</v>
      </c>
      <c r="I84" s="311"/>
      <c r="J84" s="76"/>
    </row>
    <row r="85" spans="2:10" ht="18" customHeight="1" x14ac:dyDescent="0.25">
      <c r="B85" s="76"/>
      <c r="C85" s="77"/>
      <c r="D85" s="78"/>
      <c r="E85" s="79"/>
      <c r="F85" s="5"/>
      <c r="G85" s="80"/>
      <c r="H85" s="310" t="e">
        <f t="shared" si="2"/>
        <v>#DIV/0!</v>
      </c>
      <c r="I85" s="311"/>
      <c r="J85" s="76"/>
    </row>
    <row r="86" spans="2:10" ht="18" customHeight="1" x14ac:dyDescent="0.25">
      <c r="B86" s="76"/>
      <c r="C86" s="77"/>
      <c r="D86" s="78"/>
      <c r="E86" s="79"/>
      <c r="F86" s="5"/>
      <c r="G86" s="80"/>
      <c r="H86" s="310" t="e">
        <f t="shared" si="2"/>
        <v>#DIV/0!</v>
      </c>
      <c r="I86" s="311"/>
      <c r="J86" s="76"/>
    </row>
    <row r="87" spans="2:10" ht="18" customHeight="1" x14ac:dyDescent="0.25">
      <c r="B87" s="76"/>
      <c r="C87" s="77"/>
      <c r="D87" s="78"/>
      <c r="E87" s="79"/>
      <c r="F87" s="5"/>
      <c r="G87" s="80"/>
      <c r="H87" s="310" t="e">
        <f t="shared" si="2"/>
        <v>#DIV/0!</v>
      </c>
      <c r="I87" s="311"/>
      <c r="J87" s="76"/>
    </row>
    <row r="88" spans="2:10" ht="18" customHeight="1" x14ac:dyDescent="0.25">
      <c r="B88" s="76"/>
      <c r="C88" s="77"/>
      <c r="D88" s="78"/>
      <c r="E88" s="79"/>
      <c r="F88" s="5"/>
      <c r="G88" s="80"/>
      <c r="H88" s="310" t="e">
        <f t="shared" si="2"/>
        <v>#DIV/0!</v>
      </c>
      <c r="I88" s="311"/>
      <c r="J88" s="76"/>
    </row>
    <row r="89" spans="2:10" ht="18" customHeight="1" x14ac:dyDescent="0.25">
      <c r="B89" s="76"/>
      <c r="C89" s="77"/>
      <c r="D89" s="78"/>
      <c r="E89" s="79"/>
      <c r="F89" s="5"/>
      <c r="G89" s="80"/>
      <c r="H89" s="310" t="e">
        <f t="shared" si="2"/>
        <v>#DIV/0!</v>
      </c>
      <c r="I89" s="311"/>
      <c r="J89" s="76"/>
    </row>
    <row r="90" spans="2:10" ht="18" customHeight="1" x14ac:dyDescent="0.25">
      <c r="B90" s="76"/>
      <c r="C90" s="77"/>
      <c r="D90" s="78"/>
      <c r="E90" s="79"/>
      <c r="F90" s="5"/>
      <c r="G90" s="80"/>
      <c r="H90" s="310" t="e">
        <f t="shared" si="2"/>
        <v>#DIV/0!</v>
      </c>
      <c r="I90" s="311"/>
      <c r="J90" s="76"/>
    </row>
    <row r="91" spans="2:10" ht="18" customHeight="1" x14ac:dyDescent="0.25">
      <c r="B91" s="76"/>
      <c r="C91" s="77"/>
      <c r="D91" s="78"/>
      <c r="E91" s="79"/>
      <c r="F91" s="5"/>
      <c r="G91" s="80"/>
      <c r="H91" s="310" t="e">
        <f t="shared" si="2"/>
        <v>#DIV/0!</v>
      </c>
      <c r="I91" s="311"/>
      <c r="J91" s="76"/>
    </row>
    <row r="92" spans="2:10" ht="18" customHeight="1" x14ac:dyDescent="0.25">
      <c r="B92" s="76"/>
      <c r="C92" s="77"/>
      <c r="D92" s="78"/>
      <c r="E92" s="79"/>
      <c r="F92" s="5"/>
      <c r="G92" s="80"/>
      <c r="H92" s="310" t="e">
        <f t="shared" si="2"/>
        <v>#DIV/0!</v>
      </c>
      <c r="I92" s="311"/>
      <c r="J92" s="76"/>
    </row>
    <row r="93" spans="2:10" ht="15.75" customHeight="1" x14ac:dyDescent="0.25">
      <c r="B93" s="76"/>
      <c r="C93" s="77"/>
      <c r="D93" s="78"/>
      <c r="E93" s="79"/>
      <c r="F93" s="5"/>
      <c r="G93" s="80"/>
      <c r="H93" s="310" t="e">
        <f t="shared" si="2"/>
        <v>#DIV/0!</v>
      </c>
      <c r="I93" s="311"/>
      <c r="J93" s="76"/>
    </row>
    <row r="94" spans="2:10" ht="15.75" customHeight="1" x14ac:dyDescent="0.25">
      <c r="B94" s="129" t="s">
        <v>10</v>
      </c>
      <c r="C94" s="130"/>
      <c r="D94" s="131">
        <f>SUM(D5:D93)</f>
        <v>385</v>
      </c>
      <c r="E94" s="132"/>
      <c r="F94" s="133"/>
      <c r="G94" s="131">
        <f>SUM(G5:G93)</f>
        <v>1</v>
      </c>
      <c r="H94" s="313">
        <f>G94/D94</f>
        <v>2.5974025974025974E-3</v>
      </c>
      <c r="I94" s="314"/>
      <c r="J94" s="129"/>
    </row>
    <row r="96" spans="2:10" ht="15.75" customHeight="1" x14ac:dyDescent="0.25">
      <c r="E96" s="82"/>
      <c r="F96" s="82"/>
    </row>
  </sheetData>
  <mergeCells count="92">
    <mergeCell ref="H93:I93"/>
    <mergeCell ref="H94:I94"/>
    <mergeCell ref="H87:I87"/>
    <mergeCell ref="H88:I88"/>
    <mergeCell ref="H89:I89"/>
    <mergeCell ref="H90:I90"/>
    <mergeCell ref="H91:I91"/>
    <mergeCell ref="H92:I92"/>
    <mergeCell ref="H86:I86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74:I74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62:I62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50:I50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38:I38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B1:J2"/>
    <mergeCell ref="H26:I26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14:I14"/>
    <mergeCell ref="H4:I4"/>
    <mergeCell ref="H5:I5"/>
    <mergeCell ref="H11:I11"/>
    <mergeCell ref="H12:I12"/>
    <mergeCell ref="H13:I13"/>
    <mergeCell ref="H6:I6"/>
    <mergeCell ref="H7:I7"/>
    <mergeCell ref="H8:I8"/>
    <mergeCell ref="H9:I9"/>
    <mergeCell ref="H10:I10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09"/>
  <sheetViews>
    <sheetView showGridLines="0" tabSelected="1" topLeftCell="A98" workbookViewId="0">
      <selection activeCell="F110" sqref="F110"/>
    </sheetView>
  </sheetViews>
  <sheetFormatPr defaultRowHeight="15" x14ac:dyDescent="0.25"/>
  <cols>
    <col min="2" max="2" width="10.7109375" bestFit="1" customWidth="1"/>
    <col min="3" max="3" width="19.140625" bestFit="1" customWidth="1"/>
    <col min="4" max="4" width="33" customWidth="1"/>
    <col min="5" max="5" width="17.85546875" customWidth="1"/>
    <col min="6" max="6" width="9" bestFit="1" customWidth="1"/>
    <col min="7" max="7" width="10.5703125" customWidth="1"/>
    <col min="8" max="8" width="39" bestFit="1" customWidth="1"/>
    <col min="10" max="10" width="26.7109375" customWidth="1"/>
    <col min="11" max="11" width="17" customWidth="1"/>
  </cols>
  <sheetData>
    <row r="2" spans="2:8" ht="15" customHeight="1" x14ac:dyDescent="0.25">
      <c r="B2" s="205" t="s">
        <v>54</v>
      </c>
      <c r="C2" s="205"/>
      <c r="D2" s="205"/>
      <c r="E2" s="205"/>
      <c r="F2" s="205"/>
      <c r="G2" s="205"/>
      <c r="H2" s="205"/>
    </row>
    <row r="3" spans="2:8" ht="15" customHeight="1" thickBot="1" x14ac:dyDescent="0.3">
      <c r="B3" s="206"/>
      <c r="C3" s="206"/>
      <c r="D3" s="206"/>
      <c r="E3" s="206"/>
      <c r="F3" s="206"/>
      <c r="G3" s="206"/>
      <c r="H3" s="206"/>
    </row>
    <row r="5" spans="2:8" ht="18.75" customHeight="1" x14ac:dyDescent="0.25">
      <c r="B5" s="207" t="s">
        <v>34</v>
      </c>
      <c r="C5" s="207" t="s">
        <v>28</v>
      </c>
      <c r="D5" s="209" t="s">
        <v>35</v>
      </c>
      <c r="E5" s="209" t="s">
        <v>36</v>
      </c>
      <c r="F5" s="204" t="s">
        <v>32</v>
      </c>
      <c r="G5" s="204" t="s">
        <v>37</v>
      </c>
      <c r="H5" s="204" t="s">
        <v>38</v>
      </c>
    </row>
    <row r="6" spans="2:8" ht="24" customHeight="1" x14ac:dyDescent="0.25">
      <c r="B6" s="208"/>
      <c r="C6" s="208"/>
      <c r="D6" s="210"/>
      <c r="E6" s="210"/>
      <c r="F6" s="204"/>
      <c r="G6" s="204"/>
      <c r="H6" s="204"/>
    </row>
    <row r="7" spans="2:8" ht="18.75" x14ac:dyDescent="0.25">
      <c r="B7" s="84">
        <v>1</v>
      </c>
      <c r="C7" s="84" t="s">
        <v>1142</v>
      </c>
      <c r="D7" s="84" t="s">
        <v>1171</v>
      </c>
      <c r="E7" s="84">
        <v>12</v>
      </c>
      <c r="F7" s="84">
        <v>1</v>
      </c>
      <c r="G7" s="85">
        <f>F7/E7</f>
        <v>8.3333333333333329E-2</v>
      </c>
      <c r="H7" s="86"/>
    </row>
    <row r="8" spans="2:8" ht="18.75" x14ac:dyDescent="0.25">
      <c r="B8" s="84">
        <v>1</v>
      </c>
      <c r="C8" s="84" t="s">
        <v>1142</v>
      </c>
      <c r="D8" s="84" t="s">
        <v>1147</v>
      </c>
      <c r="E8" s="84">
        <v>17</v>
      </c>
      <c r="F8" s="84"/>
      <c r="G8" s="85">
        <f t="shared" ref="G8:G71" si="0">F8/E8</f>
        <v>0</v>
      </c>
      <c r="H8" s="86"/>
    </row>
    <row r="9" spans="2:8" ht="18.75" x14ac:dyDescent="0.25">
      <c r="B9" s="84">
        <v>2</v>
      </c>
      <c r="C9" s="84" t="s">
        <v>1142</v>
      </c>
      <c r="D9" s="84" t="s">
        <v>1171</v>
      </c>
      <c r="E9" s="84">
        <v>3</v>
      </c>
      <c r="F9" s="84"/>
      <c r="G9" s="85">
        <f t="shared" si="0"/>
        <v>0</v>
      </c>
      <c r="H9" s="86"/>
    </row>
    <row r="10" spans="2:8" ht="18.75" x14ac:dyDescent="0.25">
      <c r="B10" s="84">
        <v>2</v>
      </c>
      <c r="C10" s="84" t="s">
        <v>1142</v>
      </c>
      <c r="D10" s="84" t="s">
        <v>1147</v>
      </c>
      <c r="E10" s="84">
        <v>26</v>
      </c>
      <c r="F10" s="84"/>
      <c r="G10" s="85">
        <f t="shared" si="0"/>
        <v>0</v>
      </c>
      <c r="H10" s="86"/>
    </row>
    <row r="11" spans="2:8" ht="18.75" x14ac:dyDescent="0.25">
      <c r="B11" s="84">
        <v>3</v>
      </c>
      <c r="C11" s="84" t="s">
        <v>1142</v>
      </c>
      <c r="D11" s="84" t="s">
        <v>1171</v>
      </c>
      <c r="E11" s="84">
        <v>27</v>
      </c>
      <c r="F11" s="84"/>
      <c r="G11" s="85">
        <f t="shared" si="0"/>
        <v>0</v>
      </c>
      <c r="H11" s="86"/>
    </row>
    <row r="12" spans="2:8" ht="18.75" x14ac:dyDescent="0.25">
      <c r="B12" s="84">
        <v>3</v>
      </c>
      <c r="C12" s="84" t="s">
        <v>1142</v>
      </c>
      <c r="D12" s="84" t="s">
        <v>1147</v>
      </c>
      <c r="E12" s="84">
        <v>26</v>
      </c>
      <c r="F12" s="84"/>
      <c r="G12" s="85">
        <f t="shared" si="0"/>
        <v>0</v>
      </c>
      <c r="H12" s="86"/>
    </row>
    <row r="13" spans="2:8" ht="18.75" x14ac:dyDescent="0.25">
      <c r="B13" s="84">
        <v>4</v>
      </c>
      <c r="C13" s="84" t="s">
        <v>1174</v>
      </c>
      <c r="D13" s="84" t="s">
        <v>1171</v>
      </c>
      <c r="E13" s="84">
        <v>8</v>
      </c>
      <c r="F13" s="84"/>
      <c r="G13" s="85">
        <f t="shared" si="0"/>
        <v>0</v>
      </c>
      <c r="H13" s="86"/>
    </row>
    <row r="14" spans="2:8" ht="18.75" x14ac:dyDescent="0.25">
      <c r="B14" s="84">
        <v>4</v>
      </c>
      <c r="C14" s="84" t="s">
        <v>1174</v>
      </c>
      <c r="D14" s="84" t="s">
        <v>1147</v>
      </c>
      <c r="E14" s="84">
        <v>9</v>
      </c>
      <c r="F14" s="84"/>
      <c r="G14" s="85">
        <f t="shared" si="0"/>
        <v>0</v>
      </c>
      <c r="H14" s="86"/>
    </row>
    <row r="15" spans="2:8" ht="18.75" x14ac:dyDescent="0.25">
      <c r="B15" s="84">
        <v>5</v>
      </c>
      <c r="C15" s="84" t="s">
        <v>1174</v>
      </c>
      <c r="D15" s="84" t="s">
        <v>1171</v>
      </c>
      <c r="E15" s="84">
        <v>15</v>
      </c>
      <c r="F15" s="84">
        <v>2</v>
      </c>
      <c r="G15" s="85">
        <f t="shared" si="0"/>
        <v>0.13333333333333333</v>
      </c>
      <c r="H15" s="86"/>
    </row>
    <row r="16" spans="2:8" ht="18.75" x14ac:dyDescent="0.25">
      <c r="B16" s="84">
        <v>5</v>
      </c>
      <c r="C16" s="84" t="s">
        <v>1174</v>
      </c>
      <c r="D16" s="84" t="s">
        <v>1147</v>
      </c>
      <c r="E16" s="84">
        <v>32</v>
      </c>
      <c r="F16" s="84">
        <v>2</v>
      </c>
      <c r="G16" s="85">
        <f t="shared" si="0"/>
        <v>6.25E-2</v>
      </c>
      <c r="H16" s="86"/>
    </row>
    <row r="17" spans="2:8" ht="18.75" x14ac:dyDescent="0.25">
      <c r="B17" s="84" t="s">
        <v>1175</v>
      </c>
      <c r="C17" s="84" t="s">
        <v>1170</v>
      </c>
      <c r="D17" s="84" t="s">
        <v>1171</v>
      </c>
      <c r="E17" s="84">
        <v>9</v>
      </c>
      <c r="F17" s="84"/>
      <c r="G17" s="85">
        <f t="shared" si="0"/>
        <v>0</v>
      </c>
      <c r="H17" s="86"/>
    </row>
    <row r="18" spans="2:8" ht="18.75" x14ac:dyDescent="0.25">
      <c r="B18" s="84" t="s">
        <v>1175</v>
      </c>
      <c r="C18" s="84" t="s">
        <v>1170</v>
      </c>
      <c r="D18" s="84" t="s">
        <v>1147</v>
      </c>
      <c r="E18" s="84">
        <v>8</v>
      </c>
      <c r="F18" s="84"/>
      <c r="G18" s="85">
        <f t="shared" si="0"/>
        <v>0</v>
      </c>
      <c r="H18" s="86"/>
    </row>
    <row r="19" spans="2:8" ht="18.75" x14ac:dyDescent="0.25">
      <c r="B19" s="84" t="s">
        <v>1176</v>
      </c>
      <c r="C19" s="84" t="s">
        <v>1170</v>
      </c>
      <c r="D19" s="84" t="s">
        <v>1171</v>
      </c>
      <c r="E19" s="84">
        <v>2</v>
      </c>
      <c r="F19" s="84"/>
      <c r="G19" s="85">
        <f t="shared" si="0"/>
        <v>0</v>
      </c>
      <c r="H19" s="86"/>
    </row>
    <row r="20" spans="2:8" ht="18.75" x14ac:dyDescent="0.25">
      <c r="B20" s="84" t="s">
        <v>1176</v>
      </c>
      <c r="C20" s="84" t="s">
        <v>1170</v>
      </c>
      <c r="D20" s="84" t="s">
        <v>1147</v>
      </c>
      <c r="E20" s="84">
        <v>10</v>
      </c>
      <c r="F20" s="84"/>
      <c r="G20" s="85">
        <f t="shared" si="0"/>
        <v>0</v>
      </c>
      <c r="H20" s="86"/>
    </row>
    <row r="21" spans="2:8" ht="18.75" x14ac:dyDescent="0.25">
      <c r="B21" s="84" t="s">
        <v>1177</v>
      </c>
      <c r="C21" s="84" t="s">
        <v>1170</v>
      </c>
      <c r="D21" s="84" t="s">
        <v>1171</v>
      </c>
      <c r="E21" s="84">
        <v>14</v>
      </c>
      <c r="F21" s="84"/>
      <c r="G21" s="85">
        <f t="shared" si="0"/>
        <v>0</v>
      </c>
      <c r="H21" s="86"/>
    </row>
    <row r="22" spans="2:8" ht="18.75" x14ac:dyDescent="0.25">
      <c r="B22" s="84" t="s">
        <v>1177</v>
      </c>
      <c r="C22" s="84" t="s">
        <v>1170</v>
      </c>
      <c r="D22" s="84" t="s">
        <v>1147</v>
      </c>
      <c r="E22" s="84">
        <v>33</v>
      </c>
      <c r="F22" s="84"/>
      <c r="G22" s="85">
        <f t="shared" si="0"/>
        <v>0</v>
      </c>
      <c r="H22" s="86"/>
    </row>
    <row r="23" spans="2:8" ht="18.75" x14ac:dyDescent="0.25">
      <c r="B23" s="84">
        <v>6</v>
      </c>
      <c r="C23" s="84" t="s">
        <v>1178</v>
      </c>
      <c r="D23" s="84" t="s">
        <v>1171</v>
      </c>
      <c r="E23" s="84">
        <v>19</v>
      </c>
      <c r="F23" s="84">
        <v>2</v>
      </c>
      <c r="G23" s="85">
        <f t="shared" si="0"/>
        <v>0.10526315789473684</v>
      </c>
      <c r="H23" s="86"/>
    </row>
    <row r="24" spans="2:8" ht="18.75" x14ac:dyDescent="0.25">
      <c r="B24" s="84">
        <v>6</v>
      </c>
      <c r="C24" s="84" t="s">
        <v>1178</v>
      </c>
      <c r="D24" s="84" t="s">
        <v>1147</v>
      </c>
      <c r="E24" s="84">
        <v>59</v>
      </c>
      <c r="F24" s="84">
        <v>3</v>
      </c>
      <c r="G24" s="85">
        <f t="shared" si="0"/>
        <v>5.0847457627118647E-2</v>
      </c>
      <c r="H24" s="86"/>
    </row>
    <row r="25" spans="2:8" ht="18.75" x14ac:dyDescent="0.25">
      <c r="B25" s="84"/>
      <c r="C25" s="84"/>
      <c r="D25" s="84"/>
      <c r="E25" s="84"/>
      <c r="F25" s="84"/>
      <c r="G25" s="85" t="e">
        <f t="shared" si="0"/>
        <v>#DIV/0!</v>
      </c>
      <c r="H25" s="86"/>
    </row>
    <row r="26" spans="2:8" ht="18.75" x14ac:dyDescent="0.25">
      <c r="B26" s="84"/>
      <c r="C26" s="84"/>
      <c r="D26" s="84"/>
      <c r="E26" s="84"/>
      <c r="F26" s="84"/>
      <c r="G26" s="85" t="e">
        <f t="shared" si="0"/>
        <v>#DIV/0!</v>
      </c>
      <c r="H26" s="86"/>
    </row>
    <row r="27" spans="2:8" ht="18.75" x14ac:dyDescent="0.25">
      <c r="B27" s="84"/>
      <c r="C27" s="84"/>
      <c r="D27" s="84"/>
      <c r="E27" s="84"/>
      <c r="F27" s="84"/>
      <c r="G27" s="85" t="e">
        <f t="shared" si="0"/>
        <v>#DIV/0!</v>
      </c>
      <c r="H27" s="86"/>
    </row>
    <row r="28" spans="2:8" ht="18.75" x14ac:dyDescent="0.25">
      <c r="B28" s="84"/>
      <c r="C28" s="84"/>
      <c r="D28" s="84"/>
      <c r="E28" s="84"/>
      <c r="F28" s="84"/>
      <c r="G28" s="85" t="e">
        <f t="shared" si="0"/>
        <v>#DIV/0!</v>
      </c>
      <c r="H28" s="86"/>
    </row>
    <row r="29" spans="2:8" ht="18.75" x14ac:dyDescent="0.25">
      <c r="B29" s="84"/>
      <c r="C29" s="84"/>
      <c r="D29" s="84"/>
      <c r="E29" s="84"/>
      <c r="F29" s="84"/>
      <c r="G29" s="85" t="e">
        <f t="shared" si="0"/>
        <v>#DIV/0!</v>
      </c>
      <c r="H29" s="86"/>
    </row>
    <row r="30" spans="2:8" ht="18.75" x14ac:dyDescent="0.25">
      <c r="B30" s="84"/>
      <c r="C30" s="84"/>
      <c r="D30" s="84"/>
      <c r="E30" s="84"/>
      <c r="F30" s="84"/>
      <c r="G30" s="85" t="e">
        <f t="shared" si="0"/>
        <v>#DIV/0!</v>
      </c>
      <c r="H30" s="86"/>
    </row>
    <row r="31" spans="2:8" ht="18.75" x14ac:dyDescent="0.25">
      <c r="B31" s="84"/>
      <c r="C31" s="84"/>
      <c r="D31" s="84"/>
      <c r="E31" s="84"/>
      <c r="F31" s="84"/>
      <c r="G31" s="85" t="e">
        <f t="shared" si="0"/>
        <v>#DIV/0!</v>
      </c>
      <c r="H31" s="86"/>
    </row>
    <row r="32" spans="2:8" ht="18.75" x14ac:dyDescent="0.25">
      <c r="B32" s="84"/>
      <c r="C32" s="84"/>
      <c r="D32" s="84"/>
      <c r="E32" s="84"/>
      <c r="F32" s="84"/>
      <c r="G32" s="85" t="e">
        <f t="shared" si="0"/>
        <v>#DIV/0!</v>
      </c>
      <c r="H32" s="86"/>
    </row>
    <row r="33" spans="2:8" ht="18.75" x14ac:dyDescent="0.25">
      <c r="B33" s="84"/>
      <c r="C33" s="84"/>
      <c r="D33" s="84"/>
      <c r="E33" s="84"/>
      <c r="F33" s="84"/>
      <c r="G33" s="85" t="e">
        <f t="shared" si="0"/>
        <v>#DIV/0!</v>
      </c>
      <c r="H33" s="86"/>
    </row>
    <row r="34" spans="2:8" ht="18.75" x14ac:dyDescent="0.25">
      <c r="B34" s="84"/>
      <c r="C34" s="84"/>
      <c r="D34" s="84"/>
      <c r="E34" s="84"/>
      <c r="F34" s="84"/>
      <c r="G34" s="85" t="e">
        <f t="shared" si="0"/>
        <v>#DIV/0!</v>
      </c>
      <c r="H34" s="86"/>
    </row>
    <row r="35" spans="2:8" ht="18.75" x14ac:dyDescent="0.25">
      <c r="B35" s="84"/>
      <c r="C35" s="84"/>
      <c r="D35" s="84"/>
      <c r="E35" s="84"/>
      <c r="F35" s="84"/>
      <c r="G35" s="85" t="e">
        <f t="shared" si="0"/>
        <v>#DIV/0!</v>
      </c>
      <c r="H35" s="86"/>
    </row>
    <row r="36" spans="2:8" ht="18.75" x14ac:dyDescent="0.25">
      <c r="B36" s="84"/>
      <c r="C36" s="84"/>
      <c r="D36" s="84"/>
      <c r="E36" s="84"/>
      <c r="F36" s="84"/>
      <c r="G36" s="85" t="e">
        <f t="shared" si="0"/>
        <v>#DIV/0!</v>
      </c>
      <c r="H36" s="86"/>
    </row>
    <row r="37" spans="2:8" ht="18.75" x14ac:dyDescent="0.25">
      <c r="B37" s="84"/>
      <c r="C37" s="84"/>
      <c r="D37" s="84"/>
      <c r="E37" s="84"/>
      <c r="F37" s="84"/>
      <c r="G37" s="85" t="e">
        <f t="shared" si="0"/>
        <v>#DIV/0!</v>
      </c>
      <c r="H37" s="86"/>
    </row>
    <row r="38" spans="2:8" ht="18.75" x14ac:dyDescent="0.25">
      <c r="B38" s="84"/>
      <c r="C38" s="84"/>
      <c r="D38" s="84"/>
      <c r="E38" s="84"/>
      <c r="F38" s="84"/>
      <c r="G38" s="85" t="e">
        <f t="shared" si="0"/>
        <v>#DIV/0!</v>
      </c>
      <c r="H38" s="86"/>
    </row>
    <row r="39" spans="2:8" ht="18.75" x14ac:dyDescent="0.25">
      <c r="B39" s="84"/>
      <c r="C39" s="84"/>
      <c r="D39" s="84"/>
      <c r="E39" s="84"/>
      <c r="F39" s="84"/>
      <c r="G39" s="85" t="e">
        <f t="shared" si="0"/>
        <v>#DIV/0!</v>
      </c>
      <c r="H39" s="86"/>
    </row>
    <row r="40" spans="2:8" ht="18.75" x14ac:dyDescent="0.25">
      <c r="B40" s="84"/>
      <c r="C40" s="84"/>
      <c r="D40" s="84"/>
      <c r="E40" s="84"/>
      <c r="F40" s="84"/>
      <c r="G40" s="85" t="e">
        <f t="shared" si="0"/>
        <v>#DIV/0!</v>
      </c>
      <c r="H40" s="86"/>
    </row>
    <row r="41" spans="2:8" ht="18.75" x14ac:dyDescent="0.25">
      <c r="B41" s="84"/>
      <c r="C41" s="84"/>
      <c r="D41" s="84"/>
      <c r="E41" s="84"/>
      <c r="F41" s="84"/>
      <c r="G41" s="85" t="e">
        <f t="shared" si="0"/>
        <v>#DIV/0!</v>
      </c>
      <c r="H41" s="86"/>
    </row>
    <row r="42" spans="2:8" ht="18.75" x14ac:dyDescent="0.25">
      <c r="B42" s="84"/>
      <c r="C42" s="84"/>
      <c r="D42" s="84"/>
      <c r="E42" s="84"/>
      <c r="F42" s="84"/>
      <c r="G42" s="85" t="e">
        <f t="shared" si="0"/>
        <v>#DIV/0!</v>
      </c>
      <c r="H42" s="86"/>
    </row>
    <row r="43" spans="2:8" ht="18.75" x14ac:dyDescent="0.25">
      <c r="B43" s="84"/>
      <c r="C43" s="84"/>
      <c r="D43" s="84"/>
      <c r="E43" s="84"/>
      <c r="F43" s="84"/>
      <c r="G43" s="85" t="e">
        <f t="shared" si="0"/>
        <v>#DIV/0!</v>
      </c>
      <c r="H43" s="86"/>
    </row>
    <row r="44" spans="2:8" ht="18.75" x14ac:dyDescent="0.25">
      <c r="B44" s="84"/>
      <c r="C44" s="84"/>
      <c r="D44" s="84"/>
      <c r="E44" s="84"/>
      <c r="F44" s="84"/>
      <c r="G44" s="85" t="e">
        <f t="shared" si="0"/>
        <v>#DIV/0!</v>
      </c>
      <c r="H44" s="86"/>
    </row>
    <row r="45" spans="2:8" ht="18.75" x14ac:dyDescent="0.25">
      <c r="B45" s="84"/>
      <c r="C45" s="84"/>
      <c r="D45" s="84"/>
      <c r="E45" s="84"/>
      <c r="F45" s="84"/>
      <c r="G45" s="85" t="e">
        <f t="shared" si="0"/>
        <v>#DIV/0!</v>
      </c>
      <c r="H45" s="86"/>
    </row>
    <row r="46" spans="2:8" ht="18.75" x14ac:dyDescent="0.25">
      <c r="B46" s="84"/>
      <c r="C46" s="84"/>
      <c r="D46" s="84"/>
      <c r="E46" s="84"/>
      <c r="F46" s="84"/>
      <c r="G46" s="85" t="e">
        <f t="shared" si="0"/>
        <v>#DIV/0!</v>
      </c>
      <c r="H46" s="86"/>
    </row>
    <row r="47" spans="2:8" ht="18.75" x14ac:dyDescent="0.25">
      <c r="B47" s="84"/>
      <c r="C47" s="84"/>
      <c r="D47" s="84"/>
      <c r="E47" s="84"/>
      <c r="F47" s="84"/>
      <c r="G47" s="85" t="e">
        <f t="shared" si="0"/>
        <v>#DIV/0!</v>
      </c>
      <c r="H47" s="86"/>
    </row>
    <row r="48" spans="2:8" ht="18.75" x14ac:dyDescent="0.25">
      <c r="B48" s="84"/>
      <c r="C48" s="84"/>
      <c r="D48" s="84"/>
      <c r="E48" s="84"/>
      <c r="F48" s="84"/>
      <c r="G48" s="85" t="e">
        <f t="shared" si="0"/>
        <v>#DIV/0!</v>
      </c>
      <c r="H48" s="86"/>
    </row>
    <row r="49" spans="2:8" ht="18.75" x14ac:dyDescent="0.25">
      <c r="B49" s="84"/>
      <c r="C49" s="84"/>
      <c r="D49" s="84"/>
      <c r="E49" s="84"/>
      <c r="F49" s="84"/>
      <c r="G49" s="85" t="e">
        <f t="shared" si="0"/>
        <v>#DIV/0!</v>
      </c>
      <c r="H49" s="86"/>
    </row>
    <row r="50" spans="2:8" ht="18.75" x14ac:dyDescent="0.25">
      <c r="B50" s="84"/>
      <c r="C50" s="84"/>
      <c r="D50" s="84"/>
      <c r="E50" s="84"/>
      <c r="F50" s="84"/>
      <c r="G50" s="85" t="e">
        <f t="shared" si="0"/>
        <v>#DIV/0!</v>
      </c>
      <c r="H50" s="86"/>
    </row>
    <row r="51" spans="2:8" ht="18.75" x14ac:dyDescent="0.25">
      <c r="B51" s="84"/>
      <c r="C51" s="84"/>
      <c r="D51" s="84"/>
      <c r="E51" s="84"/>
      <c r="F51" s="84"/>
      <c r="G51" s="85" t="e">
        <f t="shared" si="0"/>
        <v>#DIV/0!</v>
      </c>
      <c r="H51" s="86"/>
    </row>
    <row r="52" spans="2:8" ht="18.75" x14ac:dyDescent="0.25">
      <c r="B52" s="84"/>
      <c r="C52" s="84"/>
      <c r="D52" s="84"/>
      <c r="E52" s="84"/>
      <c r="F52" s="84"/>
      <c r="G52" s="85" t="e">
        <f t="shared" si="0"/>
        <v>#DIV/0!</v>
      </c>
      <c r="H52" s="84"/>
    </row>
    <row r="53" spans="2:8" ht="18.75" x14ac:dyDescent="0.25">
      <c r="B53" s="84"/>
      <c r="C53" s="84"/>
      <c r="D53" s="84"/>
      <c r="E53" s="84"/>
      <c r="F53" s="84"/>
      <c r="G53" s="85" t="e">
        <f t="shared" si="0"/>
        <v>#DIV/0!</v>
      </c>
      <c r="H53" s="84"/>
    </row>
    <row r="54" spans="2:8" ht="18.75" x14ac:dyDescent="0.25">
      <c r="B54" s="84"/>
      <c r="C54" s="84"/>
      <c r="D54" s="84"/>
      <c r="E54" s="84"/>
      <c r="F54" s="84"/>
      <c r="G54" s="85" t="e">
        <f t="shared" si="0"/>
        <v>#DIV/0!</v>
      </c>
      <c r="H54" s="86"/>
    </row>
    <row r="55" spans="2:8" ht="18.75" x14ac:dyDescent="0.25">
      <c r="B55" s="84"/>
      <c r="C55" s="84"/>
      <c r="D55" s="84"/>
      <c r="E55" s="84"/>
      <c r="F55" s="84"/>
      <c r="G55" s="85" t="e">
        <f t="shared" si="0"/>
        <v>#DIV/0!</v>
      </c>
      <c r="H55" s="86"/>
    </row>
    <row r="56" spans="2:8" ht="18.75" x14ac:dyDescent="0.25">
      <c r="B56" s="84"/>
      <c r="C56" s="84"/>
      <c r="D56" s="84"/>
      <c r="E56" s="84"/>
      <c r="F56" s="84"/>
      <c r="G56" s="85" t="e">
        <f t="shared" si="0"/>
        <v>#DIV/0!</v>
      </c>
      <c r="H56" s="86"/>
    </row>
    <row r="57" spans="2:8" ht="18.75" x14ac:dyDescent="0.25">
      <c r="B57" s="84"/>
      <c r="C57" s="84"/>
      <c r="D57" s="84"/>
      <c r="E57" s="84"/>
      <c r="F57" s="84"/>
      <c r="G57" s="85" t="e">
        <f t="shared" si="0"/>
        <v>#DIV/0!</v>
      </c>
      <c r="H57" s="86"/>
    </row>
    <row r="58" spans="2:8" ht="18.75" x14ac:dyDescent="0.25">
      <c r="B58" s="84"/>
      <c r="C58" s="84"/>
      <c r="D58" s="84"/>
      <c r="E58" s="84"/>
      <c r="F58" s="84"/>
      <c r="G58" s="85" t="e">
        <f t="shared" si="0"/>
        <v>#DIV/0!</v>
      </c>
      <c r="H58" s="86"/>
    </row>
    <row r="59" spans="2:8" ht="18.75" x14ac:dyDescent="0.25">
      <c r="B59" s="84"/>
      <c r="C59" s="84"/>
      <c r="D59" s="84"/>
      <c r="E59" s="84"/>
      <c r="F59" s="84"/>
      <c r="G59" s="85" t="e">
        <f t="shared" si="0"/>
        <v>#DIV/0!</v>
      </c>
      <c r="H59" s="86"/>
    </row>
    <row r="60" spans="2:8" ht="18.75" x14ac:dyDescent="0.25">
      <c r="B60" s="84"/>
      <c r="C60" s="84"/>
      <c r="D60" s="84"/>
      <c r="E60" s="84"/>
      <c r="F60" s="84"/>
      <c r="G60" s="85" t="e">
        <f t="shared" si="0"/>
        <v>#DIV/0!</v>
      </c>
      <c r="H60" s="86"/>
    </row>
    <row r="61" spans="2:8" ht="18.75" x14ac:dyDescent="0.25">
      <c r="B61" s="84"/>
      <c r="C61" s="84"/>
      <c r="D61" s="84"/>
      <c r="E61" s="84"/>
      <c r="F61" s="84"/>
      <c r="G61" s="85" t="e">
        <f t="shared" si="0"/>
        <v>#DIV/0!</v>
      </c>
      <c r="H61" s="86"/>
    </row>
    <row r="62" spans="2:8" ht="18.75" x14ac:dyDescent="0.25">
      <c r="B62" s="84"/>
      <c r="C62" s="84"/>
      <c r="D62" s="84"/>
      <c r="E62" s="84"/>
      <c r="F62" s="84"/>
      <c r="G62" s="85" t="e">
        <f t="shared" si="0"/>
        <v>#DIV/0!</v>
      </c>
      <c r="H62" s="86"/>
    </row>
    <row r="63" spans="2:8" ht="18.75" x14ac:dyDescent="0.25">
      <c r="B63" s="84"/>
      <c r="C63" s="84"/>
      <c r="D63" s="84"/>
      <c r="E63" s="84"/>
      <c r="F63" s="84"/>
      <c r="G63" s="85" t="e">
        <f t="shared" si="0"/>
        <v>#DIV/0!</v>
      </c>
      <c r="H63" s="86"/>
    </row>
    <row r="64" spans="2:8" ht="18.75" x14ac:dyDescent="0.25">
      <c r="B64" s="84"/>
      <c r="C64" s="84"/>
      <c r="D64" s="84"/>
      <c r="E64" s="84"/>
      <c r="F64" s="84"/>
      <c r="G64" s="85" t="e">
        <f t="shared" si="0"/>
        <v>#DIV/0!</v>
      </c>
      <c r="H64" s="86"/>
    </row>
    <row r="65" spans="2:8" ht="18.75" x14ac:dyDescent="0.25">
      <c r="B65" s="84"/>
      <c r="C65" s="84"/>
      <c r="D65" s="84"/>
      <c r="E65" s="84"/>
      <c r="F65" s="84"/>
      <c r="G65" s="85" t="e">
        <f t="shared" si="0"/>
        <v>#DIV/0!</v>
      </c>
      <c r="H65" s="86"/>
    </row>
    <row r="66" spans="2:8" ht="18.75" x14ac:dyDescent="0.25">
      <c r="B66" s="84"/>
      <c r="C66" s="84"/>
      <c r="D66" s="84"/>
      <c r="E66" s="84"/>
      <c r="F66" s="84"/>
      <c r="G66" s="85" t="e">
        <f t="shared" si="0"/>
        <v>#DIV/0!</v>
      </c>
      <c r="H66" s="86"/>
    </row>
    <row r="67" spans="2:8" ht="18.75" x14ac:dyDescent="0.25">
      <c r="B67" s="84"/>
      <c r="C67" s="84"/>
      <c r="D67" s="84"/>
      <c r="E67" s="84"/>
      <c r="F67" s="84"/>
      <c r="G67" s="85" t="e">
        <f t="shared" si="0"/>
        <v>#DIV/0!</v>
      </c>
      <c r="H67" s="86"/>
    </row>
    <row r="68" spans="2:8" ht="18.75" x14ac:dyDescent="0.25">
      <c r="B68" s="84"/>
      <c r="C68" s="84"/>
      <c r="D68" s="84"/>
      <c r="E68" s="84"/>
      <c r="F68" s="84"/>
      <c r="G68" s="85" t="e">
        <f t="shared" si="0"/>
        <v>#DIV/0!</v>
      </c>
      <c r="H68" s="86"/>
    </row>
    <row r="69" spans="2:8" ht="18.75" x14ac:dyDescent="0.25">
      <c r="B69" s="84"/>
      <c r="C69" s="84"/>
      <c r="D69" s="84"/>
      <c r="E69" s="84"/>
      <c r="F69" s="84"/>
      <c r="G69" s="85" t="e">
        <f t="shared" si="0"/>
        <v>#DIV/0!</v>
      </c>
      <c r="H69" s="86"/>
    </row>
    <row r="70" spans="2:8" ht="18.75" x14ac:dyDescent="0.25">
      <c r="B70" s="84"/>
      <c r="C70" s="84"/>
      <c r="D70" s="84"/>
      <c r="E70" s="84"/>
      <c r="F70" s="84"/>
      <c r="G70" s="85" t="e">
        <f t="shared" si="0"/>
        <v>#DIV/0!</v>
      </c>
      <c r="H70" s="86"/>
    </row>
    <row r="71" spans="2:8" ht="18.75" x14ac:dyDescent="0.25">
      <c r="B71" s="84"/>
      <c r="C71" s="84"/>
      <c r="D71" s="84"/>
      <c r="E71" s="84"/>
      <c r="F71" s="84"/>
      <c r="G71" s="85" t="e">
        <f t="shared" si="0"/>
        <v>#DIV/0!</v>
      </c>
      <c r="H71" s="86"/>
    </row>
    <row r="72" spans="2:8" ht="18.75" x14ac:dyDescent="0.25">
      <c r="B72" s="84"/>
      <c r="C72" s="84"/>
      <c r="D72" s="84"/>
      <c r="E72" s="84"/>
      <c r="F72" s="84"/>
      <c r="G72" s="85" t="e">
        <f t="shared" ref="G72:G103" si="1">F72/E72</f>
        <v>#DIV/0!</v>
      </c>
      <c r="H72" s="86"/>
    </row>
    <row r="73" spans="2:8" ht="18.75" x14ac:dyDescent="0.25">
      <c r="B73" s="84"/>
      <c r="C73" s="84"/>
      <c r="D73" s="84"/>
      <c r="E73" s="84"/>
      <c r="F73" s="84"/>
      <c r="G73" s="85" t="e">
        <f t="shared" si="1"/>
        <v>#DIV/0!</v>
      </c>
      <c r="H73" s="86"/>
    </row>
    <row r="74" spans="2:8" ht="18.75" x14ac:dyDescent="0.25">
      <c r="B74" s="84"/>
      <c r="C74" s="84"/>
      <c r="D74" s="84"/>
      <c r="E74" s="84"/>
      <c r="F74" s="84"/>
      <c r="G74" s="85" t="e">
        <f t="shared" si="1"/>
        <v>#DIV/0!</v>
      </c>
      <c r="H74" s="86"/>
    </row>
    <row r="75" spans="2:8" ht="18.75" x14ac:dyDescent="0.25">
      <c r="B75" s="84"/>
      <c r="C75" s="84"/>
      <c r="D75" s="84"/>
      <c r="E75" s="84"/>
      <c r="F75" s="84"/>
      <c r="G75" s="85" t="e">
        <f t="shared" si="1"/>
        <v>#DIV/0!</v>
      </c>
      <c r="H75" s="86"/>
    </row>
    <row r="76" spans="2:8" ht="18.75" x14ac:dyDescent="0.25">
      <c r="B76" s="84"/>
      <c r="C76" s="84"/>
      <c r="D76" s="84"/>
      <c r="E76" s="84"/>
      <c r="F76" s="84"/>
      <c r="G76" s="85" t="e">
        <f t="shared" si="1"/>
        <v>#DIV/0!</v>
      </c>
      <c r="H76" s="86"/>
    </row>
    <row r="77" spans="2:8" ht="18.75" x14ac:dyDescent="0.25">
      <c r="B77" s="84"/>
      <c r="C77" s="84"/>
      <c r="D77" s="84"/>
      <c r="E77" s="84"/>
      <c r="F77" s="84"/>
      <c r="G77" s="85" t="e">
        <f t="shared" si="1"/>
        <v>#DIV/0!</v>
      </c>
      <c r="H77" s="86"/>
    </row>
    <row r="78" spans="2:8" ht="18.75" x14ac:dyDescent="0.25">
      <c r="B78" s="84"/>
      <c r="C78" s="84"/>
      <c r="D78" s="84"/>
      <c r="E78" s="84"/>
      <c r="F78" s="84"/>
      <c r="G78" s="85" t="e">
        <f t="shared" si="1"/>
        <v>#DIV/0!</v>
      </c>
      <c r="H78" s="86"/>
    </row>
    <row r="79" spans="2:8" ht="18.75" x14ac:dyDescent="0.25">
      <c r="B79" s="84"/>
      <c r="C79" s="84"/>
      <c r="D79" s="84"/>
      <c r="E79" s="84"/>
      <c r="F79" s="84"/>
      <c r="G79" s="85" t="e">
        <f t="shared" si="1"/>
        <v>#DIV/0!</v>
      </c>
      <c r="H79" s="86"/>
    </row>
    <row r="80" spans="2:8" ht="18.75" x14ac:dyDescent="0.25">
      <c r="B80" s="84"/>
      <c r="C80" s="84"/>
      <c r="D80" s="84"/>
      <c r="E80" s="84"/>
      <c r="F80" s="84"/>
      <c r="G80" s="85" t="e">
        <f t="shared" si="1"/>
        <v>#DIV/0!</v>
      </c>
      <c r="H80" s="86"/>
    </row>
    <row r="81" spans="2:8" ht="18.75" x14ac:dyDescent="0.25">
      <c r="B81" s="84"/>
      <c r="C81" s="84"/>
      <c r="D81" s="84"/>
      <c r="E81" s="84"/>
      <c r="F81" s="84"/>
      <c r="G81" s="85" t="e">
        <f t="shared" si="1"/>
        <v>#DIV/0!</v>
      </c>
      <c r="H81" s="86"/>
    </row>
    <row r="82" spans="2:8" ht="18.75" x14ac:dyDescent="0.25">
      <c r="B82" s="84"/>
      <c r="C82" s="84"/>
      <c r="D82" s="84"/>
      <c r="E82" s="84"/>
      <c r="F82" s="84"/>
      <c r="G82" s="85" t="e">
        <f t="shared" si="1"/>
        <v>#DIV/0!</v>
      </c>
      <c r="H82" s="86"/>
    </row>
    <row r="83" spans="2:8" ht="18.75" x14ac:dyDescent="0.25">
      <c r="B83" s="84"/>
      <c r="C83" s="84"/>
      <c r="D83" s="84"/>
      <c r="E83" s="84"/>
      <c r="F83" s="84"/>
      <c r="G83" s="85" t="e">
        <f t="shared" si="1"/>
        <v>#DIV/0!</v>
      </c>
      <c r="H83" s="86"/>
    </row>
    <row r="84" spans="2:8" ht="18.75" x14ac:dyDescent="0.25">
      <c r="B84" s="84"/>
      <c r="C84" s="84"/>
      <c r="D84" s="84"/>
      <c r="E84" s="84"/>
      <c r="F84" s="84"/>
      <c r="G84" s="85" t="e">
        <f t="shared" si="1"/>
        <v>#DIV/0!</v>
      </c>
      <c r="H84" s="86"/>
    </row>
    <row r="85" spans="2:8" ht="18.75" x14ac:dyDescent="0.25">
      <c r="B85" s="84"/>
      <c r="C85" s="84"/>
      <c r="D85" s="84"/>
      <c r="E85" s="84"/>
      <c r="F85" s="84"/>
      <c r="G85" s="85" t="e">
        <f t="shared" si="1"/>
        <v>#DIV/0!</v>
      </c>
      <c r="H85" s="86"/>
    </row>
    <row r="86" spans="2:8" ht="18.75" x14ac:dyDescent="0.25">
      <c r="B86" s="84"/>
      <c r="C86" s="84"/>
      <c r="D86" s="84"/>
      <c r="E86" s="84"/>
      <c r="F86" s="84"/>
      <c r="G86" s="85" t="e">
        <f t="shared" si="1"/>
        <v>#DIV/0!</v>
      </c>
      <c r="H86" s="86"/>
    </row>
    <row r="87" spans="2:8" ht="18.75" x14ac:dyDescent="0.25">
      <c r="B87" s="84"/>
      <c r="C87" s="84"/>
      <c r="D87" s="84"/>
      <c r="E87" s="84"/>
      <c r="F87" s="84"/>
      <c r="G87" s="85" t="e">
        <f t="shared" si="1"/>
        <v>#DIV/0!</v>
      </c>
      <c r="H87" s="86"/>
    </row>
    <row r="88" spans="2:8" ht="18.75" x14ac:dyDescent="0.25">
      <c r="B88" s="84"/>
      <c r="C88" s="84"/>
      <c r="D88" s="84"/>
      <c r="E88" s="84"/>
      <c r="F88" s="84"/>
      <c r="G88" s="85" t="e">
        <f t="shared" si="1"/>
        <v>#DIV/0!</v>
      </c>
      <c r="H88" s="86"/>
    </row>
    <row r="89" spans="2:8" ht="18.75" x14ac:dyDescent="0.25">
      <c r="B89" s="84"/>
      <c r="C89" s="84"/>
      <c r="D89" s="84"/>
      <c r="E89" s="84"/>
      <c r="F89" s="84"/>
      <c r="G89" s="85" t="e">
        <f t="shared" si="1"/>
        <v>#DIV/0!</v>
      </c>
      <c r="H89" s="86"/>
    </row>
    <row r="90" spans="2:8" ht="18.75" x14ac:dyDescent="0.25">
      <c r="B90" s="84"/>
      <c r="C90" s="84"/>
      <c r="D90" s="84"/>
      <c r="E90" s="84"/>
      <c r="F90" s="84"/>
      <c r="G90" s="85" t="e">
        <f t="shared" si="1"/>
        <v>#DIV/0!</v>
      </c>
      <c r="H90" s="86"/>
    </row>
    <row r="91" spans="2:8" ht="18.75" x14ac:dyDescent="0.25">
      <c r="B91" s="84"/>
      <c r="C91" s="84"/>
      <c r="D91" s="84"/>
      <c r="E91" s="84"/>
      <c r="F91" s="84"/>
      <c r="G91" s="85" t="e">
        <f t="shared" si="1"/>
        <v>#DIV/0!</v>
      </c>
      <c r="H91" s="86"/>
    </row>
    <row r="92" spans="2:8" ht="18.75" x14ac:dyDescent="0.25">
      <c r="B92" s="84"/>
      <c r="C92" s="84"/>
      <c r="D92" s="84"/>
      <c r="E92" s="84"/>
      <c r="F92" s="84"/>
      <c r="G92" s="85" t="e">
        <f t="shared" si="1"/>
        <v>#DIV/0!</v>
      </c>
      <c r="H92" s="86"/>
    </row>
    <row r="93" spans="2:8" ht="18.75" x14ac:dyDescent="0.25">
      <c r="B93" s="84"/>
      <c r="C93" s="84"/>
      <c r="D93" s="84"/>
      <c r="E93" s="84"/>
      <c r="F93" s="84"/>
      <c r="G93" s="85" t="e">
        <f t="shared" si="1"/>
        <v>#DIV/0!</v>
      </c>
      <c r="H93" s="86"/>
    </row>
    <row r="94" spans="2:8" ht="18.75" x14ac:dyDescent="0.25">
      <c r="B94" s="84"/>
      <c r="C94" s="84"/>
      <c r="D94" s="84"/>
      <c r="E94" s="84"/>
      <c r="F94" s="84"/>
      <c r="G94" s="85" t="e">
        <f t="shared" si="1"/>
        <v>#DIV/0!</v>
      </c>
      <c r="H94" s="86"/>
    </row>
    <row r="95" spans="2:8" ht="18.75" x14ac:dyDescent="0.25">
      <c r="B95" s="84"/>
      <c r="C95" s="84"/>
      <c r="D95" s="84"/>
      <c r="E95" s="84"/>
      <c r="F95" s="84"/>
      <c r="G95" s="85" t="e">
        <f t="shared" si="1"/>
        <v>#DIV/0!</v>
      </c>
      <c r="H95" s="86"/>
    </row>
    <row r="96" spans="2:8" ht="18.75" x14ac:dyDescent="0.25">
      <c r="B96" s="84"/>
      <c r="C96" s="84"/>
      <c r="D96" s="84"/>
      <c r="E96" s="84"/>
      <c r="F96" s="84"/>
      <c r="G96" s="85" t="e">
        <f t="shared" si="1"/>
        <v>#DIV/0!</v>
      </c>
      <c r="H96" s="86"/>
    </row>
    <row r="97" spans="2:8" ht="18.75" x14ac:dyDescent="0.25">
      <c r="B97" s="84"/>
      <c r="C97" s="84"/>
      <c r="D97" s="84"/>
      <c r="E97" s="84"/>
      <c r="F97" s="84"/>
      <c r="G97" s="85" t="e">
        <f t="shared" si="1"/>
        <v>#DIV/0!</v>
      </c>
      <c r="H97" s="86"/>
    </row>
    <row r="98" spans="2:8" ht="18.75" x14ac:dyDescent="0.25">
      <c r="B98" s="84"/>
      <c r="C98" s="84"/>
      <c r="D98" s="84"/>
      <c r="E98" s="84"/>
      <c r="F98" s="84"/>
      <c r="G98" s="85" t="e">
        <f t="shared" si="1"/>
        <v>#DIV/0!</v>
      </c>
      <c r="H98" s="86"/>
    </row>
    <row r="99" spans="2:8" ht="18.75" x14ac:dyDescent="0.25">
      <c r="B99" s="84"/>
      <c r="C99" s="84"/>
      <c r="D99" s="84"/>
      <c r="E99" s="84"/>
      <c r="F99" s="84"/>
      <c r="G99" s="85" t="e">
        <f t="shared" si="1"/>
        <v>#DIV/0!</v>
      </c>
      <c r="H99" s="86"/>
    </row>
    <row r="100" spans="2:8" ht="18.75" x14ac:dyDescent="0.25">
      <c r="B100" s="84"/>
      <c r="C100" s="84"/>
      <c r="D100" s="84"/>
      <c r="E100" s="84"/>
      <c r="F100" s="84"/>
      <c r="G100" s="85" t="e">
        <f t="shared" si="1"/>
        <v>#DIV/0!</v>
      </c>
      <c r="H100" s="86"/>
    </row>
    <row r="101" spans="2:8" ht="18.75" x14ac:dyDescent="0.25">
      <c r="B101" s="84"/>
      <c r="C101" s="84"/>
      <c r="D101" s="84"/>
      <c r="E101" s="84"/>
      <c r="F101" s="84"/>
      <c r="G101" s="85" t="e">
        <f t="shared" si="1"/>
        <v>#DIV/0!</v>
      </c>
      <c r="H101" s="86"/>
    </row>
    <row r="102" spans="2:8" ht="18.75" x14ac:dyDescent="0.25">
      <c r="B102" s="84"/>
      <c r="C102" s="84"/>
      <c r="D102" s="84"/>
      <c r="E102" s="84"/>
      <c r="F102" s="84"/>
      <c r="G102" s="85" t="e">
        <f t="shared" si="1"/>
        <v>#DIV/0!</v>
      </c>
      <c r="H102" s="86"/>
    </row>
    <row r="103" spans="2:8" ht="18.75" x14ac:dyDescent="0.25">
      <c r="B103" s="86"/>
      <c r="C103" s="86"/>
      <c r="D103" s="86"/>
      <c r="E103" s="86"/>
      <c r="F103" s="86"/>
      <c r="G103" s="85" t="e">
        <f t="shared" si="1"/>
        <v>#DIV/0!</v>
      </c>
      <c r="H103" s="86"/>
    </row>
    <row r="104" spans="2:8" ht="18.75" x14ac:dyDescent="0.25">
      <c r="B104" s="121" t="s">
        <v>10</v>
      </c>
      <c r="C104" s="121"/>
      <c r="D104" s="122"/>
      <c r="E104" s="121">
        <f>SUM(E7:E103)</f>
        <v>329</v>
      </c>
      <c r="F104" s="121">
        <f>SUM(F7:F103)</f>
        <v>10</v>
      </c>
      <c r="G104" s="123">
        <f>F104/E104</f>
        <v>3.0395136778115502E-2</v>
      </c>
      <c r="H104" s="124"/>
    </row>
    <row r="107" spans="2:8" ht="18.75" x14ac:dyDescent="0.3">
      <c r="D107" s="203" t="s">
        <v>82</v>
      </c>
      <c r="E107" s="203" t="s">
        <v>1179</v>
      </c>
    </row>
    <row r="108" spans="2:8" ht="18.75" x14ac:dyDescent="0.3">
      <c r="D108" s="201" t="s">
        <v>1171</v>
      </c>
      <c r="E108" s="202">
        <f>SUM(E7,E9,E11,E13,E15,E17,E19,E21,E23)</f>
        <v>109</v>
      </c>
    </row>
    <row r="109" spans="2:8" ht="18.75" x14ac:dyDescent="0.3">
      <c r="D109" s="201" t="s">
        <v>1147</v>
      </c>
      <c r="E109" s="202">
        <f>SUM(E8,E10,E12,E14,E16,E18,E20,E20,E22,E24)</f>
        <v>230</v>
      </c>
    </row>
  </sheetData>
  <mergeCells count="8">
    <mergeCell ref="G5:G6"/>
    <mergeCell ref="H5:H6"/>
    <mergeCell ref="B2:H3"/>
    <mergeCell ref="B5:B6"/>
    <mergeCell ref="C5:C6"/>
    <mergeCell ref="D5:D6"/>
    <mergeCell ref="E5:E6"/>
    <mergeCell ref="F5:F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B1:M13"/>
  <sheetViews>
    <sheetView showGridLines="0" workbookViewId="0">
      <selection activeCell="C5" sqref="C5:F5"/>
    </sheetView>
  </sheetViews>
  <sheetFormatPr defaultRowHeight="15" x14ac:dyDescent="0.25"/>
  <sheetData>
    <row r="1" spans="2:13" ht="28.5" x14ac:dyDescent="0.3">
      <c r="B1" s="115"/>
      <c r="C1" s="116"/>
      <c r="D1" s="116"/>
      <c r="E1" s="116"/>
      <c r="F1" s="116"/>
      <c r="G1" s="116"/>
      <c r="H1" s="116"/>
      <c r="I1" s="116"/>
      <c r="J1" s="116"/>
      <c r="K1" s="117"/>
      <c r="M1" s="87"/>
    </row>
    <row r="2" spans="2:13" ht="15.75" x14ac:dyDescent="0.25">
      <c r="B2" s="205" t="s">
        <v>49</v>
      </c>
      <c r="C2" s="205"/>
      <c r="D2" s="205"/>
      <c r="E2" s="205"/>
      <c r="F2" s="205"/>
      <c r="G2" s="205"/>
      <c r="H2" s="205"/>
      <c r="I2" s="205"/>
      <c r="J2" s="205"/>
      <c r="K2" s="205"/>
      <c r="M2" s="87"/>
    </row>
    <row r="3" spans="2:13" ht="19.5" thickBot="1" x14ac:dyDescent="0.35"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118"/>
      <c r="M3" s="118"/>
    </row>
    <row r="5" spans="2:13" ht="18.75" x14ac:dyDescent="0.25">
      <c r="C5" s="315" t="s">
        <v>50</v>
      </c>
      <c r="D5" s="315"/>
      <c r="E5" s="315"/>
      <c r="F5" s="315"/>
      <c r="H5" s="315"/>
      <c r="I5" s="315"/>
      <c r="J5" s="315"/>
      <c r="K5" s="315"/>
    </row>
    <row r="7" spans="2:13" ht="18.75" x14ac:dyDescent="0.25">
      <c r="C7" s="315" t="s">
        <v>76</v>
      </c>
      <c r="D7" s="315"/>
      <c r="E7" s="315"/>
      <c r="F7" s="315"/>
      <c r="H7" s="315"/>
      <c r="I7" s="315"/>
      <c r="J7" s="315"/>
      <c r="K7" s="315"/>
    </row>
    <row r="9" spans="2:13" ht="18.75" x14ac:dyDescent="0.25">
      <c r="C9" s="315" t="s">
        <v>75</v>
      </c>
      <c r="D9" s="315"/>
      <c r="E9" s="315"/>
      <c r="F9" s="315"/>
      <c r="H9" s="315"/>
      <c r="I9" s="315"/>
      <c r="J9" s="315"/>
      <c r="K9" s="315"/>
    </row>
    <row r="11" spans="2:13" ht="18.75" x14ac:dyDescent="0.25">
      <c r="C11" s="315" t="s">
        <v>77</v>
      </c>
      <c r="D11" s="315"/>
      <c r="E11" s="315"/>
      <c r="F11" s="315"/>
      <c r="H11" s="315"/>
      <c r="I11" s="315"/>
      <c r="J11" s="315"/>
      <c r="K11" s="315"/>
    </row>
    <row r="13" spans="2:13" ht="18.75" x14ac:dyDescent="0.25">
      <c r="C13" s="315"/>
      <c r="D13" s="315"/>
      <c r="E13" s="315"/>
      <c r="F13" s="315"/>
      <c r="H13" s="315"/>
      <c r="I13" s="315"/>
      <c r="J13" s="315"/>
      <c r="K13" s="315"/>
    </row>
  </sheetData>
  <mergeCells count="11">
    <mergeCell ref="B2:K3"/>
    <mergeCell ref="C5:F5"/>
    <mergeCell ref="H5:K5"/>
    <mergeCell ref="C7:F7"/>
    <mergeCell ref="H7:K7"/>
    <mergeCell ref="C13:F13"/>
    <mergeCell ref="H13:K13"/>
    <mergeCell ref="C9:F9"/>
    <mergeCell ref="H9:K9"/>
    <mergeCell ref="C11:F11"/>
    <mergeCell ref="H11:K11"/>
  </mergeCells>
  <hyperlinks>
    <hyperlink ref="C11:F11" location="'Analise por semen (resp)'!A1" display="SEMÊN (RESPONSÁVEL)" xr:uid="{00000000-0004-0000-0700-000000000000}"/>
    <hyperlink ref="C5:F5" location="'Animais trabalhado'!A1" display="ANIMAIS TRABALHADOS" xr:uid="{00000000-0004-0000-0700-000001000000}"/>
    <hyperlink ref="C9:F9" location="'Analise por dispositivo (resp)'!A1" display="DISPOSITIVO (PESPONSÁVEL)" xr:uid="{00000000-0004-0000-0700-000002000000}"/>
    <hyperlink ref="C7:F7" location="'Analise por dispositivo (perca)'!A1" display="DISPOSITIVO (USO)" xr:uid="{00000000-0004-0000-0700-000003000000}"/>
  </hyperlink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B2:Q10"/>
  <sheetViews>
    <sheetView showGridLines="0" workbookViewId="0">
      <selection activeCell="G9" sqref="G9:H9"/>
    </sheetView>
  </sheetViews>
  <sheetFormatPr defaultRowHeight="15" x14ac:dyDescent="0.25"/>
  <sheetData>
    <row r="2" spans="2:17" ht="15.75" x14ac:dyDescent="0.25">
      <c r="B2" s="205" t="s">
        <v>56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Q2" s="87"/>
    </row>
    <row r="3" spans="2:17" ht="19.5" thickBot="1" x14ac:dyDescent="0.35"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118"/>
      <c r="P3" s="118"/>
      <c r="Q3" s="118"/>
    </row>
    <row r="4" spans="2:17" ht="23.25" x14ac:dyDescent="0.3">
      <c r="B4" s="134"/>
      <c r="C4" s="135"/>
      <c r="D4" s="135"/>
      <c r="E4" s="136"/>
      <c r="F4" s="116"/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2:17" ht="15.75" x14ac:dyDescent="0.25">
      <c r="D5" s="322" t="s">
        <v>57</v>
      </c>
      <c r="E5" s="323"/>
      <c r="F5" s="324"/>
      <c r="G5" s="325" t="s">
        <v>58</v>
      </c>
      <c r="H5" s="325"/>
      <c r="I5" s="325" t="s">
        <v>59</v>
      </c>
      <c r="J5" s="325"/>
      <c r="K5" s="325" t="s">
        <v>60</v>
      </c>
      <c r="L5" s="325"/>
      <c r="M5" s="326" t="s">
        <v>10</v>
      </c>
      <c r="N5" s="327"/>
      <c r="O5" s="328"/>
    </row>
    <row r="6" spans="2:17" x14ac:dyDescent="0.25">
      <c r="D6" s="317" t="s">
        <v>21</v>
      </c>
      <c r="E6" s="317"/>
      <c r="F6" s="317"/>
      <c r="G6" s="318">
        <v>210</v>
      </c>
      <c r="H6" s="318"/>
      <c r="I6" s="318"/>
      <c r="J6" s="318"/>
      <c r="K6" s="318"/>
      <c r="L6" s="318"/>
      <c r="M6" s="319">
        <f>G6+I6+K6</f>
        <v>210</v>
      </c>
      <c r="N6" s="320"/>
      <c r="O6" s="321"/>
    </row>
    <row r="7" spans="2:17" x14ac:dyDescent="0.25">
      <c r="D7" s="317" t="s">
        <v>61</v>
      </c>
      <c r="E7" s="317"/>
      <c r="F7" s="317"/>
      <c r="G7" s="318">
        <v>210</v>
      </c>
      <c r="H7" s="318"/>
      <c r="I7" s="318"/>
      <c r="J7" s="318"/>
      <c r="K7" s="318"/>
      <c r="L7" s="318"/>
      <c r="M7" s="319"/>
      <c r="N7" s="320"/>
      <c r="O7" s="321"/>
    </row>
    <row r="8" spans="2:17" x14ac:dyDescent="0.25">
      <c r="D8" s="317" t="s">
        <v>62</v>
      </c>
      <c r="E8" s="317"/>
      <c r="F8" s="317"/>
      <c r="G8" s="318">
        <v>210</v>
      </c>
      <c r="H8" s="318"/>
      <c r="I8" s="318"/>
      <c r="J8" s="318"/>
      <c r="K8" s="318"/>
      <c r="L8" s="318"/>
      <c r="M8" s="319">
        <f>G8+I8+K8</f>
        <v>210</v>
      </c>
      <c r="N8" s="320"/>
      <c r="O8" s="321"/>
    </row>
    <row r="9" spans="2:17" x14ac:dyDescent="0.25">
      <c r="D9" s="317" t="s">
        <v>63</v>
      </c>
      <c r="E9" s="317"/>
      <c r="F9" s="317"/>
      <c r="G9" s="318">
        <v>146</v>
      </c>
      <c r="H9" s="318"/>
      <c r="I9" s="318"/>
      <c r="J9" s="318"/>
      <c r="K9" s="318"/>
      <c r="L9" s="318"/>
      <c r="M9" s="319">
        <f>G9+I9+K9</f>
        <v>146</v>
      </c>
      <c r="N9" s="320"/>
      <c r="O9" s="321"/>
    </row>
    <row r="10" spans="2:17" x14ac:dyDescent="0.25">
      <c r="D10" s="317" t="s">
        <v>64</v>
      </c>
      <c r="E10" s="317"/>
      <c r="F10" s="317"/>
      <c r="G10" s="318"/>
      <c r="H10" s="318"/>
      <c r="I10" s="318"/>
      <c r="J10" s="318"/>
      <c r="K10" s="318"/>
      <c r="L10" s="318"/>
      <c r="M10" s="319">
        <f>G10+I10+K10</f>
        <v>0</v>
      </c>
      <c r="N10" s="320"/>
      <c r="O10" s="321"/>
    </row>
  </sheetData>
  <mergeCells count="31">
    <mergeCell ref="B2:N3"/>
    <mergeCell ref="D5:F5"/>
    <mergeCell ref="G5:H5"/>
    <mergeCell ref="I5:J5"/>
    <mergeCell ref="K5:L5"/>
    <mergeCell ref="M5:O5"/>
    <mergeCell ref="D7:F7"/>
    <mergeCell ref="G7:H7"/>
    <mergeCell ref="I7:J7"/>
    <mergeCell ref="K7:L7"/>
    <mergeCell ref="M7:O7"/>
    <mergeCell ref="D6:F6"/>
    <mergeCell ref="G6:H6"/>
    <mergeCell ref="I6:J6"/>
    <mergeCell ref="K6:L6"/>
    <mergeCell ref="M6:O6"/>
    <mergeCell ref="D9:F9"/>
    <mergeCell ref="G9:H9"/>
    <mergeCell ref="I9:J9"/>
    <mergeCell ref="K9:L9"/>
    <mergeCell ref="M9:O9"/>
    <mergeCell ref="D8:F8"/>
    <mergeCell ref="G8:H8"/>
    <mergeCell ref="I8:J8"/>
    <mergeCell ref="K8:L8"/>
    <mergeCell ref="M8:O8"/>
    <mergeCell ref="D10:F10"/>
    <mergeCell ref="G10:H10"/>
    <mergeCell ref="I10:J10"/>
    <mergeCell ref="K10:L10"/>
    <mergeCell ref="M10:O10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B2:K11"/>
  <sheetViews>
    <sheetView showGridLines="0" workbookViewId="0">
      <selection activeCell="E8" sqref="E8:F8"/>
    </sheetView>
  </sheetViews>
  <sheetFormatPr defaultRowHeight="15" x14ac:dyDescent="0.25"/>
  <cols>
    <col min="11" max="11" width="16.5703125" customWidth="1"/>
  </cols>
  <sheetData>
    <row r="2" spans="2:11" ht="15.75" x14ac:dyDescent="0.25">
      <c r="B2" s="205" t="s">
        <v>65</v>
      </c>
      <c r="C2" s="205"/>
      <c r="D2" s="205"/>
      <c r="E2" s="205"/>
      <c r="F2" s="205"/>
      <c r="G2" s="205"/>
      <c r="H2" s="205"/>
      <c r="I2" s="205"/>
      <c r="J2" s="205"/>
      <c r="K2" s="87"/>
    </row>
    <row r="3" spans="2:11" ht="19.5" thickBot="1" x14ac:dyDescent="0.35">
      <c r="B3" s="316"/>
      <c r="C3" s="316"/>
      <c r="D3" s="316"/>
      <c r="E3" s="316"/>
      <c r="F3" s="316"/>
      <c r="G3" s="316"/>
      <c r="H3" s="316"/>
      <c r="I3" s="316"/>
      <c r="J3" s="316"/>
      <c r="K3" s="118"/>
    </row>
    <row r="4" spans="2:11" ht="15.75" thickBot="1" x14ac:dyDescent="0.3">
      <c r="D4" s="137"/>
      <c r="E4" s="137"/>
      <c r="F4" s="137"/>
      <c r="G4" s="137"/>
      <c r="H4" s="137"/>
      <c r="I4" s="137"/>
      <c r="J4" s="137"/>
    </row>
    <row r="5" spans="2:11" ht="16.5" thickBot="1" x14ac:dyDescent="0.3">
      <c r="C5" s="329" t="s">
        <v>51</v>
      </c>
      <c r="D5" s="329"/>
      <c r="E5" s="322" t="s">
        <v>71</v>
      </c>
      <c r="F5" s="324"/>
      <c r="G5" s="342" t="s">
        <v>32</v>
      </c>
      <c r="H5" s="343"/>
      <c r="I5" s="342" t="s">
        <v>72</v>
      </c>
      <c r="J5" s="344"/>
      <c r="K5" s="138" t="s">
        <v>66</v>
      </c>
    </row>
    <row r="6" spans="2:11" ht="15.75" thickBot="1" x14ac:dyDescent="0.3">
      <c r="C6" s="339" t="s">
        <v>67</v>
      </c>
      <c r="D6" s="339"/>
      <c r="E6" s="318">
        <v>146</v>
      </c>
      <c r="F6" s="318"/>
      <c r="G6" s="318">
        <v>1</v>
      </c>
      <c r="H6" s="318"/>
      <c r="I6" s="340">
        <f t="shared" ref="I6" si="0">G6/E6</f>
        <v>6.8493150684931503E-3</v>
      </c>
      <c r="J6" s="341"/>
      <c r="K6" s="139" t="e">
        <f>E6/E11</f>
        <v>#VALUE!</v>
      </c>
    </row>
    <row r="7" spans="2:11" ht="15.75" thickBot="1" x14ac:dyDescent="0.3">
      <c r="C7" s="339" t="s">
        <v>68</v>
      </c>
      <c r="D7" s="339"/>
      <c r="E7" s="318">
        <v>64</v>
      </c>
      <c r="F7" s="318"/>
      <c r="G7" s="318">
        <f>SUMIF('CONTROLE IMPLANTE'!$E$5:$E$93,"MSD 2",'CONTROLE IMPLANTE'!$G$5:$G$93)</f>
        <v>0</v>
      </c>
      <c r="H7" s="318"/>
      <c r="I7" s="340">
        <f t="shared" ref="I7:I8" si="1">G7/E7</f>
        <v>0</v>
      </c>
      <c r="J7" s="341"/>
      <c r="K7" s="139" t="e">
        <f>E7/E11</f>
        <v>#VALUE!</v>
      </c>
    </row>
    <row r="8" spans="2:11" ht="15.75" thickBot="1" x14ac:dyDescent="0.3">
      <c r="C8" s="339" t="s">
        <v>69</v>
      </c>
      <c r="D8" s="339"/>
      <c r="E8" s="318">
        <f>SUMIF('CONTROLE IMPLANTE'!$E$5:$E$93,"MSD 3",'CONTROLE IMPLANTE'!$D$5:$D$93)</f>
        <v>0</v>
      </c>
      <c r="F8" s="318"/>
      <c r="G8" s="318">
        <f>SUMIF('CONTROLE IMPLANTE'!$E$5:$E$93,"MSD 3",'CONTROLE IMPLANTE'!$G$5:$G$93)</f>
        <v>0</v>
      </c>
      <c r="H8" s="318"/>
      <c r="I8" s="340" t="e">
        <f t="shared" si="1"/>
        <v>#DIV/0!</v>
      </c>
      <c r="J8" s="341"/>
      <c r="K8" s="139" t="e">
        <f>E8/E11</f>
        <v>#VALUE!</v>
      </c>
    </row>
    <row r="9" spans="2:11" ht="16.5" hidden="1" thickBot="1" x14ac:dyDescent="0.3">
      <c r="C9" s="335" t="s">
        <v>70</v>
      </c>
      <c r="D9" s="335"/>
      <c r="E9" s="318" t="e">
        <f>COUNTIFS('[2]DADOS DA IATF'!E$7:E$16406,C9,'[2]DADOS DA IATF'!R$7:R$16406,"X")</f>
        <v>#VALUE!</v>
      </c>
      <c r="F9" s="318"/>
      <c r="G9" s="336" t="e">
        <f>COUNTIFS('[2]DADOS DA IATF'!E$7:E$16406,C9,'[2]DADOS DA IATF'!K$7:K$16406,"PRENHA IA",'[2]DADOS DA IATF'!G$7:G$16406,"X")+COUNTIFS('[2]DADOS DA IATF'!E$7:E$16406,C9,'[2]DADOS DA IATF'!K$7:K$16406,"VAZIA",'[2]DADOS DA IATF'!G$7:G$16406,"X")+COUNTIFS('[2]DADOS DA IATF'!E$7:E$16406,C9,'[2]DADOS DA IATF'!K$7:K$16406,"SINCRONIZADA",'[2]DADOS DA IATF'!G$7:G$16406,"X")</f>
        <v>#VALUE!</v>
      </c>
      <c r="H9" s="337"/>
      <c r="I9" s="336" t="e">
        <f>COUNTIFS('[2]DADOS DA IATF'!E$7:E$16406,C9,'[2]DADOS DA IATF'!K$7:K$16406,"NÃO DG",'[2]DADOS DA IATF'!G$7:G$16406,"X")</f>
        <v>#VALUE!</v>
      </c>
      <c r="J9" s="338"/>
      <c r="K9" s="140"/>
    </row>
    <row r="10" spans="2:11" ht="16.5" hidden="1" thickBot="1" x14ac:dyDescent="0.3">
      <c r="C10" s="335" t="s">
        <v>70</v>
      </c>
      <c r="D10" s="335"/>
      <c r="E10" s="318" t="e">
        <f>COUNTIFS('[2]DADOS DA IATF'!E$7:E$16406,C10,'[2]DADOS DA IATF'!R$7:R$16406,"X")</f>
        <v>#VALUE!</v>
      </c>
      <c r="F10" s="318"/>
      <c r="G10" s="336" t="e">
        <f>COUNTIFS('[2]DADOS DA IATF'!E$7:E$16406,C10,'[2]DADOS DA IATF'!K$7:K$16406,"PRENHA IA",'[2]DADOS DA IATF'!G$7:G$16406,"X")+COUNTIFS('[2]DADOS DA IATF'!E$7:E$16406,C10,'[2]DADOS DA IATF'!K$7:K$16406,"VAZIA",'[2]DADOS DA IATF'!G$7:G$16406,"X")+COUNTIFS('[2]DADOS DA IATF'!E$7:E$16406,C10,'[2]DADOS DA IATF'!K$7:K$16406,"SINCRONIZADA",'[2]DADOS DA IATF'!G$7:G$16406,"X")</f>
        <v>#VALUE!</v>
      </c>
      <c r="H10" s="337"/>
      <c r="I10" s="336" t="e">
        <f>COUNTIFS('[2]DADOS DA IATF'!E$7:E$16406,C10,'[2]DADOS DA IATF'!K$7:K$16406,"NÃO DG",'[2]DADOS DA IATF'!G$7:G$16406,"X")</f>
        <v>#VALUE!</v>
      </c>
      <c r="J10" s="338"/>
      <c r="K10" s="140"/>
    </row>
    <row r="11" spans="2:11" ht="16.5" thickBot="1" x14ac:dyDescent="0.3">
      <c r="C11" s="329" t="s">
        <v>10</v>
      </c>
      <c r="D11" s="329"/>
      <c r="E11" s="330" t="e">
        <f>SUM(E6:F10)</f>
        <v>#VALUE!</v>
      </c>
      <c r="F11" s="330"/>
      <c r="G11" s="331" t="e">
        <f>SUM(G6:H10)</f>
        <v>#VALUE!</v>
      </c>
      <c r="H11" s="332"/>
      <c r="I11" s="333" t="e">
        <f>SUM(I6:J10)</f>
        <v>#DIV/0!</v>
      </c>
      <c r="J11" s="334"/>
      <c r="K11" s="141" t="e">
        <f>SUM(K6:K11)</f>
        <v>#VALUE!</v>
      </c>
    </row>
  </sheetData>
  <mergeCells count="29">
    <mergeCell ref="B2:J3"/>
    <mergeCell ref="C5:D5"/>
    <mergeCell ref="E5:F5"/>
    <mergeCell ref="G5:H5"/>
    <mergeCell ref="I5:J5"/>
    <mergeCell ref="C7:D7"/>
    <mergeCell ref="E7:F7"/>
    <mergeCell ref="G7:H7"/>
    <mergeCell ref="I7:J7"/>
    <mergeCell ref="C6:D6"/>
    <mergeCell ref="E6:F6"/>
    <mergeCell ref="G6:H6"/>
    <mergeCell ref="I6:J6"/>
    <mergeCell ref="C9:D9"/>
    <mergeCell ref="E9:F9"/>
    <mergeCell ref="G9:H9"/>
    <mergeCell ref="I9:J9"/>
    <mergeCell ref="C8:D8"/>
    <mergeCell ref="E8:F8"/>
    <mergeCell ref="G8:H8"/>
    <mergeCell ref="I8:J8"/>
    <mergeCell ref="C11:D11"/>
    <mergeCell ref="E11:F11"/>
    <mergeCell ref="G11:H11"/>
    <mergeCell ref="I11:J11"/>
    <mergeCell ref="C10:D10"/>
    <mergeCell ref="E10:F10"/>
    <mergeCell ref="G10:H10"/>
    <mergeCell ref="I10:J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'C:\Users\User\Desktop\[Tapiraguaia - Relatório Reprodutivo 2018-19.xlsx]CADASTRO'!#REF!</xm:f>
          </x14:formula1>
          <xm:sqref>C6:D10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2:K11"/>
  <sheetViews>
    <sheetView showGridLines="0" workbookViewId="0">
      <selection activeCell="E7" sqref="E7:F7"/>
    </sheetView>
  </sheetViews>
  <sheetFormatPr defaultRowHeight="15" x14ac:dyDescent="0.25"/>
  <cols>
    <col min="11" max="11" width="16.5703125" customWidth="1"/>
  </cols>
  <sheetData>
    <row r="2" spans="2:11" ht="15.75" x14ac:dyDescent="0.25">
      <c r="B2" s="205" t="s">
        <v>78</v>
      </c>
      <c r="C2" s="205"/>
      <c r="D2" s="205"/>
      <c r="E2" s="205"/>
      <c r="F2" s="205"/>
      <c r="G2" s="205"/>
      <c r="H2" s="205"/>
      <c r="I2" s="205"/>
      <c r="J2" s="205"/>
      <c r="K2" s="87"/>
    </row>
    <row r="3" spans="2:11" ht="19.5" thickBot="1" x14ac:dyDescent="0.35">
      <c r="B3" s="316"/>
      <c r="C3" s="316"/>
      <c r="D3" s="316"/>
      <c r="E3" s="316"/>
      <c r="F3" s="316"/>
      <c r="G3" s="316"/>
      <c r="H3" s="316"/>
      <c r="I3" s="316"/>
      <c r="J3" s="316"/>
      <c r="K3" s="118"/>
    </row>
    <row r="4" spans="2:11" ht="15.75" thickBot="1" x14ac:dyDescent="0.3">
      <c r="D4" s="137"/>
      <c r="E4" s="137"/>
      <c r="F4" s="137"/>
      <c r="G4" s="137"/>
      <c r="H4" s="137"/>
      <c r="I4" s="137"/>
      <c r="J4" s="137"/>
    </row>
    <row r="5" spans="2:11" ht="16.5" thickBot="1" x14ac:dyDescent="0.3">
      <c r="C5" s="329" t="s">
        <v>51</v>
      </c>
      <c r="D5" s="329"/>
      <c r="E5" s="322" t="s">
        <v>71</v>
      </c>
      <c r="F5" s="324"/>
      <c r="G5" s="342" t="s">
        <v>32</v>
      </c>
      <c r="H5" s="343"/>
      <c r="I5" s="342" t="s">
        <v>72</v>
      </c>
      <c r="J5" s="344"/>
      <c r="K5" s="138" t="s">
        <v>66</v>
      </c>
    </row>
    <row r="6" spans="2:11" ht="15.75" thickBot="1" x14ac:dyDescent="0.3">
      <c r="C6" s="318" t="s">
        <v>1134</v>
      </c>
      <c r="D6" s="318"/>
      <c r="E6" s="318">
        <v>210</v>
      </c>
      <c r="F6" s="318"/>
      <c r="G6" s="318">
        <v>1</v>
      </c>
      <c r="H6" s="318"/>
      <c r="I6" s="340">
        <f t="shared" ref="I6:I8" si="0">G6/E6</f>
        <v>4.7619047619047623E-3</v>
      </c>
      <c r="J6" s="341"/>
      <c r="K6" s="139" t="e">
        <f>E6/E11</f>
        <v>#VALUE!</v>
      </c>
    </row>
    <row r="7" spans="2:11" ht="15.75" thickBot="1" x14ac:dyDescent="0.3">
      <c r="C7" s="318"/>
      <c r="D7" s="318"/>
      <c r="E7" s="318">
        <f>SUMIF('CONTROLE IMPLANTE'!$C$5:$C$93,"WILLIAN",'CONTROLE IMPLANTE'!$D$5:$D$93)</f>
        <v>0</v>
      </c>
      <c r="F7" s="318"/>
      <c r="G7" s="318">
        <f>SUMIF('CONTROLE IMPLANTE'!$C$5:$C$93,"WILLIAN",'CONTROLE IMPLANTE'!$G$5:$G$93)</f>
        <v>0</v>
      </c>
      <c r="H7" s="318"/>
      <c r="I7" s="340" t="e">
        <f t="shared" si="0"/>
        <v>#DIV/0!</v>
      </c>
      <c r="J7" s="341"/>
      <c r="K7" s="139" t="e">
        <f>E7/E11</f>
        <v>#VALUE!</v>
      </c>
    </row>
    <row r="8" spans="2:11" ht="15.75" thickBot="1" x14ac:dyDescent="0.3">
      <c r="C8" s="318"/>
      <c r="D8" s="318"/>
      <c r="E8" s="318">
        <f>SUMIF('CONTROLE IMPLANTE'!$C$5:$C$93,"CARLOS",'CONTROLE IMPLANTE'!$D$5:$D$93)</f>
        <v>0</v>
      </c>
      <c r="F8" s="318"/>
      <c r="G8" s="318">
        <f>SUMIF('CONTROLE IMPLANTE'!$C$5:$C$93,"CARLOS",'CONTROLE IMPLANTE'!$G$5:$G$93)</f>
        <v>0</v>
      </c>
      <c r="H8" s="318"/>
      <c r="I8" s="340" t="e">
        <f t="shared" si="0"/>
        <v>#DIV/0!</v>
      </c>
      <c r="J8" s="341"/>
      <c r="K8" s="139" t="e">
        <f>E8/E11</f>
        <v>#VALUE!</v>
      </c>
    </row>
    <row r="9" spans="2:11" ht="16.5" hidden="1" thickBot="1" x14ac:dyDescent="0.3">
      <c r="C9" s="335" t="s">
        <v>70</v>
      </c>
      <c r="D9" s="335"/>
      <c r="E9" s="318" t="e">
        <f>COUNTIFS('[2]DADOS DA IATF'!E$7:E$16406,C9,'[2]DADOS DA IATF'!R$7:R$16406,"X")</f>
        <v>#VALUE!</v>
      </c>
      <c r="F9" s="318"/>
      <c r="G9" s="336" t="e">
        <f>COUNTIFS('[2]DADOS DA IATF'!E$7:E$16406,C9,'[2]DADOS DA IATF'!K$7:K$16406,"PRENHA IA",'[2]DADOS DA IATF'!G$7:G$16406,"X")+COUNTIFS('[2]DADOS DA IATF'!E$7:E$16406,C9,'[2]DADOS DA IATF'!K$7:K$16406,"VAZIA",'[2]DADOS DA IATF'!G$7:G$16406,"X")+COUNTIFS('[2]DADOS DA IATF'!E$7:E$16406,C9,'[2]DADOS DA IATF'!K$7:K$16406,"SINCRONIZADA",'[2]DADOS DA IATF'!G$7:G$16406,"X")</f>
        <v>#VALUE!</v>
      </c>
      <c r="H9" s="337"/>
      <c r="I9" s="336" t="e">
        <f>COUNTIFS('[2]DADOS DA IATF'!E$7:E$16406,C9,'[2]DADOS DA IATF'!K$7:K$16406,"NÃO DG",'[2]DADOS DA IATF'!G$7:G$16406,"X")</f>
        <v>#VALUE!</v>
      </c>
      <c r="J9" s="338"/>
      <c r="K9" s="140"/>
    </row>
    <row r="10" spans="2:11" ht="16.5" hidden="1" thickBot="1" x14ac:dyDescent="0.3">
      <c r="C10" s="335" t="s">
        <v>70</v>
      </c>
      <c r="D10" s="335"/>
      <c r="E10" s="318" t="e">
        <f>COUNTIFS('[2]DADOS DA IATF'!E$7:E$16406,C10,'[2]DADOS DA IATF'!R$7:R$16406,"X")</f>
        <v>#VALUE!</v>
      </c>
      <c r="F10" s="318"/>
      <c r="G10" s="336" t="e">
        <f>COUNTIFS('[2]DADOS DA IATF'!E$7:E$16406,C10,'[2]DADOS DA IATF'!K$7:K$16406,"PRENHA IA",'[2]DADOS DA IATF'!G$7:G$16406,"X")+COUNTIFS('[2]DADOS DA IATF'!E$7:E$16406,C10,'[2]DADOS DA IATF'!K$7:K$16406,"VAZIA",'[2]DADOS DA IATF'!G$7:G$16406,"X")+COUNTIFS('[2]DADOS DA IATF'!E$7:E$16406,C10,'[2]DADOS DA IATF'!K$7:K$16406,"SINCRONIZADA",'[2]DADOS DA IATF'!G$7:G$16406,"X")</f>
        <v>#VALUE!</v>
      </c>
      <c r="H10" s="337"/>
      <c r="I10" s="336" t="e">
        <f>COUNTIFS('[2]DADOS DA IATF'!E$7:E$16406,C10,'[2]DADOS DA IATF'!K$7:K$16406,"NÃO DG",'[2]DADOS DA IATF'!G$7:G$16406,"X")</f>
        <v>#VALUE!</v>
      </c>
      <c r="J10" s="338"/>
      <c r="K10" s="140"/>
    </row>
    <row r="11" spans="2:11" ht="16.5" thickBot="1" x14ac:dyDescent="0.3">
      <c r="C11" s="329" t="s">
        <v>10</v>
      </c>
      <c r="D11" s="329"/>
      <c r="E11" s="330" t="e">
        <f>SUM(E6:F10)</f>
        <v>#VALUE!</v>
      </c>
      <c r="F11" s="330"/>
      <c r="G11" s="331" t="e">
        <f>SUM(G6:H10)</f>
        <v>#VALUE!</v>
      </c>
      <c r="H11" s="332"/>
      <c r="I11" s="333" t="e">
        <f>SUM(I6:J10)</f>
        <v>#DIV/0!</v>
      </c>
      <c r="J11" s="334"/>
      <c r="K11" s="141" t="e">
        <f>SUM(K6:K11)</f>
        <v>#VALUE!</v>
      </c>
    </row>
  </sheetData>
  <protectedRanges>
    <protectedRange sqref="C9:D10" name="Intervalo1"/>
  </protectedRanges>
  <mergeCells count="29">
    <mergeCell ref="C6:D6"/>
    <mergeCell ref="E6:F6"/>
    <mergeCell ref="G6:H6"/>
    <mergeCell ref="I6:J6"/>
    <mergeCell ref="B2:J3"/>
    <mergeCell ref="C5:D5"/>
    <mergeCell ref="E5:F5"/>
    <mergeCell ref="G5:H5"/>
    <mergeCell ref="I5:J5"/>
    <mergeCell ref="C7:D7"/>
    <mergeCell ref="E7:F7"/>
    <mergeCell ref="G7:H7"/>
    <mergeCell ref="I7:J7"/>
    <mergeCell ref="C8:D8"/>
    <mergeCell ref="E8:F8"/>
    <mergeCell ref="G8:H8"/>
    <mergeCell ref="I8:J8"/>
    <mergeCell ref="C11:D11"/>
    <mergeCell ref="E11:F11"/>
    <mergeCell ref="G11:H11"/>
    <mergeCell ref="I11:J11"/>
    <mergeCell ref="C9:D9"/>
    <mergeCell ref="E9:F9"/>
    <mergeCell ref="G9:H9"/>
    <mergeCell ref="I9:J9"/>
    <mergeCell ref="C10:D10"/>
    <mergeCell ref="E10:F10"/>
    <mergeCell ref="G10:H10"/>
    <mergeCell ref="I10:J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'C:\Users\User\Desktop\[Tapiraguaia - Relatório Reprodutivo 2018-19.xlsx]CADASTRO'!#REF!</xm:f>
          </x14:formula1>
          <xm:sqref>C9:D10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10"/>
  <sheetViews>
    <sheetView workbookViewId="0">
      <selection activeCell="O19" sqref="O19:P19"/>
    </sheetView>
  </sheetViews>
  <sheetFormatPr defaultRowHeight="15" x14ac:dyDescent="0.25"/>
  <cols>
    <col min="1" max="1" width="5.5703125" customWidth="1"/>
    <col min="2" max="2" width="1.7109375" customWidth="1"/>
    <col min="3" max="3" width="0.28515625" customWidth="1"/>
    <col min="4" max="4" width="5.7109375" customWidth="1"/>
    <col min="5" max="5" width="0.140625" customWidth="1"/>
    <col min="6" max="6" width="4.140625" customWidth="1"/>
    <col min="7" max="7" width="5.140625" customWidth="1"/>
    <col min="8" max="8" width="3.42578125" customWidth="1"/>
    <col min="9" max="9" width="3.28515625" customWidth="1"/>
    <col min="10" max="10" width="8.85546875" customWidth="1"/>
    <col min="11" max="11" width="1.5703125" customWidth="1"/>
    <col min="12" max="12" width="13.5703125" customWidth="1"/>
    <col min="13" max="13" width="5.7109375" customWidth="1"/>
    <col min="14" max="14" width="9.85546875" customWidth="1"/>
    <col min="15" max="15" width="4.5703125" customWidth="1"/>
    <col min="16" max="16" width="7.42578125" customWidth="1"/>
    <col min="17" max="17" width="10.140625" customWidth="1"/>
    <col min="18" max="18" width="8.5703125" customWidth="1"/>
    <col min="257" max="257" width="5.5703125" customWidth="1"/>
    <col min="258" max="258" width="1.7109375" customWidth="1"/>
    <col min="259" max="259" width="0.28515625" customWidth="1"/>
    <col min="260" max="260" width="5.7109375" customWidth="1"/>
    <col min="261" max="261" width="0.140625" customWidth="1"/>
    <col min="262" max="262" width="4.140625" customWidth="1"/>
    <col min="263" max="263" width="5.140625" customWidth="1"/>
    <col min="264" max="264" width="3.42578125" customWidth="1"/>
    <col min="265" max="265" width="3.28515625" customWidth="1"/>
    <col min="266" max="266" width="8.85546875" customWidth="1"/>
    <col min="267" max="267" width="1.5703125" customWidth="1"/>
    <col min="268" max="268" width="13.5703125" customWidth="1"/>
    <col min="269" max="269" width="5.7109375" customWidth="1"/>
    <col min="270" max="270" width="9.85546875" customWidth="1"/>
    <col min="271" max="271" width="4.5703125" customWidth="1"/>
    <col min="272" max="272" width="7.42578125" customWidth="1"/>
    <col min="273" max="273" width="10.140625" customWidth="1"/>
    <col min="274" max="274" width="8.5703125" customWidth="1"/>
    <col min="513" max="513" width="5.5703125" customWidth="1"/>
    <col min="514" max="514" width="1.7109375" customWidth="1"/>
    <col min="515" max="515" width="0.28515625" customWidth="1"/>
    <col min="516" max="516" width="5.7109375" customWidth="1"/>
    <col min="517" max="517" width="0.140625" customWidth="1"/>
    <col min="518" max="518" width="4.140625" customWidth="1"/>
    <col min="519" max="519" width="5.140625" customWidth="1"/>
    <col min="520" max="520" width="3.42578125" customWidth="1"/>
    <col min="521" max="521" width="3.28515625" customWidth="1"/>
    <col min="522" max="522" width="8.85546875" customWidth="1"/>
    <col min="523" max="523" width="1.5703125" customWidth="1"/>
    <col min="524" max="524" width="13.5703125" customWidth="1"/>
    <col min="525" max="525" width="5.7109375" customWidth="1"/>
    <col min="526" max="526" width="9.85546875" customWidth="1"/>
    <col min="527" max="527" width="4.5703125" customWidth="1"/>
    <col min="528" max="528" width="7.42578125" customWidth="1"/>
    <col min="529" max="529" width="10.140625" customWidth="1"/>
    <col min="530" max="530" width="8.5703125" customWidth="1"/>
    <col min="769" max="769" width="5.5703125" customWidth="1"/>
    <col min="770" max="770" width="1.7109375" customWidth="1"/>
    <col min="771" max="771" width="0.28515625" customWidth="1"/>
    <col min="772" max="772" width="5.7109375" customWidth="1"/>
    <col min="773" max="773" width="0.140625" customWidth="1"/>
    <col min="774" max="774" width="4.140625" customWidth="1"/>
    <col min="775" max="775" width="5.140625" customWidth="1"/>
    <col min="776" max="776" width="3.42578125" customWidth="1"/>
    <col min="777" max="777" width="3.28515625" customWidth="1"/>
    <col min="778" max="778" width="8.85546875" customWidth="1"/>
    <col min="779" max="779" width="1.5703125" customWidth="1"/>
    <col min="780" max="780" width="13.5703125" customWidth="1"/>
    <col min="781" max="781" width="5.7109375" customWidth="1"/>
    <col min="782" max="782" width="9.85546875" customWidth="1"/>
    <col min="783" max="783" width="4.5703125" customWidth="1"/>
    <col min="784" max="784" width="7.42578125" customWidth="1"/>
    <col min="785" max="785" width="10.140625" customWidth="1"/>
    <col min="786" max="786" width="8.5703125" customWidth="1"/>
    <col min="1025" max="1025" width="5.5703125" customWidth="1"/>
    <col min="1026" max="1026" width="1.7109375" customWidth="1"/>
    <col min="1027" max="1027" width="0.28515625" customWidth="1"/>
    <col min="1028" max="1028" width="5.7109375" customWidth="1"/>
    <col min="1029" max="1029" width="0.140625" customWidth="1"/>
    <col min="1030" max="1030" width="4.140625" customWidth="1"/>
    <col min="1031" max="1031" width="5.140625" customWidth="1"/>
    <col min="1032" max="1032" width="3.42578125" customWidth="1"/>
    <col min="1033" max="1033" width="3.28515625" customWidth="1"/>
    <col min="1034" max="1034" width="8.85546875" customWidth="1"/>
    <col min="1035" max="1035" width="1.5703125" customWidth="1"/>
    <col min="1036" max="1036" width="13.5703125" customWidth="1"/>
    <col min="1037" max="1037" width="5.7109375" customWidth="1"/>
    <col min="1038" max="1038" width="9.85546875" customWidth="1"/>
    <col min="1039" max="1039" width="4.5703125" customWidth="1"/>
    <col min="1040" max="1040" width="7.42578125" customWidth="1"/>
    <col min="1041" max="1041" width="10.140625" customWidth="1"/>
    <col min="1042" max="1042" width="8.5703125" customWidth="1"/>
    <col min="1281" max="1281" width="5.5703125" customWidth="1"/>
    <col min="1282" max="1282" width="1.7109375" customWidth="1"/>
    <col min="1283" max="1283" width="0.28515625" customWidth="1"/>
    <col min="1284" max="1284" width="5.7109375" customWidth="1"/>
    <col min="1285" max="1285" width="0.140625" customWidth="1"/>
    <col min="1286" max="1286" width="4.140625" customWidth="1"/>
    <col min="1287" max="1287" width="5.140625" customWidth="1"/>
    <col min="1288" max="1288" width="3.42578125" customWidth="1"/>
    <col min="1289" max="1289" width="3.28515625" customWidth="1"/>
    <col min="1290" max="1290" width="8.85546875" customWidth="1"/>
    <col min="1291" max="1291" width="1.5703125" customWidth="1"/>
    <col min="1292" max="1292" width="13.5703125" customWidth="1"/>
    <col min="1293" max="1293" width="5.7109375" customWidth="1"/>
    <col min="1294" max="1294" width="9.85546875" customWidth="1"/>
    <col min="1295" max="1295" width="4.5703125" customWidth="1"/>
    <col min="1296" max="1296" width="7.42578125" customWidth="1"/>
    <col min="1297" max="1297" width="10.140625" customWidth="1"/>
    <col min="1298" max="1298" width="8.5703125" customWidth="1"/>
    <col min="1537" max="1537" width="5.5703125" customWidth="1"/>
    <col min="1538" max="1538" width="1.7109375" customWidth="1"/>
    <col min="1539" max="1539" width="0.28515625" customWidth="1"/>
    <col min="1540" max="1540" width="5.7109375" customWidth="1"/>
    <col min="1541" max="1541" width="0.140625" customWidth="1"/>
    <col min="1542" max="1542" width="4.140625" customWidth="1"/>
    <col min="1543" max="1543" width="5.140625" customWidth="1"/>
    <col min="1544" max="1544" width="3.42578125" customWidth="1"/>
    <col min="1545" max="1545" width="3.28515625" customWidth="1"/>
    <col min="1546" max="1546" width="8.85546875" customWidth="1"/>
    <col min="1547" max="1547" width="1.5703125" customWidth="1"/>
    <col min="1548" max="1548" width="13.5703125" customWidth="1"/>
    <col min="1549" max="1549" width="5.7109375" customWidth="1"/>
    <col min="1550" max="1550" width="9.85546875" customWidth="1"/>
    <col min="1551" max="1551" width="4.5703125" customWidth="1"/>
    <col min="1552" max="1552" width="7.42578125" customWidth="1"/>
    <col min="1553" max="1553" width="10.140625" customWidth="1"/>
    <col min="1554" max="1554" width="8.5703125" customWidth="1"/>
    <col min="1793" max="1793" width="5.5703125" customWidth="1"/>
    <col min="1794" max="1794" width="1.7109375" customWidth="1"/>
    <col min="1795" max="1795" width="0.28515625" customWidth="1"/>
    <col min="1796" max="1796" width="5.7109375" customWidth="1"/>
    <col min="1797" max="1797" width="0.140625" customWidth="1"/>
    <col min="1798" max="1798" width="4.140625" customWidth="1"/>
    <col min="1799" max="1799" width="5.140625" customWidth="1"/>
    <col min="1800" max="1800" width="3.42578125" customWidth="1"/>
    <col min="1801" max="1801" width="3.28515625" customWidth="1"/>
    <col min="1802" max="1802" width="8.85546875" customWidth="1"/>
    <col min="1803" max="1803" width="1.5703125" customWidth="1"/>
    <col min="1804" max="1804" width="13.5703125" customWidth="1"/>
    <col min="1805" max="1805" width="5.7109375" customWidth="1"/>
    <col min="1806" max="1806" width="9.85546875" customWidth="1"/>
    <col min="1807" max="1807" width="4.5703125" customWidth="1"/>
    <col min="1808" max="1808" width="7.42578125" customWidth="1"/>
    <col min="1809" max="1809" width="10.140625" customWidth="1"/>
    <col min="1810" max="1810" width="8.5703125" customWidth="1"/>
    <col min="2049" max="2049" width="5.5703125" customWidth="1"/>
    <col min="2050" max="2050" width="1.7109375" customWidth="1"/>
    <col min="2051" max="2051" width="0.28515625" customWidth="1"/>
    <col min="2052" max="2052" width="5.7109375" customWidth="1"/>
    <col min="2053" max="2053" width="0.140625" customWidth="1"/>
    <col min="2054" max="2054" width="4.140625" customWidth="1"/>
    <col min="2055" max="2055" width="5.140625" customWidth="1"/>
    <col min="2056" max="2056" width="3.42578125" customWidth="1"/>
    <col min="2057" max="2057" width="3.28515625" customWidth="1"/>
    <col min="2058" max="2058" width="8.85546875" customWidth="1"/>
    <col min="2059" max="2059" width="1.5703125" customWidth="1"/>
    <col min="2060" max="2060" width="13.5703125" customWidth="1"/>
    <col min="2061" max="2061" width="5.7109375" customWidth="1"/>
    <col min="2062" max="2062" width="9.85546875" customWidth="1"/>
    <col min="2063" max="2063" width="4.5703125" customWidth="1"/>
    <col min="2064" max="2064" width="7.42578125" customWidth="1"/>
    <col min="2065" max="2065" width="10.140625" customWidth="1"/>
    <col min="2066" max="2066" width="8.5703125" customWidth="1"/>
    <col min="2305" max="2305" width="5.5703125" customWidth="1"/>
    <col min="2306" max="2306" width="1.7109375" customWidth="1"/>
    <col min="2307" max="2307" width="0.28515625" customWidth="1"/>
    <col min="2308" max="2308" width="5.7109375" customWidth="1"/>
    <col min="2309" max="2309" width="0.140625" customWidth="1"/>
    <col min="2310" max="2310" width="4.140625" customWidth="1"/>
    <col min="2311" max="2311" width="5.140625" customWidth="1"/>
    <col min="2312" max="2312" width="3.42578125" customWidth="1"/>
    <col min="2313" max="2313" width="3.28515625" customWidth="1"/>
    <col min="2314" max="2314" width="8.85546875" customWidth="1"/>
    <col min="2315" max="2315" width="1.5703125" customWidth="1"/>
    <col min="2316" max="2316" width="13.5703125" customWidth="1"/>
    <col min="2317" max="2317" width="5.7109375" customWidth="1"/>
    <col min="2318" max="2318" width="9.85546875" customWidth="1"/>
    <col min="2319" max="2319" width="4.5703125" customWidth="1"/>
    <col min="2320" max="2320" width="7.42578125" customWidth="1"/>
    <col min="2321" max="2321" width="10.140625" customWidth="1"/>
    <col min="2322" max="2322" width="8.5703125" customWidth="1"/>
    <col min="2561" max="2561" width="5.5703125" customWidth="1"/>
    <col min="2562" max="2562" width="1.7109375" customWidth="1"/>
    <col min="2563" max="2563" width="0.28515625" customWidth="1"/>
    <col min="2564" max="2564" width="5.7109375" customWidth="1"/>
    <col min="2565" max="2565" width="0.140625" customWidth="1"/>
    <col min="2566" max="2566" width="4.140625" customWidth="1"/>
    <col min="2567" max="2567" width="5.140625" customWidth="1"/>
    <col min="2568" max="2568" width="3.42578125" customWidth="1"/>
    <col min="2569" max="2569" width="3.28515625" customWidth="1"/>
    <col min="2570" max="2570" width="8.85546875" customWidth="1"/>
    <col min="2571" max="2571" width="1.5703125" customWidth="1"/>
    <col min="2572" max="2572" width="13.5703125" customWidth="1"/>
    <col min="2573" max="2573" width="5.7109375" customWidth="1"/>
    <col min="2574" max="2574" width="9.85546875" customWidth="1"/>
    <col min="2575" max="2575" width="4.5703125" customWidth="1"/>
    <col min="2576" max="2576" width="7.42578125" customWidth="1"/>
    <col min="2577" max="2577" width="10.140625" customWidth="1"/>
    <col min="2578" max="2578" width="8.5703125" customWidth="1"/>
    <col min="2817" max="2817" width="5.5703125" customWidth="1"/>
    <col min="2818" max="2818" width="1.7109375" customWidth="1"/>
    <col min="2819" max="2819" width="0.28515625" customWidth="1"/>
    <col min="2820" max="2820" width="5.7109375" customWidth="1"/>
    <col min="2821" max="2821" width="0.140625" customWidth="1"/>
    <col min="2822" max="2822" width="4.140625" customWidth="1"/>
    <col min="2823" max="2823" width="5.140625" customWidth="1"/>
    <col min="2824" max="2824" width="3.42578125" customWidth="1"/>
    <col min="2825" max="2825" width="3.28515625" customWidth="1"/>
    <col min="2826" max="2826" width="8.85546875" customWidth="1"/>
    <col min="2827" max="2827" width="1.5703125" customWidth="1"/>
    <col min="2828" max="2828" width="13.5703125" customWidth="1"/>
    <col min="2829" max="2829" width="5.7109375" customWidth="1"/>
    <col min="2830" max="2830" width="9.85546875" customWidth="1"/>
    <col min="2831" max="2831" width="4.5703125" customWidth="1"/>
    <col min="2832" max="2832" width="7.42578125" customWidth="1"/>
    <col min="2833" max="2833" width="10.140625" customWidth="1"/>
    <col min="2834" max="2834" width="8.5703125" customWidth="1"/>
    <col min="3073" max="3073" width="5.5703125" customWidth="1"/>
    <col min="3074" max="3074" width="1.7109375" customWidth="1"/>
    <col min="3075" max="3075" width="0.28515625" customWidth="1"/>
    <col min="3076" max="3076" width="5.7109375" customWidth="1"/>
    <col min="3077" max="3077" width="0.140625" customWidth="1"/>
    <col min="3078" max="3078" width="4.140625" customWidth="1"/>
    <col min="3079" max="3079" width="5.140625" customWidth="1"/>
    <col min="3080" max="3080" width="3.42578125" customWidth="1"/>
    <col min="3081" max="3081" width="3.28515625" customWidth="1"/>
    <col min="3082" max="3082" width="8.85546875" customWidth="1"/>
    <col min="3083" max="3083" width="1.5703125" customWidth="1"/>
    <col min="3084" max="3084" width="13.5703125" customWidth="1"/>
    <col min="3085" max="3085" width="5.7109375" customWidth="1"/>
    <col min="3086" max="3086" width="9.85546875" customWidth="1"/>
    <col min="3087" max="3087" width="4.5703125" customWidth="1"/>
    <col min="3088" max="3088" width="7.42578125" customWidth="1"/>
    <col min="3089" max="3089" width="10.140625" customWidth="1"/>
    <col min="3090" max="3090" width="8.5703125" customWidth="1"/>
    <col min="3329" max="3329" width="5.5703125" customWidth="1"/>
    <col min="3330" max="3330" width="1.7109375" customWidth="1"/>
    <col min="3331" max="3331" width="0.28515625" customWidth="1"/>
    <col min="3332" max="3332" width="5.7109375" customWidth="1"/>
    <col min="3333" max="3333" width="0.140625" customWidth="1"/>
    <col min="3334" max="3334" width="4.140625" customWidth="1"/>
    <col min="3335" max="3335" width="5.140625" customWidth="1"/>
    <col min="3336" max="3336" width="3.42578125" customWidth="1"/>
    <col min="3337" max="3337" width="3.28515625" customWidth="1"/>
    <col min="3338" max="3338" width="8.85546875" customWidth="1"/>
    <col min="3339" max="3339" width="1.5703125" customWidth="1"/>
    <col min="3340" max="3340" width="13.5703125" customWidth="1"/>
    <col min="3341" max="3341" width="5.7109375" customWidth="1"/>
    <col min="3342" max="3342" width="9.85546875" customWidth="1"/>
    <col min="3343" max="3343" width="4.5703125" customWidth="1"/>
    <col min="3344" max="3344" width="7.42578125" customWidth="1"/>
    <col min="3345" max="3345" width="10.140625" customWidth="1"/>
    <col min="3346" max="3346" width="8.5703125" customWidth="1"/>
    <col min="3585" max="3585" width="5.5703125" customWidth="1"/>
    <col min="3586" max="3586" width="1.7109375" customWidth="1"/>
    <col min="3587" max="3587" width="0.28515625" customWidth="1"/>
    <col min="3588" max="3588" width="5.7109375" customWidth="1"/>
    <col min="3589" max="3589" width="0.140625" customWidth="1"/>
    <col min="3590" max="3590" width="4.140625" customWidth="1"/>
    <col min="3591" max="3591" width="5.140625" customWidth="1"/>
    <col min="3592" max="3592" width="3.42578125" customWidth="1"/>
    <col min="3593" max="3593" width="3.28515625" customWidth="1"/>
    <col min="3594" max="3594" width="8.85546875" customWidth="1"/>
    <col min="3595" max="3595" width="1.5703125" customWidth="1"/>
    <col min="3596" max="3596" width="13.5703125" customWidth="1"/>
    <col min="3597" max="3597" width="5.7109375" customWidth="1"/>
    <col min="3598" max="3598" width="9.85546875" customWidth="1"/>
    <col min="3599" max="3599" width="4.5703125" customWidth="1"/>
    <col min="3600" max="3600" width="7.42578125" customWidth="1"/>
    <col min="3601" max="3601" width="10.140625" customWidth="1"/>
    <col min="3602" max="3602" width="8.5703125" customWidth="1"/>
    <col min="3841" max="3841" width="5.5703125" customWidth="1"/>
    <col min="3842" max="3842" width="1.7109375" customWidth="1"/>
    <col min="3843" max="3843" width="0.28515625" customWidth="1"/>
    <col min="3844" max="3844" width="5.7109375" customWidth="1"/>
    <col min="3845" max="3845" width="0.140625" customWidth="1"/>
    <col min="3846" max="3846" width="4.140625" customWidth="1"/>
    <col min="3847" max="3847" width="5.140625" customWidth="1"/>
    <col min="3848" max="3848" width="3.42578125" customWidth="1"/>
    <col min="3849" max="3849" width="3.28515625" customWidth="1"/>
    <col min="3850" max="3850" width="8.85546875" customWidth="1"/>
    <col min="3851" max="3851" width="1.5703125" customWidth="1"/>
    <col min="3852" max="3852" width="13.5703125" customWidth="1"/>
    <col min="3853" max="3853" width="5.7109375" customWidth="1"/>
    <col min="3854" max="3854" width="9.85546875" customWidth="1"/>
    <col min="3855" max="3855" width="4.5703125" customWidth="1"/>
    <col min="3856" max="3856" width="7.42578125" customWidth="1"/>
    <col min="3857" max="3857" width="10.140625" customWidth="1"/>
    <col min="3858" max="3858" width="8.5703125" customWidth="1"/>
    <col min="4097" max="4097" width="5.5703125" customWidth="1"/>
    <col min="4098" max="4098" width="1.7109375" customWidth="1"/>
    <col min="4099" max="4099" width="0.28515625" customWidth="1"/>
    <col min="4100" max="4100" width="5.7109375" customWidth="1"/>
    <col min="4101" max="4101" width="0.140625" customWidth="1"/>
    <col min="4102" max="4102" width="4.140625" customWidth="1"/>
    <col min="4103" max="4103" width="5.140625" customWidth="1"/>
    <col min="4104" max="4104" width="3.42578125" customWidth="1"/>
    <col min="4105" max="4105" width="3.28515625" customWidth="1"/>
    <col min="4106" max="4106" width="8.85546875" customWidth="1"/>
    <col min="4107" max="4107" width="1.5703125" customWidth="1"/>
    <col min="4108" max="4108" width="13.5703125" customWidth="1"/>
    <col min="4109" max="4109" width="5.7109375" customWidth="1"/>
    <col min="4110" max="4110" width="9.85546875" customWidth="1"/>
    <col min="4111" max="4111" width="4.5703125" customWidth="1"/>
    <col min="4112" max="4112" width="7.42578125" customWidth="1"/>
    <col min="4113" max="4113" width="10.140625" customWidth="1"/>
    <col min="4114" max="4114" width="8.5703125" customWidth="1"/>
    <col min="4353" max="4353" width="5.5703125" customWidth="1"/>
    <col min="4354" max="4354" width="1.7109375" customWidth="1"/>
    <col min="4355" max="4355" width="0.28515625" customWidth="1"/>
    <col min="4356" max="4356" width="5.7109375" customWidth="1"/>
    <col min="4357" max="4357" width="0.140625" customWidth="1"/>
    <col min="4358" max="4358" width="4.140625" customWidth="1"/>
    <col min="4359" max="4359" width="5.140625" customWidth="1"/>
    <col min="4360" max="4360" width="3.42578125" customWidth="1"/>
    <col min="4361" max="4361" width="3.28515625" customWidth="1"/>
    <col min="4362" max="4362" width="8.85546875" customWidth="1"/>
    <col min="4363" max="4363" width="1.5703125" customWidth="1"/>
    <col min="4364" max="4364" width="13.5703125" customWidth="1"/>
    <col min="4365" max="4365" width="5.7109375" customWidth="1"/>
    <col min="4366" max="4366" width="9.85546875" customWidth="1"/>
    <col min="4367" max="4367" width="4.5703125" customWidth="1"/>
    <col min="4368" max="4368" width="7.42578125" customWidth="1"/>
    <col min="4369" max="4369" width="10.140625" customWidth="1"/>
    <col min="4370" max="4370" width="8.5703125" customWidth="1"/>
    <col min="4609" max="4609" width="5.5703125" customWidth="1"/>
    <col min="4610" max="4610" width="1.7109375" customWidth="1"/>
    <col min="4611" max="4611" width="0.28515625" customWidth="1"/>
    <col min="4612" max="4612" width="5.7109375" customWidth="1"/>
    <col min="4613" max="4613" width="0.140625" customWidth="1"/>
    <col min="4614" max="4614" width="4.140625" customWidth="1"/>
    <col min="4615" max="4615" width="5.140625" customWidth="1"/>
    <col min="4616" max="4616" width="3.42578125" customWidth="1"/>
    <col min="4617" max="4617" width="3.28515625" customWidth="1"/>
    <col min="4618" max="4618" width="8.85546875" customWidth="1"/>
    <col min="4619" max="4619" width="1.5703125" customWidth="1"/>
    <col min="4620" max="4620" width="13.5703125" customWidth="1"/>
    <col min="4621" max="4621" width="5.7109375" customWidth="1"/>
    <col min="4622" max="4622" width="9.85546875" customWidth="1"/>
    <col min="4623" max="4623" width="4.5703125" customWidth="1"/>
    <col min="4624" max="4624" width="7.42578125" customWidth="1"/>
    <col min="4625" max="4625" width="10.140625" customWidth="1"/>
    <col min="4626" max="4626" width="8.5703125" customWidth="1"/>
    <col min="4865" max="4865" width="5.5703125" customWidth="1"/>
    <col min="4866" max="4866" width="1.7109375" customWidth="1"/>
    <col min="4867" max="4867" width="0.28515625" customWidth="1"/>
    <col min="4868" max="4868" width="5.7109375" customWidth="1"/>
    <col min="4869" max="4869" width="0.140625" customWidth="1"/>
    <col min="4870" max="4870" width="4.140625" customWidth="1"/>
    <col min="4871" max="4871" width="5.140625" customWidth="1"/>
    <col min="4872" max="4872" width="3.42578125" customWidth="1"/>
    <col min="4873" max="4873" width="3.28515625" customWidth="1"/>
    <col min="4874" max="4874" width="8.85546875" customWidth="1"/>
    <col min="4875" max="4875" width="1.5703125" customWidth="1"/>
    <col min="4876" max="4876" width="13.5703125" customWidth="1"/>
    <col min="4877" max="4877" width="5.7109375" customWidth="1"/>
    <col min="4878" max="4878" width="9.85546875" customWidth="1"/>
    <col min="4879" max="4879" width="4.5703125" customWidth="1"/>
    <col min="4880" max="4880" width="7.42578125" customWidth="1"/>
    <col min="4881" max="4881" width="10.140625" customWidth="1"/>
    <col min="4882" max="4882" width="8.5703125" customWidth="1"/>
    <col min="5121" max="5121" width="5.5703125" customWidth="1"/>
    <col min="5122" max="5122" width="1.7109375" customWidth="1"/>
    <col min="5123" max="5123" width="0.28515625" customWidth="1"/>
    <col min="5124" max="5124" width="5.7109375" customWidth="1"/>
    <col min="5125" max="5125" width="0.140625" customWidth="1"/>
    <col min="5126" max="5126" width="4.140625" customWidth="1"/>
    <col min="5127" max="5127" width="5.140625" customWidth="1"/>
    <col min="5128" max="5128" width="3.42578125" customWidth="1"/>
    <col min="5129" max="5129" width="3.28515625" customWidth="1"/>
    <col min="5130" max="5130" width="8.85546875" customWidth="1"/>
    <col min="5131" max="5131" width="1.5703125" customWidth="1"/>
    <col min="5132" max="5132" width="13.5703125" customWidth="1"/>
    <col min="5133" max="5133" width="5.7109375" customWidth="1"/>
    <col min="5134" max="5134" width="9.85546875" customWidth="1"/>
    <col min="5135" max="5135" width="4.5703125" customWidth="1"/>
    <col min="5136" max="5136" width="7.42578125" customWidth="1"/>
    <col min="5137" max="5137" width="10.140625" customWidth="1"/>
    <col min="5138" max="5138" width="8.5703125" customWidth="1"/>
    <col min="5377" max="5377" width="5.5703125" customWidth="1"/>
    <col min="5378" max="5378" width="1.7109375" customWidth="1"/>
    <col min="5379" max="5379" width="0.28515625" customWidth="1"/>
    <col min="5380" max="5380" width="5.7109375" customWidth="1"/>
    <col min="5381" max="5381" width="0.140625" customWidth="1"/>
    <col min="5382" max="5382" width="4.140625" customWidth="1"/>
    <col min="5383" max="5383" width="5.140625" customWidth="1"/>
    <col min="5384" max="5384" width="3.42578125" customWidth="1"/>
    <col min="5385" max="5385" width="3.28515625" customWidth="1"/>
    <col min="5386" max="5386" width="8.85546875" customWidth="1"/>
    <col min="5387" max="5387" width="1.5703125" customWidth="1"/>
    <col min="5388" max="5388" width="13.5703125" customWidth="1"/>
    <col min="5389" max="5389" width="5.7109375" customWidth="1"/>
    <col min="5390" max="5390" width="9.85546875" customWidth="1"/>
    <col min="5391" max="5391" width="4.5703125" customWidth="1"/>
    <col min="5392" max="5392" width="7.42578125" customWidth="1"/>
    <col min="5393" max="5393" width="10.140625" customWidth="1"/>
    <col min="5394" max="5394" width="8.5703125" customWidth="1"/>
    <col min="5633" max="5633" width="5.5703125" customWidth="1"/>
    <col min="5634" max="5634" width="1.7109375" customWidth="1"/>
    <col min="5635" max="5635" width="0.28515625" customWidth="1"/>
    <col min="5636" max="5636" width="5.7109375" customWidth="1"/>
    <col min="5637" max="5637" width="0.140625" customWidth="1"/>
    <col min="5638" max="5638" width="4.140625" customWidth="1"/>
    <col min="5639" max="5639" width="5.140625" customWidth="1"/>
    <col min="5640" max="5640" width="3.42578125" customWidth="1"/>
    <col min="5641" max="5641" width="3.28515625" customWidth="1"/>
    <col min="5642" max="5642" width="8.85546875" customWidth="1"/>
    <col min="5643" max="5643" width="1.5703125" customWidth="1"/>
    <col min="5644" max="5644" width="13.5703125" customWidth="1"/>
    <col min="5645" max="5645" width="5.7109375" customWidth="1"/>
    <col min="5646" max="5646" width="9.85546875" customWidth="1"/>
    <col min="5647" max="5647" width="4.5703125" customWidth="1"/>
    <col min="5648" max="5648" width="7.42578125" customWidth="1"/>
    <col min="5649" max="5649" width="10.140625" customWidth="1"/>
    <col min="5650" max="5650" width="8.5703125" customWidth="1"/>
    <col min="5889" max="5889" width="5.5703125" customWidth="1"/>
    <col min="5890" max="5890" width="1.7109375" customWidth="1"/>
    <col min="5891" max="5891" width="0.28515625" customWidth="1"/>
    <col min="5892" max="5892" width="5.7109375" customWidth="1"/>
    <col min="5893" max="5893" width="0.140625" customWidth="1"/>
    <col min="5894" max="5894" width="4.140625" customWidth="1"/>
    <col min="5895" max="5895" width="5.140625" customWidth="1"/>
    <col min="5896" max="5896" width="3.42578125" customWidth="1"/>
    <col min="5897" max="5897" width="3.28515625" customWidth="1"/>
    <col min="5898" max="5898" width="8.85546875" customWidth="1"/>
    <col min="5899" max="5899" width="1.5703125" customWidth="1"/>
    <col min="5900" max="5900" width="13.5703125" customWidth="1"/>
    <col min="5901" max="5901" width="5.7109375" customWidth="1"/>
    <col min="5902" max="5902" width="9.85546875" customWidth="1"/>
    <col min="5903" max="5903" width="4.5703125" customWidth="1"/>
    <col min="5904" max="5904" width="7.42578125" customWidth="1"/>
    <col min="5905" max="5905" width="10.140625" customWidth="1"/>
    <col min="5906" max="5906" width="8.5703125" customWidth="1"/>
    <col min="6145" max="6145" width="5.5703125" customWidth="1"/>
    <col min="6146" max="6146" width="1.7109375" customWidth="1"/>
    <col min="6147" max="6147" width="0.28515625" customWidth="1"/>
    <col min="6148" max="6148" width="5.7109375" customWidth="1"/>
    <col min="6149" max="6149" width="0.140625" customWidth="1"/>
    <col min="6150" max="6150" width="4.140625" customWidth="1"/>
    <col min="6151" max="6151" width="5.140625" customWidth="1"/>
    <col min="6152" max="6152" width="3.42578125" customWidth="1"/>
    <col min="6153" max="6153" width="3.28515625" customWidth="1"/>
    <col min="6154" max="6154" width="8.85546875" customWidth="1"/>
    <col min="6155" max="6155" width="1.5703125" customWidth="1"/>
    <col min="6156" max="6156" width="13.5703125" customWidth="1"/>
    <col min="6157" max="6157" width="5.7109375" customWidth="1"/>
    <col min="6158" max="6158" width="9.85546875" customWidth="1"/>
    <col min="6159" max="6159" width="4.5703125" customWidth="1"/>
    <col min="6160" max="6160" width="7.42578125" customWidth="1"/>
    <col min="6161" max="6161" width="10.140625" customWidth="1"/>
    <col min="6162" max="6162" width="8.5703125" customWidth="1"/>
    <col min="6401" max="6401" width="5.5703125" customWidth="1"/>
    <col min="6402" max="6402" width="1.7109375" customWidth="1"/>
    <col min="6403" max="6403" width="0.28515625" customWidth="1"/>
    <col min="6404" max="6404" width="5.7109375" customWidth="1"/>
    <col min="6405" max="6405" width="0.140625" customWidth="1"/>
    <col min="6406" max="6406" width="4.140625" customWidth="1"/>
    <col min="6407" max="6407" width="5.140625" customWidth="1"/>
    <col min="6408" max="6408" width="3.42578125" customWidth="1"/>
    <col min="6409" max="6409" width="3.28515625" customWidth="1"/>
    <col min="6410" max="6410" width="8.85546875" customWidth="1"/>
    <col min="6411" max="6411" width="1.5703125" customWidth="1"/>
    <col min="6412" max="6412" width="13.5703125" customWidth="1"/>
    <col min="6413" max="6413" width="5.7109375" customWidth="1"/>
    <col min="6414" max="6414" width="9.85546875" customWidth="1"/>
    <col min="6415" max="6415" width="4.5703125" customWidth="1"/>
    <col min="6416" max="6416" width="7.42578125" customWidth="1"/>
    <col min="6417" max="6417" width="10.140625" customWidth="1"/>
    <col min="6418" max="6418" width="8.5703125" customWidth="1"/>
    <col min="6657" max="6657" width="5.5703125" customWidth="1"/>
    <col min="6658" max="6658" width="1.7109375" customWidth="1"/>
    <col min="6659" max="6659" width="0.28515625" customWidth="1"/>
    <col min="6660" max="6660" width="5.7109375" customWidth="1"/>
    <col min="6661" max="6661" width="0.140625" customWidth="1"/>
    <col min="6662" max="6662" width="4.140625" customWidth="1"/>
    <col min="6663" max="6663" width="5.140625" customWidth="1"/>
    <col min="6664" max="6664" width="3.42578125" customWidth="1"/>
    <col min="6665" max="6665" width="3.28515625" customWidth="1"/>
    <col min="6666" max="6666" width="8.85546875" customWidth="1"/>
    <col min="6667" max="6667" width="1.5703125" customWidth="1"/>
    <col min="6668" max="6668" width="13.5703125" customWidth="1"/>
    <col min="6669" max="6669" width="5.7109375" customWidth="1"/>
    <col min="6670" max="6670" width="9.85546875" customWidth="1"/>
    <col min="6671" max="6671" width="4.5703125" customWidth="1"/>
    <col min="6672" max="6672" width="7.42578125" customWidth="1"/>
    <col min="6673" max="6673" width="10.140625" customWidth="1"/>
    <col min="6674" max="6674" width="8.5703125" customWidth="1"/>
    <col min="6913" max="6913" width="5.5703125" customWidth="1"/>
    <col min="6914" max="6914" width="1.7109375" customWidth="1"/>
    <col min="6915" max="6915" width="0.28515625" customWidth="1"/>
    <col min="6916" max="6916" width="5.7109375" customWidth="1"/>
    <col min="6917" max="6917" width="0.140625" customWidth="1"/>
    <col min="6918" max="6918" width="4.140625" customWidth="1"/>
    <col min="6919" max="6919" width="5.140625" customWidth="1"/>
    <col min="6920" max="6920" width="3.42578125" customWidth="1"/>
    <col min="6921" max="6921" width="3.28515625" customWidth="1"/>
    <col min="6922" max="6922" width="8.85546875" customWidth="1"/>
    <col min="6923" max="6923" width="1.5703125" customWidth="1"/>
    <col min="6924" max="6924" width="13.5703125" customWidth="1"/>
    <col min="6925" max="6925" width="5.7109375" customWidth="1"/>
    <col min="6926" max="6926" width="9.85546875" customWidth="1"/>
    <col min="6927" max="6927" width="4.5703125" customWidth="1"/>
    <col min="6928" max="6928" width="7.42578125" customWidth="1"/>
    <col min="6929" max="6929" width="10.140625" customWidth="1"/>
    <col min="6930" max="6930" width="8.5703125" customWidth="1"/>
    <col min="7169" max="7169" width="5.5703125" customWidth="1"/>
    <col min="7170" max="7170" width="1.7109375" customWidth="1"/>
    <col min="7171" max="7171" width="0.28515625" customWidth="1"/>
    <col min="7172" max="7172" width="5.7109375" customWidth="1"/>
    <col min="7173" max="7173" width="0.140625" customWidth="1"/>
    <col min="7174" max="7174" width="4.140625" customWidth="1"/>
    <col min="7175" max="7175" width="5.140625" customWidth="1"/>
    <col min="7176" max="7176" width="3.42578125" customWidth="1"/>
    <col min="7177" max="7177" width="3.28515625" customWidth="1"/>
    <col min="7178" max="7178" width="8.85546875" customWidth="1"/>
    <col min="7179" max="7179" width="1.5703125" customWidth="1"/>
    <col min="7180" max="7180" width="13.5703125" customWidth="1"/>
    <col min="7181" max="7181" width="5.7109375" customWidth="1"/>
    <col min="7182" max="7182" width="9.85546875" customWidth="1"/>
    <col min="7183" max="7183" width="4.5703125" customWidth="1"/>
    <col min="7184" max="7184" width="7.42578125" customWidth="1"/>
    <col min="7185" max="7185" width="10.140625" customWidth="1"/>
    <col min="7186" max="7186" width="8.5703125" customWidth="1"/>
    <col min="7425" max="7425" width="5.5703125" customWidth="1"/>
    <col min="7426" max="7426" width="1.7109375" customWidth="1"/>
    <col min="7427" max="7427" width="0.28515625" customWidth="1"/>
    <col min="7428" max="7428" width="5.7109375" customWidth="1"/>
    <col min="7429" max="7429" width="0.140625" customWidth="1"/>
    <col min="7430" max="7430" width="4.140625" customWidth="1"/>
    <col min="7431" max="7431" width="5.140625" customWidth="1"/>
    <col min="7432" max="7432" width="3.42578125" customWidth="1"/>
    <col min="7433" max="7433" width="3.28515625" customWidth="1"/>
    <col min="7434" max="7434" width="8.85546875" customWidth="1"/>
    <col min="7435" max="7435" width="1.5703125" customWidth="1"/>
    <col min="7436" max="7436" width="13.5703125" customWidth="1"/>
    <col min="7437" max="7437" width="5.7109375" customWidth="1"/>
    <col min="7438" max="7438" width="9.85546875" customWidth="1"/>
    <col min="7439" max="7439" width="4.5703125" customWidth="1"/>
    <col min="7440" max="7440" width="7.42578125" customWidth="1"/>
    <col min="7441" max="7441" width="10.140625" customWidth="1"/>
    <col min="7442" max="7442" width="8.5703125" customWidth="1"/>
    <col min="7681" max="7681" width="5.5703125" customWidth="1"/>
    <col min="7682" max="7682" width="1.7109375" customWidth="1"/>
    <col min="7683" max="7683" width="0.28515625" customWidth="1"/>
    <col min="7684" max="7684" width="5.7109375" customWidth="1"/>
    <col min="7685" max="7685" width="0.140625" customWidth="1"/>
    <col min="7686" max="7686" width="4.140625" customWidth="1"/>
    <col min="7687" max="7687" width="5.140625" customWidth="1"/>
    <col min="7688" max="7688" width="3.42578125" customWidth="1"/>
    <col min="7689" max="7689" width="3.28515625" customWidth="1"/>
    <col min="7690" max="7690" width="8.85546875" customWidth="1"/>
    <col min="7691" max="7691" width="1.5703125" customWidth="1"/>
    <col min="7692" max="7692" width="13.5703125" customWidth="1"/>
    <col min="7693" max="7693" width="5.7109375" customWidth="1"/>
    <col min="7694" max="7694" width="9.85546875" customWidth="1"/>
    <col min="7695" max="7695" width="4.5703125" customWidth="1"/>
    <col min="7696" max="7696" width="7.42578125" customWidth="1"/>
    <col min="7697" max="7697" width="10.140625" customWidth="1"/>
    <col min="7698" max="7698" width="8.5703125" customWidth="1"/>
    <col min="7937" max="7937" width="5.5703125" customWidth="1"/>
    <col min="7938" max="7938" width="1.7109375" customWidth="1"/>
    <col min="7939" max="7939" width="0.28515625" customWidth="1"/>
    <col min="7940" max="7940" width="5.7109375" customWidth="1"/>
    <col min="7941" max="7941" width="0.140625" customWidth="1"/>
    <col min="7942" max="7942" width="4.140625" customWidth="1"/>
    <col min="7943" max="7943" width="5.140625" customWidth="1"/>
    <col min="7944" max="7944" width="3.42578125" customWidth="1"/>
    <col min="7945" max="7945" width="3.28515625" customWidth="1"/>
    <col min="7946" max="7946" width="8.85546875" customWidth="1"/>
    <col min="7947" max="7947" width="1.5703125" customWidth="1"/>
    <col min="7948" max="7948" width="13.5703125" customWidth="1"/>
    <col min="7949" max="7949" width="5.7109375" customWidth="1"/>
    <col min="7950" max="7950" width="9.85546875" customWidth="1"/>
    <col min="7951" max="7951" width="4.5703125" customWidth="1"/>
    <col min="7952" max="7952" width="7.42578125" customWidth="1"/>
    <col min="7953" max="7953" width="10.140625" customWidth="1"/>
    <col min="7954" max="7954" width="8.5703125" customWidth="1"/>
    <col min="8193" max="8193" width="5.5703125" customWidth="1"/>
    <col min="8194" max="8194" width="1.7109375" customWidth="1"/>
    <col min="8195" max="8195" width="0.28515625" customWidth="1"/>
    <col min="8196" max="8196" width="5.7109375" customWidth="1"/>
    <col min="8197" max="8197" width="0.140625" customWidth="1"/>
    <col min="8198" max="8198" width="4.140625" customWidth="1"/>
    <col min="8199" max="8199" width="5.140625" customWidth="1"/>
    <col min="8200" max="8200" width="3.42578125" customWidth="1"/>
    <col min="8201" max="8201" width="3.28515625" customWidth="1"/>
    <col min="8202" max="8202" width="8.85546875" customWidth="1"/>
    <col min="8203" max="8203" width="1.5703125" customWidth="1"/>
    <col min="8204" max="8204" width="13.5703125" customWidth="1"/>
    <col min="8205" max="8205" width="5.7109375" customWidth="1"/>
    <col min="8206" max="8206" width="9.85546875" customWidth="1"/>
    <col min="8207" max="8207" width="4.5703125" customWidth="1"/>
    <col min="8208" max="8208" width="7.42578125" customWidth="1"/>
    <col min="8209" max="8209" width="10.140625" customWidth="1"/>
    <col min="8210" max="8210" width="8.5703125" customWidth="1"/>
    <col min="8449" max="8449" width="5.5703125" customWidth="1"/>
    <col min="8450" max="8450" width="1.7109375" customWidth="1"/>
    <col min="8451" max="8451" width="0.28515625" customWidth="1"/>
    <col min="8452" max="8452" width="5.7109375" customWidth="1"/>
    <col min="8453" max="8453" width="0.140625" customWidth="1"/>
    <col min="8454" max="8454" width="4.140625" customWidth="1"/>
    <col min="8455" max="8455" width="5.140625" customWidth="1"/>
    <col min="8456" max="8456" width="3.42578125" customWidth="1"/>
    <col min="8457" max="8457" width="3.28515625" customWidth="1"/>
    <col min="8458" max="8458" width="8.85546875" customWidth="1"/>
    <col min="8459" max="8459" width="1.5703125" customWidth="1"/>
    <col min="8460" max="8460" width="13.5703125" customWidth="1"/>
    <col min="8461" max="8461" width="5.7109375" customWidth="1"/>
    <col min="8462" max="8462" width="9.85546875" customWidth="1"/>
    <col min="8463" max="8463" width="4.5703125" customWidth="1"/>
    <col min="8464" max="8464" width="7.42578125" customWidth="1"/>
    <col min="8465" max="8465" width="10.140625" customWidth="1"/>
    <col min="8466" max="8466" width="8.5703125" customWidth="1"/>
    <col min="8705" max="8705" width="5.5703125" customWidth="1"/>
    <col min="8706" max="8706" width="1.7109375" customWidth="1"/>
    <col min="8707" max="8707" width="0.28515625" customWidth="1"/>
    <col min="8708" max="8708" width="5.7109375" customWidth="1"/>
    <col min="8709" max="8709" width="0.140625" customWidth="1"/>
    <col min="8710" max="8710" width="4.140625" customWidth="1"/>
    <col min="8711" max="8711" width="5.140625" customWidth="1"/>
    <col min="8712" max="8712" width="3.42578125" customWidth="1"/>
    <col min="8713" max="8713" width="3.28515625" customWidth="1"/>
    <col min="8714" max="8714" width="8.85546875" customWidth="1"/>
    <col min="8715" max="8715" width="1.5703125" customWidth="1"/>
    <col min="8716" max="8716" width="13.5703125" customWidth="1"/>
    <col min="8717" max="8717" width="5.7109375" customWidth="1"/>
    <col min="8718" max="8718" width="9.85546875" customWidth="1"/>
    <col min="8719" max="8719" width="4.5703125" customWidth="1"/>
    <col min="8720" max="8720" width="7.42578125" customWidth="1"/>
    <col min="8721" max="8721" width="10.140625" customWidth="1"/>
    <col min="8722" max="8722" width="8.5703125" customWidth="1"/>
    <col min="8961" max="8961" width="5.5703125" customWidth="1"/>
    <col min="8962" max="8962" width="1.7109375" customWidth="1"/>
    <col min="8963" max="8963" width="0.28515625" customWidth="1"/>
    <col min="8964" max="8964" width="5.7109375" customWidth="1"/>
    <col min="8965" max="8965" width="0.140625" customWidth="1"/>
    <col min="8966" max="8966" width="4.140625" customWidth="1"/>
    <col min="8967" max="8967" width="5.140625" customWidth="1"/>
    <col min="8968" max="8968" width="3.42578125" customWidth="1"/>
    <col min="8969" max="8969" width="3.28515625" customWidth="1"/>
    <col min="8970" max="8970" width="8.85546875" customWidth="1"/>
    <col min="8971" max="8971" width="1.5703125" customWidth="1"/>
    <col min="8972" max="8972" width="13.5703125" customWidth="1"/>
    <col min="8973" max="8973" width="5.7109375" customWidth="1"/>
    <col min="8974" max="8974" width="9.85546875" customWidth="1"/>
    <col min="8975" max="8975" width="4.5703125" customWidth="1"/>
    <col min="8976" max="8976" width="7.42578125" customWidth="1"/>
    <col min="8977" max="8977" width="10.140625" customWidth="1"/>
    <col min="8978" max="8978" width="8.5703125" customWidth="1"/>
    <col min="9217" max="9217" width="5.5703125" customWidth="1"/>
    <col min="9218" max="9218" width="1.7109375" customWidth="1"/>
    <col min="9219" max="9219" width="0.28515625" customWidth="1"/>
    <col min="9220" max="9220" width="5.7109375" customWidth="1"/>
    <col min="9221" max="9221" width="0.140625" customWidth="1"/>
    <col min="9222" max="9222" width="4.140625" customWidth="1"/>
    <col min="9223" max="9223" width="5.140625" customWidth="1"/>
    <col min="9224" max="9224" width="3.42578125" customWidth="1"/>
    <col min="9225" max="9225" width="3.28515625" customWidth="1"/>
    <col min="9226" max="9226" width="8.85546875" customWidth="1"/>
    <col min="9227" max="9227" width="1.5703125" customWidth="1"/>
    <col min="9228" max="9228" width="13.5703125" customWidth="1"/>
    <col min="9229" max="9229" width="5.7109375" customWidth="1"/>
    <col min="9230" max="9230" width="9.85546875" customWidth="1"/>
    <col min="9231" max="9231" width="4.5703125" customWidth="1"/>
    <col min="9232" max="9232" width="7.42578125" customWidth="1"/>
    <col min="9233" max="9233" width="10.140625" customWidth="1"/>
    <col min="9234" max="9234" width="8.5703125" customWidth="1"/>
    <col min="9473" max="9473" width="5.5703125" customWidth="1"/>
    <col min="9474" max="9474" width="1.7109375" customWidth="1"/>
    <col min="9475" max="9475" width="0.28515625" customWidth="1"/>
    <col min="9476" max="9476" width="5.7109375" customWidth="1"/>
    <col min="9477" max="9477" width="0.140625" customWidth="1"/>
    <col min="9478" max="9478" width="4.140625" customWidth="1"/>
    <col min="9479" max="9479" width="5.140625" customWidth="1"/>
    <col min="9480" max="9480" width="3.42578125" customWidth="1"/>
    <col min="9481" max="9481" width="3.28515625" customWidth="1"/>
    <col min="9482" max="9482" width="8.85546875" customWidth="1"/>
    <col min="9483" max="9483" width="1.5703125" customWidth="1"/>
    <col min="9484" max="9484" width="13.5703125" customWidth="1"/>
    <col min="9485" max="9485" width="5.7109375" customWidth="1"/>
    <col min="9486" max="9486" width="9.85546875" customWidth="1"/>
    <col min="9487" max="9487" width="4.5703125" customWidth="1"/>
    <col min="9488" max="9488" width="7.42578125" customWidth="1"/>
    <col min="9489" max="9489" width="10.140625" customWidth="1"/>
    <col min="9490" max="9490" width="8.5703125" customWidth="1"/>
    <col min="9729" max="9729" width="5.5703125" customWidth="1"/>
    <col min="9730" max="9730" width="1.7109375" customWidth="1"/>
    <col min="9731" max="9731" width="0.28515625" customWidth="1"/>
    <col min="9732" max="9732" width="5.7109375" customWidth="1"/>
    <col min="9733" max="9733" width="0.140625" customWidth="1"/>
    <col min="9734" max="9734" width="4.140625" customWidth="1"/>
    <col min="9735" max="9735" width="5.140625" customWidth="1"/>
    <col min="9736" max="9736" width="3.42578125" customWidth="1"/>
    <col min="9737" max="9737" width="3.28515625" customWidth="1"/>
    <col min="9738" max="9738" width="8.85546875" customWidth="1"/>
    <col min="9739" max="9739" width="1.5703125" customWidth="1"/>
    <col min="9740" max="9740" width="13.5703125" customWidth="1"/>
    <col min="9741" max="9741" width="5.7109375" customWidth="1"/>
    <col min="9742" max="9742" width="9.85546875" customWidth="1"/>
    <col min="9743" max="9743" width="4.5703125" customWidth="1"/>
    <col min="9744" max="9744" width="7.42578125" customWidth="1"/>
    <col min="9745" max="9745" width="10.140625" customWidth="1"/>
    <col min="9746" max="9746" width="8.5703125" customWidth="1"/>
    <col min="9985" max="9985" width="5.5703125" customWidth="1"/>
    <col min="9986" max="9986" width="1.7109375" customWidth="1"/>
    <col min="9987" max="9987" width="0.28515625" customWidth="1"/>
    <col min="9988" max="9988" width="5.7109375" customWidth="1"/>
    <col min="9989" max="9989" width="0.140625" customWidth="1"/>
    <col min="9990" max="9990" width="4.140625" customWidth="1"/>
    <col min="9991" max="9991" width="5.140625" customWidth="1"/>
    <col min="9992" max="9992" width="3.42578125" customWidth="1"/>
    <col min="9993" max="9993" width="3.28515625" customWidth="1"/>
    <col min="9994" max="9994" width="8.85546875" customWidth="1"/>
    <col min="9995" max="9995" width="1.5703125" customWidth="1"/>
    <col min="9996" max="9996" width="13.5703125" customWidth="1"/>
    <col min="9997" max="9997" width="5.7109375" customWidth="1"/>
    <col min="9998" max="9998" width="9.85546875" customWidth="1"/>
    <col min="9999" max="9999" width="4.5703125" customWidth="1"/>
    <col min="10000" max="10000" width="7.42578125" customWidth="1"/>
    <col min="10001" max="10001" width="10.140625" customWidth="1"/>
    <col min="10002" max="10002" width="8.5703125" customWidth="1"/>
    <col min="10241" max="10241" width="5.5703125" customWidth="1"/>
    <col min="10242" max="10242" width="1.7109375" customWidth="1"/>
    <col min="10243" max="10243" width="0.28515625" customWidth="1"/>
    <col min="10244" max="10244" width="5.7109375" customWidth="1"/>
    <col min="10245" max="10245" width="0.140625" customWidth="1"/>
    <col min="10246" max="10246" width="4.140625" customWidth="1"/>
    <col min="10247" max="10247" width="5.140625" customWidth="1"/>
    <col min="10248" max="10248" width="3.42578125" customWidth="1"/>
    <col min="10249" max="10249" width="3.28515625" customWidth="1"/>
    <col min="10250" max="10250" width="8.85546875" customWidth="1"/>
    <col min="10251" max="10251" width="1.5703125" customWidth="1"/>
    <col min="10252" max="10252" width="13.5703125" customWidth="1"/>
    <col min="10253" max="10253" width="5.7109375" customWidth="1"/>
    <col min="10254" max="10254" width="9.85546875" customWidth="1"/>
    <col min="10255" max="10255" width="4.5703125" customWidth="1"/>
    <col min="10256" max="10256" width="7.42578125" customWidth="1"/>
    <col min="10257" max="10257" width="10.140625" customWidth="1"/>
    <col min="10258" max="10258" width="8.5703125" customWidth="1"/>
    <col min="10497" max="10497" width="5.5703125" customWidth="1"/>
    <col min="10498" max="10498" width="1.7109375" customWidth="1"/>
    <col min="10499" max="10499" width="0.28515625" customWidth="1"/>
    <col min="10500" max="10500" width="5.7109375" customWidth="1"/>
    <col min="10501" max="10501" width="0.140625" customWidth="1"/>
    <col min="10502" max="10502" width="4.140625" customWidth="1"/>
    <col min="10503" max="10503" width="5.140625" customWidth="1"/>
    <col min="10504" max="10504" width="3.42578125" customWidth="1"/>
    <col min="10505" max="10505" width="3.28515625" customWidth="1"/>
    <col min="10506" max="10506" width="8.85546875" customWidth="1"/>
    <col min="10507" max="10507" width="1.5703125" customWidth="1"/>
    <col min="10508" max="10508" width="13.5703125" customWidth="1"/>
    <col min="10509" max="10509" width="5.7109375" customWidth="1"/>
    <col min="10510" max="10510" width="9.85546875" customWidth="1"/>
    <col min="10511" max="10511" width="4.5703125" customWidth="1"/>
    <col min="10512" max="10512" width="7.42578125" customWidth="1"/>
    <col min="10513" max="10513" width="10.140625" customWidth="1"/>
    <col min="10514" max="10514" width="8.5703125" customWidth="1"/>
    <col min="10753" max="10753" width="5.5703125" customWidth="1"/>
    <col min="10754" max="10754" width="1.7109375" customWidth="1"/>
    <col min="10755" max="10755" width="0.28515625" customWidth="1"/>
    <col min="10756" max="10756" width="5.7109375" customWidth="1"/>
    <col min="10757" max="10757" width="0.140625" customWidth="1"/>
    <col min="10758" max="10758" width="4.140625" customWidth="1"/>
    <col min="10759" max="10759" width="5.140625" customWidth="1"/>
    <col min="10760" max="10760" width="3.42578125" customWidth="1"/>
    <col min="10761" max="10761" width="3.28515625" customWidth="1"/>
    <col min="10762" max="10762" width="8.85546875" customWidth="1"/>
    <col min="10763" max="10763" width="1.5703125" customWidth="1"/>
    <col min="10764" max="10764" width="13.5703125" customWidth="1"/>
    <col min="10765" max="10765" width="5.7109375" customWidth="1"/>
    <col min="10766" max="10766" width="9.85546875" customWidth="1"/>
    <col min="10767" max="10767" width="4.5703125" customWidth="1"/>
    <col min="10768" max="10768" width="7.42578125" customWidth="1"/>
    <col min="10769" max="10769" width="10.140625" customWidth="1"/>
    <col min="10770" max="10770" width="8.5703125" customWidth="1"/>
    <col min="11009" max="11009" width="5.5703125" customWidth="1"/>
    <col min="11010" max="11010" width="1.7109375" customWidth="1"/>
    <col min="11011" max="11011" width="0.28515625" customWidth="1"/>
    <col min="11012" max="11012" width="5.7109375" customWidth="1"/>
    <col min="11013" max="11013" width="0.140625" customWidth="1"/>
    <col min="11014" max="11014" width="4.140625" customWidth="1"/>
    <col min="11015" max="11015" width="5.140625" customWidth="1"/>
    <col min="11016" max="11016" width="3.42578125" customWidth="1"/>
    <col min="11017" max="11017" width="3.28515625" customWidth="1"/>
    <col min="11018" max="11018" width="8.85546875" customWidth="1"/>
    <col min="11019" max="11019" width="1.5703125" customWidth="1"/>
    <col min="11020" max="11020" width="13.5703125" customWidth="1"/>
    <col min="11021" max="11021" width="5.7109375" customWidth="1"/>
    <col min="11022" max="11022" width="9.85546875" customWidth="1"/>
    <col min="11023" max="11023" width="4.5703125" customWidth="1"/>
    <col min="11024" max="11024" width="7.42578125" customWidth="1"/>
    <col min="11025" max="11025" width="10.140625" customWidth="1"/>
    <col min="11026" max="11026" width="8.5703125" customWidth="1"/>
    <col min="11265" max="11265" width="5.5703125" customWidth="1"/>
    <col min="11266" max="11266" width="1.7109375" customWidth="1"/>
    <col min="11267" max="11267" width="0.28515625" customWidth="1"/>
    <col min="11268" max="11268" width="5.7109375" customWidth="1"/>
    <col min="11269" max="11269" width="0.140625" customWidth="1"/>
    <col min="11270" max="11270" width="4.140625" customWidth="1"/>
    <col min="11271" max="11271" width="5.140625" customWidth="1"/>
    <col min="11272" max="11272" width="3.42578125" customWidth="1"/>
    <col min="11273" max="11273" width="3.28515625" customWidth="1"/>
    <col min="11274" max="11274" width="8.85546875" customWidth="1"/>
    <col min="11275" max="11275" width="1.5703125" customWidth="1"/>
    <col min="11276" max="11276" width="13.5703125" customWidth="1"/>
    <col min="11277" max="11277" width="5.7109375" customWidth="1"/>
    <col min="11278" max="11278" width="9.85546875" customWidth="1"/>
    <col min="11279" max="11279" width="4.5703125" customWidth="1"/>
    <col min="11280" max="11280" width="7.42578125" customWidth="1"/>
    <col min="11281" max="11281" width="10.140625" customWidth="1"/>
    <col min="11282" max="11282" width="8.5703125" customWidth="1"/>
    <col min="11521" max="11521" width="5.5703125" customWidth="1"/>
    <col min="11522" max="11522" width="1.7109375" customWidth="1"/>
    <col min="11523" max="11523" width="0.28515625" customWidth="1"/>
    <col min="11524" max="11524" width="5.7109375" customWidth="1"/>
    <col min="11525" max="11525" width="0.140625" customWidth="1"/>
    <col min="11526" max="11526" width="4.140625" customWidth="1"/>
    <col min="11527" max="11527" width="5.140625" customWidth="1"/>
    <col min="11528" max="11528" width="3.42578125" customWidth="1"/>
    <col min="11529" max="11529" width="3.28515625" customWidth="1"/>
    <col min="11530" max="11530" width="8.85546875" customWidth="1"/>
    <col min="11531" max="11531" width="1.5703125" customWidth="1"/>
    <col min="11532" max="11532" width="13.5703125" customWidth="1"/>
    <col min="11533" max="11533" width="5.7109375" customWidth="1"/>
    <col min="11534" max="11534" width="9.85546875" customWidth="1"/>
    <col min="11535" max="11535" width="4.5703125" customWidth="1"/>
    <col min="11536" max="11536" width="7.42578125" customWidth="1"/>
    <col min="11537" max="11537" width="10.140625" customWidth="1"/>
    <col min="11538" max="11538" width="8.5703125" customWidth="1"/>
    <col min="11777" max="11777" width="5.5703125" customWidth="1"/>
    <col min="11778" max="11778" width="1.7109375" customWidth="1"/>
    <col min="11779" max="11779" width="0.28515625" customWidth="1"/>
    <col min="11780" max="11780" width="5.7109375" customWidth="1"/>
    <col min="11781" max="11781" width="0.140625" customWidth="1"/>
    <col min="11782" max="11782" width="4.140625" customWidth="1"/>
    <col min="11783" max="11783" width="5.140625" customWidth="1"/>
    <col min="11784" max="11784" width="3.42578125" customWidth="1"/>
    <col min="11785" max="11785" width="3.28515625" customWidth="1"/>
    <col min="11786" max="11786" width="8.85546875" customWidth="1"/>
    <col min="11787" max="11787" width="1.5703125" customWidth="1"/>
    <col min="11788" max="11788" width="13.5703125" customWidth="1"/>
    <col min="11789" max="11789" width="5.7109375" customWidth="1"/>
    <col min="11790" max="11790" width="9.85546875" customWidth="1"/>
    <col min="11791" max="11791" width="4.5703125" customWidth="1"/>
    <col min="11792" max="11792" width="7.42578125" customWidth="1"/>
    <col min="11793" max="11793" width="10.140625" customWidth="1"/>
    <col min="11794" max="11794" width="8.5703125" customWidth="1"/>
    <col min="12033" max="12033" width="5.5703125" customWidth="1"/>
    <col min="12034" max="12034" width="1.7109375" customWidth="1"/>
    <col min="12035" max="12035" width="0.28515625" customWidth="1"/>
    <col min="12036" max="12036" width="5.7109375" customWidth="1"/>
    <col min="12037" max="12037" width="0.140625" customWidth="1"/>
    <col min="12038" max="12038" width="4.140625" customWidth="1"/>
    <col min="12039" max="12039" width="5.140625" customWidth="1"/>
    <col min="12040" max="12040" width="3.42578125" customWidth="1"/>
    <col min="12041" max="12041" width="3.28515625" customWidth="1"/>
    <col min="12042" max="12042" width="8.85546875" customWidth="1"/>
    <col min="12043" max="12043" width="1.5703125" customWidth="1"/>
    <col min="12044" max="12044" width="13.5703125" customWidth="1"/>
    <col min="12045" max="12045" width="5.7109375" customWidth="1"/>
    <col min="12046" max="12046" width="9.85546875" customWidth="1"/>
    <col min="12047" max="12047" width="4.5703125" customWidth="1"/>
    <col min="12048" max="12048" width="7.42578125" customWidth="1"/>
    <col min="12049" max="12049" width="10.140625" customWidth="1"/>
    <col min="12050" max="12050" width="8.5703125" customWidth="1"/>
    <col min="12289" max="12289" width="5.5703125" customWidth="1"/>
    <col min="12290" max="12290" width="1.7109375" customWidth="1"/>
    <col min="12291" max="12291" width="0.28515625" customWidth="1"/>
    <col min="12292" max="12292" width="5.7109375" customWidth="1"/>
    <col min="12293" max="12293" width="0.140625" customWidth="1"/>
    <col min="12294" max="12294" width="4.140625" customWidth="1"/>
    <col min="12295" max="12295" width="5.140625" customWidth="1"/>
    <col min="12296" max="12296" width="3.42578125" customWidth="1"/>
    <col min="12297" max="12297" width="3.28515625" customWidth="1"/>
    <col min="12298" max="12298" width="8.85546875" customWidth="1"/>
    <col min="12299" max="12299" width="1.5703125" customWidth="1"/>
    <col min="12300" max="12300" width="13.5703125" customWidth="1"/>
    <col min="12301" max="12301" width="5.7109375" customWidth="1"/>
    <col min="12302" max="12302" width="9.85546875" customWidth="1"/>
    <col min="12303" max="12303" width="4.5703125" customWidth="1"/>
    <col min="12304" max="12304" width="7.42578125" customWidth="1"/>
    <col min="12305" max="12305" width="10.140625" customWidth="1"/>
    <col min="12306" max="12306" width="8.5703125" customWidth="1"/>
    <col min="12545" max="12545" width="5.5703125" customWidth="1"/>
    <col min="12546" max="12546" width="1.7109375" customWidth="1"/>
    <col min="12547" max="12547" width="0.28515625" customWidth="1"/>
    <col min="12548" max="12548" width="5.7109375" customWidth="1"/>
    <col min="12549" max="12549" width="0.140625" customWidth="1"/>
    <col min="12550" max="12550" width="4.140625" customWidth="1"/>
    <col min="12551" max="12551" width="5.140625" customWidth="1"/>
    <col min="12552" max="12552" width="3.42578125" customWidth="1"/>
    <col min="12553" max="12553" width="3.28515625" customWidth="1"/>
    <col min="12554" max="12554" width="8.85546875" customWidth="1"/>
    <col min="12555" max="12555" width="1.5703125" customWidth="1"/>
    <col min="12556" max="12556" width="13.5703125" customWidth="1"/>
    <col min="12557" max="12557" width="5.7109375" customWidth="1"/>
    <col min="12558" max="12558" width="9.85546875" customWidth="1"/>
    <col min="12559" max="12559" width="4.5703125" customWidth="1"/>
    <col min="12560" max="12560" width="7.42578125" customWidth="1"/>
    <col min="12561" max="12561" width="10.140625" customWidth="1"/>
    <col min="12562" max="12562" width="8.5703125" customWidth="1"/>
    <col min="12801" max="12801" width="5.5703125" customWidth="1"/>
    <col min="12802" max="12802" width="1.7109375" customWidth="1"/>
    <col min="12803" max="12803" width="0.28515625" customWidth="1"/>
    <col min="12804" max="12804" width="5.7109375" customWidth="1"/>
    <col min="12805" max="12805" width="0.140625" customWidth="1"/>
    <col min="12806" max="12806" width="4.140625" customWidth="1"/>
    <col min="12807" max="12807" width="5.140625" customWidth="1"/>
    <col min="12808" max="12808" width="3.42578125" customWidth="1"/>
    <col min="12809" max="12809" width="3.28515625" customWidth="1"/>
    <col min="12810" max="12810" width="8.85546875" customWidth="1"/>
    <col min="12811" max="12811" width="1.5703125" customWidth="1"/>
    <col min="12812" max="12812" width="13.5703125" customWidth="1"/>
    <col min="12813" max="12813" width="5.7109375" customWidth="1"/>
    <col min="12814" max="12814" width="9.85546875" customWidth="1"/>
    <col min="12815" max="12815" width="4.5703125" customWidth="1"/>
    <col min="12816" max="12816" width="7.42578125" customWidth="1"/>
    <col min="12817" max="12817" width="10.140625" customWidth="1"/>
    <col min="12818" max="12818" width="8.5703125" customWidth="1"/>
    <col min="13057" max="13057" width="5.5703125" customWidth="1"/>
    <col min="13058" max="13058" width="1.7109375" customWidth="1"/>
    <col min="13059" max="13059" width="0.28515625" customWidth="1"/>
    <col min="13060" max="13060" width="5.7109375" customWidth="1"/>
    <col min="13061" max="13061" width="0.140625" customWidth="1"/>
    <col min="13062" max="13062" width="4.140625" customWidth="1"/>
    <col min="13063" max="13063" width="5.140625" customWidth="1"/>
    <col min="13064" max="13064" width="3.42578125" customWidth="1"/>
    <col min="13065" max="13065" width="3.28515625" customWidth="1"/>
    <col min="13066" max="13066" width="8.85546875" customWidth="1"/>
    <col min="13067" max="13067" width="1.5703125" customWidth="1"/>
    <col min="13068" max="13068" width="13.5703125" customWidth="1"/>
    <col min="13069" max="13069" width="5.7109375" customWidth="1"/>
    <col min="13070" max="13070" width="9.85546875" customWidth="1"/>
    <col min="13071" max="13071" width="4.5703125" customWidth="1"/>
    <col min="13072" max="13072" width="7.42578125" customWidth="1"/>
    <col min="13073" max="13073" width="10.140625" customWidth="1"/>
    <col min="13074" max="13074" width="8.5703125" customWidth="1"/>
    <col min="13313" max="13313" width="5.5703125" customWidth="1"/>
    <col min="13314" max="13314" width="1.7109375" customWidth="1"/>
    <col min="13315" max="13315" width="0.28515625" customWidth="1"/>
    <col min="13316" max="13316" width="5.7109375" customWidth="1"/>
    <col min="13317" max="13317" width="0.140625" customWidth="1"/>
    <col min="13318" max="13318" width="4.140625" customWidth="1"/>
    <col min="13319" max="13319" width="5.140625" customWidth="1"/>
    <col min="13320" max="13320" width="3.42578125" customWidth="1"/>
    <col min="13321" max="13321" width="3.28515625" customWidth="1"/>
    <col min="13322" max="13322" width="8.85546875" customWidth="1"/>
    <col min="13323" max="13323" width="1.5703125" customWidth="1"/>
    <col min="13324" max="13324" width="13.5703125" customWidth="1"/>
    <col min="13325" max="13325" width="5.7109375" customWidth="1"/>
    <col min="13326" max="13326" width="9.85546875" customWidth="1"/>
    <col min="13327" max="13327" width="4.5703125" customWidth="1"/>
    <col min="13328" max="13328" width="7.42578125" customWidth="1"/>
    <col min="13329" max="13329" width="10.140625" customWidth="1"/>
    <col min="13330" max="13330" width="8.5703125" customWidth="1"/>
    <col min="13569" max="13569" width="5.5703125" customWidth="1"/>
    <col min="13570" max="13570" width="1.7109375" customWidth="1"/>
    <col min="13571" max="13571" width="0.28515625" customWidth="1"/>
    <col min="13572" max="13572" width="5.7109375" customWidth="1"/>
    <col min="13573" max="13573" width="0.140625" customWidth="1"/>
    <col min="13574" max="13574" width="4.140625" customWidth="1"/>
    <col min="13575" max="13575" width="5.140625" customWidth="1"/>
    <col min="13576" max="13576" width="3.42578125" customWidth="1"/>
    <col min="13577" max="13577" width="3.28515625" customWidth="1"/>
    <col min="13578" max="13578" width="8.85546875" customWidth="1"/>
    <col min="13579" max="13579" width="1.5703125" customWidth="1"/>
    <col min="13580" max="13580" width="13.5703125" customWidth="1"/>
    <col min="13581" max="13581" width="5.7109375" customWidth="1"/>
    <col min="13582" max="13582" width="9.85546875" customWidth="1"/>
    <col min="13583" max="13583" width="4.5703125" customWidth="1"/>
    <col min="13584" max="13584" width="7.42578125" customWidth="1"/>
    <col min="13585" max="13585" width="10.140625" customWidth="1"/>
    <col min="13586" max="13586" width="8.5703125" customWidth="1"/>
    <col min="13825" max="13825" width="5.5703125" customWidth="1"/>
    <col min="13826" max="13826" width="1.7109375" customWidth="1"/>
    <col min="13827" max="13827" width="0.28515625" customWidth="1"/>
    <col min="13828" max="13828" width="5.7109375" customWidth="1"/>
    <col min="13829" max="13829" width="0.140625" customWidth="1"/>
    <col min="13830" max="13830" width="4.140625" customWidth="1"/>
    <col min="13831" max="13831" width="5.140625" customWidth="1"/>
    <col min="13832" max="13832" width="3.42578125" customWidth="1"/>
    <col min="13833" max="13833" width="3.28515625" customWidth="1"/>
    <col min="13834" max="13834" width="8.85546875" customWidth="1"/>
    <col min="13835" max="13835" width="1.5703125" customWidth="1"/>
    <col min="13836" max="13836" width="13.5703125" customWidth="1"/>
    <col min="13837" max="13837" width="5.7109375" customWidth="1"/>
    <col min="13838" max="13838" width="9.85546875" customWidth="1"/>
    <col min="13839" max="13839" width="4.5703125" customWidth="1"/>
    <col min="13840" max="13840" width="7.42578125" customWidth="1"/>
    <col min="13841" max="13841" width="10.140625" customWidth="1"/>
    <col min="13842" max="13842" width="8.5703125" customWidth="1"/>
    <col min="14081" max="14081" width="5.5703125" customWidth="1"/>
    <col min="14082" max="14082" width="1.7109375" customWidth="1"/>
    <col min="14083" max="14083" width="0.28515625" customWidth="1"/>
    <col min="14084" max="14084" width="5.7109375" customWidth="1"/>
    <col min="14085" max="14085" width="0.140625" customWidth="1"/>
    <col min="14086" max="14086" width="4.140625" customWidth="1"/>
    <col min="14087" max="14087" width="5.140625" customWidth="1"/>
    <col min="14088" max="14088" width="3.42578125" customWidth="1"/>
    <col min="14089" max="14089" width="3.28515625" customWidth="1"/>
    <col min="14090" max="14090" width="8.85546875" customWidth="1"/>
    <col min="14091" max="14091" width="1.5703125" customWidth="1"/>
    <col min="14092" max="14092" width="13.5703125" customWidth="1"/>
    <col min="14093" max="14093" width="5.7109375" customWidth="1"/>
    <col min="14094" max="14094" width="9.85546875" customWidth="1"/>
    <col min="14095" max="14095" width="4.5703125" customWidth="1"/>
    <col min="14096" max="14096" width="7.42578125" customWidth="1"/>
    <col min="14097" max="14097" width="10.140625" customWidth="1"/>
    <col min="14098" max="14098" width="8.5703125" customWidth="1"/>
    <col min="14337" max="14337" width="5.5703125" customWidth="1"/>
    <col min="14338" max="14338" width="1.7109375" customWidth="1"/>
    <col min="14339" max="14339" width="0.28515625" customWidth="1"/>
    <col min="14340" max="14340" width="5.7109375" customWidth="1"/>
    <col min="14341" max="14341" width="0.140625" customWidth="1"/>
    <col min="14342" max="14342" width="4.140625" customWidth="1"/>
    <col min="14343" max="14343" width="5.140625" customWidth="1"/>
    <col min="14344" max="14344" width="3.42578125" customWidth="1"/>
    <col min="14345" max="14345" width="3.28515625" customWidth="1"/>
    <col min="14346" max="14346" width="8.85546875" customWidth="1"/>
    <col min="14347" max="14347" width="1.5703125" customWidth="1"/>
    <col min="14348" max="14348" width="13.5703125" customWidth="1"/>
    <col min="14349" max="14349" width="5.7109375" customWidth="1"/>
    <col min="14350" max="14350" width="9.85546875" customWidth="1"/>
    <col min="14351" max="14351" width="4.5703125" customWidth="1"/>
    <col min="14352" max="14352" width="7.42578125" customWidth="1"/>
    <col min="14353" max="14353" width="10.140625" customWidth="1"/>
    <col min="14354" max="14354" width="8.5703125" customWidth="1"/>
    <col min="14593" max="14593" width="5.5703125" customWidth="1"/>
    <col min="14594" max="14594" width="1.7109375" customWidth="1"/>
    <col min="14595" max="14595" width="0.28515625" customWidth="1"/>
    <col min="14596" max="14596" width="5.7109375" customWidth="1"/>
    <col min="14597" max="14597" width="0.140625" customWidth="1"/>
    <col min="14598" max="14598" width="4.140625" customWidth="1"/>
    <col min="14599" max="14599" width="5.140625" customWidth="1"/>
    <col min="14600" max="14600" width="3.42578125" customWidth="1"/>
    <col min="14601" max="14601" width="3.28515625" customWidth="1"/>
    <col min="14602" max="14602" width="8.85546875" customWidth="1"/>
    <col min="14603" max="14603" width="1.5703125" customWidth="1"/>
    <col min="14604" max="14604" width="13.5703125" customWidth="1"/>
    <col min="14605" max="14605" width="5.7109375" customWidth="1"/>
    <col min="14606" max="14606" width="9.85546875" customWidth="1"/>
    <col min="14607" max="14607" width="4.5703125" customWidth="1"/>
    <col min="14608" max="14608" width="7.42578125" customWidth="1"/>
    <col min="14609" max="14609" width="10.140625" customWidth="1"/>
    <col min="14610" max="14610" width="8.5703125" customWidth="1"/>
    <col min="14849" max="14849" width="5.5703125" customWidth="1"/>
    <col min="14850" max="14850" width="1.7109375" customWidth="1"/>
    <col min="14851" max="14851" width="0.28515625" customWidth="1"/>
    <col min="14852" max="14852" width="5.7109375" customWidth="1"/>
    <col min="14853" max="14853" width="0.140625" customWidth="1"/>
    <col min="14854" max="14854" width="4.140625" customWidth="1"/>
    <col min="14855" max="14855" width="5.140625" customWidth="1"/>
    <col min="14856" max="14856" width="3.42578125" customWidth="1"/>
    <col min="14857" max="14857" width="3.28515625" customWidth="1"/>
    <col min="14858" max="14858" width="8.85546875" customWidth="1"/>
    <col min="14859" max="14859" width="1.5703125" customWidth="1"/>
    <col min="14860" max="14860" width="13.5703125" customWidth="1"/>
    <col min="14861" max="14861" width="5.7109375" customWidth="1"/>
    <col min="14862" max="14862" width="9.85546875" customWidth="1"/>
    <col min="14863" max="14863" width="4.5703125" customWidth="1"/>
    <col min="14864" max="14864" width="7.42578125" customWidth="1"/>
    <col min="14865" max="14865" width="10.140625" customWidth="1"/>
    <col min="14866" max="14866" width="8.5703125" customWidth="1"/>
    <col min="15105" max="15105" width="5.5703125" customWidth="1"/>
    <col min="15106" max="15106" width="1.7109375" customWidth="1"/>
    <col min="15107" max="15107" width="0.28515625" customWidth="1"/>
    <col min="15108" max="15108" width="5.7109375" customWidth="1"/>
    <col min="15109" max="15109" width="0.140625" customWidth="1"/>
    <col min="15110" max="15110" width="4.140625" customWidth="1"/>
    <col min="15111" max="15111" width="5.140625" customWidth="1"/>
    <col min="15112" max="15112" width="3.42578125" customWidth="1"/>
    <col min="15113" max="15113" width="3.28515625" customWidth="1"/>
    <col min="15114" max="15114" width="8.85546875" customWidth="1"/>
    <col min="15115" max="15115" width="1.5703125" customWidth="1"/>
    <col min="15116" max="15116" width="13.5703125" customWidth="1"/>
    <col min="15117" max="15117" width="5.7109375" customWidth="1"/>
    <col min="15118" max="15118" width="9.85546875" customWidth="1"/>
    <col min="15119" max="15119" width="4.5703125" customWidth="1"/>
    <col min="15120" max="15120" width="7.42578125" customWidth="1"/>
    <col min="15121" max="15121" width="10.140625" customWidth="1"/>
    <col min="15122" max="15122" width="8.5703125" customWidth="1"/>
    <col min="15361" max="15361" width="5.5703125" customWidth="1"/>
    <col min="15362" max="15362" width="1.7109375" customWidth="1"/>
    <col min="15363" max="15363" width="0.28515625" customWidth="1"/>
    <col min="15364" max="15364" width="5.7109375" customWidth="1"/>
    <col min="15365" max="15365" width="0.140625" customWidth="1"/>
    <col min="15366" max="15366" width="4.140625" customWidth="1"/>
    <col min="15367" max="15367" width="5.140625" customWidth="1"/>
    <col min="15368" max="15368" width="3.42578125" customWidth="1"/>
    <col min="15369" max="15369" width="3.28515625" customWidth="1"/>
    <col min="15370" max="15370" width="8.85546875" customWidth="1"/>
    <col min="15371" max="15371" width="1.5703125" customWidth="1"/>
    <col min="15372" max="15372" width="13.5703125" customWidth="1"/>
    <col min="15373" max="15373" width="5.7109375" customWidth="1"/>
    <col min="15374" max="15374" width="9.85546875" customWidth="1"/>
    <col min="15375" max="15375" width="4.5703125" customWidth="1"/>
    <col min="15376" max="15376" width="7.42578125" customWidth="1"/>
    <col min="15377" max="15377" width="10.140625" customWidth="1"/>
    <col min="15378" max="15378" width="8.5703125" customWidth="1"/>
    <col min="15617" max="15617" width="5.5703125" customWidth="1"/>
    <col min="15618" max="15618" width="1.7109375" customWidth="1"/>
    <col min="15619" max="15619" width="0.28515625" customWidth="1"/>
    <col min="15620" max="15620" width="5.7109375" customWidth="1"/>
    <col min="15621" max="15621" width="0.140625" customWidth="1"/>
    <col min="15622" max="15622" width="4.140625" customWidth="1"/>
    <col min="15623" max="15623" width="5.140625" customWidth="1"/>
    <col min="15624" max="15624" width="3.42578125" customWidth="1"/>
    <col min="15625" max="15625" width="3.28515625" customWidth="1"/>
    <col min="15626" max="15626" width="8.85546875" customWidth="1"/>
    <col min="15627" max="15627" width="1.5703125" customWidth="1"/>
    <col min="15628" max="15628" width="13.5703125" customWidth="1"/>
    <col min="15629" max="15629" width="5.7109375" customWidth="1"/>
    <col min="15630" max="15630" width="9.85546875" customWidth="1"/>
    <col min="15631" max="15631" width="4.5703125" customWidth="1"/>
    <col min="15632" max="15632" width="7.42578125" customWidth="1"/>
    <col min="15633" max="15633" width="10.140625" customWidth="1"/>
    <col min="15634" max="15634" width="8.5703125" customWidth="1"/>
    <col min="15873" max="15873" width="5.5703125" customWidth="1"/>
    <col min="15874" max="15874" width="1.7109375" customWidth="1"/>
    <col min="15875" max="15875" width="0.28515625" customWidth="1"/>
    <col min="15876" max="15876" width="5.7109375" customWidth="1"/>
    <col min="15877" max="15877" width="0.140625" customWidth="1"/>
    <col min="15878" max="15878" width="4.140625" customWidth="1"/>
    <col min="15879" max="15879" width="5.140625" customWidth="1"/>
    <col min="15880" max="15880" width="3.42578125" customWidth="1"/>
    <col min="15881" max="15881" width="3.28515625" customWidth="1"/>
    <col min="15882" max="15882" width="8.85546875" customWidth="1"/>
    <col min="15883" max="15883" width="1.5703125" customWidth="1"/>
    <col min="15884" max="15884" width="13.5703125" customWidth="1"/>
    <col min="15885" max="15885" width="5.7109375" customWidth="1"/>
    <col min="15886" max="15886" width="9.85546875" customWidth="1"/>
    <col min="15887" max="15887" width="4.5703125" customWidth="1"/>
    <col min="15888" max="15888" width="7.42578125" customWidth="1"/>
    <col min="15889" max="15889" width="10.140625" customWidth="1"/>
    <col min="15890" max="15890" width="8.5703125" customWidth="1"/>
    <col min="16129" max="16129" width="5.5703125" customWidth="1"/>
    <col min="16130" max="16130" width="1.7109375" customWidth="1"/>
    <col min="16131" max="16131" width="0.28515625" customWidth="1"/>
    <col min="16132" max="16132" width="5.7109375" customWidth="1"/>
    <col min="16133" max="16133" width="0.140625" customWidth="1"/>
    <col min="16134" max="16134" width="4.140625" customWidth="1"/>
    <col min="16135" max="16135" width="5.140625" customWidth="1"/>
    <col min="16136" max="16136" width="3.42578125" customWidth="1"/>
    <col min="16137" max="16137" width="3.28515625" customWidth="1"/>
    <col min="16138" max="16138" width="8.85546875" customWidth="1"/>
    <col min="16139" max="16139" width="1.5703125" customWidth="1"/>
    <col min="16140" max="16140" width="13.5703125" customWidth="1"/>
    <col min="16141" max="16141" width="5.7109375" customWidth="1"/>
    <col min="16142" max="16142" width="9.85546875" customWidth="1"/>
    <col min="16143" max="16143" width="4.5703125" customWidth="1"/>
    <col min="16144" max="16144" width="7.42578125" customWidth="1"/>
    <col min="16145" max="16145" width="10.140625" customWidth="1"/>
    <col min="16146" max="16146" width="8.5703125" customWidth="1"/>
  </cols>
  <sheetData>
    <row r="1" spans="1:18" ht="9" customHeight="1" x14ac:dyDescent="0.25">
      <c r="A1" s="353" t="s">
        <v>286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181"/>
      <c r="R1" s="181"/>
    </row>
    <row r="2" spans="1:18" ht="18.95" customHeight="1" x14ac:dyDescent="0.25">
      <c r="A2" s="353"/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181"/>
      <c r="R2" s="181"/>
    </row>
    <row r="3" spans="1:18" ht="0.75" customHeight="1" x14ac:dyDescent="0.25">
      <c r="A3" s="181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18" ht="8.25" customHeight="1" x14ac:dyDescent="0.25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</row>
    <row r="5" spans="1:18" ht="14.45" customHeight="1" x14ac:dyDescent="0.25">
      <c r="A5" s="348" t="s">
        <v>1121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50"/>
    </row>
    <row r="6" spans="1:18" ht="15.2" customHeight="1" x14ac:dyDescent="0.25">
      <c r="A6" s="351" t="s">
        <v>107</v>
      </c>
      <c r="B6" s="351"/>
      <c r="C6" s="351"/>
      <c r="D6" s="351"/>
      <c r="E6" s="351"/>
      <c r="F6" s="351"/>
      <c r="G6" s="351"/>
      <c r="H6" s="351"/>
      <c r="I6" s="351"/>
      <c r="J6" s="351"/>
      <c r="K6" s="351"/>
      <c r="L6" s="351"/>
      <c r="M6" s="352" t="s">
        <v>108</v>
      </c>
      <c r="N6" s="352"/>
      <c r="O6" s="352"/>
      <c r="P6" s="352" t="s">
        <v>109</v>
      </c>
      <c r="Q6" s="352"/>
      <c r="R6" s="352"/>
    </row>
    <row r="7" spans="1:18" ht="15.2" customHeight="1" x14ac:dyDescent="0.25">
      <c r="A7" s="354" t="s">
        <v>110</v>
      </c>
      <c r="B7" s="354"/>
      <c r="C7" s="354"/>
      <c r="D7" s="354"/>
      <c r="E7" s="354"/>
      <c r="F7" s="355" t="s">
        <v>111</v>
      </c>
      <c r="G7" s="356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7"/>
    </row>
    <row r="8" spans="1:18" ht="14.45" customHeight="1" x14ac:dyDescent="0.25">
      <c r="A8" s="358"/>
      <c r="B8" s="359"/>
      <c r="C8" s="359"/>
      <c r="D8" s="359"/>
      <c r="E8" s="359"/>
      <c r="F8" s="359"/>
      <c r="G8" s="359"/>
      <c r="H8" s="359"/>
      <c r="I8" s="359"/>
      <c r="J8" s="359"/>
      <c r="K8" s="359"/>
      <c r="L8" s="359"/>
      <c r="M8" s="359"/>
      <c r="N8" s="359"/>
      <c r="O8" s="359"/>
      <c r="P8" s="359"/>
      <c r="Q8" s="359"/>
      <c r="R8" s="360"/>
    </row>
    <row r="9" spans="1:18" ht="6" customHeight="1" x14ac:dyDescent="0.25">
      <c r="A9" s="168"/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</row>
    <row r="10" spans="1:18" s="172" customFormat="1" ht="24" customHeight="1" x14ac:dyDescent="0.2">
      <c r="A10" s="169" t="s">
        <v>112</v>
      </c>
      <c r="B10" s="345" t="s">
        <v>113</v>
      </c>
      <c r="C10" s="346"/>
      <c r="D10" s="346"/>
      <c r="E10" s="346"/>
      <c r="F10" s="347"/>
      <c r="G10" s="345" t="s">
        <v>114</v>
      </c>
      <c r="H10" s="346"/>
      <c r="I10" s="347"/>
      <c r="J10" s="169" t="s">
        <v>115</v>
      </c>
      <c r="K10" s="345" t="s">
        <v>35</v>
      </c>
      <c r="L10" s="347"/>
      <c r="M10" s="170" t="s">
        <v>116</v>
      </c>
      <c r="N10" s="171" t="s">
        <v>117</v>
      </c>
      <c r="O10" s="345" t="s">
        <v>64</v>
      </c>
      <c r="P10" s="347"/>
      <c r="Q10" s="170" t="s">
        <v>118</v>
      </c>
      <c r="R10" s="170" t="s">
        <v>119</v>
      </c>
    </row>
    <row r="11" spans="1:18" s="172" customFormat="1" ht="14.45" customHeight="1" x14ac:dyDescent="0.2">
      <c r="A11" s="173" t="s">
        <v>120</v>
      </c>
      <c r="B11" s="345" t="str">
        <f>IF('Lote 01'!E2="Prenha",'Lote 01'!C2,"-")</f>
        <v>-</v>
      </c>
      <c r="C11" s="346"/>
      <c r="D11" s="346"/>
      <c r="E11" s="346"/>
      <c r="F11" s="347"/>
      <c r="G11" s="345" t="str">
        <f>IF('Lote 01'!E2="Prenha",'Lote 01'!I2,"-")</f>
        <v>-</v>
      </c>
      <c r="H11" s="346"/>
      <c r="I11" s="347"/>
      <c r="J11" s="169"/>
      <c r="K11" s="345" t="str">
        <f>IF('Lote 01'!E2="Prenha",'Lote 01'!J2,"-")</f>
        <v>-</v>
      </c>
      <c r="L11" s="347"/>
      <c r="M11" s="174"/>
      <c r="N11" s="175"/>
      <c r="O11" s="345"/>
      <c r="P11" s="347"/>
      <c r="Q11" s="176"/>
      <c r="R11" s="177"/>
    </row>
    <row r="12" spans="1:18" s="172" customFormat="1" ht="14.45" customHeight="1" x14ac:dyDescent="0.2">
      <c r="A12" s="173" t="s">
        <v>121</v>
      </c>
      <c r="B12" s="345" t="str">
        <f>IF('Lote 01'!E3="Prenha",'Lote 01'!C3,"-")</f>
        <v>-</v>
      </c>
      <c r="C12" s="346"/>
      <c r="D12" s="346"/>
      <c r="E12" s="346"/>
      <c r="F12" s="347"/>
      <c r="G12" s="345" t="str">
        <f>IF('Lote 01'!E3="Prenha",'Lote 01'!I3,"-")</f>
        <v>-</v>
      </c>
      <c r="H12" s="346"/>
      <c r="I12" s="347"/>
      <c r="J12" s="169"/>
      <c r="K12" s="345" t="str">
        <f>IF('Lote 01'!E3="Prenha",'Lote 01'!J3,"-")</f>
        <v>-</v>
      </c>
      <c r="L12" s="347"/>
      <c r="M12" s="174"/>
      <c r="N12" s="175"/>
      <c r="O12" s="345"/>
      <c r="P12" s="347"/>
      <c r="Q12" s="176"/>
      <c r="R12" s="177"/>
    </row>
    <row r="13" spans="1:18" s="172" customFormat="1" ht="14.45" customHeight="1" x14ac:dyDescent="0.2">
      <c r="A13" s="173" t="s">
        <v>122</v>
      </c>
      <c r="B13" s="345" t="str">
        <f>IF('Lote 01'!E4="Prenha",'Lote 01'!C4,"-")</f>
        <v>-</v>
      </c>
      <c r="C13" s="346"/>
      <c r="D13" s="346"/>
      <c r="E13" s="346"/>
      <c r="F13" s="347"/>
      <c r="G13" s="345" t="str">
        <f>IF('Lote 01'!E4="Prenha",'Lote 01'!I4,"-")</f>
        <v>-</v>
      </c>
      <c r="H13" s="346"/>
      <c r="I13" s="347"/>
      <c r="J13" s="169"/>
      <c r="K13" s="345" t="str">
        <f>IF('Lote 01'!E4="Prenha",'Lote 01'!J4,"-")</f>
        <v>-</v>
      </c>
      <c r="L13" s="347"/>
      <c r="M13" s="174"/>
      <c r="N13" s="175"/>
      <c r="O13" s="345"/>
      <c r="P13" s="347"/>
      <c r="Q13" s="176"/>
      <c r="R13" s="177"/>
    </row>
    <row r="14" spans="1:18" s="172" customFormat="1" ht="14.45" customHeight="1" x14ac:dyDescent="0.2">
      <c r="A14" s="173" t="s">
        <v>123</v>
      </c>
      <c r="B14" s="345" t="str">
        <f>IF('Lote 01'!E5="Prenha",'Lote 01'!C5,"-")</f>
        <v>-</v>
      </c>
      <c r="C14" s="346"/>
      <c r="D14" s="346"/>
      <c r="E14" s="346"/>
      <c r="F14" s="347"/>
      <c r="G14" s="345" t="str">
        <f>IF('Lote 01'!E5="Prenha",'Lote 01'!I5,"-")</f>
        <v>-</v>
      </c>
      <c r="H14" s="346"/>
      <c r="I14" s="347"/>
      <c r="J14" s="169"/>
      <c r="K14" s="345" t="str">
        <f>IF('Lote 01'!E5="Prenha",'Lote 01'!J5,"-")</f>
        <v>-</v>
      </c>
      <c r="L14" s="347"/>
      <c r="M14" s="174"/>
      <c r="N14" s="175"/>
      <c r="O14" s="345"/>
      <c r="P14" s="347"/>
      <c r="Q14" s="176"/>
      <c r="R14" s="177"/>
    </row>
    <row r="15" spans="1:18" s="172" customFormat="1" ht="14.45" customHeight="1" x14ac:dyDescent="0.2">
      <c r="A15" s="173" t="s">
        <v>124</v>
      </c>
      <c r="B15" s="345">
        <f>IF('Lote 01'!E6="Prenha",'Lote 01'!C6,"-")</f>
        <v>1204</v>
      </c>
      <c r="C15" s="346"/>
      <c r="D15" s="346"/>
      <c r="E15" s="346"/>
      <c r="F15" s="347"/>
      <c r="G15" s="345">
        <f>IF('Lote 01'!E6="Prenha",'Lote 01'!I6,"-")</f>
        <v>0</v>
      </c>
      <c r="H15" s="346"/>
      <c r="I15" s="347"/>
      <c r="J15" s="169"/>
      <c r="K15" s="345" t="str">
        <f>IF('Lote 01'!E6="Prenha",'Lote 01'!J6,"-")</f>
        <v xml:space="preserve">Vagalume </v>
      </c>
      <c r="L15" s="347"/>
      <c r="M15" s="174"/>
      <c r="N15" s="175"/>
      <c r="O15" s="345"/>
      <c r="P15" s="347"/>
      <c r="Q15" s="176"/>
      <c r="R15" s="177"/>
    </row>
    <row r="16" spans="1:18" s="172" customFormat="1" ht="14.45" customHeight="1" x14ac:dyDescent="0.2">
      <c r="A16" s="173" t="s">
        <v>125</v>
      </c>
      <c r="B16" s="345">
        <f>IF('Lote 01'!E7="Prenha",'Lote 01'!C7,"-")</f>
        <v>1214</v>
      </c>
      <c r="C16" s="346"/>
      <c r="D16" s="346"/>
      <c r="E16" s="346"/>
      <c r="F16" s="347"/>
      <c r="G16" s="345">
        <f>IF('Lote 01'!E7="Prenha",'Lote 01'!I7,"-")</f>
        <v>0</v>
      </c>
      <c r="H16" s="346"/>
      <c r="I16" s="347"/>
      <c r="J16" s="169"/>
      <c r="K16" s="345" t="str">
        <f>IF('Lote 01'!E7="Prenha",'Lote 01'!J7,"-")</f>
        <v xml:space="preserve">Vagalume </v>
      </c>
      <c r="L16" s="347"/>
      <c r="M16" s="174"/>
      <c r="N16" s="175"/>
      <c r="O16" s="345"/>
      <c r="P16" s="347"/>
      <c r="Q16" s="176"/>
      <c r="R16" s="177"/>
    </row>
    <row r="17" spans="1:18" s="172" customFormat="1" ht="14.45" customHeight="1" x14ac:dyDescent="0.2">
      <c r="A17" s="173" t="s">
        <v>126</v>
      </c>
      <c r="B17" s="345" t="str">
        <f>IF('Lote 01'!E8="Prenha",'Lote 01'!C8,"-")</f>
        <v>-</v>
      </c>
      <c r="C17" s="346"/>
      <c r="D17" s="346"/>
      <c r="E17" s="346"/>
      <c r="F17" s="347"/>
      <c r="G17" s="345" t="str">
        <f>IF('Lote 01'!E8="Prenha",'Lote 01'!I8,"-")</f>
        <v>-</v>
      </c>
      <c r="H17" s="346"/>
      <c r="I17" s="347"/>
      <c r="J17" s="169"/>
      <c r="K17" s="345" t="str">
        <f>IF('Lote 01'!E8="Prenha",'Lote 01'!J8,"-")</f>
        <v>-</v>
      </c>
      <c r="L17" s="347"/>
      <c r="M17" s="174"/>
      <c r="N17" s="175"/>
      <c r="O17" s="345"/>
      <c r="P17" s="347"/>
      <c r="Q17" s="176"/>
      <c r="R17" s="177"/>
    </row>
    <row r="18" spans="1:18" s="172" customFormat="1" ht="14.45" customHeight="1" x14ac:dyDescent="0.2">
      <c r="A18" s="173" t="s">
        <v>127</v>
      </c>
      <c r="B18" s="345" t="str">
        <f>IF('Lote 01'!E9="Prenha",'Lote 01'!C9,"-")</f>
        <v>-</v>
      </c>
      <c r="C18" s="346"/>
      <c r="D18" s="346"/>
      <c r="E18" s="346"/>
      <c r="F18" s="347"/>
      <c r="G18" s="345" t="str">
        <f>IF('Lote 01'!E9="Prenha",'Lote 01'!I9,"-")</f>
        <v>-</v>
      </c>
      <c r="H18" s="346"/>
      <c r="I18" s="347"/>
      <c r="J18" s="169"/>
      <c r="K18" s="345" t="str">
        <f>IF('Lote 01'!E9="Prenha",'Lote 01'!J9,"-")</f>
        <v>-</v>
      </c>
      <c r="L18" s="347"/>
      <c r="M18" s="174"/>
      <c r="N18" s="175"/>
      <c r="O18" s="345"/>
      <c r="P18" s="347"/>
      <c r="Q18" s="176"/>
      <c r="R18" s="177"/>
    </row>
    <row r="19" spans="1:18" s="172" customFormat="1" ht="14.45" customHeight="1" x14ac:dyDescent="0.2">
      <c r="A19" s="173" t="s">
        <v>128</v>
      </c>
      <c r="B19" s="345">
        <f>IF('Lote 01'!E10="Prenha",'Lote 01'!C10,"-")</f>
        <v>1855</v>
      </c>
      <c r="C19" s="346"/>
      <c r="D19" s="346"/>
      <c r="E19" s="346"/>
      <c r="F19" s="347"/>
      <c r="G19" s="345">
        <f>IF('Lote 01'!E10="Prenha",'Lote 01'!I10,"-")</f>
        <v>0</v>
      </c>
      <c r="H19" s="346"/>
      <c r="I19" s="347"/>
      <c r="J19" s="169"/>
      <c r="K19" s="345" t="str">
        <f>IF('Lote 01'!E10="Prenha",'Lote 01'!J10,"-")</f>
        <v xml:space="preserve">Vagalume </v>
      </c>
      <c r="L19" s="347"/>
      <c r="M19" s="174"/>
      <c r="N19" s="175"/>
      <c r="O19" s="345"/>
      <c r="P19" s="347"/>
      <c r="Q19" s="176"/>
      <c r="R19" s="177"/>
    </row>
    <row r="20" spans="1:18" s="172" customFormat="1" ht="14.45" customHeight="1" x14ac:dyDescent="0.2">
      <c r="A20" s="173" t="s">
        <v>129</v>
      </c>
      <c r="B20" s="345" t="str">
        <f>IF('Lote 01'!E11="Prenha",'Lote 01'!C11,"-")</f>
        <v>-</v>
      </c>
      <c r="C20" s="346"/>
      <c r="D20" s="346"/>
      <c r="E20" s="346"/>
      <c r="F20" s="347"/>
      <c r="G20" s="345" t="str">
        <f>IF('Lote 01'!E11="Prenha",'Lote 01'!I11,"-")</f>
        <v>-</v>
      </c>
      <c r="H20" s="346"/>
      <c r="I20" s="347"/>
      <c r="J20" s="169"/>
      <c r="K20" s="345" t="str">
        <f>IF('Lote 01'!E11="Prenha",'Lote 01'!J11,"-")</f>
        <v>-</v>
      </c>
      <c r="L20" s="347"/>
      <c r="M20" s="174"/>
      <c r="N20" s="175"/>
      <c r="O20" s="345"/>
      <c r="P20" s="347"/>
      <c r="Q20" s="176"/>
      <c r="R20" s="177"/>
    </row>
    <row r="21" spans="1:18" s="172" customFormat="1" ht="14.45" customHeight="1" x14ac:dyDescent="0.2">
      <c r="A21" s="173" t="s">
        <v>130</v>
      </c>
      <c r="B21" s="345" t="str">
        <f>IF('Lote 01'!E12="Prenha",'Lote 01'!C12,"-")</f>
        <v>-</v>
      </c>
      <c r="C21" s="346"/>
      <c r="D21" s="346"/>
      <c r="E21" s="346"/>
      <c r="F21" s="347"/>
      <c r="G21" s="345" t="str">
        <f>IF('Lote 01'!E12="Prenha",'Lote 01'!I12,"-")</f>
        <v>-</v>
      </c>
      <c r="H21" s="346"/>
      <c r="I21" s="347"/>
      <c r="J21" s="169"/>
      <c r="K21" s="345" t="str">
        <f>IF('Lote 01'!E12="Prenha",'Lote 01'!J12,"-")</f>
        <v>-</v>
      </c>
      <c r="L21" s="347"/>
      <c r="M21" s="174"/>
      <c r="N21" s="175"/>
      <c r="O21" s="345"/>
      <c r="P21" s="347"/>
      <c r="Q21" s="176"/>
      <c r="R21" s="177"/>
    </row>
    <row r="22" spans="1:18" s="172" customFormat="1" ht="14.45" customHeight="1" x14ac:dyDescent="0.2">
      <c r="A22" s="173" t="s">
        <v>131</v>
      </c>
      <c r="B22" s="345" t="str">
        <f>IF('Lote 01'!E13="Prenha",'Lote 01'!C13,"-")</f>
        <v>-</v>
      </c>
      <c r="C22" s="346"/>
      <c r="D22" s="346"/>
      <c r="E22" s="346"/>
      <c r="F22" s="347"/>
      <c r="G22" s="345"/>
      <c r="H22" s="346"/>
      <c r="I22" s="347"/>
      <c r="J22" s="169"/>
      <c r="K22" s="345" t="str">
        <f>IF('Lote 01'!E13="Prenha",'Lote 01'!J13,"-")</f>
        <v>-</v>
      </c>
      <c r="L22" s="347"/>
      <c r="M22" s="174"/>
      <c r="N22" s="175"/>
      <c r="O22" s="345"/>
      <c r="P22" s="347"/>
      <c r="Q22" s="176"/>
      <c r="R22" s="177"/>
    </row>
    <row r="23" spans="1:18" s="172" customFormat="1" ht="14.45" customHeight="1" x14ac:dyDescent="0.2">
      <c r="A23" s="173" t="s">
        <v>132</v>
      </c>
      <c r="B23" s="345">
        <f>'Lote 01'!C14</f>
        <v>1978</v>
      </c>
      <c r="C23" s="346"/>
      <c r="D23" s="346"/>
      <c r="E23" s="346"/>
      <c r="F23" s="347"/>
      <c r="G23" s="345"/>
      <c r="H23" s="346"/>
      <c r="I23" s="347"/>
      <c r="J23" s="169"/>
      <c r="K23" s="345" t="str">
        <f>IF('Lote 01'!E14="Prenha",'Lote 01'!J14,"-")</f>
        <v>-</v>
      </c>
      <c r="L23" s="347"/>
      <c r="M23" s="174"/>
      <c r="N23" s="175"/>
      <c r="O23" s="345"/>
      <c r="P23" s="347"/>
      <c r="Q23" s="176"/>
      <c r="R23" s="177"/>
    </row>
    <row r="24" spans="1:18" s="172" customFormat="1" ht="14.45" customHeight="1" x14ac:dyDescent="0.2">
      <c r="A24" s="173" t="s">
        <v>133</v>
      </c>
      <c r="B24" s="345">
        <f>'Lote 01'!C15</f>
        <v>2069</v>
      </c>
      <c r="C24" s="346"/>
      <c r="D24" s="346"/>
      <c r="E24" s="346"/>
      <c r="F24" s="347"/>
      <c r="G24" s="345"/>
      <c r="H24" s="346"/>
      <c r="I24" s="347"/>
      <c r="J24" s="169"/>
      <c r="K24" s="345"/>
      <c r="L24" s="347"/>
      <c r="M24" s="174"/>
      <c r="N24" s="175"/>
      <c r="O24" s="345"/>
      <c r="P24" s="347"/>
      <c r="Q24" s="176"/>
      <c r="R24" s="177"/>
    </row>
    <row r="25" spans="1:18" s="172" customFormat="1" ht="14.45" customHeight="1" x14ac:dyDescent="0.2">
      <c r="A25" s="173" t="s">
        <v>134</v>
      </c>
      <c r="B25" s="345">
        <f>'Lote 01'!C16</f>
        <v>2139</v>
      </c>
      <c r="C25" s="346"/>
      <c r="D25" s="346"/>
      <c r="E25" s="346"/>
      <c r="F25" s="347"/>
      <c r="G25" s="345"/>
      <c r="H25" s="346"/>
      <c r="I25" s="347"/>
      <c r="J25" s="169"/>
      <c r="K25" s="345"/>
      <c r="L25" s="347"/>
      <c r="M25" s="174"/>
      <c r="N25" s="175"/>
      <c r="O25" s="345"/>
      <c r="P25" s="347"/>
      <c r="Q25" s="176"/>
      <c r="R25" s="177"/>
    </row>
    <row r="26" spans="1:18" s="172" customFormat="1" ht="14.45" customHeight="1" x14ac:dyDescent="0.2">
      <c r="A26" s="173" t="s">
        <v>135</v>
      </c>
      <c r="B26" s="345">
        <f>'Lote 01'!C17</f>
        <v>2177</v>
      </c>
      <c r="C26" s="346"/>
      <c r="D26" s="346"/>
      <c r="E26" s="346"/>
      <c r="F26" s="347"/>
      <c r="G26" s="345"/>
      <c r="H26" s="346"/>
      <c r="I26" s="347"/>
      <c r="J26" s="169"/>
      <c r="K26" s="345"/>
      <c r="L26" s="347"/>
      <c r="M26" s="174"/>
      <c r="N26" s="175"/>
      <c r="O26" s="345"/>
      <c r="P26" s="347"/>
      <c r="Q26" s="176"/>
      <c r="R26" s="177"/>
    </row>
    <row r="27" spans="1:18" s="172" customFormat="1" ht="14.45" customHeight="1" x14ac:dyDescent="0.2">
      <c r="A27" s="173" t="s">
        <v>136</v>
      </c>
      <c r="B27" s="345">
        <f>'Lote 01'!C18</f>
        <v>2244</v>
      </c>
      <c r="C27" s="346"/>
      <c r="D27" s="346"/>
      <c r="E27" s="346"/>
      <c r="F27" s="347"/>
      <c r="G27" s="345"/>
      <c r="H27" s="346"/>
      <c r="I27" s="347"/>
      <c r="J27" s="169"/>
      <c r="K27" s="345"/>
      <c r="L27" s="347"/>
      <c r="M27" s="174"/>
      <c r="N27" s="175"/>
      <c r="O27" s="345"/>
      <c r="P27" s="347"/>
      <c r="Q27" s="176"/>
      <c r="R27" s="177"/>
    </row>
    <row r="28" spans="1:18" s="172" customFormat="1" ht="14.45" customHeight="1" x14ac:dyDescent="0.2">
      <c r="A28" s="173" t="s">
        <v>137</v>
      </c>
      <c r="B28" s="345">
        <f>'Lote 01'!C19</f>
        <v>2246</v>
      </c>
      <c r="C28" s="346"/>
      <c r="D28" s="346"/>
      <c r="E28" s="346"/>
      <c r="F28" s="347"/>
      <c r="G28" s="345"/>
      <c r="H28" s="346"/>
      <c r="I28" s="347"/>
      <c r="J28" s="169"/>
      <c r="K28" s="345"/>
      <c r="L28" s="347"/>
      <c r="M28" s="174"/>
      <c r="N28" s="175"/>
      <c r="O28" s="345"/>
      <c r="P28" s="347"/>
      <c r="Q28" s="176"/>
      <c r="R28" s="177"/>
    </row>
    <row r="29" spans="1:18" s="172" customFormat="1" ht="14.45" customHeight="1" x14ac:dyDescent="0.2">
      <c r="A29" s="173" t="s">
        <v>138</v>
      </c>
      <c r="B29" s="345">
        <f>'Lote 01'!C20</f>
        <v>2255</v>
      </c>
      <c r="C29" s="346"/>
      <c r="D29" s="346"/>
      <c r="E29" s="346"/>
      <c r="F29" s="347"/>
      <c r="G29" s="345"/>
      <c r="H29" s="346"/>
      <c r="I29" s="347"/>
      <c r="J29" s="169"/>
      <c r="K29" s="345"/>
      <c r="L29" s="347"/>
      <c r="M29" s="174"/>
      <c r="N29" s="175"/>
      <c r="O29" s="345"/>
      <c r="P29" s="347"/>
      <c r="Q29" s="176"/>
      <c r="R29" s="177"/>
    </row>
    <row r="30" spans="1:18" s="172" customFormat="1" ht="14.45" customHeight="1" x14ac:dyDescent="0.2">
      <c r="A30" s="173" t="s">
        <v>139</v>
      </c>
      <c r="B30" s="345">
        <f>'Lote 01'!C21</f>
        <v>2557</v>
      </c>
      <c r="C30" s="346"/>
      <c r="D30" s="346"/>
      <c r="E30" s="346"/>
      <c r="F30" s="347"/>
      <c r="G30" s="345"/>
      <c r="H30" s="346"/>
      <c r="I30" s="347"/>
      <c r="J30" s="169"/>
      <c r="K30" s="345"/>
      <c r="L30" s="347"/>
      <c r="M30" s="174"/>
      <c r="N30" s="175"/>
      <c r="O30" s="345"/>
      <c r="P30" s="347"/>
      <c r="Q30" s="176"/>
      <c r="R30" s="177"/>
    </row>
    <row r="31" spans="1:18" s="172" customFormat="1" ht="14.45" customHeight="1" x14ac:dyDescent="0.2">
      <c r="A31" s="173" t="s">
        <v>140</v>
      </c>
      <c r="B31" s="345">
        <f>'Lote 01'!C22</f>
        <v>2564</v>
      </c>
      <c r="C31" s="346"/>
      <c r="D31" s="346"/>
      <c r="E31" s="346"/>
      <c r="F31" s="347"/>
      <c r="G31" s="345"/>
      <c r="H31" s="346"/>
      <c r="I31" s="347"/>
      <c r="J31" s="169"/>
      <c r="K31" s="345"/>
      <c r="L31" s="347"/>
      <c r="M31" s="174"/>
      <c r="N31" s="175"/>
      <c r="O31" s="345"/>
      <c r="P31" s="347"/>
      <c r="Q31" s="176"/>
      <c r="R31" s="177"/>
    </row>
    <row r="32" spans="1:18" s="172" customFormat="1" ht="14.45" customHeight="1" x14ac:dyDescent="0.2">
      <c r="A32" s="173" t="s">
        <v>141</v>
      </c>
      <c r="B32" s="345">
        <f>'Lote 01'!C23</f>
        <v>2606</v>
      </c>
      <c r="C32" s="346"/>
      <c r="D32" s="346"/>
      <c r="E32" s="346"/>
      <c r="F32" s="347"/>
      <c r="G32" s="345"/>
      <c r="H32" s="346"/>
      <c r="I32" s="347"/>
      <c r="J32" s="169"/>
      <c r="K32" s="345"/>
      <c r="L32" s="347"/>
      <c r="M32" s="174"/>
      <c r="N32" s="175"/>
      <c r="O32" s="345"/>
      <c r="P32" s="347"/>
      <c r="Q32" s="176"/>
      <c r="R32" s="177"/>
    </row>
    <row r="33" spans="1:18" s="172" customFormat="1" ht="14.45" customHeight="1" x14ac:dyDescent="0.2">
      <c r="A33" s="173" t="s">
        <v>142</v>
      </c>
      <c r="B33" s="345">
        <f>'Lote 01'!C24</f>
        <v>2681</v>
      </c>
      <c r="C33" s="346"/>
      <c r="D33" s="346"/>
      <c r="E33" s="346"/>
      <c r="F33" s="347"/>
      <c r="G33" s="345"/>
      <c r="H33" s="346"/>
      <c r="I33" s="347"/>
      <c r="J33" s="169"/>
      <c r="K33" s="345"/>
      <c r="L33" s="347"/>
      <c r="M33" s="174"/>
      <c r="N33" s="175"/>
      <c r="O33" s="345"/>
      <c r="P33" s="347"/>
      <c r="Q33" s="176"/>
      <c r="R33" s="177"/>
    </row>
    <row r="34" spans="1:18" s="172" customFormat="1" ht="14.45" customHeight="1" x14ac:dyDescent="0.2">
      <c r="A34" s="173" t="s">
        <v>143</v>
      </c>
      <c r="B34" s="345">
        <f>'Lote 01'!C25</f>
        <v>3100</v>
      </c>
      <c r="C34" s="346"/>
      <c r="D34" s="346"/>
      <c r="E34" s="346"/>
      <c r="F34" s="347"/>
      <c r="G34" s="345"/>
      <c r="H34" s="346"/>
      <c r="I34" s="347"/>
      <c r="J34" s="169"/>
      <c r="K34" s="345"/>
      <c r="L34" s="347"/>
      <c r="M34" s="174"/>
      <c r="N34" s="175"/>
      <c r="O34" s="345"/>
      <c r="P34" s="347"/>
      <c r="Q34" s="176"/>
      <c r="R34" s="177"/>
    </row>
    <row r="35" spans="1:18" s="172" customFormat="1" ht="14.45" customHeight="1" x14ac:dyDescent="0.2">
      <c r="A35" s="173" t="s">
        <v>144</v>
      </c>
      <c r="B35" s="345">
        <f>'Lote 01'!C26</f>
        <v>3112</v>
      </c>
      <c r="C35" s="346"/>
      <c r="D35" s="346"/>
      <c r="E35" s="346"/>
      <c r="F35" s="347"/>
      <c r="G35" s="345"/>
      <c r="H35" s="346"/>
      <c r="I35" s="347"/>
      <c r="J35" s="169"/>
      <c r="K35" s="345"/>
      <c r="L35" s="347"/>
      <c r="M35" s="174"/>
      <c r="N35" s="175"/>
      <c r="O35" s="345"/>
      <c r="P35" s="347"/>
      <c r="Q35" s="176"/>
      <c r="R35" s="177"/>
    </row>
    <row r="36" spans="1:18" s="172" customFormat="1" ht="14.45" customHeight="1" x14ac:dyDescent="0.2">
      <c r="A36" s="173" t="s">
        <v>145</v>
      </c>
      <c r="B36" s="345">
        <f>'Lote 01'!C27</f>
        <v>4151</v>
      </c>
      <c r="C36" s="346"/>
      <c r="D36" s="346"/>
      <c r="E36" s="346"/>
      <c r="F36" s="347"/>
      <c r="G36" s="345"/>
      <c r="H36" s="346"/>
      <c r="I36" s="347"/>
      <c r="J36" s="169"/>
      <c r="K36" s="345"/>
      <c r="L36" s="347"/>
      <c r="M36" s="174"/>
      <c r="N36" s="175"/>
      <c r="O36" s="345"/>
      <c r="P36" s="347"/>
      <c r="Q36" s="176"/>
      <c r="R36" s="177"/>
    </row>
    <row r="37" spans="1:18" s="172" customFormat="1" ht="14.45" customHeight="1" x14ac:dyDescent="0.2">
      <c r="A37" s="173" t="s">
        <v>146</v>
      </c>
      <c r="B37" s="345">
        <f>'Lote 01'!C28</f>
        <v>4157</v>
      </c>
      <c r="C37" s="346"/>
      <c r="D37" s="346"/>
      <c r="E37" s="346"/>
      <c r="F37" s="347"/>
      <c r="G37" s="345"/>
      <c r="H37" s="346"/>
      <c r="I37" s="347"/>
      <c r="J37" s="169"/>
      <c r="K37" s="345"/>
      <c r="L37" s="347"/>
      <c r="M37" s="174"/>
      <c r="N37" s="175"/>
      <c r="O37" s="345"/>
      <c r="P37" s="347"/>
      <c r="Q37" s="176"/>
      <c r="R37" s="177"/>
    </row>
    <row r="38" spans="1:18" s="172" customFormat="1" ht="14.45" customHeight="1" x14ac:dyDescent="0.2">
      <c r="A38" s="173" t="s">
        <v>147</v>
      </c>
      <c r="B38" s="345" t="str">
        <f>'Lote 01'!C29</f>
        <v>S/N</v>
      </c>
      <c r="C38" s="346"/>
      <c r="D38" s="346"/>
      <c r="E38" s="346"/>
      <c r="F38" s="347"/>
      <c r="G38" s="345"/>
      <c r="H38" s="346"/>
      <c r="I38" s="347"/>
      <c r="J38" s="169"/>
      <c r="K38" s="345"/>
      <c r="L38" s="347"/>
      <c r="M38" s="174"/>
      <c r="N38" s="175"/>
      <c r="O38" s="345"/>
      <c r="P38" s="347"/>
      <c r="Q38" s="176"/>
      <c r="R38" s="177"/>
    </row>
    <row r="39" spans="1:18" s="172" customFormat="1" ht="14.45" customHeight="1" x14ac:dyDescent="0.2">
      <c r="A39" s="173" t="s">
        <v>148</v>
      </c>
      <c r="B39" s="345" t="str">
        <f>'Lote 01'!C30</f>
        <v>S/N</v>
      </c>
      <c r="C39" s="346"/>
      <c r="D39" s="346"/>
      <c r="E39" s="346"/>
      <c r="F39" s="347"/>
      <c r="G39" s="345"/>
      <c r="H39" s="346"/>
      <c r="I39" s="347"/>
      <c r="J39" s="169"/>
      <c r="K39" s="345"/>
      <c r="L39" s="347"/>
      <c r="M39" s="174"/>
      <c r="N39" s="175"/>
      <c r="O39" s="345"/>
      <c r="P39" s="347"/>
      <c r="Q39" s="176"/>
      <c r="R39" s="177"/>
    </row>
    <row r="40" spans="1:18" s="172" customFormat="1" ht="14.45" customHeight="1" x14ac:dyDescent="0.2">
      <c r="A40" s="173" t="s">
        <v>149</v>
      </c>
      <c r="B40" s="345">
        <f>'Lote 01'!C31</f>
        <v>159</v>
      </c>
      <c r="C40" s="346"/>
      <c r="D40" s="346"/>
      <c r="E40" s="346"/>
      <c r="F40" s="347"/>
      <c r="G40" s="345"/>
      <c r="H40" s="346"/>
      <c r="I40" s="347"/>
      <c r="J40" s="169"/>
      <c r="K40" s="345"/>
      <c r="L40" s="347"/>
      <c r="M40" s="174"/>
      <c r="N40" s="175"/>
      <c r="O40" s="345"/>
      <c r="P40" s="347"/>
      <c r="Q40" s="176"/>
      <c r="R40" s="177"/>
    </row>
    <row r="41" spans="1:18" s="172" customFormat="1" ht="14.45" customHeight="1" x14ac:dyDescent="0.2">
      <c r="A41" s="173" t="s">
        <v>150</v>
      </c>
      <c r="B41" s="345">
        <f>'Lote 01'!C32</f>
        <v>4150</v>
      </c>
      <c r="C41" s="346"/>
      <c r="D41" s="346"/>
      <c r="E41" s="346"/>
      <c r="F41" s="347"/>
      <c r="G41" s="345"/>
      <c r="H41" s="346"/>
      <c r="I41" s="347"/>
      <c r="J41" s="169"/>
      <c r="K41" s="345"/>
      <c r="L41" s="347"/>
      <c r="M41" s="174"/>
      <c r="N41" s="175"/>
      <c r="O41" s="345"/>
      <c r="P41" s="347"/>
      <c r="Q41" s="176"/>
      <c r="R41" s="177"/>
    </row>
    <row r="42" spans="1:18" s="172" customFormat="1" ht="14.45" customHeight="1" x14ac:dyDescent="0.2">
      <c r="A42" s="173" t="s">
        <v>151</v>
      </c>
      <c r="B42" s="345">
        <f>'Lote 01'!C33</f>
        <v>2591</v>
      </c>
      <c r="C42" s="346"/>
      <c r="D42" s="346"/>
      <c r="E42" s="346"/>
      <c r="F42" s="347"/>
      <c r="G42" s="345"/>
      <c r="H42" s="346"/>
      <c r="I42" s="347"/>
      <c r="J42" s="169"/>
      <c r="K42" s="345"/>
      <c r="L42" s="347"/>
      <c r="M42" s="174"/>
      <c r="N42" s="175"/>
      <c r="O42" s="345"/>
      <c r="P42" s="347"/>
      <c r="Q42" s="176"/>
      <c r="R42" s="177"/>
    </row>
    <row r="43" spans="1:18" s="172" customFormat="1" ht="14.45" customHeight="1" x14ac:dyDescent="0.2">
      <c r="A43" s="173" t="s">
        <v>152</v>
      </c>
      <c r="B43" s="345">
        <f>'Lote 01'!C34</f>
        <v>0</v>
      </c>
      <c r="C43" s="346"/>
      <c r="D43" s="346"/>
      <c r="E43" s="346"/>
      <c r="F43" s="347"/>
      <c r="G43" s="345"/>
      <c r="H43" s="346"/>
      <c r="I43" s="347"/>
      <c r="J43" s="169"/>
      <c r="K43" s="345"/>
      <c r="L43" s="347"/>
      <c r="M43" s="174"/>
      <c r="N43" s="175"/>
      <c r="O43" s="345"/>
      <c r="P43" s="347"/>
      <c r="Q43" s="176"/>
      <c r="R43" s="177"/>
    </row>
    <row r="44" spans="1:18" s="172" customFormat="1" ht="14.45" customHeight="1" x14ac:dyDescent="0.2">
      <c r="A44" s="173" t="s">
        <v>153</v>
      </c>
      <c r="B44" s="345">
        <f>'Lote 01'!C35</f>
        <v>0</v>
      </c>
      <c r="C44" s="346"/>
      <c r="D44" s="346"/>
      <c r="E44" s="346"/>
      <c r="F44" s="347"/>
      <c r="G44" s="345"/>
      <c r="H44" s="346"/>
      <c r="I44" s="347"/>
      <c r="J44" s="169"/>
      <c r="K44" s="345"/>
      <c r="L44" s="347"/>
      <c r="M44" s="174"/>
      <c r="N44" s="175"/>
      <c r="O44" s="345"/>
      <c r="P44" s="347"/>
      <c r="Q44" s="176"/>
      <c r="R44" s="177"/>
    </row>
    <row r="45" spans="1:18" s="172" customFormat="1" ht="14.45" customHeight="1" x14ac:dyDescent="0.2">
      <c r="A45" s="173" t="s">
        <v>154</v>
      </c>
      <c r="B45" s="345">
        <f>'Lote 01'!C36</f>
        <v>0</v>
      </c>
      <c r="C45" s="346"/>
      <c r="D45" s="346"/>
      <c r="E45" s="346"/>
      <c r="F45" s="347"/>
      <c r="G45" s="345"/>
      <c r="H45" s="346"/>
      <c r="I45" s="347"/>
      <c r="J45" s="169"/>
      <c r="K45" s="345"/>
      <c r="L45" s="347"/>
      <c r="M45" s="174"/>
      <c r="N45" s="175"/>
      <c r="O45" s="345"/>
      <c r="P45" s="347"/>
      <c r="Q45" s="176"/>
      <c r="R45" s="177"/>
    </row>
    <row r="46" spans="1:18" s="172" customFormat="1" ht="14.45" customHeight="1" x14ac:dyDescent="0.2">
      <c r="A46" s="173" t="s">
        <v>155</v>
      </c>
      <c r="B46" s="345">
        <f>'Lote 01'!C37</f>
        <v>0</v>
      </c>
      <c r="C46" s="346"/>
      <c r="D46" s="346"/>
      <c r="E46" s="346"/>
      <c r="F46" s="347"/>
      <c r="G46" s="345"/>
      <c r="H46" s="346"/>
      <c r="I46" s="347"/>
      <c r="J46" s="169"/>
      <c r="K46" s="345"/>
      <c r="L46" s="347"/>
      <c r="M46" s="174"/>
      <c r="N46" s="175"/>
      <c r="O46" s="345"/>
      <c r="P46" s="347"/>
      <c r="Q46" s="176"/>
      <c r="R46" s="177"/>
    </row>
    <row r="47" spans="1:18" s="172" customFormat="1" ht="14.45" customHeight="1" x14ac:dyDescent="0.2">
      <c r="A47" s="173" t="s">
        <v>156</v>
      </c>
      <c r="B47" s="345">
        <f>'Lote 01'!C38</f>
        <v>0</v>
      </c>
      <c r="C47" s="346"/>
      <c r="D47" s="346"/>
      <c r="E47" s="346"/>
      <c r="F47" s="347"/>
      <c r="G47" s="345"/>
      <c r="H47" s="346"/>
      <c r="I47" s="347"/>
      <c r="J47" s="169"/>
      <c r="K47" s="345"/>
      <c r="L47" s="347"/>
      <c r="M47" s="174"/>
      <c r="N47" s="175"/>
      <c r="O47" s="345"/>
      <c r="P47" s="347"/>
      <c r="Q47" s="176"/>
      <c r="R47" s="177"/>
    </row>
    <row r="48" spans="1:18" s="172" customFormat="1" ht="14.45" customHeight="1" x14ac:dyDescent="0.2">
      <c r="A48" s="173" t="s">
        <v>157</v>
      </c>
      <c r="B48" s="345">
        <f>'Lote 01'!C39</f>
        <v>0</v>
      </c>
      <c r="C48" s="346"/>
      <c r="D48" s="346"/>
      <c r="E48" s="346"/>
      <c r="F48" s="347"/>
      <c r="G48" s="345"/>
      <c r="H48" s="346"/>
      <c r="I48" s="347"/>
      <c r="J48" s="169"/>
      <c r="K48" s="345"/>
      <c r="L48" s="347"/>
      <c r="M48" s="174"/>
      <c r="N48" s="175"/>
      <c r="O48" s="345"/>
      <c r="P48" s="347"/>
      <c r="Q48" s="176"/>
      <c r="R48" s="177"/>
    </row>
    <row r="49" spans="1:18" s="172" customFormat="1" ht="14.45" customHeight="1" x14ac:dyDescent="0.2">
      <c r="A49" s="173" t="s">
        <v>158</v>
      </c>
      <c r="B49" s="345">
        <f>'Lote 01'!C40</f>
        <v>0</v>
      </c>
      <c r="C49" s="346"/>
      <c r="D49" s="346"/>
      <c r="E49" s="346"/>
      <c r="F49" s="347"/>
      <c r="G49" s="345"/>
      <c r="H49" s="346"/>
      <c r="I49" s="347"/>
      <c r="J49" s="169"/>
      <c r="K49" s="345"/>
      <c r="L49" s="347"/>
      <c r="M49" s="174"/>
      <c r="N49" s="175"/>
      <c r="O49" s="345"/>
      <c r="P49" s="347"/>
      <c r="Q49" s="176"/>
      <c r="R49" s="177"/>
    </row>
    <row r="50" spans="1:18" s="172" customFormat="1" ht="14.45" customHeight="1" x14ac:dyDescent="0.2">
      <c r="A50" s="173" t="s">
        <v>159</v>
      </c>
      <c r="B50" s="345">
        <f>'Lote 01'!C41</f>
        <v>0</v>
      </c>
      <c r="C50" s="346"/>
      <c r="D50" s="346"/>
      <c r="E50" s="346"/>
      <c r="F50" s="347"/>
      <c r="G50" s="345"/>
      <c r="H50" s="346"/>
      <c r="I50" s="347"/>
      <c r="J50" s="169"/>
      <c r="K50" s="345"/>
      <c r="L50" s="347"/>
      <c r="M50" s="174"/>
      <c r="N50" s="175"/>
      <c r="O50" s="345"/>
      <c r="P50" s="347"/>
      <c r="Q50" s="176"/>
      <c r="R50" s="177"/>
    </row>
    <row r="51" spans="1:18" s="172" customFormat="1" ht="14.45" customHeight="1" x14ac:dyDescent="0.2">
      <c r="A51" s="173" t="s">
        <v>160</v>
      </c>
      <c r="B51" s="345">
        <f>'Lote 01'!C42</f>
        <v>0</v>
      </c>
      <c r="C51" s="346"/>
      <c r="D51" s="346"/>
      <c r="E51" s="346"/>
      <c r="F51" s="347"/>
      <c r="G51" s="345"/>
      <c r="H51" s="346"/>
      <c r="I51" s="347"/>
      <c r="J51" s="169"/>
      <c r="K51" s="345"/>
      <c r="L51" s="347"/>
      <c r="M51" s="174"/>
      <c r="N51" s="175"/>
      <c r="O51" s="345"/>
      <c r="P51" s="347"/>
      <c r="Q51" s="176"/>
      <c r="R51" s="177"/>
    </row>
    <row r="52" spans="1:18" s="172" customFormat="1" ht="14.45" customHeight="1" x14ac:dyDescent="0.2">
      <c r="A52" s="173" t="s">
        <v>161</v>
      </c>
      <c r="B52" s="345">
        <f>'Lote 01'!C43</f>
        <v>0</v>
      </c>
      <c r="C52" s="346"/>
      <c r="D52" s="346"/>
      <c r="E52" s="346"/>
      <c r="F52" s="347"/>
      <c r="G52" s="345"/>
      <c r="H52" s="346"/>
      <c r="I52" s="347"/>
      <c r="J52" s="169"/>
      <c r="K52" s="345"/>
      <c r="L52" s="347"/>
      <c r="M52" s="174"/>
      <c r="N52" s="175"/>
      <c r="O52" s="345"/>
      <c r="P52" s="347"/>
      <c r="Q52" s="176"/>
      <c r="R52" s="178"/>
    </row>
    <row r="53" spans="1:18" s="172" customFormat="1" ht="14.45" customHeight="1" x14ac:dyDescent="0.2">
      <c r="A53" s="173" t="s">
        <v>162</v>
      </c>
      <c r="B53" s="345">
        <f>'Lote 01'!C44</f>
        <v>0</v>
      </c>
      <c r="C53" s="346"/>
      <c r="D53" s="346"/>
      <c r="E53" s="346"/>
      <c r="F53" s="347"/>
      <c r="G53" s="345"/>
      <c r="H53" s="346"/>
      <c r="I53" s="347"/>
      <c r="J53" s="169"/>
      <c r="K53" s="345"/>
      <c r="L53" s="347"/>
      <c r="M53" s="174"/>
      <c r="N53" s="175"/>
      <c r="O53" s="345"/>
      <c r="P53" s="347"/>
      <c r="Q53" s="176"/>
      <c r="R53" s="178"/>
    </row>
    <row r="54" spans="1:18" s="172" customFormat="1" ht="14.45" customHeight="1" x14ac:dyDescent="0.2">
      <c r="A54" s="173" t="s">
        <v>163</v>
      </c>
      <c r="B54" s="345">
        <f>'Lote 01'!C45</f>
        <v>0</v>
      </c>
      <c r="C54" s="346"/>
      <c r="D54" s="346"/>
      <c r="E54" s="346"/>
      <c r="F54" s="347"/>
      <c r="G54" s="345"/>
      <c r="H54" s="346"/>
      <c r="I54" s="347"/>
      <c r="J54" s="169"/>
      <c r="K54" s="345"/>
      <c r="L54" s="347"/>
      <c r="M54" s="174"/>
      <c r="N54" s="175"/>
      <c r="O54" s="345"/>
      <c r="P54" s="347"/>
      <c r="Q54" s="176"/>
      <c r="R54" s="178"/>
    </row>
    <row r="55" spans="1:18" s="172" customFormat="1" ht="14.45" customHeight="1" x14ac:dyDescent="0.2">
      <c r="A55" s="173" t="s">
        <v>164</v>
      </c>
      <c r="B55" s="345">
        <f>'Lote 01'!C46</f>
        <v>0</v>
      </c>
      <c r="C55" s="346"/>
      <c r="D55" s="346"/>
      <c r="E55" s="346"/>
      <c r="F55" s="347"/>
      <c r="G55" s="345"/>
      <c r="H55" s="346"/>
      <c r="I55" s="347"/>
      <c r="J55" s="169"/>
      <c r="K55" s="345"/>
      <c r="L55" s="347"/>
      <c r="M55" s="174"/>
      <c r="N55" s="175"/>
      <c r="O55" s="345"/>
      <c r="P55" s="347"/>
      <c r="Q55" s="176"/>
      <c r="R55" s="177"/>
    </row>
    <row r="56" spans="1:18" s="172" customFormat="1" ht="14.45" customHeight="1" x14ac:dyDescent="0.2">
      <c r="A56" s="173" t="s">
        <v>165</v>
      </c>
      <c r="B56" s="345">
        <f>'Lote 01'!C47</f>
        <v>0</v>
      </c>
      <c r="C56" s="346"/>
      <c r="D56" s="346"/>
      <c r="E56" s="346"/>
      <c r="F56" s="347"/>
      <c r="G56" s="345"/>
      <c r="H56" s="346"/>
      <c r="I56" s="347"/>
      <c r="J56" s="169"/>
      <c r="K56" s="345"/>
      <c r="L56" s="347"/>
      <c r="M56" s="174"/>
      <c r="N56" s="175"/>
      <c r="O56" s="345"/>
      <c r="P56" s="347"/>
      <c r="Q56" s="176"/>
      <c r="R56" s="177"/>
    </row>
    <row r="57" spans="1:18" s="172" customFormat="1" ht="14.45" customHeight="1" x14ac:dyDescent="0.2">
      <c r="A57" s="173" t="s">
        <v>166</v>
      </c>
      <c r="B57" s="345">
        <f>'Lote 01'!C48</f>
        <v>0</v>
      </c>
      <c r="C57" s="346"/>
      <c r="D57" s="346"/>
      <c r="E57" s="346"/>
      <c r="F57" s="347"/>
      <c r="G57" s="345"/>
      <c r="H57" s="346"/>
      <c r="I57" s="347"/>
      <c r="J57" s="169"/>
      <c r="K57" s="345"/>
      <c r="L57" s="347"/>
      <c r="M57" s="174"/>
      <c r="N57" s="175"/>
      <c r="O57" s="345"/>
      <c r="P57" s="347"/>
      <c r="Q57" s="176"/>
      <c r="R57" s="177"/>
    </row>
    <row r="58" spans="1:18" s="172" customFormat="1" ht="14.45" customHeight="1" x14ac:dyDescent="0.2">
      <c r="A58" s="173" t="s">
        <v>167</v>
      </c>
      <c r="B58" s="345">
        <f>'Lote 01'!C49</f>
        <v>0</v>
      </c>
      <c r="C58" s="346"/>
      <c r="D58" s="346"/>
      <c r="E58" s="346"/>
      <c r="F58" s="347"/>
      <c r="G58" s="345"/>
      <c r="H58" s="346"/>
      <c r="I58" s="347"/>
      <c r="J58" s="169"/>
      <c r="K58" s="345"/>
      <c r="L58" s="347"/>
      <c r="M58" s="174"/>
      <c r="N58" s="175"/>
      <c r="O58" s="345"/>
      <c r="P58" s="347"/>
      <c r="Q58" s="176"/>
      <c r="R58" s="177"/>
    </row>
    <row r="59" spans="1:18" s="172" customFormat="1" ht="14.45" customHeight="1" x14ac:dyDescent="0.2">
      <c r="A59" s="173" t="s">
        <v>168</v>
      </c>
      <c r="B59" s="345">
        <f>'Lote 01'!C50</f>
        <v>0</v>
      </c>
      <c r="C59" s="346"/>
      <c r="D59" s="346"/>
      <c r="E59" s="346"/>
      <c r="F59" s="347"/>
      <c r="G59" s="345"/>
      <c r="H59" s="346"/>
      <c r="I59" s="347"/>
      <c r="J59" s="169"/>
      <c r="K59" s="345"/>
      <c r="L59" s="347"/>
      <c r="M59" s="174"/>
      <c r="N59" s="175"/>
      <c r="O59" s="345"/>
      <c r="P59" s="347"/>
      <c r="Q59" s="176"/>
      <c r="R59" s="177"/>
    </row>
    <row r="60" spans="1:18" s="172" customFormat="1" ht="14.45" customHeight="1" x14ac:dyDescent="0.2">
      <c r="A60" s="173" t="s">
        <v>169</v>
      </c>
      <c r="B60" s="345">
        <f>'Lote 01'!C51</f>
        <v>0</v>
      </c>
      <c r="C60" s="346"/>
      <c r="D60" s="346"/>
      <c r="E60" s="346"/>
      <c r="F60" s="347"/>
      <c r="G60" s="345"/>
      <c r="H60" s="346"/>
      <c r="I60" s="347"/>
      <c r="J60" s="169"/>
      <c r="K60" s="345"/>
      <c r="L60" s="347"/>
      <c r="M60" s="174"/>
      <c r="N60" s="175"/>
      <c r="O60" s="345"/>
      <c r="P60" s="347"/>
      <c r="Q60" s="176"/>
      <c r="R60" s="178"/>
    </row>
    <row r="61" spans="1:18" s="172" customFormat="1" ht="14.45" customHeight="1" x14ac:dyDescent="0.2">
      <c r="A61" s="173" t="s">
        <v>170</v>
      </c>
      <c r="B61" s="345">
        <f>'Lote 01'!C52</f>
        <v>0</v>
      </c>
      <c r="C61" s="346"/>
      <c r="D61" s="346"/>
      <c r="E61" s="346"/>
      <c r="F61" s="347"/>
      <c r="G61" s="345"/>
      <c r="H61" s="346"/>
      <c r="I61" s="347"/>
      <c r="J61" s="169"/>
      <c r="K61" s="345"/>
      <c r="L61" s="347"/>
      <c r="M61" s="174"/>
      <c r="N61" s="175"/>
      <c r="O61" s="345"/>
      <c r="P61" s="347"/>
      <c r="Q61" s="176"/>
      <c r="R61" s="177"/>
    </row>
    <row r="62" spans="1:18" s="172" customFormat="1" ht="14.45" customHeight="1" x14ac:dyDescent="0.2">
      <c r="A62" s="173" t="s">
        <v>171</v>
      </c>
      <c r="B62" s="345">
        <f>'Lote 01'!C53</f>
        <v>0</v>
      </c>
      <c r="C62" s="346"/>
      <c r="D62" s="346"/>
      <c r="E62" s="346"/>
      <c r="F62" s="347"/>
      <c r="G62" s="345"/>
      <c r="H62" s="346"/>
      <c r="I62" s="347"/>
      <c r="J62" s="169"/>
      <c r="K62" s="345"/>
      <c r="L62" s="347"/>
      <c r="M62" s="174"/>
      <c r="N62" s="175"/>
      <c r="O62" s="345"/>
      <c r="P62" s="347"/>
      <c r="Q62" s="176"/>
      <c r="R62" s="177"/>
    </row>
    <row r="63" spans="1:18" s="172" customFormat="1" ht="14.45" customHeight="1" x14ac:dyDescent="0.2">
      <c r="A63" s="173" t="s">
        <v>172</v>
      </c>
      <c r="B63" s="345">
        <f>'Lote 01'!C54</f>
        <v>0</v>
      </c>
      <c r="C63" s="346"/>
      <c r="D63" s="346"/>
      <c r="E63" s="346"/>
      <c r="F63" s="347"/>
      <c r="G63" s="345"/>
      <c r="H63" s="346"/>
      <c r="I63" s="347"/>
      <c r="J63" s="169"/>
      <c r="K63" s="345"/>
      <c r="L63" s="347"/>
      <c r="M63" s="174"/>
      <c r="N63" s="175"/>
      <c r="O63" s="345"/>
      <c r="P63" s="347"/>
      <c r="Q63" s="176"/>
      <c r="R63" s="177"/>
    </row>
    <row r="64" spans="1:18" s="172" customFormat="1" ht="14.45" customHeight="1" x14ac:dyDescent="0.2">
      <c r="A64" s="173" t="s">
        <v>173</v>
      </c>
      <c r="B64" s="345">
        <f>'Lote 01'!C55</f>
        <v>0</v>
      </c>
      <c r="C64" s="346"/>
      <c r="D64" s="346"/>
      <c r="E64" s="346"/>
      <c r="F64" s="347"/>
      <c r="G64" s="345"/>
      <c r="H64" s="346"/>
      <c r="I64" s="347"/>
      <c r="J64" s="169"/>
      <c r="K64" s="345"/>
      <c r="L64" s="347"/>
      <c r="M64" s="174"/>
      <c r="N64" s="175"/>
      <c r="O64" s="345"/>
      <c r="P64" s="347"/>
      <c r="Q64" s="176"/>
      <c r="R64" s="177"/>
    </row>
    <row r="65" spans="1:18" s="172" customFormat="1" ht="14.45" customHeight="1" x14ac:dyDescent="0.2">
      <c r="A65" s="173" t="s">
        <v>174</v>
      </c>
      <c r="B65" s="345">
        <f>'Lote 01'!C56</f>
        <v>0</v>
      </c>
      <c r="C65" s="346"/>
      <c r="D65" s="346"/>
      <c r="E65" s="346"/>
      <c r="F65" s="347"/>
      <c r="G65" s="345"/>
      <c r="H65" s="346"/>
      <c r="I65" s="347"/>
      <c r="J65" s="169"/>
      <c r="K65" s="345"/>
      <c r="L65" s="347"/>
      <c r="M65" s="174"/>
      <c r="N65" s="175"/>
      <c r="O65" s="345"/>
      <c r="P65" s="347"/>
      <c r="Q65" s="176"/>
      <c r="R65" s="177"/>
    </row>
    <row r="66" spans="1:18" s="172" customFormat="1" ht="14.45" customHeight="1" x14ac:dyDescent="0.2">
      <c r="A66" s="173" t="s">
        <v>175</v>
      </c>
      <c r="B66" s="345">
        <f>'Lote 01'!C57</f>
        <v>0</v>
      </c>
      <c r="C66" s="346"/>
      <c r="D66" s="346"/>
      <c r="E66" s="346"/>
      <c r="F66" s="347"/>
      <c r="G66" s="345"/>
      <c r="H66" s="346"/>
      <c r="I66" s="347"/>
      <c r="J66" s="169"/>
      <c r="K66" s="345"/>
      <c r="L66" s="347"/>
      <c r="M66" s="174"/>
      <c r="N66" s="175"/>
      <c r="O66" s="345"/>
      <c r="P66" s="347"/>
      <c r="Q66" s="176"/>
      <c r="R66" s="177"/>
    </row>
    <row r="67" spans="1:18" s="172" customFormat="1" ht="14.45" customHeight="1" x14ac:dyDescent="0.2">
      <c r="A67" s="173" t="s">
        <v>176</v>
      </c>
      <c r="B67" s="345">
        <f>'Lote 01'!C58</f>
        <v>0</v>
      </c>
      <c r="C67" s="346"/>
      <c r="D67" s="346"/>
      <c r="E67" s="346"/>
      <c r="F67" s="347"/>
      <c r="G67" s="345"/>
      <c r="H67" s="346"/>
      <c r="I67" s="347"/>
      <c r="J67" s="169"/>
      <c r="K67" s="345"/>
      <c r="L67" s="347"/>
      <c r="M67" s="174"/>
      <c r="N67" s="175"/>
      <c r="O67" s="345"/>
      <c r="P67" s="347"/>
      <c r="Q67" s="176"/>
      <c r="R67" s="177"/>
    </row>
    <row r="68" spans="1:18" s="172" customFormat="1" ht="14.45" customHeight="1" x14ac:dyDescent="0.2">
      <c r="A68" s="173" t="s">
        <v>177</v>
      </c>
      <c r="B68" s="345">
        <f>'Lote 01'!C59</f>
        <v>0</v>
      </c>
      <c r="C68" s="346"/>
      <c r="D68" s="346"/>
      <c r="E68" s="346"/>
      <c r="F68" s="347"/>
      <c r="G68" s="345"/>
      <c r="H68" s="346"/>
      <c r="I68" s="347"/>
      <c r="J68" s="169"/>
      <c r="K68" s="345"/>
      <c r="L68" s="347"/>
      <c r="M68" s="174"/>
      <c r="N68" s="175"/>
      <c r="O68" s="345"/>
      <c r="P68" s="347"/>
      <c r="Q68" s="176"/>
      <c r="R68" s="177"/>
    </row>
    <row r="69" spans="1:18" s="172" customFormat="1" ht="14.45" customHeight="1" x14ac:dyDescent="0.2">
      <c r="A69" s="173" t="s">
        <v>178</v>
      </c>
      <c r="B69" s="345">
        <f>'Lote 01'!C60</f>
        <v>0</v>
      </c>
      <c r="C69" s="346"/>
      <c r="D69" s="346"/>
      <c r="E69" s="346"/>
      <c r="F69" s="347"/>
      <c r="G69" s="345"/>
      <c r="H69" s="346"/>
      <c r="I69" s="347"/>
      <c r="J69" s="169"/>
      <c r="K69" s="345"/>
      <c r="L69" s="347"/>
      <c r="M69" s="174"/>
      <c r="N69" s="175"/>
      <c r="O69" s="345"/>
      <c r="P69" s="347"/>
      <c r="Q69" s="176"/>
      <c r="R69" s="177"/>
    </row>
    <row r="70" spans="1:18" s="172" customFormat="1" ht="14.45" customHeight="1" x14ac:dyDescent="0.2">
      <c r="A70" s="173" t="s">
        <v>179</v>
      </c>
      <c r="B70" s="345">
        <f>'Lote 01'!C61</f>
        <v>0</v>
      </c>
      <c r="C70" s="346"/>
      <c r="D70" s="346"/>
      <c r="E70" s="346"/>
      <c r="F70" s="347"/>
      <c r="G70" s="345"/>
      <c r="H70" s="346"/>
      <c r="I70" s="347"/>
      <c r="J70" s="169"/>
      <c r="K70" s="345"/>
      <c r="L70" s="347"/>
      <c r="M70" s="174"/>
      <c r="N70" s="175"/>
      <c r="O70" s="345"/>
      <c r="P70" s="347"/>
      <c r="Q70" s="176"/>
      <c r="R70" s="177"/>
    </row>
    <row r="71" spans="1:18" s="172" customFormat="1" ht="14.45" customHeight="1" x14ac:dyDescent="0.2">
      <c r="A71" s="173" t="s">
        <v>180</v>
      </c>
      <c r="B71" s="345">
        <f>'Lote 01'!C62</f>
        <v>0</v>
      </c>
      <c r="C71" s="346"/>
      <c r="D71" s="346"/>
      <c r="E71" s="346"/>
      <c r="F71" s="347"/>
      <c r="G71" s="345"/>
      <c r="H71" s="346"/>
      <c r="I71" s="347"/>
      <c r="J71" s="169"/>
      <c r="K71" s="345"/>
      <c r="L71" s="347"/>
      <c r="M71" s="174"/>
      <c r="N71" s="175"/>
      <c r="O71" s="345"/>
      <c r="P71" s="347"/>
      <c r="Q71" s="176"/>
      <c r="R71" s="177"/>
    </row>
    <row r="72" spans="1:18" s="172" customFormat="1" ht="14.45" customHeight="1" x14ac:dyDescent="0.2">
      <c r="A72" s="173" t="s">
        <v>181</v>
      </c>
      <c r="B72" s="345">
        <f>'Lote 01'!C63</f>
        <v>0</v>
      </c>
      <c r="C72" s="346"/>
      <c r="D72" s="346"/>
      <c r="E72" s="346"/>
      <c r="F72" s="347"/>
      <c r="G72" s="345"/>
      <c r="H72" s="346"/>
      <c r="I72" s="347"/>
      <c r="J72" s="169"/>
      <c r="K72" s="345"/>
      <c r="L72" s="347"/>
      <c r="M72" s="174"/>
      <c r="N72" s="175"/>
      <c r="O72" s="345"/>
      <c r="P72" s="347"/>
      <c r="Q72" s="176"/>
      <c r="R72" s="177"/>
    </row>
    <row r="73" spans="1:18" s="172" customFormat="1" ht="14.45" customHeight="1" x14ac:dyDescent="0.2">
      <c r="A73" s="173" t="s">
        <v>182</v>
      </c>
      <c r="B73" s="345">
        <f>'Lote 01'!C64</f>
        <v>0</v>
      </c>
      <c r="C73" s="346"/>
      <c r="D73" s="346"/>
      <c r="E73" s="346"/>
      <c r="F73" s="347"/>
      <c r="G73" s="345"/>
      <c r="H73" s="346"/>
      <c r="I73" s="347"/>
      <c r="J73" s="169"/>
      <c r="K73" s="345"/>
      <c r="L73" s="347"/>
      <c r="M73" s="174"/>
      <c r="N73" s="175"/>
      <c r="O73" s="345"/>
      <c r="P73" s="347"/>
      <c r="Q73" s="176"/>
      <c r="R73" s="177"/>
    </row>
    <row r="74" spans="1:18" s="172" customFormat="1" ht="14.45" customHeight="1" x14ac:dyDescent="0.2">
      <c r="A74" s="173" t="s">
        <v>183</v>
      </c>
      <c r="B74" s="345">
        <f>'Lote 01'!C65</f>
        <v>0</v>
      </c>
      <c r="C74" s="346"/>
      <c r="D74" s="346"/>
      <c r="E74" s="346"/>
      <c r="F74" s="347"/>
      <c r="G74" s="345"/>
      <c r="H74" s="346"/>
      <c r="I74" s="347"/>
      <c r="J74" s="169"/>
      <c r="K74" s="345"/>
      <c r="L74" s="347"/>
      <c r="M74" s="174"/>
      <c r="N74" s="175"/>
      <c r="O74" s="345"/>
      <c r="P74" s="347"/>
      <c r="Q74" s="176"/>
      <c r="R74" s="177"/>
    </row>
    <row r="75" spans="1:18" s="172" customFormat="1" ht="14.45" customHeight="1" x14ac:dyDescent="0.2">
      <c r="A75" s="173" t="s">
        <v>184</v>
      </c>
      <c r="B75" s="345">
        <f>'Lote 01'!C66</f>
        <v>0</v>
      </c>
      <c r="C75" s="346"/>
      <c r="D75" s="346"/>
      <c r="E75" s="346"/>
      <c r="F75" s="347"/>
      <c r="G75" s="345"/>
      <c r="H75" s="346"/>
      <c r="I75" s="347"/>
      <c r="J75" s="169"/>
      <c r="K75" s="345"/>
      <c r="L75" s="347"/>
      <c r="M75" s="174"/>
      <c r="N75" s="175"/>
      <c r="O75" s="345"/>
      <c r="P75" s="347"/>
      <c r="Q75" s="176"/>
      <c r="R75" s="177"/>
    </row>
    <row r="76" spans="1:18" s="172" customFormat="1" ht="14.45" customHeight="1" x14ac:dyDescent="0.2">
      <c r="A76" s="173" t="s">
        <v>185</v>
      </c>
      <c r="B76" s="345">
        <f>'Lote 01'!C67</f>
        <v>0</v>
      </c>
      <c r="C76" s="346"/>
      <c r="D76" s="346"/>
      <c r="E76" s="346"/>
      <c r="F76" s="347"/>
      <c r="G76" s="345"/>
      <c r="H76" s="346"/>
      <c r="I76" s="347"/>
      <c r="J76" s="169"/>
      <c r="K76" s="345"/>
      <c r="L76" s="347"/>
      <c r="M76" s="174"/>
      <c r="N76" s="175"/>
      <c r="O76" s="345"/>
      <c r="P76" s="347"/>
      <c r="Q76" s="176"/>
      <c r="R76" s="178"/>
    </row>
    <row r="77" spans="1:18" s="172" customFormat="1" ht="14.45" customHeight="1" x14ac:dyDescent="0.2">
      <c r="A77" s="173" t="s">
        <v>186</v>
      </c>
      <c r="B77" s="345">
        <f>'Lote 01'!C68</f>
        <v>0</v>
      </c>
      <c r="C77" s="346"/>
      <c r="D77" s="346"/>
      <c r="E77" s="346"/>
      <c r="F77" s="347"/>
      <c r="G77" s="345"/>
      <c r="H77" s="346"/>
      <c r="I77" s="347"/>
      <c r="J77" s="169"/>
      <c r="K77" s="345"/>
      <c r="L77" s="347"/>
      <c r="M77" s="174"/>
      <c r="N77" s="175"/>
      <c r="O77" s="345"/>
      <c r="P77" s="347"/>
      <c r="Q77" s="176"/>
      <c r="R77" s="177"/>
    </row>
    <row r="78" spans="1:18" s="172" customFormat="1" ht="14.45" customHeight="1" x14ac:dyDescent="0.2">
      <c r="A78" s="173" t="s">
        <v>187</v>
      </c>
      <c r="B78" s="345">
        <f>'Lote 01'!C69</f>
        <v>0</v>
      </c>
      <c r="C78" s="346"/>
      <c r="D78" s="346"/>
      <c r="E78" s="346"/>
      <c r="F78" s="347"/>
      <c r="G78" s="345"/>
      <c r="H78" s="346"/>
      <c r="I78" s="347"/>
      <c r="J78" s="169"/>
      <c r="K78" s="345"/>
      <c r="L78" s="347"/>
      <c r="M78" s="174"/>
      <c r="N78" s="175"/>
      <c r="O78" s="345"/>
      <c r="P78" s="347"/>
      <c r="Q78" s="176"/>
      <c r="R78" s="177"/>
    </row>
    <row r="79" spans="1:18" s="172" customFormat="1" ht="14.45" customHeight="1" x14ac:dyDescent="0.2">
      <c r="A79" s="173" t="s">
        <v>188</v>
      </c>
      <c r="B79" s="345">
        <f>'Lote 01'!C70</f>
        <v>0</v>
      </c>
      <c r="C79" s="346"/>
      <c r="D79" s="346"/>
      <c r="E79" s="346"/>
      <c r="F79" s="347"/>
      <c r="G79" s="345"/>
      <c r="H79" s="346"/>
      <c r="I79" s="347"/>
      <c r="J79" s="169"/>
      <c r="K79" s="345"/>
      <c r="L79" s="347"/>
      <c r="M79" s="174"/>
      <c r="N79" s="175"/>
      <c r="O79" s="345"/>
      <c r="P79" s="347"/>
      <c r="Q79" s="176"/>
      <c r="R79" s="177"/>
    </row>
    <row r="80" spans="1:18" s="172" customFormat="1" ht="14.45" customHeight="1" x14ac:dyDescent="0.2">
      <c r="A80" s="173" t="s">
        <v>189</v>
      </c>
      <c r="B80" s="345">
        <f>'Lote 01'!C71</f>
        <v>0</v>
      </c>
      <c r="C80" s="346"/>
      <c r="D80" s="346"/>
      <c r="E80" s="346"/>
      <c r="F80" s="347"/>
      <c r="G80" s="345"/>
      <c r="H80" s="346"/>
      <c r="I80" s="347"/>
      <c r="J80" s="169"/>
      <c r="K80" s="345"/>
      <c r="L80" s="347"/>
      <c r="M80" s="174"/>
      <c r="N80" s="175"/>
      <c r="O80" s="345"/>
      <c r="P80" s="347"/>
      <c r="Q80" s="176"/>
      <c r="R80" s="177"/>
    </row>
    <row r="81" spans="1:18" s="172" customFormat="1" ht="14.45" customHeight="1" x14ac:dyDescent="0.2">
      <c r="A81" s="173" t="s">
        <v>190</v>
      </c>
      <c r="B81" s="345">
        <f>'Lote 01'!C72</f>
        <v>0</v>
      </c>
      <c r="C81" s="346"/>
      <c r="D81" s="346"/>
      <c r="E81" s="346"/>
      <c r="F81" s="347"/>
      <c r="G81" s="345"/>
      <c r="H81" s="346"/>
      <c r="I81" s="347"/>
      <c r="J81" s="169"/>
      <c r="K81" s="345"/>
      <c r="L81" s="347"/>
      <c r="M81" s="174"/>
      <c r="N81" s="175"/>
      <c r="O81" s="345"/>
      <c r="P81" s="347"/>
      <c r="Q81" s="176"/>
      <c r="R81" s="177"/>
    </row>
    <row r="82" spans="1:18" s="172" customFormat="1" ht="14.45" customHeight="1" x14ac:dyDescent="0.2">
      <c r="A82" s="173" t="s">
        <v>191</v>
      </c>
      <c r="B82" s="345">
        <f>'Lote 01'!C73</f>
        <v>0</v>
      </c>
      <c r="C82" s="346"/>
      <c r="D82" s="346"/>
      <c r="E82" s="346"/>
      <c r="F82" s="347"/>
      <c r="G82" s="345"/>
      <c r="H82" s="346"/>
      <c r="I82" s="347"/>
      <c r="J82" s="169"/>
      <c r="K82" s="345"/>
      <c r="L82" s="347"/>
      <c r="M82" s="174"/>
      <c r="N82" s="175"/>
      <c r="O82" s="345"/>
      <c r="P82" s="347"/>
      <c r="Q82" s="176"/>
      <c r="R82" s="177"/>
    </row>
    <row r="83" spans="1:18" s="172" customFormat="1" ht="14.45" customHeight="1" x14ac:dyDescent="0.2">
      <c r="A83" s="173" t="s">
        <v>192</v>
      </c>
      <c r="B83" s="345">
        <f>'Lote 01'!C74</f>
        <v>0</v>
      </c>
      <c r="C83" s="346"/>
      <c r="D83" s="346"/>
      <c r="E83" s="346"/>
      <c r="F83" s="347"/>
      <c r="G83" s="345"/>
      <c r="H83" s="346"/>
      <c r="I83" s="347"/>
      <c r="J83" s="169"/>
      <c r="K83" s="345"/>
      <c r="L83" s="347"/>
      <c r="M83" s="174"/>
      <c r="N83" s="175"/>
      <c r="O83" s="345"/>
      <c r="P83" s="347"/>
      <c r="Q83" s="176"/>
      <c r="R83" s="177"/>
    </row>
    <row r="84" spans="1:18" s="172" customFormat="1" ht="14.45" customHeight="1" x14ac:dyDescent="0.2">
      <c r="A84" s="173" t="s">
        <v>193</v>
      </c>
      <c r="B84" s="345">
        <f>'Lote 01'!C75</f>
        <v>0</v>
      </c>
      <c r="C84" s="346"/>
      <c r="D84" s="346"/>
      <c r="E84" s="346"/>
      <c r="F84" s="347"/>
      <c r="G84" s="345"/>
      <c r="H84" s="346"/>
      <c r="I84" s="347"/>
      <c r="J84" s="169"/>
      <c r="K84" s="345"/>
      <c r="L84" s="347"/>
      <c r="M84" s="174"/>
      <c r="N84" s="175"/>
      <c r="O84" s="345"/>
      <c r="P84" s="347"/>
      <c r="Q84" s="176"/>
      <c r="R84" s="177"/>
    </row>
    <row r="85" spans="1:18" s="172" customFormat="1" ht="14.45" customHeight="1" x14ac:dyDescent="0.2">
      <c r="A85" s="173" t="s">
        <v>194</v>
      </c>
      <c r="B85" s="345">
        <f>'Lote 01'!C76</f>
        <v>0</v>
      </c>
      <c r="C85" s="346"/>
      <c r="D85" s="346"/>
      <c r="E85" s="346"/>
      <c r="F85" s="347"/>
      <c r="G85" s="345"/>
      <c r="H85" s="346"/>
      <c r="I85" s="347"/>
      <c r="J85" s="169"/>
      <c r="K85" s="345"/>
      <c r="L85" s="347"/>
      <c r="M85" s="174"/>
      <c r="N85" s="175"/>
      <c r="O85" s="345"/>
      <c r="P85" s="347"/>
      <c r="Q85" s="176"/>
      <c r="R85" s="177"/>
    </row>
    <row r="86" spans="1:18" s="172" customFormat="1" ht="14.45" customHeight="1" x14ac:dyDescent="0.2">
      <c r="A86" s="173" t="s">
        <v>195</v>
      </c>
      <c r="B86" s="345">
        <f>'Lote 01'!C77</f>
        <v>0</v>
      </c>
      <c r="C86" s="346"/>
      <c r="D86" s="346"/>
      <c r="E86" s="346"/>
      <c r="F86" s="347"/>
      <c r="G86" s="345"/>
      <c r="H86" s="346"/>
      <c r="I86" s="347"/>
      <c r="J86" s="169"/>
      <c r="K86" s="345"/>
      <c r="L86" s="347"/>
      <c r="M86" s="174"/>
      <c r="N86" s="175"/>
      <c r="O86" s="345"/>
      <c r="P86" s="347"/>
      <c r="Q86" s="176"/>
      <c r="R86" s="178"/>
    </row>
    <row r="87" spans="1:18" s="172" customFormat="1" ht="14.45" customHeight="1" x14ac:dyDescent="0.2">
      <c r="A87" s="173" t="s">
        <v>196</v>
      </c>
      <c r="B87" s="345">
        <f>'Lote 01'!C78</f>
        <v>0</v>
      </c>
      <c r="C87" s="346"/>
      <c r="D87" s="346"/>
      <c r="E87" s="346"/>
      <c r="F87" s="347"/>
      <c r="G87" s="345"/>
      <c r="H87" s="346"/>
      <c r="I87" s="347"/>
      <c r="J87" s="169"/>
      <c r="K87" s="345"/>
      <c r="L87" s="347"/>
      <c r="M87" s="174"/>
      <c r="N87" s="175"/>
      <c r="O87" s="345"/>
      <c r="P87" s="347"/>
      <c r="Q87" s="176"/>
      <c r="R87" s="177"/>
    </row>
    <row r="88" spans="1:18" s="172" customFormat="1" ht="14.45" customHeight="1" x14ac:dyDescent="0.2">
      <c r="A88" s="173" t="s">
        <v>197</v>
      </c>
      <c r="B88" s="345">
        <f>'Lote 01'!C79</f>
        <v>0</v>
      </c>
      <c r="C88" s="346"/>
      <c r="D88" s="346"/>
      <c r="E88" s="346"/>
      <c r="F88" s="347"/>
      <c r="G88" s="345"/>
      <c r="H88" s="346"/>
      <c r="I88" s="347"/>
      <c r="J88" s="169"/>
      <c r="K88" s="345"/>
      <c r="L88" s="347"/>
      <c r="M88" s="174"/>
      <c r="N88" s="175"/>
      <c r="O88" s="345"/>
      <c r="P88" s="347"/>
      <c r="Q88" s="176"/>
      <c r="R88" s="177"/>
    </row>
    <row r="89" spans="1:18" s="172" customFormat="1" ht="14.45" customHeight="1" x14ac:dyDescent="0.2">
      <c r="A89" s="173" t="s">
        <v>198</v>
      </c>
      <c r="B89" s="345">
        <f>'Lote 01'!C80</f>
        <v>0</v>
      </c>
      <c r="C89" s="346"/>
      <c r="D89" s="346"/>
      <c r="E89" s="346"/>
      <c r="F89" s="347"/>
      <c r="G89" s="345"/>
      <c r="H89" s="346"/>
      <c r="I89" s="347"/>
      <c r="J89" s="169"/>
      <c r="K89" s="345"/>
      <c r="L89" s="347"/>
      <c r="M89" s="174"/>
      <c r="N89" s="175"/>
      <c r="O89" s="345"/>
      <c r="P89" s="347"/>
      <c r="Q89" s="176"/>
      <c r="R89" s="177"/>
    </row>
    <row r="90" spans="1:18" s="172" customFormat="1" ht="14.45" customHeight="1" x14ac:dyDescent="0.2">
      <c r="A90" s="173" t="s">
        <v>199</v>
      </c>
      <c r="B90" s="345">
        <f>'Lote 01'!C81</f>
        <v>0</v>
      </c>
      <c r="C90" s="346"/>
      <c r="D90" s="346"/>
      <c r="E90" s="346"/>
      <c r="F90" s="347"/>
      <c r="G90" s="345"/>
      <c r="H90" s="346"/>
      <c r="I90" s="347"/>
      <c r="J90" s="169"/>
      <c r="K90" s="345"/>
      <c r="L90" s="347"/>
      <c r="M90" s="174"/>
      <c r="N90" s="175"/>
      <c r="O90" s="345"/>
      <c r="P90" s="347"/>
      <c r="Q90" s="176"/>
      <c r="R90" s="178"/>
    </row>
    <row r="91" spans="1:18" s="172" customFormat="1" ht="14.45" customHeight="1" x14ac:dyDescent="0.2">
      <c r="A91" s="173" t="s">
        <v>200</v>
      </c>
      <c r="B91" s="345">
        <f>'Lote 01'!C82</f>
        <v>0</v>
      </c>
      <c r="C91" s="346"/>
      <c r="D91" s="346"/>
      <c r="E91" s="346"/>
      <c r="F91" s="347"/>
      <c r="G91" s="345"/>
      <c r="H91" s="346"/>
      <c r="I91" s="347"/>
      <c r="J91" s="169"/>
      <c r="K91" s="345"/>
      <c r="L91" s="347"/>
      <c r="M91" s="174"/>
      <c r="N91" s="175"/>
      <c r="O91" s="345"/>
      <c r="P91" s="347"/>
      <c r="Q91" s="176"/>
      <c r="R91" s="178"/>
    </row>
    <row r="92" spans="1:18" s="172" customFormat="1" ht="14.45" customHeight="1" x14ac:dyDescent="0.2">
      <c r="A92" s="173" t="s">
        <v>201</v>
      </c>
      <c r="B92" s="345">
        <f>'Lote 01'!C83</f>
        <v>0</v>
      </c>
      <c r="C92" s="346"/>
      <c r="D92" s="346"/>
      <c r="E92" s="346"/>
      <c r="F92" s="347"/>
      <c r="G92" s="345"/>
      <c r="H92" s="346"/>
      <c r="I92" s="347"/>
      <c r="J92" s="169"/>
      <c r="K92" s="345"/>
      <c r="L92" s="347"/>
      <c r="M92" s="174"/>
      <c r="N92" s="175"/>
      <c r="O92" s="345"/>
      <c r="P92" s="347"/>
      <c r="Q92" s="176"/>
      <c r="R92" s="177"/>
    </row>
    <row r="93" spans="1:18" s="172" customFormat="1" ht="14.45" customHeight="1" x14ac:dyDescent="0.2">
      <c r="A93" s="173" t="s">
        <v>202</v>
      </c>
      <c r="B93" s="345">
        <f>'Lote 01'!C84</f>
        <v>0</v>
      </c>
      <c r="C93" s="346"/>
      <c r="D93" s="346"/>
      <c r="E93" s="346"/>
      <c r="F93" s="347"/>
      <c r="G93" s="345"/>
      <c r="H93" s="346"/>
      <c r="I93" s="347"/>
      <c r="J93" s="169"/>
      <c r="K93" s="345"/>
      <c r="L93" s="347"/>
      <c r="M93" s="174"/>
      <c r="N93" s="175"/>
      <c r="O93" s="345"/>
      <c r="P93" s="347"/>
      <c r="Q93" s="176"/>
      <c r="R93" s="177"/>
    </row>
    <row r="94" spans="1:18" s="172" customFormat="1" ht="14.45" customHeight="1" x14ac:dyDescent="0.2">
      <c r="A94" s="173" t="s">
        <v>203</v>
      </c>
      <c r="B94" s="345">
        <f>'Lote 01'!C85</f>
        <v>0</v>
      </c>
      <c r="C94" s="346"/>
      <c r="D94" s="346"/>
      <c r="E94" s="346"/>
      <c r="F94" s="347"/>
      <c r="G94" s="345"/>
      <c r="H94" s="346"/>
      <c r="I94" s="347"/>
      <c r="J94" s="169"/>
      <c r="K94" s="345"/>
      <c r="L94" s="347"/>
      <c r="M94" s="174"/>
      <c r="N94" s="175"/>
      <c r="O94" s="345"/>
      <c r="P94" s="347"/>
      <c r="Q94" s="176"/>
      <c r="R94" s="177"/>
    </row>
    <row r="95" spans="1:18" s="172" customFormat="1" ht="14.45" customHeight="1" x14ac:dyDescent="0.2">
      <c r="A95" s="173" t="s">
        <v>204</v>
      </c>
      <c r="B95" s="345">
        <f>'Lote 01'!C86</f>
        <v>0</v>
      </c>
      <c r="C95" s="346"/>
      <c r="D95" s="346"/>
      <c r="E95" s="346"/>
      <c r="F95" s="347"/>
      <c r="G95" s="345"/>
      <c r="H95" s="346"/>
      <c r="I95" s="347"/>
      <c r="J95" s="169"/>
      <c r="K95" s="345"/>
      <c r="L95" s="347"/>
      <c r="M95" s="174"/>
      <c r="N95" s="175"/>
      <c r="O95" s="345"/>
      <c r="P95" s="347"/>
      <c r="Q95" s="176"/>
      <c r="R95" s="177"/>
    </row>
    <row r="96" spans="1:18" s="172" customFormat="1" ht="14.45" customHeight="1" x14ac:dyDescent="0.2">
      <c r="A96" s="173" t="s">
        <v>205</v>
      </c>
      <c r="B96" s="345">
        <f>'Lote 01'!C87</f>
        <v>0</v>
      </c>
      <c r="C96" s="346"/>
      <c r="D96" s="346"/>
      <c r="E96" s="346"/>
      <c r="F96" s="347"/>
      <c r="G96" s="345"/>
      <c r="H96" s="346"/>
      <c r="I96" s="347"/>
      <c r="J96" s="169"/>
      <c r="K96" s="345"/>
      <c r="L96" s="347"/>
      <c r="M96" s="174"/>
      <c r="N96" s="175"/>
      <c r="O96" s="345"/>
      <c r="P96" s="347"/>
      <c r="Q96" s="176"/>
      <c r="R96" s="178"/>
    </row>
    <row r="97" spans="1:18" s="172" customFormat="1" ht="14.45" customHeight="1" x14ac:dyDescent="0.2">
      <c r="A97" s="173" t="s">
        <v>206</v>
      </c>
      <c r="B97" s="345">
        <f>'Lote 01'!C88</f>
        <v>0</v>
      </c>
      <c r="C97" s="346"/>
      <c r="D97" s="346"/>
      <c r="E97" s="346"/>
      <c r="F97" s="347"/>
      <c r="G97" s="345"/>
      <c r="H97" s="346"/>
      <c r="I97" s="347"/>
      <c r="J97" s="169"/>
      <c r="K97" s="345"/>
      <c r="L97" s="347"/>
      <c r="M97" s="174"/>
      <c r="N97" s="175"/>
      <c r="O97" s="345"/>
      <c r="P97" s="347"/>
      <c r="Q97" s="176"/>
      <c r="R97" s="177"/>
    </row>
    <row r="98" spans="1:18" s="172" customFormat="1" ht="14.45" customHeight="1" x14ac:dyDescent="0.2">
      <c r="A98" s="173" t="s">
        <v>207</v>
      </c>
      <c r="B98" s="345">
        <f>'Lote 01'!C89</f>
        <v>0</v>
      </c>
      <c r="C98" s="346"/>
      <c r="D98" s="346"/>
      <c r="E98" s="346"/>
      <c r="F98" s="347"/>
      <c r="G98" s="345"/>
      <c r="H98" s="346"/>
      <c r="I98" s="347"/>
      <c r="J98" s="169"/>
      <c r="K98" s="345"/>
      <c r="L98" s="347"/>
      <c r="M98" s="174"/>
      <c r="N98" s="175"/>
      <c r="O98" s="345"/>
      <c r="P98" s="347"/>
      <c r="Q98" s="176"/>
      <c r="R98" s="177"/>
    </row>
    <row r="99" spans="1:18" s="172" customFormat="1" ht="14.45" customHeight="1" x14ac:dyDescent="0.2">
      <c r="A99" s="173" t="s">
        <v>208</v>
      </c>
      <c r="B99" s="345">
        <f>'Lote 01'!C90</f>
        <v>0</v>
      </c>
      <c r="C99" s="346"/>
      <c r="D99" s="346"/>
      <c r="E99" s="346"/>
      <c r="F99" s="347"/>
      <c r="G99" s="345"/>
      <c r="H99" s="346"/>
      <c r="I99" s="347"/>
      <c r="J99" s="169"/>
      <c r="K99" s="345"/>
      <c r="L99" s="347"/>
      <c r="M99" s="174"/>
      <c r="N99" s="175"/>
      <c r="O99" s="345"/>
      <c r="P99" s="347"/>
      <c r="Q99" s="176"/>
      <c r="R99" s="177"/>
    </row>
    <row r="100" spans="1:18" s="172" customFormat="1" ht="14.45" customHeight="1" x14ac:dyDescent="0.2">
      <c r="A100" s="173" t="s">
        <v>209</v>
      </c>
      <c r="B100" s="345">
        <f>'Lote 01'!C91</f>
        <v>0</v>
      </c>
      <c r="C100" s="346"/>
      <c r="D100" s="346"/>
      <c r="E100" s="346"/>
      <c r="F100" s="347"/>
      <c r="G100" s="345"/>
      <c r="H100" s="346"/>
      <c r="I100" s="347"/>
      <c r="J100" s="169"/>
      <c r="K100" s="345"/>
      <c r="L100" s="347"/>
      <c r="M100" s="174"/>
      <c r="N100" s="175"/>
      <c r="O100" s="345"/>
      <c r="P100" s="347"/>
      <c r="Q100" s="176"/>
      <c r="R100" s="177"/>
    </row>
    <row r="101" spans="1:18" s="172" customFormat="1" ht="14.45" customHeight="1" x14ac:dyDescent="0.2">
      <c r="A101" s="173" t="s">
        <v>210</v>
      </c>
      <c r="B101" s="345">
        <f>'Lote 01'!C92</f>
        <v>0</v>
      </c>
      <c r="C101" s="346"/>
      <c r="D101" s="346"/>
      <c r="E101" s="346"/>
      <c r="F101" s="347"/>
      <c r="G101" s="345"/>
      <c r="H101" s="346"/>
      <c r="I101" s="347"/>
      <c r="J101" s="169"/>
      <c r="K101" s="345"/>
      <c r="L101" s="347"/>
      <c r="M101" s="174"/>
      <c r="N101" s="175"/>
      <c r="O101" s="345"/>
      <c r="P101" s="347"/>
      <c r="Q101" s="176"/>
      <c r="R101" s="177"/>
    </row>
    <row r="102" spans="1:18" s="172" customFormat="1" ht="14.45" customHeight="1" x14ac:dyDescent="0.2">
      <c r="A102" s="173" t="s">
        <v>211</v>
      </c>
      <c r="B102" s="345">
        <f>'Lote 01'!C93</f>
        <v>0</v>
      </c>
      <c r="C102" s="346"/>
      <c r="D102" s="346"/>
      <c r="E102" s="346"/>
      <c r="F102" s="347"/>
      <c r="G102" s="345"/>
      <c r="H102" s="346"/>
      <c r="I102" s="347"/>
      <c r="J102" s="169"/>
      <c r="K102" s="345"/>
      <c r="L102" s="347"/>
      <c r="M102" s="174"/>
      <c r="N102" s="175"/>
      <c r="O102" s="345"/>
      <c r="P102" s="347"/>
      <c r="Q102" s="176"/>
      <c r="R102" s="177"/>
    </row>
    <row r="103" spans="1:18" s="172" customFormat="1" ht="14.45" customHeight="1" x14ac:dyDescent="0.2">
      <c r="A103" s="173" t="s">
        <v>212</v>
      </c>
      <c r="B103" s="345">
        <f>'Lote 01'!C94</f>
        <v>0</v>
      </c>
      <c r="C103" s="346"/>
      <c r="D103" s="346"/>
      <c r="E103" s="346"/>
      <c r="F103" s="347"/>
      <c r="G103" s="345"/>
      <c r="H103" s="346"/>
      <c r="I103" s="347"/>
      <c r="J103" s="169"/>
      <c r="K103" s="345"/>
      <c r="L103" s="347"/>
      <c r="M103" s="174"/>
      <c r="N103" s="175"/>
      <c r="O103" s="345"/>
      <c r="P103" s="347"/>
      <c r="Q103" s="176"/>
      <c r="R103" s="177"/>
    </row>
    <row r="104" spans="1:18" s="172" customFormat="1" ht="14.45" customHeight="1" x14ac:dyDescent="0.2">
      <c r="A104" s="173" t="s">
        <v>213</v>
      </c>
      <c r="B104" s="345">
        <f>'Lote 01'!C95</f>
        <v>0</v>
      </c>
      <c r="C104" s="346"/>
      <c r="D104" s="346"/>
      <c r="E104" s="346"/>
      <c r="F104" s="347"/>
      <c r="G104" s="345"/>
      <c r="H104" s="346"/>
      <c r="I104" s="347"/>
      <c r="J104" s="169"/>
      <c r="K104" s="345"/>
      <c r="L104" s="347"/>
      <c r="M104" s="174"/>
      <c r="N104" s="175"/>
      <c r="O104" s="345"/>
      <c r="P104" s="347"/>
      <c r="Q104" s="176"/>
      <c r="R104" s="178"/>
    </row>
    <row r="105" spans="1:18" s="172" customFormat="1" ht="14.45" customHeight="1" x14ac:dyDescent="0.2">
      <c r="A105" s="173" t="s">
        <v>214</v>
      </c>
      <c r="B105" s="345">
        <f>'Lote 01'!C96</f>
        <v>0</v>
      </c>
      <c r="C105" s="346"/>
      <c r="D105" s="346"/>
      <c r="E105" s="346"/>
      <c r="F105" s="347"/>
      <c r="G105" s="345"/>
      <c r="H105" s="346"/>
      <c r="I105" s="347"/>
      <c r="J105" s="169"/>
      <c r="K105" s="345"/>
      <c r="L105" s="347"/>
      <c r="M105" s="174"/>
      <c r="N105" s="175"/>
      <c r="O105" s="345"/>
      <c r="P105" s="347"/>
      <c r="Q105" s="176"/>
      <c r="R105" s="177"/>
    </row>
    <row r="106" spans="1:18" s="172" customFormat="1" ht="14.45" customHeight="1" x14ac:dyDescent="0.2">
      <c r="A106" s="173" t="s">
        <v>215</v>
      </c>
      <c r="B106" s="345">
        <f>'Lote 01'!C97</f>
        <v>0</v>
      </c>
      <c r="C106" s="346"/>
      <c r="D106" s="346"/>
      <c r="E106" s="346"/>
      <c r="F106" s="347"/>
      <c r="G106" s="345"/>
      <c r="H106" s="346"/>
      <c r="I106" s="347"/>
      <c r="J106" s="169"/>
      <c r="K106" s="345"/>
      <c r="L106" s="347"/>
      <c r="M106" s="174"/>
      <c r="N106" s="175"/>
      <c r="O106" s="345"/>
      <c r="P106" s="347"/>
      <c r="Q106" s="176"/>
      <c r="R106" s="177"/>
    </row>
    <row r="107" spans="1:18" s="172" customFormat="1" ht="14.45" customHeight="1" x14ac:dyDescent="0.2">
      <c r="A107" s="173" t="s">
        <v>216</v>
      </c>
      <c r="B107" s="345">
        <f>'Lote 01'!C98</f>
        <v>0</v>
      </c>
      <c r="C107" s="346"/>
      <c r="D107" s="346"/>
      <c r="E107" s="346"/>
      <c r="F107" s="347"/>
      <c r="G107" s="345"/>
      <c r="H107" s="346"/>
      <c r="I107" s="347"/>
      <c r="J107" s="169"/>
      <c r="K107" s="345"/>
      <c r="L107" s="347"/>
      <c r="M107" s="174"/>
      <c r="N107" s="175"/>
      <c r="O107" s="345"/>
      <c r="P107" s="347"/>
      <c r="Q107" s="176"/>
      <c r="R107" s="177"/>
    </row>
    <row r="108" spans="1:18" s="172" customFormat="1" ht="14.45" customHeight="1" x14ac:dyDescent="0.2">
      <c r="A108" s="173" t="s">
        <v>217</v>
      </c>
      <c r="B108" s="345">
        <f>'Lote 01'!C99</f>
        <v>0</v>
      </c>
      <c r="C108" s="346"/>
      <c r="D108" s="346"/>
      <c r="E108" s="346"/>
      <c r="F108" s="347"/>
      <c r="G108" s="345"/>
      <c r="H108" s="346"/>
      <c r="I108" s="347"/>
      <c r="J108" s="169"/>
      <c r="K108" s="345"/>
      <c r="L108" s="347"/>
      <c r="M108" s="174"/>
      <c r="N108" s="175"/>
      <c r="O108" s="345"/>
      <c r="P108" s="347"/>
      <c r="Q108" s="176"/>
      <c r="R108" s="177"/>
    </row>
    <row r="109" spans="1:18" s="172" customFormat="1" ht="14.45" customHeight="1" x14ac:dyDescent="0.2">
      <c r="A109" s="173" t="s">
        <v>218</v>
      </c>
      <c r="B109" s="345">
        <f>'Lote 01'!C100</f>
        <v>0</v>
      </c>
      <c r="C109" s="346"/>
      <c r="D109" s="346"/>
      <c r="E109" s="346"/>
      <c r="F109" s="347"/>
      <c r="G109" s="345"/>
      <c r="H109" s="346"/>
      <c r="I109" s="347"/>
      <c r="J109" s="169"/>
      <c r="K109" s="345"/>
      <c r="L109" s="347"/>
      <c r="M109" s="174"/>
      <c r="N109" s="175"/>
      <c r="O109" s="345"/>
      <c r="P109" s="347"/>
      <c r="Q109" s="176"/>
      <c r="R109" s="177"/>
    </row>
    <row r="110" spans="1:18" s="172" customFormat="1" ht="14.45" customHeight="1" x14ac:dyDescent="0.2">
      <c r="A110" s="173" t="s">
        <v>219</v>
      </c>
      <c r="B110" s="345">
        <f>'Lote 01'!C101</f>
        <v>0</v>
      </c>
      <c r="C110" s="346"/>
      <c r="D110" s="346"/>
      <c r="E110" s="346"/>
      <c r="F110" s="347"/>
      <c r="G110" s="345"/>
      <c r="H110" s="346"/>
      <c r="I110" s="347"/>
      <c r="J110" s="169"/>
      <c r="K110" s="345"/>
      <c r="L110" s="347"/>
      <c r="M110" s="174"/>
      <c r="N110" s="175"/>
      <c r="O110" s="345"/>
      <c r="P110" s="347"/>
      <c r="Q110" s="176"/>
      <c r="R110" s="178"/>
    </row>
    <row r="111" spans="1:18" s="172" customFormat="1" ht="14.45" customHeight="1" x14ac:dyDescent="0.2">
      <c r="A111" s="173" t="s">
        <v>220</v>
      </c>
      <c r="B111" s="345">
        <f>'Lote 01'!C102</f>
        <v>0</v>
      </c>
      <c r="C111" s="346"/>
      <c r="D111" s="346"/>
      <c r="E111" s="346"/>
      <c r="F111" s="347"/>
      <c r="G111" s="345"/>
      <c r="H111" s="346"/>
      <c r="I111" s="347"/>
      <c r="J111" s="169"/>
      <c r="K111" s="345"/>
      <c r="L111" s="347"/>
      <c r="M111" s="174"/>
      <c r="N111" s="175"/>
      <c r="O111" s="345"/>
      <c r="P111" s="347"/>
      <c r="Q111" s="176"/>
      <c r="R111" s="177"/>
    </row>
    <row r="112" spans="1:18" s="172" customFormat="1" ht="14.45" customHeight="1" x14ac:dyDescent="0.2">
      <c r="A112" s="173" t="s">
        <v>221</v>
      </c>
      <c r="B112" s="345">
        <f>'Lote 01'!C103</f>
        <v>0</v>
      </c>
      <c r="C112" s="346"/>
      <c r="D112" s="346"/>
      <c r="E112" s="346"/>
      <c r="F112" s="347"/>
      <c r="G112" s="345"/>
      <c r="H112" s="346"/>
      <c r="I112" s="347"/>
      <c r="J112" s="169"/>
      <c r="K112" s="345"/>
      <c r="L112" s="347"/>
      <c r="M112" s="174"/>
      <c r="N112" s="175"/>
      <c r="O112" s="345"/>
      <c r="P112" s="347"/>
      <c r="Q112" s="176"/>
      <c r="R112" s="177"/>
    </row>
    <row r="113" spans="1:18" s="172" customFormat="1" ht="14.45" customHeight="1" x14ac:dyDescent="0.2">
      <c r="A113" s="173" t="s">
        <v>222</v>
      </c>
      <c r="B113" s="345">
        <f>'Lote 01'!C104</f>
        <v>0</v>
      </c>
      <c r="C113" s="346"/>
      <c r="D113" s="346"/>
      <c r="E113" s="346"/>
      <c r="F113" s="347"/>
      <c r="G113" s="345"/>
      <c r="H113" s="346"/>
      <c r="I113" s="347"/>
      <c r="J113" s="169"/>
      <c r="K113" s="345"/>
      <c r="L113" s="347"/>
      <c r="M113" s="174"/>
      <c r="N113" s="175"/>
      <c r="O113" s="345"/>
      <c r="P113" s="347"/>
      <c r="Q113" s="176"/>
      <c r="R113" s="177"/>
    </row>
    <row r="114" spans="1:18" s="172" customFormat="1" ht="14.45" customHeight="1" x14ac:dyDescent="0.2">
      <c r="A114" s="173" t="s">
        <v>223</v>
      </c>
      <c r="B114" s="345">
        <f>'Lote 01'!C105</f>
        <v>0</v>
      </c>
      <c r="C114" s="346"/>
      <c r="D114" s="346"/>
      <c r="E114" s="346"/>
      <c r="F114" s="347"/>
      <c r="G114" s="345"/>
      <c r="H114" s="346"/>
      <c r="I114" s="347"/>
      <c r="J114" s="169"/>
      <c r="K114" s="345"/>
      <c r="L114" s="347"/>
      <c r="M114" s="174"/>
      <c r="N114" s="175"/>
      <c r="O114" s="345"/>
      <c r="P114" s="347"/>
      <c r="Q114" s="176"/>
      <c r="R114" s="177"/>
    </row>
    <row r="115" spans="1:18" s="172" customFormat="1" ht="14.45" customHeight="1" x14ac:dyDescent="0.2">
      <c r="A115" s="173" t="s">
        <v>224</v>
      </c>
      <c r="B115" s="345">
        <f>'Lote 01'!C106</f>
        <v>0</v>
      </c>
      <c r="C115" s="346"/>
      <c r="D115" s="346"/>
      <c r="E115" s="346"/>
      <c r="F115" s="347"/>
      <c r="G115" s="345"/>
      <c r="H115" s="346"/>
      <c r="I115" s="347"/>
      <c r="J115" s="169"/>
      <c r="K115" s="345"/>
      <c r="L115" s="347"/>
      <c r="M115" s="174"/>
      <c r="N115" s="175"/>
      <c r="O115" s="345"/>
      <c r="P115" s="347"/>
      <c r="Q115" s="176"/>
      <c r="R115" s="177"/>
    </row>
    <row r="116" spans="1:18" s="172" customFormat="1" ht="14.45" customHeight="1" x14ac:dyDescent="0.2">
      <c r="A116" s="173" t="s">
        <v>225</v>
      </c>
      <c r="B116" s="345">
        <f>'Lote 01'!C107</f>
        <v>0</v>
      </c>
      <c r="C116" s="346"/>
      <c r="D116" s="346"/>
      <c r="E116" s="346"/>
      <c r="F116" s="347"/>
      <c r="G116" s="345"/>
      <c r="H116" s="346"/>
      <c r="I116" s="347"/>
      <c r="J116" s="169"/>
      <c r="K116" s="345"/>
      <c r="L116" s="347"/>
      <c r="M116" s="174"/>
      <c r="N116" s="175"/>
      <c r="O116" s="345"/>
      <c r="P116" s="347"/>
      <c r="Q116" s="176"/>
      <c r="R116" s="177"/>
    </row>
    <row r="117" spans="1:18" s="172" customFormat="1" ht="14.45" customHeight="1" x14ac:dyDescent="0.2">
      <c r="A117" s="173" t="s">
        <v>226</v>
      </c>
      <c r="B117" s="345">
        <f>'Lote 01'!C108</f>
        <v>0</v>
      </c>
      <c r="C117" s="346"/>
      <c r="D117" s="346"/>
      <c r="E117" s="346"/>
      <c r="F117" s="347"/>
      <c r="G117" s="345"/>
      <c r="H117" s="346"/>
      <c r="I117" s="347"/>
      <c r="J117" s="169"/>
      <c r="K117" s="345"/>
      <c r="L117" s="347"/>
      <c r="M117" s="174"/>
      <c r="N117" s="175"/>
      <c r="O117" s="345"/>
      <c r="P117" s="347"/>
      <c r="Q117" s="176"/>
      <c r="R117" s="177"/>
    </row>
    <row r="118" spans="1:18" s="172" customFormat="1" ht="14.45" customHeight="1" x14ac:dyDescent="0.2">
      <c r="A118" s="173" t="s">
        <v>227</v>
      </c>
      <c r="B118" s="345">
        <f>'Lote 01'!C109</f>
        <v>0</v>
      </c>
      <c r="C118" s="346"/>
      <c r="D118" s="346"/>
      <c r="E118" s="346"/>
      <c r="F118" s="347"/>
      <c r="G118" s="345"/>
      <c r="H118" s="346"/>
      <c r="I118" s="347"/>
      <c r="J118" s="169"/>
      <c r="K118" s="345"/>
      <c r="L118" s="347"/>
      <c r="M118" s="174"/>
      <c r="N118" s="175"/>
      <c r="O118" s="345"/>
      <c r="P118" s="347"/>
      <c r="Q118" s="176"/>
      <c r="R118" s="177"/>
    </row>
    <row r="119" spans="1:18" s="172" customFormat="1" ht="14.45" customHeight="1" x14ac:dyDescent="0.2">
      <c r="A119" s="173" t="s">
        <v>228</v>
      </c>
      <c r="B119" s="345">
        <f>'Lote 01'!C110</f>
        <v>0</v>
      </c>
      <c r="C119" s="346"/>
      <c r="D119" s="346"/>
      <c r="E119" s="346"/>
      <c r="F119" s="347"/>
      <c r="G119" s="345"/>
      <c r="H119" s="346"/>
      <c r="I119" s="347"/>
      <c r="J119" s="169"/>
      <c r="K119" s="345"/>
      <c r="L119" s="347"/>
      <c r="M119" s="174"/>
      <c r="N119" s="175"/>
      <c r="O119" s="345"/>
      <c r="P119" s="347"/>
      <c r="Q119" s="176"/>
      <c r="R119" s="177"/>
    </row>
    <row r="120" spans="1:18" s="172" customFormat="1" ht="14.45" customHeight="1" x14ac:dyDescent="0.2">
      <c r="A120" s="173" t="s">
        <v>229</v>
      </c>
      <c r="B120" s="345">
        <f>'Lote 01'!C111</f>
        <v>0</v>
      </c>
      <c r="C120" s="346"/>
      <c r="D120" s="346"/>
      <c r="E120" s="346"/>
      <c r="F120" s="347"/>
      <c r="G120" s="345"/>
      <c r="H120" s="346"/>
      <c r="I120" s="347"/>
      <c r="J120" s="169"/>
      <c r="K120" s="345"/>
      <c r="L120" s="347"/>
      <c r="M120" s="174"/>
      <c r="N120" s="175"/>
      <c r="O120" s="345"/>
      <c r="P120" s="347"/>
      <c r="Q120" s="176"/>
      <c r="R120" s="177"/>
    </row>
    <row r="121" spans="1:18" s="172" customFormat="1" ht="14.45" customHeight="1" x14ac:dyDescent="0.2">
      <c r="A121" s="173" t="s">
        <v>230</v>
      </c>
      <c r="B121" s="345">
        <f>'Lote 01'!C112</f>
        <v>0</v>
      </c>
      <c r="C121" s="346"/>
      <c r="D121" s="346"/>
      <c r="E121" s="346"/>
      <c r="F121" s="347"/>
      <c r="G121" s="345"/>
      <c r="H121" s="346"/>
      <c r="I121" s="347"/>
      <c r="J121" s="169"/>
      <c r="K121" s="345"/>
      <c r="L121" s="347"/>
      <c r="M121" s="174"/>
      <c r="N121" s="175"/>
      <c r="O121" s="345"/>
      <c r="P121" s="347"/>
      <c r="Q121" s="176"/>
      <c r="R121" s="177"/>
    </row>
    <row r="122" spans="1:18" s="172" customFormat="1" ht="14.45" customHeight="1" x14ac:dyDescent="0.2">
      <c r="A122" s="173" t="s">
        <v>231</v>
      </c>
      <c r="B122" s="345">
        <f>'Lote 01'!C113</f>
        <v>0</v>
      </c>
      <c r="C122" s="346"/>
      <c r="D122" s="346"/>
      <c r="E122" s="346"/>
      <c r="F122" s="347"/>
      <c r="G122" s="345"/>
      <c r="H122" s="346"/>
      <c r="I122" s="347"/>
      <c r="J122" s="169"/>
      <c r="K122" s="345"/>
      <c r="L122" s="347"/>
      <c r="M122" s="174"/>
      <c r="N122" s="175"/>
      <c r="O122" s="345"/>
      <c r="P122" s="347"/>
      <c r="Q122" s="176"/>
      <c r="R122" s="177"/>
    </row>
    <row r="123" spans="1:18" s="172" customFormat="1" ht="14.45" customHeight="1" x14ac:dyDescent="0.2">
      <c r="A123" s="173" t="s">
        <v>232</v>
      </c>
      <c r="B123" s="345">
        <f>'Lote 01'!C114</f>
        <v>0</v>
      </c>
      <c r="C123" s="346"/>
      <c r="D123" s="346"/>
      <c r="E123" s="346"/>
      <c r="F123" s="347"/>
      <c r="G123" s="345"/>
      <c r="H123" s="346"/>
      <c r="I123" s="347"/>
      <c r="J123" s="169"/>
      <c r="K123" s="345"/>
      <c r="L123" s="347"/>
      <c r="M123" s="174"/>
      <c r="N123" s="175"/>
      <c r="O123" s="345"/>
      <c r="P123" s="347"/>
      <c r="Q123" s="176"/>
      <c r="R123" s="177"/>
    </row>
    <row r="124" spans="1:18" s="172" customFormat="1" ht="14.45" customHeight="1" x14ac:dyDescent="0.2">
      <c r="A124" s="173" t="s">
        <v>233</v>
      </c>
      <c r="B124" s="345">
        <f>'Lote 01'!C115</f>
        <v>0</v>
      </c>
      <c r="C124" s="346"/>
      <c r="D124" s="346"/>
      <c r="E124" s="346"/>
      <c r="F124" s="347"/>
      <c r="G124" s="345"/>
      <c r="H124" s="346"/>
      <c r="I124" s="347"/>
      <c r="J124" s="169"/>
      <c r="K124" s="345"/>
      <c r="L124" s="347"/>
      <c r="M124" s="174"/>
      <c r="N124" s="175"/>
      <c r="O124" s="345"/>
      <c r="P124" s="347"/>
      <c r="Q124" s="176"/>
      <c r="R124" s="177"/>
    </row>
    <row r="125" spans="1:18" s="172" customFormat="1" ht="14.45" customHeight="1" x14ac:dyDescent="0.2">
      <c r="A125" s="173" t="s">
        <v>234</v>
      </c>
      <c r="B125" s="345">
        <f>'Lote 01'!C116</f>
        <v>0</v>
      </c>
      <c r="C125" s="346"/>
      <c r="D125" s="346"/>
      <c r="E125" s="346"/>
      <c r="F125" s="347"/>
      <c r="G125" s="345"/>
      <c r="H125" s="346"/>
      <c r="I125" s="347"/>
      <c r="J125" s="169"/>
      <c r="K125" s="345"/>
      <c r="L125" s="347"/>
      <c r="M125" s="174"/>
      <c r="N125" s="175"/>
      <c r="O125" s="345"/>
      <c r="P125" s="347"/>
      <c r="Q125" s="176"/>
      <c r="R125" s="177"/>
    </row>
    <row r="126" spans="1:18" s="172" customFormat="1" ht="14.45" customHeight="1" x14ac:dyDescent="0.2">
      <c r="A126" s="173" t="s">
        <v>235</v>
      </c>
      <c r="B126" s="345">
        <f>'Lote 01'!C117</f>
        <v>0</v>
      </c>
      <c r="C126" s="346"/>
      <c r="D126" s="346"/>
      <c r="E126" s="346"/>
      <c r="F126" s="347"/>
      <c r="G126" s="345"/>
      <c r="H126" s="346"/>
      <c r="I126" s="347"/>
      <c r="J126" s="169"/>
      <c r="K126" s="345"/>
      <c r="L126" s="347"/>
      <c r="M126" s="174"/>
      <c r="N126" s="175"/>
      <c r="O126" s="345"/>
      <c r="P126" s="347"/>
      <c r="Q126" s="176"/>
      <c r="R126" s="177"/>
    </row>
    <row r="127" spans="1:18" s="172" customFormat="1" ht="14.45" customHeight="1" x14ac:dyDescent="0.2">
      <c r="A127" s="173" t="s">
        <v>236</v>
      </c>
      <c r="B127" s="345">
        <f>'Lote 01'!C118</f>
        <v>0</v>
      </c>
      <c r="C127" s="346"/>
      <c r="D127" s="346"/>
      <c r="E127" s="346"/>
      <c r="F127" s="347"/>
      <c r="G127" s="345"/>
      <c r="H127" s="346"/>
      <c r="I127" s="347"/>
      <c r="J127" s="169"/>
      <c r="K127" s="345"/>
      <c r="L127" s="347"/>
      <c r="M127" s="174"/>
      <c r="N127" s="175"/>
      <c r="O127" s="345"/>
      <c r="P127" s="347"/>
      <c r="Q127" s="176"/>
      <c r="R127" s="177"/>
    </row>
    <row r="128" spans="1:18" s="172" customFormat="1" ht="14.45" customHeight="1" x14ac:dyDescent="0.2">
      <c r="A128" s="173" t="s">
        <v>237</v>
      </c>
      <c r="B128" s="345">
        <f>'Lote 01'!C119</f>
        <v>0</v>
      </c>
      <c r="C128" s="346"/>
      <c r="D128" s="346"/>
      <c r="E128" s="346"/>
      <c r="F128" s="347"/>
      <c r="G128" s="345"/>
      <c r="H128" s="346"/>
      <c r="I128" s="347"/>
      <c r="J128" s="169"/>
      <c r="K128" s="345"/>
      <c r="L128" s="347"/>
      <c r="M128" s="174"/>
      <c r="N128" s="175"/>
      <c r="O128" s="345"/>
      <c r="P128" s="347"/>
      <c r="Q128" s="176"/>
      <c r="R128" s="177"/>
    </row>
    <row r="129" spans="1:18" s="172" customFormat="1" ht="14.45" customHeight="1" x14ac:dyDescent="0.2">
      <c r="A129" s="173" t="s">
        <v>238</v>
      </c>
      <c r="B129" s="345">
        <f>'Lote 01'!C120</f>
        <v>0</v>
      </c>
      <c r="C129" s="346"/>
      <c r="D129" s="346"/>
      <c r="E129" s="346"/>
      <c r="F129" s="347"/>
      <c r="G129" s="345"/>
      <c r="H129" s="346"/>
      <c r="I129" s="347"/>
      <c r="J129" s="169"/>
      <c r="K129" s="345"/>
      <c r="L129" s="347"/>
      <c r="M129" s="174"/>
      <c r="N129" s="175"/>
      <c r="O129" s="345"/>
      <c r="P129" s="347"/>
      <c r="Q129" s="176"/>
      <c r="R129" s="177"/>
    </row>
    <row r="130" spans="1:18" s="172" customFormat="1" ht="14.45" customHeight="1" x14ac:dyDescent="0.2">
      <c r="A130" s="173" t="s">
        <v>239</v>
      </c>
      <c r="B130" s="345">
        <f>'Lote 01'!C121</f>
        <v>0</v>
      </c>
      <c r="C130" s="346"/>
      <c r="D130" s="346"/>
      <c r="E130" s="346"/>
      <c r="F130" s="347"/>
      <c r="G130" s="345"/>
      <c r="H130" s="346"/>
      <c r="I130" s="347"/>
      <c r="J130" s="169"/>
      <c r="K130" s="345"/>
      <c r="L130" s="347"/>
      <c r="M130" s="174"/>
      <c r="N130" s="175"/>
      <c r="O130" s="345"/>
      <c r="P130" s="347"/>
      <c r="Q130" s="176"/>
      <c r="R130" s="177"/>
    </row>
    <row r="131" spans="1:18" s="172" customFormat="1" ht="14.45" customHeight="1" x14ac:dyDescent="0.2">
      <c r="A131" s="173" t="s">
        <v>240</v>
      </c>
      <c r="B131" s="345">
        <f>'Lote 01'!C122</f>
        <v>0</v>
      </c>
      <c r="C131" s="346"/>
      <c r="D131" s="346"/>
      <c r="E131" s="346"/>
      <c r="F131" s="347"/>
      <c r="G131" s="345"/>
      <c r="H131" s="346"/>
      <c r="I131" s="347"/>
      <c r="J131" s="169"/>
      <c r="K131" s="345"/>
      <c r="L131" s="347"/>
      <c r="M131" s="174"/>
      <c r="N131" s="175"/>
      <c r="O131" s="345"/>
      <c r="P131" s="347"/>
      <c r="Q131" s="176"/>
      <c r="R131" s="177"/>
    </row>
    <row r="132" spans="1:18" s="172" customFormat="1" ht="14.45" customHeight="1" x14ac:dyDescent="0.2">
      <c r="A132" s="173" t="s">
        <v>241</v>
      </c>
      <c r="B132" s="345">
        <f>'Lote 01'!C123</f>
        <v>0</v>
      </c>
      <c r="C132" s="346"/>
      <c r="D132" s="346"/>
      <c r="E132" s="346"/>
      <c r="F132" s="347"/>
      <c r="G132" s="345"/>
      <c r="H132" s="346"/>
      <c r="I132" s="347"/>
      <c r="J132" s="169"/>
      <c r="K132" s="345"/>
      <c r="L132" s="347"/>
      <c r="M132" s="174"/>
      <c r="N132" s="175"/>
      <c r="O132" s="345"/>
      <c r="P132" s="347"/>
      <c r="Q132" s="176"/>
      <c r="R132" s="177"/>
    </row>
    <row r="133" spans="1:18" s="172" customFormat="1" ht="14.45" customHeight="1" x14ac:dyDescent="0.2">
      <c r="A133" s="173" t="s">
        <v>242</v>
      </c>
      <c r="B133" s="345">
        <f>'Lote 01'!C124</f>
        <v>0</v>
      </c>
      <c r="C133" s="346"/>
      <c r="D133" s="346"/>
      <c r="E133" s="346"/>
      <c r="F133" s="347"/>
      <c r="G133" s="345"/>
      <c r="H133" s="346"/>
      <c r="I133" s="347"/>
      <c r="J133" s="169"/>
      <c r="K133" s="345"/>
      <c r="L133" s="347"/>
      <c r="M133" s="174"/>
      <c r="N133" s="175"/>
      <c r="O133" s="345"/>
      <c r="P133" s="347"/>
      <c r="Q133" s="176"/>
      <c r="R133" s="177"/>
    </row>
    <row r="134" spans="1:18" s="172" customFormat="1" ht="14.45" customHeight="1" x14ac:dyDescent="0.2">
      <c r="A134" s="173" t="s">
        <v>243</v>
      </c>
      <c r="B134" s="345">
        <f>'Lote 01'!C125</f>
        <v>0</v>
      </c>
      <c r="C134" s="346"/>
      <c r="D134" s="346"/>
      <c r="E134" s="346"/>
      <c r="F134" s="347"/>
      <c r="G134" s="345"/>
      <c r="H134" s="346"/>
      <c r="I134" s="347"/>
      <c r="J134" s="169"/>
      <c r="K134" s="345"/>
      <c r="L134" s="347"/>
      <c r="M134" s="174"/>
      <c r="N134" s="175"/>
      <c r="O134" s="345"/>
      <c r="P134" s="347"/>
      <c r="Q134" s="176"/>
      <c r="R134" s="177"/>
    </row>
    <row r="135" spans="1:18" s="172" customFormat="1" ht="14.45" customHeight="1" x14ac:dyDescent="0.2">
      <c r="A135" s="173" t="s">
        <v>244</v>
      </c>
      <c r="B135" s="345">
        <f>'Lote 01'!C126</f>
        <v>0</v>
      </c>
      <c r="C135" s="346"/>
      <c r="D135" s="346"/>
      <c r="E135" s="346"/>
      <c r="F135" s="347"/>
      <c r="G135" s="345"/>
      <c r="H135" s="346"/>
      <c r="I135" s="347"/>
      <c r="J135" s="169"/>
      <c r="K135" s="345"/>
      <c r="L135" s="347"/>
      <c r="M135" s="174"/>
      <c r="N135" s="175"/>
      <c r="O135" s="345"/>
      <c r="P135" s="347"/>
      <c r="Q135" s="176"/>
      <c r="R135" s="177"/>
    </row>
    <row r="136" spans="1:18" s="172" customFormat="1" ht="14.45" customHeight="1" x14ac:dyDescent="0.2">
      <c r="A136" s="173" t="s">
        <v>245</v>
      </c>
      <c r="B136" s="345">
        <f>'Lote 01'!C127</f>
        <v>0</v>
      </c>
      <c r="C136" s="346"/>
      <c r="D136" s="346"/>
      <c r="E136" s="346"/>
      <c r="F136" s="347"/>
      <c r="G136" s="345"/>
      <c r="H136" s="346"/>
      <c r="I136" s="347"/>
      <c r="J136" s="169"/>
      <c r="K136" s="345"/>
      <c r="L136" s="347"/>
      <c r="M136" s="174"/>
      <c r="N136" s="175"/>
      <c r="O136" s="345"/>
      <c r="P136" s="347"/>
      <c r="Q136" s="176"/>
      <c r="R136" s="177"/>
    </row>
    <row r="137" spans="1:18" s="172" customFormat="1" ht="14.45" customHeight="1" x14ac:dyDescent="0.2">
      <c r="A137" s="173" t="s">
        <v>246</v>
      </c>
      <c r="B137" s="345">
        <f>'Lote 01'!C128</f>
        <v>0</v>
      </c>
      <c r="C137" s="346"/>
      <c r="D137" s="346"/>
      <c r="E137" s="346"/>
      <c r="F137" s="347"/>
      <c r="G137" s="345"/>
      <c r="H137" s="346"/>
      <c r="I137" s="347"/>
      <c r="J137" s="169"/>
      <c r="K137" s="345"/>
      <c r="L137" s="347"/>
      <c r="M137" s="174"/>
      <c r="N137" s="175"/>
      <c r="O137" s="345"/>
      <c r="P137" s="347"/>
      <c r="Q137" s="176"/>
      <c r="R137" s="178"/>
    </row>
    <row r="138" spans="1:18" s="172" customFormat="1" ht="14.45" customHeight="1" x14ac:dyDescent="0.2">
      <c r="A138" s="173" t="s">
        <v>247</v>
      </c>
      <c r="B138" s="345">
        <f>'Lote 01'!C129</f>
        <v>0</v>
      </c>
      <c r="C138" s="346"/>
      <c r="D138" s="346"/>
      <c r="E138" s="346"/>
      <c r="F138" s="347"/>
      <c r="G138" s="345"/>
      <c r="H138" s="346"/>
      <c r="I138" s="347"/>
      <c r="J138" s="169"/>
      <c r="K138" s="345"/>
      <c r="L138" s="347"/>
      <c r="M138" s="174"/>
      <c r="N138" s="175"/>
      <c r="O138" s="345"/>
      <c r="P138" s="347"/>
      <c r="Q138" s="176"/>
      <c r="R138" s="178"/>
    </row>
    <row r="139" spans="1:18" s="172" customFormat="1" ht="14.45" customHeight="1" x14ac:dyDescent="0.2">
      <c r="A139" s="173" t="s">
        <v>248</v>
      </c>
      <c r="B139" s="345">
        <f>'Lote 01'!C130</f>
        <v>0</v>
      </c>
      <c r="C139" s="346"/>
      <c r="D139" s="346"/>
      <c r="E139" s="346"/>
      <c r="F139" s="347"/>
      <c r="G139" s="345"/>
      <c r="H139" s="346"/>
      <c r="I139" s="347"/>
      <c r="J139" s="169"/>
      <c r="K139" s="345"/>
      <c r="L139" s="347"/>
      <c r="M139" s="174"/>
      <c r="N139" s="175"/>
      <c r="O139" s="345"/>
      <c r="P139" s="347"/>
      <c r="Q139" s="176"/>
      <c r="R139" s="178"/>
    </row>
    <row r="140" spans="1:18" s="172" customFormat="1" ht="14.45" customHeight="1" x14ac:dyDescent="0.2">
      <c r="A140" s="173" t="s">
        <v>249</v>
      </c>
      <c r="B140" s="345">
        <f>'Lote 01'!C131</f>
        <v>0</v>
      </c>
      <c r="C140" s="346"/>
      <c r="D140" s="346"/>
      <c r="E140" s="346"/>
      <c r="F140" s="347"/>
      <c r="G140" s="345"/>
      <c r="H140" s="346"/>
      <c r="I140" s="347"/>
      <c r="J140" s="169"/>
      <c r="K140" s="345"/>
      <c r="L140" s="347"/>
      <c r="M140" s="174"/>
      <c r="N140" s="175"/>
      <c r="O140" s="345"/>
      <c r="P140" s="347"/>
      <c r="Q140" s="176"/>
      <c r="R140" s="177"/>
    </row>
    <row r="141" spans="1:18" s="172" customFormat="1" ht="14.45" customHeight="1" x14ac:dyDescent="0.2">
      <c r="A141" s="173" t="s">
        <v>250</v>
      </c>
      <c r="B141" s="345">
        <f>'Lote 01'!C132</f>
        <v>0</v>
      </c>
      <c r="C141" s="346"/>
      <c r="D141" s="346"/>
      <c r="E141" s="346"/>
      <c r="F141" s="347"/>
      <c r="G141" s="345"/>
      <c r="H141" s="346"/>
      <c r="I141" s="347"/>
      <c r="J141" s="169"/>
      <c r="K141" s="345"/>
      <c r="L141" s="347"/>
      <c r="M141" s="174"/>
      <c r="N141" s="175"/>
      <c r="O141" s="345"/>
      <c r="P141" s="347"/>
      <c r="Q141" s="176"/>
      <c r="R141" s="177"/>
    </row>
    <row r="142" spans="1:18" s="172" customFormat="1" ht="14.45" customHeight="1" x14ac:dyDescent="0.2">
      <c r="A142" s="173" t="s">
        <v>251</v>
      </c>
      <c r="B142" s="345">
        <f>'Lote 01'!C133</f>
        <v>0</v>
      </c>
      <c r="C142" s="346"/>
      <c r="D142" s="346"/>
      <c r="E142" s="346"/>
      <c r="F142" s="347"/>
      <c r="G142" s="345"/>
      <c r="H142" s="346"/>
      <c r="I142" s="347"/>
      <c r="J142" s="169"/>
      <c r="K142" s="345"/>
      <c r="L142" s="347"/>
      <c r="M142" s="174"/>
      <c r="N142" s="175"/>
      <c r="O142" s="345"/>
      <c r="P142" s="347"/>
      <c r="Q142" s="176"/>
      <c r="R142" s="177"/>
    </row>
    <row r="143" spans="1:18" s="172" customFormat="1" ht="14.45" customHeight="1" x14ac:dyDescent="0.2">
      <c r="A143" s="173" t="s">
        <v>252</v>
      </c>
      <c r="B143" s="345">
        <f>'Lote 01'!C134</f>
        <v>0</v>
      </c>
      <c r="C143" s="346"/>
      <c r="D143" s="346"/>
      <c r="E143" s="346"/>
      <c r="F143" s="347"/>
      <c r="G143" s="345"/>
      <c r="H143" s="346"/>
      <c r="I143" s="347"/>
      <c r="J143" s="169"/>
      <c r="K143" s="345"/>
      <c r="L143" s="347"/>
      <c r="M143" s="174"/>
      <c r="N143" s="175"/>
      <c r="O143" s="345"/>
      <c r="P143" s="347"/>
      <c r="Q143" s="176"/>
      <c r="R143" s="178"/>
    </row>
    <row r="144" spans="1:18" s="172" customFormat="1" ht="14.45" customHeight="1" x14ac:dyDescent="0.2">
      <c r="A144" s="173" t="s">
        <v>253</v>
      </c>
      <c r="B144" s="345">
        <f>'Lote 01'!C135</f>
        <v>0</v>
      </c>
      <c r="C144" s="346"/>
      <c r="D144" s="346"/>
      <c r="E144" s="346"/>
      <c r="F144" s="347"/>
      <c r="G144" s="345"/>
      <c r="H144" s="346"/>
      <c r="I144" s="347"/>
      <c r="J144" s="169"/>
      <c r="K144" s="345"/>
      <c r="L144" s="347"/>
      <c r="M144" s="174"/>
      <c r="N144" s="175"/>
      <c r="O144" s="345"/>
      <c r="P144" s="347"/>
      <c r="Q144" s="176"/>
      <c r="R144" s="177"/>
    </row>
    <row r="145" spans="1:18" s="172" customFormat="1" ht="14.45" customHeight="1" x14ac:dyDescent="0.2">
      <c r="A145" s="173" t="s">
        <v>254</v>
      </c>
      <c r="B145" s="345">
        <f>'Lote 01'!C136</f>
        <v>0</v>
      </c>
      <c r="C145" s="346"/>
      <c r="D145" s="346"/>
      <c r="E145" s="346"/>
      <c r="F145" s="347"/>
      <c r="G145" s="345"/>
      <c r="H145" s="346"/>
      <c r="I145" s="347"/>
      <c r="J145" s="169"/>
      <c r="K145" s="345"/>
      <c r="L145" s="347"/>
      <c r="M145" s="174"/>
      <c r="N145" s="175"/>
      <c r="O145" s="345"/>
      <c r="P145" s="347"/>
      <c r="Q145" s="176"/>
      <c r="R145" s="177"/>
    </row>
    <row r="146" spans="1:18" s="172" customFormat="1" ht="14.45" customHeight="1" x14ac:dyDescent="0.2">
      <c r="A146" s="173" t="s">
        <v>255</v>
      </c>
      <c r="B146" s="345">
        <f>'Lote 01'!C137</f>
        <v>0</v>
      </c>
      <c r="C146" s="346"/>
      <c r="D146" s="346"/>
      <c r="E146" s="346"/>
      <c r="F146" s="347"/>
      <c r="G146" s="345"/>
      <c r="H146" s="346"/>
      <c r="I146" s="347"/>
      <c r="J146" s="169"/>
      <c r="K146" s="345"/>
      <c r="L146" s="347"/>
      <c r="M146" s="174"/>
      <c r="N146" s="175"/>
      <c r="O146" s="345"/>
      <c r="P146" s="347"/>
      <c r="Q146" s="176"/>
      <c r="R146" s="178"/>
    </row>
    <row r="147" spans="1:18" s="172" customFormat="1" ht="14.45" customHeight="1" x14ac:dyDescent="0.2">
      <c r="A147" s="173" t="s">
        <v>256</v>
      </c>
      <c r="B147" s="345">
        <f>'Lote 01'!C138</f>
        <v>0</v>
      </c>
      <c r="C147" s="346"/>
      <c r="D147" s="346"/>
      <c r="E147" s="346"/>
      <c r="F147" s="347"/>
      <c r="G147" s="345"/>
      <c r="H147" s="346"/>
      <c r="I147" s="347"/>
      <c r="J147" s="169"/>
      <c r="K147" s="345"/>
      <c r="L147" s="347"/>
      <c r="M147" s="174"/>
      <c r="N147" s="175"/>
      <c r="O147" s="345"/>
      <c r="P147" s="347"/>
      <c r="Q147" s="176"/>
      <c r="R147" s="177"/>
    </row>
    <row r="148" spans="1:18" s="172" customFormat="1" ht="14.45" customHeight="1" x14ac:dyDescent="0.2">
      <c r="A148" s="173" t="s">
        <v>257</v>
      </c>
      <c r="B148" s="345">
        <f>'Lote 01'!C139</f>
        <v>0</v>
      </c>
      <c r="C148" s="346"/>
      <c r="D148" s="346"/>
      <c r="E148" s="346"/>
      <c r="F148" s="347"/>
      <c r="G148" s="345"/>
      <c r="H148" s="346"/>
      <c r="I148" s="347"/>
      <c r="J148" s="169"/>
      <c r="K148" s="345"/>
      <c r="L148" s="347"/>
      <c r="M148" s="174"/>
      <c r="N148" s="175"/>
      <c r="O148" s="345"/>
      <c r="P148" s="347"/>
      <c r="Q148" s="176"/>
      <c r="R148" s="177"/>
    </row>
    <row r="149" spans="1:18" s="172" customFormat="1" ht="14.45" customHeight="1" x14ac:dyDescent="0.2">
      <c r="A149" s="173" t="s">
        <v>258</v>
      </c>
      <c r="B149" s="345">
        <f>'Lote 01'!C140</f>
        <v>0</v>
      </c>
      <c r="C149" s="346"/>
      <c r="D149" s="346"/>
      <c r="E149" s="346"/>
      <c r="F149" s="347"/>
      <c r="G149" s="345"/>
      <c r="H149" s="346"/>
      <c r="I149" s="347"/>
      <c r="J149" s="169"/>
      <c r="K149" s="345"/>
      <c r="L149" s="347"/>
      <c r="M149" s="174"/>
      <c r="N149" s="175"/>
      <c r="O149" s="345"/>
      <c r="P149" s="347"/>
      <c r="Q149" s="176"/>
      <c r="R149" s="178"/>
    </row>
    <row r="150" spans="1:18" s="172" customFormat="1" ht="14.45" customHeight="1" x14ac:dyDescent="0.2">
      <c r="A150" s="173" t="s">
        <v>259</v>
      </c>
      <c r="B150" s="345">
        <f>'Lote 01'!C141</f>
        <v>0</v>
      </c>
      <c r="C150" s="346"/>
      <c r="D150" s="346"/>
      <c r="E150" s="346"/>
      <c r="F150" s="347"/>
      <c r="G150" s="345"/>
      <c r="H150" s="346"/>
      <c r="I150" s="347"/>
      <c r="J150" s="169"/>
      <c r="K150" s="345"/>
      <c r="L150" s="347"/>
      <c r="M150" s="174"/>
      <c r="N150" s="175"/>
      <c r="O150" s="345"/>
      <c r="P150" s="347"/>
      <c r="Q150" s="176"/>
      <c r="R150" s="178"/>
    </row>
    <row r="151" spans="1:18" s="172" customFormat="1" ht="14.45" customHeight="1" x14ac:dyDescent="0.2">
      <c r="A151" s="173" t="s">
        <v>260</v>
      </c>
      <c r="B151" s="345">
        <f>'Lote 01'!C142</f>
        <v>0</v>
      </c>
      <c r="C151" s="346"/>
      <c r="D151" s="346"/>
      <c r="E151" s="346"/>
      <c r="F151" s="347"/>
      <c r="G151" s="345"/>
      <c r="H151" s="346"/>
      <c r="I151" s="347"/>
      <c r="J151" s="169"/>
      <c r="K151" s="345"/>
      <c r="L151" s="347"/>
      <c r="M151" s="174"/>
      <c r="N151" s="175"/>
      <c r="O151" s="345"/>
      <c r="P151" s="347"/>
      <c r="Q151" s="176"/>
      <c r="R151" s="177"/>
    </row>
    <row r="152" spans="1:18" s="172" customFormat="1" ht="14.45" customHeight="1" x14ac:dyDescent="0.2">
      <c r="A152" s="173" t="s">
        <v>261</v>
      </c>
      <c r="B152" s="345">
        <f>'Lote 01'!C143</f>
        <v>0</v>
      </c>
      <c r="C152" s="346"/>
      <c r="D152" s="346"/>
      <c r="E152" s="346"/>
      <c r="F152" s="347"/>
      <c r="G152" s="345"/>
      <c r="H152" s="346"/>
      <c r="I152" s="347"/>
      <c r="J152" s="169"/>
      <c r="K152" s="345"/>
      <c r="L152" s="347"/>
      <c r="M152" s="174"/>
      <c r="N152" s="175"/>
      <c r="O152" s="345"/>
      <c r="P152" s="347"/>
      <c r="Q152" s="176"/>
      <c r="R152" s="178"/>
    </row>
    <row r="153" spans="1:18" s="172" customFormat="1" ht="14.45" customHeight="1" x14ac:dyDescent="0.2">
      <c r="A153" s="173" t="s">
        <v>262</v>
      </c>
      <c r="B153" s="345">
        <f>'Lote 01'!C144</f>
        <v>0</v>
      </c>
      <c r="C153" s="346"/>
      <c r="D153" s="346"/>
      <c r="E153" s="346"/>
      <c r="F153" s="347"/>
      <c r="G153" s="345"/>
      <c r="H153" s="346"/>
      <c r="I153" s="347"/>
      <c r="J153" s="169"/>
      <c r="K153" s="345"/>
      <c r="L153" s="347"/>
      <c r="M153" s="174"/>
      <c r="N153" s="175"/>
      <c r="O153" s="345"/>
      <c r="P153" s="347"/>
      <c r="Q153" s="176"/>
      <c r="R153" s="178"/>
    </row>
    <row r="154" spans="1:18" s="172" customFormat="1" ht="14.45" customHeight="1" x14ac:dyDescent="0.2">
      <c r="A154" s="173" t="s">
        <v>263</v>
      </c>
      <c r="B154" s="345">
        <f>'Lote 01'!C145</f>
        <v>0</v>
      </c>
      <c r="C154" s="346"/>
      <c r="D154" s="346"/>
      <c r="E154" s="346"/>
      <c r="F154" s="347"/>
      <c r="G154" s="345"/>
      <c r="H154" s="346"/>
      <c r="I154" s="347"/>
      <c r="J154" s="169"/>
      <c r="K154" s="345"/>
      <c r="L154" s="347"/>
      <c r="M154" s="174"/>
      <c r="N154" s="175"/>
      <c r="O154" s="345"/>
      <c r="P154" s="347"/>
      <c r="Q154" s="176"/>
      <c r="R154" s="177"/>
    </row>
    <row r="155" spans="1:18" s="172" customFormat="1" ht="14.45" customHeight="1" x14ac:dyDescent="0.2">
      <c r="A155" s="173" t="s">
        <v>264</v>
      </c>
      <c r="B155" s="345">
        <f>'Lote 01'!C146</f>
        <v>0</v>
      </c>
      <c r="C155" s="346"/>
      <c r="D155" s="346"/>
      <c r="E155" s="346"/>
      <c r="F155" s="347"/>
      <c r="G155" s="345"/>
      <c r="H155" s="346"/>
      <c r="I155" s="347"/>
      <c r="J155" s="169"/>
      <c r="K155" s="345"/>
      <c r="L155" s="347"/>
      <c r="M155" s="174"/>
      <c r="N155" s="175"/>
      <c r="O155" s="345"/>
      <c r="P155" s="347"/>
      <c r="Q155" s="176"/>
      <c r="R155" s="178"/>
    </row>
    <row r="156" spans="1:18" s="172" customFormat="1" ht="14.45" customHeight="1" x14ac:dyDescent="0.2">
      <c r="A156" s="173" t="s">
        <v>265</v>
      </c>
      <c r="B156" s="345">
        <f>'Lote 01'!C147</f>
        <v>0</v>
      </c>
      <c r="C156" s="346"/>
      <c r="D156" s="346"/>
      <c r="E156" s="346"/>
      <c r="F156" s="347"/>
      <c r="G156" s="345"/>
      <c r="H156" s="346"/>
      <c r="I156" s="347"/>
      <c r="J156" s="169"/>
      <c r="K156" s="345"/>
      <c r="L156" s="347"/>
      <c r="M156" s="174"/>
      <c r="N156" s="175"/>
      <c r="O156" s="345"/>
      <c r="P156" s="347"/>
      <c r="Q156" s="176"/>
      <c r="R156" s="178"/>
    </row>
    <row r="157" spans="1:18" s="172" customFormat="1" ht="14.45" customHeight="1" x14ac:dyDescent="0.2">
      <c r="A157" s="173" t="s">
        <v>266</v>
      </c>
      <c r="B157" s="345">
        <f>'Lote 01'!C148</f>
        <v>0</v>
      </c>
      <c r="C157" s="346"/>
      <c r="D157" s="346"/>
      <c r="E157" s="346"/>
      <c r="F157" s="347"/>
      <c r="G157" s="345"/>
      <c r="H157" s="346"/>
      <c r="I157" s="347"/>
      <c r="J157" s="169"/>
      <c r="K157" s="345"/>
      <c r="L157" s="347"/>
      <c r="M157" s="174"/>
      <c r="N157" s="175"/>
      <c r="O157" s="345"/>
      <c r="P157" s="347"/>
      <c r="Q157" s="176"/>
      <c r="R157" s="178"/>
    </row>
    <row r="158" spans="1:18" s="172" customFormat="1" ht="14.45" customHeight="1" x14ac:dyDescent="0.2">
      <c r="A158" s="173" t="s">
        <v>267</v>
      </c>
      <c r="B158" s="345">
        <f>'Lote 01'!C149</f>
        <v>0</v>
      </c>
      <c r="C158" s="346"/>
      <c r="D158" s="346"/>
      <c r="E158" s="346"/>
      <c r="F158" s="347"/>
      <c r="G158" s="345"/>
      <c r="H158" s="346"/>
      <c r="I158" s="347"/>
      <c r="J158" s="169"/>
      <c r="K158" s="345"/>
      <c r="L158" s="347"/>
      <c r="M158" s="174"/>
      <c r="N158" s="175"/>
      <c r="O158" s="345"/>
      <c r="P158" s="347"/>
      <c r="Q158" s="176"/>
      <c r="R158" s="177"/>
    </row>
    <row r="159" spans="1:18" s="172" customFormat="1" ht="14.45" customHeight="1" x14ac:dyDescent="0.2">
      <c r="A159" s="173" t="s">
        <v>268</v>
      </c>
      <c r="B159" s="345">
        <f>'Lote 01'!C150</f>
        <v>0</v>
      </c>
      <c r="C159" s="346"/>
      <c r="D159" s="346"/>
      <c r="E159" s="346"/>
      <c r="F159" s="347"/>
      <c r="G159" s="345"/>
      <c r="H159" s="346"/>
      <c r="I159" s="347"/>
      <c r="J159" s="169"/>
      <c r="K159" s="345"/>
      <c r="L159" s="347"/>
      <c r="M159" s="174"/>
      <c r="N159" s="175"/>
      <c r="O159" s="345"/>
      <c r="P159" s="347"/>
      <c r="Q159" s="176"/>
      <c r="R159" s="177"/>
    </row>
    <row r="160" spans="1:18" s="172" customFormat="1" ht="14.45" customHeight="1" x14ac:dyDescent="0.2">
      <c r="A160" s="173" t="s">
        <v>269</v>
      </c>
      <c r="B160" s="345">
        <f>'Lote 01'!C151</f>
        <v>0</v>
      </c>
      <c r="C160" s="346"/>
      <c r="D160" s="346"/>
      <c r="E160" s="346"/>
      <c r="F160" s="347"/>
      <c r="G160" s="345"/>
      <c r="H160" s="346"/>
      <c r="I160" s="347"/>
      <c r="J160" s="169"/>
      <c r="K160" s="345"/>
      <c r="L160" s="347"/>
      <c r="M160" s="174"/>
      <c r="N160" s="175"/>
      <c r="O160" s="345"/>
      <c r="P160" s="347"/>
      <c r="Q160" s="176"/>
      <c r="R160" s="177"/>
    </row>
    <row r="161" spans="1:18" s="172" customFormat="1" ht="14.45" customHeight="1" x14ac:dyDescent="0.2">
      <c r="A161" s="173" t="s">
        <v>270</v>
      </c>
      <c r="B161" s="345">
        <f>'Lote 01'!C152</f>
        <v>0</v>
      </c>
      <c r="C161" s="346"/>
      <c r="D161" s="346"/>
      <c r="E161" s="346"/>
      <c r="F161" s="347"/>
      <c r="G161" s="345"/>
      <c r="H161" s="346"/>
      <c r="I161" s="347"/>
      <c r="J161" s="169"/>
      <c r="K161" s="345"/>
      <c r="L161" s="347"/>
      <c r="M161" s="174"/>
      <c r="N161" s="179"/>
      <c r="O161" s="345"/>
      <c r="P161" s="347"/>
      <c r="Q161" s="176"/>
      <c r="R161" s="178"/>
    </row>
    <row r="162" spans="1:18" s="172" customFormat="1" ht="14.45" customHeight="1" x14ac:dyDescent="0.2">
      <c r="A162" s="173" t="s">
        <v>271</v>
      </c>
      <c r="B162" s="345">
        <f>'Lote 01'!C153</f>
        <v>0</v>
      </c>
      <c r="C162" s="346"/>
      <c r="D162" s="346"/>
      <c r="E162" s="346"/>
      <c r="F162" s="347"/>
      <c r="G162" s="345"/>
      <c r="H162" s="346"/>
      <c r="I162" s="347"/>
      <c r="J162" s="169"/>
      <c r="K162" s="345"/>
      <c r="L162" s="347"/>
      <c r="M162" s="174"/>
      <c r="N162" s="179"/>
      <c r="O162" s="345"/>
      <c r="P162" s="347"/>
      <c r="Q162" s="179"/>
      <c r="R162" s="178"/>
    </row>
    <row r="163" spans="1:18" s="172" customFormat="1" ht="14.45" customHeight="1" x14ac:dyDescent="0.2">
      <c r="A163" s="173" t="s">
        <v>272</v>
      </c>
      <c r="B163" s="345">
        <f>'Lote 01'!C154</f>
        <v>0</v>
      </c>
      <c r="C163" s="346"/>
      <c r="D163" s="346"/>
      <c r="E163" s="346"/>
      <c r="F163" s="347"/>
      <c r="G163" s="345"/>
      <c r="H163" s="346"/>
      <c r="I163" s="347"/>
      <c r="J163" s="169"/>
      <c r="K163" s="345"/>
      <c r="L163" s="347"/>
      <c r="M163" s="174"/>
      <c r="N163" s="179"/>
      <c r="O163" s="345"/>
      <c r="P163" s="347"/>
      <c r="Q163" s="179"/>
      <c r="R163" s="177"/>
    </row>
    <row r="164" spans="1:18" s="172" customFormat="1" ht="14.45" customHeight="1" x14ac:dyDescent="0.2">
      <c r="A164" s="173" t="s">
        <v>273</v>
      </c>
      <c r="B164" s="345">
        <f>'Lote 01'!C155</f>
        <v>0</v>
      </c>
      <c r="C164" s="346"/>
      <c r="D164" s="346"/>
      <c r="E164" s="346"/>
      <c r="F164" s="347"/>
      <c r="G164" s="345"/>
      <c r="H164" s="346"/>
      <c r="I164" s="347"/>
      <c r="J164" s="169"/>
      <c r="K164" s="345"/>
      <c r="L164" s="347"/>
      <c r="M164" s="174"/>
      <c r="N164" s="179"/>
      <c r="O164" s="345"/>
      <c r="P164" s="347"/>
      <c r="Q164" s="179"/>
      <c r="R164" s="178"/>
    </row>
    <row r="165" spans="1:18" s="172" customFormat="1" ht="14.45" customHeight="1" x14ac:dyDescent="0.2">
      <c r="A165" s="173" t="s">
        <v>274</v>
      </c>
      <c r="B165" s="345">
        <f>'Lote 01'!C156</f>
        <v>0</v>
      </c>
      <c r="C165" s="346"/>
      <c r="D165" s="346"/>
      <c r="E165" s="346"/>
      <c r="F165" s="347"/>
      <c r="G165" s="345"/>
      <c r="H165" s="346"/>
      <c r="I165" s="347"/>
      <c r="J165" s="169"/>
      <c r="K165" s="345"/>
      <c r="L165" s="347"/>
      <c r="M165" s="174"/>
      <c r="N165" s="175"/>
      <c r="O165" s="345"/>
      <c r="P165" s="347"/>
      <c r="Q165" s="179"/>
      <c r="R165" s="178"/>
    </row>
    <row r="166" spans="1:18" s="172" customFormat="1" ht="14.45" customHeight="1" x14ac:dyDescent="0.2">
      <c r="A166" s="173" t="s">
        <v>275</v>
      </c>
      <c r="B166" s="345">
        <f>'Lote 01'!C157</f>
        <v>0</v>
      </c>
      <c r="C166" s="346"/>
      <c r="D166" s="346"/>
      <c r="E166" s="346"/>
      <c r="F166" s="347"/>
      <c r="G166" s="345"/>
      <c r="H166" s="346"/>
      <c r="I166" s="347"/>
      <c r="J166" s="169"/>
      <c r="K166" s="345"/>
      <c r="L166" s="347"/>
      <c r="M166" s="174"/>
      <c r="N166" s="175"/>
      <c r="O166" s="345"/>
      <c r="P166" s="347"/>
      <c r="Q166" s="179"/>
      <c r="R166" s="178"/>
    </row>
    <row r="167" spans="1:18" s="172" customFormat="1" ht="14.45" customHeight="1" x14ac:dyDescent="0.2">
      <c r="A167" s="173" t="s">
        <v>276</v>
      </c>
      <c r="B167" s="345">
        <f>'Lote 01'!C158</f>
        <v>0</v>
      </c>
      <c r="C167" s="346"/>
      <c r="D167" s="346"/>
      <c r="E167" s="346"/>
      <c r="F167" s="347"/>
      <c r="G167" s="345"/>
      <c r="H167" s="346"/>
      <c r="I167" s="347"/>
      <c r="J167" s="169"/>
      <c r="K167" s="345"/>
      <c r="L167" s="347"/>
      <c r="M167" s="174"/>
      <c r="N167" s="175"/>
      <c r="O167" s="345"/>
      <c r="P167" s="347"/>
      <c r="Q167" s="179"/>
      <c r="R167" s="178"/>
    </row>
    <row r="168" spans="1:18" s="172" customFormat="1" ht="14.45" customHeight="1" x14ac:dyDescent="0.2">
      <c r="A168" s="173" t="s">
        <v>277</v>
      </c>
      <c r="B168" s="345">
        <f>'Lote 01'!C159</f>
        <v>0</v>
      </c>
      <c r="C168" s="346"/>
      <c r="D168" s="346"/>
      <c r="E168" s="346"/>
      <c r="F168" s="347"/>
      <c r="G168" s="345"/>
      <c r="H168" s="346"/>
      <c r="I168" s="347"/>
      <c r="J168" s="169"/>
      <c r="K168" s="345"/>
      <c r="L168" s="347"/>
      <c r="M168" s="174"/>
      <c r="N168" s="175"/>
      <c r="O168" s="345"/>
      <c r="P168" s="347"/>
      <c r="Q168" s="179"/>
      <c r="R168" s="178"/>
    </row>
    <row r="169" spans="1:18" s="172" customFormat="1" ht="14.45" customHeight="1" x14ac:dyDescent="0.2">
      <c r="A169" s="173" t="s">
        <v>278</v>
      </c>
      <c r="B169" s="345">
        <f>'Lote 01'!C160</f>
        <v>0</v>
      </c>
      <c r="C169" s="346"/>
      <c r="D169" s="346"/>
      <c r="E169" s="346"/>
      <c r="F169" s="347"/>
      <c r="G169" s="345"/>
      <c r="H169" s="346"/>
      <c r="I169" s="347"/>
      <c r="J169" s="169"/>
      <c r="K169" s="345"/>
      <c r="L169" s="347"/>
      <c r="M169" s="174"/>
      <c r="N169" s="175"/>
      <c r="O169" s="345"/>
      <c r="P169" s="347"/>
      <c r="Q169" s="179"/>
      <c r="R169" s="178"/>
    </row>
    <row r="170" spans="1:18" s="172" customFormat="1" ht="14.45" customHeight="1" x14ac:dyDescent="0.2">
      <c r="A170" s="173" t="s">
        <v>279</v>
      </c>
      <c r="B170" s="345">
        <f>'Lote 01'!C161</f>
        <v>0</v>
      </c>
      <c r="C170" s="346"/>
      <c r="D170" s="346"/>
      <c r="E170" s="346"/>
      <c r="F170" s="347"/>
      <c r="G170" s="345"/>
      <c r="H170" s="346"/>
      <c r="I170" s="347"/>
      <c r="J170" s="169"/>
      <c r="K170" s="345"/>
      <c r="L170" s="347"/>
      <c r="M170" s="174"/>
      <c r="N170" s="175"/>
      <c r="O170" s="345"/>
      <c r="P170" s="347"/>
      <c r="Q170" s="179"/>
      <c r="R170" s="178"/>
    </row>
    <row r="171" spans="1:18" s="172" customFormat="1" ht="14.45" customHeight="1" x14ac:dyDescent="0.2">
      <c r="A171" s="173" t="s">
        <v>280</v>
      </c>
      <c r="B171" s="345">
        <f>'Lote 01'!C162</f>
        <v>0</v>
      </c>
      <c r="C171" s="346"/>
      <c r="D171" s="346"/>
      <c r="E171" s="346"/>
      <c r="F171" s="347"/>
      <c r="G171" s="345"/>
      <c r="H171" s="346"/>
      <c r="I171" s="347"/>
      <c r="J171" s="180"/>
      <c r="K171" s="345"/>
      <c r="L171" s="347"/>
      <c r="M171" s="178"/>
      <c r="N171" s="175"/>
      <c r="O171" s="345"/>
      <c r="P171" s="347"/>
      <c r="Q171" s="176"/>
      <c r="R171" s="178"/>
    </row>
    <row r="172" spans="1:18" s="172" customFormat="1" ht="14.45" customHeight="1" x14ac:dyDescent="0.2">
      <c r="A172" s="173" t="s">
        <v>281</v>
      </c>
      <c r="B172" s="345">
        <f>'Lote 01'!C163</f>
        <v>0</v>
      </c>
      <c r="C172" s="346"/>
      <c r="D172" s="346"/>
      <c r="E172" s="346"/>
      <c r="F172" s="347"/>
      <c r="G172" s="345"/>
      <c r="H172" s="346"/>
      <c r="I172" s="347"/>
      <c r="J172" s="180"/>
      <c r="K172" s="345"/>
      <c r="L172" s="347"/>
      <c r="M172" s="178"/>
      <c r="N172" s="175"/>
      <c r="O172" s="345"/>
      <c r="P172" s="347"/>
      <c r="Q172" s="176"/>
      <c r="R172" s="178"/>
    </row>
    <row r="173" spans="1:18" s="172" customFormat="1" ht="14.45" customHeight="1" x14ac:dyDescent="0.2">
      <c r="A173" s="173" t="s">
        <v>282</v>
      </c>
      <c r="B173" s="345">
        <f>'Lote 01'!C164</f>
        <v>0</v>
      </c>
      <c r="C173" s="346"/>
      <c r="D173" s="346"/>
      <c r="E173" s="346"/>
      <c r="F173" s="347"/>
      <c r="G173" s="345"/>
      <c r="H173" s="346"/>
      <c r="I173" s="347"/>
      <c r="J173" s="180"/>
      <c r="K173" s="345"/>
      <c r="L173" s="347"/>
      <c r="M173" s="178"/>
      <c r="N173" s="175"/>
      <c r="O173" s="345"/>
      <c r="P173" s="347"/>
      <c r="Q173" s="176"/>
      <c r="R173" s="178"/>
    </row>
    <row r="174" spans="1:18" s="172" customFormat="1" ht="14.45" customHeight="1" x14ac:dyDescent="0.2">
      <c r="A174" s="173" t="s">
        <v>283</v>
      </c>
      <c r="B174" s="345">
        <f>'Lote 01'!C165</f>
        <v>0</v>
      </c>
      <c r="C174" s="346"/>
      <c r="D174" s="346"/>
      <c r="E174" s="346"/>
      <c r="F174" s="347"/>
      <c r="G174" s="345"/>
      <c r="H174" s="346"/>
      <c r="I174" s="347"/>
      <c r="J174" s="180"/>
      <c r="K174" s="345"/>
      <c r="L174" s="347"/>
      <c r="M174" s="178"/>
      <c r="N174" s="175"/>
      <c r="O174" s="345"/>
      <c r="P174" s="347"/>
      <c r="Q174" s="176"/>
      <c r="R174" s="178"/>
    </row>
    <row r="175" spans="1:18" s="172" customFormat="1" ht="14.45" customHeight="1" x14ac:dyDescent="0.2">
      <c r="A175" s="173" t="s">
        <v>284</v>
      </c>
      <c r="B175" s="345">
        <f>'Lote 01'!C166</f>
        <v>0</v>
      </c>
      <c r="C175" s="346"/>
      <c r="D175" s="346"/>
      <c r="E175" s="346"/>
      <c r="F175" s="347"/>
      <c r="G175" s="345"/>
      <c r="H175" s="346"/>
      <c r="I175" s="347"/>
      <c r="J175" s="180"/>
      <c r="K175" s="345"/>
      <c r="L175" s="347"/>
      <c r="M175" s="178"/>
      <c r="N175" s="175"/>
      <c r="O175" s="345"/>
      <c r="P175" s="347"/>
      <c r="Q175" s="176"/>
      <c r="R175" s="178"/>
    </row>
    <row r="176" spans="1:18" s="172" customFormat="1" ht="14.45" customHeight="1" x14ac:dyDescent="0.2">
      <c r="A176" s="173" t="s">
        <v>285</v>
      </c>
      <c r="B176" s="345">
        <f>'Lote 01'!C167</f>
        <v>0</v>
      </c>
      <c r="C176" s="346"/>
      <c r="D176" s="346"/>
      <c r="E176" s="346"/>
      <c r="F176" s="347"/>
      <c r="G176" s="345"/>
      <c r="H176" s="346"/>
      <c r="I176" s="347"/>
      <c r="J176" s="180"/>
      <c r="K176" s="345"/>
      <c r="L176" s="347"/>
      <c r="M176" s="178"/>
      <c r="N176" s="175"/>
      <c r="O176" s="345"/>
      <c r="P176" s="347"/>
      <c r="Q176" s="176"/>
      <c r="R176" s="178"/>
    </row>
    <row r="177" spans="1:18" x14ac:dyDescent="0.25">
      <c r="A177" s="173" t="s">
        <v>287</v>
      </c>
      <c r="B177" s="345">
        <f>'Lote 01'!C168</f>
        <v>0</v>
      </c>
      <c r="C177" s="346"/>
      <c r="D177" s="346"/>
      <c r="E177" s="346"/>
      <c r="F177" s="347"/>
      <c r="G177" s="345"/>
      <c r="H177" s="346"/>
      <c r="I177" s="347"/>
      <c r="J177" s="180"/>
      <c r="K177" s="345"/>
      <c r="L177" s="347"/>
      <c r="M177" s="178"/>
      <c r="N177" s="175"/>
      <c r="O177" s="345"/>
      <c r="P177" s="347"/>
      <c r="Q177" s="176"/>
      <c r="R177" s="178"/>
    </row>
    <row r="178" spans="1:18" x14ac:dyDescent="0.25">
      <c r="A178" s="173" t="s">
        <v>288</v>
      </c>
      <c r="B178" s="345">
        <f>'Lote 01'!C169</f>
        <v>0</v>
      </c>
      <c r="C178" s="346"/>
      <c r="D178" s="346"/>
      <c r="E178" s="346"/>
      <c r="F178" s="347"/>
      <c r="G178" s="345"/>
      <c r="H178" s="346"/>
      <c r="I178" s="347"/>
      <c r="J178" s="180"/>
      <c r="K178" s="345"/>
      <c r="L178" s="347"/>
      <c r="M178" s="178"/>
      <c r="N178" s="175"/>
      <c r="O178" s="345"/>
      <c r="P178" s="347"/>
      <c r="Q178" s="176"/>
      <c r="R178" s="178"/>
    </row>
    <row r="179" spans="1:18" x14ac:dyDescent="0.25">
      <c r="A179" s="173" t="s">
        <v>289</v>
      </c>
      <c r="B179" s="345">
        <f>'Lote 01'!C170</f>
        <v>0</v>
      </c>
      <c r="C179" s="346"/>
      <c r="D179" s="346"/>
      <c r="E179" s="346"/>
      <c r="F179" s="347"/>
      <c r="G179" s="345"/>
      <c r="H179" s="346"/>
      <c r="I179" s="347"/>
      <c r="J179" s="180"/>
      <c r="K179" s="345"/>
      <c r="L179" s="347"/>
      <c r="M179" s="178"/>
      <c r="N179" s="175"/>
      <c r="O179" s="345"/>
      <c r="P179" s="347"/>
      <c r="Q179" s="176"/>
      <c r="R179" s="178"/>
    </row>
    <row r="180" spans="1:18" x14ac:dyDescent="0.25">
      <c r="A180" s="173" t="s">
        <v>290</v>
      </c>
      <c r="B180" s="345">
        <f>'Lote 01'!C171</f>
        <v>0</v>
      </c>
      <c r="C180" s="346"/>
      <c r="D180" s="346"/>
      <c r="E180" s="346"/>
      <c r="F180" s="347"/>
      <c r="G180" s="345"/>
      <c r="H180" s="346"/>
      <c r="I180" s="347"/>
      <c r="J180" s="180"/>
      <c r="K180" s="345"/>
      <c r="L180" s="347"/>
      <c r="M180" s="178"/>
      <c r="N180" s="175"/>
      <c r="O180" s="345"/>
      <c r="P180" s="347"/>
      <c r="Q180" s="176"/>
      <c r="R180" s="178"/>
    </row>
    <row r="181" spans="1:18" x14ac:dyDescent="0.25">
      <c r="A181" s="173" t="s">
        <v>291</v>
      </c>
      <c r="B181" s="345">
        <f>'Lote 01'!C172</f>
        <v>0</v>
      </c>
      <c r="C181" s="346"/>
      <c r="D181" s="346"/>
      <c r="E181" s="346"/>
      <c r="F181" s="347"/>
      <c r="G181" s="345"/>
      <c r="H181" s="346"/>
      <c r="I181" s="347"/>
      <c r="J181" s="180"/>
      <c r="K181" s="345"/>
      <c r="L181" s="347"/>
      <c r="M181" s="178"/>
      <c r="N181" s="175"/>
      <c r="O181" s="345"/>
      <c r="P181" s="347"/>
      <c r="Q181" s="176"/>
      <c r="R181" s="178"/>
    </row>
    <row r="182" spans="1:18" x14ac:dyDescent="0.25">
      <c r="A182" s="173" t="s">
        <v>292</v>
      </c>
      <c r="B182" s="345">
        <f>'Lote 01'!C173</f>
        <v>0</v>
      </c>
      <c r="C182" s="346"/>
      <c r="D182" s="346"/>
      <c r="E182" s="346"/>
      <c r="F182" s="347"/>
      <c r="G182" s="345"/>
      <c r="H182" s="346"/>
      <c r="I182" s="347"/>
      <c r="J182" s="180"/>
      <c r="K182" s="345"/>
      <c r="L182" s="347"/>
      <c r="M182" s="178"/>
      <c r="N182" s="175"/>
      <c r="O182" s="345"/>
      <c r="P182" s="347"/>
      <c r="Q182" s="176"/>
      <c r="R182" s="178"/>
    </row>
    <row r="183" spans="1:18" x14ac:dyDescent="0.25">
      <c r="A183" s="173" t="s">
        <v>293</v>
      </c>
      <c r="B183" s="345">
        <f>'Lote 01'!C174</f>
        <v>0</v>
      </c>
      <c r="C183" s="346"/>
      <c r="D183" s="346"/>
      <c r="E183" s="346"/>
      <c r="F183" s="347"/>
      <c r="G183" s="345"/>
      <c r="H183" s="346"/>
      <c r="I183" s="347"/>
      <c r="J183" s="180"/>
      <c r="K183" s="345"/>
      <c r="L183" s="347"/>
      <c r="M183" s="178"/>
      <c r="N183" s="175"/>
      <c r="O183" s="345"/>
      <c r="P183" s="347"/>
      <c r="Q183" s="176"/>
      <c r="R183" s="178"/>
    </row>
    <row r="184" spans="1:18" x14ac:dyDescent="0.25">
      <c r="A184" s="173" t="s">
        <v>294</v>
      </c>
      <c r="B184" s="345">
        <f>'Lote 01'!C175</f>
        <v>0</v>
      </c>
      <c r="C184" s="346"/>
      <c r="D184" s="346"/>
      <c r="E184" s="346"/>
      <c r="F184" s="347"/>
      <c r="G184" s="345"/>
      <c r="H184" s="346"/>
      <c r="I184" s="347"/>
      <c r="J184" s="180"/>
      <c r="K184" s="345"/>
      <c r="L184" s="347"/>
      <c r="M184" s="178"/>
      <c r="N184" s="175"/>
      <c r="O184" s="345"/>
      <c r="P184" s="347"/>
      <c r="Q184" s="176"/>
      <c r="R184" s="178"/>
    </row>
    <row r="185" spans="1:18" x14ac:dyDescent="0.25">
      <c r="A185" s="173" t="s">
        <v>295</v>
      </c>
      <c r="B185" s="345">
        <f>'Lote 01'!C176</f>
        <v>0</v>
      </c>
      <c r="C185" s="346"/>
      <c r="D185" s="346"/>
      <c r="E185" s="346"/>
      <c r="F185" s="347"/>
      <c r="G185" s="345"/>
      <c r="H185" s="346"/>
      <c r="I185" s="347"/>
      <c r="J185" s="180"/>
      <c r="K185" s="345"/>
      <c r="L185" s="347"/>
      <c r="M185" s="178"/>
      <c r="N185" s="175"/>
      <c r="O185" s="345"/>
      <c r="P185" s="347"/>
      <c r="Q185" s="176"/>
      <c r="R185" s="178"/>
    </row>
    <row r="186" spans="1:18" x14ac:dyDescent="0.25">
      <c r="A186" s="173" t="s">
        <v>296</v>
      </c>
      <c r="B186" s="345">
        <f>'Lote 01'!C177</f>
        <v>0</v>
      </c>
      <c r="C186" s="346"/>
      <c r="D186" s="346"/>
      <c r="E186" s="346"/>
      <c r="F186" s="347"/>
      <c r="G186" s="345"/>
      <c r="H186" s="346"/>
      <c r="I186" s="347"/>
      <c r="J186" s="180"/>
      <c r="K186" s="345"/>
      <c r="L186" s="347"/>
      <c r="M186" s="178"/>
      <c r="N186" s="175"/>
      <c r="O186" s="345"/>
      <c r="P186" s="347"/>
      <c r="Q186" s="176"/>
      <c r="R186" s="178"/>
    </row>
    <row r="187" spans="1:18" x14ac:dyDescent="0.25">
      <c r="A187" s="173" t="s">
        <v>297</v>
      </c>
      <c r="B187" s="345">
        <f>'Lote 01'!C178</f>
        <v>0</v>
      </c>
      <c r="C187" s="346"/>
      <c r="D187" s="346"/>
      <c r="E187" s="346"/>
      <c r="F187" s="347"/>
      <c r="G187" s="345"/>
      <c r="H187" s="346"/>
      <c r="I187" s="347"/>
      <c r="J187" s="180"/>
      <c r="K187" s="345"/>
      <c r="L187" s="347"/>
      <c r="M187" s="178"/>
      <c r="N187" s="175"/>
      <c r="O187" s="345"/>
      <c r="P187" s="347"/>
      <c r="Q187" s="176"/>
      <c r="R187" s="178"/>
    </row>
    <row r="188" spans="1:18" x14ac:dyDescent="0.25">
      <c r="A188" s="173" t="s">
        <v>298</v>
      </c>
      <c r="B188" s="345">
        <f>'Lote 01'!C179</f>
        <v>0</v>
      </c>
      <c r="C188" s="346"/>
      <c r="D188" s="346"/>
      <c r="E188" s="346"/>
      <c r="F188" s="347"/>
      <c r="G188" s="345"/>
      <c r="H188" s="346"/>
      <c r="I188" s="347"/>
      <c r="J188" s="180"/>
      <c r="K188" s="345"/>
      <c r="L188" s="347"/>
      <c r="M188" s="178"/>
      <c r="N188" s="175"/>
      <c r="O188" s="345"/>
      <c r="P188" s="347"/>
      <c r="Q188" s="176"/>
      <c r="R188" s="178"/>
    </row>
    <row r="189" spans="1:18" x14ac:dyDescent="0.25">
      <c r="A189" s="173" t="s">
        <v>299</v>
      </c>
      <c r="B189" s="345">
        <f>'Lote 01'!C180</f>
        <v>0</v>
      </c>
      <c r="C189" s="346"/>
      <c r="D189" s="346"/>
      <c r="E189" s="346"/>
      <c r="F189" s="347"/>
      <c r="G189" s="345"/>
      <c r="H189" s="346"/>
      <c r="I189" s="347"/>
      <c r="J189" s="180"/>
      <c r="K189" s="345"/>
      <c r="L189" s="347"/>
      <c r="M189" s="178"/>
      <c r="N189" s="175"/>
      <c r="O189" s="345"/>
      <c r="P189" s="347"/>
      <c r="Q189" s="176"/>
      <c r="R189" s="178"/>
    </row>
    <row r="190" spans="1:18" x14ac:dyDescent="0.25">
      <c r="A190" s="173" t="s">
        <v>300</v>
      </c>
      <c r="B190" s="345">
        <f>'Lote 01'!C181</f>
        <v>0</v>
      </c>
      <c r="C190" s="346"/>
      <c r="D190" s="346"/>
      <c r="E190" s="346"/>
      <c r="F190" s="347"/>
      <c r="G190" s="345"/>
      <c r="H190" s="346"/>
      <c r="I190" s="347"/>
      <c r="J190" s="180"/>
      <c r="K190" s="345"/>
      <c r="L190" s="347"/>
      <c r="M190" s="178"/>
      <c r="N190" s="175"/>
      <c r="O190" s="345"/>
      <c r="P190" s="347"/>
      <c r="Q190" s="176"/>
      <c r="R190" s="178"/>
    </row>
    <row r="191" spans="1:18" x14ac:dyDescent="0.25">
      <c r="A191" s="173" t="s">
        <v>301</v>
      </c>
      <c r="B191" s="345">
        <f>'Lote 01'!C182</f>
        <v>0</v>
      </c>
      <c r="C191" s="346"/>
      <c r="D191" s="346"/>
      <c r="E191" s="346"/>
      <c r="F191" s="347"/>
      <c r="G191" s="345"/>
      <c r="H191" s="346"/>
      <c r="I191" s="347"/>
      <c r="J191" s="180"/>
      <c r="K191" s="345"/>
      <c r="L191" s="347"/>
      <c r="M191" s="178"/>
      <c r="N191" s="175"/>
      <c r="O191" s="345"/>
      <c r="P191" s="347"/>
      <c r="Q191" s="176"/>
      <c r="R191" s="178"/>
    </row>
    <row r="192" spans="1:18" x14ac:dyDescent="0.25">
      <c r="A192" s="173" t="s">
        <v>302</v>
      </c>
      <c r="B192" s="345">
        <f>'Lote 01'!C183</f>
        <v>0</v>
      </c>
      <c r="C192" s="346"/>
      <c r="D192" s="346"/>
      <c r="E192" s="346"/>
      <c r="F192" s="347"/>
      <c r="G192" s="345"/>
      <c r="H192" s="346"/>
      <c r="I192" s="347"/>
      <c r="J192" s="180"/>
      <c r="K192" s="345"/>
      <c r="L192" s="347"/>
      <c r="M192" s="178"/>
      <c r="N192" s="175"/>
      <c r="O192" s="345"/>
      <c r="P192" s="347"/>
      <c r="Q192" s="176"/>
      <c r="R192" s="178"/>
    </row>
    <row r="193" spans="1:18" x14ac:dyDescent="0.25">
      <c r="A193" s="173" t="s">
        <v>303</v>
      </c>
      <c r="B193" s="345">
        <f>'Lote 01'!C184</f>
        <v>0</v>
      </c>
      <c r="C193" s="346"/>
      <c r="D193" s="346"/>
      <c r="E193" s="346"/>
      <c r="F193" s="347"/>
      <c r="G193" s="345"/>
      <c r="H193" s="346"/>
      <c r="I193" s="347"/>
      <c r="J193" s="180"/>
      <c r="K193" s="345"/>
      <c r="L193" s="347"/>
      <c r="M193" s="178"/>
      <c r="N193" s="175"/>
      <c r="O193" s="345"/>
      <c r="P193" s="347"/>
      <c r="Q193" s="176"/>
      <c r="R193" s="178"/>
    </row>
    <row r="194" spans="1:18" x14ac:dyDescent="0.25">
      <c r="A194" s="173" t="s">
        <v>304</v>
      </c>
      <c r="B194" s="345">
        <f>'Lote 01'!C185</f>
        <v>0</v>
      </c>
      <c r="C194" s="346"/>
      <c r="D194" s="346"/>
      <c r="E194" s="346"/>
      <c r="F194" s="347"/>
      <c r="G194" s="345"/>
      <c r="H194" s="346"/>
      <c r="I194" s="347"/>
      <c r="J194" s="180"/>
      <c r="K194" s="345"/>
      <c r="L194" s="347"/>
      <c r="M194" s="178"/>
      <c r="N194" s="175"/>
      <c r="O194" s="345"/>
      <c r="P194" s="347"/>
      <c r="Q194" s="176"/>
      <c r="R194" s="178"/>
    </row>
    <row r="195" spans="1:18" x14ac:dyDescent="0.25">
      <c r="A195" s="173" t="s">
        <v>305</v>
      </c>
      <c r="B195" s="345">
        <f>'Lote 01'!C186</f>
        <v>0</v>
      </c>
      <c r="C195" s="346"/>
      <c r="D195" s="346"/>
      <c r="E195" s="346"/>
      <c r="F195" s="347"/>
      <c r="G195" s="345"/>
      <c r="H195" s="346"/>
      <c r="I195" s="347"/>
      <c r="J195" s="180"/>
      <c r="K195" s="345"/>
      <c r="L195" s="347"/>
      <c r="M195" s="178"/>
      <c r="N195" s="175"/>
      <c r="O195" s="345"/>
      <c r="P195" s="347"/>
      <c r="Q195" s="176"/>
      <c r="R195" s="178"/>
    </row>
    <row r="196" spans="1:18" x14ac:dyDescent="0.25">
      <c r="A196" s="173" t="s">
        <v>306</v>
      </c>
      <c r="B196" s="345">
        <f>'Lote 01'!C187</f>
        <v>0</v>
      </c>
      <c r="C196" s="346"/>
      <c r="D196" s="346"/>
      <c r="E196" s="346"/>
      <c r="F196" s="347"/>
      <c r="G196" s="345"/>
      <c r="H196" s="346"/>
      <c r="I196" s="347"/>
      <c r="J196" s="180"/>
      <c r="K196" s="345"/>
      <c r="L196" s="347"/>
      <c r="M196" s="178"/>
      <c r="N196" s="175"/>
      <c r="O196" s="345"/>
      <c r="P196" s="347"/>
      <c r="Q196" s="176"/>
      <c r="R196" s="178"/>
    </row>
    <row r="197" spans="1:18" x14ac:dyDescent="0.25">
      <c r="A197" s="173" t="s">
        <v>307</v>
      </c>
      <c r="B197" s="345">
        <f>'Lote 01'!C188</f>
        <v>0</v>
      </c>
      <c r="C197" s="346"/>
      <c r="D197" s="346"/>
      <c r="E197" s="346"/>
      <c r="F197" s="347"/>
      <c r="G197" s="345"/>
      <c r="H197" s="346"/>
      <c r="I197" s="347"/>
      <c r="J197" s="180"/>
      <c r="K197" s="345"/>
      <c r="L197" s="347"/>
      <c r="M197" s="178"/>
      <c r="N197" s="175"/>
      <c r="O197" s="345"/>
      <c r="P197" s="347"/>
      <c r="Q197" s="176"/>
      <c r="R197" s="178"/>
    </row>
    <row r="198" spans="1:18" x14ac:dyDescent="0.25">
      <c r="A198" s="173" t="s">
        <v>308</v>
      </c>
      <c r="B198" s="345">
        <f>'Lote 01'!C189</f>
        <v>0</v>
      </c>
      <c r="C198" s="346"/>
      <c r="D198" s="346"/>
      <c r="E198" s="346"/>
      <c r="F198" s="347"/>
      <c r="G198" s="345"/>
      <c r="H198" s="346"/>
      <c r="I198" s="347"/>
      <c r="J198" s="180"/>
      <c r="K198" s="345"/>
      <c r="L198" s="347"/>
      <c r="M198" s="178"/>
      <c r="N198" s="175"/>
      <c r="O198" s="345"/>
      <c r="P198" s="347"/>
      <c r="Q198" s="176"/>
      <c r="R198" s="178"/>
    </row>
    <row r="199" spans="1:18" x14ac:dyDescent="0.25">
      <c r="A199" s="173" t="s">
        <v>309</v>
      </c>
      <c r="B199" s="345">
        <f>'Lote 01'!C190</f>
        <v>0</v>
      </c>
      <c r="C199" s="346"/>
      <c r="D199" s="346"/>
      <c r="E199" s="346"/>
      <c r="F199" s="347"/>
      <c r="G199" s="345"/>
      <c r="H199" s="346"/>
      <c r="I199" s="347"/>
      <c r="J199" s="180"/>
      <c r="K199" s="345"/>
      <c r="L199" s="347"/>
      <c r="M199" s="178"/>
      <c r="N199" s="175"/>
      <c r="O199" s="345"/>
      <c r="P199" s="347"/>
      <c r="Q199" s="176"/>
      <c r="R199" s="178"/>
    </row>
    <row r="200" spans="1:18" x14ac:dyDescent="0.25">
      <c r="A200" s="173" t="s">
        <v>310</v>
      </c>
      <c r="B200" s="345">
        <f>'Lote 01'!C191</f>
        <v>0</v>
      </c>
      <c r="C200" s="346"/>
      <c r="D200" s="346"/>
      <c r="E200" s="346"/>
      <c r="F200" s="347"/>
      <c r="G200" s="345"/>
      <c r="H200" s="346"/>
      <c r="I200" s="347"/>
      <c r="J200" s="180"/>
      <c r="K200" s="345"/>
      <c r="L200" s="347"/>
      <c r="M200" s="178"/>
      <c r="N200" s="175"/>
      <c r="O200" s="345"/>
      <c r="P200" s="347"/>
      <c r="Q200" s="176"/>
      <c r="R200" s="178"/>
    </row>
    <row r="201" spans="1:18" x14ac:dyDescent="0.25">
      <c r="A201" s="173" t="s">
        <v>311</v>
      </c>
      <c r="B201" s="345">
        <f>'Lote 01'!C192</f>
        <v>0</v>
      </c>
      <c r="C201" s="346"/>
      <c r="D201" s="346"/>
      <c r="E201" s="346"/>
      <c r="F201" s="347"/>
      <c r="G201" s="345"/>
      <c r="H201" s="346"/>
      <c r="I201" s="347"/>
      <c r="J201" s="180"/>
      <c r="K201" s="345"/>
      <c r="L201" s="347"/>
      <c r="M201" s="178"/>
      <c r="N201" s="175"/>
      <c r="O201" s="345"/>
      <c r="P201" s="347"/>
      <c r="Q201" s="176"/>
      <c r="R201" s="178"/>
    </row>
    <row r="202" spans="1:18" x14ac:dyDescent="0.25">
      <c r="A202" s="173" t="s">
        <v>312</v>
      </c>
      <c r="B202" s="345">
        <f>'Lote 01'!C193</f>
        <v>0</v>
      </c>
      <c r="C202" s="346"/>
      <c r="D202" s="346"/>
      <c r="E202" s="346"/>
      <c r="F202" s="347"/>
      <c r="G202" s="345"/>
      <c r="H202" s="346"/>
      <c r="I202" s="347"/>
      <c r="J202" s="180"/>
      <c r="K202" s="345"/>
      <c r="L202" s="347"/>
      <c r="M202" s="178"/>
      <c r="N202" s="175"/>
      <c r="O202" s="345"/>
      <c r="P202" s="347"/>
      <c r="Q202" s="176"/>
      <c r="R202" s="178"/>
    </row>
    <row r="203" spans="1:18" x14ac:dyDescent="0.25">
      <c r="A203" s="173" t="s">
        <v>313</v>
      </c>
      <c r="B203" s="345">
        <f>'Lote 01'!C194</f>
        <v>0</v>
      </c>
      <c r="C203" s="346"/>
      <c r="D203" s="346"/>
      <c r="E203" s="346"/>
      <c r="F203" s="347"/>
      <c r="G203" s="345"/>
      <c r="H203" s="346"/>
      <c r="I203" s="347"/>
      <c r="J203" s="180"/>
      <c r="K203" s="345"/>
      <c r="L203" s="347"/>
      <c r="M203" s="178"/>
      <c r="N203" s="175"/>
      <c r="O203" s="345"/>
      <c r="P203" s="347"/>
      <c r="Q203" s="176"/>
      <c r="R203" s="178"/>
    </row>
    <row r="204" spans="1:18" x14ac:dyDescent="0.25">
      <c r="A204" s="173" t="s">
        <v>314</v>
      </c>
      <c r="B204" s="345">
        <f>'Lote 01'!C195</f>
        <v>0</v>
      </c>
      <c r="C204" s="346"/>
      <c r="D204" s="346"/>
      <c r="E204" s="346"/>
      <c r="F204" s="347"/>
      <c r="G204" s="345"/>
      <c r="H204" s="346"/>
      <c r="I204" s="347"/>
      <c r="J204" s="180"/>
      <c r="K204" s="345"/>
      <c r="L204" s="347"/>
      <c r="M204" s="178"/>
      <c r="N204" s="175"/>
      <c r="O204" s="345"/>
      <c r="P204" s="347"/>
      <c r="Q204" s="176"/>
      <c r="R204" s="178"/>
    </row>
    <row r="205" spans="1:18" x14ac:dyDescent="0.25">
      <c r="A205" s="173" t="s">
        <v>315</v>
      </c>
      <c r="B205" s="345">
        <f>'Lote 01'!C196</f>
        <v>0</v>
      </c>
      <c r="C205" s="346"/>
      <c r="D205" s="346"/>
      <c r="E205" s="346"/>
      <c r="F205" s="347"/>
      <c r="G205" s="345"/>
      <c r="H205" s="346"/>
      <c r="I205" s="347"/>
      <c r="J205" s="180"/>
      <c r="K205" s="345"/>
      <c r="L205" s="347"/>
      <c r="M205" s="178"/>
      <c r="N205" s="175"/>
      <c r="O205" s="345"/>
      <c r="P205" s="347"/>
      <c r="Q205" s="176"/>
      <c r="R205" s="178"/>
    </row>
    <row r="206" spans="1:18" x14ac:dyDescent="0.25">
      <c r="A206" s="173" t="s">
        <v>316</v>
      </c>
      <c r="B206" s="345">
        <f>'Lote 01'!C197</f>
        <v>0</v>
      </c>
      <c r="C206" s="346"/>
      <c r="D206" s="346"/>
      <c r="E206" s="346"/>
      <c r="F206" s="347"/>
      <c r="G206" s="345"/>
      <c r="H206" s="346"/>
      <c r="I206" s="347"/>
      <c r="J206" s="180"/>
      <c r="K206" s="345"/>
      <c r="L206" s="347"/>
      <c r="M206" s="178"/>
      <c r="N206" s="175"/>
      <c r="O206" s="345"/>
      <c r="P206" s="347"/>
      <c r="Q206" s="176"/>
      <c r="R206" s="178"/>
    </row>
    <row r="207" spans="1:18" x14ac:dyDescent="0.25">
      <c r="A207" s="173" t="s">
        <v>317</v>
      </c>
      <c r="B207" s="345">
        <f>'Lote 01'!C198</f>
        <v>0</v>
      </c>
      <c r="C207" s="346"/>
      <c r="D207" s="346"/>
      <c r="E207" s="346"/>
      <c r="F207" s="347"/>
      <c r="G207" s="345"/>
      <c r="H207" s="346"/>
      <c r="I207" s="347"/>
      <c r="J207" s="180"/>
      <c r="K207" s="345"/>
      <c r="L207" s="347"/>
      <c r="M207" s="178"/>
      <c r="N207" s="175"/>
      <c r="O207" s="345"/>
      <c r="P207" s="347"/>
      <c r="Q207" s="176"/>
      <c r="R207" s="178"/>
    </row>
    <row r="208" spans="1:18" x14ac:dyDescent="0.25">
      <c r="A208" s="173" t="s">
        <v>318</v>
      </c>
      <c r="B208" s="345">
        <f>'Lote 01'!C199</f>
        <v>0</v>
      </c>
      <c r="C208" s="346"/>
      <c r="D208" s="346"/>
      <c r="E208" s="346"/>
      <c r="F208" s="347"/>
      <c r="G208" s="345"/>
      <c r="H208" s="346"/>
      <c r="I208" s="347"/>
      <c r="J208" s="180"/>
      <c r="K208" s="345"/>
      <c r="L208" s="347"/>
      <c r="M208" s="178"/>
      <c r="N208" s="175"/>
      <c r="O208" s="345"/>
      <c r="P208" s="347"/>
      <c r="Q208" s="176"/>
      <c r="R208" s="178"/>
    </row>
    <row r="209" spans="1:18" x14ac:dyDescent="0.25">
      <c r="A209" s="173" t="s">
        <v>319</v>
      </c>
      <c r="B209" s="345">
        <f>'Lote 01'!C200</f>
        <v>0</v>
      </c>
      <c r="C209" s="346"/>
      <c r="D209" s="346"/>
      <c r="E209" s="346"/>
      <c r="F209" s="347"/>
      <c r="G209" s="345"/>
      <c r="H209" s="346"/>
      <c r="I209" s="347"/>
      <c r="J209" s="180"/>
      <c r="K209" s="345"/>
      <c r="L209" s="347"/>
      <c r="M209" s="178"/>
      <c r="N209" s="175"/>
      <c r="O209" s="345"/>
      <c r="P209" s="347"/>
      <c r="Q209" s="176"/>
      <c r="R209" s="178"/>
    </row>
    <row r="210" spans="1:18" x14ac:dyDescent="0.25">
      <c r="A210" s="173" t="s">
        <v>320</v>
      </c>
      <c r="B210" s="345">
        <f>'Lote 01'!C201</f>
        <v>0</v>
      </c>
      <c r="C210" s="346"/>
      <c r="D210" s="346"/>
      <c r="E210" s="346"/>
      <c r="F210" s="347"/>
      <c r="G210" s="345"/>
      <c r="H210" s="346"/>
      <c r="I210" s="347"/>
      <c r="J210" s="180"/>
      <c r="K210" s="345"/>
      <c r="L210" s="347"/>
      <c r="M210" s="178"/>
      <c r="N210" s="175"/>
      <c r="O210" s="345"/>
      <c r="P210" s="347"/>
      <c r="Q210" s="176"/>
      <c r="R210" s="178"/>
    </row>
    <row r="211" spans="1:18" x14ac:dyDescent="0.25">
      <c r="A211" s="173" t="s">
        <v>321</v>
      </c>
      <c r="B211" s="345">
        <f>'Lote 01'!C202</f>
        <v>0</v>
      </c>
      <c r="C211" s="346"/>
      <c r="D211" s="346"/>
      <c r="E211" s="346"/>
      <c r="F211" s="347"/>
      <c r="G211" s="345"/>
      <c r="H211" s="346"/>
      <c r="I211" s="347"/>
      <c r="J211" s="180"/>
      <c r="K211" s="345"/>
      <c r="L211" s="347"/>
      <c r="M211" s="178"/>
      <c r="N211" s="175"/>
      <c r="O211" s="345"/>
      <c r="P211" s="347"/>
      <c r="Q211" s="176"/>
      <c r="R211" s="178"/>
    </row>
    <row r="212" spans="1:18" x14ac:dyDescent="0.25">
      <c r="A212" s="173" t="s">
        <v>322</v>
      </c>
      <c r="B212" s="345">
        <f>'Lote 01'!C203</f>
        <v>0</v>
      </c>
      <c r="C212" s="346"/>
      <c r="D212" s="346"/>
      <c r="E212" s="346"/>
      <c r="F212" s="347"/>
      <c r="G212" s="345"/>
      <c r="H212" s="346"/>
      <c r="I212" s="347"/>
      <c r="J212" s="180"/>
      <c r="K212" s="345"/>
      <c r="L212" s="347"/>
      <c r="M212" s="178"/>
      <c r="N212" s="175"/>
      <c r="O212" s="345"/>
      <c r="P212" s="347"/>
      <c r="Q212" s="176"/>
      <c r="R212" s="178"/>
    </row>
    <row r="213" spans="1:18" x14ac:dyDescent="0.25">
      <c r="A213" s="173" t="s">
        <v>323</v>
      </c>
      <c r="B213" s="345">
        <f>'Lote 01'!C204</f>
        <v>0</v>
      </c>
      <c r="C213" s="346"/>
      <c r="D213" s="346"/>
      <c r="E213" s="346"/>
      <c r="F213" s="347"/>
      <c r="G213" s="345"/>
      <c r="H213" s="346"/>
      <c r="I213" s="347"/>
      <c r="J213" s="180"/>
      <c r="K213" s="345"/>
      <c r="L213" s="347"/>
      <c r="M213" s="178"/>
      <c r="N213" s="175"/>
      <c r="O213" s="345"/>
      <c r="P213" s="347"/>
      <c r="Q213" s="176"/>
      <c r="R213" s="178"/>
    </row>
    <row r="214" spans="1:18" x14ac:dyDescent="0.25">
      <c r="A214" s="173" t="s">
        <v>324</v>
      </c>
      <c r="B214" s="345">
        <f>'Lote 01'!C205</f>
        <v>0</v>
      </c>
      <c r="C214" s="346"/>
      <c r="D214" s="346"/>
      <c r="E214" s="346"/>
      <c r="F214" s="347"/>
      <c r="G214" s="345"/>
      <c r="H214" s="346"/>
      <c r="I214" s="347"/>
      <c r="J214" s="180"/>
      <c r="K214" s="345"/>
      <c r="L214" s="347"/>
      <c r="M214" s="178"/>
      <c r="N214" s="175"/>
      <c r="O214" s="345"/>
      <c r="P214" s="347"/>
      <c r="Q214" s="176"/>
      <c r="R214" s="178"/>
    </row>
    <row r="215" spans="1:18" x14ac:dyDescent="0.25">
      <c r="A215" s="173" t="s">
        <v>325</v>
      </c>
      <c r="B215" s="345">
        <f>'Lote 01'!C206</f>
        <v>0</v>
      </c>
      <c r="C215" s="346"/>
      <c r="D215" s="346"/>
      <c r="E215" s="346"/>
      <c r="F215" s="347"/>
      <c r="G215" s="345"/>
      <c r="H215" s="346"/>
      <c r="I215" s="347"/>
      <c r="J215" s="180"/>
      <c r="K215" s="345"/>
      <c r="L215" s="347"/>
      <c r="M215" s="178"/>
      <c r="N215" s="175"/>
      <c r="O215" s="345"/>
      <c r="P215" s="347"/>
      <c r="Q215" s="176"/>
      <c r="R215" s="178"/>
    </row>
    <row r="216" spans="1:18" x14ac:dyDescent="0.25">
      <c r="A216" s="173" t="s">
        <v>326</v>
      </c>
      <c r="B216" s="345">
        <f>'Lote 01'!C207</f>
        <v>0</v>
      </c>
      <c r="C216" s="346"/>
      <c r="D216" s="346"/>
      <c r="E216" s="346"/>
      <c r="F216" s="347"/>
      <c r="G216" s="345"/>
      <c r="H216" s="346"/>
      <c r="I216" s="347"/>
      <c r="J216" s="180"/>
      <c r="K216" s="345"/>
      <c r="L216" s="347"/>
      <c r="M216" s="178"/>
      <c r="N216" s="175"/>
      <c r="O216" s="345"/>
      <c r="P216" s="347"/>
      <c r="Q216" s="176"/>
      <c r="R216" s="178"/>
    </row>
    <row r="217" spans="1:18" x14ac:dyDescent="0.25">
      <c r="A217" s="173" t="s">
        <v>327</v>
      </c>
      <c r="B217" s="345">
        <f>'Lote 01'!C208</f>
        <v>0</v>
      </c>
      <c r="C217" s="346"/>
      <c r="D217" s="346"/>
      <c r="E217" s="346"/>
      <c r="F217" s="347"/>
      <c r="G217" s="345"/>
      <c r="H217" s="346"/>
      <c r="I217" s="347"/>
      <c r="J217" s="180"/>
      <c r="K217" s="345"/>
      <c r="L217" s="347"/>
      <c r="M217" s="178"/>
      <c r="N217" s="175"/>
      <c r="O217" s="345"/>
      <c r="P217" s="347"/>
      <c r="Q217" s="176"/>
      <c r="R217" s="178"/>
    </row>
    <row r="218" spans="1:18" x14ac:dyDescent="0.25">
      <c r="A218" s="173" t="s">
        <v>328</v>
      </c>
      <c r="B218" s="345">
        <f>'Lote 01'!C209</f>
        <v>0</v>
      </c>
      <c r="C218" s="346"/>
      <c r="D218" s="346"/>
      <c r="E218" s="346"/>
      <c r="F218" s="347"/>
      <c r="G218" s="345"/>
      <c r="H218" s="346"/>
      <c r="I218" s="347"/>
      <c r="J218" s="180"/>
      <c r="K218" s="345"/>
      <c r="L218" s="347"/>
      <c r="M218" s="178"/>
      <c r="N218" s="175"/>
      <c r="O218" s="345"/>
      <c r="P218" s="347"/>
      <c r="Q218" s="176"/>
      <c r="R218" s="178"/>
    </row>
    <row r="219" spans="1:18" x14ac:dyDescent="0.25">
      <c r="A219" s="173" t="s">
        <v>329</v>
      </c>
      <c r="B219" s="345">
        <f>'Lote 01'!C210</f>
        <v>0</v>
      </c>
      <c r="C219" s="346"/>
      <c r="D219" s="346"/>
      <c r="E219" s="346"/>
      <c r="F219" s="347"/>
      <c r="G219" s="345"/>
      <c r="H219" s="346"/>
      <c r="I219" s="347"/>
      <c r="J219" s="180"/>
      <c r="K219" s="345"/>
      <c r="L219" s="347"/>
      <c r="M219" s="178"/>
      <c r="N219" s="175"/>
      <c r="O219" s="345"/>
      <c r="P219" s="347"/>
      <c r="Q219" s="176"/>
      <c r="R219" s="178"/>
    </row>
    <row r="220" spans="1:18" x14ac:dyDescent="0.25">
      <c r="A220" s="173" t="s">
        <v>330</v>
      </c>
      <c r="B220" s="345">
        <f>'Lote 01'!C211</f>
        <v>0</v>
      </c>
      <c r="C220" s="346"/>
      <c r="D220" s="346"/>
      <c r="E220" s="346"/>
      <c r="F220" s="347"/>
      <c r="G220" s="345"/>
      <c r="H220" s="346"/>
      <c r="I220" s="347"/>
      <c r="J220" s="180"/>
      <c r="K220" s="345"/>
      <c r="L220" s="347"/>
      <c r="M220" s="178"/>
      <c r="N220" s="175"/>
      <c r="O220" s="345"/>
      <c r="P220" s="347"/>
      <c r="Q220" s="176"/>
      <c r="R220" s="178"/>
    </row>
    <row r="221" spans="1:18" x14ac:dyDescent="0.25">
      <c r="A221" s="173" t="s">
        <v>331</v>
      </c>
      <c r="B221" s="345">
        <f>'Lote 01'!C212</f>
        <v>0</v>
      </c>
      <c r="C221" s="346"/>
      <c r="D221" s="346"/>
      <c r="E221" s="346"/>
      <c r="F221" s="347"/>
      <c r="G221" s="345"/>
      <c r="H221" s="346"/>
      <c r="I221" s="347"/>
      <c r="J221" s="180"/>
      <c r="K221" s="345"/>
      <c r="L221" s="347"/>
      <c r="M221" s="178"/>
      <c r="N221" s="175"/>
      <c r="O221" s="345"/>
      <c r="P221" s="347"/>
      <c r="Q221" s="176"/>
      <c r="R221" s="178"/>
    </row>
    <row r="222" spans="1:18" x14ac:dyDescent="0.25">
      <c r="A222" s="173" t="s">
        <v>332</v>
      </c>
      <c r="B222" s="345">
        <f>'Lote 01'!C213</f>
        <v>0</v>
      </c>
      <c r="C222" s="346"/>
      <c r="D222" s="346"/>
      <c r="E222" s="346"/>
      <c r="F222" s="347"/>
      <c r="G222" s="345"/>
      <c r="H222" s="346"/>
      <c r="I222" s="347"/>
      <c r="J222" s="180"/>
      <c r="K222" s="345"/>
      <c r="L222" s="347"/>
      <c r="M222" s="178"/>
      <c r="N222" s="175"/>
      <c r="O222" s="345"/>
      <c r="P222" s="347"/>
      <c r="Q222" s="176"/>
      <c r="R222" s="178"/>
    </row>
    <row r="223" spans="1:18" x14ac:dyDescent="0.25">
      <c r="A223" s="173" t="s">
        <v>333</v>
      </c>
      <c r="B223" s="345">
        <f>'Lote 01'!C214</f>
        <v>0</v>
      </c>
      <c r="C223" s="346"/>
      <c r="D223" s="346"/>
      <c r="E223" s="346"/>
      <c r="F223" s="347"/>
      <c r="G223" s="345"/>
      <c r="H223" s="346"/>
      <c r="I223" s="347"/>
      <c r="J223" s="180"/>
      <c r="K223" s="345"/>
      <c r="L223" s="347"/>
      <c r="M223" s="178"/>
      <c r="N223" s="175"/>
      <c r="O223" s="345"/>
      <c r="P223" s="347"/>
      <c r="Q223" s="176"/>
      <c r="R223" s="178"/>
    </row>
    <row r="224" spans="1:18" x14ac:dyDescent="0.25">
      <c r="A224" s="173" t="s">
        <v>334</v>
      </c>
      <c r="B224" s="345">
        <f>'Lote 01'!C215</f>
        <v>0</v>
      </c>
      <c r="C224" s="346"/>
      <c r="D224" s="346"/>
      <c r="E224" s="346"/>
      <c r="F224" s="347"/>
      <c r="G224" s="345"/>
      <c r="H224" s="346"/>
      <c r="I224" s="347"/>
      <c r="J224" s="180"/>
      <c r="K224" s="345"/>
      <c r="L224" s="347"/>
      <c r="M224" s="178"/>
      <c r="N224" s="175"/>
      <c r="O224" s="345"/>
      <c r="P224" s="347"/>
      <c r="Q224" s="176"/>
      <c r="R224" s="178"/>
    </row>
    <row r="225" spans="1:18" x14ac:dyDescent="0.25">
      <c r="A225" s="173" t="s">
        <v>335</v>
      </c>
      <c r="B225" s="345">
        <f>'Lote 01'!C216</f>
        <v>0</v>
      </c>
      <c r="C225" s="346"/>
      <c r="D225" s="346"/>
      <c r="E225" s="346"/>
      <c r="F225" s="347"/>
      <c r="G225" s="345"/>
      <c r="H225" s="346"/>
      <c r="I225" s="347"/>
      <c r="J225" s="180"/>
      <c r="K225" s="345"/>
      <c r="L225" s="347"/>
      <c r="M225" s="178"/>
      <c r="N225" s="175"/>
      <c r="O225" s="345"/>
      <c r="P225" s="347"/>
      <c r="Q225" s="176"/>
      <c r="R225" s="178"/>
    </row>
    <row r="226" spans="1:18" x14ac:dyDescent="0.25">
      <c r="A226" s="173" t="s">
        <v>336</v>
      </c>
      <c r="B226" s="345">
        <f>'Lote 01'!C217</f>
        <v>0</v>
      </c>
      <c r="C226" s="346"/>
      <c r="D226" s="346"/>
      <c r="E226" s="346"/>
      <c r="F226" s="347"/>
      <c r="G226" s="345"/>
      <c r="H226" s="346"/>
      <c r="I226" s="347"/>
      <c r="J226" s="180"/>
      <c r="K226" s="345"/>
      <c r="L226" s="347"/>
      <c r="M226" s="178"/>
      <c r="N226" s="175"/>
      <c r="O226" s="345"/>
      <c r="P226" s="347"/>
      <c r="Q226" s="176"/>
      <c r="R226" s="178"/>
    </row>
    <row r="227" spans="1:18" x14ac:dyDescent="0.25">
      <c r="A227" s="173" t="s">
        <v>337</v>
      </c>
      <c r="B227" s="345">
        <f>'Lote 01'!C218</f>
        <v>0</v>
      </c>
      <c r="C227" s="346"/>
      <c r="D227" s="346"/>
      <c r="E227" s="346"/>
      <c r="F227" s="347"/>
      <c r="G227" s="345"/>
      <c r="H227" s="346"/>
      <c r="I227" s="347"/>
      <c r="J227" s="180"/>
      <c r="K227" s="345"/>
      <c r="L227" s="347"/>
      <c r="M227" s="178"/>
      <c r="N227" s="175"/>
      <c r="O227" s="345"/>
      <c r="P227" s="347"/>
      <c r="Q227" s="176"/>
      <c r="R227" s="178"/>
    </row>
    <row r="228" spans="1:18" x14ac:dyDescent="0.25">
      <c r="A228" s="173" t="s">
        <v>338</v>
      </c>
      <c r="B228" s="345">
        <f>'Lote 01'!C219</f>
        <v>0</v>
      </c>
      <c r="C228" s="346"/>
      <c r="D228" s="346"/>
      <c r="E228" s="346"/>
      <c r="F228" s="347"/>
      <c r="G228" s="345"/>
      <c r="H228" s="346"/>
      <c r="I228" s="347"/>
      <c r="J228" s="180"/>
      <c r="K228" s="345"/>
      <c r="L228" s="347"/>
      <c r="M228" s="178"/>
      <c r="N228" s="175"/>
      <c r="O228" s="345"/>
      <c r="P228" s="347"/>
      <c r="Q228" s="176"/>
      <c r="R228" s="178"/>
    </row>
    <row r="229" spans="1:18" x14ac:dyDescent="0.25">
      <c r="A229" s="173" t="s">
        <v>339</v>
      </c>
      <c r="B229" s="345">
        <f>'Lote 01'!C220</f>
        <v>0</v>
      </c>
      <c r="C229" s="346"/>
      <c r="D229" s="346"/>
      <c r="E229" s="346"/>
      <c r="F229" s="347"/>
      <c r="G229" s="345"/>
      <c r="H229" s="346"/>
      <c r="I229" s="347"/>
      <c r="J229" s="180"/>
      <c r="K229" s="345"/>
      <c r="L229" s="347"/>
      <c r="M229" s="178"/>
      <c r="N229" s="175"/>
      <c r="O229" s="345"/>
      <c r="P229" s="347"/>
      <c r="Q229" s="176"/>
      <c r="R229" s="178"/>
    </row>
    <row r="230" spans="1:18" x14ac:dyDescent="0.25">
      <c r="A230" s="173" t="s">
        <v>340</v>
      </c>
      <c r="B230" s="345">
        <f>'Lote 01'!C221</f>
        <v>0</v>
      </c>
      <c r="C230" s="346"/>
      <c r="D230" s="346"/>
      <c r="E230" s="346"/>
      <c r="F230" s="347"/>
      <c r="G230" s="345"/>
      <c r="H230" s="346"/>
      <c r="I230" s="347"/>
      <c r="J230" s="180"/>
      <c r="K230" s="345"/>
      <c r="L230" s="347"/>
      <c r="M230" s="178"/>
      <c r="N230" s="175"/>
      <c r="O230" s="345"/>
      <c r="P230" s="347"/>
      <c r="Q230" s="176"/>
      <c r="R230" s="178"/>
    </row>
    <row r="231" spans="1:18" x14ac:dyDescent="0.25">
      <c r="A231" s="173" t="s">
        <v>341</v>
      </c>
      <c r="B231" s="345">
        <f>'Lote 01'!C222</f>
        <v>0</v>
      </c>
      <c r="C231" s="346"/>
      <c r="D231" s="346"/>
      <c r="E231" s="346"/>
      <c r="F231" s="347"/>
      <c r="G231" s="345"/>
      <c r="H231" s="346"/>
      <c r="I231" s="347"/>
      <c r="J231" s="180"/>
      <c r="K231" s="345"/>
      <c r="L231" s="347"/>
      <c r="M231" s="178"/>
      <c r="N231" s="175"/>
      <c r="O231" s="345"/>
      <c r="P231" s="347"/>
      <c r="Q231" s="176"/>
      <c r="R231" s="178"/>
    </row>
    <row r="232" spans="1:18" x14ac:dyDescent="0.25">
      <c r="A232" s="173" t="s">
        <v>342</v>
      </c>
      <c r="B232" s="345">
        <f>'Lote 01'!C223</f>
        <v>0</v>
      </c>
      <c r="C232" s="346"/>
      <c r="D232" s="346"/>
      <c r="E232" s="346"/>
      <c r="F232" s="347"/>
      <c r="G232" s="345"/>
      <c r="H232" s="346"/>
      <c r="I232" s="347"/>
      <c r="J232" s="180"/>
      <c r="K232" s="345"/>
      <c r="L232" s="347"/>
      <c r="M232" s="178"/>
      <c r="N232" s="175"/>
      <c r="O232" s="345"/>
      <c r="P232" s="347"/>
      <c r="Q232" s="176"/>
      <c r="R232" s="178"/>
    </row>
    <row r="233" spans="1:18" x14ac:dyDescent="0.25">
      <c r="A233" s="173" t="s">
        <v>343</v>
      </c>
      <c r="B233" s="345">
        <f>'Lote 01'!C224</f>
        <v>0</v>
      </c>
      <c r="C233" s="346"/>
      <c r="D233" s="346"/>
      <c r="E233" s="346"/>
      <c r="F233" s="347"/>
      <c r="G233" s="345"/>
      <c r="H233" s="346"/>
      <c r="I233" s="347"/>
      <c r="J233" s="180"/>
      <c r="K233" s="345"/>
      <c r="L233" s="347"/>
      <c r="M233" s="178"/>
      <c r="N233" s="175"/>
      <c r="O233" s="345"/>
      <c r="P233" s="347"/>
      <c r="Q233" s="176"/>
      <c r="R233" s="178"/>
    </row>
    <row r="234" spans="1:18" x14ac:dyDescent="0.25">
      <c r="A234" s="173" t="s">
        <v>344</v>
      </c>
      <c r="B234" s="345">
        <f>'Lote 01'!C225</f>
        <v>0</v>
      </c>
      <c r="C234" s="346"/>
      <c r="D234" s="346"/>
      <c r="E234" s="346"/>
      <c r="F234" s="347"/>
      <c r="G234" s="345"/>
      <c r="H234" s="346"/>
      <c r="I234" s="347"/>
      <c r="J234" s="180"/>
      <c r="K234" s="345"/>
      <c r="L234" s="347"/>
      <c r="M234" s="178"/>
      <c r="N234" s="175"/>
      <c r="O234" s="345"/>
      <c r="P234" s="347"/>
      <c r="Q234" s="176"/>
      <c r="R234" s="178"/>
    </row>
    <row r="235" spans="1:18" x14ac:dyDescent="0.25">
      <c r="A235" s="173" t="s">
        <v>345</v>
      </c>
      <c r="B235" s="345">
        <f>'Lote 01'!C226</f>
        <v>0</v>
      </c>
      <c r="C235" s="346"/>
      <c r="D235" s="346"/>
      <c r="E235" s="346"/>
      <c r="F235" s="347"/>
      <c r="G235" s="345"/>
      <c r="H235" s="346"/>
      <c r="I235" s="347"/>
      <c r="J235" s="180"/>
      <c r="K235" s="345"/>
      <c r="L235" s="347"/>
      <c r="M235" s="178"/>
      <c r="N235" s="175"/>
      <c r="O235" s="345"/>
      <c r="P235" s="347"/>
      <c r="Q235" s="176"/>
      <c r="R235" s="178"/>
    </row>
    <row r="236" spans="1:18" x14ac:dyDescent="0.25">
      <c r="A236" s="173" t="s">
        <v>346</v>
      </c>
      <c r="B236" s="345">
        <f>'Lote 01'!C227</f>
        <v>0</v>
      </c>
      <c r="C236" s="346"/>
      <c r="D236" s="346"/>
      <c r="E236" s="346"/>
      <c r="F236" s="347"/>
      <c r="G236" s="345"/>
      <c r="H236" s="346"/>
      <c r="I236" s="347"/>
      <c r="J236" s="180"/>
      <c r="K236" s="345"/>
      <c r="L236" s="347"/>
      <c r="M236" s="178"/>
      <c r="N236" s="175"/>
      <c r="O236" s="345"/>
      <c r="P236" s="347"/>
      <c r="Q236" s="176"/>
      <c r="R236" s="178"/>
    </row>
    <row r="237" spans="1:18" x14ac:dyDescent="0.25">
      <c r="A237" s="173" t="s">
        <v>347</v>
      </c>
      <c r="B237" s="345">
        <f>'Lote 01'!C228</f>
        <v>0</v>
      </c>
      <c r="C237" s="346"/>
      <c r="D237" s="346"/>
      <c r="E237" s="346"/>
      <c r="F237" s="347"/>
      <c r="G237" s="345"/>
      <c r="H237" s="346"/>
      <c r="I237" s="347"/>
      <c r="J237" s="180"/>
      <c r="K237" s="345"/>
      <c r="L237" s="347"/>
      <c r="M237" s="178"/>
      <c r="N237" s="175"/>
      <c r="O237" s="345"/>
      <c r="P237" s="347"/>
      <c r="Q237" s="176"/>
      <c r="R237" s="178"/>
    </row>
    <row r="238" spans="1:18" x14ac:dyDescent="0.25">
      <c r="A238" s="173" t="s">
        <v>348</v>
      </c>
      <c r="B238" s="345">
        <f>'Lote 01'!C229</f>
        <v>0</v>
      </c>
      <c r="C238" s="346"/>
      <c r="D238" s="346"/>
      <c r="E238" s="346"/>
      <c r="F238" s="347"/>
      <c r="G238" s="345"/>
      <c r="H238" s="346"/>
      <c r="I238" s="347"/>
      <c r="J238" s="180"/>
      <c r="K238" s="345"/>
      <c r="L238" s="347"/>
      <c r="M238" s="178"/>
      <c r="N238" s="175"/>
      <c r="O238" s="345"/>
      <c r="P238" s="347"/>
      <c r="Q238" s="176"/>
      <c r="R238" s="178"/>
    </row>
    <row r="239" spans="1:18" x14ac:dyDescent="0.25">
      <c r="A239" s="173" t="s">
        <v>349</v>
      </c>
      <c r="B239" s="345">
        <f>'Lote 01'!C230</f>
        <v>0</v>
      </c>
      <c r="C239" s="346"/>
      <c r="D239" s="346"/>
      <c r="E239" s="346"/>
      <c r="F239" s="347"/>
      <c r="G239" s="345"/>
      <c r="H239" s="346"/>
      <c r="I239" s="347"/>
      <c r="J239" s="180"/>
      <c r="K239" s="345"/>
      <c r="L239" s="347"/>
      <c r="M239" s="178"/>
      <c r="N239" s="175"/>
      <c r="O239" s="345"/>
      <c r="P239" s="347"/>
      <c r="Q239" s="176"/>
      <c r="R239" s="178"/>
    </row>
    <row r="240" spans="1:18" x14ac:dyDescent="0.25">
      <c r="A240" s="173" t="s">
        <v>350</v>
      </c>
      <c r="B240" s="345">
        <f>'Lote 01'!C231</f>
        <v>0</v>
      </c>
      <c r="C240" s="346"/>
      <c r="D240" s="346"/>
      <c r="E240" s="346"/>
      <c r="F240" s="347"/>
      <c r="G240" s="345"/>
      <c r="H240" s="346"/>
      <c r="I240" s="347"/>
      <c r="J240" s="180"/>
      <c r="K240" s="345"/>
      <c r="L240" s="347"/>
      <c r="M240" s="178"/>
      <c r="N240" s="175"/>
      <c r="O240" s="345"/>
      <c r="P240" s="347"/>
      <c r="Q240" s="176"/>
      <c r="R240" s="178"/>
    </row>
    <row r="241" spans="1:18" x14ac:dyDescent="0.25">
      <c r="A241" s="173" t="s">
        <v>351</v>
      </c>
      <c r="B241" s="345">
        <f>'Lote 01'!C232</f>
        <v>0</v>
      </c>
      <c r="C241" s="346"/>
      <c r="D241" s="346"/>
      <c r="E241" s="346"/>
      <c r="F241" s="347"/>
      <c r="G241" s="345"/>
      <c r="H241" s="346"/>
      <c r="I241" s="347"/>
      <c r="J241" s="180"/>
      <c r="K241" s="345"/>
      <c r="L241" s="347"/>
      <c r="M241" s="178"/>
      <c r="N241" s="175"/>
      <c r="O241" s="345"/>
      <c r="P241" s="347"/>
      <c r="Q241" s="176"/>
      <c r="R241" s="178"/>
    </row>
    <row r="242" spans="1:18" x14ac:dyDescent="0.25">
      <c r="A242" s="173" t="s">
        <v>352</v>
      </c>
      <c r="B242" s="345">
        <f>'Lote 01'!C233</f>
        <v>0</v>
      </c>
      <c r="C242" s="346"/>
      <c r="D242" s="346"/>
      <c r="E242" s="346"/>
      <c r="F242" s="347"/>
      <c r="G242" s="345"/>
      <c r="H242" s="346"/>
      <c r="I242" s="347"/>
      <c r="J242" s="180"/>
      <c r="K242" s="345"/>
      <c r="L242" s="347"/>
      <c r="M242" s="178"/>
      <c r="N242" s="175"/>
      <c r="O242" s="345"/>
      <c r="P242" s="347"/>
      <c r="Q242" s="176"/>
      <c r="R242" s="178"/>
    </row>
    <row r="243" spans="1:18" x14ac:dyDescent="0.25">
      <c r="A243" s="173" t="s">
        <v>353</v>
      </c>
      <c r="B243" s="345">
        <f>'Lote 01'!C234</f>
        <v>0</v>
      </c>
      <c r="C243" s="346"/>
      <c r="D243" s="346"/>
      <c r="E243" s="346"/>
      <c r="F243" s="347"/>
      <c r="G243" s="345"/>
      <c r="H243" s="346"/>
      <c r="I243" s="347"/>
      <c r="J243" s="180"/>
      <c r="K243" s="345"/>
      <c r="L243" s="347"/>
      <c r="M243" s="178"/>
      <c r="N243" s="175"/>
      <c r="O243" s="345"/>
      <c r="P243" s="347"/>
      <c r="Q243" s="176"/>
      <c r="R243" s="178"/>
    </row>
    <row r="244" spans="1:18" x14ac:dyDescent="0.25">
      <c r="A244" s="173" t="s">
        <v>354</v>
      </c>
      <c r="B244" s="345">
        <f>'Lote 01'!C235</f>
        <v>0</v>
      </c>
      <c r="C244" s="346"/>
      <c r="D244" s="346"/>
      <c r="E244" s="346"/>
      <c r="F244" s="347"/>
      <c r="G244" s="345"/>
      <c r="H244" s="346"/>
      <c r="I244" s="347"/>
      <c r="J244" s="180"/>
      <c r="K244" s="345"/>
      <c r="L244" s="347"/>
      <c r="M244" s="178"/>
      <c r="N244" s="175"/>
      <c r="O244" s="345"/>
      <c r="P244" s="347"/>
      <c r="Q244" s="176"/>
      <c r="R244" s="178"/>
    </row>
    <row r="245" spans="1:18" x14ac:dyDescent="0.25">
      <c r="A245" s="173" t="s">
        <v>355</v>
      </c>
      <c r="B245" s="345">
        <f>'Lote 01'!C236</f>
        <v>0</v>
      </c>
      <c r="C245" s="346"/>
      <c r="D245" s="346"/>
      <c r="E245" s="346"/>
      <c r="F245" s="347"/>
      <c r="G245" s="345"/>
      <c r="H245" s="346"/>
      <c r="I245" s="347"/>
      <c r="J245" s="180"/>
      <c r="K245" s="345"/>
      <c r="L245" s="347"/>
      <c r="M245" s="178"/>
      <c r="N245" s="175"/>
      <c r="O245" s="345"/>
      <c r="P245" s="347"/>
      <c r="Q245" s="176"/>
      <c r="R245" s="178"/>
    </row>
    <row r="246" spans="1:18" x14ac:dyDescent="0.25">
      <c r="A246" s="173" t="s">
        <v>356</v>
      </c>
      <c r="B246" s="345">
        <f>'Lote 01'!C237</f>
        <v>0</v>
      </c>
      <c r="C246" s="346"/>
      <c r="D246" s="346"/>
      <c r="E246" s="346"/>
      <c r="F246" s="347"/>
      <c r="G246" s="345"/>
      <c r="H246" s="346"/>
      <c r="I246" s="347"/>
      <c r="J246" s="180"/>
      <c r="K246" s="345"/>
      <c r="L246" s="347"/>
      <c r="M246" s="178"/>
      <c r="N246" s="175"/>
      <c r="O246" s="345"/>
      <c r="P246" s="347"/>
      <c r="Q246" s="176"/>
      <c r="R246" s="178"/>
    </row>
    <row r="247" spans="1:18" x14ac:dyDescent="0.25">
      <c r="A247" s="173" t="s">
        <v>357</v>
      </c>
      <c r="B247" s="345">
        <f>'Lote 01'!C238</f>
        <v>0</v>
      </c>
      <c r="C247" s="346"/>
      <c r="D247" s="346"/>
      <c r="E247" s="346"/>
      <c r="F247" s="347"/>
      <c r="G247" s="345"/>
      <c r="H247" s="346"/>
      <c r="I247" s="347"/>
      <c r="J247" s="180"/>
      <c r="K247" s="345"/>
      <c r="L247" s="347"/>
      <c r="M247" s="178"/>
      <c r="N247" s="175"/>
      <c r="O247" s="345"/>
      <c r="P247" s="347"/>
      <c r="Q247" s="176"/>
      <c r="R247" s="178"/>
    </row>
    <row r="248" spans="1:18" x14ac:dyDescent="0.25">
      <c r="A248" s="173" t="s">
        <v>358</v>
      </c>
      <c r="B248" s="345">
        <f>'Lote 01'!C239</f>
        <v>0</v>
      </c>
      <c r="C248" s="346"/>
      <c r="D248" s="346"/>
      <c r="E248" s="346"/>
      <c r="F248" s="347"/>
      <c r="G248" s="345"/>
      <c r="H248" s="346"/>
      <c r="I248" s="347"/>
      <c r="J248" s="180"/>
      <c r="K248" s="345"/>
      <c r="L248" s="347"/>
      <c r="M248" s="178"/>
      <c r="N248" s="175"/>
      <c r="O248" s="345"/>
      <c r="P248" s="347"/>
      <c r="Q248" s="176"/>
      <c r="R248" s="178"/>
    </row>
    <row r="249" spans="1:18" x14ac:dyDescent="0.25">
      <c r="A249" s="173" t="s">
        <v>359</v>
      </c>
      <c r="B249" s="345">
        <f>'Lote 01'!C240</f>
        <v>0</v>
      </c>
      <c r="C249" s="346"/>
      <c r="D249" s="346"/>
      <c r="E249" s="346"/>
      <c r="F249" s="347"/>
      <c r="G249" s="345"/>
      <c r="H249" s="346"/>
      <c r="I249" s="347"/>
      <c r="J249" s="180"/>
      <c r="K249" s="345"/>
      <c r="L249" s="347"/>
      <c r="M249" s="178"/>
      <c r="N249" s="175"/>
      <c r="O249" s="345"/>
      <c r="P249" s="347"/>
      <c r="Q249" s="176"/>
      <c r="R249" s="178"/>
    </row>
    <row r="250" spans="1:18" x14ac:dyDescent="0.25">
      <c r="A250" s="173" t="s">
        <v>360</v>
      </c>
      <c r="B250" s="345">
        <f>'Lote 01'!C241</f>
        <v>0</v>
      </c>
      <c r="C250" s="346"/>
      <c r="D250" s="346"/>
      <c r="E250" s="346"/>
      <c r="F250" s="347"/>
      <c r="G250" s="345"/>
      <c r="H250" s="346"/>
      <c r="I250" s="347"/>
      <c r="J250" s="180"/>
      <c r="K250" s="345"/>
      <c r="L250" s="347"/>
      <c r="M250" s="178"/>
      <c r="N250" s="175"/>
      <c r="O250" s="345"/>
      <c r="P250" s="347"/>
      <c r="Q250" s="176"/>
      <c r="R250" s="178"/>
    </row>
    <row r="251" spans="1:18" x14ac:dyDescent="0.25">
      <c r="A251" s="173" t="s">
        <v>361</v>
      </c>
      <c r="B251" s="345">
        <f>'Lote 01'!C242</f>
        <v>0</v>
      </c>
      <c r="C251" s="346"/>
      <c r="D251" s="346"/>
      <c r="E251" s="346"/>
      <c r="F251" s="347"/>
      <c r="G251" s="345"/>
      <c r="H251" s="346"/>
      <c r="I251" s="347"/>
      <c r="J251" s="180"/>
      <c r="K251" s="345"/>
      <c r="L251" s="347"/>
      <c r="M251" s="178"/>
      <c r="N251" s="175"/>
      <c r="O251" s="345"/>
      <c r="P251" s="347"/>
      <c r="Q251" s="176"/>
      <c r="R251" s="178"/>
    </row>
    <row r="252" spans="1:18" x14ac:dyDescent="0.25">
      <c r="A252" s="173" t="s">
        <v>362</v>
      </c>
      <c r="B252" s="345">
        <f>'Lote 01'!C243</f>
        <v>0</v>
      </c>
      <c r="C252" s="346"/>
      <c r="D252" s="346"/>
      <c r="E252" s="346"/>
      <c r="F252" s="347"/>
      <c r="G252" s="345"/>
      <c r="H252" s="346"/>
      <c r="I252" s="347"/>
      <c r="J252" s="180"/>
      <c r="K252" s="345"/>
      <c r="L252" s="347"/>
      <c r="M252" s="178"/>
      <c r="N252" s="175"/>
      <c r="O252" s="345"/>
      <c r="P252" s="347"/>
      <c r="Q252" s="176"/>
      <c r="R252" s="178"/>
    </row>
    <row r="253" spans="1:18" x14ac:dyDescent="0.25">
      <c r="A253" s="173" t="s">
        <v>363</v>
      </c>
      <c r="B253" s="345">
        <f>'Lote 01'!C244</f>
        <v>0</v>
      </c>
      <c r="C253" s="346"/>
      <c r="D253" s="346"/>
      <c r="E253" s="346"/>
      <c r="F253" s="347"/>
      <c r="G253" s="345"/>
      <c r="H253" s="346"/>
      <c r="I253" s="347"/>
      <c r="J253" s="180"/>
      <c r="K253" s="345"/>
      <c r="L253" s="347"/>
      <c r="M253" s="178"/>
      <c r="N253" s="175"/>
      <c r="O253" s="345"/>
      <c r="P253" s="347"/>
      <c r="Q253" s="176"/>
      <c r="R253" s="178"/>
    </row>
    <row r="254" spans="1:18" x14ac:dyDescent="0.25">
      <c r="A254" s="173" t="s">
        <v>364</v>
      </c>
      <c r="B254" s="345">
        <f>'Lote 01'!C245</f>
        <v>0</v>
      </c>
      <c r="C254" s="346"/>
      <c r="D254" s="346"/>
      <c r="E254" s="346"/>
      <c r="F254" s="347"/>
      <c r="G254" s="345"/>
      <c r="H254" s="346"/>
      <c r="I254" s="347"/>
      <c r="J254" s="180"/>
      <c r="K254" s="345"/>
      <c r="L254" s="347"/>
      <c r="M254" s="178"/>
      <c r="N254" s="175"/>
      <c r="O254" s="345"/>
      <c r="P254" s="347"/>
      <c r="Q254" s="176"/>
      <c r="R254" s="178"/>
    </row>
    <row r="255" spans="1:18" x14ac:dyDescent="0.25">
      <c r="A255" s="173" t="s">
        <v>365</v>
      </c>
      <c r="B255" s="345">
        <f>'Lote 01'!C246</f>
        <v>0</v>
      </c>
      <c r="C255" s="346"/>
      <c r="D255" s="346"/>
      <c r="E255" s="346"/>
      <c r="F255" s="347"/>
      <c r="G255" s="345"/>
      <c r="H255" s="346"/>
      <c r="I255" s="347"/>
      <c r="J255" s="180"/>
      <c r="K255" s="345"/>
      <c r="L255" s="347"/>
      <c r="M255" s="178"/>
      <c r="N255" s="175"/>
      <c r="O255" s="345"/>
      <c r="P255" s="347"/>
      <c r="Q255" s="176"/>
      <c r="R255" s="178"/>
    </row>
    <row r="256" spans="1:18" x14ac:dyDescent="0.25">
      <c r="A256" s="173" t="s">
        <v>366</v>
      </c>
      <c r="B256" s="345">
        <f>'Lote 01'!C247</f>
        <v>0</v>
      </c>
      <c r="C256" s="346"/>
      <c r="D256" s="346"/>
      <c r="E256" s="346"/>
      <c r="F256" s="347"/>
      <c r="G256" s="345"/>
      <c r="H256" s="346"/>
      <c r="I256" s="347"/>
      <c r="J256" s="180"/>
      <c r="K256" s="345"/>
      <c r="L256" s="347"/>
      <c r="M256" s="178"/>
      <c r="N256" s="175"/>
      <c r="O256" s="345"/>
      <c r="P256" s="347"/>
      <c r="Q256" s="176"/>
      <c r="R256" s="178"/>
    </row>
    <row r="257" spans="1:18" x14ac:dyDescent="0.25">
      <c r="A257" s="173" t="s">
        <v>367</v>
      </c>
      <c r="B257" s="345">
        <f>'Lote 01'!C248</f>
        <v>0</v>
      </c>
      <c r="C257" s="346"/>
      <c r="D257" s="346"/>
      <c r="E257" s="346"/>
      <c r="F257" s="347"/>
      <c r="G257" s="345"/>
      <c r="H257" s="346"/>
      <c r="I257" s="347"/>
      <c r="J257" s="180"/>
      <c r="K257" s="345"/>
      <c r="L257" s="347"/>
      <c r="M257" s="178"/>
      <c r="N257" s="175"/>
      <c r="O257" s="345"/>
      <c r="P257" s="347"/>
      <c r="Q257" s="176"/>
      <c r="R257" s="178"/>
    </row>
    <row r="258" spans="1:18" x14ac:dyDescent="0.25">
      <c r="A258" s="173" t="s">
        <v>368</v>
      </c>
      <c r="B258" s="345">
        <f>'Lote 01'!C249</f>
        <v>0</v>
      </c>
      <c r="C258" s="346"/>
      <c r="D258" s="346"/>
      <c r="E258" s="346"/>
      <c r="F258" s="347"/>
      <c r="G258" s="345"/>
      <c r="H258" s="346"/>
      <c r="I258" s="347"/>
      <c r="J258" s="180"/>
      <c r="K258" s="345"/>
      <c r="L258" s="347"/>
      <c r="M258" s="178"/>
      <c r="N258" s="175"/>
      <c r="O258" s="345"/>
      <c r="P258" s="347"/>
      <c r="Q258" s="176"/>
      <c r="R258" s="178"/>
    </row>
    <row r="259" spans="1:18" x14ac:dyDescent="0.25">
      <c r="A259" s="173" t="s">
        <v>369</v>
      </c>
      <c r="B259" s="345">
        <f>'Lote 01'!C250</f>
        <v>0</v>
      </c>
      <c r="C259" s="346"/>
      <c r="D259" s="346"/>
      <c r="E259" s="346"/>
      <c r="F259" s="347"/>
      <c r="G259" s="345"/>
      <c r="H259" s="346"/>
      <c r="I259" s="347"/>
      <c r="J259" s="180"/>
      <c r="K259" s="345"/>
      <c r="L259" s="347"/>
      <c r="M259" s="178"/>
      <c r="N259" s="175"/>
      <c r="O259" s="345"/>
      <c r="P259" s="347"/>
      <c r="Q259" s="176"/>
      <c r="R259" s="178"/>
    </row>
    <row r="260" spans="1:18" x14ac:dyDescent="0.25">
      <c r="A260" s="173" t="s">
        <v>370</v>
      </c>
      <c r="B260" s="345">
        <f>'Lote 01'!C251</f>
        <v>0</v>
      </c>
      <c r="C260" s="346"/>
      <c r="D260" s="346"/>
      <c r="E260" s="346"/>
      <c r="F260" s="347"/>
      <c r="G260" s="345"/>
      <c r="H260" s="346"/>
      <c r="I260" s="347"/>
      <c r="J260" s="180"/>
      <c r="K260" s="345"/>
      <c r="L260" s="347"/>
      <c r="M260" s="178"/>
      <c r="N260" s="175"/>
      <c r="O260" s="345"/>
      <c r="P260" s="347"/>
      <c r="Q260" s="176"/>
      <c r="R260" s="178"/>
    </row>
    <row r="261" spans="1:18" x14ac:dyDescent="0.25">
      <c r="A261" s="173" t="s">
        <v>371</v>
      </c>
      <c r="B261" s="345">
        <f>'Lote 01'!C252</f>
        <v>0</v>
      </c>
      <c r="C261" s="346"/>
      <c r="D261" s="346"/>
      <c r="E261" s="346"/>
      <c r="F261" s="347"/>
      <c r="G261" s="345"/>
      <c r="H261" s="346"/>
      <c r="I261" s="347"/>
      <c r="J261" s="180"/>
      <c r="K261" s="345"/>
      <c r="L261" s="347"/>
      <c r="M261" s="178"/>
      <c r="N261" s="175"/>
      <c r="O261" s="345"/>
      <c r="P261" s="347"/>
      <c r="Q261" s="176"/>
      <c r="R261" s="178"/>
    </row>
    <row r="262" spans="1:18" x14ac:dyDescent="0.25">
      <c r="A262" s="173" t="s">
        <v>372</v>
      </c>
      <c r="B262" s="345">
        <f>'Lote 01'!C253</f>
        <v>0</v>
      </c>
      <c r="C262" s="346"/>
      <c r="D262" s="346"/>
      <c r="E262" s="346"/>
      <c r="F262" s="347"/>
      <c r="G262" s="345"/>
      <c r="H262" s="346"/>
      <c r="I262" s="347"/>
      <c r="J262" s="180"/>
      <c r="K262" s="345"/>
      <c r="L262" s="347"/>
      <c r="M262" s="178"/>
      <c r="N262" s="175"/>
      <c r="O262" s="345"/>
      <c r="P262" s="347"/>
      <c r="Q262" s="176"/>
      <c r="R262" s="178"/>
    </row>
    <row r="263" spans="1:18" x14ac:dyDescent="0.25">
      <c r="A263" s="173" t="s">
        <v>373</v>
      </c>
      <c r="B263" s="345">
        <f>'Lote 01'!C254</f>
        <v>0</v>
      </c>
      <c r="C263" s="346"/>
      <c r="D263" s="346"/>
      <c r="E263" s="346"/>
      <c r="F263" s="347"/>
      <c r="G263" s="345"/>
      <c r="H263" s="346"/>
      <c r="I263" s="347"/>
      <c r="J263" s="180"/>
      <c r="K263" s="345"/>
      <c r="L263" s="347"/>
      <c r="M263" s="178"/>
      <c r="N263" s="175"/>
      <c r="O263" s="345"/>
      <c r="P263" s="347"/>
      <c r="Q263" s="176"/>
      <c r="R263" s="178"/>
    </row>
    <row r="264" spans="1:18" x14ac:dyDescent="0.25">
      <c r="A264" s="173" t="s">
        <v>374</v>
      </c>
      <c r="B264" s="345">
        <f>'Lote 01'!C255</f>
        <v>0</v>
      </c>
      <c r="C264" s="346"/>
      <c r="D264" s="346"/>
      <c r="E264" s="346"/>
      <c r="F264" s="347"/>
      <c r="G264" s="345"/>
      <c r="H264" s="346"/>
      <c r="I264" s="347"/>
      <c r="J264" s="180"/>
      <c r="K264" s="345"/>
      <c r="L264" s="347"/>
      <c r="M264" s="178"/>
      <c r="N264" s="175"/>
      <c r="O264" s="345"/>
      <c r="P264" s="347"/>
      <c r="Q264" s="176"/>
      <c r="R264" s="178"/>
    </row>
    <row r="265" spans="1:18" x14ac:dyDescent="0.25">
      <c r="A265" s="173" t="s">
        <v>375</v>
      </c>
      <c r="B265" s="345">
        <f>'Lote 01'!C256</f>
        <v>0</v>
      </c>
      <c r="C265" s="346"/>
      <c r="D265" s="346"/>
      <c r="E265" s="346"/>
      <c r="F265" s="347"/>
      <c r="G265" s="345"/>
      <c r="H265" s="346"/>
      <c r="I265" s="347"/>
      <c r="J265" s="180"/>
      <c r="K265" s="345"/>
      <c r="L265" s="347"/>
      <c r="M265" s="178"/>
      <c r="N265" s="175"/>
      <c r="O265" s="345"/>
      <c r="P265" s="347"/>
      <c r="Q265" s="176"/>
      <c r="R265" s="178"/>
    </row>
    <row r="266" spans="1:18" x14ac:dyDescent="0.25">
      <c r="A266" s="173" t="s">
        <v>376</v>
      </c>
      <c r="B266" s="345">
        <f>'Lote 01'!C257</f>
        <v>0</v>
      </c>
      <c r="C266" s="346"/>
      <c r="D266" s="346"/>
      <c r="E266" s="346"/>
      <c r="F266" s="347"/>
      <c r="G266" s="345"/>
      <c r="H266" s="346"/>
      <c r="I266" s="347"/>
      <c r="J266" s="180"/>
      <c r="K266" s="345"/>
      <c r="L266" s="347"/>
      <c r="M266" s="178"/>
      <c r="N266" s="175"/>
      <c r="O266" s="345"/>
      <c r="P266" s="347"/>
      <c r="Q266" s="176"/>
      <c r="R266" s="178"/>
    </row>
    <row r="267" spans="1:18" x14ac:dyDescent="0.25">
      <c r="A267" s="173" t="s">
        <v>377</v>
      </c>
      <c r="B267" s="345">
        <f>'Lote 01'!C258</f>
        <v>0</v>
      </c>
      <c r="C267" s="346"/>
      <c r="D267" s="346"/>
      <c r="E267" s="346"/>
      <c r="F267" s="347"/>
      <c r="G267" s="345"/>
      <c r="H267" s="346"/>
      <c r="I267" s="347"/>
      <c r="J267" s="180"/>
      <c r="K267" s="345"/>
      <c r="L267" s="347"/>
      <c r="M267" s="178"/>
      <c r="N267" s="175"/>
      <c r="O267" s="345"/>
      <c r="P267" s="347"/>
      <c r="Q267" s="176"/>
      <c r="R267" s="178"/>
    </row>
    <row r="268" spans="1:18" x14ac:dyDescent="0.25">
      <c r="A268" s="173" t="s">
        <v>378</v>
      </c>
      <c r="B268" s="345">
        <f>'Lote 01'!C259</f>
        <v>0</v>
      </c>
      <c r="C268" s="346"/>
      <c r="D268" s="346"/>
      <c r="E268" s="346"/>
      <c r="F268" s="347"/>
      <c r="G268" s="345"/>
      <c r="H268" s="346"/>
      <c r="I268" s="347"/>
      <c r="J268" s="180"/>
      <c r="K268" s="345"/>
      <c r="L268" s="347"/>
      <c r="M268" s="178"/>
      <c r="N268" s="175"/>
      <c r="O268" s="345"/>
      <c r="P268" s="347"/>
      <c r="Q268" s="176"/>
      <c r="R268" s="178"/>
    </row>
    <row r="269" spans="1:18" x14ac:dyDescent="0.25">
      <c r="A269" s="173" t="s">
        <v>379</v>
      </c>
      <c r="B269" s="345">
        <f>'Lote 01'!C260</f>
        <v>0</v>
      </c>
      <c r="C269" s="346"/>
      <c r="D269" s="346"/>
      <c r="E269" s="346"/>
      <c r="F269" s="347"/>
      <c r="G269" s="345"/>
      <c r="H269" s="346"/>
      <c r="I269" s="347"/>
      <c r="J269" s="180"/>
      <c r="K269" s="345"/>
      <c r="L269" s="347"/>
      <c r="M269" s="178"/>
      <c r="N269" s="175"/>
      <c r="O269" s="345"/>
      <c r="P269" s="347"/>
      <c r="Q269" s="176"/>
      <c r="R269" s="178"/>
    </row>
    <row r="270" spans="1:18" x14ac:dyDescent="0.25">
      <c r="A270" s="173" t="s">
        <v>380</v>
      </c>
      <c r="B270" s="345">
        <f>'Lote 01'!C261</f>
        <v>0</v>
      </c>
      <c r="C270" s="346"/>
      <c r="D270" s="346"/>
      <c r="E270" s="346"/>
      <c r="F270" s="347"/>
      <c r="G270" s="345"/>
      <c r="H270" s="346"/>
      <c r="I270" s="347"/>
      <c r="J270" s="180"/>
      <c r="K270" s="345"/>
      <c r="L270" s="347"/>
      <c r="M270" s="178"/>
      <c r="N270" s="175"/>
      <c r="O270" s="345"/>
      <c r="P270" s="347"/>
      <c r="Q270" s="176"/>
      <c r="R270" s="178"/>
    </row>
    <row r="271" spans="1:18" x14ac:dyDescent="0.25">
      <c r="A271" s="173" t="s">
        <v>381</v>
      </c>
      <c r="B271" s="345">
        <f>'Lote 01'!C262</f>
        <v>0</v>
      </c>
      <c r="C271" s="346"/>
      <c r="D271" s="346"/>
      <c r="E271" s="346"/>
      <c r="F271" s="347"/>
      <c r="G271" s="345"/>
      <c r="H271" s="346"/>
      <c r="I271" s="347"/>
      <c r="J271" s="180"/>
      <c r="K271" s="345"/>
      <c r="L271" s="347"/>
      <c r="M271" s="178"/>
      <c r="N271" s="175"/>
      <c r="O271" s="345"/>
      <c r="P271" s="347"/>
      <c r="Q271" s="176"/>
      <c r="R271" s="178"/>
    </row>
    <row r="272" spans="1:18" x14ac:dyDescent="0.25">
      <c r="A272" s="173" t="s">
        <v>382</v>
      </c>
      <c r="B272" s="345">
        <f>'Lote 01'!C263</f>
        <v>0</v>
      </c>
      <c r="C272" s="346"/>
      <c r="D272" s="346"/>
      <c r="E272" s="346"/>
      <c r="F272" s="347"/>
      <c r="G272" s="345"/>
      <c r="H272" s="346"/>
      <c r="I272" s="347"/>
      <c r="J272" s="180"/>
      <c r="K272" s="345"/>
      <c r="L272" s="347"/>
      <c r="M272" s="178"/>
      <c r="N272" s="175"/>
      <c r="O272" s="345"/>
      <c r="P272" s="347"/>
      <c r="Q272" s="176"/>
      <c r="R272" s="178"/>
    </row>
    <row r="273" spans="1:18" x14ac:dyDescent="0.25">
      <c r="A273" s="173" t="s">
        <v>383</v>
      </c>
      <c r="B273" s="345">
        <f>'Lote 01'!C264</f>
        <v>0</v>
      </c>
      <c r="C273" s="346"/>
      <c r="D273" s="346"/>
      <c r="E273" s="346"/>
      <c r="F273" s="347"/>
      <c r="G273" s="345"/>
      <c r="H273" s="346"/>
      <c r="I273" s="347"/>
      <c r="J273" s="180"/>
      <c r="K273" s="345"/>
      <c r="L273" s="347"/>
      <c r="M273" s="178"/>
      <c r="N273" s="175"/>
      <c r="O273" s="345"/>
      <c r="P273" s="347"/>
      <c r="Q273" s="176"/>
      <c r="R273" s="178"/>
    </row>
    <row r="274" spans="1:18" x14ac:dyDescent="0.25">
      <c r="A274" s="173" t="s">
        <v>384</v>
      </c>
      <c r="B274" s="345">
        <f>'Lote 01'!C265</f>
        <v>0</v>
      </c>
      <c r="C274" s="346"/>
      <c r="D274" s="346"/>
      <c r="E274" s="346"/>
      <c r="F274" s="347"/>
      <c r="G274" s="345"/>
      <c r="H274" s="346"/>
      <c r="I274" s="347"/>
      <c r="J274" s="180"/>
      <c r="K274" s="345"/>
      <c r="L274" s="347"/>
      <c r="M274" s="178"/>
      <c r="N274" s="175"/>
      <c r="O274" s="345"/>
      <c r="P274" s="347"/>
      <c r="Q274" s="176"/>
      <c r="R274" s="178"/>
    </row>
    <row r="275" spans="1:18" x14ac:dyDescent="0.25">
      <c r="A275" s="173" t="s">
        <v>385</v>
      </c>
      <c r="B275" s="345">
        <f>'Lote 01'!C266</f>
        <v>0</v>
      </c>
      <c r="C275" s="346"/>
      <c r="D275" s="346"/>
      <c r="E275" s="346"/>
      <c r="F275" s="347"/>
      <c r="G275" s="345"/>
      <c r="H275" s="346"/>
      <c r="I275" s="347"/>
      <c r="J275" s="180"/>
      <c r="K275" s="345"/>
      <c r="L275" s="347"/>
      <c r="M275" s="178"/>
      <c r="N275" s="175"/>
      <c r="O275" s="345"/>
      <c r="P275" s="347"/>
      <c r="Q275" s="176"/>
      <c r="R275" s="178"/>
    </row>
    <row r="276" spans="1:18" x14ac:dyDescent="0.25">
      <c r="A276" s="173" t="s">
        <v>386</v>
      </c>
      <c r="B276" s="345">
        <f>'Lote 01'!C267</f>
        <v>0</v>
      </c>
      <c r="C276" s="346"/>
      <c r="D276" s="346"/>
      <c r="E276" s="346"/>
      <c r="F276" s="347"/>
      <c r="G276" s="345"/>
      <c r="H276" s="346"/>
      <c r="I276" s="347"/>
      <c r="J276" s="180"/>
      <c r="K276" s="345"/>
      <c r="L276" s="347"/>
      <c r="M276" s="178"/>
      <c r="N276" s="175"/>
      <c r="O276" s="345"/>
      <c r="P276" s="347"/>
      <c r="Q276" s="176"/>
      <c r="R276" s="178"/>
    </row>
    <row r="277" spans="1:18" x14ac:dyDescent="0.25">
      <c r="A277" s="173" t="s">
        <v>387</v>
      </c>
      <c r="B277" s="345">
        <f>'Lote 01'!C268</f>
        <v>0</v>
      </c>
      <c r="C277" s="346"/>
      <c r="D277" s="346"/>
      <c r="E277" s="346"/>
      <c r="F277" s="347"/>
      <c r="G277" s="345"/>
      <c r="H277" s="346"/>
      <c r="I277" s="347"/>
      <c r="J277" s="180"/>
      <c r="K277" s="345"/>
      <c r="L277" s="347"/>
      <c r="M277" s="178"/>
      <c r="N277" s="175"/>
      <c r="O277" s="345"/>
      <c r="P277" s="347"/>
      <c r="Q277" s="176"/>
      <c r="R277" s="178"/>
    </row>
    <row r="278" spans="1:18" x14ac:dyDescent="0.25">
      <c r="A278" s="173" t="s">
        <v>388</v>
      </c>
      <c r="B278" s="345">
        <f>'Lote 01'!C269</f>
        <v>0</v>
      </c>
      <c r="C278" s="346"/>
      <c r="D278" s="346"/>
      <c r="E278" s="346"/>
      <c r="F278" s="347"/>
      <c r="G278" s="345"/>
      <c r="H278" s="346"/>
      <c r="I278" s="347"/>
      <c r="J278" s="180"/>
      <c r="K278" s="345"/>
      <c r="L278" s="347"/>
      <c r="M278" s="178"/>
      <c r="N278" s="175"/>
      <c r="O278" s="345"/>
      <c r="P278" s="347"/>
      <c r="Q278" s="176"/>
      <c r="R278" s="178"/>
    </row>
    <row r="279" spans="1:18" x14ac:dyDescent="0.25">
      <c r="A279" s="173" t="s">
        <v>389</v>
      </c>
      <c r="B279" s="345">
        <f>'Lote 01'!C270</f>
        <v>0</v>
      </c>
      <c r="C279" s="346"/>
      <c r="D279" s="346"/>
      <c r="E279" s="346"/>
      <c r="F279" s="347"/>
      <c r="G279" s="345"/>
      <c r="H279" s="346"/>
      <c r="I279" s="347"/>
      <c r="J279" s="180"/>
      <c r="K279" s="345"/>
      <c r="L279" s="347"/>
      <c r="M279" s="178"/>
      <c r="N279" s="175"/>
      <c r="O279" s="345"/>
      <c r="P279" s="347"/>
      <c r="Q279" s="176"/>
      <c r="R279" s="178"/>
    </row>
    <row r="280" spans="1:18" x14ac:dyDescent="0.25">
      <c r="A280" s="173" t="s">
        <v>390</v>
      </c>
      <c r="B280" s="345">
        <f>'Lote 01'!C271</f>
        <v>0</v>
      </c>
      <c r="C280" s="346"/>
      <c r="D280" s="346"/>
      <c r="E280" s="346"/>
      <c r="F280" s="347"/>
      <c r="G280" s="345"/>
      <c r="H280" s="346"/>
      <c r="I280" s="347"/>
      <c r="J280" s="180"/>
      <c r="K280" s="345"/>
      <c r="L280" s="347"/>
      <c r="M280" s="178"/>
      <c r="N280" s="175"/>
      <c r="O280" s="345"/>
      <c r="P280" s="347"/>
      <c r="Q280" s="176"/>
      <c r="R280" s="178"/>
    </row>
    <row r="281" spans="1:18" x14ac:dyDescent="0.25">
      <c r="A281" s="173" t="s">
        <v>391</v>
      </c>
      <c r="B281" s="345">
        <f>'Lote 01'!C272</f>
        <v>0</v>
      </c>
      <c r="C281" s="346"/>
      <c r="D281" s="346"/>
      <c r="E281" s="346"/>
      <c r="F281" s="347"/>
      <c r="G281" s="345"/>
      <c r="H281" s="346"/>
      <c r="I281" s="347"/>
      <c r="J281" s="180"/>
      <c r="K281" s="345"/>
      <c r="L281" s="347"/>
      <c r="M281" s="178"/>
      <c r="N281" s="175"/>
      <c r="O281" s="345"/>
      <c r="P281" s="347"/>
      <c r="Q281" s="176"/>
      <c r="R281" s="178"/>
    </row>
    <row r="282" spans="1:18" x14ac:dyDescent="0.25">
      <c r="A282" s="173" t="s">
        <v>392</v>
      </c>
      <c r="B282" s="345">
        <f>'Lote 01'!C273</f>
        <v>0</v>
      </c>
      <c r="C282" s="346"/>
      <c r="D282" s="346"/>
      <c r="E282" s="346"/>
      <c r="F282" s="347"/>
      <c r="G282" s="345"/>
      <c r="H282" s="346"/>
      <c r="I282" s="347"/>
      <c r="J282" s="180"/>
      <c r="K282" s="345"/>
      <c r="L282" s="347"/>
      <c r="M282" s="178"/>
      <c r="N282" s="175"/>
      <c r="O282" s="345"/>
      <c r="P282" s="347"/>
      <c r="Q282" s="176"/>
      <c r="R282" s="178"/>
    </row>
    <row r="283" spans="1:18" x14ac:dyDescent="0.25">
      <c r="A283" s="173" t="s">
        <v>393</v>
      </c>
      <c r="B283" s="345">
        <f>'Lote 01'!C274</f>
        <v>0</v>
      </c>
      <c r="C283" s="346"/>
      <c r="D283" s="346"/>
      <c r="E283" s="346"/>
      <c r="F283" s="347"/>
      <c r="G283" s="345"/>
      <c r="H283" s="346"/>
      <c r="I283" s="347"/>
      <c r="J283" s="180"/>
      <c r="K283" s="345"/>
      <c r="L283" s="347"/>
      <c r="M283" s="178"/>
      <c r="N283" s="175"/>
      <c r="O283" s="345"/>
      <c r="P283" s="347"/>
      <c r="Q283" s="176"/>
      <c r="R283" s="178"/>
    </row>
    <row r="284" spans="1:18" x14ac:dyDescent="0.25">
      <c r="A284" s="173" t="s">
        <v>394</v>
      </c>
      <c r="B284" s="345">
        <f>'Lote 01'!C275</f>
        <v>0</v>
      </c>
      <c r="C284" s="346"/>
      <c r="D284" s="346"/>
      <c r="E284" s="346"/>
      <c r="F284" s="347"/>
      <c r="G284" s="345"/>
      <c r="H284" s="346"/>
      <c r="I284" s="347"/>
      <c r="J284" s="180"/>
      <c r="K284" s="345"/>
      <c r="L284" s="347"/>
      <c r="M284" s="178"/>
      <c r="N284" s="175"/>
      <c r="O284" s="345"/>
      <c r="P284" s="347"/>
      <c r="Q284" s="176"/>
      <c r="R284" s="178"/>
    </row>
    <row r="285" spans="1:18" x14ac:dyDescent="0.25">
      <c r="A285" s="173" t="s">
        <v>395</v>
      </c>
      <c r="B285" s="345">
        <f>'Lote 01'!C276</f>
        <v>0</v>
      </c>
      <c r="C285" s="346"/>
      <c r="D285" s="346"/>
      <c r="E285" s="346"/>
      <c r="F285" s="347"/>
      <c r="G285" s="345"/>
      <c r="H285" s="346"/>
      <c r="I285" s="347"/>
      <c r="J285" s="180"/>
      <c r="K285" s="345"/>
      <c r="L285" s="347"/>
      <c r="M285" s="178"/>
      <c r="N285" s="175"/>
      <c r="O285" s="345"/>
      <c r="P285" s="347"/>
      <c r="Q285" s="176"/>
      <c r="R285" s="178"/>
    </row>
    <row r="286" spans="1:18" x14ac:dyDescent="0.25">
      <c r="A286" s="173" t="s">
        <v>396</v>
      </c>
      <c r="B286" s="345">
        <f>'Lote 01'!C277</f>
        <v>0</v>
      </c>
      <c r="C286" s="346"/>
      <c r="D286" s="346"/>
      <c r="E286" s="346"/>
      <c r="F286" s="347"/>
      <c r="G286" s="345"/>
      <c r="H286" s="346"/>
      <c r="I286" s="347"/>
      <c r="J286" s="180"/>
      <c r="K286" s="345"/>
      <c r="L286" s="347"/>
      <c r="M286" s="178"/>
      <c r="N286" s="175"/>
      <c r="O286" s="345"/>
      <c r="P286" s="347"/>
      <c r="Q286" s="176"/>
      <c r="R286" s="178"/>
    </row>
    <row r="287" spans="1:18" x14ac:dyDescent="0.25">
      <c r="A287" s="173" t="s">
        <v>397</v>
      </c>
      <c r="B287" s="345">
        <f>'Lote 01'!C278</f>
        <v>0</v>
      </c>
      <c r="C287" s="346"/>
      <c r="D287" s="346"/>
      <c r="E287" s="346"/>
      <c r="F287" s="347"/>
      <c r="G287" s="345"/>
      <c r="H287" s="346"/>
      <c r="I287" s="347"/>
      <c r="J287" s="180"/>
      <c r="K287" s="345"/>
      <c r="L287" s="347"/>
      <c r="M287" s="178"/>
      <c r="N287" s="175"/>
      <c r="O287" s="345"/>
      <c r="P287" s="347"/>
      <c r="Q287" s="176"/>
      <c r="R287" s="178"/>
    </row>
    <row r="288" spans="1:18" x14ac:dyDescent="0.25">
      <c r="A288" s="173" t="s">
        <v>398</v>
      </c>
      <c r="B288" s="345">
        <f>'Lote 01'!C279</f>
        <v>0</v>
      </c>
      <c r="C288" s="346"/>
      <c r="D288" s="346"/>
      <c r="E288" s="346"/>
      <c r="F288" s="347"/>
      <c r="G288" s="345"/>
      <c r="H288" s="346"/>
      <c r="I288" s="347"/>
      <c r="J288" s="180"/>
      <c r="K288" s="345"/>
      <c r="L288" s="347"/>
      <c r="M288" s="178"/>
      <c r="N288" s="175"/>
      <c r="O288" s="345"/>
      <c r="P288" s="347"/>
      <c r="Q288" s="176"/>
      <c r="R288" s="178"/>
    </row>
    <row r="289" spans="1:18" x14ac:dyDescent="0.25">
      <c r="A289" s="173" t="s">
        <v>399</v>
      </c>
      <c r="B289" s="345">
        <f>'Lote 01'!C280</f>
        <v>0</v>
      </c>
      <c r="C289" s="346"/>
      <c r="D289" s="346"/>
      <c r="E289" s="346"/>
      <c r="F289" s="347"/>
      <c r="G289" s="345"/>
      <c r="H289" s="346"/>
      <c r="I289" s="347"/>
      <c r="J289" s="180"/>
      <c r="K289" s="345"/>
      <c r="L289" s="347"/>
      <c r="M289" s="178"/>
      <c r="N289" s="175"/>
      <c r="O289" s="345"/>
      <c r="P289" s="347"/>
      <c r="Q289" s="176"/>
      <c r="R289" s="178"/>
    </row>
    <row r="290" spans="1:18" x14ac:dyDescent="0.25">
      <c r="A290" s="173" t="s">
        <v>400</v>
      </c>
      <c r="B290" s="345">
        <f>'Lote 01'!C281</f>
        <v>0</v>
      </c>
      <c r="C290" s="346"/>
      <c r="D290" s="346"/>
      <c r="E290" s="346"/>
      <c r="F290" s="347"/>
      <c r="G290" s="345"/>
      <c r="H290" s="346"/>
      <c r="I290" s="347"/>
      <c r="J290" s="180"/>
      <c r="K290" s="345"/>
      <c r="L290" s="347"/>
      <c r="M290" s="178"/>
      <c r="N290" s="175"/>
      <c r="O290" s="345"/>
      <c r="P290" s="347"/>
      <c r="Q290" s="176"/>
      <c r="R290" s="178"/>
    </row>
    <row r="291" spans="1:18" x14ac:dyDescent="0.25">
      <c r="A291" s="173" t="s">
        <v>401</v>
      </c>
      <c r="B291" s="345">
        <f>'Lote 01'!C282</f>
        <v>0</v>
      </c>
      <c r="C291" s="346"/>
      <c r="D291" s="346"/>
      <c r="E291" s="346"/>
      <c r="F291" s="347"/>
      <c r="G291" s="345"/>
      <c r="H291" s="346"/>
      <c r="I291" s="347"/>
      <c r="J291" s="180"/>
      <c r="K291" s="345"/>
      <c r="L291" s="347"/>
      <c r="M291" s="178"/>
      <c r="N291" s="175"/>
      <c r="O291" s="345"/>
      <c r="P291" s="347"/>
      <c r="Q291" s="176"/>
      <c r="R291" s="178"/>
    </row>
    <row r="292" spans="1:18" x14ac:dyDescent="0.25">
      <c r="A292" s="173" t="s">
        <v>402</v>
      </c>
      <c r="B292" s="345">
        <f>'Lote 01'!C283</f>
        <v>0</v>
      </c>
      <c r="C292" s="346"/>
      <c r="D292" s="346"/>
      <c r="E292" s="346"/>
      <c r="F292" s="347"/>
      <c r="G292" s="345"/>
      <c r="H292" s="346"/>
      <c r="I292" s="347"/>
      <c r="J292" s="180"/>
      <c r="K292" s="345"/>
      <c r="L292" s="347"/>
      <c r="M292" s="178"/>
      <c r="N292" s="175"/>
      <c r="O292" s="345"/>
      <c r="P292" s="347"/>
      <c r="Q292" s="176"/>
      <c r="R292" s="178"/>
    </row>
    <row r="293" spans="1:18" x14ac:dyDescent="0.25">
      <c r="A293" s="173" t="s">
        <v>403</v>
      </c>
      <c r="B293" s="345">
        <f>'Lote 01'!C284</f>
        <v>0</v>
      </c>
      <c r="C293" s="346"/>
      <c r="D293" s="346"/>
      <c r="E293" s="346"/>
      <c r="F293" s="347"/>
      <c r="G293" s="345"/>
      <c r="H293" s="346"/>
      <c r="I293" s="347"/>
      <c r="J293" s="180"/>
      <c r="K293" s="345"/>
      <c r="L293" s="347"/>
      <c r="M293" s="178"/>
      <c r="N293" s="175"/>
      <c r="O293" s="345"/>
      <c r="P293" s="347"/>
      <c r="Q293" s="176"/>
      <c r="R293" s="178"/>
    </row>
    <row r="294" spans="1:18" x14ac:dyDescent="0.25">
      <c r="A294" s="173" t="s">
        <v>404</v>
      </c>
      <c r="B294" s="345">
        <f>'Lote 01'!C285</f>
        <v>0</v>
      </c>
      <c r="C294" s="346"/>
      <c r="D294" s="346"/>
      <c r="E294" s="346"/>
      <c r="F294" s="347"/>
      <c r="G294" s="345"/>
      <c r="H294" s="346"/>
      <c r="I294" s="347"/>
      <c r="J294" s="180"/>
      <c r="K294" s="345"/>
      <c r="L294" s="347"/>
      <c r="M294" s="178"/>
      <c r="N294" s="175"/>
      <c r="O294" s="345"/>
      <c r="P294" s="347"/>
      <c r="Q294" s="176"/>
      <c r="R294" s="178"/>
    </row>
    <row r="295" spans="1:18" x14ac:dyDescent="0.25">
      <c r="A295" s="173" t="s">
        <v>405</v>
      </c>
      <c r="B295" s="345">
        <f>'Lote 01'!C286</f>
        <v>0</v>
      </c>
      <c r="C295" s="346"/>
      <c r="D295" s="346"/>
      <c r="E295" s="346"/>
      <c r="F295" s="347"/>
      <c r="G295" s="345"/>
      <c r="H295" s="346"/>
      <c r="I295" s="347"/>
      <c r="J295" s="180"/>
      <c r="K295" s="345"/>
      <c r="L295" s="347"/>
      <c r="M295" s="178"/>
      <c r="N295" s="175"/>
      <c r="O295" s="345"/>
      <c r="P295" s="347"/>
      <c r="Q295" s="176"/>
      <c r="R295" s="178"/>
    </row>
    <row r="296" spans="1:18" x14ac:dyDescent="0.25">
      <c r="A296" s="173" t="s">
        <v>406</v>
      </c>
      <c r="B296" s="345">
        <f>'Lote 01'!C287</f>
        <v>0</v>
      </c>
      <c r="C296" s="346"/>
      <c r="D296" s="346"/>
      <c r="E296" s="346"/>
      <c r="F296" s="347"/>
      <c r="G296" s="345"/>
      <c r="H296" s="346"/>
      <c r="I296" s="347"/>
      <c r="J296" s="180"/>
      <c r="K296" s="345"/>
      <c r="L296" s="347"/>
      <c r="M296" s="178"/>
      <c r="N296" s="175"/>
      <c r="O296" s="345"/>
      <c r="P296" s="347"/>
      <c r="Q296" s="176"/>
      <c r="R296" s="178"/>
    </row>
    <row r="297" spans="1:18" x14ac:dyDescent="0.25">
      <c r="A297" s="173" t="s">
        <v>407</v>
      </c>
      <c r="B297" s="345">
        <f>'Lote 01'!C288</f>
        <v>0</v>
      </c>
      <c r="C297" s="346"/>
      <c r="D297" s="346"/>
      <c r="E297" s="346"/>
      <c r="F297" s="347"/>
      <c r="G297" s="345"/>
      <c r="H297" s="346"/>
      <c r="I297" s="347"/>
      <c r="J297" s="180"/>
      <c r="K297" s="345"/>
      <c r="L297" s="347"/>
      <c r="M297" s="178"/>
      <c r="N297" s="175"/>
      <c r="O297" s="345"/>
      <c r="P297" s="347"/>
      <c r="Q297" s="176"/>
      <c r="R297" s="178"/>
    </row>
    <row r="298" spans="1:18" x14ac:dyDescent="0.25">
      <c r="A298" s="173" t="s">
        <v>408</v>
      </c>
      <c r="B298" s="345">
        <f>'Lote 01'!C289</f>
        <v>0</v>
      </c>
      <c r="C298" s="346"/>
      <c r="D298" s="346"/>
      <c r="E298" s="346"/>
      <c r="F298" s="347"/>
      <c r="G298" s="345"/>
      <c r="H298" s="346"/>
      <c r="I298" s="347"/>
      <c r="J298" s="180"/>
      <c r="K298" s="345"/>
      <c r="L298" s="347"/>
      <c r="M298" s="178"/>
      <c r="N298" s="175"/>
      <c r="O298" s="345"/>
      <c r="P298" s="347"/>
      <c r="Q298" s="176"/>
      <c r="R298" s="178"/>
    </row>
    <row r="299" spans="1:18" x14ac:dyDescent="0.25">
      <c r="A299" s="173" t="s">
        <v>409</v>
      </c>
      <c r="B299" s="345">
        <f>'Lote 01'!C290</f>
        <v>0</v>
      </c>
      <c r="C299" s="346"/>
      <c r="D299" s="346"/>
      <c r="E299" s="346"/>
      <c r="F299" s="347"/>
      <c r="G299" s="345"/>
      <c r="H299" s="346"/>
      <c r="I299" s="347"/>
      <c r="J299" s="180"/>
      <c r="K299" s="345"/>
      <c r="L299" s="347"/>
      <c r="M299" s="178"/>
      <c r="N299" s="175"/>
      <c r="O299" s="345"/>
      <c r="P299" s="347"/>
      <c r="Q299" s="176"/>
      <c r="R299" s="178"/>
    </row>
    <row r="300" spans="1:18" x14ac:dyDescent="0.25">
      <c r="A300" s="173" t="s">
        <v>410</v>
      </c>
      <c r="B300" s="345">
        <f>'Lote 01'!C291</f>
        <v>0</v>
      </c>
      <c r="C300" s="346"/>
      <c r="D300" s="346"/>
      <c r="E300" s="346"/>
      <c r="F300" s="347"/>
      <c r="G300" s="345"/>
      <c r="H300" s="346"/>
      <c r="I300" s="347"/>
      <c r="J300" s="180"/>
      <c r="K300" s="345"/>
      <c r="L300" s="347"/>
      <c r="M300" s="178"/>
      <c r="N300" s="175"/>
      <c r="O300" s="345"/>
      <c r="P300" s="347"/>
      <c r="Q300" s="176"/>
      <c r="R300" s="178"/>
    </row>
    <row r="301" spans="1:18" x14ac:dyDescent="0.25">
      <c r="A301" s="173" t="s">
        <v>411</v>
      </c>
      <c r="B301" s="345">
        <f>'Lote 01'!C292</f>
        <v>0</v>
      </c>
      <c r="C301" s="346"/>
      <c r="D301" s="346"/>
      <c r="E301" s="346"/>
      <c r="F301" s="347"/>
      <c r="G301" s="345"/>
      <c r="H301" s="346"/>
      <c r="I301" s="347"/>
      <c r="J301" s="180"/>
      <c r="K301" s="345"/>
      <c r="L301" s="347"/>
      <c r="M301" s="178"/>
      <c r="N301" s="175"/>
      <c r="O301" s="345"/>
      <c r="P301" s="347"/>
      <c r="Q301" s="176"/>
      <c r="R301" s="178"/>
    </row>
    <row r="302" spans="1:18" x14ac:dyDescent="0.25">
      <c r="A302" s="173" t="s">
        <v>412</v>
      </c>
      <c r="B302" s="345">
        <f>'Lote 01'!C293</f>
        <v>0</v>
      </c>
      <c r="C302" s="346"/>
      <c r="D302" s="346"/>
      <c r="E302" s="346"/>
      <c r="F302" s="347"/>
      <c r="G302" s="345"/>
      <c r="H302" s="346"/>
      <c r="I302" s="347"/>
      <c r="J302" s="180"/>
      <c r="K302" s="345"/>
      <c r="L302" s="347"/>
      <c r="M302" s="178"/>
      <c r="N302" s="175"/>
      <c r="O302" s="345"/>
      <c r="P302" s="347"/>
      <c r="Q302" s="176"/>
      <c r="R302" s="178"/>
    </row>
    <row r="303" spans="1:18" x14ac:dyDescent="0.25">
      <c r="A303" s="173" t="s">
        <v>413</v>
      </c>
      <c r="B303" s="345">
        <f>'Lote 01'!C294</f>
        <v>0</v>
      </c>
      <c r="C303" s="346"/>
      <c r="D303" s="346"/>
      <c r="E303" s="346"/>
      <c r="F303" s="347"/>
      <c r="G303" s="345"/>
      <c r="H303" s="346"/>
      <c r="I303" s="347"/>
      <c r="J303" s="180"/>
      <c r="K303" s="345"/>
      <c r="L303" s="347"/>
      <c r="M303" s="178"/>
      <c r="N303" s="175"/>
      <c r="O303" s="345"/>
      <c r="P303" s="347"/>
      <c r="Q303" s="176"/>
      <c r="R303" s="178"/>
    </row>
    <row r="304" spans="1:18" x14ac:dyDescent="0.25">
      <c r="A304" s="173" t="s">
        <v>414</v>
      </c>
      <c r="B304" s="345">
        <f>'Lote 01'!C295</f>
        <v>0</v>
      </c>
      <c r="C304" s="346"/>
      <c r="D304" s="346"/>
      <c r="E304" s="346"/>
      <c r="F304" s="347"/>
      <c r="G304" s="345"/>
      <c r="H304" s="346"/>
      <c r="I304" s="347"/>
      <c r="J304" s="180"/>
      <c r="K304" s="345"/>
      <c r="L304" s="347"/>
      <c r="M304" s="178"/>
      <c r="N304" s="175"/>
      <c r="O304" s="345"/>
      <c r="P304" s="347"/>
      <c r="Q304" s="176"/>
      <c r="R304" s="178"/>
    </row>
    <row r="305" spans="1:18" x14ac:dyDescent="0.25">
      <c r="A305" s="173" t="s">
        <v>415</v>
      </c>
      <c r="B305" s="345">
        <f>'Lote 01'!C296</f>
        <v>0</v>
      </c>
      <c r="C305" s="346"/>
      <c r="D305" s="346"/>
      <c r="E305" s="346"/>
      <c r="F305" s="347"/>
      <c r="G305" s="345"/>
      <c r="H305" s="346"/>
      <c r="I305" s="347"/>
      <c r="J305" s="180"/>
      <c r="K305" s="345"/>
      <c r="L305" s="347"/>
      <c r="M305" s="178"/>
      <c r="N305" s="175"/>
      <c r="O305" s="345"/>
      <c r="P305" s="347"/>
      <c r="Q305" s="176"/>
      <c r="R305" s="178"/>
    </row>
    <row r="306" spans="1:18" x14ac:dyDescent="0.25">
      <c r="A306" s="173" t="s">
        <v>416</v>
      </c>
      <c r="B306" s="345">
        <f>'Lote 01'!C297</f>
        <v>0</v>
      </c>
      <c r="C306" s="346"/>
      <c r="D306" s="346"/>
      <c r="E306" s="346"/>
      <c r="F306" s="347"/>
      <c r="G306" s="345"/>
      <c r="H306" s="346"/>
      <c r="I306" s="347"/>
      <c r="J306" s="180"/>
      <c r="K306" s="345"/>
      <c r="L306" s="347"/>
      <c r="M306" s="178"/>
      <c r="N306" s="175"/>
      <c r="O306" s="345"/>
      <c r="P306" s="347"/>
      <c r="Q306" s="176"/>
      <c r="R306" s="178"/>
    </row>
    <row r="307" spans="1:18" x14ac:dyDescent="0.25">
      <c r="A307" s="173" t="s">
        <v>417</v>
      </c>
      <c r="B307" s="345">
        <f>'Lote 01'!C298</f>
        <v>0</v>
      </c>
      <c r="C307" s="346"/>
      <c r="D307" s="346"/>
      <c r="E307" s="346"/>
      <c r="F307" s="347"/>
      <c r="G307" s="345"/>
      <c r="H307" s="346"/>
      <c r="I307" s="347"/>
      <c r="J307" s="180"/>
      <c r="K307" s="345"/>
      <c r="L307" s="347"/>
      <c r="M307" s="178"/>
      <c r="N307" s="175"/>
      <c r="O307" s="345"/>
      <c r="P307" s="347"/>
      <c r="Q307" s="176"/>
      <c r="R307" s="178"/>
    </row>
    <row r="308" spans="1:18" x14ac:dyDescent="0.25">
      <c r="A308" s="173" t="s">
        <v>418</v>
      </c>
      <c r="B308" s="345">
        <f>'Lote 01'!C299</f>
        <v>0</v>
      </c>
      <c r="C308" s="346"/>
      <c r="D308" s="346"/>
      <c r="E308" s="346"/>
      <c r="F308" s="347"/>
      <c r="G308" s="345"/>
      <c r="H308" s="346"/>
      <c r="I308" s="347"/>
      <c r="J308" s="180"/>
      <c r="K308" s="345"/>
      <c r="L308" s="347"/>
      <c r="M308" s="178"/>
      <c r="N308" s="175"/>
      <c r="O308" s="345"/>
      <c r="P308" s="347"/>
      <c r="Q308" s="176"/>
      <c r="R308" s="178"/>
    </row>
    <row r="309" spans="1:18" x14ac:dyDescent="0.25">
      <c r="A309" s="173" t="s">
        <v>419</v>
      </c>
      <c r="B309" s="345">
        <f>'Lote 01'!C300</f>
        <v>0</v>
      </c>
      <c r="C309" s="346"/>
      <c r="D309" s="346"/>
      <c r="E309" s="346"/>
      <c r="F309" s="347"/>
      <c r="G309" s="345"/>
      <c r="H309" s="346"/>
      <c r="I309" s="347"/>
      <c r="J309" s="180"/>
      <c r="K309" s="345"/>
      <c r="L309" s="347"/>
      <c r="M309" s="178"/>
      <c r="N309" s="175"/>
      <c r="O309" s="345"/>
      <c r="P309" s="347"/>
      <c r="Q309" s="176"/>
      <c r="R309" s="178"/>
    </row>
    <row r="310" spans="1:18" x14ac:dyDescent="0.25">
      <c r="A310" s="173" t="s">
        <v>420</v>
      </c>
      <c r="B310" s="345">
        <f>'Lote 01'!C301</f>
        <v>0</v>
      </c>
      <c r="C310" s="346"/>
      <c r="D310" s="346"/>
      <c r="E310" s="346"/>
      <c r="F310" s="347"/>
      <c r="G310" s="345"/>
      <c r="H310" s="346"/>
      <c r="I310" s="347"/>
      <c r="J310" s="180"/>
      <c r="K310" s="345"/>
      <c r="L310" s="347"/>
      <c r="M310" s="178"/>
      <c r="N310" s="175"/>
      <c r="O310" s="345"/>
      <c r="P310" s="347"/>
      <c r="Q310" s="176"/>
      <c r="R310" s="178"/>
    </row>
    <row r="311" spans="1:18" x14ac:dyDescent="0.25">
      <c r="A311" s="173" t="s">
        <v>421</v>
      </c>
      <c r="B311" s="345">
        <f>'Lote 01'!C302</f>
        <v>0</v>
      </c>
      <c r="C311" s="346"/>
      <c r="D311" s="346"/>
      <c r="E311" s="346"/>
      <c r="F311" s="347"/>
      <c r="G311" s="345"/>
      <c r="H311" s="346"/>
      <c r="I311" s="347"/>
      <c r="J311" s="180"/>
      <c r="K311" s="345"/>
      <c r="L311" s="347"/>
      <c r="M311" s="178"/>
      <c r="N311" s="175"/>
      <c r="O311" s="345"/>
      <c r="P311" s="347"/>
      <c r="Q311" s="176"/>
      <c r="R311" s="178"/>
    </row>
    <row r="312" spans="1:18" x14ac:dyDescent="0.25">
      <c r="A312" s="173" t="s">
        <v>422</v>
      </c>
      <c r="B312" s="345">
        <f>'Lote 01'!C303</f>
        <v>0</v>
      </c>
      <c r="C312" s="346"/>
      <c r="D312" s="346"/>
      <c r="E312" s="346"/>
      <c r="F312" s="347"/>
      <c r="G312" s="345"/>
      <c r="H312" s="346"/>
      <c r="I312" s="347"/>
      <c r="J312" s="180"/>
      <c r="K312" s="345"/>
      <c r="L312" s="347"/>
      <c r="M312" s="178"/>
      <c r="N312" s="175"/>
      <c r="O312" s="345"/>
      <c r="P312" s="347"/>
      <c r="Q312" s="176"/>
      <c r="R312" s="178"/>
    </row>
    <row r="313" spans="1:18" x14ac:dyDescent="0.25">
      <c r="A313" s="173" t="s">
        <v>423</v>
      </c>
      <c r="B313" s="345">
        <f>'Lote 01'!C304</f>
        <v>0</v>
      </c>
      <c r="C313" s="346"/>
      <c r="D313" s="346"/>
      <c r="E313" s="346"/>
      <c r="F313" s="347"/>
      <c r="G313" s="345"/>
      <c r="H313" s="346"/>
      <c r="I313" s="347"/>
      <c r="J313" s="180"/>
      <c r="K313" s="345"/>
      <c r="L313" s="347"/>
      <c r="M313" s="178"/>
      <c r="N313" s="175"/>
      <c r="O313" s="345"/>
      <c r="P313" s="347"/>
      <c r="Q313" s="176"/>
      <c r="R313" s="178"/>
    </row>
    <row r="314" spans="1:18" x14ac:dyDescent="0.25">
      <c r="A314" s="173" t="s">
        <v>424</v>
      </c>
      <c r="B314" s="345">
        <f>'Lote 01'!C305</f>
        <v>0</v>
      </c>
      <c r="C314" s="346"/>
      <c r="D314" s="346"/>
      <c r="E314" s="346"/>
      <c r="F314" s="347"/>
      <c r="G314" s="345"/>
      <c r="H314" s="346"/>
      <c r="I314" s="347"/>
      <c r="J314" s="180"/>
      <c r="K314" s="345"/>
      <c r="L314" s="347"/>
      <c r="M314" s="178"/>
      <c r="N314" s="175"/>
      <c r="O314" s="345"/>
      <c r="P314" s="347"/>
      <c r="Q314" s="176"/>
      <c r="R314" s="178"/>
    </row>
    <row r="315" spans="1:18" x14ac:dyDescent="0.25">
      <c r="A315" s="173" t="s">
        <v>425</v>
      </c>
      <c r="B315" s="345">
        <f>'Lote 01'!C306</f>
        <v>0</v>
      </c>
      <c r="C315" s="346"/>
      <c r="D315" s="346"/>
      <c r="E315" s="346"/>
      <c r="F315" s="347"/>
      <c r="G315" s="345"/>
      <c r="H315" s="346"/>
      <c r="I315" s="347"/>
      <c r="J315" s="180"/>
      <c r="K315" s="345"/>
      <c r="L315" s="347"/>
      <c r="M315" s="178"/>
      <c r="N315" s="175"/>
      <c r="O315" s="345"/>
      <c r="P315" s="347"/>
      <c r="Q315" s="176"/>
      <c r="R315" s="178"/>
    </row>
    <row r="316" spans="1:18" x14ac:dyDescent="0.25">
      <c r="A316" s="173" t="s">
        <v>426</v>
      </c>
      <c r="B316" s="345">
        <f>'Lote 01'!C307</f>
        <v>0</v>
      </c>
      <c r="C316" s="346"/>
      <c r="D316" s="346"/>
      <c r="E316" s="346"/>
      <c r="F316" s="347"/>
      <c r="G316" s="345"/>
      <c r="H316" s="346"/>
      <c r="I316" s="347"/>
      <c r="J316" s="180"/>
      <c r="K316" s="345"/>
      <c r="L316" s="347"/>
      <c r="M316" s="178"/>
      <c r="N316" s="175"/>
      <c r="O316" s="345"/>
      <c r="P316" s="347"/>
      <c r="Q316" s="176"/>
      <c r="R316" s="178"/>
    </row>
    <row r="317" spans="1:18" x14ac:dyDescent="0.25">
      <c r="A317" s="173" t="s">
        <v>427</v>
      </c>
      <c r="B317" s="345">
        <f>'Lote 01'!C308</f>
        <v>0</v>
      </c>
      <c r="C317" s="346"/>
      <c r="D317" s="346"/>
      <c r="E317" s="346"/>
      <c r="F317" s="347"/>
      <c r="G317" s="345"/>
      <c r="H317" s="346"/>
      <c r="I317" s="347"/>
      <c r="J317" s="180"/>
      <c r="K317" s="345"/>
      <c r="L317" s="347"/>
      <c r="M317" s="178"/>
      <c r="N317" s="175"/>
      <c r="O317" s="345"/>
      <c r="P317" s="347"/>
      <c r="Q317" s="176"/>
      <c r="R317" s="178"/>
    </row>
    <row r="318" spans="1:18" x14ac:dyDescent="0.25">
      <c r="A318" s="173" t="s">
        <v>428</v>
      </c>
      <c r="B318" s="345">
        <f>'Lote 01'!C309</f>
        <v>0</v>
      </c>
      <c r="C318" s="346"/>
      <c r="D318" s="346"/>
      <c r="E318" s="346"/>
      <c r="F318" s="347"/>
      <c r="G318" s="345"/>
      <c r="H318" s="346"/>
      <c r="I318" s="347"/>
      <c r="J318" s="180"/>
      <c r="K318" s="345"/>
      <c r="L318" s="347"/>
      <c r="M318" s="178"/>
      <c r="N318" s="175"/>
      <c r="O318" s="345"/>
      <c r="P318" s="347"/>
      <c r="Q318" s="176"/>
      <c r="R318" s="178"/>
    </row>
    <row r="319" spans="1:18" x14ac:dyDescent="0.25">
      <c r="A319" s="173" t="s">
        <v>429</v>
      </c>
      <c r="B319" s="345">
        <f>'Lote 01'!C310</f>
        <v>0</v>
      </c>
      <c r="C319" s="346"/>
      <c r="D319" s="346"/>
      <c r="E319" s="346"/>
      <c r="F319" s="347"/>
      <c r="G319" s="345"/>
      <c r="H319" s="346"/>
      <c r="I319" s="347"/>
      <c r="J319" s="180"/>
      <c r="K319" s="345"/>
      <c r="L319" s="347"/>
      <c r="M319" s="178"/>
      <c r="N319" s="175"/>
      <c r="O319" s="345"/>
      <c r="P319" s="347"/>
      <c r="Q319" s="176"/>
      <c r="R319" s="178"/>
    </row>
    <row r="320" spans="1:18" x14ac:dyDescent="0.25">
      <c r="A320" s="173" t="s">
        <v>430</v>
      </c>
      <c r="B320" s="345">
        <f>'Lote 01'!C311</f>
        <v>0</v>
      </c>
      <c r="C320" s="346"/>
      <c r="D320" s="346"/>
      <c r="E320" s="346"/>
      <c r="F320" s="347"/>
      <c r="G320" s="345"/>
      <c r="H320" s="346"/>
      <c r="I320" s="347"/>
      <c r="J320" s="180"/>
      <c r="K320" s="345"/>
      <c r="L320" s="347"/>
      <c r="M320" s="178"/>
      <c r="N320" s="175"/>
      <c r="O320" s="345"/>
      <c r="P320" s="347"/>
      <c r="Q320" s="176"/>
      <c r="R320" s="178"/>
    </row>
    <row r="321" spans="1:18" x14ac:dyDescent="0.25">
      <c r="A321" s="173" t="s">
        <v>431</v>
      </c>
      <c r="B321" s="345">
        <f>'Lote 01'!C312</f>
        <v>0</v>
      </c>
      <c r="C321" s="346"/>
      <c r="D321" s="346"/>
      <c r="E321" s="346"/>
      <c r="F321" s="347"/>
      <c r="G321" s="345"/>
      <c r="H321" s="346"/>
      <c r="I321" s="347"/>
      <c r="J321" s="180"/>
      <c r="K321" s="345"/>
      <c r="L321" s="347"/>
      <c r="M321" s="178"/>
      <c r="N321" s="175"/>
      <c r="O321" s="345"/>
      <c r="P321" s="347"/>
      <c r="Q321" s="176"/>
      <c r="R321" s="178"/>
    </row>
    <row r="322" spans="1:18" x14ac:dyDescent="0.25">
      <c r="A322" s="173" t="s">
        <v>432</v>
      </c>
      <c r="B322" s="345">
        <f>'Lote 01'!C313</f>
        <v>0</v>
      </c>
      <c r="C322" s="346"/>
      <c r="D322" s="346"/>
      <c r="E322" s="346"/>
      <c r="F322" s="347"/>
      <c r="G322" s="345"/>
      <c r="H322" s="346"/>
      <c r="I322" s="347"/>
      <c r="J322" s="180"/>
      <c r="K322" s="345"/>
      <c r="L322" s="347"/>
      <c r="M322" s="178"/>
      <c r="N322" s="175"/>
      <c r="O322" s="345"/>
      <c r="P322" s="347"/>
      <c r="Q322" s="176"/>
      <c r="R322" s="178"/>
    </row>
    <row r="323" spans="1:18" x14ac:dyDescent="0.25">
      <c r="A323" s="173" t="s">
        <v>433</v>
      </c>
      <c r="B323" s="345">
        <f>'Lote 01'!C314</f>
        <v>0</v>
      </c>
      <c r="C323" s="346"/>
      <c r="D323" s="346"/>
      <c r="E323" s="346"/>
      <c r="F323" s="347"/>
      <c r="G323" s="345"/>
      <c r="H323" s="346"/>
      <c r="I323" s="347"/>
      <c r="J323" s="180"/>
      <c r="K323" s="345"/>
      <c r="L323" s="347"/>
      <c r="M323" s="178"/>
      <c r="N323" s="175"/>
      <c r="O323" s="345"/>
      <c r="P323" s="347"/>
      <c r="Q323" s="176"/>
      <c r="R323" s="178"/>
    </row>
    <row r="324" spans="1:18" x14ac:dyDescent="0.25">
      <c r="A324" s="173" t="s">
        <v>434</v>
      </c>
      <c r="B324" s="345">
        <f>'Lote 01'!C315</f>
        <v>0</v>
      </c>
      <c r="C324" s="346"/>
      <c r="D324" s="346"/>
      <c r="E324" s="346"/>
      <c r="F324" s="347"/>
      <c r="G324" s="345"/>
      <c r="H324" s="346"/>
      <c r="I324" s="347"/>
      <c r="J324" s="180"/>
      <c r="K324" s="345"/>
      <c r="L324" s="347"/>
      <c r="M324" s="178"/>
      <c r="N324" s="175"/>
      <c r="O324" s="345"/>
      <c r="P324" s="347"/>
      <c r="Q324" s="176"/>
      <c r="R324" s="178"/>
    </row>
    <row r="325" spans="1:18" x14ac:dyDescent="0.25">
      <c r="A325" s="173" t="s">
        <v>435</v>
      </c>
      <c r="B325" s="345">
        <f>'Lote 01'!C316</f>
        <v>0</v>
      </c>
      <c r="C325" s="346"/>
      <c r="D325" s="346"/>
      <c r="E325" s="346"/>
      <c r="F325" s="347"/>
      <c r="G325" s="345"/>
      <c r="H325" s="346"/>
      <c r="I325" s="347"/>
      <c r="J325" s="180"/>
      <c r="K325" s="345"/>
      <c r="L325" s="347"/>
      <c r="M325" s="178"/>
      <c r="N325" s="175"/>
      <c r="O325" s="345"/>
      <c r="P325" s="347"/>
      <c r="Q325" s="176"/>
      <c r="R325" s="178"/>
    </row>
    <row r="326" spans="1:18" x14ac:dyDescent="0.25">
      <c r="A326" s="173" t="s">
        <v>436</v>
      </c>
      <c r="B326" s="345">
        <f>'Lote 01'!C317</f>
        <v>0</v>
      </c>
      <c r="C326" s="346"/>
      <c r="D326" s="346"/>
      <c r="E326" s="346"/>
      <c r="F326" s="347"/>
      <c r="G326" s="345"/>
      <c r="H326" s="346"/>
      <c r="I326" s="347"/>
      <c r="J326" s="180"/>
      <c r="K326" s="345"/>
      <c r="L326" s="347"/>
      <c r="M326" s="178"/>
      <c r="N326" s="175"/>
      <c r="O326" s="345"/>
      <c r="P326" s="347"/>
      <c r="Q326" s="176"/>
      <c r="R326" s="178"/>
    </row>
    <row r="327" spans="1:18" x14ac:dyDescent="0.25">
      <c r="A327" s="173" t="s">
        <v>437</v>
      </c>
      <c r="B327" s="345">
        <f>'Lote 01'!C318</f>
        <v>0</v>
      </c>
      <c r="C327" s="346"/>
      <c r="D327" s="346"/>
      <c r="E327" s="346"/>
      <c r="F327" s="347"/>
      <c r="G327" s="345"/>
      <c r="H327" s="346"/>
      <c r="I327" s="347"/>
      <c r="J327" s="180"/>
      <c r="K327" s="345"/>
      <c r="L327" s="347"/>
      <c r="M327" s="178"/>
      <c r="N327" s="175"/>
      <c r="O327" s="345"/>
      <c r="P327" s="347"/>
      <c r="Q327" s="176"/>
      <c r="R327" s="178"/>
    </row>
    <row r="328" spans="1:18" x14ac:dyDescent="0.25">
      <c r="A328" s="173" t="s">
        <v>438</v>
      </c>
      <c r="B328" s="345">
        <f>'Lote 01'!C319</f>
        <v>0</v>
      </c>
      <c r="C328" s="346"/>
      <c r="D328" s="346"/>
      <c r="E328" s="346"/>
      <c r="F328" s="347"/>
      <c r="G328" s="345"/>
      <c r="H328" s="346"/>
      <c r="I328" s="347"/>
      <c r="J328" s="180"/>
      <c r="K328" s="345"/>
      <c r="L328" s="347"/>
      <c r="M328" s="178"/>
      <c r="N328" s="175"/>
      <c r="O328" s="345"/>
      <c r="P328" s="347"/>
      <c r="Q328" s="176"/>
      <c r="R328" s="178"/>
    </row>
    <row r="329" spans="1:18" x14ac:dyDescent="0.25">
      <c r="A329" s="173" t="s">
        <v>439</v>
      </c>
      <c r="B329" s="345">
        <f>'Lote 01'!C320</f>
        <v>0</v>
      </c>
      <c r="C329" s="346"/>
      <c r="D329" s="346"/>
      <c r="E329" s="346"/>
      <c r="F329" s="347"/>
      <c r="G329" s="345"/>
      <c r="H329" s="346"/>
      <c r="I329" s="347"/>
      <c r="J329" s="180"/>
      <c r="K329" s="345"/>
      <c r="L329" s="347"/>
      <c r="M329" s="178"/>
      <c r="N329" s="175"/>
      <c r="O329" s="345"/>
      <c r="P329" s="347"/>
      <c r="Q329" s="176"/>
      <c r="R329" s="178"/>
    </row>
    <row r="330" spans="1:18" x14ac:dyDescent="0.25">
      <c r="A330" s="173" t="s">
        <v>440</v>
      </c>
      <c r="B330" s="345">
        <f>'Lote 01'!C321</f>
        <v>0</v>
      </c>
      <c r="C330" s="346"/>
      <c r="D330" s="346"/>
      <c r="E330" s="346"/>
      <c r="F330" s="347"/>
      <c r="G330" s="345"/>
      <c r="H330" s="346"/>
      <c r="I330" s="347"/>
      <c r="J330" s="180"/>
      <c r="K330" s="345"/>
      <c r="L330" s="347"/>
      <c r="M330" s="178"/>
      <c r="N330" s="175"/>
      <c r="O330" s="345"/>
      <c r="P330" s="347"/>
      <c r="Q330" s="176"/>
      <c r="R330" s="178"/>
    </row>
    <row r="331" spans="1:18" x14ac:dyDescent="0.25">
      <c r="A331" s="173" t="s">
        <v>441</v>
      </c>
      <c r="B331" s="345">
        <f>'Lote 01'!C322</f>
        <v>0</v>
      </c>
      <c r="C331" s="346"/>
      <c r="D331" s="346"/>
      <c r="E331" s="346"/>
      <c r="F331" s="347"/>
      <c r="G331" s="345"/>
      <c r="H331" s="346"/>
      <c r="I331" s="347"/>
      <c r="J331" s="180"/>
      <c r="K331" s="345"/>
      <c r="L331" s="347"/>
      <c r="M331" s="178"/>
      <c r="N331" s="175"/>
      <c r="O331" s="345"/>
      <c r="P331" s="347"/>
      <c r="Q331" s="176"/>
      <c r="R331" s="178"/>
    </row>
    <row r="332" spans="1:18" x14ac:dyDescent="0.25">
      <c r="A332" s="173" t="s">
        <v>442</v>
      </c>
      <c r="B332" s="345">
        <f>'Lote 01'!C323</f>
        <v>0</v>
      </c>
      <c r="C332" s="346"/>
      <c r="D332" s="346"/>
      <c r="E332" s="346"/>
      <c r="F332" s="347"/>
      <c r="G332" s="345"/>
      <c r="H332" s="346"/>
      <c r="I332" s="347"/>
      <c r="J332" s="180"/>
      <c r="K332" s="345"/>
      <c r="L332" s="347"/>
      <c r="M332" s="178"/>
      <c r="N332" s="175"/>
      <c r="O332" s="345"/>
      <c r="P332" s="347"/>
      <c r="Q332" s="176"/>
      <c r="R332" s="178"/>
    </row>
    <row r="333" spans="1:18" x14ac:dyDescent="0.25">
      <c r="A333" s="173" t="s">
        <v>443</v>
      </c>
      <c r="B333" s="345">
        <f>'Lote 01'!C324</f>
        <v>0</v>
      </c>
      <c r="C333" s="346"/>
      <c r="D333" s="346"/>
      <c r="E333" s="346"/>
      <c r="F333" s="347"/>
      <c r="G333" s="345"/>
      <c r="H333" s="346"/>
      <c r="I333" s="347"/>
      <c r="J333" s="180"/>
      <c r="K333" s="345"/>
      <c r="L333" s="347"/>
      <c r="M333" s="178"/>
      <c r="N333" s="175"/>
      <c r="O333" s="345"/>
      <c r="P333" s="347"/>
      <c r="Q333" s="176"/>
      <c r="R333" s="178"/>
    </row>
    <row r="334" spans="1:18" x14ac:dyDescent="0.25">
      <c r="A334" s="173" t="s">
        <v>444</v>
      </c>
      <c r="B334" s="345">
        <f>'Lote 01'!C325</f>
        <v>0</v>
      </c>
      <c r="C334" s="346"/>
      <c r="D334" s="346"/>
      <c r="E334" s="346"/>
      <c r="F334" s="347"/>
      <c r="G334" s="345"/>
      <c r="H334" s="346"/>
      <c r="I334" s="347"/>
      <c r="J334" s="180"/>
      <c r="K334" s="345"/>
      <c r="L334" s="347"/>
      <c r="M334" s="178"/>
      <c r="N334" s="175"/>
      <c r="O334" s="345"/>
      <c r="P334" s="347"/>
      <c r="Q334" s="176"/>
      <c r="R334" s="178"/>
    </row>
    <row r="335" spans="1:18" x14ac:dyDescent="0.25">
      <c r="A335" s="173" t="s">
        <v>445</v>
      </c>
      <c r="B335" s="345">
        <f>'Lote 01'!C326</f>
        <v>0</v>
      </c>
      <c r="C335" s="346"/>
      <c r="D335" s="346"/>
      <c r="E335" s="346"/>
      <c r="F335" s="347"/>
      <c r="G335" s="345"/>
      <c r="H335" s="346"/>
      <c r="I335" s="347"/>
      <c r="J335" s="180"/>
      <c r="K335" s="345"/>
      <c r="L335" s="347"/>
      <c r="M335" s="178"/>
      <c r="N335" s="175"/>
      <c r="O335" s="345"/>
      <c r="P335" s="347"/>
      <c r="Q335" s="176"/>
      <c r="R335" s="178"/>
    </row>
    <row r="336" spans="1:18" x14ac:dyDescent="0.25">
      <c r="A336" s="173" t="s">
        <v>446</v>
      </c>
      <c r="B336" s="345">
        <f>'Lote 01'!C327</f>
        <v>0</v>
      </c>
      <c r="C336" s="346"/>
      <c r="D336" s="346"/>
      <c r="E336" s="346"/>
      <c r="F336" s="347"/>
      <c r="G336" s="345"/>
      <c r="H336" s="346"/>
      <c r="I336" s="347"/>
      <c r="J336" s="180"/>
      <c r="K336" s="345"/>
      <c r="L336" s="347"/>
      <c r="M336" s="178"/>
      <c r="N336" s="175"/>
      <c r="O336" s="345"/>
      <c r="P336" s="347"/>
      <c r="Q336" s="176"/>
      <c r="R336" s="178"/>
    </row>
    <row r="337" spans="1:18" x14ac:dyDescent="0.25">
      <c r="A337" s="173" t="s">
        <v>447</v>
      </c>
      <c r="B337" s="345">
        <f>'Lote 01'!C328</f>
        <v>0</v>
      </c>
      <c r="C337" s="346"/>
      <c r="D337" s="346"/>
      <c r="E337" s="346"/>
      <c r="F337" s="347"/>
      <c r="G337" s="345"/>
      <c r="H337" s="346"/>
      <c r="I337" s="347"/>
      <c r="J337" s="180"/>
      <c r="K337" s="345"/>
      <c r="L337" s="347"/>
      <c r="M337" s="178"/>
      <c r="N337" s="175"/>
      <c r="O337" s="345"/>
      <c r="P337" s="347"/>
      <c r="Q337" s="176"/>
      <c r="R337" s="178"/>
    </row>
    <row r="338" spans="1:18" x14ac:dyDescent="0.25">
      <c r="A338" s="173" t="s">
        <v>448</v>
      </c>
      <c r="B338" s="345">
        <f>'Lote 01'!C329</f>
        <v>0</v>
      </c>
      <c r="C338" s="346"/>
      <c r="D338" s="346"/>
      <c r="E338" s="346"/>
      <c r="F338" s="347"/>
      <c r="G338" s="345"/>
      <c r="H338" s="346"/>
      <c r="I338" s="347"/>
      <c r="J338" s="180"/>
      <c r="K338" s="345"/>
      <c r="L338" s="347"/>
      <c r="M338" s="178"/>
      <c r="N338" s="175"/>
      <c r="O338" s="345"/>
      <c r="P338" s="347"/>
      <c r="Q338" s="176"/>
      <c r="R338" s="178"/>
    </row>
    <row r="339" spans="1:18" x14ac:dyDescent="0.25">
      <c r="A339" s="173" t="s">
        <v>449</v>
      </c>
      <c r="B339" s="345">
        <f>'Lote 01'!C330</f>
        <v>0</v>
      </c>
      <c r="C339" s="346"/>
      <c r="D339" s="346"/>
      <c r="E339" s="346"/>
      <c r="F339" s="347"/>
      <c r="G339" s="345"/>
      <c r="H339" s="346"/>
      <c r="I339" s="347"/>
      <c r="J339" s="180"/>
      <c r="K339" s="345"/>
      <c r="L339" s="347"/>
      <c r="M339" s="178"/>
      <c r="N339" s="175"/>
      <c r="O339" s="345"/>
      <c r="P339" s="347"/>
      <c r="Q339" s="176"/>
      <c r="R339" s="178"/>
    </row>
    <row r="340" spans="1:18" x14ac:dyDescent="0.25">
      <c r="A340" s="173" t="s">
        <v>450</v>
      </c>
      <c r="B340" s="345">
        <f>'Lote 01'!C331</f>
        <v>0</v>
      </c>
      <c r="C340" s="346"/>
      <c r="D340" s="346"/>
      <c r="E340" s="346"/>
      <c r="F340" s="347"/>
      <c r="G340" s="345"/>
      <c r="H340" s="346"/>
      <c r="I340" s="347"/>
      <c r="J340" s="180"/>
      <c r="K340" s="345"/>
      <c r="L340" s="347"/>
      <c r="M340" s="178"/>
      <c r="N340" s="175"/>
      <c r="O340" s="345"/>
      <c r="P340" s="347"/>
      <c r="Q340" s="176"/>
      <c r="R340" s="178"/>
    </row>
    <row r="341" spans="1:18" x14ac:dyDescent="0.25">
      <c r="A341" s="173" t="s">
        <v>451</v>
      </c>
      <c r="B341" s="345">
        <f>'Lote 01'!C332</f>
        <v>0</v>
      </c>
      <c r="C341" s="346"/>
      <c r="D341" s="346"/>
      <c r="E341" s="346"/>
      <c r="F341" s="347"/>
      <c r="G341" s="345"/>
      <c r="H341" s="346"/>
      <c r="I341" s="347"/>
      <c r="J341" s="180"/>
      <c r="K341" s="345"/>
      <c r="L341" s="347"/>
      <c r="M341" s="178"/>
      <c r="N341" s="175"/>
      <c r="O341" s="345"/>
      <c r="P341" s="347"/>
      <c r="Q341" s="176"/>
      <c r="R341" s="178"/>
    </row>
    <row r="342" spans="1:18" x14ac:dyDescent="0.25">
      <c r="A342" s="173" t="s">
        <v>452</v>
      </c>
      <c r="B342" s="345">
        <f>'Lote 01'!C333</f>
        <v>0</v>
      </c>
      <c r="C342" s="346"/>
      <c r="D342" s="346"/>
      <c r="E342" s="346"/>
      <c r="F342" s="347"/>
      <c r="G342" s="345"/>
      <c r="H342" s="346"/>
      <c r="I342" s="347"/>
      <c r="J342" s="180"/>
      <c r="K342" s="345"/>
      <c r="L342" s="347"/>
      <c r="M342" s="178"/>
      <c r="N342" s="175"/>
      <c r="O342" s="345"/>
      <c r="P342" s="347"/>
      <c r="Q342" s="176"/>
      <c r="R342" s="178"/>
    </row>
    <row r="343" spans="1:18" x14ac:dyDescent="0.25">
      <c r="A343" s="173" t="s">
        <v>453</v>
      </c>
      <c r="B343" s="345">
        <f>'Lote 01'!C334</f>
        <v>0</v>
      </c>
      <c r="C343" s="346"/>
      <c r="D343" s="346"/>
      <c r="E343" s="346"/>
      <c r="F343" s="347"/>
      <c r="G343" s="345"/>
      <c r="H343" s="346"/>
      <c r="I343" s="347"/>
      <c r="J343" s="180"/>
      <c r="K343" s="345"/>
      <c r="L343" s="347"/>
      <c r="M343" s="178"/>
      <c r="N343" s="175"/>
      <c r="O343" s="345"/>
      <c r="P343" s="347"/>
      <c r="Q343" s="176"/>
      <c r="R343" s="178"/>
    </row>
    <row r="344" spans="1:18" x14ac:dyDescent="0.25">
      <c r="A344" s="173" t="s">
        <v>454</v>
      </c>
      <c r="B344" s="345">
        <f>'Lote 01'!C335</f>
        <v>0</v>
      </c>
      <c r="C344" s="346"/>
      <c r="D344" s="346"/>
      <c r="E344" s="346"/>
      <c r="F344" s="347"/>
      <c r="G344" s="345"/>
      <c r="H344" s="346"/>
      <c r="I344" s="347"/>
      <c r="J344" s="180"/>
      <c r="K344" s="345"/>
      <c r="L344" s="347"/>
      <c r="M344" s="178"/>
      <c r="N344" s="175"/>
      <c r="O344" s="345"/>
      <c r="P344" s="347"/>
      <c r="Q344" s="176"/>
      <c r="R344" s="178"/>
    </row>
    <row r="345" spans="1:18" x14ac:dyDescent="0.25">
      <c r="A345" s="173" t="s">
        <v>455</v>
      </c>
      <c r="B345" s="345">
        <f>'Lote 01'!C336</f>
        <v>0</v>
      </c>
      <c r="C345" s="346"/>
      <c r="D345" s="346"/>
      <c r="E345" s="346"/>
      <c r="F345" s="347"/>
      <c r="G345" s="345"/>
      <c r="H345" s="346"/>
      <c r="I345" s="347"/>
      <c r="J345" s="180"/>
      <c r="K345" s="345"/>
      <c r="L345" s="347"/>
      <c r="M345" s="178"/>
      <c r="N345" s="175"/>
      <c r="O345" s="345"/>
      <c r="P345" s="347"/>
      <c r="Q345" s="176"/>
      <c r="R345" s="178"/>
    </row>
    <row r="346" spans="1:18" x14ac:dyDescent="0.25">
      <c r="A346" s="173" t="s">
        <v>456</v>
      </c>
      <c r="B346" s="345">
        <f>'Lote 01'!C337</f>
        <v>0</v>
      </c>
      <c r="C346" s="346"/>
      <c r="D346" s="346"/>
      <c r="E346" s="346"/>
      <c r="F346" s="347"/>
      <c r="G346" s="345"/>
      <c r="H346" s="346"/>
      <c r="I346" s="347"/>
      <c r="J346" s="180"/>
      <c r="K346" s="345"/>
      <c r="L346" s="347"/>
      <c r="M346" s="178"/>
      <c r="N346" s="175"/>
      <c r="O346" s="345"/>
      <c r="P346" s="347"/>
      <c r="Q346" s="176"/>
      <c r="R346" s="178"/>
    </row>
    <row r="347" spans="1:18" x14ac:dyDescent="0.25">
      <c r="A347" s="173" t="s">
        <v>457</v>
      </c>
      <c r="B347" s="345">
        <f>'Lote 01'!C338</f>
        <v>0</v>
      </c>
      <c r="C347" s="346"/>
      <c r="D347" s="346"/>
      <c r="E347" s="346"/>
      <c r="F347" s="347"/>
      <c r="G347" s="345"/>
      <c r="H347" s="346"/>
      <c r="I347" s="347"/>
      <c r="J347" s="180"/>
      <c r="K347" s="345"/>
      <c r="L347" s="347"/>
      <c r="M347" s="178"/>
      <c r="N347" s="175"/>
      <c r="O347" s="345"/>
      <c r="P347" s="347"/>
      <c r="Q347" s="176"/>
      <c r="R347" s="178"/>
    </row>
    <row r="348" spans="1:18" x14ac:dyDescent="0.25">
      <c r="A348" s="173" t="s">
        <v>458</v>
      </c>
      <c r="B348" s="345">
        <f>'Lote 01'!C339</f>
        <v>0</v>
      </c>
      <c r="C348" s="346"/>
      <c r="D348" s="346"/>
      <c r="E348" s="346"/>
      <c r="F348" s="347"/>
      <c r="G348" s="345"/>
      <c r="H348" s="346"/>
      <c r="I348" s="347"/>
      <c r="J348" s="180"/>
      <c r="K348" s="345"/>
      <c r="L348" s="347"/>
      <c r="M348" s="178"/>
      <c r="N348" s="175"/>
      <c r="O348" s="345"/>
      <c r="P348" s="347"/>
      <c r="Q348" s="176"/>
      <c r="R348" s="178"/>
    </row>
    <row r="349" spans="1:18" x14ac:dyDescent="0.25">
      <c r="A349" s="173" t="s">
        <v>459</v>
      </c>
      <c r="B349" s="345">
        <f>'Lote 01'!C340</f>
        <v>0</v>
      </c>
      <c r="C349" s="346"/>
      <c r="D349" s="346"/>
      <c r="E349" s="346"/>
      <c r="F349" s="347"/>
      <c r="G349" s="345"/>
      <c r="H349" s="346"/>
      <c r="I349" s="347"/>
      <c r="J349" s="180"/>
      <c r="K349" s="345"/>
      <c r="L349" s="347"/>
      <c r="M349" s="178"/>
      <c r="N349" s="175"/>
      <c r="O349" s="345"/>
      <c r="P349" s="347"/>
      <c r="Q349" s="176"/>
      <c r="R349" s="178"/>
    </row>
    <row r="350" spans="1:18" x14ac:dyDescent="0.25">
      <c r="A350" s="173" t="s">
        <v>460</v>
      </c>
      <c r="B350" s="345">
        <f>'Lote 01'!C341</f>
        <v>0</v>
      </c>
      <c r="C350" s="346"/>
      <c r="D350" s="346"/>
      <c r="E350" s="346"/>
      <c r="F350" s="347"/>
      <c r="G350" s="345"/>
      <c r="H350" s="346"/>
      <c r="I350" s="347"/>
      <c r="J350" s="180"/>
      <c r="K350" s="345"/>
      <c r="L350" s="347"/>
      <c r="M350" s="178"/>
      <c r="N350" s="175"/>
      <c r="O350" s="345"/>
      <c r="P350" s="347"/>
      <c r="Q350" s="176"/>
      <c r="R350" s="178"/>
    </row>
    <row r="351" spans="1:18" x14ac:dyDescent="0.25">
      <c r="A351" s="173" t="s">
        <v>461</v>
      </c>
      <c r="B351" s="345">
        <f>'Lote 01'!C342</f>
        <v>0</v>
      </c>
      <c r="C351" s="346"/>
      <c r="D351" s="346"/>
      <c r="E351" s="346"/>
      <c r="F351" s="347"/>
      <c r="G351" s="345"/>
      <c r="H351" s="346"/>
      <c r="I351" s="347"/>
      <c r="J351" s="180"/>
      <c r="K351" s="345"/>
      <c r="L351" s="347"/>
      <c r="M351" s="178"/>
      <c r="N351" s="175"/>
      <c r="O351" s="345"/>
      <c r="P351" s="347"/>
      <c r="Q351" s="176"/>
      <c r="R351" s="178"/>
    </row>
    <row r="352" spans="1:18" x14ac:dyDescent="0.25">
      <c r="A352" s="173" t="s">
        <v>462</v>
      </c>
      <c r="B352" s="345">
        <f>'Lote 01'!C343</f>
        <v>0</v>
      </c>
      <c r="C352" s="346"/>
      <c r="D352" s="346"/>
      <c r="E352" s="346"/>
      <c r="F352" s="347"/>
      <c r="G352" s="345"/>
      <c r="H352" s="346"/>
      <c r="I352" s="347"/>
      <c r="J352" s="180"/>
      <c r="K352" s="345"/>
      <c r="L352" s="347"/>
      <c r="M352" s="178"/>
      <c r="N352" s="175"/>
      <c r="O352" s="345"/>
      <c r="P352" s="347"/>
      <c r="Q352" s="176"/>
      <c r="R352" s="178"/>
    </row>
    <row r="353" spans="1:18" x14ac:dyDescent="0.25">
      <c r="A353" s="173" t="s">
        <v>463</v>
      </c>
      <c r="B353" s="345">
        <f>'Lote 01'!C344</f>
        <v>0</v>
      </c>
      <c r="C353" s="346"/>
      <c r="D353" s="346"/>
      <c r="E353" s="346"/>
      <c r="F353" s="347"/>
      <c r="G353" s="345"/>
      <c r="H353" s="346"/>
      <c r="I353" s="347"/>
      <c r="J353" s="180"/>
      <c r="K353" s="345"/>
      <c r="L353" s="347"/>
      <c r="M353" s="178"/>
      <c r="N353" s="175"/>
      <c r="O353" s="345"/>
      <c r="P353" s="347"/>
      <c r="Q353" s="176"/>
      <c r="R353" s="178"/>
    </row>
    <row r="354" spans="1:18" x14ac:dyDescent="0.25">
      <c r="A354" s="173" t="s">
        <v>464</v>
      </c>
      <c r="B354" s="345">
        <f>'Lote 01'!C345</f>
        <v>0</v>
      </c>
      <c r="C354" s="346"/>
      <c r="D354" s="346"/>
      <c r="E354" s="346"/>
      <c r="F354" s="347"/>
      <c r="G354" s="345"/>
      <c r="H354" s="346"/>
      <c r="I354" s="347"/>
      <c r="J354" s="180"/>
      <c r="K354" s="345"/>
      <c r="L354" s="347"/>
      <c r="M354" s="178"/>
      <c r="N354" s="175"/>
      <c r="O354" s="345"/>
      <c r="P354" s="347"/>
      <c r="Q354" s="176"/>
      <c r="R354" s="178"/>
    </row>
    <row r="355" spans="1:18" x14ac:dyDescent="0.25">
      <c r="A355" s="173" t="s">
        <v>465</v>
      </c>
      <c r="B355" s="345">
        <f>'Lote 01'!C346</f>
        <v>0</v>
      </c>
      <c r="C355" s="346"/>
      <c r="D355" s="346"/>
      <c r="E355" s="346"/>
      <c r="F355" s="347"/>
      <c r="G355" s="345"/>
      <c r="H355" s="346"/>
      <c r="I355" s="347"/>
      <c r="J355" s="180"/>
      <c r="K355" s="345"/>
      <c r="L355" s="347"/>
      <c r="M355" s="178"/>
      <c r="N355" s="175"/>
      <c r="O355" s="345"/>
      <c r="P355" s="347"/>
      <c r="Q355" s="176"/>
      <c r="R355" s="178"/>
    </row>
    <row r="356" spans="1:18" x14ac:dyDescent="0.25">
      <c r="A356" s="173" t="s">
        <v>466</v>
      </c>
      <c r="B356" s="345">
        <f>'Lote 01'!C347</f>
        <v>0</v>
      </c>
      <c r="C356" s="346"/>
      <c r="D356" s="346"/>
      <c r="E356" s="346"/>
      <c r="F356" s="347"/>
      <c r="G356" s="345"/>
      <c r="H356" s="346"/>
      <c r="I356" s="347"/>
      <c r="J356" s="180"/>
      <c r="K356" s="345"/>
      <c r="L356" s="347"/>
      <c r="M356" s="178"/>
      <c r="N356" s="175"/>
      <c r="O356" s="345"/>
      <c r="P356" s="347"/>
      <c r="Q356" s="176"/>
      <c r="R356" s="178"/>
    </row>
    <row r="357" spans="1:18" x14ac:dyDescent="0.25">
      <c r="A357" s="173" t="s">
        <v>467</v>
      </c>
      <c r="B357" s="345">
        <f>'Lote 01'!C348</f>
        <v>0</v>
      </c>
      <c r="C357" s="346"/>
      <c r="D357" s="346"/>
      <c r="E357" s="346"/>
      <c r="F357" s="347"/>
      <c r="G357" s="345"/>
      <c r="H357" s="346"/>
      <c r="I357" s="347"/>
      <c r="J357" s="180"/>
      <c r="K357" s="345"/>
      <c r="L357" s="347"/>
      <c r="M357" s="178"/>
      <c r="N357" s="175"/>
      <c r="O357" s="345"/>
      <c r="P357" s="347"/>
      <c r="Q357" s="176"/>
      <c r="R357" s="178"/>
    </row>
    <row r="358" spans="1:18" x14ac:dyDescent="0.25">
      <c r="A358" s="173" t="s">
        <v>468</v>
      </c>
      <c r="B358" s="345">
        <f>'Lote 01'!C349</f>
        <v>0</v>
      </c>
      <c r="C358" s="346"/>
      <c r="D358" s="346"/>
      <c r="E358" s="346"/>
      <c r="F358" s="347"/>
      <c r="G358" s="345"/>
      <c r="H358" s="346"/>
      <c r="I358" s="347"/>
      <c r="J358" s="180"/>
      <c r="K358" s="345"/>
      <c r="L358" s="347"/>
      <c r="M358" s="178"/>
      <c r="N358" s="175"/>
      <c r="O358" s="345"/>
      <c r="P358" s="347"/>
      <c r="Q358" s="176"/>
      <c r="R358" s="178"/>
    </row>
    <row r="359" spans="1:18" x14ac:dyDescent="0.25">
      <c r="A359" s="173" t="s">
        <v>469</v>
      </c>
      <c r="B359" s="345">
        <f>'Lote 01'!C350</f>
        <v>0</v>
      </c>
      <c r="C359" s="346"/>
      <c r="D359" s="346"/>
      <c r="E359" s="346"/>
      <c r="F359" s="347"/>
      <c r="G359" s="345"/>
      <c r="H359" s="346"/>
      <c r="I359" s="347"/>
      <c r="J359" s="180"/>
      <c r="K359" s="345"/>
      <c r="L359" s="347"/>
      <c r="M359" s="178"/>
      <c r="N359" s="175"/>
      <c r="O359" s="345"/>
      <c r="P359" s="347"/>
      <c r="Q359" s="176"/>
      <c r="R359" s="178"/>
    </row>
    <row r="360" spans="1:18" x14ac:dyDescent="0.25">
      <c r="A360" s="173" t="s">
        <v>470</v>
      </c>
      <c r="B360" s="345">
        <f>'Lote 01'!C351</f>
        <v>0</v>
      </c>
      <c r="C360" s="346"/>
      <c r="D360" s="346"/>
      <c r="E360" s="346"/>
      <c r="F360" s="347"/>
      <c r="G360" s="345"/>
      <c r="H360" s="346"/>
      <c r="I360" s="347"/>
      <c r="J360" s="180"/>
      <c r="K360" s="345"/>
      <c r="L360" s="347"/>
      <c r="M360" s="178"/>
      <c r="N360" s="175"/>
      <c r="O360" s="345"/>
      <c r="P360" s="347"/>
      <c r="Q360" s="176"/>
      <c r="R360" s="178"/>
    </row>
    <row r="361" spans="1:18" x14ac:dyDescent="0.25">
      <c r="A361" s="173" t="s">
        <v>471</v>
      </c>
      <c r="B361" s="345">
        <f>'Lote 01'!C352</f>
        <v>0</v>
      </c>
      <c r="C361" s="346"/>
      <c r="D361" s="346"/>
      <c r="E361" s="346"/>
      <c r="F361" s="347"/>
      <c r="G361" s="345"/>
      <c r="H361" s="346"/>
      <c r="I361" s="347"/>
      <c r="J361" s="180"/>
      <c r="K361" s="345"/>
      <c r="L361" s="347"/>
      <c r="M361" s="178"/>
      <c r="N361" s="175"/>
      <c r="O361" s="345"/>
      <c r="P361" s="347"/>
      <c r="Q361" s="176"/>
      <c r="R361" s="178"/>
    </row>
    <row r="362" spans="1:18" x14ac:dyDescent="0.25">
      <c r="A362" s="173" t="s">
        <v>472</v>
      </c>
      <c r="B362" s="345">
        <f>'Lote 01'!C353</f>
        <v>0</v>
      </c>
      <c r="C362" s="346"/>
      <c r="D362" s="346"/>
      <c r="E362" s="346"/>
      <c r="F362" s="347"/>
      <c r="G362" s="345"/>
      <c r="H362" s="346"/>
      <c r="I362" s="347"/>
      <c r="J362" s="180"/>
      <c r="K362" s="345"/>
      <c r="L362" s="347"/>
      <c r="M362" s="178"/>
      <c r="N362" s="175"/>
      <c r="O362" s="345"/>
      <c r="P362" s="347"/>
      <c r="Q362" s="176"/>
      <c r="R362" s="178"/>
    </row>
    <row r="363" spans="1:18" x14ac:dyDescent="0.25">
      <c r="A363" s="173" t="s">
        <v>473</v>
      </c>
      <c r="B363" s="345">
        <f>'Lote 01'!C354</f>
        <v>0</v>
      </c>
      <c r="C363" s="346"/>
      <c r="D363" s="346"/>
      <c r="E363" s="346"/>
      <c r="F363" s="347"/>
      <c r="G363" s="345"/>
      <c r="H363" s="346"/>
      <c r="I363" s="347"/>
      <c r="J363" s="180"/>
      <c r="K363" s="345"/>
      <c r="L363" s="347"/>
      <c r="M363" s="178"/>
      <c r="N363" s="175"/>
      <c r="O363" s="345"/>
      <c r="P363" s="347"/>
      <c r="Q363" s="176"/>
      <c r="R363" s="178"/>
    </row>
    <row r="364" spans="1:18" x14ac:dyDescent="0.25">
      <c r="A364" s="173" t="s">
        <v>474</v>
      </c>
      <c r="B364" s="345">
        <f>'Lote 01'!C355</f>
        <v>0</v>
      </c>
      <c r="C364" s="346"/>
      <c r="D364" s="346"/>
      <c r="E364" s="346"/>
      <c r="F364" s="347"/>
      <c r="G364" s="345"/>
      <c r="H364" s="346"/>
      <c r="I364" s="347"/>
      <c r="J364" s="180"/>
      <c r="K364" s="345"/>
      <c r="L364" s="347"/>
      <c r="M364" s="178"/>
      <c r="N364" s="175"/>
      <c r="O364" s="345"/>
      <c r="P364" s="347"/>
      <c r="Q364" s="176"/>
      <c r="R364" s="178"/>
    </row>
    <row r="365" spans="1:18" x14ac:dyDescent="0.25">
      <c r="A365" s="173" t="s">
        <v>475</v>
      </c>
      <c r="B365" s="345">
        <f>'Lote 01'!C356</f>
        <v>0</v>
      </c>
      <c r="C365" s="346"/>
      <c r="D365" s="346"/>
      <c r="E365" s="346"/>
      <c r="F365" s="347"/>
      <c r="G365" s="345"/>
      <c r="H365" s="346"/>
      <c r="I365" s="347"/>
      <c r="J365" s="180"/>
      <c r="K365" s="345"/>
      <c r="L365" s="347"/>
      <c r="M365" s="178"/>
      <c r="N365" s="175"/>
      <c r="O365" s="345"/>
      <c r="P365" s="347"/>
      <c r="Q365" s="176"/>
      <c r="R365" s="178"/>
    </row>
    <row r="366" spans="1:18" x14ac:dyDescent="0.25">
      <c r="A366" s="173" t="s">
        <v>476</v>
      </c>
      <c r="B366" s="345">
        <f>'Lote 01'!C357</f>
        <v>0</v>
      </c>
      <c r="C366" s="346"/>
      <c r="D366" s="346"/>
      <c r="E366" s="346"/>
      <c r="F366" s="347"/>
      <c r="G366" s="345"/>
      <c r="H366" s="346"/>
      <c r="I366" s="347"/>
      <c r="J366" s="180"/>
      <c r="K366" s="345"/>
      <c r="L366" s="347"/>
      <c r="M366" s="178"/>
      <c r="N366" s="175"/>
      <c r="O366" s="345"/>
      <c r="P366" s="347"/>
      <c r="Q366" s="176"/>
      <c r="R366" s="178"/>
    </row>
    <row r="367" spans="1:18" x14ac:dyDescent="0.25">
      <c r="A367" s="173" t="s">
        <v>477</v>
      </c>
      <c r="B367" s="345">
        <f>'Lote 01'!C358</f>
        <v>0</v>
      </c>
      <c r="C367" s="346"/>
      <c r="D367" s="346"/>
      <c r="E367" s="346"/>
      <c r="F367" s="347"/>
      <c r="G367" s="345"/>
      <c r="H367" s="346"/>
      <c r="I367" s="347"/>
      <c r="J367" s="180"/>
      <c r="K367" s="345"/>
      <c r="L367" s="347"/>
      <c r="M367" s="178"/>
      <c r="N367" s="175"/>
      <c r="O367" s="345"/>
      <c r="P367" s="347"/>
      <c r="Q367" s="176"/>
      <c r="R367" s="178"/>
    </row>
    <row r="368" spans="1:18" x14ac:dyDescent="0.25">
      <c r="A368" s="173" t="s">
        <v>478</v>
      </c>
      <c r="B368" s="345">
        <f>'Lote 01'!C359</f>
        <v>0</v>
      </c>
      <c r="C368" s="346"/>
      <c r="D368" s="346"/>
      <c r="E368" s="346"/>
      <c r="F368" s="347"/>
      <c r="G368" s="345"/>
      <c r="H368" s="346"/>
      <c r="I368" s="347"/>
      <c r="J368" s="180"/>
      <c r="K368" s="345"/>
      <c r="L368" s="347"/>
      <c r="M368" s="178"/>
      <c r="N368" s="175"/>
      <c r="O368" s="345"/>
      <c r="P368" s="347"/>
      <c r="Q368" s="176"/>
      <c r="R368" s="178"/>
    </row>
    <row r="369" spans="1:18" x14ac:dyDescent="0.25">
      <c r="A369" s="173" t="s">
        <v>479</v>
      </c>
      <c r="B369" s="345">
        <f>'Lote 01'!C360</f>
        <v>0</v>
      </c>
      <c r="C369" s="346"/>
      <c r="D369" s="346"/>
      <c r="E369" s="346"/>
      <c r="F369" s="347"/>
      <c r="G369" s="345"/>
      <c r="H369" s="346"/>
      <c r="I369" s="347"/>
      <c r="J369" s="180"/>
      <c r="K369" s="345"/>
      <c r="L369" s="347"/>
      <c r="M369" s="178"/>
      <c r="N369" s="175"/>
      <c r="O369" s="345"/>
      <c r="P369" s="347"/>
      <c r="Q369" s="176"/>
      <c r="R369" s="178"/>
    </row>
    <row r="370" spans="1:18" x14ac:dyDescent="0.25">
      <c r="A370" s="173" t="s">
        <v>480</v>
      </c>
      <c r="B370" s="345">
        <f>'Lote 01'!C361</f>
        <v>0</v>
      </c>
      <c r="C370" s="346"/>
      <c r="D370" s="346"/>
      <c r="E370" s="346"/>
      <c r="F370" s="347"/>
      <c r="G370" s="345"/>
      <c r="H370" s="346"/>
      <c r="I370" s="347"/>
      <c r="J370" s="180"/>
      <c r="K370" s="345"/>
      <c r="L370" s="347"/>
      <c r="M370" s="178"/>
      <c r="N370" s="175"/>
      <c r="O370" s="345"/>
      <c r="P370" s="347"/>
      <c r="Q370" s="176"/>
      <c r="R370" s="178"/>
    </row>
    <row r="371" spans="1:18" x14ac:dyDescent="0.25">
      <c r="A371" s="173" t="s">
        <v>481</v>
      </c>
      <c r="B371" s="345">
        <f>'Lote 01'!C362</f>
        <v>0</v>
      </c>
      <c r="C371" s="346"/>
      <c r="D371" s="346"/>
      <c r="E371" s="346"/>
      <c r="F371" s="347"/>
      <c r="G371" s="345"/>
      <c r="H371" s="346"/>
      <c r="I371" s="347"/>
      <c r="J371" s="180"/>
      <c r="K371" s="345"/>
      <c r="L371" s="347"/>
      <c r="M371" s="178"/>
      <c r="N371" s="175"/>
      <c r="O371" s="345"/>
      <c r="P371" s="347"/>
      <c r="Q371" s="176"/>
      <c r="R371" s="178"/>
    </row>
    <row r="372" spans="1:18" x14ac:dyDescent="0.25">
      <c r="A372" s="173" t="s">
        <v>482</v>
      </c>
      <c r="B372" s="345">
        <f>'Lote 01'!C363</f>
        <v>0</v>
      </c>
      <c r="C372" s="346"/>
      <c r="D372" s="346"/>
      <c r="E372" s="346"/>
      <c r="F372" s="347"/>
      <c r="G372" s="345"/>
      <c r="H372" s="346"/>
      <c r="I372" s="347"/>
      <c r="J372" s="180"/>
      <c r="K372" s="345"/>
      <c r="L372" s="347"/>
      <c r="M372" s="178"/>
      <c r="N372" s="175"/>
      <c r="O372" s="345"/>
      <c r="P372" s="347"/>
      <c r="Q372" s="176"/>
      <c r="R372" s="178"/>
    </row>
    <row r="373" spans="1:18" x14ac:dyDescent="0.25">
      <c r="A373" s="173" t="s">
        <v>483</v>
      </c>
      <c r="B373" s="345">
        <f>'Lote 01'!C364</f>
        <v>0</v>
      </c>
      <c r="C373" s="346"/>
      <c r="D373" s="346"/>
      <c r="E373" s="346"/>
      <c r="F373" s="347"/>
      <c r="G373" s="345"/>
      <c r="H373" s="346"/>
      <c r="I373" s="347"/>
      <c r="J373" s="180"/>
      <c r="K373" s="345"/>
      <c r="L373" s="347"/>
      <c r="M373" s="178"/>
      <c r="N373" s="175"/>
      <c r="O373" s="345"/>
      <c r="P373" s="347"/>
      <c r="Q373" s="176"/>
      <c r="R373" s="178"/>
    </row>
    <row r="374" spans="1:18" x14ac:dyDescent="0.25">
      <c r="A374" s="173" t="s">
        <v>484</v>
      </c>
      <c r="B374" s="345">
        <f>'Lote 01'!C365</f>
        <v>0</v>
      </c>
      <c r="C374" s="346"/>
      <c r="D374" s="346"/>
      <c r="E374" s="346"/>
      <c r="F374" s="347"/>
      <c r="G374" s="345"/>
      <c r="H374" s="346"/>
      <c r="I374" s="347"/>
      <c r="J374" s="180"/>
      <c r="K374" s="345"/>
      <c r="L374" s="347"/>
      <c r="M374" s="178"/>
      <c r="N374" s="175"/>
      <c r="O374" s="345"/>
      <c r="P374" s="347"/>
      <c r="Q374" s="176"/>
      <c r="R374" s="178"/>
    </row>
    <row r="375" spans="1:18" x14ac:dyDescent="0.25">
      <c r="A375" s="173" t="s">
        <v>485</v>
      </c>
      <c r="B375" s="345">
        <f>'Lote 01'!C366</f>
        <v>0</v>
      </c>
      <c r="C375" s="346"/>
      <c r="D375" s="346"/>
      <c r="E375" s="346"/>
      <c r="F375" s="347"/>
      <c r="G375" s="345"/>
      <c r="H375" s="346"/>
      <c r="I375" s="347"/>
      <c r="J375" s="180"/>
      <c r="K375" s="345"/>
      <c r="L375" s="347"/>
      <c r="M375" s="178"/>
      <c r="N375" s="175"/>
      <c r="O375" s="345"/>
      <c r="P375" s="347"/>
      <c r="Q375" s="176"/>
      <c r="R375" s="178"/>
    </row>
    <row r="376" spans="1:18" x14ac:dyDescent="0.25">
      <c r="A376" s="173" t="s">
        <v>486</v>
      </c>
      <c r="B376" s="345">
        <f>'Lote 01'!C367</f>
        <v>0</v>
      </c>
      <c r="C376" s="346"/>
      <c r="D376" s="346"/>
      <c r="E376" s="346"/>
      <c r="F376" s="347"/>
      <c r="G376" s="345"/>
      <c r="H376" s="346"/>
      <c r="I376" s="347"/>
      <c r="J376" s="180"/>
      <c r="K376" s="345"/>
      <c r="L376" s="347"/>
      <c r="M376" s="178"/>
      <c r="N376" s="175"/>
      <c r="O376" s="345"/>
      <c r="P376" s="347"/>
      <c r="Q376" s="176"/>
      <c r="R376" s="178"/>
    </row>
    <row r="377" spans="1:18" x14ac:dyDescent="0.25">
      <c r="A377" s="173" t="s">
        <v>487</v>
      </c>
      <c r="B377" s="345">
        <f>'Lote 01'!C368</f>
        <v>0</v>
      </c>
      <c r="C377" s="346"/>
      <c r="D377" s="346"/>
      <c r="E377" s="346"/>
      <c r="F377" s="347"/>
      <c r="G377" s="345"/>
      <c r="H377" s="346"/>
      <c r="I377" s="347"/>
      <c r="J377" s="180"/>
      <c r="K377" s="345"/>
      <c r="L377" s="347"/>
      <c r="M377" s="178"/>
      <c r="N377" s="175"/>
      <c r="O377" s="345"/>
      <c r="P377" s="347"/>
      <c r="Q377" s="176"/>
      <c r="R377" s="178"/>
    </row>
    <row r="378" spans="1:18" x14ac:dyDescent="0.25">
      <c r="A378" s="173" t="s">
        <v>488</v>
      </c>
      <c r="B378" s="345">
        <f>'Lote 01'!C369</f>
        <v>0</v>
      </c>
      <c r="C378" s="346"/>
      <c r="D378" s="346"/>
      <c r="E378" s="346"/>
      <c r="F378" s="347"/>
      <c r="G378" s="345"/>
      <c r="H378" s="346"/>
      <c r="I378" s="347"/>
      <c r="J378" s="180"/>
      <c r="K378" s="345"/>
      <c r="L378" s="347"/>
      <c r="M378" s="178"/>
      <c r="N378" s="175"/>
      <c r="O378" s="345"/>
      <c r="P378" s="347"/>
      <c r="Q378" s="176"/>
      <c r="R378" s="178"/>
    </row>
    <row r="379" spans="1:18" x14ac:dyDescent="0.25">
      <c r="A379" s="173" t="s">
        <v>489</v>
      </c>
      <c r="B379" s="345">
        <f>'Lote 01'!C370</f>
        <v>0</v>
      </c>
      <c r="C379" s="346"/>
      <c r="D379" s="346"/>
      <c r="E379" s="346"/>
      <c r="F379" s="347"/>
      <c r="G379" s="345"/>
      <c r="H379" s="346"/>
      <c r="I379" s="347"/>
      <c r="J379" s="180"/>
      <c r="K379" s="345"/>
      <c r="L379" s="347"/>
      <c r="M379" s="178"/>
      <c r="N379" s="175"/>
      <c r="O379" s="345"/>
      <c r="P379" s="347"/>
      <c r="Q379" s="176"/>
      <c r="R379" s="178"/>
    </row>
    <row r="380" spans="1:18" x14ac:dyDescent="0.25">
      <c r="A380" s="173" t="s">
        <v>490</v>
      </c>
      <c r="B380" s="345">
        <f>'Lote 01'!C371</f>
        <v>0</v>
      </c>
      <c r="C380" s="346"/>
      <c r="D380" s="346"/>
      <c r="E380" s="346"/>
      <c r="F380" s="347"/>
      <c r="G380" s="345"/>
      <c r="H380" s="346"/>
      <c r="I380" s="347"/>
      <c r="J380" s="180"/>
      <c r="K380" s="345"/>
      <c r="L380" s="347"/>
      <c r="M380" s="178"/>
      <c r="N380" s="175"/>
      <c r="O380" s="345"/>
      <c r="P380" s="347"/>
      <c r="Q380" s="176"/>
      <c r="R380" s="178"/>
    </row>
    <row r="381" spans="1:18" x14ac:dyDescent="0.25">
      <c r="A381" s="173" t="s">
        <v>491</v>
      </c>
      <c r="B381" s="345">
        <f>'Lote 01'!C372</f>
        <v>0</v>
      </c>
      <c r="C381" s="346"/>
      <c r="D381" s="346"/>
      <c r="E381" s="346"/>
      <c r="F381" s="347"/>
      <c r="G381" s="345"/>
      <c r="H381" s="346"/>
      <c r="I381" s="347"/>
      <c r="J381" s="180"/>
      <c r="K381" s="345"/>
      <c r="L381" s="347"/>
      <c r="M381" s="178"/>
      <c r="N381" s="175"/>
      <c r="O381" s="345"/>
      <c r="P381" s="347"/>
      <c r="Q381" s="176"/>
      <c r="R381" s="178"/>
    </row>
    <row r="382" spans="1:18" x14ac:dyDescent="0.25">
      <c r="A382" s="173" t="s">
        <v>492</v>
      </c>
      <c r="B382" s="345">
        <f>'Lote 01'!C373</f>
        <v>0</v>
      </c>
      <c r="C382" s="346"/>
      <c r="D382" s="346"/>
      <c r="E382" s="346"/>
      <c r="F382" s="347"/>
      <c r="G382" s="345"/>
      <c r="H382" s="346"/>
      <c r="I382" s="347"/>
      <c r="J382" s="180"/>
      <c r="K382" s="345"/>
      <c r="L382" s="347"/>
      <c r="M382" s="178"/>
      <c r="N382" s="175"/>
      <c r="O382" s="345"/>
      <c r="P382" s="347"/>
      <c r="Q382" s="176"/>
      <c r="R382" s="178"/>
    </row>
    <row r="383" spans="1:18" x14ac:dyDescent="0.25">
      <c r="A383" s="173" t="s">
        <v>493</v>
      </c>
      <c r="B383" s="345">
        <f>'Lote 01'!C374</f>
        <v>0</v>
      </c>
      <c r="C383" s="346"/>
      <c r="D383" s="346"/>
      <c r="E383" s="346"/>
      <c r="F383" s="347"/>
      <c r="G383" s="345"/>
      <c r="H383" s="346"/>
      <c r="I383" s="347"/>
      <c r="J383" s="180"/>
      <c r="K383" s="345"/>
      <c r="L383" s="347"/>
      <c r="M383" s="178"/>
      <c r="N383" s="175"/>
      <c r="O383" s="345"/>
      <c r="P383" s="347"/>
      <c r="Q383" s="176"/>
      <c r="R383" s="178"/>
    </row>
    <row r="384" spans="1:18" x14ac:dyDescent="0.25">
      <c r="A384" s="173" t="s">
        <v>494</v>
      </c>
      <c r="B384" s="345">
        <f>'Lote 01'!C375</f>
        <v>0</v>
      </c>
      <c r="C384" s="346"/>
      <c r="D384" s="346"/>
      <c r="E384" s="346"/>
      <c r="F384" s="347"/>
      <c r="G384" s="345"/>
      <c r="H384" s="346"/>
      <c r="I384" s="347"/>
      <c r="J384" s="180"/>
      <c r="K384" s="345"/>
      <c r="L384" s="347"/>
      <c r="M384" s="178"/>
      <c r="N384" s="175"/>
      <c r="O384" s="345"/>
      <c r="P384" s="347"/>
      <c r="Q384" s="176"/>
      <c r="R384" s="178"/>
    </row>
    <row r="385" spans="1:18" x14ac:dyDescent="0.25">
      <c r="A385" s="173" t="s">
        <v>495</v>
      </c>
      <c r="B385" s="345">
        <f>'Lote 01'!C376</f>
        <v>0</v>
      </c>
      <c r="C385" s="346"/>
      <c r="D385" s="346"/>
      <c r="E385" s="346"/>
      <c r="F385" s="347"/>
      <c r="G385" s="345"/>
      <c r="H385" s="346"/>
      <c r="I385" s="347"/>
      <c r="J385" s="180"/>
      <c r="K385" s="345"/>
      <c r="L385" s="347"/>
      <c r="M385" s="178"/>
      <c r="N385" s="175"/>
      <c r="O385" s="345"/>
      <c r="P385" s="347"/>
      <c r="Q385" s="176"/>
      <c r="R385" s="178"/>
    </row>
    <row r="386" spans="1:18" x14ac:dyDescent="0.25">
      <c r="A386" s="173" t="s">
        <v>496</v>
      </c>
      <c r="B386" s="345">
        <f>'Lote 01'!C377</f>
        <v>0</v>
      </c>
      <c r="C386" s="346"/>
      <c r="D386" s="346"/>
      <c r="E386" s="346"/>
      <c r="F386" s="347"/>
      <c r="G386" s="345"/>
      <c r="H386" s="346"/>
      <c r="I386" s="347"/>
      <c r="J386" s="180"/>
      <c r="K386" s="345"/>
      <c r="L386" s="347"/>
      <c r="M386" s="178"/>
      <c r="N386" s="175"/>
      <c r="O386" s="345"/>
      <c r="P386" s="347"/>
      <c r="Q386" s="176"/>
      <c r="R386" s="178"/>
    </row>
    <row r="387" spans="1:18" x14ac:dyDescent="0.25">
      <c r="A387" s="173" t="s">
        <v>497</v>
      </c>
      <c r="B387" s="345">
        <f>'Lote 01'!C378</f>
        <v>0</v>
      </c>
      <c r="C387" s="346"/>
      <c r="D387" s="346"/>
      <c r="E387" s="346"/>
      <c r="F387" s="347"/>
      <c r="G387" s="345"/>
      <c r="H387" s="346"/>
      <c r="I387" s="347"/>
      <c r="J387" s="180"/>
      <c r="K387" s="345"/>
      <c r="L387" s="347"/>
      <c r="M387" s="178"/>
      <c r="N387" s="175"/>
      <c r="O387" s="345"/>
      <c r="P387" s="347"/>
      <c r="Q387" s="176"/>
      <c r="R387" s="178"/>
    </row>
    <row r="388" spans="1:18" x14ac:dyDescent="0.25">
      <c r="A388" s="173" t="s">
        <v>498</v>
      </c>
      <c r="B388" s="345">
        <f>'Lote 01'!C379</f>
        <v>0</v>
      </c>
      <c r="C388" s="346"/>
      <c r="D388" s="346"/>
      <c r="E388" s="346"/>
      <c r="F388" s="347"/>
      <c r="G388" s="345"/>
      <c r="H388" s="346"/>
      <c r="I388" s="347"/>
      <c r="J388" s="180"/>
      <c r="K388" s="345"/>
      <c r="L388" s="347"/>
      <c r="M388" s="178"/>
      <c r="N388" s="175"/>
      <c r="O388" s="345"/>
      <c r="P388" s="347"/>
      <c r="Q388" s="176"/>
      <c r="R388" s="178"/>
    </row>
    <row r="389" spans="1:18" x14ac:dyDescent="0.25">
      <c r="A389" s="173" t="s">
        <v>499</v>
      </c>
      <c r="B389" s="345">
        <f>'Lote 01'!C380</f>
        <v>0</v>
      </c>
      <c r="C389" s="346"/>
      <c r="D389" s="346"/>
      <c r="E389" s="346"/>
      <c r="F389" s="347"/>
      <c r="G389" s="345"/>
      <c r="H389" s="346"/>
      <c r="I389" s="347"/>
      <c r="J389" s="180"/>
      <c r="K389" s="345"/>
      <c r="L389" s="347"/>
      <c r="M389" s="178"/>
      <c r="N389" s="175"/>
      <c r="O389" s="345"/>
      <c r="P389" s="347"/>
      <c r="Q389" s="176"/>
      <c r="R389" s="178"/>
    </row>
    <row r="390" spans="1:18" x14ac:dyDescent="0.25">
      <c r="A390" s="173" t="s">
        <v>500</v>
      </c>
      <c r="B390" s="345">
        <f>'Lote 01'!C381</f>
        <v>0</v>
      </c>
      <c r="C390" s="346"/>
      <c r="D390" s="346"/>
      <c r="E390" s="346"/>
      <c r="F390" s="347"/>
      <c r="G390" s="345"/>
      <c r="H390" s="346"/>
      <c r="I390" s="347"/>
      <c r="J390" s="180"/>
      <c r="K390" s="345"/>
      <c r="L390" s="347"/>
      <c r="M390" s="178"/>
      <c r="N390" s="175"/>
      <c r="O390" s="345"/>
      <c r="P390" s="347"/>
      <c r="Q390" s="176"/>
      <c r="R390" s="178"/>
    </row>
    <row r="391" spans="1:18" x14ac:dyDescent="0.25">
      <c r="A391" s="173" t="s">
        <v>501</v>
      </c>
      <c r="B391" s="345">
        <f>'Lote 01'!C382</f>
        <v>0</v>
      </c>
      <c r="C391" s="346"/>
      <c r="D391" s="346"/>
      <c r="E391" s="346"/>
      <c r="F391" s="347"/>
      <c r="G391" s="345"/>
      <c r="H391" s="346"/>
      <c r="I391" s="347"/>
      <c r="J391" s="180"/>
      <c r="K391" s="345"/>
      <c r="L391" s="347"/>
      <c r="M391" s="178"/>
      <c r="N391" s="175"/>
      <c r="O391" s="345"/>
      <c r="P391" s="347"/>
      <c r="Q391" s="176"/>
      <c r="R391" s="178"/>
    </row>
    <row r="392" spans="1:18" x14ac:dyDescent="0.25">
      <c r="A392" s="173" t="s">
        <v>502</v>
      </c>
      <c r="B392" s="345">
        <f>'Lote 01'!C383</f>
        <v>0</v>
      </c>
      <c r="C392" s="346"/>
      <c r="D392" s="346"/>
      <c r="E392" s="346"/>
      <c r="F392" s="347"/>
      <c r="G392" s="345"/>
      <c r="H392" s="346"/>
      <c r="I392" s="347"/>
      <c r="J392" s="180"/>
      <c r="K392" s="345"/>
      <c r="L392" s="347"/>
      <c r="M392" s="178"/>
      <c r="N392" s="175"/>
      <c r="O392" s="345"/>
      <c r="P392" s="347"/>
      <c r="Q392" s="176"/>
      <c r="R392" s="178"/>
    </row>
    <row r="393" spans="1:18" x14ac:dyDescent="0.25">
      <c r="A393" s="173" t="s">
        <v>503</v>
      </c>
      <c r="B393" s="345">
        <f>'Lote 01'!C384</f>
        <v>0</v>
      </c>
      <c r="C393" s="346"/>
      <c r="D393" s="346"/>
      <c r="E393" s="346"/>
      <c r="F393" s="347"/>
      <c r="G393" s="345"/>
      <c r="H393" s="346"/>
      <c r="I393" s="347"/>
      <c r="J393" s="180"/>
      <c r="K393" s="345"/>
      <c r="L393" s="347"/>
      <c r="M393" s="178"/>
      <c r="N393" s="175"/>
      <c r="O393" s="345"/>
      <c r="P393" s="347"/>
      <c r="Q393" s="176"/>
      <c r="R393" s="178"/>
    </row>
    <row r="394" spans="1:18" x14ac:dyDescent="0.25">
      <c r="A394" s="173" t="s">
        <v>504</v>
      </c>
      <c r="B394" s="345">
        <f>'Lote 01'!C385</f>
        <v>0</v>
      </c>
      <c r="C394" s="346"/>
      <c r="D394" s="346"/>
      <c r="E394" s="346"/>
      <c r="F394" s="347"/>
      <c r="G394" s="345"/>
      <c r="H394" s="346"/>
      <c r="I394" s="347"/>
      <c r="J394" s="180"/>
      <c r="K394" s="345"/>
      <c r="L394" s="347"/>
      <c r="M394" s="178"/>
      <c r="N394" s="175"/>
      <c r="O394" s="345"/>
      <c r="P394" s="347"/>
      <c r="Q394" s="176"/>
      <c r="R394" s="178"/>
    </row>
    <row r="395" spans="1:18" x14ac:dyDescent="0.25">
      <c r="A395" s="173" t="s">
        <v>505</v>
      </c>
      <c r="B395" s="345">
        <f>'Lote 01'!C386</f>
        <v>0</v>
      </c>
      <c r="C395" s="346"/>
      <c r="D395" s="346"/>
      <c r="E395" s="346"/>
      <c r="F395" s="347"/>
      <c r="G395" s="345"/>
      <c r="H395" s="346"/>
      <c r="I395" s="347"/>
      <c r="J395" s="180"/>
      <c r="K395" s="345"/>
      <c r="L395" s="347"/>
      <c r="M395" s="178"/>
      <c r="N395" s="175"/>
      <c r="O395" s="345"/>
      <c r="P395" s="347"/>
      <c r="Q395" s="176"/>
      <c r="R395" s="178"/>
    </row>
    <row r="396" spans="1:18" x14ac:dyDescent="0.25">
      <c r="A396" s="173" t="s">
        <v>506</v>
      </c>
      <c r="B396" s="345">
        <f>'Lote 01'!C387</f>
        <v>0</v>
      </c>
      <c r="C396" s="346"/>
      <c r="D396" s="346"/>
      <c r="E396" s="346"/>
      <c r="F396" s="347"/>
      <c r="G396" s="345"/>
      <c r="H396" s="346"/>
      <c r="I396" s="347"/>
      <c r="J396" s="180"/>
      <c r="K396" s="345"/>
      <c r="L396" s="347"/>
      <c r="M396" s="178"/>
      <c r="N396" s="175"/>
      <c r="O396" s="345"/>
      <c r="P396" s="347"/>
      <c r="Q396" s="176"/>
      <c r="R396" s="178"/>
    </row>
    <row r="397" spans="1:18" x14ac:dyDescent="0.25">
      <c r="A397" s="173" t="s">
        <v>507</v>
      </c>
      <c r="B397" s="345">
        <f>'Lote 01'!C388</f>
        <v>0</v>
      </c>
      <c r="C397" s="346"/>
      <c r="D397" s="346"/>
      <c r="E397" s="346"/>
      <c r="F397" s="347"/>
      <c r="G397" s="345"/>
      <c r="H397" s="346"/>
      <c r="I397" s="347"/>
      <c r="J397" s="180"/>
      <c r="K397" s="345"/>
      <c r="L397" s="347"/>
      <c r="M397" s="178"/>
      <c r="N397" s="175"/>
      <c r="O397" s="345"/>
      <c r="P397" s="347"/>
      <c r="Q397" s="176"/>
      <c r="R397" s="178"/>
    </row>
    <row r="398" spans="1:18" x14ac:dyDescent="0.25">
      <c r="A398" s="173" t="s">
        <v>508</v>
      </c>
      <c r="B398" s="345">
        <f>'Lote 01'!C389</f>
        <v>0</v>
      </c>
      <c r="C398" s="346"/>
      <c r="D398" s="346"/>
      <c r="E398" s="346"/>
      <c r="F398" s="347"/>
      <c r="G398" s="345"/>
      <c r="H398" s="346"/>
      <c r="I398" s="347"/>
      <c r="J398" s="180"/>
      <c r="K398" s="345"/>
      <c r="L398" s="347"/>
      <c r="M398" s="178"/>
      <c r="N398" s="175"/>
      <c r="O398" s="345"/>
      <c r="P398" s="347"/>
      <c r="Q398" s="176"/>
      <c r="R398" s="178"/>
    </row>
    <row r="399" spans="1:18" x14ac:dyDescent="0.25">
      <c r="A399" s="173" t="s">
        <v>509</v>
      </c>
      <c r="B399" s="345">
        <f>'Lote 01'!C390</f>
        <v>0</v>
      </c>
      <c r="C399" s="346"/>
      <c r="D399" s="346"/>
      <c r="E399" s="346"/>
      <c r="F399" s="347"/>
      <c r="G399" s="345"/>
      <c r="H399" s="346"/>
      <c r="I399" s="347"/>
      <c r="J399" s="180"/>
      <c r="K399" s="345"/>
      <c r="L399" s="347"/>
      <c r="M399" s="178"/>
      <c r="N399" s="175"/>
      <c r="O399" s="345"/>
      <c r="P399" s="347"/>
      <c r="Q399" s="176"/>
      <c r="R399" s="178"/>
    </row>
    <row r="400" spans="1:18" x14ac:dyDescent="0.25">
      <c r="A400" s="173" t="s">
        <v>510</v>
      </c>
      <c r="B400" s="345">
        <f>'Lote 01'!C391</f>
        <v>0</v>
      </c>
      <c r="C400" s="346"/>
      <c r="D400" s="346"/>
      <c r="E400" s="346"/>
      <c r="F400" s="347"/>
      <c r="G400" s="345"/>
      <c r="H400" s="346"/>
      <c r="I400" s="347"/>
      <c r="J400" s="180"/>
      <c r="K400" s="345"/>
      <c r="L400" s="347"/>
      <c r="M400" s="178"/>
      <c r="N400" s="175"/>
      <c r="O400" s="345"/>
      <c r="P400" s="347"/>
      <c r="Q400" s="176"/>
      <c r="R400" s="178"/>
    </row>
    <row r="401" spans="1:18" x14ac:dyDescent="0.25">
      <c r="A401" s="173" t="s">
        <v>511</v>
      </c>
      <c r="B401" s="345">
        <f>'Lote 01'!C392</f>
        <v>0</v>
      </c>
      <c r="C401" s="346"/>
      <c r="D401" s="346"/>
      <c r="E401" s="346"/>
      <c r="F401" s="347"/>
      <c r="G401" s="345"/>
      <c r="H401" s="346"/>
      <c r="I401" s="347"/>
      <c r="J401" s="180"/>
      <c r="K401" s="345"/>
      <c r="L401" s="347"/>
      <c r="M401" s="178"/>
      <c r="N401" s="175"/>
      <c r="O401" s="345"/>
      <c r="P401" s="347"/>
      <c r="Q401" s="176"/>
      <c r="R401" s="178"/>
    </row>
    <row r="402" spans="1:18" x14ac:dyDescent="0.25">
      <c r="A402" s="173" t="s">
        <v>512</v>
      </c>
      <c r="B402" s="345">
        <f>'Lote 01'!C393</f>
        <v>0</v>
      </c>
      <c r="C402" s="346"/>
      <c r="D402" s="346"/>
      <c r="E402" s="346"/>
      <c r="F402" s="347"/>
      <c r="G402" s="345"/>
      <c r="H402" s="346"/>
      <c r="I402" s="347"/>
      <c r="J402" s="180"/>
      <c r="K402" s="345"/>
      <c r="L402" s="347"/>
      <c r="M402" s="178"/>
      <c r="N402" s="175"/>
      <c r="O402" s="345"/>
      <c r="P402" s="347"/>
      <c r="Q402" s="176"/>
      <c r="R402" s="178"/>
    </row>
    <row r="403" spans="1:18" x14ac:dyDescent="0.25">
      <c r="A403" s="173" t="s">
        <v>513</v>
      </c>
      <c r="B403" s="345">
        <f>'Lote 01'!C394</f>
        <v>0</v>
      </c>
      <c r="C403" s="346"/>
      <c r="D403" s="346"/>
      <c r="E403" s="346"/>
      <c r="F403" s="347"/>
      <c r="G403" s="345"/>
      <c r="H403" s="346"/>
      <c r="I403" s="347"/>
      <c r="J403" s="180"/>
      <c r="K403" s="345"/>
      <c r="L403" s="347"/>
      <c r="M403" s="178"/>
      <c r="N403" s="175"/>
      <c r="O403" s="345"/>
      <c r="P403" s="347"/>
      <c r="Q403" s="176"/>
      <c r="R403" s="178"/>
    </row>
    <row r="404" spans="1:18" x14ac:dyDescent="0.25">
      <c r="A404" s="173" t="s">
        <v>514</v>
      </c>
      <c r="B404" s="345">
        <f>'Lote 01'!C395</f>
        <v>0</v>
      </c>
      <c r="C404" s="346"/>
      <c r="D404" s="346"/>
      <c r="E404" s="346"/>
      <c r="F404" s="347"/>
      <c r="G404" s="345"/>
      <c r="H404" s="346"/>
      <c r="I404" s="347"/>
      <c r="J404" s="180"/>
      <c r="K404" s="345"/>
      <c r="L404" s="347"/>
      <c r="M404" s="178"/>
      <c r="N404" s="175"/>
      <c r="O404" s="345"/>
      <c r="P404" s="347"/>
      <c r="Q404" s="176"/>
      <c r="R404" s="178"/>
    </row>
    <row r="405" spans="1:18" x14ac:dyDescent="0.25">
      <c r="A405" s="173" t="s">
        <v>515</v>
      </c>
      <c r="B405" s="345">
        <f>'Lote 01'!C396</f>
        <v>0</v>
      </c>
      <c r="C405" s="346"/>
      <c r="D405" s="346"/>
      <c r="E405" s="346"/>
      <c r="F405" s="347"/>
      <c r="G405" s="345"/>
      <c r="H405" s="346"/>
      <c r="I405" s="347"/>
      <c r="J405" s="180"/>
      <c r="K405" s="345"/>
      <c r="L405" s="347"/>
      <c r="M405" s="178"/>
      <c r="N405" s="175"/>
      <c r="O405" s="345"/>
      <c r="P405" s="347"/>
      <c r="Q405" s="176"/>
      <c r="R405" s="178"/>
    </row>
    <row r="406" spans="1:18" x14ac:dyDescent="0.25">
      <c r="A406" s="173" t="s">
        <v>516</v>
      </c>
      <c r="B406" s="345">
        <f>'Lote 01'!C397</f>
        <v>0</v>
      </c>
      <c r="C406" s="346"/>
      <c r="D406" s="346"/>
      <c r="E406" s="346"/>
      <c r="F406" s="347"/>
      <c r="G406" s="345"/>
      <c r="H406" s="346"/>
      <c r="I406" s="347"/>
      <c r="J406" s="180"/>
      <c r="K406" s="345"/>
      <c r="L406" s="347"/>
      <c r="M406" s="178"/>
      <c r="N406" s="175"/>
      <c r="O406" s="345"/>
      <c r="P406" s="347"/>
      <c r="Q406" s="176"/>
      <c r="R406" s="178"/>
    </row>
    <row r="407" spans="1:18" x14ac:dyDescent="0.25">
      <c r="A407" s="173" t="s">
        <v>517</v>
      </c>
      <c r="B407" s="345">
        <f>'Lote 01'!C398</f>
        <v>0</v>
      </c>
      <c r="C407" s="346"/>
      <c r="D407" s="346"/>
      <c r="E407" s="346"/>
      <c r="F407" s="347"/>
      <c r="G407" s="345"/>
      <c r="H407" s="346"/>
      <c r="I407" s="347"/>
      <c r="J407" s="180"/>
      <c r="K407" s="345"/>
      <c r="L407" s="347"/>
      <c r="M407" s="178"/>
      <c r="N407" s="175"/>
      <c r="O407" s="345"/>
      <c r="P407" s="347"/>
      <c r="Q407" s="176"/>
      <c r="R407" s="178"/>
    </row>
    <row r="408" spans="1:18" x14ac:dyDescent="0.25">
      <c r="A408" s="173" t="s">
        <v>518</v>
      </c>
      <c r="B408" s="345">
        <f>'Lote 01'!C399</f>
        <v>0</v>
      </c>
      <c r="C408" s="346"/>
      <c r="D408" s="346"/>
      <c r="E408" s="346"/>
      <c r="F408" s="347"/>
      <c r="G408" s="345"/>
      <c r="H408" s="346"/>
      <c r="I408" s="347"/>
      <c r="J408" s="180"/>
      <c r="K408" s="345"/>
      <c r="L408" s="347"/>
      <c r="M408" s="178"/>
      <c r="N408" s="175"/>
      <c r="O408" s="345"/>
      <c r="P408" s="347"/>
      <c r="Q408" s="176"/>
      <c r="R408" s="178"/>
    </row>
    <row r="409" spans="1:18" x14ac:dyDescent="0.25">
      <c r="A409" s="173" t="s">
        <v>519</v>
      </c>
      <c r="B409" s="345">
        <f>'Lote 01'!C400</f>
        <v>0</v>
      </c>
      <c r="C409" s="346"/>
      <c r="D409" s="346"/>
      <c r="E409" s="346"/>
      <c r="F409" s="347"/>
      <c r="G409" s="345"/>
      <c r="H409" s="346"/>
      <c r="I409" s="347"/>
      <c r="J409" s="180"/>
      <c r="K409" s="345"/>
      <c r="L409" s="347"/>
      <c r="M409" s="178"/>
      <c r="N409" s="175"/>
      <c r="O409" s="345"/>
      <c r="P409" s="347"/>
      <c r="Q409" s="176"/>
      <c r="R409" s="178"/>
    </row>
    <row r="410" spans="1:18" x14ac:dyDescent="0.25">
      <c r="A410" s="173" t="s">
        <v>520</v>
      </c>
      <c r="B410" s="345">
        <f>'Lote 01'!C401</f>
        <v>0</v>
      </c>
      <c r="C410" s="346"/>
      <c r="D410" s="346"/>
      <c r="E410" s="346"/>
      <c r="F410" s="347"/>
      <c r="G410" s="345"/>
      <c r="H410" s="346"/>
      <c r="I410" s="347"/>
      <c r="J410" s="180"/>
      <c r="K410" s="345"/>
      <c r="L410" s="347"/>
      <c r="M410" s="178"/>
      <c r="N410" s="175"/>
      <c r="O410" s="345"/>
      <c r="P410" s="347"/>
      <c r="Q410" s="176"/>
      <c r="R410" s="178"/>
    </row>
    <row r="411" spans="1:18" x14ac:dyDescent="0.25">
      <c r="A411" s="173" t="s">
        <v>521</v>
      </c>
      <c r="B411" s="345">
        <f>'Lote 01'!C402</f>
        <v>0</v>
      </c>
      <c r="C411" s="346"/>
      <c r="D411" s="346"/>
      <c r="E411" s="346"/>
      <c r="F411" s="347"/>
      <c r="G411" s="345"/>
      <c r="H411" s="346"/>
      <c r="I411" s="347"/>
      <c r="J411" s="180"/>
      <c r="K411" s="345"/>
      <c r="L411" s="347"/>
      <c r="M411" s="178"/>
      <c r="N411" s="175"/>
      <c r="O411" s="345"/>
      <c r="P411" s="347"/>
      <c r="Q411" s="176"/>
      <c r="R411" s="178"/>
    </row>
    <row r="412" spans="1:18" x14ac:dyDescent="0.25">
      <c r="A412" s="173" t="s">
        <v>522</v>
      </c>
      <c r="B412" s="345"/>
      <c r="C412" s="346"/>
      <c r="D412" s="346"/>
      <c r="E412" s="346"/>
      <c r="F412" s="347"/>
      <c r="G412" s="345"/>
      <c r="H412" s="346"/>
      <c r="I412" s="347"/>
      <c r="J412" s="180"/>
      <c r="K412" s="345"/>
      <c r="L412" s="347"/>
      <c r="M412" s="178"/>
      <c r="N412" s="175"/>
      <c r="O412" s="345"/>
      <c r="P412" s="347"/>
      <c r="Q412" s="176"/>
      <c r="R412" s="178"/>
    </row>
    <row r="413" spans="1:18" x14ac:dyDescent="0.25">
      <c r="A413" s="173" t="s">
        <v>523</v>
      </c>
      <c r="B413" s="345"/>
      <c r="C413" s="346"/>
      <c r="D413" s="346"/>
      <c r="E413" s="346"/>
      <c r="F413" s="347"/>
      <c r="G413" s="345"/>
      <c r="H413" s="346"/>
      <c r="I413" s="347"/>
      <c r="J413" s="180"/>
      <c r="K413" s="345"/>
      <c r="L413" s="347"/>
      <c r="M413" s="178"/>
      <c r="N413" s="175"/>
      <c r="O413" s="345"/>
      <c r="P413" s="347"/>
      <c r="Q413" s="176"/>
      <c r="R413" s="178"/>
    </row>
    <row r="414" spans="1:18" x14ac:dyDescent="0.25">
      <c r="A414" s="173" t="s">
        <v>524</v>
      </c>
      <c r="B414" s="345"/>
      <c r="C414" s="346"/>
      <c r="D414" s="346"/>
      <c r="E414" s="346"/>
      <c r="F414" s="347"/>
      <c r="G414" s="345"/>
      <c r="H414" s="346"/>
      <c r="I414" s="347"/>
      <c r="J414" s="180"/>
      <c r="K414" s="345"/>
      <c r="L414" s="347"/>
      <c r="M414" s="178"/>
      <c r="N414" s="175"/>
      <c r="O414" s="345"/>
      <c r="P414" s="347"/>
      <c r="Q414" s="176"/>
      <c r="R414" s="178"/>
    </row>
    <row r="415" spans="1:18" x14ac:dyDescent="0.25">
      <c r="A415" s="173" t="s">
        <v>525</v>
      </c>
      <c r="B415" s="345"/>
      <c r="C415" s="346"/>
      <c r="D415" s="346"/>
      <c r="E415" s="346"/>
      <c r="F415" s="347"/>
      <c r="G415" s="345"/>
      <c r="H415" s="346"/>
      <c r="I415" s="347"/>
      <c r="J415" s="180"/>
      <c r="K415" s="345"/>
      <c r="L415" s="347"/>
      <c r="M415" s="178"/>
      <c r="N415" s="175"/>
      <c r="O415" s="345"/>
      <c r="P415" s="347"/>
      <c r="Q415" s="176"/>
      <c r="R415" s="178"/>
    </row>
    <row r="416" spans="1:18" x14ac:dyDescent="0.25">
      <c r="A416" s="173" t="s">
        <v>526</v>
      </c>
      <c r="B416" s="345"/>
      <c r="C416" s="346"/>
      <c r="D416" s="346"/>
      <c r="E416" s="346"/>
      <c r="F416" s="347"/>
      <c r="G416" s="345"/>
      <c r="H416" s="346"/>
      <c r="I416" s="347"/>
      <c r="J416" s="180"/>
      <c r="K416" s="345"/>
      <c r="L416" s="347"/>
      <c r="M416" s="178"/>
      <c r="N416" s="175"/>
      <c r="O416" s="345"/>
      <c r="P416" s="347"/>
      <c r="Q416" s="176"/>
      <c r="R416" s="178"/>
    </row>
    <row r="417" spans="1:18" x14ac:dyDescent="0.25">
      <c r="A417" s="173" t="s">
        <v>527</v>
      </c>
      <c r="B417" s="345"/>
      <c r="C417" s="346"/>
      <c r="D417" s="346"/>
      <c r="E417" s="346"/>
      <c r="F417" s="347"/>
      <c r="G417" s="345"/>
      <c r="H417" s="346"/>
      <c r="I417" s="347"/>
      <c r="J417" s="180"/>
      <c r="K417" s="345"/>
      <c r="L417" s="347"/>
      <c r="M417" s="178"/>
      <c r="N417" s="175"/>
      <c r="O417" s="345"/>
      <c r="P417" s="347"/>
      <c r="Q417" s="176"/>
      <c r="R417" s="178"/>
    </row>
    <row r="418" spans="1:18" x14ac:dyDescent="0.25">
      <c r="A418" s="173" t="s">
        <v>528</v>
      </c>
      <c r="B418" s="345"/>
      <c r="C418" s="346"/>
      <c r="D418" s="346"/>
      <c r="E418" s="346"/>
      <c r="F418" s="347"/>
      <c r="G418" s="345"/>
      <c r="H418" s="346"/>
      <c r="I418" s="347"/>
      <c r="J418" s="180"/>
      <c r="K418" s="345"/>
      <c r="L418" s="347"/>
      <c r="M418" s="178"/>
      <c r="N418" s="175"/>
      <c r="O418" s="345"/>
      <c r="P418" s="347"/>
      <c r="Q418" s="176"/>
      <c r="R418" s="178"/>
    </row>
    <row r="419" spans="1:18" x14ac:dyDescent="0.25">
      <c r="A419" s="173" t="s">
        <v>529</v>
      </c>
      <c r="B419" s="345"/>
      <c r="C419" s="346"/>
      <c r="D419" s="346"/>
      <c r="E419" s="346"/>
      <c r="F419" s="347"/>
      <c r="G419" s="345"/>
      <c r="H419" s="346"/>
      <c r="I419" s="347"/>
      <c r="J419" s="180"/>
      <c r="K419" s="345"/>
      <c r="L419" s="347"/>
      <c r="M419" s="178"/>
      <c r="N419" s="175"/>
      <c r="O419" s="345"/>
      <c r="P419" s="347"/>
      <c r="Q419" s="176"/>
      <c r="R419" s="178"/>
    </row>
    <row r="420" spans="1:18" x14ac:dyDescent="0.25">
      <c r="A420" s="173" t="s">
        <v>530</v>
      </c>
      <c r="B420" s="345"/>
      <c r="C420" s="346"/>
      <c r="D420" s="346"/>
      <c r="E420" s="346"/>
      <c r="F420" s="347"/>
      <c r="G420" s="345"/>
      <c r="H420" s="346"/>
      <c r="I420" s="347"/>
      <c r="J420" s="180"/>
      <c r="K420" s="345"/>
      <c r="L420" s="347"/>
      <c r="M420" s="178"/>
      <c r="N420" s="175"/>
      <c r="O420" s="345"/>
      <c r="P420" s="347"/>
      <c r="Q420" s="176"/>
      <c r="R420" s="178"/>
    </row>
    <row r="421" spans="1:18" x14ac:dyDescent="0.25">
      <c r="A421" s="173" t="s">
        <v>531</v>
      </c>
      <c r="B421" s="345"/>
      <c r="C421" s="346"/>
      <c r="D421" s="346"/>
      <c r="E421" s="346"/>
      <c r="F421" s="347"/>
      <c r="G421" s="345"/>
      <c r="H421" s="346"/>
      <c r="I421" s="347"/>
      <c r="J421" s="180"/>
      <c r="K421" s="345"/>
      <c r="L421" s="347"/>
      <c r="M421" s="178"/>
      <c r="N421" s="175"/>
      <c r="O421" s="345"/>
      <c r="P421" s="347"/>
      <c r="Q421" s="176"/>
      <c r="R421" s="178"/>
    </row>
    <row r="422" spans="1:18" x14ac:dyDescent="0.25">
      <c r="A422" s="173" t="s">
        <v>532</v>
      </c>
      <c r="B422" s="345"/>
      <c r="C422" s="346"/>
      <c r="D422" s="346"/>
      <c r="E422" s="346"/>
      <c r="F422" s="347"/>
      <c r="G422" s="345"/>
      <c r="H422" s="346"/>
      <c r="I422" s="347"/>
      <c r="J422" s="180"/>
      <c r="K422" s="345"/>
      <c r="L422" s="347"/>
      <c r="M422" s="178"/>
      <c r="N422" s="175"/>
      <c r="O422" s="345"/>
      <c r="P422" s="347"/>
      <c r="Q422" s="176"/>
      <c r="R422" s="178"/>
    </row>
    <row r="423" spans="1:18" x14ac:dyDescent="0.25">
      <c r="A423" s="173" t="s">
        <v>533</v>
      </c>
      <c r="B423" s="345"/>
      <c r="C423" s="346"/>
      <c r="D423" s="346"/>
      <c r="E423" s="346"/>
      <c r="F423" s="347"/>
      <c r="G423" s="345"/>
      <c r="H423" s="346"/>
      <c r="I423" s="347"/>
      <c r="J423" s="180"/>
      <c r="K423" s="345"/>
      <c r="L423" s="347"/>
      <c r="M423" s="178"/>
      <c r="N423" s="175"/>
      <c r="O423" s="345"/>
      <c r="P423" s="347"/>
      <c r="Q423" s="176"/>
      <c r="R423" s="178"/>
    </row>
    <row r="424" spans="1:18" x14ac:dyDescent="0.25">
      <c r="A424" s="173" t="s">
        <v>534</v>
      </c>
      <c r="B424" s="345"/>
      <c r="C424" s="346"/>
      <c r="D424" s="346"/>
      <c r="E424" s="346"/>
      <c r="F424" s="347"/>
      <c r="G424" s="345"/>
      <c r="H424" s="346"/>
      <c r="I424" s="347"/>
      <c r="J424" s="180"/>
      <c r="K424" s="345"/>
      <c r="L424" s="347"/>
      <c r="M424" s="178"/>
      <c r="N424" s="175"/>
      <c r="O424" s="345"/>
      <c r="P424" s="347"/>
      <c r="Q424" s="176"/>
      <c r="R424" s="178"/>
    </row>
    <row r="425" spans="1:18" x14ac:dyDescent="0.25">
      <c r="A425" s="173" t="s">
        <v>535</v>
      </c>
      <c r="B425" s="345"/>
      <c r="C425" s="346"/>
      <c r="D425" s="346"/>
      <c r="E425" s="346"/>
      <c r="F425" s="347"/>
      <c r="G425" s="345"/>
      <c r="H425" s="346"/>
      <c r="I425" s="347"/>
      <c r="J425" s="180"/>
      <c r="K425" s="345"/>
      <c r="L425" s="347"/>
      <c r="M425" s="178"/>
      <c r="N425" s="175"/>
      <c r="O425" s="345"/>
      <c r="P425" s="347"/>
      <c r="Q425" s="176"/>
      <c r="R425" s="178"/>
    </row>
    <row r="426" spans="1:18" x14ac:dyDescent="0.25">
      <c r="A426" s="173" t="s">
        <v>536</v>
      </c>
      <c r="B426" s="345"/>
      <c r="C426" s="346"/>
      <c r="D426" s="346"/>
      <c r="E426" s="346"/>
      <c r="F426" s="347"/>
      <c r="G426" s="345"/>
      <c r="H426" s="346"/>
      <c r="I426" s="347"/>
      <c r="J426" s="180"/>
      <c r="K426" s="345"/>
      <c r="L426" s="347"/>
      <c r="M426" s="178"/>
      <c r="N426" s="175"/>
      <c r="O426" s="345"/>
      <c r="P426" s="347"/>
      <c r="Q426" s="176"/>
      <c r="R426" s="178"/>
    </row>
    <row r="427" spans="1:18" x14ac:dyDescent="0.25">
      <c r="A427" s="173" t="s">
        <v>537</v>
      </c>
      <c r="B427" s="345"/>
      <c r="C427" s="346"/>
      <c r="D427" s="346"/>
      <c r="E427" s="346"/>
      <c r="F427" s="347"/>
      <c r="G427" s="345"/>
      <c r="H427" s="346"/>
      <c r="I427" s="347"/>
      <c r="J427" s="180"/>
      <c r="K427" s="345"/>
      <c r="L427" s="347"/>
      <c r="M427" s="178"/>
      <c r="N427" s="175"/>
      <c r="O427" s="345"/>
      <c r="P427" s="347"/>
      <c r="Q427" s="176"/>
      <c r="R427" s="178"/>
    </row>
    <row r="428" spans="1:18" x14ac:dyDescent="0.25">
      <c r="A428" s="173" t="s">
        <v>538</v>
      </c>
      <c r="B428" s="345"/>
      <c r="C428" s="346"/>
      <c r="D428" s="346"/>
      <c r="E428" s="346"/>
      <c r="F428" s="347"/>
      <c r="G428" s="345"/>
      <c r="H428" s="346"/>
      <c r="I428" s="347"/>
      <c r="J428" s="180"/>
      <c r="K428" s="345"/>
      <c r="L428" s="347"/>
      <c r="M428" s="178"/>
      <c r="N428" s="175"/>
      <c r="O428" s="345"/>
      <c r="P428" s="347"/>
      <c r="Q428" s="176"/>
      <c r="R428" s="178"/>
    </row>
    <row r="429" spans="1:18" x14ac:dyDescent="0.25">
      <c r="A429" s="173" t="s">
        <v>539</v>
      </c>
      <c r="B429" s="345"/>
      <c r="C429" s="346"/>
      <c r="D429" s="346"/>
      <c r="E429" s="346"/>
      <c r="F429" s="347"/>
      <c r="G429" s="345"/>
      <c r="H429" s="346"/>
      <c r="I429" s="347"/>
      <c r="J429" s="180"/>
      <c r="K429" s="345"/>
      <c r="L429" s="347"/>
      <c r="M429" s="178"/>
      <c r="N429" s="175"/>
      <c r="O429" s="345"/>
      <c r="P429" s="347"/>
      <c r="Q429" s="176"/>
      <c r="R429" s="178"/>
    </row>
    <row r="430" spans="1:18" x14ac:dyDescent="0.25">
      <c r="A430" s="173" t="s">
        <v>540</v>
      </c>
      <c r="B430" s="345"/>
      <c r="C430" s="346"/>
      <c r="D430" s="346"/>
      <c r="E430" s="346"/>
      <c r="F430" s="347"/>
      <c r="G430" s="345"/>
      <c r="H430" s="346"/>
      <c r="I430" s="347"/>
      <c r="J430" s="180"/>
      <c r="K430" s="345"/>
      <c r="L430" s="347"/>
      <c r="M430" s="178"/>
      <c r="N430" s="175"/>
      <c r="O430" s="345"/>
      <c r="P430" s="347"/>
      <c r="Q430" s="176"/>
      <c r="R430" s="178"/>
    </row>
    <row r="431" spans="1:18" x14ac:dyDescent="0.25">
      <c r="A431" s="173" t="s">
        <v>541</v>
      </c>
      <c r="B431" s="345"/>
      <c r="C431" s="346"/>
      <c r="D431" s="346"/>
      <c r="E431" s="346"/>
      <c r="F431" s="347"/>
      <c r="G431" s="345"/>
      <c r="H431" s="346"/>
      <c r="I431" s="347"/>
      <c r="J431" s="180"/>
      <c r="K431" s="345"/>
      <c r="L431" s="347"/>
      <c r="M431" s="178"/>
      <c r="N431" s="175"/>
      <c r="O431" s="345"/>
      <c r="P431" s="347"/>
      <c r="Q431" s="176"/>
      <c r="R431" s="178"/>
    </row>
    <row r="432" spans="1:18" x14ac:dyDescent="0.25">
      <c r="A432" s="173" t="s">
        <v>542</v>
      </c>
      <c r="B432" s="345"/>
      <c r="C432" s="346"/>
      <c r="D432" s="346"/>
      <c r="E432" s="346"/>
      <c r="F432" s="347"/>
      <c r="G432" s="345"/>
      <c r="H432" s="346"/>
      <c r="I432" s="347"/>
      <c r="J432" s="180"/>
      <c r="K432" s="345"/>
      <c r="L432" s="347"/>
      <c r="M432" s="178"/>
      <c r="N432" s="175"/>
      <c r="O432" s="345"/>
      <c r="P432" s="347"/>
      <c r="Q432" s="176"/>
      <c r="R432" s="178"/>
    </row>
    <row r="433" spans="1:18" x14ac:dyDescent="0.25">
      <c r="A433" s="173" t="s">
        <v>543</v>
      </c>
      <c r="B433" s="345"/>
      <c r="C433" s="346"/>
      <c r="D433" s="346"/>
      <c r="E433" s="346"/>
      <c r="F433" s="347"/>
      <c r="G433" s="345"/>
      <c r="H433" s="346"/>
      <c r="I433" s="347"/>
      <c r="J433" s="180"/>
      <c r="K433" s="345"/>
      <c r="L433" s="347"/>
      <c r="M433" s="178"/>
      <c r="N433" s="175"/>
      <c r="O433" s="345"/>
      <c r="P433" s="347"/>
      <c r="Q433" s="176"/>
      <c r="R433" s="178"/>
    </row>
    <row r="434" spans="1:18" x14ac:dyDescent="0.25">
      <c r="A434" s="173" t="s">
        <v>544</v>
      </c>
      <c r="B434" s="345"/>
      <c r="C434" s="346"/>
      <c r="D434" s="346"/>
      <c r="E434" s="346"/>
      <c r="F434" s="347"/>
      <c r="G434" s="345"/>
      <c r="H434" s="346"/>
      <c r="I434" s="347"/>
      <c r="J434" s="180"/>
      <c r="K434" s="345"/>
      <c r="L434" s="347"/>
      <c r="M434" s="178"/>
      <c r="N434" s="175"/>
      <c r="O434" s="345"/>
      <c r="P434" s="347"/>
      <c r="Q434" s="176"/>
      <c r="R434" s="178"/>
    </row>
    <row r="435" spans="1:18" x14ac:dyDescent="0.25">
      <c r="A435" s="173" t="s">
        <v>545</v>
      </c>
      <c r="B435" s="345"/>
      <c r="C435" s="346"/>
      <c r="D435" s="346"/>
      <c r="E435" s="346"/>
      <c r="F435" s="347"/>
      <c r="G435" s="345"/>
      <c r="H435" s="346"/>
      <c r="I435" s="347"/>
      <c r="J435" s="180"/>
      <c r="K435" s="345"/>
      <c r="L435" s="347"/>
      <c r="M435" s="178"/>
      <c r="N435" s="175"/>
      <c r="O435" s="345"/>
      <c r="P435" s="347"/>
      <c r="Q435" s="176"/>
      <c r="R435" s="178"/>
    </row>
    <row r="436" spans="1:18" x14ac:dyDescent="0.25">
      <c r="A436" s="173" t="s">
        <v>546</v>
      </c>
      <c r="B436" s="345"/>
      <c r="C436" s="346"/>
      <c r="D436" s="346"/>
      <c r="E436" s="346"/>
      <c r="F436" s="347"/>
      <c r="G436" s="345"/>
      <c r="H436" s="346"/>
      <c r="I436" s="347"/>
      <c r="J436" s="180"/>
      <c r="K436" s="345"/>
      <c r="L436" s="347"/>
      <c r="M436" s="178"/>
      <c r="N436" s="175"/>
      <c r="O436" s="345"/>
      <c r="P436" s="347"/>
      <c r="Q436" s="176"/>
      <c r="R436" s="178"/>
    </row>
    <row r="437" spans="1:18" x14ac:dyDescent="0.25">
      <c r="A437" s="173" t="s">
        <v>547</v>
      </c>
      <c r="B437" s="345"/>
      <c r="C437" s="346"/>
      <c r="D437" s="346"/>
      <c r="E437" s="346"/>
      <c r="F437" s="347"/>
      <c r="G437" s="345"/>
      <c r="H437" s="346"/>
      <c r="I437" s="347"/>
      <c r="J437" s="180"/>
      <c r="K437" s="345"/>
      <c r="L437" s="347"/>
      <c r="M437" s="178"/>
      <c r="N437" s="175"/>
      <c r="O437" s="345"/>
      <c r="P437" s="347"/>
      <c r="Q437" s="176"/>
      <c r="R437" s="178"/>
    </row>
    <row r="438" spans="1:18" x14ac:dyDescent="0.25">
      <c r="A438" s="173" t="s">
        <v>548</v>
      </c>
      <c r="B438" s="345"/>
      <c r="C438" s="346"/>
      <c r="D438" s="346"/>
      <c r="E438" s="346"/>
      <c r="F438" s="347"/>
      <c r="G438" s="345"/>
      <c r="H438" s="346"/>
      <c r="I438" s="347"/>
      <c r="J438" s="180"/>
      <c r="K438" s="345"/>
      <c r="L438" s="347"/>
      <c r="M438" s="178"/>
      <c r="N438" s="175"/>
      <c r="O438" s="345"/>
      <c r="P438" s="347"/>
      <c r="Q438" s="176"/>
      <c r="R438" s="178"/>
    </row>
    <row r="439" spans="1:18" x14ac:dyDescent="0.25">
      <c r="A439" s="173" t="s">
        <v>549</v>
      </c>
      <c r="B439" s="345"/>
      <c r="C439" s="346"/>
      <c r="D439" s="346"/>
      <c r="E439" s="346"/>
      <c r="F439" s="347"/>
      <c r="G439" s="345"/>
      <c r="H439" s="346"/>
      <c r="I439" s="347"/>
      <c r="J439" s="180"/>
      <c r="K439" s="345"/>
      <c r="L439" s="347"/>
      <c r="M439" s="178"/>
      <c r="N439" s="175"/>
      <c r="O439" s="345"/>
      <c r="P439" s="347"/>
      <c r="Q439" s="176"/>
      <c r="R439" s="178"/>
    </row>
    <row r="440" spans="1:18" x14ac:dyDescent="0.25">
      <c r="A440" s="173" t="s">
        <v>550</v>
      </c>
      <c r="B440" s="345"/>
      <c r="C440" s="346"/>
      <c r="D440" s="346"/>
      <c r="E440" s="346"/>
      <c r="F440" s="347"/>
      <c r="G440" s="345"/>
      <c r="H440" s="346"/>
      <c r="I440" s="347"/>
      <c r="J440" s="180"/>
      <c r="K440" s="345"/>
      <c r="L440" s="347"/>
      <c r="M440" s="178"/>
      <c r="N440" s="175"/>
      <c r="O440" s="345"/>
      <c r="P440" s="347"/>
      <c r="Q440" s="176"/>
      <c r="R440" s="178"/>
    </row>
    <row r="441" spans="1:18" x14ac:dyDescent="0.25">
      <c r="A441" s="173" t="s">
        <v>551</v>
      </c>
      <c r="B441" s="345"/>
      <c r="C441" s="346"/>
      <c r="D441" s="346"/>
      <c r="E441" s="346"/>
      <c r="F441" s="347"/>
      <c r="G441" s="345"/>
      <c r="H441" s="346"/>
      <c r="I441" s="347"/>
      <c r="J441" s="180"/>
      <c r="K441" s="345"/>
      <c r="L441" s="347"/>
      <c r="M441" s="178"/>
      <c r="N441" s="175"/>
      <c r="O441" s="345"/>
      <c r="P441" s="347"/>
      <c r="Q441" s="176"/>
      <c r="R441" s="178"/>
    </row>
    <row r="442" spans="1:18" x14ac:dyDescent="0.25">
      <c r="A442" s="173" t="s">
        <v>552</v>
      </c>
      <c r="B442" s="345"/>
      <c r="C442" s="346"/>
      <c r="D442" s="346"/>
      <c r="E442" s="346"/>
      <c r="F442" s="347"/>
      <c r="G442" s="345"/>
      <c r="H442" s="346"/>
      <c r="I442" s="347"/>
      <c r="J442" s="180"/>
      <c r="K442" s="345"/>
      <c r="L442" s="347"/>
      <c r="M442" s="178"/>
      <c r="N442" s="175"/>
      <c r="O442" s="345"/>
      <c r="P442" s="347"/>
      <c r="Q442" s="176"/>
      <c r="R442" s="178"/>
    </row>
    <row r="443" spans="1:18" x14ac:dyDescent="0.25">
      <c r="A443" s="173" t="s">
        <v>553</v>
      </c>
      <c r="B443" s="345"/>
      <c r="C443" s="346"/>
      <c r="D443" s="346"/>
      <c r="E443" s="346"/>
      <c r="F443" s="347"/>
      <c r="G443" s="345"/>
      <c r="H443" s="346"/>
      <c r="I443" s="347"/>
      <c r="J443" s="180"/>
      <c r="K443" s="345"/>
      <c r="L443" s="347"/>
      <c r="M443" s="178"/>
      <c r="N443" s="175"/>
      <c r="O443" s="345"/>
      <c r="P443" s="347"/>
      <c r="Q443" s="176"/>
      <c r="R443" s="178"/>
    </row>
    <row r="444" spans="1:18" x14ac:dyDescent="0.25">
      <c r="A444" s="173" t="s">
        <v>554</v>
      </c>
      <c r="B444" s="345"/>
      <c r="C444" s="346"/>
      <c r="D444" s="346"/>
      <c r="E444" s="346"/>
      <c r="F444" s="347"/>
      <c r="G444" s="345"/>
      <c r="H444" s="346"/>
      <c r="I444" s="347"/>
      <c r="J444" s="180"/>
      <c r="K444" s="345"/>
      <c r="L444" s="347"/>
      <c r="M444" s="178"/>
      <c r="N444" s="175"/>
      <c r="O444" s="345"/>
      <c r="P444" s="347"/>
      <c r="Q444" s="176"/>
      <c r="R444" s="178"/>
    </row>
    <row r="445" spans="1:18" x14ac:dyDescent="0.25">
      <c r="A445" s="173" t="s">
        <v>555</v>
      </c>
      <c r="B445" s="345"/>
      <c r="C445" s="346"/>
      <c r="D445" s="346"/>
      <c r="E445" s="346"/>
      <c r="F445" s="347"/>
      <c r="G445" s="345"/>
      <c r="H445" s="346"/>
      <c r="I445" s="347"/>
      <c r="J445" s="180"/>
      <c r="K445" s="345"/>
      <c r="L445" s="347"/>
      <c r="M445" s="178"/>
      <c r="N445" s="175"/>
      <c r="O445" s="345"/>
      <c r="P445" s="347"/>
      <c r="Q445" s="176"/>
      <c r="R445" s="178"/>
    </row>
    <row r="446" spans="1:18" x14ac:dyDescent="0.25">
      <c r="A446" s="173" t="s">
        <v>556</v>
      </c>
      <c r="B446" s="345"/>
      <c r="C446" s="346"/>
      <c r="D446" s="346"/>
      <c r="E446" s="346"/>
      <c r="F446" s="347"/>
      <c r="G446" s="345"/>
      <c r="H446" s="346"/>
      <c r="I446" s="347"/>
      <c r="J446" s="180"/>
      <c r="K446" s="345"/>
      <c r="L446" s="347"/>
      <c r="M446" s="178"/>
      <c r="N446" s="175"/>
      <c r="O446" s="345"/>
      <c r="P446" s="347"/>
      <c r="Q446" s="176"/>
      <c r="R446" s="178"/>
    </row>
    <row r="447" spans="1:18" x14ac:dyDescent="0.25">
      <c r="A447" s="173" t="s">
        <v>557</v>
      </c>
      <c r="B447" s="345"/>
      <c r="C447" s="346"/>
      <c r="D447" s="346"/>
      <c r="E447" s="346"/>
      <c r="F447" s="347"/>
      <c r="G447" s="345"/>
      <c r="H447" s="346"/>
      <c r="I447" s="347"/>
      <c r="J447" s="180"/>
      <c r="K447" s="345"/>
      <c r="L447" s="347"/>
      <c r="M447" s="178"/>
      <c r="N447" s="175"/>
      <c r="O447" s="345"/>
      <c r="P447" s="347"/>
      <c r="Q447" s="176"/>
      <c r="R447" s="178"/>
    </row>
    <row r="448" spans="1:18" x14ac:dyDescent="0.25">
      <c r="A448" s="173" t="s">
        <v>558</v>
      </c>
      <c r="B448" s="345"/>
      <c r="C448" s="346"/>
      <c r="D448" s="346"/>
      <c r="E448" s="346"/>
      <c r="F448" s="347"/>
      <c r="G448" s="345"/>
      <c r="H448" s="346"/>
      <c r="I448" s="347"/>
      <c r="J448" s="180"/>
      <c r="K448" s="345"/>
      <c r="L448" s="347"/>
      <c r="M448" s="178"/>
      <c r="N448" s="175"/>
      <c r="O448" s="345"/>
      <c r="P448" s="347"/>
      <c r="Q448" s="176"/>
      <c r="R448" s="178"/>
    </row>
    <row r="449" spans="1:18" x14ac:dyDescent="0.25">
      <c r="A449" s="173" t="s">
        <v>559</v>
      </c>
      <c r="B449" s="345"/>
      <c r="C449" s="346"/>
      <c r="D449" s="346"/>
      <c r="E449" s="346"/>
      <c r="F449" s="347"/>
      <c r="G449" s="345"/>
      <c r="H449" s="346"/>
      <c r="I449" s="347"/>
      <c r="J449" s="180"/>
      <c r="K449" s="345"/>
      <c r="L449" s="347"/>
      <c r="M449" s="178"/>
      <c r="N449" s="175"/>
      <c r="O449" s="345"/>
      <c r="P449" s="347"/>
      <c r="Q449" s="176"/>
      <c r="R449" s="178"/>
    </row>
    <row r="450" spans="1:18" x14ac:dyDescent="0.25">
      <c r="A450" s="173" t="s">
        <v>560</v>
      </c>
      <c r="B450" s="345"/>
      <c r="C450" s="346"/>
      <c r="D450" s="346"/>
      <c r="E450" s="346"/>
      <c r="F450" s="347"/>
      <c r="G450" s="345"/>
      <c r="H450" s="346"/>
      <c r="I450" s="347"/>
      <c r="J450" s="180"/>
      <c r="K450" s="345"/>
      <c r="L450" s="347"/>
      <c r="M450" s="178"/>
      <c r="N450" s="175"/>
      <c r="O450" s="345"/>
      <c r="P450" s="347"/>
      <c r="Q450" s="176"/>
      <c r="R450" s="178"/>
    </row>
    <row r="451" spans="1:18" x14ac:dyDescent="0.25">
      <c r="A451" s="173" t="s">
        <v>561</v>
      </c>
      <c r="B451" s="345"/>
      <c r="C451" s="346"/>
      <c r="D451" s="346"/>
      <c r="E451" s="346"/>
      <c r="F451" s="347"/>
      <c r="G451" s="345"/>
      <c r="H451" s="346"/>
      <c r="I451" s="347"/>
      <c r="J451" s="180"/>
      <c r="K451" s="345"/>
      <c r="L451" s="347"/>
      <c r="M451" s="178"/>
      <c r="N451" s="175"/>
      <c r="O451" s="345"/>
      <c r="P451" s="347"/>
      <c r="Q451" s="176"/>
      <c r="R451" s="178"/>
    </row>
    <row r="452" spans="1:18" x14ac:dyDescent="0.25">
      <c r="A452" s="173" t="s">
        <v>562</v>
      </c>
      <c r="B452" s="345"/>
      <c r="C452" s="346"/>
      <c r="D452" s="346"/>
      <c r="E452" s="346"/>
      <c r="F452" s="347"/>
      <c r="G452" s="345"/>
      <c r="H452" s="346"/>
      <c r="I452" s="347"/>
      <c r="J452" s="180"/>
      <c r="K452" s="345"/>
      <c r="L452" s="347"/>
      <c r="M452" s="178"/>
      <c r="N452" s="175"/>
      <c r="O452" s="345"/>
      <c r="P452" s="347"/>
      <c r="Q452" s="176"/>
      <c r="R452" s="178"/>
    </row>
    <row r="453" spans="1:18" x14ac:dyDescent="0.25">
      <c r="A453" s="173" t="s">
        <v>563</v>
      </c>
      <c r="B453" s="345"/>
      <c r="C453" s="346"/>
      <c r="D453" s="346"/>
      <c r="E453" s="346"/>
      <c r="F453" s="347"/>
      <c r="G453" s="345"/>
      <c r="H453" s="346"/>
      <c r="I453" s="347"/>
      <c r="J453" s="180"/>
      <c r="K453" s="345"/>
      <c r="L453" s="347"/>
      <c r="M453" s="178"/>
      <c r="N453" s="175"/>
      <c r="O453" s="345"/>
      <c r="P453" s="347"/>
      <c r="Q453" s="176"/>
      <c r="R453" s="178"/>
    </row>
    <row r="454" spans="1:18" x14ac:dyDescent="0.25">
      <c r="A454" s="173" t="s">
        <v>564</v>
      </c>
      <c r="B454" s="345"/>
      <c r="C454" s="346"/>
      <c r="D454" s="346"/>
      <c r="E454" s="346"/>
      <c r="F454" s="347"/>
      <c r="G454" s="345"/>
      <c r="H454" s="346"/>
      <c r="I454" s="347"/>
      <c r="J454" s="180"/>
      <c r="K454" s="345"/>
      <c r="L454" s="347"/>
      <c r="M454" s="178"/>
      <c r="N454" s="175"/>
      <c r="O454" s="345"/>
      <c r="P454" s="347"/>
      <c r="Q454" s="176"/>
      <c r="R454" s="178"/>
    </row>
    <row r="455" spans="1:18" x14ac:dyDescent="0.25">
      <c r="A455" s="173" t="s">
        <v>565</v>
      </c>
      <c r="B455" s="345"/>
      <c r="C455" s="346"/>
      <c r="D455" s="346"/>
      <c r="E455" s="346"/>
      <c r="F455" s="347"/>
      <c r="G455" s="345"/>
      <c r="H455" s="346"/>
      <c r="I455" s="347"/>
      <c r="J455" s="180"/>
      <c r="K455" s="345"/>
      <c r="L455" s="347"/>
      <c r="M455" s="178"/>
      <c r="N455" s="175"/>
      <c r="O455" s="345"/>
      <c r="P455" s="347"/>
      <c r="Q455" s="176"/>
      <c r="R455" s="178"/>
    </row>
    <row r="456" spans="1:18" x14ac:dyDescent="0.25">
      <c r="A456" s="173" t="s">
        <v>566</v>
      </c>
      <c r="B456" s="345"/>
      <c r="C456" s="346"/>
      <c r="D456" s="346"/>
      <c r="E456" s="346"/>
      <c r="F456" s="347"/>
      <c r="G456" s="345"/>
      <c r="H456" s="346"/>
      <c r="I456" s="347"/>
      <c r="J456" s="180"/>
      <c r="K456" s="345"/>
      <c r="L456" s="347"/>
      <c r="M456" s="178"/>
      <c r="N456" s="175"/>
      <c r="O456" s="345"/>
      <c r="P456" s="347"/>
      <c r="Q456" s="176"/>
      <c r="R456" s="178"/>
    </row>
    <row r="457" spans="1:18" x14ac:dyDescent="0.25">
      <c r="A457" s="173" t="s">
        <v>567</v>
      </c>
      <c r="B457" s="345"/>
      <c r="C457" s="346"/>
      <c r="D457" s="346"/>
      <c r="E457" s="346"/>
      <c r="F457" s="347"/>
      <c r="G457" s="345"/>
      <c r="H457" s="346"/>
      <c r="I457" s="347"/>
      <c r="J457" s="180"/>
      <c r="K457" s="345"/>
      <c r="L457" s="347"/>
      <c r="M457" s="178"/>
      <c r="N457" s="175"/>
      <c r="O457" s="345"/>
      <c r="P457" s="347"/>
      <c r="Q457" s="176"/>
      <c r="R457" s="178"/>
    </row>
    <row r="458" spans="1:18" x14ac:dyDescent="0.25">
      <c r="A458" s="173" t="s">
        <v>568</v>
      </c>
      <c r="B458" s="345"/>
      <c r="C458" s="346"/>
      <c r="D458" s="346"/>
      <c r="E458" s="346"/>
      <c r="F458" s="347"/>
      <c r="G458" s="345"/>
      <c r="H458" s="346"/>
      <c r="I458" s="347"/>
      <c r="J458" s="180"/>
      <c r="K458" s="345"/>
      <c r="L458" s="347"/>
      <c r="M458" s="178"/>
      <c r="N458" s="175"/>
      <c r="O458" s="345"/>
      <c r="P458" s="347"/>
      <c r="Q458" s="176"/>
      <c r="R458" s="178"/>
    </row>
    <row r="459" spans="1:18" x14ac:dyDescent="0.25">
      <c r="A459" s="173" t="s">
        <v>569</v>
      </c>
      <c r="B459" s="345"/>
      <c r="C459" s="346"/>
      <c r="D459" s="346"/>
      <c r="E459" s="346"/>
      <c r="F459" s="347"/>
      <c r="G459" s="345"/>
      <c r="H459" s="346"/>
      <c r="I459" s="347"/>
      <c r="J459" s="180"/>
      <c r="K459" s="345"/>
      <c r="L459" s="347"/>
      <c r="M459" s="178"/>
      <c r="N459" s="175"/>
      <c r="O459" s="345"/>
      <c r="P459" s="347"/>
      <c r="Q459" s="176"/>
      <c r="R459" s="178"/>
    </row>
    <row r="460" spans="1:18" x14ac:dyDescent="0.25">
      <c r="A460" s="173" t="s">
        <v>570</v>
      </c>
      <c r="B460" s="345"/>
      <c r="C460" s="346"/>
      <c r="D460" s="346"/>
      <c r="E460" s="346"/>
      <c r="F460" s="347"/>
      <c r="G460" s="345"/>
      <c r="H460" s="346"/>
      <c r="I460" s="347"/>
      <c r="J460" s="180"/>
      <c r="K460" s="345"/>
      <c r="L460" s="347"/>
      <c r="M460" s="178"/>
      <c r="N460" s="175"/>
      <c r="O460" s="345"/>
      <c r="P460" s="347"/>
      <c r="Q460" s="176"/>
      <c r="R460" s="178"/>
    </row>
    <row r="461" spans="1:18" x14ac:dyDescent="0.25">
      <c r="A461" s="173" t="s">
        <v>571</v>
      </c>
      <c r="B461" s="345"/>
      <c r="C461" s="346"/>
      <c r="D461" s="346"/>
      <c r="E461" s="346"/>
      <c r="F461" s="347"/>
      <c r="G461" s="345"/>
      <c r="H461" s="346"/>
      <c r="I461" s="347"/>
      <c r="J461" s="180"/>
      <c r="K461" s="345"/>
      <c r="L461" s="347"/>
      <c r="M461" s="178"/>
      <c r="N461" s="175"/>
      <c r="O461" s="345"/>
      <c r="P461" s="347"/>
      <c r="Q461" s="176"/>
      <c r="R461" s="178"/>
    </row>
    <row r="462" spans="1:18" x14ac:dyDescent="0.25">
      <c r="A462" s="173" t="s">
        <v>572</v>
      </c>
      <c r="B462" s="345"/>
      <c r="C462" s="346"/>
      <c r="D462" s="346"/>
      <c r="E462" s="346"/>
      <c r="F462" s="347"/>
      <c r="G462" s="345"/>
      <c r="H462" s="346"/>
      <c r="I462" s="347"/>
      <c r="J462" s="180"/>
      <c r="K462" s="345"/>
      <c r="L462" s="347"/>
      <c r="M462" s="178"/>
      <c r="N462" s="175"/>
      <c r="O462" s="345"/>
      <c r="P462" s="347"/>
      <c r="Q462" s="176"/>
      <c r="R462" s="178"/>
    </row>
    <row r="463" spans="1:18" x14ac:dyDescent="0.25">
      <c r="A463" s="173" t="s">
        <v>573</v>
      </c>
      <c r="B463" s="345"/>
      <c r="C463" s="346"/>
      <c r="D463" s="346"/>
      <c r="E463" s="346"/>
      <c r="F463" s="347"/>
      <c r="G463" s="345"/>
      <c r="H463" s="346"/>
      <c r="I463" s="347"/>
      <c r="J463" s="180"/>
      <c r="K463" s="345"/>
      <c r="L463" s="347"/>
      <c r="M463" s="178"/>
      <c r="N463" s="175"/>
      <c r="O463" s="345"/>
      <c r="P463" s="347"/>
      <c r="Q463" s="176"/>
      <c r="R463" s="178"/>
    </row>
    <row r="464" spans="1:18" x14ac:dyDescent="0.25">
      <c r="A464" s="173" t="s">
        <v>574</v>
      </c>
      <c r="B464" s="345"/>
      <c r="C464" s="346"/>
      <c r="D464" s="346"/>
      <c r="E464" s="346"/>
      <c r="F464" s="347"/>
      <c r="G464" s="345"/>
      <c r="H464" s="346"/>
      <c r="I464" s="347"/>
      <c r="J464" s="180"/>
      <c r="K464" s="345"/>
      <c r="L464" s="347"/>
      <c r="M464" s="178"/>
      <c r="N464" s="175"/>
      <c r="O464" s="345"/>
      <c r="P464" s="347"/>
      <c r="Q464" s="176"/>
      <c r="R464" s="178"/>
    </row>
    <row r="465" spans="1:18" x14ac:dyDescent="0.25">
      <c r="A465" s="173" t="s">
        <v>575</v>
      </c>
      <c r="B465" s="345"/>
      <c r="C465" s="346"/>
      <c r="D465" s="346"/>
      <c r="E465" s="346"/>
      <c r="F465" s="347"/>
      <c r="G465" s="345"/>
      <c r="H465" s="346"/>
      <c r="I465" s="347"/>
      <c r="J465" s="180"/>
      <c r="K465" s="345"/>
      <c r="L465" s="347"/>
      <c r="M465" s="178"/>
      <c r="N465" s="175"/>
      <c r="O465" s="345"/>
      <c r="P465" s="347"/>
      <c r="Q465" s="176"/>
      <c r="R465" s="178"/>
    </row>
    <row r="466" spans="1:18" x14ac:dyDescent="0.25">
      <c r="A466" s="173" t="s">
        <v>576</v>
      </c>
      <c r="B466" s="345"/>
      <c r="C466" s="346"/>
      <c r="D466" s="346"/>
      <c r="E466" s="346"/>
      <c r="F466" s="347"/>
      <c r="G466" s="345"/>
      <c r="H466" s="346"/>
      <c r="I466" s="347"/>
      <c r="J466" s="180"/>
      <c r="K466" s="345"/>
      <c r="L466" s="347"/>
      <c r="M466" s="178"/>
      <c r="N466" s="175"/>
      <c r="O466" s="345"/>
      <c r="P466" s="347"/>
      <c r="Q466" s="176"/>
      <c r="R466" s="178"/>
    </row>
    <row r="467" spans="1:18" x14ac:dyDescent="0.25">
      <c r="A467" s="173" t="s">
        <v>577</v>
      </c>
      <c r="B467" s="345"/>
      <c r="C467" s="346"/>
      <c r="D467" s="346"/>
      <c r="E467" s="346"/>
      <c r="F467" s="347"/>
      <c r="G467" s="345"/>
      <c r="H467" s="346"/>
      <c r="I467" s="347"/>
      <c r="J467" s="180"/>
      <c r="K467" s="345"/>
      <c r="L467" s="347"/>
      <c r="M467" s="178"/>
      <c r="N467" s="175"/>
      <c r="O467" s="345"/>
      <c r="P467" s="347"/>
      <c r="Q467" s="176"/>
      <c r="R467" s="178"/>
    </row>
    <row r="468" spans="1:18" x14ac:dyDescent="0.25">
      <c r="A468" s="173" t="s">
        <v>578</v>
      </c>
      <c r="B468" s="345"/>
      <c r="C468" s="346"/>
      <c r="D468" s="346"/>
      <c r="E468" s="346"/>
      <c r="F468" s="347"/>
      <c r="G468" s="345"/>
      <c r="H468" s="346"/>
      <c r="I468" s="347"/>
      <c r="J468" s="180"/>
      <c r="K468" s="345"/>
      <c r="L468" s="347"/>
      <c r="M468" s="178"/>
      <c r="N468" s="175"/>
      <c r="O468" s="345"/>
      <c r="P468" s="347"/>
      <c r="Q468" s="176"/>
      <c r="R468" s="178"/>
    </row>
    <row r="469" spans="1:18" x14ac:dyDescent="0.25">
      <c r="A469" s="173" t="s">
        <v>579</v>
      </c>
      <c r="B469" s="345"/>
      <c r="C469" s="346"/>
      <c r="D469" s="346"/>
      <c r="E469" s="346"/>
      <c r="F469" s="347"/>
      <c r="G469" s="345"/>
      <c r="H469" s="346"/>
      <c r="I469" s="347"/>
      <c r="J469" s="180"/>
      <c r="K469" s="345"/>
      <c r="L469" s="347"/>
      <c r="M469" s="178"/>
      <c r="N469" s="175"/>
      <c r="O469" s="345"/>
      <c r="P469" s="347"/>
      <c r="Q469" s="176"/>
      <c r="R469" s="178"/>
    </row>
    <row r="470" spans="1:18" x14ac:dyDescent="0.25">
      <c r="A470" s="173" t="s">
        <v>580</v>
      </c>
      <c r="B470" s="345"/>
      <c r="C470" s="346"/>
      <c r="D470" s="346"/>
      <c r="E470" s="346"/>
      <c r="F470" s="347"/>
      <c r="G470" s="345"/>
      <c r="H470" s="346"/>
      <c r="I470" s="347"/>
      <c r="J470" s="180"/>
      <c r="K470" s="345"/>
      <c r="L470" s="347"/>
      <c r="M470" s="178"/>
      <c r="N470" s="175"/>
      <c r="O470" s="345"/>
      <c r="P470" s="347"/>
      <c r="Q470" s="176"/>
      <c r="R470" s="178"/>
    </row>
    <row r="471" spans="1:18" x14ac:dyDescent="0.25">
      <c r="A471" s="173" t="s">
        <v>581</v>
      </c>
      <c r="B471" s="345"/>
      <c r="C471" s="346"/>
      <c r="D471" s="346"/>
      <c r="E471" s="346"/>
      <c r="F471" s="347"/>
      <c r="G471" s="345"/>
      <c r="H471" s="346"/>
      <c r="I471" s="347"/>
      <c r="J471" s="180"/>
      <c r="K471" s="345"/>
      <c r="L471" s="347"/>
      <c r="M471" s="178"/>
      <c r="N471" s="175"/>
      <c r="O471" s="345"/>
      <c r="P471" s="347"/>
      <c r="Q471" s="176"/>
      <c r="R471" s="178"/>
    </row>
    <row r="472" spans="1:18" x14ac:dyDescent="0.25">
      <c r="A472" s="173" t="s">
        <v>582</v>
      </c>
      <c r="B472" s="345"/>
      <c r="C472" s="346"/>
      <c r="D472" s="346"/>
      <c r="E472" s="346"/>
      <c r="F472" s="347"/>
      <c r="G472" s="345"/>
      <c r="H472" s="346"/>
      <c r="I472" s="347"/>
      <c r="J472" s="180"/>
      <c r="K472" s="345"/>
      <c r="L472" s="347"/>
      <c r="M472" s="178"/>
      <c r="N472" s="175"/>
      <c r="O472" s="345"/>
      <c r="P472" s="347"/>
      <c r="Q472" s="176"/>
      <c r="R472" s="178"/>
    </row>
    <row r="473" spans="1:18" x14ac:dyDescent="0.25">
      <c r="A473" s="173" t="s">
        <v>583</v>
      </c>
      <c r="B473" s="345"/>
      <c r="C473" s="346"/>
      <c r="D473" s="346"/>
      <c r="E473" s="346"/>
      <c r="F473" s="347"/>
      <c r="G473" s="345"/>
      <c r="H473" s="346"/>
      <c r="I473" s="347"/>
      <c r="J473" s="180"/>
      <c r="K473" s="345"/>
      <c r="L473" s="347"/>
      <c r="M473" s="178"/>
      <c r="N473" s="175"/>
      <c r="O473" s="345"/>
      <c r="P473" s="347"/>
      <c r="Q473" s="176"/>
      <c r="R473" s="178"/>
    </row>
    <row r="474" spans="1:18" x14ac:dyDescent="0.25">
      <c r="A474" s="173" t="s">
        <v>584</v>
      </c>
      <c r="B474" s="345"/>
      <c r="C474" s="346"/>
      <c r="D474" s="346"/>
      <c r="E474" s="346"/>
      <c r="F474" s="347"/>
      <c r="G474" s="345"/>
      <c r="H474" s="346"/>
      <c r="I474" s="347"/>
      <c r="J474" s="180"/>
      <c r="K474" s="345"/>
      <c r="L474" s="347"/>
      <c r="M474" s="178"/>
      <c r="N474" s="175"/>
      <c r="O474" s="345"/>
      <c r="P474" s="347"/>
      <c r="Q474" s="176"/>
      <c r="R474" s="178"/>
    </row>
    <row r="475" spans="1:18" x14ac:dyDescent="0.25">
      <c r="A475" s="173" t="s">
        <v>585</v>
      </c>
      <c r="B475" s="345"/>
      <c r="C475" s="346"/>
      <c r="D475" s="346"/>
      <c r="E475" s="346"/>
      <c r="F475" s="347"/>
      <c r="G475" s="345"/>
      <c r="H475" s="346"/>
      <c r="I475" s="347"/>
      <c r="J475" s="180"/>
      <c r="K475" s="345"/>
      <c r="L475" s="347"/>
      <c r="M475" s="178"/>
      <c r="N475" s="175"/>
      <c r="O475" s="345"/>
      <c r="P475" s="347"/>
      <c r="Q475" s="176"/>
      <c r="R475" s="178"/>
    </row>
    <row r="476" spans="1:18" x14ac:dyDescent="0.25">
      <c r="A476" s="173" t="s">
        <v>586</v>
      </c>
      <c r="B476" s="345"/>
      <c r="C476" s="346"/>
      <c r="D476" s="346"/>
      <c r="E476" s="346"/>
      <c r="F476" s="347"/>
      <c r="G476" s="345"/>
      <c r="H476" s="346"/>
      <c r="I476" s="347"/>
      <c r="J476" s="180"/>
      <c r="K476" s="345"/>
      <c r="L476" s="347"/>
      <c r="M476" s="178"/>
      <c r="N476" s="175"/>
      <c r="O476" s="345"/>
      <c r="P476" s="347"/>
      <c r="Q476" s="176"/>
      <c r="R476" s="178"/>
    </row>
    <row r="477" spans="1:18" x14ac:dyDescent="0.25">
      <c r="A477" s="173" t="s">
        <v>587</v>
      </c>
      <c r="B477" s="345"/>
      <c r="C477" s="346"/>
      <c r="D477" s="346"/>
      <c r="E477" s="346"/>
      <c r="F477" s="347"/>
      <c r="G477" s="345"/>
      <c r="H477" s="346"/>
      <c r="I477" s="347"/>
      <c r="J477" s="180"/>
      <c r="K477" s="345"/>
      <c r="L477" s="347"/>
      <c r="M477" s="178"/>
      <c r="N477" s="175"/>
      <c r="O477" s="345"/>
      <c r="P477" s="347"/>
      <c r="Q477" s="176"/>
      <c r="R477" s="178"/>
    </row>
    <row r="478" spans="1:18" x14ac:dyDescent="0.25">
      <c r="A478" s="173" t="s">
        <v>588</v>
      </c>
      <c r="B478" s="345"/>
      <c r="C478" s="346"/>
      <c r="D478" s="346"/>
      <c r="E478" s="346"/>
      <c r="F478" s="347"/>
      <c r="G478" s="345"/>
      <c r="H478" s="346"/>
      <c r="I478" s="347"/>
      <c r="J478" s="180"/>
      <c r="K478" s="345"/>
      <c r="L478" s="347"/>
      <c r="M478" s="178"/>
      <c r="N478" s="175"/>
      <c r="O478" s="345"/>
      <c r="P478" s="347"/>
      <c r="Q478" s="176"/>
      <c r="R478" s="178"/>
    </row>
    <row r="479" spans="1:18" x14ac:dyDescent="0.25">
      <c r="A479" s="173" t="s">
        <v>589</v>
      </c>
      <c r="B479" s="345"/>
      <c r="C479" s="346"/>
      <c r="D479" s="346"/>
      <c r="E479" s="346"/>
      <c r="F479" s="347"/>
      <c r="G479" s="345"/>
      <c r="H479" s="346"/>
      <c r="I479" s="347"/>
      <c r="J479" s="180"/>
      <c r="K479" s="345"/>
      <c r="L479" s="347"/>
      <c r="M479" s="178"/>
      <c r="N479" s="175"/>
      <c r="O479" s="345"/>
      <c r="P479" s="347"/>
      <c r="Q479" s="176"/>
      <c r="R479" s="178"/>
    </row>
    <row r="480" spans="1:18" x14ac:dyDescent="0.25">
      <c r="A480" s="173" t="s">
        <v>590</v>
      </c>
      <c r="B480" s="345"/>
      <c r="C480" s="346"/>
      <c r="D480" s="346"/>
      <c r="E480" s="346"/>
      <c r="F480" s="347"/>
      <c r="G480" s="345"/>
      <c r="H480" s="346"/>
      <c r="I480" s="347"/>
      <c r="J480" s="180"/>
      <c r="K480" s="345"/>
      <c r="L480" s="347"/>
      <c r="M480" s="178"/>
      <c r="N480" s="175"/>
      <c r="O480" s="345"/>
      <c r="P480" s="347"/>
      <c r="Q480" s="176"/>
      <c r="R480" s="178"/>
    </row>
    <row r="481" spans="1:18" x14ac:dyDescent="0.25">
      <c r="A481" s="173" t="s">
        <v>591</v>
      </c>
      <c r="B481" s="345"/>
      <c r="C481" s="346"/>
      <c r="D481" s="346"/>
      <c r="E481" s="346"/>
      <c r="F481" s="347"/>
      <c r="G481" s="345"/>
      <c r="H481" s="346"/>
      <c r="I481" s="347"/>
      <c r="J481" s="180"/>
      <c r="K481" s="345"/>
      <c r="L481" s="347"/>
      <c r="M481" s="178"/>
      <c r="N481" s="175"/>
      <c r="O481" s="345"/>
      <c r="P481" s="347"/>
      <c r="Q481" s="176"/>
      <c r="R481" s="178"/>
    </row>
    <row r="482" spans="1:18" x14ac:dyDescent="0.25">
      <c r="A482" s="173" t="s">
        <v>592</v>
      </c>
      <c r="B482" s="345"/>
      <c r="C482" s="346"/>
      <c r="D482" s="346"/>
      <c r="E482" s="346"/>
      <c r="F482" s="347"/>
      <c r="G482" s="345"/>
      <c r="H482" s="346"/>
      <c r="I482" s="347"/>
      <c r="J482" s="180"/>
      <c r="K482" s="345"/>
      <c r="L482" s="347"/>
      <c r="M482" s="178"/>
      <c r="N482" s="175"/>
      <c r="O482" s="345"/>
      <c r="P482" s="347"/>
      <c r="Q482" s="176"/>
      <c r="R482" s="178"/>
    </row>
    <row r="483" spans="1:18" x14ac:dyDescent="0.25">
      <c r="A483" s="173" t="s">
        <v>593</v>
      </c>
      <c r="B483" s="345"/>
      <c r="C483" s="346"/>
      <c r="D483" s="346"/>
      <c r="E483" s="346"/>
      <c r="F483" s="347"/>
      <c r="G483" s="345"/>
      <c r="H483" s="346"/>
      <c r="I483" s="347"/>
      <c r="J483" s="180"/>
      <c r="K483" s="345"/>
      <c r="L483" s="347"/>
      <c r="M483" s="178"/>
      <c r="N483" s="175"/>
      <c r="O483" s="345"/>
      <c r="P483" s="347"/>
      <c r="Q483" s="176"/>
      <c r="R483" s="178"/>
    </row>
    <row r="484" spans="1:18" x14ac:dyDescent="0.25">
      <c r="A484" s="173" t="s">
        <v>594</v>
      </c>
      <c r="B484" s="345"/>
      <c r="C484" s="346"/>
      <c r="D484" s="346"/>
      <c r="E484" s="346"/>
      <c r="F484" s="347"/>
      <c r="G484" s="345"/>
      <c r="H484" s="346"/>
      <c r="I484" s="347"/>
      <c r="J484" s="180"/>
      <c r="K484" s="345"/>
      <c r="L484" s="347"/>
      <c r="M484" s="178"/>
      <c r="N484" s="175"/>
      <c r="O484" s="345"/>
      <c r="P484" s="347"/>
      <c r="Q484" s="176"/>
      <c r="R484" s="178"/>
    </row>
    <row r="485" spans="1:18" x14ac:dyDescent="0.25">
      <c r="A485" s="173" t="s">
        <v>595</v>
      </c>
      <c r="B485" s="345"/>
      <c r="C485" s="346"/>
      <c r="D485" s="346"/>
      <c r="E485" s="346"/>
      <c r="F485" s="347"/>
      <c r="G485" s="345"/>
      <c r="H485" s="346"/>
      <c r="I485" s="347"/>
      <c r="J485" s="180"/>
      <c r="K485" s="345"/>
      <c r="L485" s="347"/>
      <c r="M485" s="178"/>
      <c r="N485" s="175"/>
      <c r="O485" s="345"/>
      <c r="P485" s="347"/>
      <c r="Q485" s="176"/>
      <c r="R485" s="178"/>
    </row>
    <row r="486" spans="1:18" x14ac:dyDescent="0.25">
      <c r="A486" s="173" t="s">
        <v>596</v>
      </c>
      <c r="B486" s="345"/>
      <c r="C486" s="346"/>
      <c r="D486" s="346"/>
      <c r="E486" s="346"/>
      <c r="F486" s="347"/>
      <c r="G486" s="345"/>
      <c r="H486" s="346"/>
      <c r="I486" s="347"/>
      <c r="J486" s="180"/>
      <c r="K486" s="345"/>
      <c r="L486" s="347"/>
      <c r="M486" s="178"/>
      <c r="N486" s="175"/>
      <c r="O486" s="345"/>
      <c r="P486" s="347"/>
      <c r="Q486" s="176"/>
      <c r="R486" s="178"/>
    </row>
    <row r="487" spans="1:18" x14ac:dyDescent="0.25">
      <c r="A487" s="173" t="s">
        <v>597</v>
      </c>
      <c r="B487" s="345"/>
      <c r="C487" s="346"/>
      <c r="D487" s="346"/>
      <c r="E487" s="346"/>
      <c r="F487" s="347"/>
      <c r="G487" s="345"/>
      <c r="H487" s="346"/>
      <c r="I487" s="347"/>
      <c r="J487" s="180"/>
      <c r="K487" s="345"/>
      <c r="L487" s="347"/>
      <c r="M487" s="178"/>
      <c r="N487" s="175"/>
      <c r="O487" s="345"/>
      <c r="P487" s="347"/>
      <c r="Q487" s="176"/>
      <c r="R487" s="178"/>
    </row>
    <row r="488" spans="1:18" x14ac:dyDescent="0.25">
      <c r="A488" s="173" t="s">
        <v>598</v>
      </c>
      <c r="B488" s="345"/>
      <c r="C488" s="346"/>
      <c r="D488" s="346"/>
      <c r="E488" s="346"/>
      <c r="F488" s="347"/>
      <c r="G488" s="345"/>
      <c r="H488" s="346"/>
      <c r="I488" s="347"/>
      <c r="J488" s="180"/>
      <c r="K488" s="345"/>
      <c r="L488" s="347"/>
      <c r="M488" s="178"/>
      <c r="N488" s="175"/>
      <c r="O488" s="345"/>
      <c r="P488" s="347"/>
      <c r="Q488" s="176"/>
      <c r="R488" s="178"/>
    </row>
    <row r="489" spans="1:18" x14ac:dyDescent="0.25">
      <c r="A489" s="173" t="s">
        <v>599</v>
      </c>
      <c r="B489" s="345"/>
      <c r="C489" s="346"/>
      <c r="D489" s="346"/>
      <c r="E489" s="346"/>
      <c r="F489" s="347"/>
      <c r="G489" s="345"/>
      <c r="H489" s="346"/>
      <c r="I489" s="347"/>
      <c r="J489" s="180"/>
      <c r="K489" s="345"/>
      <c r="L489" s="347"/>
      <c r="M489" s="178"/>
      <c r="N489" s="175"/>
      <c r="O489" s="345"/>
      <c r="P489" s="347"/>
      <c r="Q489" s="176"/>
      <c r="R489" s="178"/>
    </row>
    <row r="490" spans="1:18" x14ac:dyDescent="0.25">
      <c r="A490" s="173" t="s">
        <v>600</v>
      </c>
      <c r="B490" s="345"/>
      <c r="C490" s="346"/>
      <c r="D490" s="346"/>
      <c r="E490" s="346"/>
      <c r="F490" s="347"/>
      <c r="G490" s="345"/>
      <c r="H490" s="346"/>
      <c r="I490" s="347"/>
      <c r="J490" s="180"/>
      <c r="K490" s="345"/>
      <c r="L490" s="347"/>
      <c r="M490" s="178"/>
      <c r="N490" s="175"/>
      <c r="O490" s="345"/>
      <c r="P490" s="347"/>
      <c r="Q490" s="176"/>
      <c r="R490" s="178"/>
    </row>
    <row r="491" spans="1:18" x14ac:dyDescent="0.25">
      <c r="A491" s="173" t="s">
        <v>601</v>
      </c>
      <c r="B491" s="345"/>
      <c r="C491" s="346"/>
      <c r="D491" s="346"/>
      <c r="E491" s="346"/>
      <c r="F491" s="347"/>
      <c r="G491" s="345"/>
      <c r="H491" s="346"/>
      <c r="I491" s="347"/>
      <c r="J491" s="180"/>
      <c r="K491" s="345"/>
      <c r="L491" s="347"/>
      <c r="M491" s="178"/>
      <c r="N491" s="175"/>
      <c r="O491" s="345"/>
      <c r="P491" s="347"/>
      <c r="Q491" s="176"/>
      <c r="R491" s="178"/>
    </row>
    <row r="492" spans="1:18" x14ac:dyDescent="0.25">
      <c r="A492" s="173" t="s">
        <v>602</v>
      </c>
      <c r="B492" s="345"/>
      <c r="C492" s="346"/>
      <c r="D492" s="346"/>
      <c r="E492" s="346"/>
      <c r="F492" s="347"/>
      <c r="G492" s="345"/>
      <c r="H492" s="346"/>
      <c r="I492" s="347"/>
      <c r="J492" s="180"/>
      <c r="K492" s="345"/>
      <c r="L492" s="347"/>
      <c r="M492" s="178"/>
      <c r="N492" s="175"/>
      <c r="O492" s="345"/>
      <c r="P492" s="347"/>
      <c r="Q492" s="176"/>
      <c r="R492" s="178"/>
    </row>
    <row r="493" spans="1:18" x14ac:dyDescent="0.25">
      <c r="A493" s="173" t="s">
        <v>603</v>
      </c>
      <c r="B493" s="345"/>
      <c r="C493" s="346"/>
      <c r="D493" s="346"/>
      <c r="E493" s="346"/>
      <c r="F493" s="347"/>
      <c r="G493" s="345"/>
      <c r="H493" s="346"/>
      <c r="I493" s="347"/>
      <c r="J493" s="180"/>
      <c r="K493" s="345"/>
      <c r="L493" s="347"/>
      <c r="M493" s="178"/>
      <c r="N493" s="175"/>
      <c r="O493" s="345"/>
      <c r="P493" s="347"/>
      <c r="Q493" s="176"/>
      <c r="R493" s="178"/>
    </row>
    <row r="494" spans="1:18" x14ac:dyDescent="0.25">
      <c r="A494" s="173" t="s">
        <v>604</v>
      </c>
      <c r="B494" s="345"/>
      <c r="C494" s="346"/>
      <c r="D494" s="346"/>
      <c r="E494" s="346"/>
      <c r="F494" s="347"/>
      <c r="G494" s="345"/>
      <c r="H494" s="346"/>
      <c r="I494" s="347"/>
      <c r="J494" s="180"/>
      <c r="K494" s="345"/>
      <c r="L494" s="347"/>
      <c r="M494" s="178"/>
      <c r="N494" s="175"/>
      <c r="O494" s="345"/>
      <c r="P494" s="347"/>
      <c r="Q494" s="176"/>
      <c r="R494" s="178"/>
    </row>
    <row r="495" spans="1:18" x14ac:dyDescent="0.25">
      <c r="A495" s="173" t="s">
        <v>605</v>
      </c>
      <c r="B495" s="345"/>
      <c r="C495" s="346"/>
      <c r="D495" s="346"/>
      <c r="E495" s="346"/>
      <c r="F495" s="347"/>
      <c r="G495" s="345"/>
      <c r="H495" s="346"/>
      <c r="I495" s="347"/>
      <c r="J495" s="180"/>
      <c r="K495" s="345"/>
      <c r="L495" s="347"/>
      <c r="M495" s="178"/>
      <c r="N495" s="175"/>
      <c r="O495" s="345"/>
      <c r="P495" s="347"/>
      <c r="Q495" s="176"/>
      <c r="R495" s="178"/>
    </row>
    <row r="496" spans="1:18" x14ac:dyDescent="0.25">
      <c r="A496" s="173" t="s">
        <v>606</v>
      </c>
      <c r="B496" s="345"/>
      <c r="C496" s="346"/>
      <c r="D496" s="346"/>
      <c r="E496" s="346"/>
      <c r="F496" s="347"/>
      <c r="G496" s="345"/>
      <c r="H496" s="346"/>
      <c r="I496" s="347"/>
      <c r="J496" s="180"/>
      <c r="K496" s="345"/>
      <c r="L496" s="347"/>
      <c r="M496" s="178"/>
      <c r="N496" s="175"/>
      <c r="O496" s="345"/>
      <c r="P496" s="347"/>
      <c r="Q496" s="176"/>
      <c r="R496" s="178"/>
    </row>
    <row r="497" spans="1:18" x14ac:dyDescent="0.25">
      <c r="A497" s="173" t="s">
        <v>607</v>
      </c>
      <c r="B497" s="345"/>
      <c r="C497" s="346"/>
      <c r="D497" s="346"/>
      <c r="E497" s="346"/>
      <c r="F497" s="347"/>
      <c r="G497" s="345"/>
      <c r="H497" s="346"/>
      <c r="I497" s="347"/>
      <c r="J497" s="180"/>
      <c r="K497" s="345"/>
      <c r="L497" s="347"/>
      <c r="M497" s="178"/>
      <c r="N497" s="175"/>
      <c r="O497" s="345"/>
      <c r="P497" s="347"/>
      <c r="Q497" s="176"/>
      <c r="R497" s="178"/>
    </row>
    <row r="498" spans="1:18" x14ac:dyDescent="0.25">
      <c r="A498" s="173" t="s">
        <v>608</v>
      </c>
      <c r="B498" s="345"/>
      <c r="C498" s="346"/>
      <c r="D498" s="346"/>
      <c r="E498" s="346"/>
      <c r="F498" s="347"/>
      <c r="G498" s="345"/>
      <c r="H498" s="346"/>
      <c r="I498" s="347"/>
      <c r="J498" s="180"/>
      <c r="K498" s="345"/>
      <c r="L498" s="347"/>
      <c r="M498" s="178"/>
      <c r="N498" s="175"/>
      <c r="O498" s="345"/>
      <c r="P498" s="347"/>
      <c r="Q498" s="176"/>
      <c r="R498" s="178"/>
    </row>
    <row r="499" spans="1:18" x14ac:dyDescent="0.25">
      <c r="A499" s="173" t="s">
        <v>609</v>
      </c>
      <c r="B499" s="345"/>
      <c r="C499" s="346"/>
      <c r="D499" s="346"/>
      <c r="E499" s="346"/>
      <c r="F499" s="347"/>
      <c r="G499" s="345"/>
      <c r="H499" s="346"/>
      <c r="I499" s="347"/>
      <c r="J499" s="180"/>
      <c r="K499" s="345"/>
      <c r="L499" s="347"/>
      <c r="M499" s="178"/>
      <c r="N499" s="175"/>
      <c r="O499" s="345"/>
      <c r="P499" s="347"/>
      <c r="Q499" s="176"/>
      <c r="R499" s="178"/>
    </row>
    <row r="500" spans="1:18" x14ac:dyDescent="0.25">
      <c r="A500" s="173" t="s">
        <v>610</v>
      </c>
      <c r="B500" s="345"/>
      <c r="C500" s="346"/>
      <c r="D500" s="346"/>
      <c r="E500" s="346"/>
      <c r="F500" s="347"/>
      <c r="G500" s="345"/>
      <c r="H500" s="346"/>
      <c r="I500" s="347"/>
      <c r="J500" s="180"/>
      <c r="K500" s="345"/>
      <c r="L500" s="347"/>
      <c r="M500" s="178"/>
      <c r="N500" s="175"/>
      <c r="O500" s="345"/>
      <c r="P500" s="347"/>
      <c r="Q500" s="176"/>
      <c r="R500" s="178"/>
    </row>
    <row r="501" spans="1:18" x14ac:dyDescent="0.25">
      <c r="A501" s="173" t="s">
        <v>611</v>
      </c>
      <c r="B501" s="345"/>
      <c r="C501" s="346"/>
      <c r="D501" s="346"/>
      <c r="E501" s="346"/>
      <c r="F501" s="347"/>
      <c r="G501" s="345"/>
      <c r="H501" s="346"/>
      <c r="I501" s="347"/>
      <c r="J501" s="180"/>
      <c r="K501" s="345"/>
      <c r="L501" s="347"/>
      <c r="M501" s="178"/>
      <c r="N501" s="175"/>
      <c r="O501" s="345"/>
      <c r="P501" s="347"/>
      <c r="Q501" s="176"/>
      <c r="R501" s="178"/>
    </row>
    <row r="502" spans="1:18" x14ac:dyDescent="0.25">
      <c r="A502" s="173" t="s">
        <v>612</v>
      </c>
      <c r="B502" s="345"/>
      <c r="C502" s="346"/>
      <c r="D502" s="346"/>
      <c r="E502" s="346"/>
      <c r="F502" s="347"/>
      <c r="G502" s="345"/>
      <c r="H502" s="346"/>
      <c r="I502" s="347"/>
      <c r="J502" s="180"/>
      <c r="K502" s="345"/>
      <c r="L502" s="347"/>
      <c r="M502" s="178"/>
      <c r="N502" s="175"/>
      <c r="O502" s="345"/>
      <c r="P502" s="347"/>
      <c r="Q502" s="176"/>
      <c r="R502" s="178"/>
    </row>
    <row r="503" spans="1:18" x14ac:dyDescent="0.25">
      <c r="A503" s="173" t="s">
        <v>613</v>
      </c>
      <c r="B503" s="345"/>
      <c r="C503" s="346"/>
      <c r="D503" s="346"/>
      <c r="E503" s="346"/>
      <c r="F503" s="347"/>
      <c r="G503" s="345"/>
      <c r="H503" s="346"/>
      <c r="I503" s="347"/>
      <c r="J503" s="180"/>
      <c r="K503" s="345"/>
      <c r="L503" s="347"/>
      <c r="M503" s="178"/>
      <c r="N503" s="175"/>
      <c r="O503" s="345"/>
      <c r="P503" s="347"/>
      <c r="Q503" s="176"/>
      <c r="R503" s="178"/>
    </row>
    <row r="504" spans="1:18" x14ac:dyDescent="0.25">
      <c r="A504" s="173" t="s">
        <v>614</v>
      </c>
      <c r="B504" s="345"/>
      <c r="C504" s="346"/>
      <c r="D504" s="346"/>
      <c r="E504" s="346"/>
      <c r="F504" s="347"/>
      <c r="G504" s="345"/>
      <c r="H504" s="346"/>
      <c r="I504" s="347"/>
      <c r="J504" s="180"/>
      <c r="K504" s="345"/>
      <c r="L504" s="347"/>
      <c r="M504" s="178"/>
      <c r="N504" s="175"/>
      <c r="O504" s="345"/>
      <c r="P504" s="347"/>
      <c r="Q504" s="176"/>
      <c r="R504" s="178"/>
    </row>
    <row r="505" spans="1:18" x14ac:dyDescent="0.25">
      <c r="A505" s="173" t="s">
        <v>615</v>
      </c>
      <c r="B505" s="345"/>
      <c r="C505" s="346"/>
      <c r="D505" s="346"/>
      <c r="E505" s="346"/>
      <c r="F505" s="347"/>
      <c r="G505" s="345"/>
      <c r="H505" s="346"/>
      <c r="I505" s="347"/>
      <c r="J505" s="180"/>
      <c r="K505" s="345"/>
      <c r="L505" s="347"/>
      <c r="M505" s="178"/>
      <c r="N505" s="175"/>
      <c r="O505" s="345"/>
      <c r="P505" s="347"/>
      <c r="Q505" s="176"/>
      <c r="R505" s="178"/>
    </row>
    <row r="506" spans="1:18" x14ac:dyDescent="0.25">
      <c r="A506" s="173" t="s">
        <v>616</v>
      </c>
      <c r="B506" s="345"/>
      <c r="C506" s="346"/>
      <c r="D506" s="346"/>
      <c r="E506" s="346"/>
      <c r="F506" s="347"/>
      <c r="G506" s="345"/>
      <c r="H506" s="346"/>
      <c r="I506" s="347"/>
      <c r="J506" s="180"/>
      <c r="K506" s="345"/>
      <c r="L506" s="347"/>
      <c r="M506" s="178"/>
      <c r="N506" s="175"/>
      <c r="O506" s="345"/>
      <c r="P506" s="347"/>
      <c r="Q506" s="176"/>
      <c r="R506" s="178"/>
    </row>
    <row r="507" spans="1:18" x14ac:dyDescent="0.25">
      <c r="A507" s="173" t="s">
        <v>617</v>
      </c>
      <c r="B507" s="345"/>
      <c r="C507" s="346"/>
      <c r="D507" s="346"/>
      <c r="E507" s="346"/>
      <c r="F507" s="347"/>
      <c r="G507" s="345"/>
      <c r="H507" s="346"/>
      <c r="I507" s="347"/>
      <c r="J507" s="180"/>
      <c r="K507" s="345"/>
      <c r="L507" s="347"/>
      <c r="M507" s="178"/>
      <c r="N507" s="175"/>
      <c r="O507" s="345"/>
      <c r="P507" s="347"/>
      <c r="Q507" s="176"/>
      <c r="R507" s="178"/>
    </row>
    <row r="508" spans="1:18" x14ac:dyDescent="0.25">
      <c r="A508" s="173" t="s">
        <v>618</v>
      </c>
      <c r="B508" s="345"/>
      <c r="C508" s="346"/>
      <c r="D508" s="346"/>
      <c r="E508" s="346"/>
      <c r="F508" s="347"/>
      <c r="G508" s="345"/>
      <c r="H508" s="346"/>
      <c r="I508" s="347"/>
      <c r="J508" s="180"/>
      <c r="K508" s="345"/>
      <c r="L508" s="347"/>
      <c r="M508" s="178"/>
      <c r="N508" s="175"/>
      <c r="O508" s="345"/>
      <c r="P508" s="347"/>
      <c r="Q508" s="176"/>
      <c r="R508" s="178"/>
    </row>
    <row r="509" spans="1:18" x14ac:dyDescent="0.25">
      <c r="A509" s="173" t="s">
        <v>619</v>
      </c>
      <c r="B509" s="345"/>
      <c r="C509" s="346"/>
      <c r="D509" s="346"/>
      <c r="E509" s="346"/>
      <c r="F509" s="347"/>
      <c r="G509" s="345"/>
      <c r="H509" s="346"/>
      <c r="I509" s="347"/>
      <c r="J509" s="180"/>
      <c r="K509" s="345"/>
      <c r="L509" s="347"/>
      <c r="M509" s="178"/>
      <c r="N509" s="175"/>
      <c r="O509" s="345"/>
      <c r="P509" s="347"/>
      <c r="Q509" s="176"/>
      <c r="R509" s="178"/>
    </row>
    <row r="510" spans="1:18" x14ac:dyDescent="0.25">
      <c r="A510" s="173" t="s">
        <v>620</v>
      </c>
      <c r="B510" s="345"/>
      <c r="C510" s="346"/>
      <c r="D510" s="346"/>
      <c r="E510" s="346"/>
      <c r="F510" s="347"/>
      <c r="G510" s="345"/>
      <c r="H510" s="346"/>
      <c r="I510" s="347"/>
      <c r="J510" s="180"/>
      <c r="K510" s="345"/>
      <c r="L510" s="347"/>
      <c r="M510" s="178"/>
      <c r="N510" s="175"/>
      <c r="O510" s="345"/>
      <c r="P510" s="347"/>
      <c r="Q510" s="176"/>
      <c r="R510" s="178"/>
    </row>
    <row r="511" spans="1:18" x14ac:dyDescent="0.25">
      <c r="A511" s="173" t="s">
        <v>621</v>
      </c>
      <c r="B511" s="345"/>
      <c r="C511" s="346"/>
      <c r="D511" s="346"/>
      <c r="E511" s="346"/>
      <c r="F511" s="347"/>
      <c r="G511" s="345"/>
      <c r="H511" s="346"/>
      <c r="I511" s="347"/>
      <c r="J511" s="180"/>
      <c r="K511" s="345"/>
      <c r="L511" s="347"/>
      <c r="M511" s="178"/>
      <c r="N511" s="175"/>
      <c r="O511" s="345"/>
      <c r="P511" s="347"/>
      <c r="Q511" s="176"/>
      <c r="R511" s="178"/>
    </row>
    <row r="512" spans="1:18" x14ac:dyDescent="0.25">
      <c r="A512" s="173" t="s">
        <v>622</v>
      </c>
      <c r="B512" s="345"/>
      <c r="C512" s="346"/>
      <c r="D512" s="346"/>
      <c r="E512" s="346"/>
      <c r="F512" s="347"/>
      <c r="G512" s="345"/>
      <c r="H512" s="346"/>
      <c r="I512" s="347"/>
      <c r="J512" s="180"/>
      <c r="K512" s="345"/>
      <c r="L512" s="347"/>
      <c r="M512" s="178"/>
      <c r="N512" s="175"/>
      <c r="O512" s="345"/>
      <c r="P512" s="347"/>
      <c r="Q512" s="176"/>
      <c r="R512" s="178"/>
    </row>
    <row r="513" spans="1:18" x14ac:dyDescent="0.25">
      <c r="A513" s="173" t="s">
        <v>623</v>
      </c>
      <c r="B513" s="345"/>
      <c r="C513" s="346"/>
      <c r="D513" s="346"/>
      <c r="E513" s="346"/>
      <c r="F513" s="347"/>
      <c r="G513" s="345"/>
      <c r="H513" s="346"/>
      <c r="I513" s="347"/>
      <c r="J513" s="180"/>
      <c r="K513" s="345"/>
      <c r="L513" s="347"/>
      <c r="M513" s="178"/>
      <c r="N513" s="175"/>
      <c r="O513" s="345"/>
      <c r="P513" s="347"/>
      <c r="Q513" s="176"/>
      <c r="R513" s="178"/>
    </row>
    <row r="514" spans="1:18" x14ac:dyDescent="0.25">
      <c r="A514" s="173" t="s">
        <v>624</v>
      </c>
      <c r="B514" s="345"/>
      <c r="C514" s="346"/>
      <c r="D514" s="346"/>
      <c r="E514" s="346"/>
      <c r="F514" s="347"/>
      <c r="G514" s="345"/>
      <c r="H514" s="346"/>
      <c r="I514" s="347"/>
      <c r="J514" s="180"/>
      <c r="K514" s="345"/>
      <c r="L514" s="347"/>
      <c r="M514" s="178"/>
      <c r="N514" s="175"/>
      <c r="O514" s="345"/>
      <c r="P514" s="347"/>
      <c r="Q514" s="176"/>
      <c r="R514" s="178"/>
    </row>
    <row r="515" spans="1:18" x14ac:dyDescent="0.25">
      <c r="A515" s="173" t="s">
        <v>625</v>
      </c>
      <c r="B515" s="345"/>
      <c r="C515" s="346"/>
      <c r="D515" s="346"/>
      <c r="E515" s="346"/>
      <c r="F515" s="347"/>
      <c r="G515" s="345"/>
      <c r="H515" s="346"/>
      <c r="I515" s="347"/>
      <c r="J515" s="180"/>
      <c r="K515" s="345"/>
      <c r="L515" s="347"/>
      <c r="M515" s="178"/>
      <c r="N515" s="175"/>
      <c r="O515" s="345"/>
      <c r="P515" s="347"/>
      <c r="Q515" s="176"/>
      <c r="R515" s="178"/>
    </row>
    <row r="516" spans="1:18" x14ac:dyDescent="0.25">
      <c r="A516" s="173" t="s">
        <v>626</v>
      </c>
      <c r="B516" s="345"/>
      <c r="C516" s="346"/>
      <c r="D516" s="346"/>
      <c r="E516" s="346"/>
      <c r="F516" s="347"/>
      <c r="G516" s="345"/>
      <c r="H516" s="346"/>
      <c r="I516" s="347"/>
      <c r="J516" s="180"/>
      <c r="K516" s="345"/>
      <c r="L516" s="347"/>
      <c r="M516" s="178"/>
      <c r="N516" s="175"/>
      <c r="O516" s="345"/>
      <c r="P516" s="347"/>
      <c r="Q516" s="176"/>
      <c r="R516" s="178"/>
    </row>
    <row r="517" spans="1:18" x14ac:dyDescent="0.25">
      <c r="A517" s="173" t="s">
        <v>627</v>
      </c>
      <c r="B517" s="345"/>
      <c r="C517" s="346"/>
      <c r="D517" s="346"/>
      <c r="E517" s="346"/>
      <c r="F517" s="347"/>
      <c r="G517" s="345"/>
      <c r="H517" s="346"/>
      <c r="I517" s="347"/>
      <c r="J517" s="180"/>
      <c r="K517" s="345"/>
      <c r="L517" s="347"/>
      <c r="M517" s="178"/>
      <c r="N517" s="175"/>
      <c r="O517" s="345"/>
      <c r="P517" s="347"/>
      <c r="Q517" s="176"/>
      <c r="R517" s="178"/>
    </row>
    <row r="518" spans="1:18" x14ac:dyDescent="0.25">
      <c r="A518" s="173" t="s">
        <v>628</v>
      </c>
      <c r="B518" s="345"/>
      <c r="C518" s="346"/>
      <c r="D518" s="346"/>
      <c r="E518" s="346"/>
      <c r="F518" s="347"/>
      <c r="G518" s="345"/>
      <c r="H518" s="346"/>
      <c r="I518" s="347"/>
      <c r="J518" s="180"/>
      <c r="K518" s="345"/>
      <c r="L518" s="347"/>
      <c r="M518" s="178"/>
      <c r="N518" s="175"/>
      <c r="O518" s="345"/>
      <c r="P518" s="347"/>
      <c r="Q518" s="176"/>
      <c r="R518" s="178"/>
    </row>
    <row r="519" spans="1:18" x14ac:dyDescent="0.25">
      <c r="A519" s="173" t="s">
        <v>629</v>
      </c>
      <c r="B519" s="345"/>
      <c r="C519" s="346"/>
      <c r="D519" s="346"/>
      <c r="E519" s="346"/>
      <c r="F519" s="347"/>
      <c r="G519" s="345"/>
      <c r="H519" s="346"/>
      <c r="I519" s="347"/>
      <c r="J519" s="180"/>
      <c r="K519" s="345"/>
      <c r="L519" s="347"/>
      <c r="M519" s="178"/>
      <c r="N519" s="175"/>
      <c r="O519" s="345"/>
      <c r="P519" s="347"/>
      <c r="Q519" s="176"/>
      <c r="R519" s="178"/>
    </row>
    <row r="520" spans="1:18" x14ac:dyDescent="0.25">
      <c r="A520" s="173" t="s">
        <v>630</v>
      </c>
      <c r="B520" s="345"/>
      <c r="C520" s="346"/>
      <c r="D520" s="346"/>
      <c r="E520" s="346"/>
      <c r="F520" s="347"/>
      <c r="G520" s="345"/>
      <c r="H520" s="346"/>
      <c r="I520" s="347"/>
      <c r="J520" s="180"/>
      <c r="K520" s="345"/>
      <c r="L520" s="347"/>
      <c r="M520" s="178"/>
      <c r="N520" s="175"/>
      <c r="O520" s="345"/>
      <c r="P520" s="347"/>
      <c r="Q520" s="176"/>
      <c r="R520" s="178"/>
    </row>
    <row r="521" spans="1:18" x14ac:dyDescent="0.25">
      <c r="A521" s="173" t="s">
        <v>631</v>
      </c>
      <c r="B521" s="345"/>
      <c r="C521" s="346"/>
      <c r="D521" s="346"/>
      <c r="E521" s="346"/>
      <c r="F521" s="347"/>
      <c r="G521" s="345"/>
      <c r="H521" s="346"/>
      <c r="I521" s="347"/>
      <c r="J521" s="180"/>
      <c r="K521" s="345"/>
      <c r="L521" s="347"/>
      <c r="M521" s="178"/>
      <c r="N521" s="175"/>
      <c r="O521" s="345"/>
      <c r="P521" s="347"/>
      <c r="Q521" s="176"/>
      <c r="R521" s="178"/>
    </row>
    <row r="522" spans="1:18" x14ac:dyDescent="0.25">
      <c r="A522" s="173" t="s">
        <v>632</v>
      </c>
      <c r="B522" s="345"/>
      <c r="C522" s="346"/>
      <c r="D522" s="346"/>
      <c r="E522" s="346"/>
      <c r="F522" s="347"/>
      <c r="G522" s="345"/>
      <c r="H522" s="346"/>
      <c r="I522" s="347"/>
      <c r="J522" s="180"/>
      <c r="K522" s="345"/>
      <c r="L522" s="347"/>
      <c r="M522" s="178"/>
      <c r="N522" s="175"/>
      <c r="O522" s="345"/>
      <c r="P522" s="347"/>
      <c r="Q522" s="176"/>
      <c r="R522" s="178"/>
    </row>
    <row r="523" spans="1:18" x14ac:dyDescent="0.25">
      <c r="A523" s="173" t="s">
        <v>633</v>
      </c>
      <c r="B523" s="345"/>
      <c r="C523" s="346"/>
      <c r="D523" s="346"/>
      <c r="E523" s="346"/>
      <c r="F523" s="347"/>
      <c r="G523" s="345"/>
      <c r="H523" s="346"/>
      <c r="I523" s="347"/>
      <c r="J523" s="180"/>
      <c r="K523" s="345"/>
      <c r="L523" s="347"/>
      <c r="M523" s="178"/>
      <c r="N523" s="175"/>
      <c r="O523" s="345"/>
      <c r="P523" s="347"/>
      <c r="Q523" s="176"/>
      <c r="R523" s="178"/>
    </row>
    <row r="524" spans="1:18" x14ac:dyDescent="0.25">
      <c r="A524" s="173" t="s">
        <v>634</v>
      </c>
      <c r="B524" s="345"/>
      <c r="C524" s="346"/>
      <c r="D524" s="346"/>
      <c r="E524" s="346"/>
      <c r="F524" s="347"/>
      <c r="G524" s="345"/>
      <c r="H524" s="346"/>
      <c r="I524" s="347"/>
      <c r="J524" s="180"/>
      <c r="K524" s="345"/>
      <c r="L524" s="347"/>
      <c r="M524" s="178"/>
      <c r="N524" s="175"/>
      <c r="O524" s="345"/>
      <c r="P524" s="347"/>
      <c r="Q524" s="176"/>
      <c r="R524" s="178"/>
    </row>
    <row r="525" spans="1:18" x14ac:dyDescent="0.25">
      <c r="A525" s="173" t="s">
        <v>635</v>
      </c>
      <c r="B525" s="345"/>
      <c r="C525" s="346"/>
      <c r="D525" s="346"/>
      <c r="E525" s="346"/>
      <c r="F525" s="347"/>
      <c r="G525" s="345"/>
      <c r="H525" s="346"/>
      <c r="I525" s="347"/>
      <c r="J525" s="180"/>
      <c r="K525" s="345"/>
      <c r="L525" s="347"/>
      <c r="M525" s="178"/>
      <c r="N525" s="175"/>
      <c r="O525" s="345"/>
      <c r="P525" s="347"/>
      <c r="Q525" s="176"/>
      <c r="R525" s="178"/>
    </row>
    <row r="526" spans="1:18" x14ac:dyDescent="0.25">
      <c r="A526" s="173" t="s">
        <v>636</v>
      </c>
      <c r="B526" s="345"/>
      <c r="C526" s="346"/>
      <c r="D526" s="346"/>
      <c r="E526" s="346"/>
      <c r="F526" s="347"/>
      <c r="G526" s="345"/>
      <c r="H526" s="346"/>
      <c r="I526" s="347"/>
      <c r="J526" s="180"/>
      <c r="K526" s="345"/>
      <c r="L526" s="347"/>
      <c r="M526" s="178"/>
      <c r="N526" s="175"/>
      <c r="O526" s="345"/>
      <c r="P526" s="347"/>
      <c r="Q526" s="176"/>
      <c r="R526" s="178"/>
    </row>
    <row r="527" spans="1:18" x14ac:dyDescent="0.25">
      <c r="A527" s="173" t="s">
        <v>637</v>
      </c>
      <c r="B527" s="345"/>
      <c r="C527" s="346"/>
      <c r="D527" s="346"/>
      <c r="E527" s="346"/>
      <c r="F527" s="347"/>
      <c r="G527" s="345"/>
      <c r="H527" s="346"/>
      <c r="I527" s="347"/>
      <c r="J527" s="180"/>
      <c r="K527" s="345"/>
      <c r="L527" s="347"/>
      <c r="M527" s="178"/>
      <c r="N527" s="175"/>
      <c r="O527" s="345"/>
      <c r="P527" s="347"/>
      <c r="Q527" s="176"/>
      <c r="R527" s="178"/>
    </row>
    <row r="528" spans="1:18" x14ac:dyDescent="0.25">
      <c r="A528" s="173" t="s">
        <v>638</v>
      </c>
      <c r="B528" s="345"/>
      <c r="C528" s="346"/>
      <c r="D528" s="346"/>
      <c r="E528" s="346"/>
      <c r="F528" s="347"/>
      <c r="G528" s="345"/>
      <c r="H528" s="346"/>
      <c r="I528" s="347"/>
      <c r="J528" s="180"/>
      <c r="K528" s="345"/>
      <c r="L528" s="347"/>
      <c r="M528" s="178"/>
      <c r="N528" s="175"/>
      <c r="O528" s="345"/>
      <c r="P528" s="347"/>
      <c r="Q528" s="176"/>
      <c r="R528" s="178"/>
    </row>
    <row r="529" spans="1:18" x14ac:dyDescent="0.25">
      <c r="A529" s="173" t="s">
        <v>639</v>
      </c>
      <c r="B529" s="345"/>
      <c r="C529" s="346"/>
      <c r="D529" s="346"/>
      <c r="E529" s="346"/>
      <c r="F529" s="347"/>
      <c r="G529" s="345"/>
      <c r="H529" s="346"/>
      <c r="I529" s="347"/>
      <c r="J529" s="180"/>
      <c r="K529" s="345"/>
      <c r="L529" s="347"/>
      <c r="M529" s="178"/>
      <c r="N529" s="175"/>
      <c r="O529" s="345"/>
      <c r="P529" s="347"/>
      <c r="Q529" s="176"/>
      <c r="R529" s="178"/>
    </row>
    <row r="530" spans="1:18" x14ac:dyDescent="0.25">
      <c r="A530" s="173" t="s">
        <v>640</v>
      </c>
      <c r="B530" s="345"/>
      <c r="C530" s="346"/>
      <c r="D530" s="346"/>
      <c r="E530" s="346"/>
      <c r="F530" s="347"/>
      <c r="G530" s="345"/>
      <c r="H530" s="346"/>
      <c r="I530" s="347"/>
      <c r="J530" s="180"/>
      <c r="K530" s="345"/>
      <c r="L530" s="347"/>
      <c r="M530" s="178"/>
      <c r="N530" s="175"/>
      <c r="O530" s="345"/>
      <c r="P530" s="347"/>
      <c r="Q530" s="176"/>
      <c r="R530" s="178"/>
    </row>
    <row r="531" spans="1:18" x14ac:dyDescent="0.25">
      <c r="A531" s="173" t="s">
        <v>641</v>
      </c>
      <c r="B531" s="345"/>
      <c r="C531" s="346"/>
      <c r="D531" s="346"/>
      <c r="E531" s="346"/>
      <c r="F531" s="347"/>
      <c r="G531" s="345"/>
      <c r="H531" s="346"/>
      <c r="I531" s="347"/>
      <c r="J531" s="180"/>
      <c r="K531" s="345"/>
      <c r="L531" s="347"/>
      <c r="M531" s="178"/>
      <c r="N531" s="175"/>
      <c r="O531" s="345"/>
      <c r="P531" s="347"/>
      <c r="Q531" s="176"/>
      <c r="R531" s="178"/>
    </row>
    <row r="532" spans="1:18" x14ac:dyDescent="0.25">
      <c r="A532" s="173" t="s">
        <v>642</v>
      </c>
      <c r="B532" s="345"/>
      <c r="C532" s="346"/>
      <c r="D532" s="346"/>
      <c r="E532" s="346"/>
      <c r="F532" s="347"/>
      <c r="G532" s="345"/>
      <c r="H532" s="346"/>
      <c r="I532" s="347"/>
      <c r="J532" s="180"/>
      <c r="K532" s="345"/>
      <c r="L532" s="347"/>
      <c r="M532" s="178"/>
      <c r="N532" s="175"/>
      <c r="O532" s="345"/>
      <c r="P532" s="347"/>
      <c r="Q532" s="176"/>
      <c r="R532" s="178"/>
    </row>
    <row r="533" spans="1:18" x14ac:dyDescent="0.25">
      <c r="A533" s="173" t="s">
        <v>643</v>
      </c>
      <c r="B533" s="345"/>
      <c r="C533" s="346"/>
      <c r="D533" s="346"/>
      <c r="E533" s="346"/>
      <c r="F533" s="347"/>
      <c r="G533" s="345"/>
      <c r="H533" s="346"/>
      <c r="I533" s="347"/>
      <c r="J533" s="180"/>
      <c r="K533" s="345"/>
      <c r="L533" s="347"/>
      <c r="M533" s="178"/>
      <c r="N533" s="175"/>
      <c r="O533" s="345"/>
      <c r="P533" s="347"/>
      <c r="Q533" s="176"/>
      <c r="R533" s="178"/>
    </row>
    <row r="534" spans="1:18" x14ac:dyDescent="0.25">
      <c r="A534" s="173" t="s">
        <v>644</v>
      </c>
      <c r="B534" s="345"/>
      <c r="C534" s="346"/>
      <c r="D534" s="346"/>
      <c r="E534" s="346"/>
      <c r="F534" s="347"/>
      <c r="G534" s="345"/>
      <c r="H534" s="346"/>
      <c r="I534" s="347"/>
      <c r="J534" s="180"/>
      <c r="K534" s="345"/>
      <c r="L534" s="347"/>
      <c r="M534" s="178"/>
      <c r="N534" s="175"/>
      <c r="O534" s="345"/>
      <c r="P534" s="347"/>
      <c r="Q534" s="176"/>
      <c r="R534" s="178"/>
    </row>
    <row r="535" spans="1:18" x14ac:dyDescent="0.25">
      <c r="A535" s="173" t="s">
        <v>645</v>
      </c>
      <c r="B535" s="345"/>
      <c r="C535" s="346"/>
      <c r="D535" s="346"/>
      <c r="E535" s="346"/>
      <c r="F535" s="347"/>
      <c r="G535" s="345"/>
      <c r="H535" s="346"/>
      <c r="I535" s="347"/>
      <c r="J535" s="180"/>
      <c r="K535" s="345"/>
      <c r="L535" s="347"/>
      <c r="M535" s="178"/>
      <c r="N535" s="175"/>
      <c r="O535" s="345"/>
      <c r="P535" s="347"/>
      <c r="Q535" s="176"/>
      <c r="R535" s="178"/>
    </row>
    <row r="536" spans="1:18" x14ac:dyDescent="0.25">
      <c r="A536" s="173" t="s">
        <v>646</v>
      </c>
      <c r="B536" s="345"/>
      <c r="C536" s="346"/>
      <c r="D536" s="346"/>
      <c r="E536" s="346"/>
      <c r="F536" s="347"/>
      <c r="G536" s="345"/>
      <c r="H536" s="346"/>
      <c r="I536" s="347"/>
      <c r="J536" s="180"/>
      <c r="K536" s="345"/>
      <c r="L536" s="347"/>
      <c r="M536" s="178"/>
      <c r="N536" s="175"/>
      <c r="O536" s="345"/>
      <c r="P536" s="347"/>
      <c r="Q536" s="176"/>
      <c r="R536" s="178"/>
    </row>
    <row r="537" spans="1:18" x14ac:dyDescent="0.25">
      <c r="A537" s="173" t="s">
        <v>647</v>
      </c>
      <c r="B537" s="345"/>
      <c r="C537" s="346"/>
      <c r="D537" s="346"/>
      <c r="E537" s="346"/>
      <c r="F537" s="347"/>
      <c r="G537" s="345"/>
      <c r="H537" s="346"/>
      <c r="I537" s="347"/>
      <c r="J537" s="180"/>
      <c r="K537" s="345"/>
      <c r="L537" s="347"/>
      <c r="M537" s="178"/>
      <c r="N537" s="175"/>
      <c r="O537" s="345"/>
      <c r="P537" s="347"/>
      <c r="Q537" s="176"/>
      <c r="R537" s="178"/>
    </row>
    <row r="538" spans="1:18" x14ac:dyDescent="0.25">
      <c r="A538" s="173" t="s">
        <v>648</v>
      </c>
      <c r="B538" s="345"/>
      <c r="C538" s="346"/>
      <c r="D538" s="346"/>
      <c r="E538" s="346"/>
      <c r="F538" s="347"/>
      <c r="G538" s="345"/>
      <c r="H538" s="346"/>
      <c r="I538" s="347"/>
      <c r="J538" s="180"/>
      <c r="K538" s="345"/>
      <c r="L538" s="347"/>
      <c r="M538" s="178"/>
      <c r="N538" s="175"/>
      <c r="O538" s="345"/>
      <c r="P538" s="347"/>
      <c r="Q538" s="176"/>
      <c r="R538" s="178"/>
    </row>
    <row r="539" spans="1:18" x14ac:dyDescent="0.25">
      <c r="A539" s="173" t="s">
        <v>649</v>
      </c>
      <c r="B539" s="345"/>
      <c r="C539" s="346"/>
      <c r="D539" s="346"/>
      <c r="E539" s="346"/>
      <c r="F539" s="347"/>
      <c r="G539" s="345"/>
      <c r="H539" s="346"/>
      <c r="I539" s="347"/>
      <c r="J539" s="180"/>
      <c r="K539" s="345"/>
      <c r="L539" s="347"/>
      <c r="M539" s="178"/>
      <c r="N539" s="175"/>
      <c r="O539" s="345"/>
      <c r="P539" s="347"/>
      <c r="Q539" s="176"/>
      <c r="R539" s="178"/>
    </row>
    <row r="540" spans="1:18" x14ac:dyDescent="0.25">
      <c r="A540" s="173" t="s">
        <v>650</v>
      </c>
      <c r="B540" s="345"/>
      <c r="C540" s="346"/>
      <c r="D540" s="346"/>
      <c r="E540" s="346"/>
      <c r="F540" s="347"/>
      <c r="G540" s="345"/>
      <c r="H540" s="346"/>
      <c r="I540" s="347"/>
      <c r="J540" s="180"/>
      <c r="K540" s="345"/>
      <c r="L540" s="347"/>
      <c r="M540" s="178"/>
      <c r="N540" s="175"/>
      <c r="O540" s="345"/>
      <c r="P540" s="347"/>
      <c r="Q540" s="176"/>
      <c r="R540" s="178"/>
    </row>
    <row r="541" spans="1:18" x14ac:dyDescent="0.25">
      <c r="A541" s="173" t="s">
        <v>651</v>
      </c>
      <c r="B541" s="345"/>
      <c r="C541" s="346"/>
      <c r="D541" s="346"/>
      <c r="E541" s="346"/>
      <c r="F541" s="347"/>
      <c r="G541" s="345"/>
      <c r="H541" s="346"/>
      <c r="I541" s="347"/>
      <c r="J541" s="180"/>
      <c r="K541" s="345"/>
      <c r="L541" s="347"/>
      <c r="M541" s="178"/>
      <c r="N541" s="175"/>
      <c r="O541" s="345"/>
      <c r="P541" s="347"/>
      <c r="Q541" s="176"/>
      <c r="R541" s="178"/>
    </row>
    <row r="542" spans="1:18" x14ac:dyDescent="0.25">
      <c r="A542" s="173" t="s">
        <v>652</v>
      </c>
      <c r="B542" s="345"/>
      <c r="C542" s="346"/>
      <c r="D542" s="346"/>
      <c r="E542" s="346"/>
      <c r="F542" s="347"/>
      <c r="G542" s="345"/>
      <c r="H542" s="346"/>
      <c r="I542" s="347"/>
      <c r="J542" s="180"/>
      <c r="K542" s="345"/>
      <c r="L542" s="347"/>
      <c r="M542" s="178"/>
      <c r="N542" s="175"/>
      <c r="O542" s="345"/>
      <c r="P542" s="347"/>
      <c r="Q542" s="176"/>
      <c r="R542" s="178"/>
    </row>
    <row r="543" spans="1:18" x14ac:dyDescent="0.25">
      <c r="A543" s="173" t="s">
        <v>653</v>
      </c>
      <c r="B543" s="345"/>
      <c r="C543" s="346"/>
      <c r="D543" s="346"/>
      <c r="E543" s="346"/>
      <c r="F543" s="347"/>
      <c r="G543" s="345"/>
      <c r="H543" s="346"/>
      <c r="I543" s="347"/>
      <c r="J543" s="180"/>
      <c r="K543" s="345"/>
      <c r="L543" s="347"/>
      <c r="M543" s="178"/>
      <c r="N543" s="175"/>
      <c r="O543" s="345"/>
      <c r="P543" s="347"/>
      <c r="Q543" s="176"/>
      <c r="R543" s="178"/>
    </row>
    <row r="544" spans="1:18" x14ac:dyDescent="0.25">
      <c r="A544" s="173" t="s">
        <v>654</v>
      </c>
      <c r="B544" s="345"/>
      <c r="C544" s="346"/>
      <c r="D544" s="346"/>
      <c r="E544" s="346"/>
      <c r="F544" s="347"/>
      <c r="G544" s="345"/>
      <c r="H544" s="346"/>
      <c r="I544" s="347"/>
      <c r="J544" s="180"/>
      <c r="K544" s="345"/>
      <c r="L544" s="347"/>
      <c r="M544" s="178"/>
      <c r="N544" s="175"/>
      <c r="O544" s="345"/>
      <c r="P544" s="347"/>
      <c r="Q544" s="176"/>
      <c r="R544" s="178"/>
    </row>
    <row r="545" spans="1:18" x14ac:dyDescent="0.25">
      <c r="A545" s="173" t="s">
        <v>655</v>
      </c>
      <c r="B545" s="345"/>
      <c r="C545" s="346"/>
      <c r="D545" s="346"/>
      <c r="E545" s="346"/>
      <c r="F545" s="347"/>
      <c r="G545" s="345"/>
      <c r="H545" s="346"/>
      <c r="I545" s="347"/>
      <c r="J545" s="180"/>
      <c r="K545" s="345"/>
      <c r="L545" s="347"/>
      <c r="M545" s="178"/>
      <c r="N545" s="175"/>
      <c r="O545" s="345"/>
      <c r="P545" s="347"/>
      <c r="Q545" s="176"/>
      <c r="R545" s="178"/>
    </row>
    <row r="546" spans="1:18" x14ac:dyDescent="0.25">
      <c r="A546" s="173" t="s">
        <v>656</v>
      </c>
      <c r="B546" s="345"/>
      <c r="C546" s="346"/>
      <c r="D546" s="346"/>
      <c r="E546" s="346"/>
      <c r="F546" s="347"/>
      <c r="G546" s="345"/>
      <c r="H546" s="346"/>
      <c r="I546" s="347"/>
      <c r="J546" s="180"/>
      <c r="K546" s="345"/>
      <c r="L546" s="347"/>
      <c r="M546" s="178"/>
      <c r="N546" s="175"/>
      <c r="O546" s="345"/>
      <c r="P546" s="347"/>
      <c r="Q546" s="176"/>
      <c r="R546" s="178"/>
    </row>
    <row r="547" spans="1:18" x14ac:dyDescent="0.25">
      <c r="A547" s="173" t="s">
        <v>657</v>
      </c>
      <c r="B547" s="345"/>
      <c r="C547" s="346"/>
      <c r="D547" s="346"/>
      <c r="E547" s="346"/>
      <c r="F547" s="347"/>
      <c r="G547" s="345"/>
      <c r="H547" s="346"/>
      <c r="I547" s="347"/>
      <c r="J547" s="180"/>
      <c r="K547" s="345"/>
      <c r="L547" s="347"/>
      <c r="M547" s="178"/>
      <c r="N547" s="175"/>
      <c r="O547" s="345"/>
      <c r="P547" s="347"/>
      <c r="Q547" s="176"/>
      <c r="R547" s="178"/>
    </row>
    <row r="548" spans="1:18" x14ac:dyDescent="0.25">
      <c r="A548" s="173" t="s">
        <v>658</v>
      </c>
      <c r="B548" s="345"/>
      <c r="C548" s="346"/>
      <c r="D548" s="346"/>
      <c r="E548" s="346"/>
      <c r="F548" s="347"/>
      <c r="G548" s="345"/>
      <c r="H548" s="346"/>
      <c r="I548" s="347"/>
      <c r="J548" s="180"/>
      <c r="K548" s="345"/>
      <c r="L548" s="347"/>
      <c r="M548" s="178"/>
      <c r="N548" s="175"/>
      <c r="O548" s="345"/>
      <c r="P548" s="347"/>
      <c r="Q548" s="176"/>
      <c r="R548" s="178"/>
    </row>
    <row r="549" spans="1:18" x14ac:dyDescent="0.25">
      <c r="A549" s="173" t="s">
        <v>659</v>
      </c>
      <c r="B549" s="345"/>
      <c r="C549" s="346"/>
      <c r="D549" s="346"/>
      <c r="E549" s="346"/>
      <c r="F549" s="347"/>
      <c r="G549" s="345"/>
      <c r="H549" s="346"/>
      <c r="I549" s="347"/>
      <c r="J549" s="180"/>
      <c r="K549" s="345"/>
      <c r="L549" s="347"/>
      <c r="M549" s="178"/>
      <c r="N549" s="175"/>
      <c r="O549" s="345"/>
      <c r="P549" s="347"/>
      <c r="Q549" s="176"/>
      <c r="R549" s="178"/>
    </row>
    <row r="550" spans="1:18" x14ac:dyDescent="0.25">
      <c r="A550" s="173" t="s">
        <v>660</v>
      </c>
      <c r="B550" s="345"/>
      <c r="C550" s="346"/>
      <c r="D550" s="346"/>
      <c r="E550" s="346"/>
      <c r="F550" s="347"/>
      <c r="G550" s="345"/>
      <c r="H550" s="346"/>
      <c r="I550" s="347"/>
      <c r="J550" s="180"/>
      <c r="K550" s="345"/>
      <c r="L550" s="347"/>
      <c r="M550" s="178"/>
      <c r="N550" s="175"/>
      <c r="O550" s="345"/>
      <c r="P550" s="347"/>
      <c r="Q550" s="176"/>
      <c r="R550" s="178"/>
    </row>
    <row r="551" spans="1:18" x14ac:dyDescent="0.25">
      <c r="A551" s="173" t="s">
        <v>661</v>
      </c>
      <c r="B551" s="345"/>
      <c r="C551" s="346"/>
      <c r="D551" s="346"/>
      <c r="E551" s="346"/>
      <c r="F551" s="347"/>
      <c r="G551" s="345"/>
      <c r="H551" s="346"/>
      <c r="I551" s="347"/>
      <c r="J551" s="180"/>
      <c r="K551" s="345"/>
      <c r="L551" s="347"/>
      <c r="M551" s="178"/>
      <c r="N551" s="175"/>
      <c r="O551" s="345"/>
      <c r="P551" s="347"/>
      <c r="Q551" s="176"/>
      <c r="R551" s="178"/>
    </row>
    <row r="552" spans="1:18" x14ac:dyDescent="0.25">
      <c r="A552" s="173" t="s">
        <v>662</v>
      </c>
      <c r="B552" s="345"/>
      <c r="C552" s="346"/>
      <c r="D552" s="346"/>
      <c r="E552" s="346"/>
      <c r="F552" s="347"/>
      <c r="G552" s="345"/>
      <c r="H552" s="346"/>
      <c r="I552" s="347"/>
      <c r="J552" s="180"/>
      <c r="K552" s="345"/>
      <c r="L552" s="347"/>
      <c r="M552" s="178"/>
      <c r="N552" s="175"/>
      <c r="O552" s="345"/>
      <c r="P552" s="347"/>
      <c r="Q552" s="176"/>
      <c r="R552" s="178"/>
    </row>
    <row r="553" spans="1:18" x14ac:dyDescent="0.25">
      <c r="A553" s="173" t="s">
        <v>663</v>
      </c>
      <c r="B553" s="345"/>
      <c r="C553" s="346"/>
      <c r="D553" s="346"/>
      <c r="E553" s="346"/>
      <c r="F553" s="347"/>
      <c r="G553" s="345"/>
      <c r="H553" s="346"/>
      <c r="I553" s="347"/>
      <c r="J553" s="180"/>
      <c r="K553" s="345"/>
      <c r="L553" s="347"/>
      <c r="M553" s="178"/>
      <c r="N553" s="175"/>
      <c r="O553" s="345"/>
      <c r="P553" s="347"/>
      <c r="Q553" s="176"/>
      <c r="R553" s="178"/>
    </row>
    <row r="554" spans="1:18" x14ac:dyDescent="0.25">
      <c r="A554" s="173" t="s">
        <v>664</v>
      </c>
      <c r="B554" s="345"/>
      <c r="C554" s="346"/>
      <c r="D554" s="346"/>
      <c r="E554" s="346"/>
      <c r="F554" s="347"/>
      <c r="G554" s="345"/>
      <c r="H554" s="346"/>
      <c r="I554" s="347"/>
      <c r="J554" s="180"/>
      <c r="K554" s="345"/>
      <c r="L554" s="347"/>
      <c r="M554" s="178"/>
      <c r="N554" s="175"/>
      <c r="O554" s="345"/>
      <c r="P554" s="347"/>
      <c r="Q554" s="176"/>
      <c r="R554" s="178"/>
    </row>
    <row r="555" spans="1:18" x14ac:dyDescent="0.25">
      <c r="A555" s="173" t="s">
        <v>665</v>
      </c>
      <c r="B555" s="345"/>
      <c r="C555" s="346"/>
      <c r="D555" s="346"/>
      <c r="E555" s="346"/>
      <c r="F555" s="347"/>
      <c r="G555" s="345"/>
      <c r="H555" s="346"/>
      <c r="I555" s="347"/>
      <c r="J555" s="180"/>
      <c r="K555" s="345"/>
      <c r="L555" s="347"/>
      <c r="M555" s="178"/>
      <c r="N555" s="175"/>
      <c r="O555" s="345"/>
      <c r="P555" s="347"/>
      <c r="Q555" s="176"/>
      <c r="R555" s="178"/>
    </row>
    <row r="556" spans="1:18" x14ac:dyDescent="0.25">
      <c r="A556" s="173" t="s">
        <v>666</v>
      </c>
      <c r="B556" s="345"/>
      <c r="C556" s="346"/>
      <c r="D556" s="346"/>
      <c r="E556" s="346"/>
      <c r="F556" s="347"/>
      <c r="G556" s="345"/>
      <c r="H556" s="346"/>
      <c r="I556" s="347"/>
      <c r="J556" s="180"/>
      <c r="K556" s="345"/>
      <c r="L556" s="347"/>
      <c r="M556" s="178"/>
      <c r="N556" s="175"/>
      <c r="O556" s="345"/>
      <c r="P556" s="347"/>
      <c r="Q556" s="176"/>
      <c r="R556" s="178"/>
    </row>
    <row r="557" spans="1:18" x14ac:dyDescent="0.25">
      <c r="A557" s="173" t="s">
        <v>667</v>
      </c>
      <c r="B557" s="345"/>
      <c r="C557" s="346"/>
      <c r="D557" s="346"/>
      <c r="E557" s="346"/>
      <c r="F557" s="347"/>
      <c r="G557" s="345"/>
      <c r="H557" s="346"/>
      <c r="I557" s="347"/>
      <c r="J557" s="180"/>
      <c r="K557" s="345"/>
      <c r="L557" s="347"/>
      <c r="M557" s="178"/>
      <c r="N557" s="175"/>
      <c r="O557" s="345"/>
      <c r="P557" s="347"/>
      <c r="Q557" s="176"/>
      <c r="R557" s="178"/>
    </row>
    <row r="558" spans="1:18" x14ac:dyDescent="0.25">
      <c r="A558" s="173" t="s">
        <v>668</v>
      </c>
      <c r="B558" s="345"/>
      <c r="C558" s="346"/>
      <c r="D558" s="346"/>
      <c r="E558" s="346"/>
      <c r="F558" s="347"/>
      <c r="G558" s="345"/>
      <c r="H558" s="346"/>
      <c r="I558" s="347"/>
      <c r="J558" s="180"/>
      <c r="K558" s="345"/>
      <c r="L558" s="347"/>
      <c r="M558" s="178"/>
      <c r="N558" s="175"/>
      <c r="O558" s="345"/>
      <c r="P558" s="347"/>
      <c r="Q558" s="176"/>
      <c r="R558" s="178"/>
    </row>
    <row r="559" spans="1:18" x14ac:dyDescent="0.25">
      <c r="A559" s="173" t="s">
        <v>669</v>
      </c>
      <c r="B559" s="345"/>
      <c r="C559" s="346"/>
      <c r="D559" s="346"/>
      <c r="E559" s="346"/>
      <c r="F559" s="347"/>
      <c r="G559" s="345"/>
      <c r="H559" s="346"/>
      <c r="I559" s="347"/>
      <c r="J559" s="180"/>
      <c r="K559" s="345"/>
      <c r="L559" s="347"/>
      <c r="M559" s="178"/>
      <c r="N559" s="175"/>
      <c r="O559" s="345"/>
      <c r="P559" s="347"/>
      <c r="Q559" s="176"/>
      <c r="R559" s="178"/>
    </row>
    <row r="560" spans="1:18" x14ac:dyDescent="0.25">
      <c r="A560" s="173" t="s">
        <v>670</v>
      </c>
      <c r="B560" s="345"/>
      <c r="C560" s="346"/>
      <c r="D560" s="346"/>
      <c r="E560" s="346"/>
      <c r="F560" s="347"/>
      <c r="G560" s="345"/>
      <c r="H560" s="346"/>
      <c r="I560" s="347"/>
      <c r="J560" s="180"/>
      <c r="K560" s="345"/>
      <c r="L560" s="347"/>
      <c r="M560" s="178"/>
      <c r="N560" s="175"/>
      <c r="O560" s="345"/>
      <c r="P560" s="347"/>
      <c r="Q560" s="176"/>
      <c r="R560" s="178"/>
    </row>
    <row r="561" spans="1:18" x14ac:dyDescent="0.25">
      <c r="A561" s="173" t="s">
        <v>671</v>
      </c>
      <c r="B561" s="345"/>
      <c r="C561" s="346"/>
      <c r="D561" s="346"/>
      <c r="E561" s="346"/>
      <c r="F561" s="347"/>
      <c r="G561" s="345"/>
      <c r="H561" s="346"/>
      <c r="I561" s="347"/>
      <c r="J561" s="180"/>
      <c r="K561" s="345"/>
      <c r="L561" s="347"/>
      <c r="M561" s="178"/>
      <c r="N561" s="175"/>
      <c r="O561" s="345"/>
      <c r="P561" s="347"/>
      <c r="Q561" s="176"/>
      <c r="R561" s="178"/>
    </row>
    <row r="562" spans="1:18" x14ac:dyDescent="0.25">
      <c r="A562" s="173" t="s">
        <v>672</v>
      </c>
      <c r="B562" s="345"/>
      <c r="C562" s="346"/>
      <c r="D562" s="346"/>
      <c r="E562" s="346"/>
      <c r="F562" s="347"/>
      <c r="G562" s="345"/>
      <c r="H562" s="346"/>
      <c r="I562" s="347"/>
      <c r="J562" s="180"/>
      <c r="K562" s="345"/>
      <c r="L562" s="347"/>
      <c r="M562" s="178"/>
      <c r="N562" s="175"/>
      <c r="O562" s="345"/>
      <c r="P562" s="347"/>
      <c r="Q562" s="176"/>
      <c r="R562" s="178"/>
    </row>
    <row r="563" spans="1:18" x14ac:dyDescent="0.25">
      <c r="A563" s="173" t="s">
        <v>673</v>
      </c>
      <c r="B563" s="345"/>
      <c r="C563" s="346"/>
      <c r="D563" s="346"/>
      <c r="E563" s="346"/>
      <c r="F563" s="347"/>
      <c r="G563" s="345"/>
      <c r="H563" s="346"/>
      <c r="I563" s="347"/>
      <c r="J563" s="180"/>
      <c r="K563" s="345"/>
      <c r="L563" s="347"/>
      <c r="M563" s="178"/>
      <c r="N563" s="175"/>
      <c r="O563" s="345"/>
      <c r="P563" s="347"/>
      <c r="Q563" s="176"/>
      <c r="R563" s="178"/>
    </row>
    <row r="564" spans="1:18" x14ac:dyDescent="0.25">
      <c r="A564" s="173" t="s">
        <v>674</v>
      </c>
      <c r="B564" s="345"/>
      <c r="C564" s="346"/>
      <c r="D564" s="346"/>
      <c r="E564" s="346"/>
      <c r="F564" s="347"/>
      <c r="G564" s="345"/>
      <c r="H564" s="346"/>
      <c r="I564" s="347"/>
      <c r="J564" s="180"/>
      <c r="K564" s="345"/>
      <c r="L564" s="347"/>
      <c r="M564" s="178"/>
      <c r="N564" s="175"/>
      <c r="O564" s="345"/>
      <c r="P564" s="347"/>
      <c r="Q564" s="176"/>
      <c r="R564" s="178"/>
    </row>
    <row r="565" spans="1:18" x14ac:dyDescent="0.25">
      <c r="A565" s="173" t="s">
        <v>675</v>
      </c>
      <c r="B565" s="345"/>
      <c r="C565" s="346"/>
      <c r="D565" s="346"/>
      <c r="E565" s="346"/>
      <c r="F565" s="347"/>
      <c r="G565" s="345"/>
      <c r="H565" s="346"/>
      <c r="I565" s="347"/>
      <c r="J565" s="180"/>
      <c r="K565" s="345"/>
      <c r="L565" s="347"/>
      <c r="M565" s="178"/>
      <c r="N565" s="175"/>
      <c r="O565" s="345"/>
      <c r="P565" s="347"/>
      <c r="Q565" s="176"/>
      <c r="R565" s="178"/>
    </row>
    <row r="566" spans="1:18" x14ac:dyDescent="0.25">
      <c r="A566" s="173" t="s">
        <v>676</v>
      </c>
      <c r="B566" s="345"/>
      <c r="C566" s="346"/>
      <c r="D566" s="346"/>
      <c r="E566" s="346"/>
      <c r="F566" s="347"/>
      <c r="G566" s="345"/>
      <c r="H566" s="346"/>
      <c r="I566" s="347"/>
      <c r="J566" s="180"/>
      <c r="K566" s="345"/>
      <c r="L566" s="347"/>
      <c r="M566" s="178"/>
      <c r="N566" s="175"/>
      <c r="O566" s="345"/>
      <c r="P566" s="347"/>
      <c r="Q566" s="176"/>
      <c r="R566" s="178"/>
    </row>
    <row r="567" spans="1:18" x14ac:dyDescent="0.25">
      <c r="A567" s="173" t="s">
        <v>677</v>
      </c>
      <c r="B567" s="345"/>
      <c r="C567" s="346"/>
      <c r="D567" s="346"/>
      <c r="E567" s="346"/>
      <c r="F567" s="347"/>
      <c r="G567" s="345"/>
      <c r="H567" s="346"/>
      <c r="I567" s="347"/>
      <c r="J567" s="180"/>
      <c r="K567" s="345"/>
      <c r="L567" s="347"/>
      <c r="M567" s="178"/>
      <c r="N567" s="175"/>
      <c r="O567" s="345"/>
      <c r="P567" s="347"/>
      <c r="Q567" s="176"/>
      <c r="R567" s="178"/>
    </row>
    <row r="568" spans="1:18" x14ac:dyDescent="0.25">
      <c r="A568" s="173" t="s">
        <v>678</v>
      </c>
      <c r="B568" s="345"/>
      <c r="C568" s="346"/>
      <c r="D568" s="346"/>
      <c r="E568" s="346"/>
      <c r="F568" s="347"/>
      <c r="G568" s="345"/>
      <c r="H568" s="346"/>
      <c r="I568" s="347"/>
      <c r="J568" s="180"/>
      <c r="K568" s="345"/>
      <c r="L568" s="347"/>
      <c r="M568" s="178"/>
      <c r="N568" s="175"/>
      <c r="O568" s="345"/>
      <c r="P568" s="347"/>
      <c r="Q568" s="176"/>
      <c r="R568" s="178"/>
    </row>
    <row r="569" spans="1:18" x14ac:dyDescent="0.25">
      <c r="A569" s="173" t="s">
        <v>679</v>
      </c>
      <c r="B569" s="345"/>
      <c r="C569" s="346"/>
      <c r="D569" s="346"/>
      <c r="E569" s="346"/>
      <c r="F569" s="347"/>
      <c r="G569" s="345"/>
      <c r="H569" s="346"/>
      <c r="I569" s="347"/>
      <c r="J569" s="180"/>
      <c r="K569" s="345"/>
      <c r="L569" s="347"/>
      <c r="M569" s="178"/>
      <c r="N569" s="175"/>
      <c r="O569" s="345"/>
      <c r="P569" s="347"/>
      <c r="Q569" s="176"/>
      <c r="R569" s="178"/>
    </row>
    <row r="570" spans="1:18" x14ac:dyDescent="0.25">
      <c r="A570" s="173" t="s">
        <v>680</v>
      </c>
      <c r="B570" s="345"/>
      <c r="C570" s="346"/>
      <c r="D570" s="346"/>
      <c r="E570" s="346"/>
      <c r="F570" s="347"/>
      <c r="G570" s="345"/>
      <c r="H570" s="346"/>
      <c r="I570" s="347"/>
      <c r="J570" s="180"/>
      <c r="K570" s="345"/>
      <c r="L570" s="347"/>
      <c r="M570" s="178"/>
      <c r="N570" s="175"/>
      <c r="O570" s="345"/>
      <c r="P570" s="347"/>
      <c r="Q570" s="176"/>
      <c r="R570" s="178"/>
    </row>
    <row r="571" spans="1:18" x14ac:dyDescent="0.25">
      <c r="A571" s="173" t="s">
        <v>681</v>
      </c>
      <c r="B571" s="345"/>
      <c r="C571" s="346"/>
      <c r="D571" s="346"/>
      <c r="E571" s="346"/>
      <c r="F571" s="347"/>
      <c r="G571" s="345"/>
      <c r="H571" s="346"/>
      <c r="I571" s="347"/>
      <c r="J571" s="180"/>
      <c r="K571" s="345"/>
      <c r="L571" s="347"/>
      <c r="M571" s="178"/>
      <c r="N571" s="175"/>
      <c r="O571" s="345"/>
      <c r="P571" s="347"/>
      <c r="Q571" s="176"/>
      <c r="R571" s="178"/>
    </row>
    <row r="572" spans="1:18" x14ac:dyDescent="0.25">
      <c r="A572" s="173" t="s">
        <v>682</v>
      </c>
      <c r="B572" s="345"/>
      <c r="C572" s="346"/>
      <c r="D572" s="346"/>
      <c r="E572" s="346"/>
      <c r="F572" s="347"/>
      <c r="G572" s="345"/>
      <c r="H572" s="346"/>
      <c r="I572" s="347"/>
      <c r="J572" s="180"/>
      <c r="K572" s="345"/>
      <c r="L572" s="347"/>
      <c r="M572" s="178"/>
      <c r="N572" s="175"/>
      <c r="O572" s="345"/>
      <c r="P572" s="347"/>
      <c r="Q572" s="176"/>
      <c r="R572" s="178"/>
    </row>
    <row r="573" spans="1:18" x14ac:dyDescent="0.25">
      <c r="A573" s="173" t="s">
        <v>683</v>
      </c>
      <c r="B573" s="345"/>
      <c r="C573" s="346"/>
      <c r="D573" s="346"/>
      <c r="E573" s="346"/>
      <c r="F573" s="347"/>
      <c r="G573" s="345"/>
      <c r="H573" s="346"/>
      <c r="I573" s="347"/>
      <c r="J573" s="180"/>
      <c r="K573" s="345"/>
      <c r="L573" s="347"/>
      <c r="M573" s="178"/>
      <c r="N573" s="175"/>
      <c r="O573" s="345"/>
      <c r="P573" s="347"/>
      <c r="Q573" s="176"/>
      <c r="R573" s="178"/>
    </row>
    <row r="574" spans="1:18" x14ac:dyDescent="0.25">
      <c r="A574" s="173" t="s">
        <v>684</v>
      </c>
      <c r="B574" s="345"/>
      <c r="C574" s="346"/>
      <c r="D574" s="346"/>
      <c r="E574" s="346"/>
      <c r="F574" s="347"/>
      <c r="G574" s="345"/>
      <c r="H574" s="346"/>
      <c r="I574" s="347"/>
      <c r="J574" s="180"/>
      <c r="K574" s="345"/>
      <c r="L574" s="347"/>
      <c r="M574" s="178"/>
      <c r="N574" s="175"/>
      <c r="O574" s="345"/>
      <c r="P574" s="347"/>
      <c r="Q574" s="176"/>
      <c r="R574" s="178"/>
    </row>
    <row r="575" spans="1:18" x14ac:dyDescent="0.25">
      <c r="A575" s="173" t="s">
        <v>685</v>
      </c>
      <c r="B575" s="345"/>
      <c r="C575" s="346"/>
      <c r="D575" s="346"/>
      <c r="E575" s="346"/>
      <c r="F575" s="347"/>
      <c r="G575" s="345"/>
      <c r="H575" s="346"/>
      <c r="I575" s="347"/>
      <c r="J575" s="180"/>
      <c r="K575" s="345"/>
      <c r="L575" s="347"/>
      <c r="M575" s="178"/>
      <c r="N575" s="175"/>
      <c r="O575" s="345"/>
      <c r="P575" s="347"/>
      <c r="Q575" s="176"/>
      <c r="R575" s="178"/>
    </row>
    <row r="576" spans="1:18" x14ac:dyDescent="0.25">
      <c r="A576" s="173" t="s">
        <v>686</v>
      </c>
      <c r="B576" s="345"/>
      <c r="C576" s="346"/>
      <c r="D576" s="346"/>
      <c r="E576" s="346"/>
      <c r="F576" s="347"/>
      <c r="G576" s="345"/>
      <c r="H576" s="346"/>
      <c r="I576" s="347"/>
      <c r="J576" s="180"/>
      <c r="K576" s="345"/>
      <c r="L576" s="347"/>
      <c r="M576" s="178"/>
      <c r="N576" s="175"/>
      <c r="O576" s="345"/>
      <c r="P576" s="347"/>
      <c r="Q576" s="176"/>
      <c r="R576" s="178"/>
    </row>
    <row r="577" spans="1:18" x14ac:dyDescent="0.25">
      <c r="A577" s="173" t="s">
        <v>687</v>
      </c>
      <c r="B577" s="345"/>
      <c r="C577" s="346"/>
      <c r="D577" s="346"/>
      <c r="E577" s="346"/>
      <c r="F577" s="347"/>
      <c r="G577" s="345"/>
      <c r="H577" s="346"/>
      <c r="I577" s="347"/>
      <c r="J577" s="180"/>
      <c r="K577" s="345"/>
      <c r="L577" s="347"/>
      <c r="M577" s="178"/>
      <c r="N577" s="175"/>
      <c r="O577" s="345"/>
      <c r="P577" s="347"/>
      <c r="Q577" s="176"/>
      <c r="R577" s="178"/>
    </row>
    <row r="578" spans="1:18" x14ac:dyDescent="0.25">
      <c r="A578" s="173" t="s">
        <v>688</v>
      </c>
      <c r="B578" s="345"/>
      <c r="C578" s="346"/>
      <c r="D578" s="346"/>
      <c r="E578" s="346"/>
      <c r="F578" s="347"/>
      <c r="G578" s="345"/>
      <c r="H578" s="346"/>
      <c r="I578" s="347"/>
      <c r="J578" s="180"/>
      <c r="K578" s="345"/>
      <c r="L578" s="347"/>
      <c r="M578" s="178"/>
      <c r="N578" s="175"/>
      <c r="O578" s="345"/>
      <c r="P578" s="347"/>
      <c r="Q578" s="176"/>
      <c r="R578" s="178"/>
    </row>
    <row r="579" spans="1:18" x14ac:dyDescent="0.25">
      <c r="A579" s="173" t="s">
        <v>689</v>
      </c>
      <c r="B579" s="345"/>
      <c r="C579" s="346"/>
      <c r="D579" s="346"/>
      <c r="E579" s="346"/>
      <c r="F579" s="347"/>
      <c r="G579" s="345"/>
      <c r="H579" s="346"/>
      <c r="I579" s="347"/>
      <c r="J579" s="180"/>
      <c r="K579" s="345"/>
      <c r="L579" s="347"/>
      <c r="M579" s="178"/>
      <c r="N579" s="175"/>
      <c r="O579" s="345"/>
      <c r="P579" s="347"/>
      <c r="Q579" s="176"/>
      <c r="R579" s="178"/>
    </row>
    <row r="580" spans="1:18" x14ac:dyDescent="0.25">
      <c r="A580" s="173" t="s">
        <v>690</v>
      </c>
      <c r="B580" s="345"/>
      <c r="C580" s="346"/>
      <c r="D580" s="346"/>
      <c r="E580" s="346"/>
      <c r="F580" s="347"/>
      <c r="G580" s="345"/>
      <c r="H580" s="346"/>
      <c r="I580" s="347"/>
      <c r="J580" s="180"/>
      <c r="K580" s="345"/>
      <c r="L580" s="347"/>
      <c r="M580" s="178"/>
      <c r="N580" s="175"/>
      <c r="O580" s="345"/>
      <c r="P580" s="347"/>
      <c r="Q580" s="176"/>
      <c r="R580" s="178"/>
    </row>
    <row r="581" spans="1:18" x14ac:dyDescent="0.25">
      <c r="A581" s="173" t="s">
        <v>691</v>
      </c>
      <c r="B581" s="345"/>
      <c r="C581" s="346"/>
      <c r="D581" s="346"/>
      <c r="E581" s="346"/>
      <c r="F581" s="347"/>
      <c r="G581" s="345"/>
      <c r="H581" s="346"/>
      <c r="I581" s="347"/>
      <c r="J581" s="180"/>
      <c r="K581" s="345"/>
      <c r="L581" s="347"/>
      <c r="M581" s="178"/>
      <c r="N581" s="175"/>
      <c r="O581" s="345"/>
      <c r="P581" s="347"/>
      <c r="Q581" s="176"/>
      <c r="R581" s="178"/>
    </row>
    <row r="582" spans="1:18" x14ac:dyDescent="0.25">
      <c r="A582" s="173" t="s">
        <v>692</v>
      </c>
      <c r="B582" s="345"/>
      <c r="C582" s="346"/>
      <c r="D582" s="346"/>
      <c r="E582" s="346"/>
      <c r="F582" s="347"/>
      <c r="G582" s="345"/>
      <c r="H582" s="346"/>
      <c r="I582" s="347"/>
      <c r="J582" s="180"/>
      <c r="K582" s="345"/>
      <c r="L582" s="347"/>
      <c r="M582" s="178"/>
      <c r="N582" s="175"/>
      <c r="O582" s="345"/>
      <c r="P582" s="347"/>
      <c r="Q582" s="176"/>
      <c r="R582" s="178"/>
    </row>
    <row r="583" spans="1:18" x14ac:dyDescent="0.25">
      <c r="A583" s="173" t="s">
        <v>693</v>
      </c>
      <c r="B583" s="345"/>
      <c r="C583" s="346"/>
      <c r="D583" s="346"/>
      <c r="E583" s="346"/>
      <c r="F583" s="347"/>
      <c r="G583" s="345"/>
      <c r="H583" s="346"/>
      <c r="I583" s="347"/>
      <c r="J583" s="180"/>
      <c r="K583" s="345"/>
      <c r="L583" s="347"/>
      <c r="M583" s="178"/>
      <c r="N583" s="175"/>
      <c r="O583" s="345"/>
      <c r="P583" s="347"/>
      <c r="Q583" s="176"/>
      <c r="R583" s="178"/>
    </row>
    <row r="584" spans="1:18" x14ac:dyDescent="0.25">
      <c r="A584" s="173" t="s">
        <v>694</v>
      </c>
      <c r="B584" s="345"/>
      <c r="C584" s="346"/>
      <c r="D584" s="346"/>
      <c r="E584" s="346"/>
      <c r="F584" s="347"/>
      <c r="G584" s="345"/>
      <c r="H584" s="346"/>
      <c r="I584" s="347"/>
      <c r="J584" s="180"/>
      <c r="K584" s="345"/>
      <c r="L584" s="347"/>
      <c r="M584" s="178"/>
      <c r="N584" s="175"/>
      <c r="O584" s="345"/>
      <c r="P584" s="347"/>
      <c r="Q584" s="176"/>
      <c r="R584" s="178"/>
    </row>
    <row r="585" spans="1:18" x14ac:dyDescent="0.25">
      <c r="A585" s="173" t="s">
        <v>695</v>
      </c>
      <c r="B585" s="345"/>
      <c r="C585" s="346"/>
      <c r="D585" s="346"/>
      <c r="E585" s="346"/>
      <c r="F585" s="347"/>
      <c r="G585" s="345"/>
      <c r="H585" s="346"/>
      <c r="I585" s="347"/>
      <c r="J585" s="180"/>
      <c r="K585" s="345"/>
      <c r="L585" s="347"/>
      <c r="M585" s="178"/>
      <c r="N585" s="175"/>
      <c r="O585" s="345"/>
      <c r="P585" s="347"/>
      <c r="Q585" s="176"/>
      <c r="R585" s="178"/>
    </row>
    <row r="586" spans="1:18" x14ac:dyDescent="0.25">
      <c r="A586" s="173" t="s">
        <v>696</v>
      </c>
      <c r="B586" s="345"/>
      <c r="C586" s="346"/>
      <c r="D586" s="346"/>
      <c r="E586" s="346"/>
      <c r="F586" s="347"/>
      <c r="G586" s="345"/>
      <c r="H586" s="346"/>
      <c r="I586" s="347"/>
      <c r="J586" s="180"/>
      <c r="K586" s="345"/>
      <c r="L586" s="347"/>
      <c r="M586" s="178"/>
      <c r="N586" s="175"/>
      <c r="O586" s="345"/>
      <c r="P586" s="347"/>
      <c r="Q586" s="176"/>
      <c r="R586" s="178"/>
    </row>
    <row r="587" spans="1:18" x14ac:dyDescent="0.25">
      <c r="A587" s="173" t="s">
        <v>697</v>
      </c>
      <c r="B587" s="345"/>
      <c r="C587" s="346"/>
      <c r="D587" s="346"/>
      <c r="E587" s="346"/>
      <c r="F587" s="347"/>
      <c r="G587" s="345"/>
      <c r="H587" s="346"/>
      <c r="I587" s="347"/>
      <c r="J587" s="180"/>
      <c r="K587" s="345"/>
      <c r="L587" s="347"/>
      <c r="M587" s="178"/>
      <c r="N587" s="175"/>
      <c r="O587" s="345"/>
      <c r="P587" s="347"/>
      <c r="Q587" s="176"/>
      <c r="R587" s="178"/>
    </row>
    <row r="588" spans="1:18" x14ac:dyDescent="0.25">
      <c r="A588" s="173" t="s">
        <v>698</v>
      </c>
      <c r="B588" s="345"/>
      <c r="C588" s="346"/>
      <c r="D588" s="346"/>
      <c r="E588" s="346"/>
      <c r="F588" s="347"/>
      <c r="G588" s="345"/>
      <c r="H588" s="346"/>
      <c r="I588" s="347"/>
      <c r="J588" s="180"/>
      <c r="K588" s="345"/>
      <c r="L588" s="347"/>
      <c r="M588" s="178"/>
      <c r="N588" s="175"/>
      <c r="O588" s="345"/>
      <c r="P588" s="347"/>
      <c r="Q588" s="176"/>
      <c r="R588" s="178"/>
    </row>
    <row r="589" spans="1:18" x14ac:dyDescent="0.25">
      <c r="A589" s="173" t="s">
        <v>699</v>
      </c>
      <c r="B589" s="345"/>
      <c r="C589" s="346"/>
      <c r="D589" s="346"/>
      <c r="E589" s="346"/>
      <c r="F589" s="347"/>
      <c r="G589" s="345"/>
      <c r="H589" s="346"/>
      <c r="I589" s="347"/>
      <c r="J589" s="180"/>
      <c r="K589" s="345"/>
      <c r="L589" s="347"/>
      <c r="M589" s="178"/>
      <c r="N589" s="175"/>
      <c r="O589" s="345"/>
      <c r="P589" s="347"/>
      <c r="Q589" s="176"/>
      <c r="R589" s="178"/>
    </row>
    <row r="590" spans="1:18" x14ac:dyDescent="0.25">
      <c r="A590" s="173" t="s">
        <v>700</v>
      </c>
      <c r="B590" s="345"/>
      <c r="C590" s="346"/>
      <c r="D590" s="346"/>
      <c r="E590" s="346"/>
      <c r="F590" s="347"/>
      <c r="G590" s="345"/>
      <c r="H590" s="346"/>
      <c r="I590" s="347"/>
      <c r="J590" s="180"/>
      <c r="K590" s="345"/>
      <c r="L590" s="347"/>
      <c r="M590" s="178"/>
      <c r="N590" s="175"/>
      <c r="O590" s="345"/>
      <c r="P590" s="347"/>
      <c r="Q590" s="176"/>
      <c r="R590" s="178"/>
    </row>
    <row r="591" spans="1:18" x14ac:dyDescent="0.25">
      <c r="A591" s="173" t="s">
        <v>701</v>
      </c>
      <c r="B591" s="345"/>
      <c r="C591" s="346"/>
      <c r="D591" s="346"/>
      <c r="E591" s="346"/>
      <c r="F591" s="347"/>
      <c r="G591" s="345"/>
      <c r="H591" s="346"/>
      <c r="I591" s="347"/>
      <c r="J591" s="180"/>
      <c r="K591" s="345"/>
      <c r="L591" s="347"/>
      <c r="M591" s="178"/>
      <c r="N591" s="175"/>
      <c r="O591" s="345"/>
      <c r="P591" s="347"/>
      <c r="Q591" s="176"/>
      <c r="R591" s="178"/>
    </row>
    <row r="592" spans="1:18" x14ac:dyDescent="0.25">
      <c r="A592" s="173" t="s">
        <v>702</v>
      </c>
      <c r="B592" s="345"/>
      <c r="C592" s="346"/>
      <c r="D592" s="346"/>
      <c r="E592" s="346"/>
      <c r="F592" s="347"/>
      <c r="G592" s="345"/>
      <c r="H592" s="346"/>
      <c r="I592" s="347"/>
      <c r="J592" s="180"/>
      <c r="K592" s="345"/>
      <c r="L592" s="347"/>
      <c r="M592" s="178"/>
      <c r="N592" s="175"/>
      <c r="O592" s="345"/>
      <c r="P592" s="347"/>
      <c r="Q592" s="176"/>
      <c r="R592" s="178"/>
    </row>
    <row r="593" spans="1:18" x14ac:dyDescent="0.25">
      <c r="A593" s="173" t="s">
        <v>703</v>
      </c>
      <c r="B593" s="345"/>
      <c r="C593" s="346"/>
      <c r="D593" s="346"/>
      <c r="E593" s="346"/>
      <c r="F593" s="347"/>
      <c r="G593" s="345"/>
      <c r="H593" s="346"/>
      <c r="I593" s="347"/>
      <c r="J593" s="180"/>
      <c r="K593" s="345"/>
      <c r="L593" s="347"/>
      <c r="M593" s="178"/>
      <c r="N593" s="175"/>
      <c r="O593" s="345"/>
      <c r="P593" s="347"/>
      <c r="Q593" s="176"/>
      <c r="R593" s="178"/>
    </row>
    <row r="594" spans="1:18" x14ac:dyDescent="0.25">
      <c r="A594" s="173" t="s">
        <v>704</v>
      </c>
      <c r="B594" s="345"/>
      <c r="C594" s="346"/>
      <c r="D594" s="346"/>
      <c r="E594" s="346"/>
      <c r="F594" s="347"/>
      <c r="G594" s="345"/>
      <c r="H594" s="346"/>
      <c r="I594" s="347"/>
      <c r="J594" s="180"/>
      <c r="K594" s="345"/>
      <c r="L594" s="347"/>
      <c r="M594" s="178"/>
      <c r="N594" s="175"/>
      <c r="O594" s="345"/>
      <c r="P594" s="347"/>
      <c r="Q594" s="176"/>
      <c r="R594" s="178"/>
    </row>
    <row r="595" spans="1:18" x14ac:dyDescent="0.25">
      <c r="A595" s="173" t="s">
        <v>705</v>
      </c>
      <c r="B595" s="345"/>
      <c r="C595" s="346"/>
      <c r="D595" s="346"/>
      <c r="E595" s="346"/>
      <c r="F595" s="347"/>
      <c r="G595" s="345"/>
      <c r="H595" s="346"/>
      <c r="I595" s="347"/>
      <c r="J595" s="180"/>
      <c r="K595" s="345"/>
      <c r="L595" s="347"/>
      <c r="M595" s="178"/>
      <c r="N595" s="175"/>
      <c r="O595" s="345"/>
      <c r="P595" s="347"/>
      <c r="Q595" s="176"/>
      <c r="R595" s="178"/>
    </row>
    <row r="596" spans="1:18" x14ac:dyDescent="0.25">
      <c r="A596" s="173" t="s">
        <v>706</v>
      </c>
      <c r="B596" s="345"/>
      <c r="C596" s="346"/>
      <c r="D596" s="346"/>
      <c r="E596" s="346"/>
      <c r="F596" s="347"/>
      <c r="G596" s="345"/>
      <c r="H596" s="346"/>
      <c r="I596" s="347"/>
      <c r="J596" s="180"/>
      <c r="K596" s="345"/>
      <c r="L596" s="347"/>
      <c r="M596" s="178"/>
      <c r="N596" s="175"/>
      <c r="O596" s="345"/>
      <c r="P596" s="347"/>
      <c r="Q596" s="176"/>
      <c r="R596" s="178"/>
    </row>
    <row r="597" spans="1:18" x14ac:dyDescent="0.25">
      <c r="A597" s="173" t="s">
        <v>707</v>
      </c>
      <c r="B597" s="345"/>
      <c r="C597" s="346"/>
      <c r="D597" s="346"/>
      <c r="E597" s="346"/>
      <c r="F597" s="347"/>
      <c r="G597" s="345"/>
      <c r="H597" s="346"/>
      <c r="I597" s="347"/>
      <c r="J597" s="180"/>
      <c r="K597" s="345"/>
      <c r="L597" s="347"/>
      <c r="M597" s="178"/>
      <c r="N597" s="175"/>
      <c r="O597" s="345"/>
      <c r="P597" s="347"/>
      <c r="Q597" s="176"/>
      <c r="R597" s="178"/>
    </row>
    <row r="598" spans="1:18" x14ac:dyDescent="0.25">
      <c r="A598" s="173" t="s">
        <v>708</v>
      </c>
      <c r="B598" s="345"/>
      <c r="C598" s="346"/>
      <c r="D598" s="346"/>
      <c r="E598" s="346"/>
      <c r="F598" s="347"/>
      <c r="G598" s="345"/>
      <c r="H598" s="346"/>
      <c r="I598" s="347"/>
      <c r="J598" s="180"/>
      <c r="K598" s="345"/>
      <c r="L598" s="347"/>
      <c r="M598" s="178"/>
      <c r="N598" s="175"/>
      <c r="O598" s="345"/>
      <c r="P598" s="347"/>
      <c r="Q598" s="176"/>
      <c r="R598" s="178"/>
    </row>
    <row r="599" spans="1:18" x14ac:dyDescent="0.25">
      <c r="A599" s="173" t="s">
        <v>709</v>
      </c>
      <c r="B599" s="345"/>
      <c r="C599" s="346"/>
      <c r="D599" s="346"/>
      <c r="E599" s="346"/>
      <c r="F599" s="347"/>
      <c r="G599" s="345"/>
      <c r="H599" s="346"/>
      <c r="I599" s="347"/>
      <c r="J599" s="180"/>
      <c r="K599" s="345"/>
      <c r="L599" s="347"/>
      <c r="M599" s="178"/>
      <c r="N599" s="175"/>
      <c r="O599" s="345"/>
      <c r="P599" s="347"/>
      <c r="Q599" s="176"/>
      <c r="R599" s="178"/>
    </row>
    <row r="600" spans="1:18" x14ac:dyDescent="0.25">
      <c r="A600" s="173" t="s">
        <v>710</v>
      </c>
      <c r="B600" s="345"/>
      <c r="C600" s="346"/>
      <c r="D600" s="346"/>
      <c r="E600" s="346"/>
      <c r="F600" s="347"/>
      <c r="G600" s="345"/>
      <c r="H600" s="346"/>
      <c r="I600" s="347"/>
      <c r="J600" s="180"/>
      <c r="K600" s="345"/>
      <c r="L600" s="347"/>
      <c r="M600" s="178"/>
      <c r="N600" s="175"/>
      <c r="O600" s="345"/>
      <c r="P600" s="347"/>
      <c r="Q600" s="176"/>
      <c r="R600" s="178"/>
    </row>
    <row r="601" spans="1:18" x14ac:dyDescent="0.25">
      <c r="A601" s="173" t="s">
        <v>711</v>
      </c>
      <c r="B601" s="345"/>
      <c r="C601" s="346"/>
      <c r="D601" s="346"/>
      <c r="E601" s="346"/>
      <c r="F601" s="347"/>
      <c r="G601" s="345"/>
      <c r="H601" s="346"/>
      <c r="I601" s="347"/>
      <c r="J601" s="180"/>
      <c r="K601" s="345"/>
      <c r="L601" s="347"/>
      <c r="M601" s="178"/>
      <c r="N601" s="175"/>
      <c r="O601" s="345"/>
      <c r="P601" s="347"/>
      <c r="Q601" s="176"/>
      <c r="R601" s="178"/>
    </row>
    <row r="602" spans="1:18" x14ac:dyDescent="0.25">
      <c r="A602" s="173" t="s">
        <v>712</v>
      </c>
      <c r="B602" s="345"/>
      <c r="C602" s="346"/>
      <c r="D602" s="346"/>
      <c r="E602" s="346"/>
      <c r="F602" s="347"/>
      <c r="G602" s="345"/>
      <c r="H602" s="346"/>
      <c r="I602" s="347"/>
      <c r="J602" s="180"/>
      <c r="K602" s="345"/>
      <c r="L602" s="347"/>
      <c r="M602" s="178"/>
      <c r="N602" s="175"/>
      <c r="O602" s="345"/>
      <c r="P602" s="347"/>
      <c r="Q602" s="176"/>
      <c r="R602" s="178"/>
    </row>
    <row r="603" spans="1:18" x14ac:dyDescent="0.25">
      <c r="A603" s="173" t="s">
        <v>713</v>
      </c>
      <c r="B603" s="345"/>
      <c r="C603" s="346"/>
      <c r="D603" s="346"/>
      <c r="E603" s="346"/>
      <c r="F603" s="347"/>
      <c r="G603" s="345"/>
      <c r="H603" s="346"/>
      <c r="I603" s="347"/>
      <c r="J603" s="180"/>
      <c r="K603" s="345"/>
      <c r="L603" s="347"/>
      <c r="M603" s="178"/>
      <c r="N603" s="175"/>
      <c r="O603" s="345"/>
      <c r="P603" s="347"/>
      <c r="Q603" s="176"/>
      <c r="R603" s="178"/>
    </row>
    <row r="604" spans="1:18" x14ac:dyDescent="0.25">
      <c r="A604" s="173" t="s">
        <v>714</v>
      </c>
      <c r="B604" s="345"/>
      <c r="C604" s="346"/>
      <c r="D604" s="346"/>
      <c r="E604" s="346"/>
      <c r="F604" s="347"/>
      <c r="G604" s="345"/>
      <c r="H604" s="346"/>
      <c r="I604" s="347"/>
      <c r="J604" s="180"/>
      <c r="K604" s="345"/>
      <c r="L604" s="347"/>
      <c r="M604" s="178"/>
      <c r="N604" s="175"/>
      <c r="O604" s="345"/>
      <c r="P604" s="347"/>
      <c r="Q604" s="176"/>
      <c r="R604" s="178"/>
    </row>
    <row r="605" spans="1:18" x14ac:dyDescent="0.25">
      <c r="A605" s="173" t="s">
        <v>715</v>
      </c>
      <c r="B605" s="345"/>
      <c r="C605" s="346"/>
      <c r="D605" s="346"/>
      <c r="E605" s="346"/>
      <c r="F605" s="347"/>
      <c r="G605" s="345"/>
      <c r="H605" s="346"/>
      <c r="I605" s="347"/>
      <c r="J605" s="180"/>
      <c r="K605" s="345"/>
      <c r="L605" s="347"/>
      <c r="M605" s="178"/>
      <c r="N605" s="175"/>
      <c r="O605" s="345"/>
      <c r="P605" s="347"/>
      <c r="Q605" s="176"/>
      <c r="R605" s="178"/>
    </row>
    <row r="606" spans="1:18" x14ac:dyDescent="0.25">
      <c r="A606" s="173" t="s">
        <v>716</v>
      </c>
      <c r="B606" s="345"/>
      <c r="C606" s="346"/>
      <c r="D606" s="346"/>
      <c r="E606" s="346"/>
      <c r="F606" s="347"/>
      <c r="G606" s="345"/>
      <c r="H606" s="346"/>
      <c r="I606" s="347"/>
      <c r="J606" s="180"/>
      <c r="K606" s="345"/>
      <c r="L606" s="347"/>
      <c r="M606" s="178"/>
      <c r="N606" s="175"/>
      <c r="O606" s="345"/>
      <c r="P606" s="347"/>
      <c r="Q606" s="176"/>
      <c r="R606" s="178"/>
    </row>
    <row r="607" spans="1:18" x14ac:dyDescent="0.25">
      <c r="A607" s="173" t="s">
        <v>717</v>
      </c>
      <c r="B607" s="345"/>
      <c r="C607" s="346"/>
      <c r="D607" s="346"/>
      <c r="E607" s="346"/>
      <c r="F607" s="347"/>
      <c r="G607" s="345"/>
      <c r="H607" s="346"/>
      <c r="I607" s="347"/>
      <c r="J607" s="180"/>
      <c r="K607" s="345"/>
      <c r="L607" s="347"/>
      <c r="M607" s="178"/>
      <c r="N607" s="175"/>
      <c r="O607" s="345"/>
      <c r="P607" s="347"/>
      <c r="Q607" s="176"/>
      <c r="R607" s="178"/>
    </row>
    <row r="608" spans="1:18" x14ac:dyDescent="0.25">
      <c r="A608" s="173" t="s">
        <v>718</v>
      </c>
      <c r="B608" s="345"/>
      <c r="C608" s="346"/>
      <c r="D608" s="346"/>
      <c r="E608" s="346"/>
      <c r="F608" s="347"/>
      <c r="G608" s="345"/>
      <c r="H608" s="346"/>
      <c r="I608" s="347"/>
      <c r="J608" s="180"/>
      <c r="K608" s="345"/>
      <c r="L608" s="347"/>
      <c r="M608" s="178"/>
      <c r="N608" s="175"/>
      <c r="O608" s="345"/>
      <c r="P608" s="347"/>
      <c r="Q608" s="176"/>
      <c r="R608" s="178"/>
    </row>
    <row r="609" spans="1:18" x14ac:dyDescent="0.25">
      <c r="A609" s="173" t="s">
        <v>719</v>
      </c>
      <c r="B609" s="345"/>
      <c r="C609" s="346"/>
      <c r="D609" s="346"/>
      <c r="E609" s="346"/>
      <c r="F609" s="347"/>
      <c r="G609" s="345"/>
      <c r="H609" s="346"/>
      <c r="I609" s="347"/>
      <c r="J609" s="180"/>
      <c r="K609" s="345"/>
      <c r="L609" s="347"/>
      <c r="M609" s="178"/>
      <c r="N609" s="175"/>
      <c r="O609" s="345"/>
      <c r="P609" s="347"/>
      <c r="Q609" s="176"/>
      <c r="R609" s="178"/>
    </row>
    <row r="610" spans="1:18" x14ac:dyDescent="0.25">
      <c r="A610" s="173" t="s">
        <v>720</v>
      </c>
      <c r="B610" s="345"/>
      <c r="C610" s="346"/>
      <c r="D610" s="346"/>
      <c r="E610" s="346"/>
      <c r="F610" s="347"/>
      <c r="G610" s="345"/>
      <c r="H610" s="346"/>
      <c r="I610" s="347"/>
      <c r="J610" s="180"/>
      <c r="K610" s="345"/>
      <c r="L610" s="347"/>
      <c r="M610" s="178"/>
      <c r="N610" s="175"/>
      <c r="O610" s="345"/>
      <c r="P610" s="347"/>
      <c r="Q610" s="176"/>
      <c r="R610" s="178"/>
    </row>
    <row r="611" spans="1:18" x14ac:dyDescent="0.25">
      <c r="A611" s="173" t="s">
        <v>721</v>
      </c>
      <c r="B611" s="345"/>
      <c r="C611" s="346"/>
      <c r="D611" s="346"/>
      <c r="E611" s="346"/>
      <c r="F611" s="347"/>
      <c r="G611" s="345"/>
      <c r="H611" s="346"/>
      <c r="I611" s="347"/>
      <c r="J611" s="180"/>
      <c r="K611" s="345"/>
      <c r="L611" s="347"/>
      <c r="M611" s="178"/>
      <c r="N611" s="175"/>
      <c r="O611" s="345"/>
      <c r="P611" s="347"/>
      <c r="Q611" s="176"/>
      <c r="R611" s="178"/>
    </row>
    <row r="612" spans="1:18" x14ac:dyDescent="0.25">
      <c r="A612" s="173" t="s">
        <v>722</v>
      </c>
      <c r="B612" s="345"/>
      <c r="C612" s="346"/>
      <c r="D612" s="346"/>
      <c r="E612" s="346"/>
      <c r="F612" s="347"/>
      <c r="G612" s="345"/>
      <c r="H612" s="346"/>
      <c r="I612" s="347"/>
      <c r="J612" s="180"/>
      <c r="K612" s="345"/>
      <c r="L612" s="347"/>
      <c r="M612" s="178"/>
      <c r="N612" s="175"/>
      <c r="O612" s="345"/>
      <c r="P612" s="347"/>
      <c r="Q612" s="176"/>
      <c r="R612" s="178"/>
    </row>
    <row r="613" spans="1:18" x14ac:dyDescent="0.25">
      <c r="A613" s="173" t="s">
        <v>723</v>
      </c>
      <c r="B613" s="345"/>
      <c r="C613" s="346"/>
      <c r="D613" s="346"/>
      <c r="E613" s="346"/>
      <c r="F613" s="347"/>
      <c r="G613" s="345"/>
      <c r="H613" s="346"/>
      <c r="I613" s="347"/>
      <c r="J613" s="180"/>
      <c r="K613" s="345"/>
      <c r="L613" s="347"/>
      <c r="M613" s="178"/>
      <c r="N613" s="175"/>
      <c r="O613" s="345"/>
      <c r="P613" s="347"/>
      <c r="Q613" s="176"/>
      <c r="R613" s="178"/>
    </row>
    <row r="614" spans="1:18" x14ac:dyDescent="0.25">
      <c r="A614" s="173" t="s">
        <v>724</v>
      </c>
      <c r="B614" s="345"/>
      <c r="C614" s="346"/>
      <c r="D614" s="346"/>
      <c r="E614" s="346"/>
      <c r="F614" s="347"/>
      <c r="G614" s="345"/>
      <c r="H614" s="346"/>
      <c r="I614" s="347"/>
      <c r="J614" s="180"/>
      <c r="K614" s="345"/>
      <c r="L614" s="347"/>
      <c r="M614" s="178"/>
      <c r="N614" s="175"/>
      <c r="O614" s="345"/>
      <c r="P614" s="347"/>
      <c r="Q614" s="176"/>
      <c r="R614" s="178"/>
    </row>
    <row r="615" spans="1:18" x14ac:dyDescent="0.25">
      <c r="A615" s="173" t="s">
        <v>725</v>
      </c>
      <c r="B615" s="345"/>
      <c r="C615" s="346"/>
      <c r="D615" s="346"/>
      <c r="E615" s="346"/>
      <c r="F615" s="347"/>
      <c r="G615" s="345"/>
      <c r="H615" s="346"/>
      <c r="I615" s="347"/>
      <c r="J615" s="180"/>
      <c r="K615" s="345"/>
      <c r="L615" s="347"/>
      <c r="M615" s="178"/>
      <c r="N615" s="175"/>
      <c r="O615" s="345"/>
      <c r="P615" s="347"/>
      <c r="Q615" s="176"/>
      <c r="R615" s="178"/>
    </row>
    <row r="616" spans="1:18" x14ac:dyDescent="0.25">
      <c r="A616" s="173" t="s">
        <v>726</v>
      </c>
      <c r="B616" s="345"/>
      <c r="C616" s="346"/>
      <c r="D616" s="346"/>
      <c r="E616" s="346"/>
      <c r="F616" s="347"/>
      <c r="G616" s="345"/>
      <c r="H616" s="346"/>
      <c r="I616" s="347"/>
      <c r="J616" s="180"/>
      <c r="K616" s="345"/>
      <c r="L616" s="347"/>
      <c r="M616" s="178"/>
      <c r="N616" s="175"/>
      <c r="O616" s="345"/>
      <c r="P616" s="347"/>
      <c r="Q616" s="176"/>
      <c r="R616" s="178"/>
    </row>
    <row r="617" spans="1:18" x14ac:dyDescent="0.25">
      <c r="A617" s="173" t="s">
        <v>727</v>
      </c>
      <c r="B617" s="345"/>
      <c r="C617" s="346"/>
      <c r="D617" s="346"/>
      <c r="E617" s="346"/>
      <c r="F617" s="347"/>
      <c r="G617" s="345"/>
      <c r="H617" s="346"/>
      <c r="I617" s="347"/>
      <c r="J617" s="180"/>
      <c r="K617" s="345"/>
      <c r="L617" s="347"/>
      <c r="M617" s="178"/>
      <c r="N617" s="175"/>
      <c r="O617" s="345"/>
      <c r="P617" s="347"/>
      <c r="Q617" s="176"/>
      <c r="R617" s="178"/>
    </row>
    <row r="618" spans="1:18" x14ac:dyDescent="0.25">
      <c r="A618" s="173" t="s">
        <v>728</v>
      </c>
      <c r="B618" s="345"/>
      <c r="C618" s="346"/>
      <c r="D618" s="346"/>
      <c r="E618" s="346"/>
      <c r="F618" s="347"/>
      <c r="G618" s="345"/>
      <c r="H618" s="346"/>
      <c r="I618" s="347"/>
      <c r="J618" s="180"/>
      <c r="K618" s="345"/>
      <c r="L618" s="347"/>
      <c r="M618" s="178"/>
      <c r="N618" s="175"/>
      <c r="O618" s="345"/>
      <c r="P618" s="347"/>
      <c r="Q618" s="176"/>
      <c r="R618" s="178"/>
    </row>
    <row r="619" spans="1:18" x14ac:dyDescent="0.25">
      <c r="A619" s="173" t="s">
        <v>729</v>
      </c>
      <c r="B619" s="345"/>
      <c r="C619" s="346"/>
      <c r="D619" s="346"/>
      <c r="E619" s="346"/>
      <c r="F619" s="347"/>
      <c r="G619" s="345"/>
      <c r="H619" s="346"/>
      <c r="I619" s="347"/>
      <c r="J619" s="180"/>
      <c r="K619" s="345"/>
      <c r="L619" s="347"/>
      <c r="M619" s="178"/>
      <c r="N619" s="175"/>
      <c r="O619" s="345"/>
      <c r="P619" s="347"/>
      <c r="Q619" s="176"/>
      <c r="R619" s="178"/>
    </row>
    <row r="620" spans="1:18" x14ac:dyDescent="0.25">
      <c r="A620" s="173" t="s">
        <v>730</v>
      </c>
      <c r="B620" s="345"/>
      <c r="C620" s="346"/>
      <c r="D620" s="346"/>
      <c r="E620" s="346"/>
      <c r="F620" s="347"/>
      <c r="G620" s="345"/>
      <c r="H620" s="346"/>
      <c r="I620" s="347"/>
      <c r="J620" s="180"/>
      <c r="K620" s="345"/>
      <c r="L620" s="347"/>
      <c r="M620" s="178"/>
      <c r="N620" s="175"/>
      <c r="O620" s="345"/>
      <c r="P620" s="347"/>
      <c r="Q620" s="176"/>
      <c r="R620" s="178"/>
    </row>
    <row r="621" spans="1:18" x14ac:dyDescent="0.25">
      <c r="A621" s="173" t="s">
        <v>731</v>
      </c>
      <c r="B621" s="345"/>
      <c r="C621" s="346"/>
      <c r="D621" s="346"/>
      <c r="E621" s="346"/>
      <c r="F621" s="347"/>
      <c r="G621" s="345"/>
      <c r="H621" s="346"/>
      <c r="I621" s="347"/>
      <c r="J621" s="180"/>
      <c r="K621" s="345"/>
      <c r="L621" s="347"/>
      <c r="M621" s="178"/>
      <c r="N621" s="175"/>
      <c r="O621" s="345"/>
      <c r="P621" s="347"/>
      <c r="Q621" s="176"/>
      <c r="R621" s="178"/>
    </row>
    <row r="622" spans="1:18" x14ac:dyDescent="0.25">
      <c r="A622" s="173" t="s">
        <v>732</v>
      </c>
      <c r="B622" s="345"/>
      <c r="C622" s="346"/>
      <c r="D622" s="346"/>
      <c r="E622" s="346"/>
      <c r="F622" s="347"/>
      <c r="G622" s="345"/>
      <c r="H622" s="346"/>
      <c r="I622" s="347"/>
      <c r="J622" s="180"/>
      <c r="K622" s="345"/>
      <c r="L622" s="347"/>
      <c r="M622" s="178"/>
      <c r="N622" s="175"/>
      <c r="O622" s="345"/>
      <c r="P622" s="347"/>
      <c r="Q622" s="176"/>
      <c r="R622" s="178"/>
    </row>
    <row r="623" spans="1:18" x14ac:dyDescent="0.25">
      <c r="A623" s="173" t="s">
        <v>733</v>
      </c>
      <c r="B623" s="345"/>
      <c r="C623" s="346"/>
      <c r="D623" s="346"/>
      <c r="E623" s="346"/>
      <c r="F623" s="347"/>
      <c r="G623" s="345"/>
      <c r="H623" s="346"/>
      <c r="I623" s="347"/>
      <c r="J623" s="180"/>
      <c r="K623" s="345"/>
      <c r="L623" s="347"/>
      <c r="M623" s="178"/>
      <c r="N623" s="175"/>
      <c r="O623" s="345"/>
      <c r="P623" s="347"/>
      <c r="Q623" s="176"/>
      <c r="R623" s="178"/>
    </row>
    <row r="624" spans="1:18" x14ac:dyDescent="0.25">
      <c r="A624" s="173" t="s">
        <v>734</v>
      </c>
      <c r="B624" s="345"/>
      <c r="C624" s="346"/>
      <c r="D624" s="346"/>
      <c r="E624" s="346"/>
      <c r="F624" s="347"/>
      <c r="G624" s="345"/>
      <c r="H624" s="346"/>
      <c r="I624" s="347"/>
      <c r="J624" s="180"/>
      <c r="K624" s="345"/>
      <c r="L624" s="347"/>
      <c r="M624" s="178"/>
      <c r="N624" s="175"/>
      <c r="O624" s="345"/>
      <c r="P624" s="347"/>
      <c r="Q624" s="176"/>
      <c r="R624" s="178"/>
    </row>
    <row r="625" spans="1:18" x14ac:dyDescent="0.25">
      <c r="A625" s="173" t="s">
        <v>735</v>
      </c>
      <c r="B625" s="345"/>
      <c r="C625" s="346"/>
      <c r="D625" s="346"/>
      <c r="E625" s="346"/>
      <c r="F625" s="347"/>
      <c r="G625" s="345"/>
      <c r="H625" s="346"/>
      <c r="I625" s="347"/>
      <c r="J625" s="180"/>
      <c r="K625" s="345"/>
      <c r="L625" s="347"/>
      <c r="M625" s="178"/>
      <c r="N625" s="175"/>
      <c r="O625" s="345"/>
      <c r="P625" s="347"/>
      <c r="Q625" s="176"/>
      <c r="R625" s="178"/>
    </row>
    <row r="626" spans="1:18" x14ac:dyDescent="0.25">
      <c r="A626" s="173" t="s">
        <v>736</v>
      </c>
      <c r="B626" s="345"/>
      <c r="C626" s="346"/>
      <c r="D626" s="346"/>
      <c r="E626" s="346"/>
      <c r="F626" s="347"/>
      <c r="G626" s="345"/>
      <c r="H626" s="346"/>
      <c r="I626" s="347"/>
      <c r="J626" s="180"/>
      <c r="K626" s="345"/>
      <c r="L626" s="347"/>
      <c r="M626" s="178"/>
      <c r="N626" s="175"/>
      <c r="O626" s="345"/>
      <c r="P626" s="347"/>
      <c r="Q626" s="176"/>
      <c r="R626" s="178"/>
    </row>
    <row r="627" spans="1:18" x14ac:dyDescent="0.25">
      <c r="A627" s="173" t="s">
        <v>737</v>
      </c>
      <c r="B627" s="345"/>
      <c r="C627" s="346"/>
      <c r="D627" s="346"/>
      <c r="E627" s="346"/>
      <c r="F627" s="347"/>
      <c r="G627" s="345"/>
      <c r="H627" s="346"/>
      <c r="I627" s="347"/>
      <c r="J627" s="180"/>
      <c r="K627" s="345"/>
      <c r="L627" s="347"/>
      <c r="M627" s="178"/>
      <c r="N627" s="175"/>
      <c r="O627" s="345"/>
      <c r="P627" s="347"/>
      <c r="Q627" s="176"/>
      <c r="R627" s="178"/>
    </row>
    <row r="628" spans="1:18" x14ac:dyDescent="0.25">
      <c r="A628" s="173" t="s">
        <v>738</v>
      </c>
      <c r="B628" s="345"/>
      <c r="C628" s="346"/>
      <c r="D628" s="346"/>
      <c r="E628" s="346"/>
      <c r="F628" s="347"/>
      <c r="G628" s="345"/>
      <c r="H628" s="346"/>
      <c r="I628" s="347"/>
      <c r="J628" s="180"/>
      <c r="K628" s="345"/>
      <c r="L628" s="347"/>
      <c r="M628" s="178"/>
      <c r="N628" s="175"/>
      <c r="O628" s="345"/>
      <c r="P628" s="347"/>
      <c r="Q628" s="176"/>
      <c r="R628" s="178"/>
    </row>
    <row r="629" spans="1:18" x14ac:dyDescent="0.25">
      <c r="A629" s="173" t="s">
        <v>739</v>
      </c>
      <c r="B629" s="345"/>
      <c r="C629" s="346"/>
      <c r="D629" s="346"/>
      <c r="E629" s="346"/>
      <c r="F629" s="347"/>
      <c r="G629" s="345"/>
      <c r="H629" s="346"/>
      <c r="I629" s="347"/>
      <c r="J629" s="180"/>
      <c r="K629" s="345"/>
      <c r="L629" s="347"/>
      <c r="M629" s="178"/>
      <c r="N629" s="175"/>
      <c r="O629" s="345"/>
      <c r="P629" s="347"/>
      <c r="Q629" s="176"/>
      <c r="R629" s="178"/>
    </row>
    <row r="630" spans="1:18" x14ac:dyDescent="0.25">
      <c r="A630" s="173" t="s">
        <v>740</v>
      </c>
      <c r="B630" s="345"/>
      <c r="C630" s="346"/>
      <c r="D630" s="346"/>
      <c r="E630" s="346"/>
      <c r="F630" s="347"/>
      <c r="G630" s="345"/>
      <c r="H630" s="346"/>
      <c r="I630" s="347"/>
      <c r="J630" s="180"/>
      <c r="K630" s="345"/>
      <c r="L630" s="347"/>
      <c r="M630" s="178"/>
      <c r="N630" s="175"/>
      <c r="O630" s="345"/>
      <c r="P630" s="347"/>
      <c r="Q630" s="176"/>
      <c r="R630" s="178"/>
    </row>
    <row r="631" spans="1:18" x14ac:dyDescent="0.25">
      <c r="A631" s="173" t="s">
        <v>741</v>
      </c>
      <c r="B631" s="345"/>
      <c r="C631" s="346"/>
      <c r="D631" s="346"/>
      <c r="E631" s="346"/>
      <c r="F631" s="347"/>
      <c r="G631" s="345"/>
      <c r="H631" s="346"/>
      <c r="I631" s="347"/>
      <c r="J631" s="180"/>
      <c r="K631" s="345"/>
      <c r="L631" s="347"/>
      <c r="M631" s="178"/>
      <c r="N631" s="175"/>
      <c r="O631" s="345"/>
      <c r="P631" s="347"/>
      <c r="Q631" s="176"/>
      <c r="R631" s="178"/>
    </row>
    <row r="632" spans="1:18" x14ac:dyDescent="0.25">
      <c r="A632" s="173" t="s">
        <v>742</v>
      </c>
      <c r="B632" s="345"/>
      <c r="C632" s="346"/>
      <c r="D632" s="346"/>
      <c r="E632" s="346"/>
      <c r="F632" s="347"/>
      <c r="G632" s="345"/>
      <c r="H632" s="346"/>
      <c r="I632" s="347"/>
      <c r="J632" s="180"/>
      <c r="K632" s="345"/>
      <c r="L632" s="347"/>
      <c r="M632" s="178"/>
      <c r="N632" s="175"/>
      <c r="O632" s="345"/>
      <c r="P632" s="347"/>
      <c r="Q632" s="176"/>
      <c r="R632" s="178"/>
    </row>
    <row r="633" spans="1:18" x14ac:dyDescent="0.25">
      <c r="A633" s="173" t="s">
        <v>743</v>
      </c>
      <c r="B633" s="345"/>
      <c r="C633" s="346"/>
      <c r="D633" s="346"/>
      <c r="E633" s="346"/>
      <c r="F633" s="347"/>
      <c r="G633" s="345"/>
      <c r="H633" s="346"/>
      <c r="I633" s="347"/>
      <c r="J633" s="180"/>
      <c r="K633" s="345"/>
      <c r="L633" s="347"/>
      <c r="M633" s="178"/>
      <c r="N633" s="175"/>
      <c r="O633" s="345"/>
      <c r="P633" s="347"/>
      <c r="Q633" s="176"/>
      <c r="R633" s="178"/>
    </row>
    <row r="634" spans="1:18" x14ac:dyDescent="0.25">
      <c r="A634" s="173" t="s">
        <v>744</v>
      </c>
      <c r="B634" s="345"/>
      <c r="C634" s="346"/>
      <c r="D634" s="346"/>
      <c r="E634" s="346"/>
      <c r="F634" s="347"/>
      <c r="G634" s="345"/>
      <c r="H634" s="346"/>
      <c r="I634" s="347"/>
      <c r="J634" s="180"/>
      <c r="K634" s="345"/>
      <c r="L634" s="347"/>
      <c r="M634" s="178"/>
      <c r="N634" s="175"/>
      <c r="O634" s="345"/>
      <c r="P634" s="347"/>
      <c r="Q634" s="176"/>
      <c r="R634" s="178"/>
    </row>
    <row r="635" spans="1:18" x14ac:dyDescent="0.25">
      <c r="A635" s="173" t="s">
        <v>745</v>
      </c>
      <c r="B635" s="345"/>
      <c r="C635" s="346"/>
      <c r="D635" s="346"/>
      <c r="E635" s="346"/>
      <c r="F635" s="347"/>
      <c r="G635" s="345"/>
      <c r="H635" s="346"/>
      <c r="I635" s="347"/>
      <c r="J635" s="180"/>
      <c r="K635" s="345"/>
      <c r="L635" s="347"/>
      <c r="M635" s="178"/>
      <c r="N635" s="175"/>
      <c r="O635" s="345"/>
      <c r="P635" s="347"/>
      <c r="Q635" s="176"/>
      <c r="R635" s="178"/>
    </row>
    <row r="636" spans="1:18" x14ac:dyDescent="0.25">
      <c r="A636" s="173" t="s">
        <v>746</v>
      </c>
      <c r="B636" s="345"/>
      <c r="C636" s="346"/>
      <c r="D636" s="346"/>
      <c r="E636" s="346"/>
      <c r="F636" s="347"/>
      <c r="G636" s="345"/>
      <c r="H636" s="346"/>
      <c r="I636" s="347"/>
      <c r="J636" s="180"/>
      <c r="K636" s="345"/>
      <c r="L636" s="347"/>
      <c r="M636" s="178"/>
      <c r="N636" s="175"/>
      <c r="O636" s="345"/>
      <c r="P636" s="347"/>
      <c r="Q636" s="176"/>
      <c r="R636" s="178"/>
    </row>
    <row r="637" spans="1:18" x14ac:dyDescent="0.25">
      <c r="A637" s="173" t="s">
        <v>747</v>
      </c>
      <c r="B637" s="345"/>
      <c r="C637" s="346"/>
      <c r="D637" s="346"/>
      <c r="E637" s="346"/>
      <c r="F637" s="347"/>
      <c r="G637" s="345"/>
      <c r="H637" s="346"/>
      <c r="I637" s="347"/>
      <c r="J637" s="180"/>
      <c r="K637" s="345"/>
      <c r="L637" s="347"/>
      <c r="M637" s="178"/>
      <c r="N637" s="175"/>
      <c r="O637" s="345"/>
      <c r="P637" s="347"/>
      <c r="Q637" s="176"/>
      <c r="R637" s="178"/>
    </row>
    <row r="638" spans="1:18" x14ac:dyDescent="0.25">
      <c r="A638" s="173" t="s">
        <v>748</v>
      </c>
      <c r="B638" s="345"/>
      <c r="C638" s="346"/>
      <c r="D638" s="346"/>
      <c r="E638" s="346"/>
      <c r="F638" s="347"/>
      <c r="G638" s="345"/>
      <c r="H638" s="346"/>
      <c r="I638" s="347"/>
      <c r="J638" s="180"/>
      <c r="K638" s="345"/>
      <c r="L638" s="347"/>
      <c r="M638" s="178"/>
      <c r="N638" s="175"/>
      <c r="O638" s="345"/>
      <c r="P638" s="347"/>
      <c r="Q638" s="176"/>
      <c r="R638" s="178"/>
    </row>
    <row r="639" spans="1:18" x14ac:dyDescent="0.25">
      <c r="A639" s="173" t="s">
        <v>749</v>
      </c>
      <c r="B639" s="345"/>
      <c r="C639" s="346"/>
      <c r="D639" s="346"/>
      <c r="E639" s="346"/>
      <c r="F639" s="347"/>
      <c r="G639" s="345"/>
      <c r="H639" s="346"/>
      <c r="I639" s="347"/>
      <c r="J639" s="180"/>
      <c r="K639" s="345"/>
      <c r="L639" s="347"/>
      <c r="M639" s="178"/>
      <c r="N639" s="175"/>
      <c r="O639" s="345"/>
      <c r="P639" s="347"/>
      <c r="Q639" s="176"/>
      <c r="R639" s="178"/>
    </row>
    <row r="640" spans="1:18" x14ac:dyDescent="0.25">
      <c r="A640" s="173" t="s">
        <v>750</v>
      </c>
      <c r="B640" s="345"/>
      <c r="C640" s="346"/>
      <c r="D640" s="346"/>
      <c r="E640" s="346"/>
      <c r="F640" s="347"/>
      <c r="G640" s="345"/>
      <c r="H640" s="346"/>
      <c r="I640" s="347"/>
      <c r="J640" s="180"/>
      <c r="K640" s="345"/>
      <c r="L640" s="347"/>
      <c r="M640" s="178"/>
      <c r="N640" s="175"/>
      <c r="O640" s="345"/>
      <c r="P640" s="347"/>
      <c r="Q640" s="176"/>
      <c r="R640" s="178"/>
    </row>
    <row r="641" spans="1:18" x14ac:dyDescent="0.25">
      <c r="A641" s="173" t="s">
        <v>751</v>
      </c>
      <c r="B641" s="345"/>
      <c r="C641" s="346"/>
      <c r="D641" s="346"/>
      <c r="E641" s="346"/>
      <c r="F641" s="347"/>
      <c r="G641" s="345"/>
      <c r="H641" s="346"/>
      <c r="I641" s="347"/>
      <c r="J641" s="180"/>
      <c r="K641" s="345"/>
      <c r="L641" s="347"/>
      <c r="M641" s="178"/>
      <c r="N641" s="175"/>
      <c r="O641" s="345"/>
      <c r="P641" s="347"/>
      <c r="Q641" s="176"/>
      <c r="R641" s="178"/>
    </row>
    <row r="642" spans="1:18" x14ac:dyDescent="0.25">
      <c r="A642" s="173" t="s">
        <v>752</v>
      </c>
      <c r="B642" s="345"/>
      <c r="C642" s="346"/>
      <c r="D642" s="346"/>
      <c r="E642" s="346"/>
      <c r="F642" s="347"/>
      <c r="G642" s="345"/>
      <c r="H642" s="346"/>
      <c r="I642" s="347"/>
      <c r="J642" s="180"/>
      <c r="K642" s="345"/>
      <c r="L642" s="347"/>
      <c r="M642" s="178"/>
      <c r="N642" s="175"/>
      <c r="O642" s="345"/>
      <c r="P642" s="347"/>
      <c r="Q642" s="176"/>
      <c r="R642" s="178"/>
    </row>
    <row r="643" spans="1:18" x14ac:dyDescent="0.25">
      <c r="A643" s="173" t="s">
        <v>753</v>
      </c>
      <c r="B643" s="345"/>
      <c r="C643" s="346"/>
      <c r="D643" s="346"/>
      <c r="E643" s="346"/>
      <c r="F643" s="347"/>
      <c r="G643" s="345"/>
      <c r="H643" s="346"/>
      <c r="I643" s="347"/>
      <c r="J643" s="180"/>
      <c r="K643" s="345"/>
      <c r="L643" s="347"/>
      <c r="M643" s="178"/>
      <c r="N643" s="175"/>
      <c r="O643" s="345"/>
      <c r="P643" s="347"/>
      <c r="Q643" s="176"/>
      <c r="R643" s="178"/>
    </row>
    <row r="644" spans="1:18" x14ac:dyDescent="0.25">
      <c r="A644" s="173" t="s">
        <v>754</v>
      </c>
      <c r="B644" s="345"/>
      <c r="C644" s="346"/>
      <c r="D644" s="346"/>
      <c r="E644" s="346"/>
      <c r="F644" s="347"/>
      <c r="G644" s="345"/>
      <c r="H644" s="346"/>
      <c r="I644" s="347"/>
      <c r="J644" s="180"/>
      <c r="K644" s="345"/>
      <c r="L644" s="347"/>
      <c r="M644" s="178"/>
      <c r="N644" s="175"/>
      <c r="O644" s="345"/>
      <c r="P644" s="347"/>
      <c r="Q644" s="176"/>
      <c r="R644" s="178"/>
    </row>
    <row r="645" spans="1:18" x14ac:dyDescent="0.25">
      <c r="A645" s="173" t="s">
        <v>755</v>
      </c>
      <c r="B645" s="345"/>
      <c r="C645" s="346"/>
      <c r="D645" s="346"/>
      <c r="E645" s="346"/>
      <c r="F645" s="347"/>
      <c r="G645" s="345"/>
      <c r="H645" s="346"/>
      <c r="I645" s="347"/>
      <c r="J645" s="180"/>
      <c r="K645" s="345"/>
      <c r="L645" s="347"/>
      <c r="M645" s="178"/>
      <c r="N645" s="175"/>
      <c r="O645" s="345"/>
      <c r="P645" s="347"/>
      <c r="Q645" s="176"/>
      <c r="R645" s="178"/>
    </row>
    <row r="646" spans="1:18" x14ac:dyDescent="0.25">
      <c r="A646" s="173" t="s">
        <v>756</v>
      </c>
      <c r="B646" s="345"/>
      <c r="C646" s="346"/>
      <c r="D646" s="346"/>
      <c r="E646" s="346"/>
      <c r="F646" s="347"/>
      <c r="G646" s="345"/>
      <c r="H646" s="346"/>
      <c r="I646" s="347"/>
      <c r="J646" s="180"/>
      <c r="K646" s="345"/>
      <c r="L646" s="347"/>
      <c r="M646" s="178"/>
      <c r="N646" s="175"/>
      <c r="O646" s="345"/>
      <c r="P646" s="347"/>
      <c r="Q646" s="176"/>
      <c r="R646" s="178"/>
    </row>
    <row r="647" spans="1:18" x14ac:dyDescent="0.25">
      <c r="A647" s="173" t="s">
        <v>757</v>
      </c>
      <c r="B647" s="345"/>
      <c r="C647" s="346"/>
      <c r="D647" s="346"/>
      <c r="E647" s="346"/>
      <c r="F647" s="347"/>
      <c r="G647" s="345"/>
      <c r="H647" s="346"/>
      <c r="I647" s="347"/>
      <c r="J647" s="180"/>
      <c r="K647" s="345"/>
      <c r="L647" s="347"/>
      <c r="M647" s="178"/>
      <c r="N647" s="175"/>
      <c r="O647" s="345"/>
      <c r="P647" s="347"/>
      <c r="Q647" s="176"/>
      <c r="R647" s="178"/>
    </row>
    <row r="648" spans="1:18" x14ac:dyDescent="0.25">
      <c r="A648" s="173" t="s">
        <v>758</v>
      </c>
      <c r="B648" s="345"/>
      <c r="C648" s="346"/>
      <c r="D648" s="346"/>
      <c r="E648" s="346"/>
      <c r="F648" s="347"/>
      <c r="G648" s="345"/>
      <c r="H648" s="346"/>
      <c r="I648" s="347"/>
      <c r="J648" s="180"/>
      <c r="K648" s="345"/>
      <c r="L648" s="347"/>
      <c r="M648" s="178"/>
      <c r="N648" s="175"/>
      <c r="O648" s="345"/>
      <c r="P648" s="347"/>
      <c r="Q648" s="176"/>
      <c r="R648" s="178"/>
    </row>
    <row r="649" spans="1:18" x14ac:dyDescent="0.25">
      <c r="A649" s="173" t="s">
        <v>759</v>
      </c>
      <c r="B649" s="345"/>
      <c r="C649" s="346"/>
      <c r="D649" s="346"/>
      <c r="E649" s="346"/>
      <c r="F649" s="347"/>
      <c r="G649" s="345"/>
      <c r="H649" s="346"/>
      <c r="I649" s="347"/>
      <c r="J649" s="180"/>
      <c r="K649" s="345"/>
      <c r="L649" s="347"/>
      <c r="M649" s="178"/>
      <c r="N649" s="175"/>
      <c r="O649" s="345"/>
      <c r="P649" s="347"/>
      <c r="Q649" s="176"/>
      <c r="R649" s="178"/>
    </row>
    <row r="650" spans="1:18" x14ac:dyDescent="0.25">
      <c r="A650" s="173" t="s">
        <v>760</v>
      </c>
      <c r="B650" s="345"/>
      <c r="C650" s="346"/>
      <c r="D650" s="346"/>
      <c r="E650" s="346"/>
      <c r="F650" s="347"/>
      <c r="G650" s="345"/>
      <c r="H650" s="346"/>
      <c r="I650" s="347"/>
      <c r="J650" s="180"/>
      <c r="K650" s="345"/>
      <c r="L650" s="347"/>
      <c r="M650" s="178"/>
      <c r="N650" s="175"/>
      <c r="O650" s="345"/>
      <c r="P650" s="347"/>
      <c r="Q650" s="176"/>
      <c r="R650" s="178"/>
    </row>
    <row r="651" spans="1:18" x14ac:dyDescent="0.25">
      <c r="A651" s="173" t="s">
        <v>761</v>
      </c>
      <c r="B651" s="345"/>
      <c r="C651" s="346"/>
      <c r="D651" s="346"/>
      <c r="E651" s="346"/>
      <c r="F651" s="347"/>
      <c r="G651" s="345"/>
      <c r="H651" s="346"/>
      <c r="I651" s="347"/>
      <c r="J651" s="180"/>
      <c r="K651" s="345"/>
      <c r="L651" s="347"/>
      <c r="M651" s="178"/>
      <c r="N651" s="175"/>
      <c r="O651" s="345"/>
      <c r="P651" s="347"/>
      <c r="Q651" s="176"/>
      <c r="R651" s="178"/>
    </row>
    <row r="652" spans="1:18" x14ac:dyDescent="0.25">
      <c r="A652" s="173" t="s">
        <v>762</v>
      </c>
      <c r="B652" s="345"/>
      <c r="C652" s="346"/>
      <c r="D652" s="346"/>
      <c r="E652" s="346"/>
      <c r="F652" s="347"/>
      <c r="G652" s="345"/>
      <c r="H652" s="346"/>
      <c r="I652" s="347"/>
      <c r="J652" s="180"/>
      <c r="K652" s="345"/>
      <c r="L652" s="347"/>
      <c r="M652" s="178"/>
      <c r="N652" s="175"/>
      <c r="O652" s="345"/>
      <c r="P652" s="347"/>
      <c r="Q652" s="176"/>
      <c r="R652" s="178"/>
    </row>
    <row r="653" spans="1:18" x14ac:dyDescent="0.25">
      <c r="A653" s="173" t="s">
        <v>763</v>
      </c>
      <c r="B653" s="345"/>
      <c r="C653" s="346"/>
      <c r="D653" s="346"/>
      <c r="E653" s="346"/>
      <c r="F653" s="347"/>
      <c r="G653" s="345"/>
      <c r="H653" s="346"/>
      <c r="I653" s="347"/>
      <c r="J653" s="180"/>
      <c r="K653" s="345"/>
      <c r="L653" s="347"/>
      <c r="M653" s="178"/>
      <c r="N653" s="175"/>
      <c r="O653" s="345"/>
      <c r="P653" s="347"/>
      <c r="Q653" s="176"/>
      <c r="R653" s="178"/>
    </row>
    <row r="654" spans="1:18" x14ac:dyDescent="0.25">
      <c r="A654" s="173" t="s">
        <v>764</v>
      </c>
      <c r="B654" s="345"/>
      <c r="C654" s="346"/>
      <c r="D654" s="346"/>
      <c r="E654" s="346"/>
      <c r="F654" s="347"/>
      <c r="G654" s="345"/>
      <c r="H654" s="346"/>
      <c r="I654" s="347"/>
      <c r="J654" s="180"/>
      <c r="K654" s="345"/>
      <c r="L654" s="347"/>
      <c r="M654" s="178"/>
      <c r="N654" s="175"/>
      <c r="O654" s="345"/>
      <c r="P654" s="347"/>
      <c r="Q654" s="176"/>
      <c r="R654" s="178"/>
    </row>
    <row r="655" spans="1:18" x14ac:dyDescent="0.25">
      <c r="A655" s="173" t="s">
        <v>765</v>
      </c>
      <c r="B655" s="345"/>
      <c r="C655" s="346"/>
      <c r="D655" s="346"/>
      <c r="E655" s="346"/>
      <c r="F655" s="347"/>
      <c r="G655" s="345"/>
      <c r="H655" s="346"/>
      <c r="I655" s="347"/>
      <c r="J655" s="180"/>
      <c r="K655" s="345"/>
      <c r="L655" s="347"/>
      <c r="M655" s="178"/>
      <c r="N655" s="175"/>
      <c r="O655" s="345"/>
      <c r="P655" s="347"/>
      <c r="Q655" s="176"/>
      <c r="R655" s="178"/>
    </row>
    <row r="656" spans="1:18" x14ac:dyDescent="0.25">
      <c r="A656" s="173" t="s">
        <v>766</v>
      </c>
      <c r="B656" s="345"/>
      <c r="C656" s="346"/>
      <c r="D656" s="346"/>
      <c r="E656" s="346"/>
      <c r="F656" s="347"/>
      <c r="G656" s="345"/>
      <c r="H656" s="346"/>
      <c r="I656" s="347"/>
      <c r="J656" s="180"/>
      <c r="K656" s="345"/>
      <c r="L656" s="347"/>
      <c r="M656" s="178"/>
      <c r="N656" s="175"/>
      <c r="O656" s="345"/>
      <c r="P656" s="347"/>
      <c r="Q656" s="176"/>
      <c r="R656" s="178"/>
    </row>
    <row r="657" spans="1:18" x14ac:dyDescent="0.25">
      <c r="A657" s="173" t="s">
        <v>767</v>
      </c>
      <c r="B657" s="345"/>
      <c r="C657" s="346"/>
      <c r="D657" s="346"/>
      <c r="E657" s="346"/>
      <c r="F657" s="347"/>
      <c r="G657" s="345"/>
      <c r="H657" s="346"/>
      <c r="I657" s="347"/>
      <c r="J657" s="180"/>
      <c r="K657" s="345"/>
      <c r="L657" s="347"/>
      <c r="M657" s="178"/>
      <c r="N657" s="175"/>
      <c r="O657" s="345"/>
      <c r="P657" s="347"/>
      <c r="Q657" s="176"/>
      <c r="R657" s="178"/>
    </row>
    <row r="658" spans="1:18" x14ac:dyDescent="0.25">
      <c r="A658" s="173" t="s">
        <v>768</v>
      </c>
      <c r="B658" s="345"/>
      <c r="C658" s="346"/>
      <c r="D658" s="346"/>
      <c r="E658" s="346"/>
      <c r="F658" s="347"/>
      <c r="G658" s="345"/>
      <c r="H658" s="346"/>
      <c r="I658" s="347"/>
      <c r="J658" s="180"/>
      <c r="K658" s="345"/>
      <c r="L658" s="347"/>
      <c r="M658" s="178"/>
      <c r="N658" s="175"/>
      <c r="O658" s="345"/>
      <c r="P658" s="347"/>
      <c r="Q658" s="176"/>
      <c r="R658" s="178"/>
    </row>
    <row r="659" spans="1:18" x14ac:dyDescent="0.25">
      <c r="A659" s="173" t="s">
        <v>769</v>
      </c>
      <c r="B659" s="345"/>
      <c r="C659" s="346"/>
      <c r="D659" s="346"/>
      <c r="E659" s="346"/>
      <c r="F659" s="347"/>
      <c r="G659" s="345"/>
      <c r="H659" s="346"/>
      <c r="I659" s="347"/>
      <c r="J659" s="180"/>
      <c r="K659" s="345"/>
      <c r="L659" s="347"/>
      <c r="M659" s="178"/>
      <c r="N659" s="175"/>
      <c r="O659" s="345"/>
      <c r="P659" s="347"/>
      <c r="Q659" s="176"/>
      <c r="R659" s="178"/>
    </row>
    <row r="660" spans="1:18" x14ac:dyDescent="0.25">
      <c r="A660" s="173" t="s">
        <v>770</v>
      </c>
      <c r="B660" s="345"/>
      <c r="C660" s="346"/>
      <c r="D660" s="346"/>
      <c r="E660" s="346"/>
      <c r="F660" s="347"/>
      <c r="G660" s="345"/>
      <c r="H660" s="346"/>
      <c r="I660" s="347"/>
      <c r="J660" s="180"/>
      <c r="K660" s="345"/>
      <c r="L660" s="347"/>
      <c r="M660" s="178"/>
      <c r="N660" s="175"/>
      <c r="O660" s="345"/>
      <c r="P660" s="347"/>
      <c r="Q660" s="176"/>
      <c r="R660" s="178"/>
    </row>
    <row r="661" spans="1:18" x14ac:dyDescent="0.25">
      <c r="A661" s="173" t="s">
        <v>771</v>
      </c>
      <c r="B661" s="345"/>
      <c r="C661" s="346"/>
      <c r="D661" s="346"/>
      <c r="E661" s="346"/>
      <c r="F661" s="347"/>
      <c r="G661" s="345"/>
      <c r="H661" s="346"/>
      <c r="I661" s="347"/>
      <c r="J661" s="180"/>
      <c r="K661" s="345"/>
      <c r="L661" s="347"/>
      <c r="M661" s="178"/>
      <c r="N661" s="175"/>
      <c r="O661" s="345"/>
      <c r="P661" s="347"/>
      <c r="Q661" s="176"/>
      <c r="R661" s="178"/>
    </row>
    <row r="662" spans="1:18" x14ac:dyDescent="0.25">
      <c r="A662" s="173" t="s">
        <v>772</v>
      </c>
      <c r="B662" s="345"/>
      <c r="C662" s="346"/>
      <c r="D662" s="346"/>
      <c r="E662" s="346"/>
      <c r="F662" s="347"/>
      <c r="G662" s="345"/>
      <c r="H662" s="346"/>
      <c r="I662" s="347"/>
      <c r="J662" s="180"/>
      <c r="K662" s="345"/>
      <c r="L662" s="347"/>
      <c r="M662" s="178"/>
      <c r="N662" s="175"/>
      <c r="O662" s="345"/>
      <c r="P662" s="347"/>
      <c r="Q662" s="176"/>
      <c r="R662" s="178"/>
    </row>
    <row r="663" spans="1:18" x14ac:dyDescent="0.25">
      <c r="A663" s="173" t="s">
        <v>773</v>
      </c>
      <c r="B663" s="345"/>
      <c r="C663" s="346"/>
      <c r="D663" s="346"/>
      <c r="E663" s="346"/>
      <c r="F663" s="347"/>
      <c r="G663" s="345"/>
      <c r="H663" s="346"/>
      <c r="I663" s="347"/>
      <c r="J663" s="180"/>
      <c r="K663" s="345"/>
      <c r="L663" s="347"/>
      <c r="M663" s="178"/>
      <c r="N663" s="175"/>
      <c r="O663" s="345"/>
      <c r="P663" s="347"/>
      <c r="Q663" s="176"/>
      <c r="R663" s="178"/>
    </row>
    <row r="664" spans="1:18" x14ac:dyDescent="0.25">
      <c r="A664" s="173" t="s">
        <v>774</v>
      </c>
      <c r="B664" s="345"/>
      <c r="C664" s="346"/>
      <c r="D664" s="346"/>
      <c r="E664" s="346"/>
      <c r="F664" s="347"/>
      <c r="G664" s="345"/>
      <c r="H664" s="346"/>
      <c r="I664" s="347"/>
      <c r="J664" s="180"/>
      <c r="K664" s="345"/>
      <c r="L664" s="347"/>
      <c r="M664" s="178"/>
      <c r="N664" s="175"/>
      <c r="O664" s="345"/>
      <c r="P664" s="347"/>
      <c r="Q664" s="176"/>
      <c r="R664" s="178"/>
    </row>
    <row r="665" spans="1:18" x14ac:dyDescent="0.25">
      <c r="A665" s="173" t="s">
        <v>775</v>
      </c>
      <c r="B665" s="345"/>
      <c r="C665" s="346"/>
      <c r="D665" s="346"/>
      <c r="E665" s="346"/>
      <c r="F665" s="347"/>
      <c r="G665" s="345"/>
      <c r="H665" s="346"/>
      <c r="I665" s="347"/>
      <c r="J665" s="180"/>
      <c r="K665" s="345"/>
      <c r="L665" s="347"/>
      <c r="M665" s="178"/>
      <c r="N665" s="175"/>
      <c r="O665" s="345"/>
      <c r="P665" s="347"/>
      <c r="Q665" s="176"/>
      <c r="R665" s="178"/>
    </row>
    <row r="666" spans="1:18" x14ac:dyDescent="0.25">
      <c r="A666" s="173" t="s">
        <v>776</v>
      </c>
      <c r="B666" s="345"/>
      <c r="C666" s="346"/>
      <c r="D666" s="346"/>
      <c r="E666" s="346"/>
      <c r="F666" s="347"/>
      <c r="G666" s="345"/>
      <c r="H666" s="346"/>
      <c r="I666" s="347"/>
      <c r="J666" s="180"/>
      <c r="K666" s="345"/>
      <c r="L666" s="347"/>
      <c r="M666" s="178"/>
      <c r="N666" s="175"/>
      <c r="O666" s="345"/>
      <c r="P666" s="347"/>
      <c r="Q666" s="176"/>
      <c r="R666" s="178"/>
    </row>
    <row r="667" spans="1:18" x14ac:dyDescent="0.25">
      <c r="A667" s="173" t="s">
        <v>777</v>
      </c>
      <c r="B667" s="345"/>
      <c r="C667" s="346"/>
      <c r="D667" s="346"/>
      <c r="E667" s="346"/>
      <c r="F667" s="347"/>
      <c r="G667" s="345"/>
      <c r="H667" s="346"/>
      <c r="I667" s="347"/>
      <c r="J667" s="180"/>
      <c r="K667" s="345"/>
      <c r="L667" s="347"/>
      <c r="M667" s="178"/>
      <c r="N667" s="175"/>
      <c r="O667" s="345"/>
      <c r="P667" s="347"/>
      <c r="Q667" s="176"/>
      <c r="R667" s="178"/>
    </row>
    <row r="668" spans="1:18" x14ac:dyDescent="0.25">
      <c r="A668" s="173" t="s">
        <v>778</v>
      </c>
      <c r="B668" s="345"/>
      <c r="C668" s="346"/>
      <c r="D668" s="346"/>
      <c r="E668" s="346"/>
      <c r="F668" s="347"/>
      <c r="G668" s="345"/>
      <c r="H668" s="346"/>
      <c r="I668" s="347"/>
      <c r="J668" s="180"/>
      <c r="K668" s="345"/>
      <c r="L668" s="347"/>
      <c r="M668" s="178"/>
      <c r="N668" s="175"/>
      <c r="O668" s="345"/>
      <c r="P668" s="347"/>
      <c r="Q668" s="176"/>
      <c r="R668" s="178"/>
    </row>
    <row r="669" spans="1:18" x14ac:dyDescent="0.25">
      <c r="A669" s="173" t="s">
        <v>779</v>
      </c>
      <c r="B669" s="345"/>
      <c r="C669" s="346"/>
      <c r="D669" s="346"/>
      <c r="E669" s="346"/>
      <c r="F669" s="347"/>
      <c r="G669" s="345"/>
      <c r="H669" s="346"/>
      <c r="I669" s="347"/>
      <c r="J669" s="180"/>
      <c r="K669" s="345"/>
      <c r="L669" s="347"/>
      <c r="M669" s="178"/>
      <c r="N669" s="175"/>
      <c r="O669" s="345"/>
      <c r="P669" s="347"/>
      <c r="Q669" s="176"/>
      <c r="R669" s="178"/>
    </row>
    <row r="670" spans="1:18" x14ac:dyDescent="0.25">
      <c r="A670" s="173" t="s">
        <v>780</v>
      </c>
      <c r="B670" s="345"/>
      <c r="C670" s="346"/>
      <c r="D670" s="346"/>
      <c r="E670" s="346"/>
      <c r="F670" s="347"/>
      <c r="G670" s="345"/>
      <c r="H670" s="346"/>
      <c r="I670" s="347"/>
      <c r="J670" s="180"/>
      <c r="K670" s="345"/>
      <c r="L670" s="347"/>
      <c r="M670" s="178"/>
      <c r="N670" s="175"/>
      <c r="O670" s="345"/>
      <c r="P670" s="347"/>
      <c r="Q670" s="176"/>
      <c r="R670" s="178"/>
    </row>
    <row r="671" spans="1:18" x14ac:dyDescent="0.25">
      <c r="A671" s="173" t="s">
        <v>781</v>
      </c>
      <c r="B671" s="345"/>
      <c r="C671" s="346"/>
      <c r="D671" s="346"/>
      <c r="E671" s="346"/>
      <c r="F671" s="347"/>
      <c r="G671" s="345"/>
      <c r="H671" s="346"/>
      <c r="I671" s="347"/>
      <c r="J671" s="180"/>
      <c r="K671" s="345"/>
      <c r="L671" s="347"/>
      <c r="M671" s="178"/>
      <c r="N671" s="175"/>
      <c r="O671" s="345"/>
      <c r="P671" s="347"/>
      <c r="Q671" s="176"/>
      <c r="R671" s="178"/>
    </row>
    <row r="672" spans="1:18" x14ac:dyDescent="0.25">
      <c r="A672" s="173" t="s">
        <v>782</v>
      </c>
      <c r="B672" s="345"/>
      <c r="C672" s="346"/>
      <c r="D672" s="346"/>
      <c r="E672" s="346"/>
      <c r="F672" s="347"/>
      <c r="G672" s="345"/>
      <c r="H672" s="346"/>
      <c r="I672" s="347"/>
      <c r="J672" s="180"/>
      <c r="K672" s="345"/>
      <c r="L672" s="347"/>
      <c r="M672" s="178"/>
      <c r="N672" s="175"/>
      <c r="O672" s="345"/>
      <c r="P672" s="347"/>
      <c r="Q672" s="176"/>
      <c r="R672" s="178"/>
    </row>
    <row r="673" spans="1:18" x14ac:dyDescent="0.25">
      <c r="A673" s="173" t="s">
        <v>783</v>
      </c>
      <c r="B673" s="345"/>
      <c r="C673" s="346"/>
      <c r="D673" s="346"/>
      <c r="E673" s="346"/>
      <c r="F673" s="347"/>
      <c r="G673" s="345"/>
      <c r="H673" s="346"/>
      <c r="I673" s="347"/>
      <c r="J673" s="180"/>
      <c r="K673" s="345"/>
      <c r="L673" s="347"/>
      <c r="M673" s="178"/>
      <c r="N673" s="175"/>
      <c r="O673" s="345"/>
      <c r="P673" s="347"/>
      <c r="Q673" s="176"/>
      <c r="R673" s="178"/>
    </row>
    <row r="674" spans="1:18" x14ac:dyDescent="0.25">
      <c r="A674" s="173" t="s">
        <v>784</v>
      </c>
      <c r="B674" s="345"/>
      <c r="C674" s="346"/>
      <c r="D674" s="346"/>
      <c r="E674" s="346"/>
      <c r="F674" s="347"/>
      <c r="G674" s="345"/>
      <c r="H674" s="346"/>
      <c r="I674" s="347"/>
      <c r="J674" s="180"/>
      <c r="K674" s="345"/>
      <c r="L674" s="347"/>
      <c r="M674" s="178"/>
      <c r="N674" s="175"/>
      <c r="O674" s="345"/>
      <c r="P674" s="347"/>
      <c r="Q674" s="176"/>
      <c r="R674" s="178"/>
    </row>
    <row r="675" spans="1:18" x14ac:dyDescent="0.25">
      <c r="A675" s="173" t="s">
        <v>785</v>
      </c>
      <c r="B675" s="345"/>
      <c r="C675" s="346"/>
      <c r="D675" s="346"/>
      <c r="E675" s="346"/>
      <c r="F675" s="347"/>
      <c r="G675" s="345"/>
      <c r="H675" s="346"/>
      <c r="I675" s="347"/>
      <c r="J675" s="180"/>
      <c r="K675" s="345"/>
      <c r="L675" s="347"/>
      <c r="M675" s="178"/>
      <c r="N675" s="175"/>
      <c r="O675" s="345"/>
      <c r="P675" s="347"/>
      <c r="Q675" s="176"/>
      <c r="R675" s="178"/>
    </row>
    <row r="676" spans="1:18" x14ac:dyDescent="0.25">
      <c r="A676" s="173" t="s">
        <v>786</v>
      </c>
      <c r="B676" s="345"/>
      <c r="C676" s="346"/>
      <c r="D676" s="346"/>
      <c r="E676" s="346"/>
      <c r="F676" s="347"/>
      <c r="G676" s="345"/>
      <c r="H676" s="346"/>
      <c r="I676" s="347"/>
      <c r="J676" s="180"/>
      <c r="K676" s="345"/>
      <c r="L676" s="347"/>
      <c r="M676" s="178"/>
      <c r="N676" s="175"/>
      <c r="O676" s="345"/>
      <c r="P676" s="347"/>
      <c r="Q676" s="176"/>
      <c r="R676" s="178"/>
    </row>
    <row r="677" spans="1:18" x14ac:dyDescent="0.25">
      <c r="A677" s="173" t="s">
        <v>787</v>
      </c>
      <c r="B677" s="345"/>
      <c r="C677" s="346"/>
      <c r="D677" s="346"/>
      <c r="E677" s="346"/>
      <c r="F677" s="347"/>
      <c r="G677" s="345"/>
      <c r="H677" s="346"/>
      <c r="I677" s="347"/>
      <c r="J677" s="180"/>
      <c r="K677" s="345"/>
      <c r="L677" s="347"/>
      <c r="M677" s="178"/>
      <c r="N677" s="175"/>
      <c r="O677" s="345"/>
      <c r="P677" s="347"/>
      <c r="Q677" s="176"/>
      <c r="R677" s="178"/>
    </row>
    <row r="678" spans="1:18" x14ac:dyDescent="0.25">
      <c r="A678" s="173" t="s">
        <v>788</v>
      </c>
      <c r="B678" s="345"/>
      <c r="C678" s="346"/>
      <c r="D678" s="346"/>
      <c r="E678" s="346"/>
      <c r="F678" s="347"/>
      <c r="G678" s="345"/>
      <c r="H678" s="346"/>
      <c r="I678" s="347"/>
      <c r="J678" s="180"/>
      <c r="K678" s="345"/>
      <c r="L678" s="347"/>
      <c r="M678" s="178"/>
      <c r="N678" s="175"/>
      <c r="O678" s="345"/>
      <c r="P678" s="347"/>
      <c r="Q678" s="176"/>
      <c r="R678" s="178"/>
    </row>
    <row r="679" spans="1:18" x14ac:dyDescent="0.25">
      <c r="A679" s="173" t="s">
        <v>789</v>
      </c>
      <c r="B679" s="345"/>
      <c r="C679" s="346"/>
      <c r="D679" s="346"/>
      <c r="E679" s="346"/>
      <c r="F679" s="347"/>
      <c r="G679" s="345"/>
      <c r="H679" s="346"/>
      <c r="I679" s="347"/>
      <c r="J679" s="180"/>
      <c r="K679" s="345"/>
      <c r="L679" s="347"/>
      <c r="M679" s="178"/>
      <c r="N679" s="175"/>
      <c r="O679" s="345"/>
      <c r="P679" s="347"/>
      <c r="Q679" s="176"/>
      <c r="R679" s="178"/>
    </row>
    <row r="680" spans="1:18" x14ac:dyDescent="0.25">
      <c r="A680" s="173" t="s">
        <v>790</v>
      </c>
      <c r="B680" s="345"/>
      <c r="C680" s="346"/>
      <c r="D680" s="346"/>
      <c r="E680" s="346"/>
      <c r="F680" s="347"/>
      <c r="G680" s="345"/>
      <c r="H680" s="346"/>
      <c r="I680" s="347"/>
      <c r="J680" s="180"/>
      <c r="K680" s="345"/>
      <c r="L680" s="347"/>
      <c r="M680" s="178"/>
      <c r="N680" s="175"/>
      <c r="O680" s="345"/>
      <c r="P680" s="347"/>
      <c r="Q680" s="176"/>
      <c r="R680" s="178"/>
    </row>
    <row r="681" spans="1:18" x14ac:dyDescent="0.25">
      <c r="A681" s="173" t="s">
        <v>791</v>
      </c>
      <c r="B681" s="345"/>
      <c r="C681" s="346"/>
      <c r="D681" s="346"/>
      <c r="E681" s="346"/>
      <c r="F681" s="347"/>
      <c r="G681" s="345"/>
      <c r="H681" s="346"/>
      <c r="I681" s="347"/>
      <c r="J681" s="180"/>
      <c r="K681" s="345"/>
      <c r="L681" s="347"/>
      <c r="M681" s="178"/>
      <c r="N681" s="175"/>
      <c r="O681" s="345"/>
      <c r="P681" s="347"/>
      <c r="Q681" s="176"/>
      <c r="R681" s="178"/>
    </row>
    <row r="682" spans="1:18" x14ac:dyDescent="0.25">
      <c r="A682" s="173" t="s">
        <v>792</v>
      </c>
      <c r="B682" s="345"/>
      <c r="C682" s="346"/>
      <c r="D682" s="346"/>
      <c r="E682" s="346"/>
      <c r="F682" s="347"/>
      <c r="G682" s="345"/>
      <c r="H682" s="346"/>
      <c r="I682" s="347"/>
      <c r="J682" s="180"/>
      <c r="K682" s="345"/>
      <c r="L682" s="347"/>
      <c r="M682" s="178"/>
      <c r="N682" s="175"/>
      <c r="O682" s="345"/>
      <c r="P682" s="347"/>
      <c r="Q682" s="176"/>
      <c r="R682" s="178"/>
    </row>
    <row r="683" spans="1:18" x14ac:dyDescent="0.25">
      <c r="A683" s="173" t="s">
        <v>793</v>
      </c>
      <c r="B683" s="345"/>
      <c r="C683" s="346"/>
      <c r="D683" s="346"/>
      <c r="E683" s="346"/>
      <c r="F683" s="347"/>
      <c r="G683" s="345"/>
      <c r="H683" s="346"/>
      <c r="I683" s="347"/>
      <c r="J683" s="180"/>
      <c r="K683" s="345"/>
      <c r="L683" s="347"/>
      <c r="M683" s="178"/>
      <c r="N683" s="175"/>
      <c r="O683" s="345"/>
      <c r="P683" s="347"/>
      <c r="Q683" s="176"/>
      <c r="R683" s="178"/>
    </row>
    <row r="684" spans="1:18" x14ac:dyDescent="0.25">
      <c r="A684" s="173" t="s">
        <v>794</v>
      </c>
      <c r="B684" s="345"/>
      <c r="C684" s="346"/>
      <c r="D684" s="346"/>
      <c r="E684" s="346"/>
      <c r="F684" s="347"/>
      <c r="G684" s="345"/>
      <c r="H684" s="346"/>
      <c r="I684" s="347"/>
      <c r="J684" s="180"/>
      <c r="K684" s="345"/>
      <c r="L684" s="347"/>
      <c r="M684" s="178"/>
      <c r="N684" s="175"/>
      <c r="O684" s="345"/>
      <c r="P684" s="347"/>
      <c r="Q684" s="176"/>
      <c r="R684" s="178"/>
    </row>
    <row r="685" spans="1:18" x14ac:dyDescent="0.25">
      <c r="A685" s="173" t="s">
        <v>795</v>
      </c>
      <c r="B685" s="345"/>
      <c r="C685" s="346"/>
      <c r="D685" s="346"/>
      <c r="E685" s="346"/>
      <c r="F685" s="347"/>
      <c r="G685" s="345"/>
      <c r="H685" s="346"/>
      <c r="I685" s="347"/>
      <c r="J685" s="180"/>
      <c r="K685" s="345"/>
      <c r="L685" s="347"/>
      <c r="M685" s="178"/>
      <c r="N685" s="175"/>
      <c r="O685" s="345"/>
      <c r="P685" s="347"/>
      <c r="Q685" s="176"/>
      <c r="R685" s="178"/>
    </row>
    <row r="686" spans="1:18" x14ac:dyDescent="0.25">
      <c r="A686" s="173" t="s">
        <v>796</v>
      </c>
      <c r="B686" s="345"/>
      <c r="C686" s="346"/>
      <c r="D686" s="346"/>
      <c r="E686" s="346"/>
      <c r="F686" s="347"/>
      <c r="G686" s="345"/>
      <c r="H686" s="346"/>
      <c r="I686" s="347"/>
      <c r="J686" s="180"/>
      <c r="K686" s="345"/>
      <c r="L686" s="347"/>
      <c r="M686" s="178"/>
      <c r="N686" s="175"/>
      <c r="O686" s="345"/>
      <c r="P686" s="347"/>
      <c r="Q686" s="176"/>
      <c r="R686" s="178"/>
    </row>
    <row r="687" spans="1:18" x14ac:dyDescent="0.25">
      <c r="A687" s="173" t="s">
        <v>797</v>
      </c>
      <c r="B687" s="345"/>
      <c r="C687" s="346"/>
      <c r="D687" s="346"/>
      <c r="E687" s="346"/>
      <c r="F687" s="347"/>
      <c r="G687" s="345"/>
      <c r="H687" s="346"/>
      <c r="I687" s="347"/>
      <c r="J687" s="180"/>
      <c r="K687" s="345"/>
      <c r="L687" s="347"/>
      <c r="M687" s="178"/>
      <c r="N687" s="175"/>
      <c r="O687" s="345"/>
      <c r="P687" s="347"/>
      <c r="Q687" s="176"/>
      <c r="R687" s="178"/>
    </row>
    <row r="688" spans="1:18" x14ac:dyDescent="0.25">
      <c r="A688" s="173" t="s">
        <v>798</v>
      </c>
      <c r="B688" s="345"/>
      <c r="C688" s="346"/>
      <c r="D688" s="346"/>
      <c r="E688" s="346"/>
      <c r="F688" s="347"/>
      <c r="G688" s="345"/>
      <c r="H688" s="346"/>
      <c r="I688" s="347"/>
      <c r="J688" s="180"/>
      <c r="K688" s="345"/>
      <c r="L688" s="347"/>
      <c r="M688" s="178"/>
      <c r="N688" s="175"/>
      <c r="O688" s="345"/>
      <c r="P688" s="347"/>
      <c r="Q688" s="176"/>
      <c r="R688" s="178"/>
    </row>
    <row r="689" spans="1:18" x14ac:dyDescent="0.25">
      <c r="A689" s="173" t="s">
        <v>799</v>
      </c>
      <c r="B689" s="345"/>
      <c r="C689" s="346"/>
      <c r="D689" s="346"/>
      <c r="E689" s="346"/>
      <c r="F689" s="347"/>
      <c r="G689" s="345"/>
      <c r="H689" s="346"/>
      <c r="I689" s="347"/>
      <c r="J689" s="180"/>
      <c r="K689" s="345"/>
      <c r="L689" s="347"/>
      <c r="M689" s="178"/>
      <c r="N689" s="175"/>
      <c r="O689" s="345"/>
      <c r="P689" s="347"/>
      <c r="Q689" s="176"/>
      <c r="R689" s="178"/>
    </row>
    <row r="690" spans="1:18" x14ac:dyDescent="0.25">
      <c r="A690" s="173" t="s">
        <v>800</v>
      </c>
      <c r="B690" s="345"/>
      <c r="C690" s="346"/>
      <c r="D690" s="346"/>
      <c r="E690" s="346"/>
      <c r="F690" s="347"/>
      <c r="G690" s="345"/>
      <c r="H690" s="346"/>
      <c r="I690" s="347"/>
      <c r="J690" s="180"/>
      <c r="K690" s="345"/>
      <c r="L690" s="347"/>
      <c r="M690" s="178"/>
      <c r="N690" s="175"/>
      <c r="O690" s="345"/>
      <c r="P690" s="347"/>
      <c r="Q690" s="176"/>
      <c r="R690" s="178"/>
    </row>
    <row r="691" spans="1:18" x14ac:dyDescent="0.25">
      <c r="A691" s="173" t="s">
        <v>801</v>
      </c>
      <c r="B691" s="345"/>
      <c r="C691" s="346"/>
      <c r="D691" s="346"/>
      <c r="E691" s="346"/>
      <c r="F691" s="347"/>
      <c r="G691" s="345"/>
      <c r="H691" s="346"/>
      <c r="I691" s="347"/>
      <c r="J691" s="180"/>
      <c r="K691" s="345"/>
      <c r="L691" s="347"/>
      <c r="M691" s="178"/>
      <c r="N691" s="175"/>
      <c r="O691" s="345"/>
      <c r="P691" s="347"/>
      <c r="Q691" s="176"/>
      <c r="R691" s="178"/>
    </row>
    <row r="692" spans="1:18" x14ac:dyDescent="0.25">
      <c r="A692" s="173" t="s">
        <v>802</v>
      </c>
      <c r="B692" s="345"/>
      <c r="C692" s="346"/>
      <c r="D692" s="346"/>
      <c r="E692" s="346"/>
      <c r="F692" s="347"/>
      <c r="G692" s="345"/>
      <c r="H692" s="346"/>
      <c r="I692" s="347"/>
      <c r="J692" s="180"/>
      <c r="K692" s="345"/>
      <c r="L692" s="347"/>
      <c r="M692" s="178"/>
      <c r="N692" s="175"/>
      <c r="O692" s="345"/>
      <c r="P692" s="347"/>
      <c r="Q692" s="176"/>
      <c r="R692" s="178"/>
    </row>
    <row r="693" spans="1:18" x14ac:dyDescent="0.25">
      <c r="A693" s="173" t="s">
        <v>803</v>
      </c>
      <c r="B693" s="345"/>
      <c r="C693" s="346"/>
      <c r="D693" s="346"/>
      <c r="E693" s="346"/>
      <c r="F693" s="347"/>
      <c r="G693" s="345"/>
      <c r="H693" s="346"/>
      <c r="I693" s="347"/>
      <c r="J693" s="180"/>
      <c r="K693" s="345"/>
      <c r="L693" s="347"/>
      <c r="M693" s="178"/>
      <c r="N693" s="175"/>
      <c r="O693" s="345"/>
      <c r="P693" s="347"/>
      <c r="Q693" s="176"/>
      <c r="R693" s="178"/>
    </row>
    <row r="694" spans="1:18" x14ac:dyDescent="0.25">
      <c r="A694" s="173" t="s">
        <v>804</v>
      </c>
      <c r="B694" s="345"/>
      <c r="C694" s="346"/>
      <c r="D694" s="346"/>
      <c r="E694" s="346"/>
      <c r="F694" s="347"/>
      <c r="G694" s="345"/>
      <c r="H694" s="346"/>
      <c r="I694" s="347"/>
      <c r="J694" s="180"/>
      <c r="K694" s="345"/>
      <c r="L694" s="347"/>
      <c r="M694" s="178"/>
      <c r="N694" s="175"/>
      <c r="O694" s="345"/>
      <c r="P694" s="347"/>
      <c r="Q694" s="176"/>
      <c r="R694" s="178"/>
    </row>
    <row r="695" spans="1:18" x14ac:dyDescent="0.25">
      <c r="A695" s="173" t="s">
        <v>805</v>
      </c>
      <c r="B695" s="345"/>
      <c r="C695" s="346"/>
      <c r="D695" s="346"/>
      <c r="E695" s="346"/>
      <c r="F695" s="347"/>
      <c r="G695" s="345"/>
      <c r="H695" s="346"/>
      <c r="I695" s="347"/>
      <c r="J695" s="180"/>
      <c r="K695" s="345"/>
      <c r="L695" s="347"/>
      <c r="M695" s="178"/>
      <c r="N695" s="175"/>
      <c r="O695" s="345"/>
      <c r="P695" s="347"/>
      <c r="Q695" s="176"/>
      <c r="R695" s="178"/>
    </row>
    <row r="696" spans="1:18" x14ac:dyDescent="0.25">
      <c r="A696" s="173" t="s">
        <v>806</v>
      </c>
      <c r="B696" s="345"/>
      <c r="C696" s="346"/>
      <c r="D696" s="346"/>
      <c r="E696" s="346"/>
      <c r="F696" s="347"/>
      <c r="G696" s="345"/>
      <c r="H696" s="346"/>
      <c r="I696" s="347"/>
      <c r="J696" s="180"/>
      <c r="K696" s="345"/>
      <c r="L696" s="347"/>
      <c r="M696" s="178"/>
      <c r="N696" s="175"/>
      <c r="O696" s="345"/>
      <c r="P696" s="347"/>
      <c r="Q696" s="176"/>
      <c r="R696" s="178"/>
    </row>
    <row r="697" spans="1:18" x14ac:dyDescent="0.25">
      <c r="A697" s="173" t="s">
        <v>807</v>
      </c>
      <c r="B697" s="345"/>
      <c r="C697" s="346"/>
      <c r="D697" s="346"/>
      <c r="E697" s="346"/>
      <c r="F697" s="347"/>
      <c r="G697" s="345"/>
      <c r="H697" s="346"/>
      <c r="I697" s="347"/>
      <c r="J697" s="180"/>
      <c r="K697" s="345"/>
      <c r="L697" s="347"/>
      <c r="M697" s="178"/>
      <c r="N697" s="175"/>
      <c r="O697" s="345"/>
      <c r="P697" s="347"/>
      <c r="Q697" s="176"/>
      <c r="R697" s="178"/>
    </row>
    <row r="698" spans="1:18" x14ac:dyDescent="0.25">
      <c r="A698" s="173" t="s">
        <v>808</v>
      </c>
      <c r="B698" s="345"/>
      <c r="C698" s="346"/>
      <c r="D698" s="346"/>
      <c r="E698" s="346"/>
      <c r="F698" s="347"/>
      <c r="G698" s="345"/>
      <c r="H698" s="346"/>
      <c r="I698" s="347"/>
      <c r="J698" s="180"/>
      <c r="K698" s="345"/>
      <c r="L698" s="347"/>
      <c r="M698" s="178"/>
      <c r="N698" s="175"/>
      <c r="O698" s="345"/>
      <c r="P698" s="347"/>
      <c r="Q698" s="176"/>
      <c r="R698" s="178"/>
    </row>
    <row r="699" spans="1:18" x14ac:dyDescent="0.25">
      <c r="A699" s="173" t="s">
        <v>809</v>
      </c>
      <c r="B699" s="345"/>
      <c r="C699" s="346"/>
      <c r="D699" s="346"/>
      <c r="E699" s="346"/>
      <c r="F699" s="347"/>
      <c r="G699" s="345"/>
      <c r="H699" s="346"/>
      <c r="I699" s="347"/>
      <c r="J699" s="180"/>
      <c r="K699" s="345"/>
      <c r="L699" s="347"/>
      <c r="M699" s="178"/>
      <c r="N699" s="175"/>
      <c r="O699" s="345"/>
      <c r="P699" s="347"/>
      <c r="Q699" s="176"/>
      <c r="R699" s="178"/>
    </row>
    <row r="700" spans="1:18" x14ac:dyDescent="0.25">
      <c r="A700" s="173" t="s">
        <v>810</v>
      </c>
      <c r="B700" s="345"/>
      <c r="C700" s="346"/>
      <c r="D700" s="346"/>
      <c r="E700" s="346"/>
      <c r="F700" s="347"/>
      <c r="G700" s="345"/>
      <c r="H700" s="346"/>
      <c r="I700" s="347"/>
      <c r="J700" s="180"/>
      <c r="K700" s="345"/>
      <c r="L700" s="347"/>
      <c r="M700" s="178"/>
      <c r="N700" s="175"/>
      <c r="O700" s="345"/>
      <c r="P700" s="347"/>
      <c r="Q700" s="176"/>
      <c r="R700" s="178"/>
    </row>
    <row r="701" spans="1:18" x14ac:dyDescent="0.25">
      <c r="A701" s="173" t="s">
        <v>811</v>
      </c>
      <c r="B701" s="345"/>
      <c r="C701" s="346"/>
      <c r="D701" s="346"/>
      <c r="E701" s="346"/>
      <c r="F701" s="347"/>
      <c r="G701" s="345"/>
      <c r="H701" s="346"/>
      <c r="I701" s="347"/>
      <c r="J701" s="180"/>
      <c r="K701" s="345"/>
      <c r="L701" s="347"/>
      <c r="M701" s="178"/>
      <c r="N701" s="175"/>
      <c r="O701" s="345"/>
      <c r="P701" s="347"/>
      <c r="Q701" s="176"/>
      <c r="R701" s="178"/>
    </row>
    <row r="702" spans="1:18" x14ac:dyDescent="0.25">
      <c r="A702" s="173" t="s">
        <v>812</v>
      </c>
      <c r="B702" s="345"/>
      <c r="C702" s="346"/>
      <c r="D702" s="346"/>
      <c r="E702" s="346"/>
      <c r="F702" s="347"/>
      <c r="G702" s="345"/>
      <c r="H702" s="346"/>
      <c r="I702" s="347"/>
      <c r="J702" s="180"/>
      <c r="K702" s="345"/>
      <c r="L702" s="347"/>
      <c r="M702" s="178"/>
      <c r="N702" s="175"/>
      <c r="O702" s="345"/>
      <c r="P702" s="347"/>
      <c r="Q702" s="176"/>
      <c r="R702" s="178"/>
    </row>
    <row r="703" spans="1:18" x14ac:dyDescent="0.25">
      <c r="A703" s="173" t="s">
        <v>813</v>
      </c>
      <c r="B703" s="345"/>
      <c r="C703" s="346"/>
      <c r="D703" s="346"/>
      <c r="E703" s="346"/>
      <c r="F703" s="347"/>
      <c r="G703" s="345"/>
      <c r="H703" s="346"/>
      <c r="I703" s="347"/>
      <c r="J703" s="180"/>
      <c r="K703" s="345"/>
      <c r="L703" s="347"/>
      <c r="M703" s="178"/>
      <c r="N703" s="175"/>
      <c r="O703" s="345"/>
      <c r="P703" s="347"/>
      <c r="Q703" s="176"/>
      <c r="R703" s="178"/>
    </row>
    <row r="704" spans="1:18" x14ac:dyDescent="0.25">
      <c r="A704" s="173" t="s">
        <v>814</v>
      </c>
      <c r="B704" s="345"/>
      <c r="C704" s="346"/>
      <c r="D704" s="346"/>
      <c r="E704" s="346"/>
      <c r="F704" s="347"/>
      <c r="G704" s="345"/>
      <c r="H704" s="346"/>
      <c r="I704" s="347"/>
      <c r="J704" s="180"/>
      <c r="K704" s="345"/>
      <c r="L704" s="347"/>
      <c r="M704" s="178"/>
      <c r="N704" s="175"/>
      <c r="O704" s="345"/>
      <c r="P704" s="347"/>
      <c r="Q704" s="176"/>
      <c r="R704" s="178"/>
    </row>
    <row r="705" spans="1:18" x14ac:dyDescent="0.25">
      <c r="A705" s="173" t="s">
        <v>815</v>
      </c>
      <c r="B705" s="345"/>
      <c r="C705" s="346"/>
      <c r="D705" s="346"/>
      <c r="E705" s="346"/>
      <c r="F705" s="347"/>
      <c r="G705" s="345"/>
      <c r="H705" s="346"/>
      <c r="I705" s="347"/>
      <c r="J705" s="180"/>
      <c r="K705" s="345"/>
      <c r="L705" s="347"/>
      <c r="M705" s="178"/>
      <c r="N705" s="175"/>
      <c r="O705" s="345"/>
      <c r="P705" s="347"/>
      <c r="Q705" s="176"/>
      <c r="R705" s="178"/>
    </row>
    <row r="706" spans="1:18" x14ac:dyDescent="0.25">
      <c r="A706" s="173" t="s">
        <v>816</v>
      </c>
      <c r="B706" s="345"/>
      <c r="C706" s="346"/>
      <c r="D706" s="346"/>
      <c r="E706" s="346"/>
      <c r="F706" s="347"/>
      <c r="G706" s="345"/>
      <c r="H706" s="346"/>
      <c r="I706" s="347"/>
      <c r="J706" s="180"/>
      <c r="K706" s="345"/>
      <c r="L706" s="347"/>
      <c r="M706" s="178"/>
      <c r="N706" s="175"/>
      <c r="O706" s="345"/>
      <c r="P706" s="347"/>
      <c r="Q706" s="176"/>
      <c r="R706" s="178"/>
    </row>
    <row r="707" spans="1:18" x14ac:dyDescent="0.25">
      <c r="A707" s="173" t="s">
        <v>817</v>
      </c>
      <c r="B707" s="345"/>
      <c r="C707" s="346"/>
      <c r="D707" s="346"/>
      <c r="E707" s="346"/>
      <c r="F707" s="347"/>
      <c r="G707" s="345"/>
      <c r="H707" s="346"/>
      <c r="I707" s="347"/>
      <c r="J707" s="180"/>
      <c r="K707" s="345"/>
      <c r="L707" s="347"/>
      <c r="M707" s="178"/>
      <c r="N707" s="175"/>
      <c r="O707" s="345"/>
      <c r="P707" s="347"/>
      <c r="Q707" s="176"/>
      <c r="R707" s="178"/>
    </row>
    <row r="708" spans="1:18" x14ac:dyDescent="0.25">
      <c r="A708" s="173" t="s">
        <v>818</v>
      </c>
      <c r="B708" s="345"/>
      <c r="C708" s="346"/>
      <c r="D708" s="346"/>
      <c r="E708" s="346"/>
      <c r="F708" s="347"/>
      <c r="G708" s="345"/>
      <c r="H708" s="346"/>
      <c r="I708" s="347"/>
      <c r="J708" s="180"/>
      <c r="K708" s="345"/>
      <c r="L708" s="347"/>
      <c r="M708" s="178"/>
      <c r="N708" s="175"/>
      <c r="O708" s="345"/>
      <c r="P708" s="347"/>
      <c r="Q708" s="176"/>
      <c r="R708" s="178"/>
    </row>
    <row r="709" spans="1:18" x14ac:dyDescent="0.25">
      <c r="A709" s="173" t="s">
        <v>819</v>
      </c>
      <c r="B709" s="345"/>
      <c r="C709" s="346"/>
      <c r="D709" s="346"/>
      <c r="E709" s="346"/>
      <c r="F709" s="347"/>
      <c r="G709" s="345"/>
      <c r="H709" s="346"/>
      <c r="I709" s="347"/>
      <c r="J709" s="180"/>
      <c r="K709" s="345"/>
      <c r="L709" s="347"/>
      <c r="M709" s="178"/>
      <c r="N709" s="175"/>
      <c r="O709" s="345"/>
      <c r="P709" s="347"/>
      <c r="Q709" s="176"/>
      <c r="R709" s="178"/>
    </row>
    <row r="710" spans="1:18" x14ac:dyDescent="0.25">
      <c r="A710" s="173" t="s">
        <v>820</v>
      </c>
      <c r="B710" s="345"/>
      <c r="C710" s="346"/>
      <c r="D710" s="346"/>
      <c r="E710" s="346"/>
      <c r="F710" s="347"/>
      <c r="G710" s="345"/>
      <c r="H710" s="346"/>
      <c r="I710" s="347"/>
      <c r="J710" s="180"/>
      <c r="K710" s="345"/>
      <c r="L710" s="347"/>
      <c r="M710" s="178"/>
      <c r="N710" s="175"/>
      <c r="O710" s="345"/>
      <c r="P710" s="347"/>
      <c r="Q710" s="176"/>
      <c r="R710" s="178"/>
    </row>
    <row r="711" spans="1:18" x14ac:dyDescent="0.25">
      <c r="A711" s="173" t="s">
        <v>821</v>
      </c>
      <c r="B711" s="345"/>
      <c r="C711" s="346"/>
      <c r="D711" s="346"/>
      <c r="E711" s="346"/>
      <c r="F711" s="347"/>
      <c r="G711" s="345"/>
      <c r="H711" s="346"/>
      <c r="I711" s="347"/>
      <c r="J711" s="180"/>
      <c r="K711" s="345"/>
      <c r="L711" s="347"/>
      <c r="M711" s="178"/>
      <c r="N711" s="175"/>
      <c r="O711" s="345"/>
      <c r="P711" s="347"/>
      <c r="Q711" s="176"/>
      <c r="R711" s="178"/>
    </row>
    <row r="712" spans="1:18" x14ac:dyDescent="0.25">
      <c r="A712" s="173" t="s">
        <v>822</v>
      </c>
      <c r="B712" s="345"/>
      <c r="C712" s="346"/>
      <c r="D712" s="346"/>
      <c r="E712" s="346"/>
      <c r="F712" s="347"/>
      <c r="G712" s="345"/>
      <c r="H712" s="346"/>
      <c r="I712" s="347"/>
      <c r="J712" s="180"/>
      <c r="K712" s="345"/>
      <c r="L712" s="347"/>
      <c r="M712" s="178"/>
      <c r="N712" s="175"/>
      <c r="O712" s="345"/>
      <c r="P712" s="347"/>
      <c r="Q712" s="176"/>
      <c r="R712" s="178"/>
    </row>
    <row r="713" spans="1:18" x14ac:dyDescent="0.25">
      <c r="A713" s="173" t="s">
        <v>823</v>
      </c>
      <c r="B713" s="345"/>
      <c r="C713" s="346"/>
      <c r="D713" s="346"/>
      <c r="E713" s="346"/>
      <c r="F713" s="347"/>
      <c r="G713" s="345"/>
      <c r="H713" s="346"/>
      <c r="I713" s="347"/>
      <c r="J713" s="180"/>
      <c r="K713" s="345"/>
      <c r="L713" s="347"/>
      <c r="M713" s="178"/>
      <c r="N713" s="175"/>
      <c r="O713" s="345"/>
      <c r="P713" s="347"/>
      <c r="Q713" s="176"/>
      <c r="R713" s="178"/>
    </row>
    <row r="714" spans="1:18" x14ac:dyDescent="0.25">
      <c r="A714" s="173" t="s">
        <v>824</v>
      </c>
      <c r="B714" s="345"/>
      <c r="C714" s="346"/>
      <c r="D714" s="346"/>
      <c r="E714" s="346"/>
      <c r="F714" s="347"/>
      <c r="G714" s="345"/>
      <c r="H714" s="346"/>
      <c r="I714" s="347"/>
      <c r="J714" s="180"/>
      <c r="K714" s="345"/>
      <c r="L714" s="347"/>
      <c r="M714" s="178"/>
      <c r="N714" s="175"/>
      <c r="O714" s="345"/>
      <c r="P714" s="347"/>
      <c r="Q714" s="176"/>
      <c r="R714" s="178"/>
    </row>
    <row r="715" spans="1:18" x14ac:dyDescent="0.25">
      <c r="A715" s="173" t="s">
        <v>825</v>
      </c>
      <c r="B715" s="345"/>
      <c r="C715" s="346"/>
      <c r="D715" s="346"/>
      <c r="E715" s="346"/>
      <c r="F715" s="347"/>
      <c r="G715" s="345"/>
      <c r="H715" s="346"/>
      <c r="I715" s="347"/>
      <c r="J715" s="180"/>
      <c r="K715" s="345"/>
      <c r="L715" s="347"/>
      <c r="M715" s="178"/>
      <c r="N715" s="175"/>
      <c r="O715" s="345"/>
      <c r="P715" s="347"/>
      <c r="Q715" s="176"/>
      <c r="R715" s="178"/>
    </row>
    <row r="716" spans="1:18" x14ac:dyDescent="0.25">
      <c r="A716" s="173" t="s">
        <v>826</v>
      </c>
      <c r="B716" s="345"/>
      <c r="C716" s="346"/>
      <c r="D716" s="346"/>
      <c r="E716" s="346"/>
      <c r="F716" s="347"/>
      <c r="G716" s="345"/>
      <c r="H716" s="346"/>
      <c r="I716" s="347"/>
      <c r="J716" s="180"/>
      <c r="K716" s="345"/>
      <c r="L716" s="347"/>
      <c r="M716" s="178"/>
      <c r="N716" s="175"/>
      <c r="O716" s="345"/>
      <c r="P716" s="347"/>
      <c r="Q716" s="176"/>
      <c r="R716" s="178"/>
    </row>
    <row r="717" spans="1:18" x14ac:dyDescent="0.25">
      <c r="A717" s="173" t="s">
        <v>827</v>
      </c>
      <c r="B717" s="345"/>
      <c r="C717" s="346"/>
      <c r="D717" s="346"/>
      <c r="E717" s="346"/>
      <c r="F717" s="347"/>
      <c r="G717" s="345"/>
      <c r="H717" s="346"/>
      <c r="I717" s="347"/>
      <c r="J717" s="180"/>
      <c r="K717" s="345"/>
      <c r="L717" s="347"/>
      <c r="M717" s="178"/>
      <c r="N717" s="175"/>
      <c r="O717" s="345"/>
      <c r="P717" s="347"/>
      <c r="Q717" s="176"/>
      <c r="R717" s="178"/>
    </row>
    <row r="718" spans="1:18" x14ac:dyDescent="0.25">
      <c r="A718" s="173" t="s">
        <v>828</v>
      </c>
      <c r="B718" s="345"/>
      <c r="C718" s="346"/>
      <c r="D718" s="346"/>
      <c r="E718" s="346"/>
      <c r="F718" s="347"/>
      <c r="G718" s="345"/>
      <c r="H718" s="346"/>
      <c r="I718" s="347"/>
      <c r="J718" s="180"/>
      <c r="K718" s="345"/>
      <c r="L718" s="347"/>
      <c r="M718" s="178"/>
      <c r="N718" s="175"/>
      <c r="O718" s="345"/>
      <c r="P718" s="347"/>
      <c r="Q718" s="176"/>
      <c r="R718" s="178"/>
    </row>
    <row r="719" spans="1:18" x14ac:dyDescent="0.25">
      <c r="A719" s="173" t="s">
        <v>829</v>
      </c>
      <c r="B719" s="345"/>
      <c r="C719" s="346"/>
      <c r="D719" s="346"/>
      <c r="E719" s="346"/>
      <c r="F719" s="347"/>
      <c r="G719" s="345"/>
      <c r="H719" s="346"/>
      <c r="I719" s="347"/>
      <c r="J719" s="180"/>
      <c r="K719" s="345"/>
      <c r="L719" s="347"/>
      <c r="M719" s="178"/>
      <c r="N719" s="175"/>
      <c r="O719" s="345"/>
      <c r="P719" s="347"/>
      <c r="Q719" s="176"/>
      <c r="R719" s="178"/>
    </row>
    <row r="720" spans="1:18" x14ac:dyDescent="0.25">
      <c r="A720" s="173" t="s">
        <v>830</v>
      </c>
      <c r="B720" s="345"/>
      <c r="C720" s="346"/>
      <c r="D720" s="346"/>
      <c r="E720" s="346"/>
      <c r="F720" s="347"/>
      <c r="G720" s="345"/>
      <c r="H720" s="346"/>
      <c r="I720" s="347"/>
      <c r="J720" s="180"/>
      <c r="K720" s="345"/>
      <c r="L720" s="347"/>
      <c r="M720" s="178"/>
      <c r="N720" s="175"/>
      <c r="O720" s="345"/>
      <c r="P720" s="347"/>
      <c r="Q720" s="176"/>
      <c r="R720" s="178"/>
    </row>
    <row r="721" spans="1:18" x14ac:dyDescent="0.25">
      <c r="A721" s="173" t="s">
        <v>831</v>
      </c>
      <c r="B721" s="345"/>
      <c r="C721" s="346"/>
      <c r="D721" s="346"/>
      <c r="E721" s="346"/>
      <c r="F721" s="347"/>
      <c r="G721" s="345"/>
      <c r="H721" s="346"/>
      <c r="I721" s="347"/>
      <c r="J721" s="180"/>
      <c r="K721" s="345"/>
      <c r="L721" s="347"/>
      <c r="M721" s="178"/>
      <c r="N721" s="175"/>
      <c r="O721" s="345"/>
      <c r="P721" s="347"/>
      <c r="Q721" s="176"/>
      <c r="R721" s="178"/>
    </row>
    <row r="722" spans="1:18" x14ac:dyDescent="0.25">
      <c r="A722" s="173" t="s">
        <v>832</v>
      </c>
      <c r="B722" s="345"/>
      <c r="C722" s="346"/>
      <c r="D722" s="346"/>
      <c r="E722" s="346"/>
      <c r="F722" s="347"/>
      <c r="G722" s="345"/>
      <c r="H722" s="346"/>
      <c r="I722" s="347"/>
      <c r="J722" s="180"/>
      <c r="K722" s="345"/>
      <c r="L722" s="347"/>
      <c r="M722" s="178"/>
      <c r="N722" s="175"/>
      <c r="O722" s="345"/>
      <c r="P722" s="347"/>
      <c r="Q722" s="176"/>
      <c r="R722" s="178"/>
    </row>
    <row r="723" spans="1:18" x14ac:dyDescent="0.25">
      <c r="A723" s="173" t="s">
        <v>833</v>
      </c>
      <c r="B723" s="345"/>
      <c r="C723" s="346"/>
      <c r="D723" s="346"/>
      <c r="E723" s="346"/>
      <c r="F723" s="347"/>
      <c r="G723" s="345"/>
      <c r="H723" s="346"/>
      <c r="I723" s="347"/>
      <c r="J723" s="180"/>
      <c r="K723" s="345"/>
      <c r="L723" s="347"/>
      <c r="M723" s="178"/>
      <c r="N723" s="175"/>
      <c r="O723" s="345"/>
      <c r="P723" s="347"/>
      <c r="Q723" s="176"/>
      <c r="R723" s="178"/>
    </row>
    <row r="724" spans="1:18" x14ac:dyDescent="0.25">
      <c r="A724" s="173" t="s">
        <v>834</v>
      </c>
      <c r="B724" s="345"/>
      <c r="C724" s="346"/>
      <c r="D724" s="346"/>
      <c r="E724" s="346"/>
      <c r="F724" s="347"/>
      <c r="G724" s="345"/>
      <c r="H724" s="346"/>
      <c r="I724" s="347"/>
      <c r="J724" s="180"/>
      <c r="K724" s="345"/>
      <c r="L724" s="347"/>
      <c r="M724" s="178"/>
      <c r="N724" s="175"/>
      <c r="O724" s="345"/>
      <c r="P724" s="347"/>
      <c r="Q724" s="176"/>
      <c r="R724" s="178"/>
    </row>
    <row r="725" spans="1:18" x14ac:dyDescent="0.25">
      <c r="A725" s="173" t="s">
        <v>835</v>
      </c>
      <c r="B725" s="345"/>
      <c r="C725" s="346"/>
      <c r="D725" s="346"/>
      <c r="E725" s="346"/>
      <c r="F725" s="347"/>
      <c r="G725" s="345"/>
      <c r="H725" s="346"/>
      <c r="I725" s="347"/>
      <c r="J725" s="180"/>
      <c r="K725" s="345"/>
      <c r="L725" s="347"/>
      <c r="M725" s="178"/>
      <c r="N725" s="175"/>
      <c r="O725" s="345"/>
      <c r="P725" s="347"/>
      <c r="Q725" s="176"/>
      <c r="R725" s="178"/>
    </row>
    <row r="726" spans="1:18" x14ac:dyDescent="0.25">
      <c r="A726" s="173" t="s">
        <v>836</v>
      </c>
      <c r="B726" s="345"/>
      <c r="C726" s="346"/>
      <c r="D726" s="346"/>
      <c r="E726" s="346"/>
      <c r="F726" s="347"/>
      <c r="G726" s="345"/>
      <c r="H726" s="346"/>
      <c r="I726" s="347"/>
      <c r="J726" s="180"/>
      <c r="K726" s="345"/>
      <c r="L726" s="347"/>
      <c r="M726" s="178"/>
      <c r="N726" s="175"/>
      <c r="O726" s="345"/>
      <c r="P726" s="347"/>
      <c r="Q726" s="176"/>
      <c r="R726" s="178"/>
    </row>
    <row r="727" spans="1:18" x14ac:dyDescent="0.25">
      <c r="A727" s="173" t="s">
        <v>837</v>
      </c>
      <c r="B727" s="345"/>
      <c r="C727" s="346"/>
      <c r="D727" s="346"/>
      <c r="E727" s="346"/>
      <c r="F727" s="347"/>
      <c r="G727" s="345"/>
      <c r="H727" s="346"/>
      <c r="I727" s="347"/>
      <c r="J727" s="180"/>
      <c r="K727" s="345"/>
      <c r="L727" s="347"/>
      <c r="M727" s="178"/>
      <c r="N727" s="175"/>
      <c r="O727" s="345"/>
      <c r="P727" s="347"/>
      <c r="Q727" s="176"/>
      <c r="R727" s="178"/>
    </row>
    <row r="728" spans="1:18" x14ac:dyDescent="0.25">
      <c r="A728" s="173" t="s">
        <v>838</v>
      </c>
      <c r="B728" s="345"/>
      <c r="C728" s="346"/>
      <c r="D728" s="346"/>
      <c r="E728" s="346"/>
      <c r="F728" s="347"/>
      <c r="G728" s="345"/>
      <c r="H728" s="346"/>
      <c r="I728" s="347"/>
      <c r="J728" s="180"/>
      <c r="K728" s="345"/>
      <c r="L728" s="347"/>
      <c r="M728" s="178"/>
      <c r="N728" s="175"/>
      <c r="O728" s="345"/>
      <c r="P728" s="347"/>
      <c r="Q728" s="176"/>
      <c r="R728" s="178"/>
    </row>
    <row r="729" spans="1:18" x14ac:dyDescent="0.25">
      <c r="A729" s="173" t="s">
        <v>839</v>
      </c>
      <c r="B729" s="345"/>
      <c r="C729" s="346"/>
      <c r="D729" s="346"/>
      <c r="E729" s="346"/>
      <c r="F729" s="347"/>
      <c r="G729" s="345"/>
      <c r="H729" s="346"/>
      <c r="I729" s="347"/>
      <c r="J729" s="180"/>
      <c r="K729" s="345"/>
      <c r="L729" s="347"/>
      <c r="M729" s="178"/>
      <c r="N729" s="175"/>
      <c r="O729" s="345"/>
      <c r="P729" s="347"/>
      <c r="Q729" s="176"/>
      <c r="R729" s="178"/>
    </row>
    <row r="730" spans="1:18" x14ac:dyDescent="0.25">
      <c r="A730" s="173" t="s">
        <v>840</v>
      </c>
      <c r="B730" s="345"/>
      <c r="C730" s="346"/>
      <c r="D730" s="346"/>
      <c r="E730" s="346"/>
      <c r="F730" s="347"/>
      <c r="G730" s="345"/>
      <c r="H730" s="346"/>
      <c r="I730" s="347"/>
      <c r="J730" s="180"/>
      <c r="K730" s="345"/>
      <c r="L730" s="347"/>
      <c r="M730" s="178"/>
      <c r="N730" s="175"/>
      <c r="O730" s="345"/>
      <c r="P730" s="347"/>
      <c r="Q730" s="176"/>
      <c r="R730" s="178"/>
    </row>
    <row r="731" spans="1:18" x14ac:dyDescent="0.25">
      <c r="A731" s="173" t="s">
        <v>841</v>
      </c>
      <c r="B731" s="345"/>
      <c r="C731" s="346"/>
      <c r="D731" s="346"/>
      <c r="E731" s="346"/>
      <c r="F731" s="347"/>
      <c r="G731" s="345"/>
      <c r="H731" s="346"/>
      <c r="I731" s="347"/>
      <c r="J731" s="180"/>
      <c r="K731" s="345"/>
      <c r="L731" s="347"/>
      <c r="M731" s="178"/>
      <c r="N731" s="175"/>
      <c r="O731" s="345"/>
      <c r="P731" s="347"/>
      <c r="Q731" s="176"/>
      <c r="R731" s="178"/>
    </row>
    <row r="732" spans="1:18" x14ac:dyDescent="0.25">
      <c r="A732" s="173" t="s">
        <v>842</v>
      </c>
      <c r="B732" s="345"/>
      <c r="C732" s="346"/>
      <c r="D732" s="346"/>
      <c r="E732" s="346"/>
      <c r="F732" s="347"/>
      <c r="G732" s="345"/>
      <c r="H732" s="346"/>
      <c r="I732" s="347"/>
      <c r="J732" s="180"/>
      <c r="K732" s="345"/>
      <c r="L732" s="347"/>
      <c r="M732" s="178"/>
      <c r="N732" s="175"/>
      <c r="O732" s="345"/>
      <c r="P732" s="347"/>
      <c r="Q732" s="176"/>
      <c r="R732" s="178"/>
    </row>
    <row r="733" spans="1:18" x14ac:dyDescent="0.25">
      <c r="A733" s="173" t="s">
        <v>843</v>
      </c>
      <c r="B733" s="345"/>
      <c r="C733" s="346"/>
      <c r="D733" s="346"/>
      <c r="E733" s="346"/>
      <c r="F733" s="347"/>
      <c r="G733" s="345"/>
      <c r="H733" s="346"/>
      <c r="I733" s="347"/>
      <c r="J733" s="180"/>
      <c r="K733" s="345"/>
      <c r="L733" s="347"/>
      <c r="M733" s="178"/>
      <c r="N733" s="175"/>
      <c r="O733" s="345"/>
      <c r="P733" s="347"/>
      <c r="Q733" s="176"/>
      <c r="R733" s="178"/>
    </row>
    <row r="734" spans="1:18" x14ac:dyDescent="0.25">
      <c r="A734" s="173" t="s">
        <v>844</v>
      </c>
      <c r="B734" s="345"/>
      <c r="C734" s="346"/>
      <c r="D734" s="346"/>
      <c r="E734" s="346"/>
      <c r="F734" s="347"/>
      <c r="G734" s="345"/>
      <c r="H734" s="346"/>
      <c r="I734" s="347"/>
      <c r="J734" s="180"/>
      <c r="K734" s="345"/>
      <c r="L734" s="347"/>
      <c r="M734" s="178"/>
      <c r="N734" s="175"/>
      <c r="O734" s="345"/>
      <c r="P734" s="347"/>
      <c r="Q734" s="176"/>
      <c r="R734" s="178"/>
    </row>
    <row r="735" spans="1:18" x14ac:dyDescent="0.25">
      <c r="A735" s="173" t="s">
        <v>845</v>
      </c>
      <c r="B735" s="345"/>
      <c r="C735" s="346"/>
      <c r="D735" s="346"/>
      <c r="E735" s="346"/>
      <c r="F735" s="347"/>
      <c r="G735" s="345"/>
      <c r="H735" s="346"/>
      <c r="I735" s="347"/>
      <c r="J735" s="180"/>
      <c r="K735" s="345"/>
      <c r="L735" s="347"/>
      <c r="M735" s="178"/>
      <c r="N735" s="175"/>
      <c r="O735" s="345"/>
      <c r="P735" s="347"/>
      <c r="Q735" s="176"/>
      <c r="R735" s="178"/>
    </row>
    <row r="736" spans="1:18" x14ac:dyDescent="0.25">
      <c r="A736" s="173" t="s">
        <v>846</v>
      </c>
      <c r="B736" s="345"/>
      <c r="C736" s="346"/>
      <c r="D736" s="346"/>
      <c r="E736" s="346"/>
      <c r="F736" s="347"/>
      <c r="G736" s="345"/>
      <c r="H736" s="346"/>
      <c r="I736" s="347"/>
      <c r="J736" s="180"/>
      <c r="K736" s="345"/>
      <c r="L736" s="347"/>
      <c r="M736" s="178"/>
      <c r="N736" s="175"/>
      <c r="O736" s="345"/>
      <c r="P736" s="347"/>
      <c r="Q736" s="176"/>
      <c r="R736" s="178"/>
    </row>
    <row r="737" spans="1:18" x14ac:dyDescent="0.25">
      <c r="A737" s="173" t="s">
        <v>847</v>
      </c>
      <c r="B737" s="345"/>
      <c r="C737" s="346"/>
      <c r="D737" s="346"/>
      <c r="E737" s="346"/>
      <c r="F737" s="347"/>
      <c r="G737" s="345"/>
      <c r="H737" s="346"/>
      <c r="I737" s="347"/>
      <c r="J737" s="180"/>
      <c r="K737" s="345"/>
      <c r="L737" s="347"/>
      <c r="M737" s="178"/>
      <c r="N737" s="175"/>
      <c r="O737" s="345"/>
      <c r="P737" s="347"/>
      <c r="Q737" s="176"/>
      <c r="R737" s="178"/>
    </row>
    <row r="738" spans="1:18" x14ac:dyDescent="0.25">
      <c r="A738" s="173" t="s">
        <v>848</v>
      </c>
      <c r="B738" s="345"/>
      <c r="C738" s="346"/>
      <c r="D738" s="346"/>
      <c r="E738" s="346"/>
      <c r="F738" s="347"/>
      <c r="G738" s="345"/>
      <c r="H738" s="346"/>
      <c r="I738" s="347"/>
      <c r="J738" s="180"/>
      <c r="K738" s="345"/>
      <c r="L738" s="347"/>
      <c r="M738" s="178"/>
      <c r="N738" s="175"/>
      <c r="O738" s="345"/>
      <c r="P738" s="347"/>
      <c r="Q738" s="176"/>
      <c r="R738" s="178"/>
    </row>
    <row r="739" spans="1:18" x14ac:dyDescent="0.25">
      <c r="A739" s="173" t="s">
        <v>849</v>
      </c>
      <c r="B739" s="345"/>
      <c r="C739" s="346"/>
      <c r="D739" s="346"/>
      <c r="E739" s="346"/>
      <c r="F739" s="347"/>
      <c r="G739" s="345"/>
      <c r="H739" s="346"/>
      <c r="I739" s="347"/>
      <c r="J739" s="180"/>
      <c r="K739" s="345"/>
      <c r="L739" s="347"/>
      <c r="M739" s="178"/>
      <c r="N739" s="175"/>
      <c r="O739" s="345"/>
      <c r="P739" s="347"/>
      <c r="Q739" s="176"/>
      <c r="R739" s="178"/>
    </row>
    <row r="740" spans="1:18" x14ac:dyDescent="0.25">
      <c r="A740" s="173" t="s">
        <v>850</v>
      </c>
      <c r="B740" s="345"/>
      <c r="C740" s="346"/>
      <c r="D740" s="346"/>
      <c r="E740" s="346"/>
      <c r="F740" s="347"/>
      <c r="G740" s="345"/>
      <c r="H740" s="346"/>
      <c r="I740" s="347"/>
      <c r="J740" s="180"/>
      <c r="K740" s="345"/>
      <c r="L740" s="347"/>
      <c r="M740" s="178"/>
      <c r="N740" s="175"/>
      <c r="O740" s="345"/>
      <c r="P740" s="347"/>
      <c r="Q740" s="176"/>
      <c r="R740" s="178"/>
    </row>
    <row r="741" spans="1:18" x14ac:dyDescent="0.25">
      <c r="A741" s="173" t="s">
        <v>851</v>
      </c>
      <c r="B741" s="345"/>
      <c r="C741" s="346"/>
      <c r="D741" s="346"/>
      <c r="E741" s="346"/>
      <c r="F741" s="347"/>
      <c r="G741" s="345"/>
      <c r="H741" s="346"/>
      <c r="I741" s="347"/>
      <c r="J741" s="180"/>
      <c r="K741" s="345"/>
      <c r="L741" s="347"/>
      <c r="M741" s="178"/>
      <c r="N741" s="175"/>
      <c r="O741" s="345"/>
      <c r="P741" s="347"/>
      <c r="Q741" s="176"/>
      <c r="R741" s="178"/>
    </row>
    <row r="742" spans="1:18" x14ac:dyDescent="0.25">
      <c r="A742" s="173" t="s">
        <v>852</v>
      </c>
      <c r="B742" s="345"/>
      <c r="C742" s="346"/>
      <c r="D742" s="346"/>
      <c r="E742" s="346"/>
      <c r="F742" s="347"/>
      <c r="G742" s="345"/>
      <c r="H742" s="346"/>
      <c r="I742" s="347"/>
      <c r="J742" s="180"/>
      <c r="K742" s="345"/>
      <c r="L742" s="347"/>
      <c r="M742" s="178"/>
      <c r="N742" s="175"/>
      <c r="O742" s="345"/>
      <c r="P742" s="347"/>
      <c r="Q742" s="176"/>
      <c r="R742" s="178"/>
    </row>
    <row r="743" spans="1:18" x14ac:dyDescent="0.25">
      <c r="A743" s="173" t="s">
        <v>853</v>
      </c>
      <c r="B743" s="345"/>
      <c r="C743" s="346"/>
      <c r="D743" s="346"/>
      <c r="E743" s="346"/>
      <c r="F743" s="347"/>
      <c r="G743" s="345"/>
      <c r="H743" s="346"/>
      <c r="I743" s="347"/>
      <c r="J743" s="180"/>
      <c r="K743" s="345"/>
      <c r="L743" s="347"/>
      <c r="M743" s="178"/>
      <c r="N743" s="175"/>
      <c r="O743" s="345"/>
      <c r="P743" s="347"/>
      <c r="Q743" s="176"/>
      <c r="R743" s="178"/>
    </row>
    <row r="744" spans="1:18" x14ac:dyDescent="0.25">
      <c r="A744" s="173" t="s">
        <v>854</v>
      </c>
      <c r="B744" s="345"/>
      <c r="C744" s="346"/>
      <c r="D744" s="346"/>
      <c r="E744" s="346"/>
      <c r="F744" s="347"/>
      <c r="G744" s="345"/>
      <c r="H744" s="346"/>
      <c r="I744" s="347"/>
      <c r="J744" s="180"/>
      <c r="K744" s="345"/>
      <c r="L744" s="347"/>
      <c r="M744" s="178"/>
      <c r="N744" s="175"/>
      <c r="O744" s="345"/>
      <c r="P744" s="347"/>
      <c r="Q744" s="176"/>
      <c r="R744" s="178"/>
    </row>
    <row r="745" spans="1:18" x14ac:dyDescent="0.25">
      <c r="A745" s="173" t="s">
        <v>855</v>
      </c>
      <c r="B745" s="345"/>
      <c r="C745" s="346"/>
      <c r="D745" s="346"/>
      <c r="E745" s="346"/>
      <c r="F745" s="347"/>
      <c r="G745" s="345"/>
      <c r="H745" s="346"/>
      <c r="I745" s="347"/>
      <c r="J745" s="180"/>
      <c r="K745" s="345"/>
      <c r="L745" s="347"/>
      <c r="M745" s="178"/>
      <c r="N745" s="175"/>
      <c r="O745" s="345"/>
      <c r="P745" s="347"/>
      <c r="Q745" s="176"/>
      <c r="R745" s="178"/>
    </row>
    <row r="746" spans="1:18" x14ac:dyDescent="0.25">
      <c r="A746" s="173" t="s">
        <v>856</v>
      </c>
      <c r="B746" s="345"/>
      <c r="C746" s="346"/>
      <c r="D746" s="346"/>
      <c r="E746" s="346"/>
      <c r="F746" s="347"/>
      <c r="G746" s="345"/>
      <c r="H746" s="346"/>
      <c r="I746" s="347"/>
      <c r="J746" s="180"/>
      <c r="K746" s="345"/>
      <c r="L746" s="347"/>
      <c r="M746" s="178"/>
      <c r="N746" s="175"/>
      <c r="O746" s="345"/>
      <c r="P746" s="347"/>
      <c r="Q746" s="176"/>
      <c r="R746" s="178"/>
    </row>
    <row r="747" spans="1:18" x14ac:dyDescent="0.25">
      <c r="A747" s="173" t="s">
        <v>857</v>
      </c>
      <c r="B747" s="345"/>
      <c r="C747" s="346"/>
      <c r="D747" s="346"/>
      <c r="E747" s="346"/>
      <c r="F747" s="347"/>
      <c r="G747" s="345"/>
      <c r="H747" s="346"/>
      <c r="I747" s="347"/>
      <c r="J747" s="180"/>
      <c r="K747" s="345"/>
      <c r="L747" s="347"/>
      <c r="M747" s="178"/>
      <c r="N747" s="175"/>
      <c r="O747" s="345"/>
      <c r="P747" s="347"/>
      <c r="Q747" s="176"/>
      <c r="R747" s="178"/>
    </row>
    <row r="748" spans="1:18" x14ac:dyDescent="0.25">
      <c r="A748" s="173" t="s">
        <v>858</v>
      </c>
      <c r="B748" s="345"/>
      <c r="C748" s="346"/>
      <c r="D748" s="346"/>
      <c r="E748" s="346"/>
      <c r="F748" s="347"/>
      <c r="G748" s="345"/>
      <c r="H748" s="346"/>
      <c r="I748" s="347"/>
      <c r="J748" s="180"/>
      <c r="K748" s="345"/>
      <c r="L748" s="347"/>
      <c r="M748" s="178"/>
      <c r="N748" s="175"/>
      <c r="O748" s="345"/>
      <c r="P748" s="347"/>
      <c r="Q748" s="176"/>
      <c r="R748" s="178"/>
    </row>
    <row r="749" spans="1:18" x14ac:dyDescent="0.25">
      <c r="A749" s="173" t="s">
        <v>859</v>
      </c>
      <c r="B749" s="345"/>
      <c r="C749" s="346"/>
      <c r="D749" s="346"/>
      <c r="E749" s="346"/>
      <c r="F749" s="347"/>
      <c r="G749" s="345"/>
      <c r="H749" s="346"/>
      <c r="I749" s="347"/>
      <c r="J749" s="180"/>
      <c r="K749" s="345"/>
      <c r="L749" s="347"/>
      <c r="M749" s="178"/>
      <c r="N749" s="175"/>
      <c r="O749" s="345"/>
      <c r="P749" s="347"/>
      <c r="Q749" s="176"/>
      <c r="R749" s="178"/>
    </row>
    <row r="750" spans="1:18" x14ac:dyDescent="0.25">
      <c r="A750" s="173" t="s">
        <v>860</v>
      </c>
      <c r="B750" s="345"/>
      <c r="C750" s="346"/>
      <c r="D750" s="346"/>
      <c r="E750" s="346"/>
      <c r="F750" s="347"/>
      <c r="G750" s="345"/>
      <c r="H750" s="346"/>
      <c r="I750" s="347"/>
      <c r="J750" s="180"/>
      <c r="K750" s="345"/>
      <c r="L750" s="347"/>
      <c r="M750" s="178"/>
      <c r="N750" s="175"/>
      <c r="O750" s="345"/>
      <c r="P750" s="347"/>
      <c r="Q750" s="176"/>
      <c r="R750" s="178"/>
    </row>
    <row r="751" spans="1:18" x14ac:dyDescent="0.25">
      <c r="A751" s="173" t="s">
        <v>861</v>
      </c>
      <c r="B751" s="345"/>
      <c r="C751" s="346"/>
      <c r="D751" s="346"/>
      <c r="E751" s="346"/>
      <c r="F751" s="347"/>
      <c r="G751" s="345"/>
      <c r="H751" s="346"/>
      <c r="I751" s="347"/>
      <c r="J751" s="180"/>
      <c r="K751" s="345"/>
      <c r="L751" s="347"/>
      <c r="M751" s="178"/>
      <c r="N751" s="175"/>
      <c r="O751" s="345"/>
      <c r="P751" s="347"/>
      <c r="Q751" s="176"/>
      <c r="R751" s="178"/>
    </row>
    <row r="752" spans="1:18" x14ac:dyDescent="0.25">
      <c r="A752" s="173" t="s">
        <v>862</v>
      </c>
      <c r="B752" s="345"/>
      <c r="C752" s="346"/>
      <c r="D752" s="346"/>
      <c r="E752" s="346"/>
      <c r="F752" s="347"/>
      <c r="G752" s="345"/>
      <c r="H752" s="346"/>
      <c r="I752" s="347"/>
      <c r="J752" s="180"/>
      <c r="K752" s="345"/>
      <c r="L752" s="347"/>
      <c r="M752" s="178"/>
      <c r="N752" s="175"/>
      <c r="O752" s="345"/>
      <c r="P752" s="347"/>
      <c r="Q752" s="176"/>
      <c r="R752" s="178"/>
    </row>
    <row r="753" spans="1:18" x14ac:dyDescent="0.25">
      <c r="A753" s="173" t="s">
        <v>863</v>
      </c>
      <c r="B753" s="345"/>
      <c r="C753" s="346"/>
      <c r="D753" s="346"/>
      <c r="E753" s="346"/>
      <c r="F753" s="347"/>
      <c r="G753" s="345"/>
      <c r="H753" s="346"/>
      <c r="I753" s="347"/>
      <c r="J753" s="180"/>
      <c r="K753" s="345"/>
      <c r="L753" s="347"/>
      <c r="M753" s="178"/>
      <c r="N753" s="175"/>
      <c r="O753" s="345"/>
      <c r="P753" s="347"/>
      <c r="Q753" s="176"/>
      <c r="R753" s="178"/>
    </row>
    <row r="754" spans="1:18" x14ac:dyDescent="0.25">
      <c r="A754" s="173" t="s">
        <v>864</v>
      </c>
      <c r="B754" s="345"/>
      <c r="C754" s="346"/>
      <c r="D754" s="346"/>
      <c r="E754" s="346"/>
      <c r="F754" s="347"/>
      <c r="G754" s="345"/>
      <c r="H754" s="346"/>
      <c r="I754" s="347"/>
      <c r="J754" s="180"/>
      <c r="K754" s="345"/>
      <c r="L754" s="347"/>
      <c r="M754" s="178"/>
      <c r="N754" s="175"/>
      <c r="O754" s="345"/>
      <c r="P754" s="347"/>
      <c r="Q754" s="176"/>
      <c r="R754" s="178"/>
    </row>
    <row r="755" spans="1:18" x14ac:dyDescent="0.25">
      <c r="A755" s="173" t="s">
        <v>865</v>
      </c>
      <c r="B755" s="345"/>
      <c r="C755" s="346"/>
      <c r="D755" s="346"/>
      <c r="E755" s="346"/>
      <c r="F755" s="347"/>
      <c r="G755" s="345"/>
      <c r="H755" s="346"/>
      <c r="I755" s="347"/>
      <c r="J755" s="180"/>
      <c r="K755" s="345"/>
      <c r="L755" s="347"/>
      <c r="M755" s="178"/>
      <c r="N755" s="175"/>
      <c r="O755" s="345"/>
      <c r="P755" s="347"/>
      <c r="Q755" s="176"/>
      <c r="R755" s="178"/>
    </row>
    <row r="756" spans="1:18" x14ac:dyDescent="0.25">
      <c r="A756" s="173" t="s">
        <v>866</v>
      </c>
      <c r="B756" s="345"/>
      <c r="C756" s="346"/>
      <c r="D756" s="346"/>
      <c r="E756" s="346"/>
      <c r="F756" s="347"/>
      <c r="G756" s="345"/>
      <c r="H756" s="346"/>
      <c r="I756" s="347"/>
      <c r="J756" s="180"/>
      <c r="K756" s="345"/>
      <c r="L756" s="347"/>
      <c r="M756" s="178"/>
      <c r="N756" s="175"/>
      <c r="O756" s="345"/>
      <c r="P756" s="347"/>
      <c r="Q756" s="176"/>
      <c r="R756" s="178"/>
    </row>
    <row r="757" spans="1:18" x14ac:dyDescent="0.25">
      <c r="A757" s="173" t="s">
        <v>867</v>
      </c>
      <c r="B757" s="345"/>
      <c r="C757" s="346"/>
      <c r="D757" s="346"/>
      <c r="E757" s="346"/>
      <c r="F757" s="347"/>
      <c r="G757" s="345"/>
      <c r="H757" s="346"/>
      <c r="I757" s="347"/>
      <c r="J757" s="180"/>
      <c r="K757" s="345"/>
      <c r="L757" s="347"/>
      <c r="M757" s="178"/>
      <c r="N757" s="175"/>
      <c r="O757" s="345"/>
      <c r="P757" s="347"/>
      <c r="Q757" s="176"/>
      <c r="R757" s="178"/>
    </row>
    <row r="758" spans="1:18" x14ac:dyDescent="0.25">
      <c r="A758" s="173" t="s">
        <v>868</v>
      </c>
      <c r="B758" s="345"/>
      <c r="C758" s="346"/>
      <c r="D758" s="346"/>
      <c r="E758" s="346"/>
      <c r="F758" s="347"/>
      <c r="G758" s="345"/>
      <c r="H758" s="346"/>
      <c r="I758" s="347"/>
      <c r="J758" s="180"/>
      <c r="K758" s="345"/>
      <c r="L758" s="347"/>
      <c r="M758" s="178"/>
      <c r="N758" s="175"/>
      <c r="O758" s="345"/>
      <c r="P758" s="347"/>
      <c r="Q758" s="176"/>
      <c r="R758" s="178"/>
    </row>
    <row r="759" spans="1:18" x14ac:dyDescent="0.25">
      <c r="A759" s="173" t="s">
        <v>869</v>
      </c>
      <c r="B759" s="345"/>
      <c r="C759" s="346"/>
      <c r="D759" s="346"/>
      <c r="E759" s="346"/>
      <c r="F759" s="347"/>
      <c r="G759" s="345"/>
      <c r="H759" s="346"/>
      <c r="I759" s="347"/>
      <c r="J759" s="180"/>
      <c r="K759" s="345"/>
      <c r="L759" s="347"/>
      <c r="M759" s="178"/>
      <c r="N759" s="175"/>
      <c r="O759" s="345"/>
      <c r="P759" s="347"/>
      <c r="Q759" s="176"/>
      <c r="R759" s="178"/>
    </row>
    <row r="760" spans="1:18" x14ac:dyDescent="0.25">
      <c r="A760" s="173" t="s">
        <v>870</v>
      </c>
      <c r="B760" s="345"/>
      <c r="C760" s="346"/>
      <c r="D760" s="346"/>
      <c r="E760" s="346"/>
      <c r="F760" s="347"/>
      <c r="G760" s="345"/>
      <c r="H760" s="346"/>
      <c r="I760" s="347"/>
      <c r="J760" s="180"/>
      <c r="K760" s="345"/>
      <c r="L760" s="347"/>
      <c r="M760" s="178"/>
      <c r="N760" s="175"/>
      <c r="O760" s="345"/>
      <c r="P760" s="347"/>
      <c r="Q760" s="176"/>
      <c r="R760" s="178"/>
    </row>
    <row r="761" spans="1:18" x14ac:dyDescent="0.25">
      <c r="A761" s="173" t="s">
        <v>871</v>
      </c>
      <c r="B761" s="345"/>
      <c r="C761" s="346"/>
      <c r="D761" s="346"/>
      <c r="E761" s="346"/>
      <c r="F761" s="347"/>
      <c r="G761" s="345"/>
      <c r="H761" s="346"/>
      <c r="I761" s="347"/>
      <c r="J761" s="180"/>
      <c r="K761" s="345"/>
      <c r="L761" s="347"/>
      <c r="M761" s="178"/>
      <c r="N761" s="175"/>
      <c r="O761" s="345"/>
      <c r="P761" s="347"/>
      <c r="Q761" s="176"/>
      <c r="R761" s="178"/>
    </row>
    <row r="762" spans="1:18" x14ac:dyDescent="0.25">
      <c r="A762" s="173" t="s">
        <v>872</v>
      </c>
      <c r="B762" s="345"/>
      <c r="C762" s="346"/>
      <c r="D762" s="346"/>
      <c r="E762" s="346"/>
      <c r="F762" s="347"/>
      <c r="G762" s="345"/>
      <c r="H762" s="346"/>
      <c r="I762" s="347"/>
      <c r="J762" s="180"/>
      <c r="K762" s="345"/>
      <c r="L762" s="347"/>
      <c r="M762" s="178"/>
      <c r="N762" s="175"/>
      <c r="O762" s="345"/>
      <c r="P762" s="347"/>
      <c r="Q762" s="176"/>
      <c r="R762" s="178"/>
    </row>
    <row r="763" spans="1:18" x14ac:dyDescent="0.25">
      <c r="A763" s="173" t="s">
        <v>873</v>
      </c>
      <c r="B763" s="345"/>
      <c r="C763" s="346"/>
      <c r="D763" s="346"/>
      <c r="E763" s="346"/>
      <c r="F763" s="347"/>
      <c r="G763" s="345"/>
      <c r="H763" s="346"/>
      <c r="I763" s="347"/>
      <c r="J763" s="180"/>
      <c r="K763" s="345"/>
      <c r="L763" s="347"/>
      <c r="M763" s="178"/>
      <c r="N763" s="175"/>
      <c r="O763" s="345"/>
      <c r="P763" s="347"/>
      <c r="Q763" s="176"/>
      <c r="R763" s="178"/>
    </row>
    <row r="764" spans="1:18" x14ac:dyDescent="0.25">
      <c r="A764" s="173" t="s">
        <v>874</v>
      </c>
      <c r="B764" s="345"/>
      <c r="C764" s="346"/>
      <c r="D764" s="346"/>
      <c r="E764" s="346"/>
      <c r="F764" s="347"/>
      <c r="G764" s="345"/>
      <c r="H764" s="346"/>
      <c r="I764" s="347"/>
      <c r="J764" s="180"/>
      <c r="K764" s="345"/>
      <c r="L764" s="347"/>
      <c r="M764" s="178"/>
      <c r="N764" s="175"/>
      <c r="O764" s="345"/>
      <c r="P764" s="347"/>
      <c r="Q764" s="176"/>
      <c r="R764" s="178"/>
    </row>
    <row r="765" spans="1:18" x14ac:dyDescent="0.25">
      <c r="A765" s="173" t="s">
        <v>875</v>
      </c>
      <c r="B765" s="345"/>
      <c r="C765" s="346"/>
      <c r="D765" s="346"/>
      <c r="E765" s="346"/>
      <c r="F765" s="347"/>
      <c r="G765" s="345"/>
      <c r="H765" s="346"/>
      <c r="I765" s="347"/>
      <c r="J765" s="180"/>
      <c r="K765" s="345"/>
      <c r="L765" s="347"/>
      <c r="M765" s="178"/>
      <c r="N765" s="175"/>
      <c r="O765" s="345"/>
      <c r="P765" s="347"/>
      <c r="Q765" s="176"/>
      <c r="R765" s="178"/>
    </row>
    <row r="766" spans="1:18" x14ac:dyDescent="0.25">
      <c r="A766" s="173" t="s">
        <v>876</v>
      </c>
      <c r="B766" s="345"/>
      <c r="C766" s="346"/>
      <c r="D766" s="346"/>
      <c r="E766" s="346"/>
      <c r="F766" s="347"/>
      <c r="G766" s="345"/>
      <c r="H766" s="346"/>
      <c r="I766" s="347"/>
      <c r="J766" s="180"/>
      <c r="K766" s="345"/>
      <c r="L766" s="347"/>
      <c r="M766" s="178"/>
      <c r="N766" s="175"/>
      <c r="O766" s="345"/>
      <c r="P766" s="347"/>
      <c r="Q766" s="176"/>
      <c r="R766" s="178"/>
    </row>
    <row r="767" spans="1:18" x14ac:dyDescent="0.25">
      <c r="A767" s="173" t="s">
        <v>877</v>
      </c>
      <c r="B767" s="345"/>
      <c r="C767" s="346"/>
      <c r="D767" s="346"/>
      <c r="E767" s="346"/>
      <c r="F767" s="347"/>
      <c r="G767" s="345"/>
      <c r="H767" s="346"/>
      <c r="I767" s="347"/>
      <c r="J767" s="180"/>
      <c r="K767" s="345"/>
      <c r="L767" s="347"/>
      <c r="M767" s="178"/>
      <c r="N767" s="175"/>
      <c r="O767" s="345"/>
      <c r="P767" s="347"/>
      <c r="Q767" s="176"/>
      <c r="R767" s="178"/>
    </row>
    <row r="768" spans="1:18" x14ac:dyDescent="0.25">
      <c r="A768" s="173" t="s">
        <v>878</v>
      </c>
      <c r="B768" s="345"/>
      <c r="C768" s="346"/>
      <c r="D768" s="346"/>
      <c r="E768" s="346"/>
      <c r="F768" s="347"/>
      <c r="G768" s="345"/>
      <c r="H768" s="346"/>
      <c r="I768" s="347"/>
      <c r="J768" s="180"/>
      <c r="K768" s="345"/>
      <c r="L768" s="347"/>
      <c r="M768" s="178"/>
      <c r="N768" s="175"/>
      <c r="O768" s="345"/>
      <c r="P768" s="347"/>
      <c r="Q768" s="176"/>
      <c r="R768" s="178"/>
    </row>
    <row r="769" spans="1:18" x14ac:dyDescent="0.25">
      <c r="A769" s="173" t="s">
        <v>879</v>
      </c>
      <c r="B769" s="345"/>
      <c r="C769" s="346"/>
      <c r="D769" s="346"/>
      <c r="E769" s="346"/>
      <c r="F769" s="347"/>
      <c r="G769" s="345"/>
      <c r="H769" s="346"/>
      <c r="I769" s="347"/>
      <c r="J769" s="180"/>
      <c r="K769" s="345"/>
      <c r="L769" s="347"/>
      <c r="M769" s="178"/>
      <c r="N769" s="175"/>
      <c r="O769" s="345"/>
      <c r="P769" s="347"/>
      <c r="Q769" s="176"/>
      <c r="R769" s="178"/>
    </row>
    <row r="770" spans="1:18" x14ac:dyDescent="0.25">
      <c r="A770" s="173" t="s">
        <v>880</v>
      </c>
      <c r="B770" s="345"/>
      <c r="C770" s="346"/>
      <c r="D770" s="346"/>
      <c r="E770" s="346"/>
      <c r="F770" s="347"/>
      <c r="G770" s="345"/>
      <c r="H770" s="346"/>
      <c r="I770" s="347"/>
      <c r="J770" s="180"/>
      <c r="K770" s="345"/>
      <c r="L770" s="347"/>
      <c r="M770" s="178"/>
      <c r="N770" s="175"/>
      <c r="O770" s="345"/>
      <c r="P770" s="347"/>
      <c r="Q770" s="176"/>
      <c r="R770" s="178"/>
    </row>
    <row r="771" spans="1:18" x14ac:dyDescent="0.25">
      <c r="A771" s="173" t="s">
        <v>881</v>
      </c>
      <c r="B771" s="345"/>
      <c r="C771" s="346"/>
      <c r="D771" s="346"/>
      <c r="E771" s="346"/>
      <c r="F771" s="347"/>
      <c r="G771" s="345"/>
      <c r="H771" s="346"/>
      <c r="I771" s="347"/>
      <c r="J771" s="180"/>
      <c r="K771" s="345"/>
      <c r="L771" s="347"/>
      <c r="M771" s="178"/>
      <c r="N771" s="175"/>
      <c r="O771" s="345"/>
      <c r="P771" s="347"/>
      <c r="Q771" s="176"/>
      <c r="R771" s="178"/>
    </row>
    <row r="772" spans="1:18" x14ac:dyDescent="0.25">
      <c r="A772" s="173" t="s">
        <v>882</v>
      </c>
      <c r="B772" s="345"/>
      <c r="C772" s="346"/>
      <c r="D772" s="346"/>
      <c r="E772" s="346"/>
      <c r="F772" s="347"/>
      <c r="G772" s="345"/>
      <c r="H772" s="346"/>
      <c r="I772" s="347"/>
      <c r="J772" s="180"/>
      <c r="K772" s="345"/>
      <c r="L772" s="347"/>
      <c r="M772" s="178"/>
      <c r="N772" s="175"/>
      <c r="O772" s="345"/>
      <c r="P772" s="347"/>
      <c r="Q772" s="176"/>
      <c r="R772" s="178"/>
    </row>
    <row r="773" spans="1:18" x14ac:dyDescent="0.25">
      <c r="A773" s="173" t="s">
        <v>883</v>
      </c>
      <c r="B773" s="345"/>
      <c r="C773" s="346"/>
      <c r="D773" s="346"/>
      <c r="E773" s="346"/>
      <c r="F773" s="347"/>
      <c r="G773" s="345"/>
      <c r="H773" s="346"/>
      <c r="I773" s="347"/>
      <c r="J773" s="180"/>
      <c r="K773" s="345"/>
      <c r="L773" s="347"/>
      <c r="M773" s="178"/>
      <c r="N773" s="175"/>
      <c r="O773" s="345"/>
      <c r="P773" s="347"/>
      <c r="Q773" s="176"/>
      <c r="R773" s="178"/>
    </row>
    <row r="774" spans="1:18" x14ac:dyDescent="0.25">
      <c r="A774" s="173" t="s">
        <v>884</v>
      </c>
      <c r="B774" s="345"/>
      <c r="C774" s="346"/>
      <c r="D774" s="346"/>
      <c r="E774" s="346"/>
      <c r="F774" s="347"/>
      <c r="G774" s="345"/>
      <c r="H774" s="346"/>
      <c r="I774" s="347"/>
      <c r="J774" s="180"/>
      <c r="K774" s="345"/>
      <c r="L774" s="347"/>
      <c r="M774" s="178"/>
      <c r="N774" s="175"/>
      <c r="O774" s="345"/>
      <c r="P774" s="347"/>
      <c r="Q774" s="176"/>
      <c r="R774" s="178"/>
    </row>
    <row r="775" spans="1:18" x14ac:dyDescent="0.25">
      <c r="A775" s="173" t="s">
        <v>885</v>
      </c>
      <c r="B775" s="345"/>
      <c r="C775" s="346"/>
      <c r="D775" s="346"/>
      <c r="E775" s="346"/>
      <c r="F775" s="347"/>
      <c r="G775" s="345"/>
      <c r="H775" s="346"/>
      <c r="I775" s="347"/>
      <c r="J775" s="180"/>
      <c r="K775" s="345"/>
      <c r="L775" s="347"/>
      <c r="M775" s="178"/>
      <c r="N775" s="175"/>
      <c r="O775" s="345"/>
      <c r="P775" s="347"/>
      <c r="Q775" s="176"/>
      <c r="R775" s="178"/>
    </row>
    <row r="776" spans="1:18" x14ac:dyDescent="0.25">
      <c r="A776" s="173" t="s">
        <v>886</v>
      </c>
      <c r="B776" s="345"/>
      <c r="C776" s="346"/>
      <c r="D776" s="346"/>
      <c r="E776" s="346"/>
      <c r="F776" s="347"/>
      <c r="G776" s="345"/>
      <c r="H776" s="346"/>
      <c r="I776" s="347"/>
      <c r="J776" s="180"/>
      <c r="K776" s="345"/>
      <c r="L776" s="347"/>
      <c r="M776" s="178"/>
      <c r="N776" s="175"/>
      <c r="O776" s="345"/>
      <c r="P776" s="347"/>
      <c r="Q776" s="176"/>
      <c r="R776" s="178"/>
    </row>
    <row r="777" spans="1:18" x14ac:dyDescent="0.25">
      <c r="A777" s="173" t="s">
        <v>887</v>
      </c>
      <c r="B777" s="345"/>
      <c r="C777" s="346"/>
      <c r="D777" s="346"/>
      <c r="E777" s="346"/>
      <c r="F777" s="347"/>
      <c r="G777" s="345"/>
      <c r="H777" s="346"/>
      <c r="I777" s="347"/>
      <c r="J777" s="180"/>
      <c r="K777" s="345"/>
      <c r="L777" s="347"/>
      <c r="M777" s="178"/>
      <c r="N777" s="175"/>
      <c r="O777" s="345"/>
      <c r="P777" s="347"/>
      <c r="Q777" s="176"/>
      <c r="R777" s="178"/>
    </row>
    <row r="778" spans="1:18" x14ac:dyDescent="0.25">
      <c r="A778" s="173" t="s">
        <v>888</v>
      </c>
      <c r="B778" s="345"/>
      <c r="C778" s="346"/>
      <c r="D778" s="346"/>
      <c r="E778" s="346"/>
      <c r="F778" s="347"/>
      <c r="G778" s="345"/>
      <c r="H778" s="346"/>
      <c r="I778" s="347"/>
      <c r="J778" s="180"/>
      <c r="K778" s="345"/>
      <c r="L778" s="347"/>
      <c r="M778" s="178"/>
      <c r="N778" s="175"/>
      <c r="O778" s="345"/>
      <c r="P778" s="347"/>
      <c r="Q778" s="176"/>
      <c r="R778" s="178"/>
    </row>
    <row r="779" spans="1:18" x14ac:dyDescent="0.25">
      <c r="A779" s="173" t="s">
        <v>889</v>
      </c>
      <c r="B779" s="345"/>
      <c r="C779" s="346"/>
      <c r="D779" s="346"/>
      <c r="E779" s="346"/>
      <c r="F779" s="347"/>
      <c r="G779" s="345"/>
      <c r="H779" s="346"/>
      <c r="I779" s="347"/>
      <c r="J779" s="180"/>
      <c r="K779" s="345"/>
      <c r="L779" s="347"/>
      <c r="M779" s="178"/>
      <c r="N779" s="175"/>
      <c r="O779" s="345"/>
      <c r="P779" s="347"/>
      <c r="Q779" s="176"/>
      <c r="R779" s="178"/>
    </row>
    <row r="780" spans="1:18" x14ac:dyDescent="0.25">
      <c r="A780" s="173" t="s">
        <v>890</v>
      </c>
      <c r="B780" s="345"/>
      <c r="C780" s="346"/>
      <c r="D780" s="346"/>
      <c r="E780" s="346"/>
      <c r="F780" s="347"/>
      <c r="G780" s="345"/>
      <c r="H780" s="346"/>
      <c r="I780" s="347"/>
      <c r="J780" s="180"/>
      <c r="K780" s="345"/>
      <c r="L780" s="347"/>
      <c r="M780" s="178"/>
      <c r="N780" s="175"/>
      <c r="O780" s="345"/>
      <c r="P780" s="347"/>
      <c r="Q780" s="176"/>
      <c r="R780" s="178"/>
    </row>
    <row r="781" spans="1:18" x14ac:dyDescent="0.25">
      <c r="A781" s="173" t="s">
        <v>891</v>
      </c>
      <c r="B781" s="345"/>
      <c r="C781" s="346"/>
      <c r="D781" s="346"/>
      <c r="E781" s="346"/>
      <c r="F781" s="347"/>
      <c r="G781" s="345"/>
      <c r="H781" s="346"/>
      <c r="I781" s="347"/>
      <c r="J781" s="180"/>
      <c r="K781" s="345"/>
      <c r="L781" s="347"/>
      <c r="M781" s="178"/>
      <c r="N781" s="175"/>
      <c r="O781" s="345"/>
      <c r="P781" s="347"/>
      <c r="Q781" s="176"/>
      <c r="R781" s="178"/>
    </row>
    <row r="782" spans="1:18" x14ac:dyDescent="0.25">
      <c r="A782" s="173" t="s">
        <v>892</v>
      </c>
      <c r="B782" s="345"/>
      <c r="C782" s="346"/>
      <c r="D782" s="346"/>
      <c r="E782" s="346"/>
      <c r="F782" s="347"/>
      <c r="G782" s="345"/>
      <c r="H782" s="346"/>
      <c r="I782" s="347"/>
      <c r="J782" s="180"/>
      <c r="K782" s="345"/>
      <c r="L782" s="347"/>
      <c r="M782" s="178"/>
      <c r="N782" s="175"/>
      <c r="O782" s="345"/>
      <c r="P782" s="347"/>
      <c r="Q782" s="176"/>
      <c r="R782" s="178"/>
    </row>
    <row r="783" spans="1:18" x14ac:dyDescent="0.25">
      <c r="A783" s="173" t="s">
        <v>893</v>
      </c>
      <c r="B783" s="345"/>
      <c r="C783" s="346"/>
      <c r="D783" s="346"/>
      <c r="E783" s="346"/>
      <c r="F783" s="347"/>
      <c r="G783" s="345"/>
      <c r="H783" s="346"/>
      <c r="I783" s="347"/>
      <c r="J783" s="180"/>
      <c r="K783" s="345"/>
      <c r="L783" s="347"/>
      <c r="M783" s="178"/>
      <c r="N783" s="175"/>
      <c r="O783" s="345"/>
      <c r="P783" s="347"/>
      <c r="Q783" s="176"/>
      <c r="R783" s="178"/>
    </row>
    <row r="784" spans="1:18" x14ac:dyDescent="0.25">
      <c r="A784" s="173" t="s">
        <v>894</v>
      </c>
      <c r="B784" s="345"/>
      <c r="C784" s="346"/>
      <c r="D784" s="346"/>
      <c r="E784" s="346"/>
      <c r="F784" s="347"/>
      <c r="G784" s="345"/>
      <c r="H784" s="346"/>
      <c r="I784" s="347"/>
      <c r="J784" s="180"/>
      <c r="K784" s="345"/>
      <c r="L784" s="347"/>
      <c r="M784" s="178"/>
      <c r="N784" s="175"/>
      <c r="O784" s="345"/>
      <c r="P784" s="347"/>
      <c r="Q784" s="176"/>
      <c r="R784" s="178"/>
    </row>
    <row r="785" spans="1:18" x14ac:dyDescent="0.25">
      <c r="A785" s="173" t="s">
        <v>895</v>
      </c>
      <c r="B785" s="345"/>
      <c r="C785" s="346"/>
      <c r="D785" s="346"/>
      <c r="E785" s="346"/>
      <c r="F785" s="347"/>
      <c r="G785" s="345"/>
      <c r="H785" s="346"/>
      <c r="I785" s="347"/>
      <c r="J785" s="180"/>
      <c r="K785" s="345"/>
      <c r="L785" s="347"/>
      <c r="M785" s="178"/>
      <c r="N785" s="175"/>
      <c r="O785" s="345"/>
      <c r="P785" s="347"/>
      <c r="Q785" s="176"/>
      <c r="R785" s="178"/>
    </row>
    <row r="786" spans="1:18" x14ac:dyDescent="0.25">
      <c r="A786" s="173" t="s">
        <v>896</v>
      </c>
      <c r="B786" s="345"/>
      <c r="C786" s="346"/>
      <c r="D786" s="346"/>
      <c r="E786" s="346"/>
      <c r="F786" s="347"/>
      <c r="G786" s="345"/>
      <c r="H786" s="346"/>
      <c r="I786" s="347"/>
      <c r="J786" s="180"/>
      <c r="K786" s="345"/>
      <c r="L786" s="347"/>
      <c r="M786" s="178"/>
      <c r="N786" s="175"/>
      <c r="O786" s="345"/>
      <c r="P786" s="347"/>
      <c r="Q786" s="176"/>
      <c r="R786" s="178"/>
    </row>
    <row r="787" spans="1:18" x14ac:dyDescent="0.25">
      <c r="A787" s="173" t="s">
        <v>897</v>
      </c>
      <c r="B787" s="345"/>
      <c r="C787" s="346"/>
      <c r="D787" s="346"/>
      <c r="E787" s="346"/>
      <c r="F787" s="347"/>
      <c r="G787" s="345"/>
      <c r="H787" s="346"/>
      <c r="I787" s="347"/>
      <c r="J787" s="180"/>
      <c r="K787" s="345"/>
      <c r="L787" s="347"/>
      <c r="M787" s="178"/>
      <c r="N787" s="175"/>
      <c r="O787" s="345"/>
      <c r="P787" s="347"/>
      <c r="Q787" s="176"/>
      <c r="R787" s="178"/>
    </row>
    <row r="788" spans="1:18" x14ac:dyDescent="0.25">
      <c r="A788" s="173" t="s">
        <v>898</v>
      </c>
      <c r="B788" s="345"/>
      <c r="C788" s="346"/>
      <c r="D788" s="346"/>
      <c r="E788" s="346"/>
      <c r="F788" s="347"/>
      <c r="G788" s="345"/>
      <c r="H788" s="346"/>
      <c r="I788" s="347"/>
      <c r="J788" s="180"/>
      <c r="K788" s="345"/>
      <c r="L788" s="347"/>
      <c r="M788" s="178"/>
      <c r="N788" s="175"/>
      <c r="O788" s="345"/>
      <c r="P788" s="347"/>
      <c r="Q788" s="176"/>
      <c r="R788" s="178"/>
    </row>
    <row r="789" spans="1:18" x14ac:dyDescent="0.25">
      <c r="A789" s="173" t="s">
        <v>899</v>
      </c>
      <c r="B789" s="345"/>
      <c r="C789" s="346"/>
      <c r="D789" s="346"/>
      <c r="E789" s="346"/>
      <c r="F789" s="347"/>
      <c r="G789" s="345"/>
      <c r="H789" s="346"/>
      <c r="I789" s="347"/>
      <c r="J789" s="180"/>
      <c r="K789" s="345"/>
      <c r="L789" s="347"/>
      <c r="M789" s="178"/>
      <c r="N789" s="175"/>
      <c r="O789" s="345"/>
      <c r="P789" s="347"/>
      <c r="Q789" s="176"/>
      <c r="R789" s="178"/>
    </row>
    <row r="790" spans="1:18" x14ac:dyDescent="0.25">
      <c r="A790" s="173" t="s">
        <v>900</v>
      </c>
      <c r="B790" s="345"/>
      <c r="C790" s="346"/>
      <c r="D790" s="346"/>
      <c r="E790" s="346"/>
      <c r="F790" s="347"/>
      <c r="G790" s="345"/>
      <c r="H790" s="346"/>
      <c r="I790" s="347"/>
      <c r="J790" s="180"/>
      <c r="K790" s="345"/>
      <c r="L790" s="347"/>
      <c r="M790" s="178"/>
      <c r="N790" s="175"/>
      <c r="O790" s="345"/>
      <c r="P790" s="347"/>
      <c r="Q790" s="176"/>
      <c r="R790" s="178"/>
    </row>
    <row r="791" spans="1:18" x14ac:dyDescent="0.25">
      <c r="A791" s="173" t="s">
        <v>901</v>
      </c>
      <c r="B791" s="345"/>
      <c r="C791" s="346"/>
      <c r="D791" s="346"/>
      <c r="E791" s="346"/>
      <c r="F791" s="347"/>
      <c r="G791" s="345"/>
      <c r="H791" s="346"/>
      <c r="I791" s="347"/>
      <c r="J791" s="180"/>
      <c r="K791" s="345"/>
      <c r="L791" s="347"/>
      <c r="M791" s="178"/>
      <c r="N791" s="175"/>
      <c r="O791" s="345"/>
      <c r="P791" s="347"/>
      <c r="Q791" s="176"/>
      <c r="R791" s="178"/>
    </row>
    <row r="792" spans="1:18" x14ac:dyDescent="0.25">
      <c r="A792" s="173" t="s">
        <v>902</v>
      </c>
      <c r="B792" s="345"/>
      <c r="C792" s="346"/>
      <c r="D792" s="346"/>
      <c r="E792" s="346"/>
      <c r="F792" s="347"/>
      <c r="G792" s="345"/>
      <c r="H792" s="346"/>
      <c r="I792" s="347"/>
      <c r="J792" s="180"/>
      <c r="K792" s="345"/>
      <c r="L792" s="347"/>
      <c r="M792" s="178"/>
      <c r="N792" s="175"/>
      <c r="O792" s="345"/>
      <c r="P792" s="347"/>
      <c r="Q792" s="176"/>
      <c r="R792" s="178"/>
    </row>
    <row r="793" spans="1:18" x14ac:dyDescent="0.25">
      <c r="A793" s="173" t="s">
        <v>903</v>
      </c>
      <c r="B793" s="345"/>
      <c r="C793" s="346"/>
      <c r="D793" s="346"/>
      <c r="E793" s="346"/>
      <c r="F793" s="347"/>
      <c r="G793" s="345"/>
      <c r="H793" s="346"/>
      <c r="I793" s="347"/>
      <c r="J793" s="180"/>
      <c r="K793" s="345"/>
      <c r="L793" s="347"/>
      <c r="M793" s="178"/>
      <c r="N793" s="175"/>
      <c r="O793" s="345"/>
      <c r="P793" s="347"/>
      <c r="Q793" s="176"/>
      <c r="R793" s="178"/>
    </row>
    <row r="794" spans="1:18" x14ac:dyDescent="0.25">
      <c r="A794" s="173" t="s">
        <v>904</v>
      </c>
      <c r="B794" s="345"/>
      <c r="C794" s="346"/>
      <c r="D794" s="346"/>
      <c r="E794" s="346"/>
      <c r="F794" s="347"/>
      <c r="G794" s="345"/>
      <c r="H794" s="346"/>
      <c r="I794" s="347"/>
      <c r="J794" s="180"/>
      <c r="K794" s="345"/>
      <c r="L794" s="347"/>
      <c r="M794" s="178"/>
      <c r="N794" s="175"/>
      <c r="O794" s="345"/>
      <c r="P794" s="347"/>
      <c r="Q794" s="176"/>
      <c r="R794" s="178"/>
    </row>
    <row r="795" spans="1:18" x14ac:dyDescent="0.25">
      <c r="A795" s="173" t="s">
        <v>905</v>
      </c>
      <c r="B795" s="345"/>
      <c r="C795" s="346"/>
      <c r="D795" s="346"/>
      <c r="E795" s="346"/>
      <c r="F795" s="347"/>
      <c r="G795" s="345"/>
      <c r="H795" s="346"/>
      <c r="I795" s="347"/>
      <c r="J795" s="180"/>
      <c r="K795" s="345"/>
      <c r="L795" s="347"/>
      <c r="M795" s="178"/>
      <c r="N795" s="175"/>
      <c r="O795" s="345"/>
      <c r="P795" s="347"/>
      <c r="Q795" s="176"/>
      <c r="R795" s="178"/>
    </row>
    <row r="796" spans="1:18" x14ac:dyDescent="0.25">
      <c r="A796" s="173" t="s">
        <v>906</v>
      </c>
      <c r="B796" s="345"/>
      <c r="C796" s="346"/>
      <c r="D796" s="346"/>
      <c r="E796" s="346"/>
      <c r="F796" s="347"/>
      <c r="G796" s="345"/>
      <c r="H796" s="346"/>
      <c r="I796" s="347"/>
      <c r="J796" s="180"/>
      <c r="K796" s="345"/>
      <c r="L796" s="347"/>
      <c r="M796" s="178"/>
      <c r="N796" s="175"/>
      <c r="O796" s="345"/>
      <c r="P796" s="347"/>
      <c r="Q796" s="176"/>
      <c r="R796" s="178"/>
    </row>
    <row r="797" spans="1:18" x14ac:dyDescent="0.25">
      <c r="A797" s="173" t="s">
        <v>907</v>
      </c>
      <c r="B797" s="345"/>
      <c r="C797" s="346"/>
      <c r="D797" s="346"/>
      <c r="E797" s="346"/>
      <c r="F797" s="347"/>
      <c r="G797" s="345"/>
      <c r="H797" s="346"/>
      <c r="I797" s="347"/>
      <c r="J797" s="180"/>
      <c r="K797" s="345"/>
      <c r="L797" s="347"/>
      <c r="M797" s="178"/>
      <c r="N797" s="175"/>
      <c r="O797" s="345"/>
      <c r="P797" s="347"/>
      <c r="Q797" s="176"/>
      <c r="R797" s="178"/>
    </row>
    <row r="798" spans="1:18" x14ac:dyDescent="0.25">
      <c r="A798" s="173" t="s">
        <v>908</v>
      </c>
      <c r="B798" s="345"/>
      <c r="C798" s="346"/>
      <c r="D798" s="346"/>
      <c r="E798" s="346"/>
      <c r="F798" s="347"/>
      <c r="G798" s="345"/>
      <c r="H798" s="346"/>
      <c r="I798" s="347"/>
      <c r="J798" s="180"/>
      <c r="K798" s="345"/>
      <c r="L798" s="347"/>
      <c r="M798" s="178"/>
      <c r="N798" s="175"/>
      <c r="O798" s="345"/>
      <c r="P798" s="347"/>
      <c r="Q798" s="176"/>
      <c r="R798" s="178"/>
    </row>
    <row r="799" spans="1:18" x14ac:dyDescent="0.25">
      <c r="A799" s="173" t="s">
        <v>909</v>
      </c>
      <c r="B799" s="345"/>
      <c r="C799" s="346"/>
      <c r="D799" s="346"/>
      <c r="E799" s="346"/>
      <c r="F799" s="347"/>
      <c r="G799" s="345"/>
      <c r="H799" s="346"/>
      <c r="I799" s="347"/>
      <c r="J799" s="180"/>
      <c r="K799" s="345"/>
      <c r="L799" s="347"/>
      <c r="M799" s="178"/>
      <c r="N799" s="175"/>
      <c r="O799" s="345"/>
      <c r="P799" s="347"/>
      <c r="Q799" s="176"/>
      <c r="R799" s="178"/>
    </row>
    <row r="800" spans="1:18" x14ac:dyDescent="0.25">
      <c r="A800" s="173" t="s">
        <v>910</v>
      </c>
      <c r="B800" s="345"/>
      <c r="C800" s="346"/>
      <c r="D800" s="346"/>
      <c r="E800" s="346"/>
      <c r="F800" s="347"/>
      <c r="G800" s="345"/>
      <c r="H800" s="346"/>
      <c r="I800" s="347"/>
      <c r="J800" s="180"/>
      <c r="K800" s="345"/>
      <c r="L800" s="347"/>
      <c r="M800" s="178"/>
      <c r="N800" s="175"/>
      <c r="O800" s="345"/>
      <c r="P800" s="347"/>
      <c r="Q800" s="176"/>
      <c r="R800" s="178"/>
    </row>
    <row r="801" spans="1:18" x14ac:dyDescent="0.25">
      <c r="A801" s="173" t="s">
        <v>911</v>
      </c>
      <c r="B801" s="345"/>
      <c r="C801" s="346"/>
      <c r="D801" s="346"/>
      <c r="E801" s="346"/>
      <c r="F801" s="347"/>
      <c r="G801" s="345"/>
      <c r="H801" s="346"/>
      <c r="I801" s="347"/>
      <c r="J801" s="180"/>
      <c r="K801" s="345"/>
      <c r="L801" s="347"/>
      <c r="M801" s="178"/>
      <c r="N801" s="175"/>
      <c r="O801" s="345"/>
      <c r="P801" s="347"/>
      <c r="Q801" s="176"/>
      <c r="R801" s="178"/>
    </row>
    <row r="802" spans="1:18" x14ac:dyDescent="0.25">
      <c r="A802" s="173" t="s">
        <v>912</v>
      </c>
      <c r="B802" s="345"/>
      <c r="C802" s="346"/>
      <c r="D802" s="346"/>
      <c r="E802" s="346"/>
      <c r="F802" s="347"/>
      <c r="G802" s="345"/>
      <c r="H802" s="346"/>
      <c r="I802" s="347"/>
      <c r="J802" s="180"/>
      <c r="K802" s="345"/>
      <c r="L802" s="347"/>
      <c r="M802" s="178"/>
      <c r="N802" s="175"/>
      <c r="O802" s="345"/>
      <c r="P802" s="347"/>
      <c r="Q802" s="176"/>
      <c r="R802" s="178"/>
    </row>
    <row r="803" spans="1:18" x14ac:dyDescent="0.25">
      <c r="A803" s="173" t="s">
        <v>913</v>
      </c>
      <c r="B803" s="345"/>
      <c r="C803" s="346"/>
      <c r="D803" s="346"/>
      <c r="E803" s="346"/>
      <c r="F803" s="347"/>
      <c r="G803" s="345"/>
      <c r="H803" s="346"/>
      <c r="I803" s="347"/>
      <c r="J803" s="180"/>
      <c r="K803" s="345"/>
      <c r="L803" s="347"/>
      <c r="M803" s="178"/>
      <c r="N803" s="175"/>
      <c r="O803" s="345"/>
      <c r="P803" s="347"/>
      <c r="Q803" s="176"/>
      <c r="R803" s="178"/>
    </row>
    <row r="804" spans="1:18" x14ac:dyDescent="0.25">
      <c r="A804" s="173" t="s">
        <v>914</v>
      </c>
      <c r="B804" s="345"/>
      <c r="C804" s="346"/>
      <c r="D804" s="346"/>
      <c r="E804" s="346"/>
      <c r="F804" s="347"/>
      <c r="G804" s="345"/>
      <c r="H804" s="346"/>
      <c r="I804" s="347"/>
      <c r="J804" s="180"/>
      <c r="K804" s="345"/>
      <c r="L804" s="347"/>
      <c r="M804" s="178"/>
      <c r="N804" s="175"/>
      <c r="O804" s="345"/>
      <c r="P804" s="347"/>
      <c r="Q804" s="176"/>
      <c r="R804" s="178"/>
    </row>
    <row r="805" spans="1:18" x14ac:dyDescent="0.25">
      <c r="A805" s="173" t="s">
        <v>915</v>
      </c>
      <c r="B805" s="345"/>
      <c r="C805" s="346"/>
      <c r="D805" s="346"/>
      <c r="E805" s="346"/>
      <c r="F805" s="347"/>
      <c r="G805" s="345"/>
      <c r="H805" s="346"/>
      <c r="I805" s="347"/>
      <c r="J805" s="180"/>
      <c r="K805" s="345"/>
      <c r="L805" s="347"/>
      <c r="M805" s="178"/>
      <c r="N805" s="175"/>
      <c r="O805" s="345"/>
      <c r="P805" s="347"/>
      <c r="Q805" s="176"/>
      <c r="R805" s="178"/>
    </row>
    <row r="806" spans="1:18" x14ac:dyDescent="0.25">
      <c r="A806" s="173" t="s">
        <v>916</v>
      </c>
      <c r="B806" s="345"/>
      <c r="C806" s="346"/>
      <c r="D806" s="346"/>
      <c r="E806" s="346"/>
      <c r="F806" s="347"/>
      <c r="G806" s="345"/>
      <c r="H806" s="346"/>
      <c r="I806" s="347"/>
      <c r="J806" s="180"/>
      <c r="K806" s="345"/>
      <c r="L806" s="347"/>
      <c r="M806" s="178"/>
      <c r="N806" s="175"/>
      <c r="O806" s="345"/>
      <c r="P806" s="347"/>
      <c r="Q806" s="176"/>
      <c r="R806" s="178"/>
    </row>
    <row r="807" spans="1:18" x14ac:dyDescent="0.25">
      <c r="A807" s="173" t="s">
        <v>917</v>
      </c>
      <c r="B807" s="345"/>
      <c r="C807" s="346"/>
      <c r="D807" s="346"/>
      <c r="E807" s="346"/>
      <c r="F807" s="347"/>
      <c r="G807" s="345"/>
      <c r="H807" s="346"/>
      <c r="I807" s="347"/>
      <c r="J807" s="180"/>
      <c r="K807" s="345"/>
      <c r="L807" s="347"/>
      <c r="M807" s="178"/>
      <c r="N807" s="175"/>
      <c r="O807" s="345"/>
      <c r="P807" s="347"/>
      <c r="Q807" s="176"/>
      <c r="R807" s="178"/>
    </row>
    <row r="808" spans="1:18" x14ac:dyDescent="0.25">
      <c r="A808" s="173" t="s">
        <v>918</v>
      </c>
      <c r="B808" s="345"/>
      <c r="C808" s="346"/>
      <c r="D808" s="346"/>
      <c r="E808" s="346"/>
      <c r="F808" s="347"/>
      <c r="G808" s="345"/>
      <c r="H808" s="346"/>
      <c r="I808" s="347"/>
      <c r="J808" s="180"/>
      <c r="K808" s="345"/>
      <c r="L808" s="347"/>
      <c r="M808" s="178"/>
      <c r="N808" s="175"/>
      <c r="O808" s="345"/>
      <c r="P808" s="347"/>
      <c r="Q808" s="176"/>
      <c r="R808" s="178"/>
    </row>
    <row r="809" spans="1:18" x14ac:dyDescent="0.25">
      <c r="A809" s="173" t="s">
        <v>919</v>
      </c>
      <c r="B809" s="345"/>
      <c r="C809" s="346"/>
      <c r="D809" s="346"/>
      <c r="E809" s="346"/>
      <c r="F809" s="347"/>
      <c r="G809" s="345"/>
      <c r="H809" s="346"/>
      <c r="I809" s="347"/>
      <c r="J809" s="180"/>
      <c r="K809" s="345"/>
      <c r="L809" s="347"/>
      <c r="M809" s="178"/>
      <c r="N809" s="175"/>
      <c r="O809" s="345"/>
      <c r="P809" s="347"/>
      <c r="Q809" s="176"/>
      <c r="R809" s="178"/>
    </row>
    <row r="810" spans="1:18" x14ac:dyDescent="0.25">
      <c r="A810" s="173" t="s">
        <v>920</v>
      </c>
      <c r="B810" s="345"/>
      <c r="C810" s="346"/>
      <c r="D810" s="346"/>
      <c r="E810" s="346"/>
      <c r="F810" s="347"/>
      <c r="G810" s="345"/>
      <c r="H810" s="346"/>
      <c r="I810" s="347"/>
      <c r="J810" s="180"/>
      <c r="K810" s="345"/>
      <c r="L810" s="347"/>
      <c r="M810" s="178"/>
      <c r="N810" s="175"/>
      <c r="O810" s="345"/>
      <c r="P810" s="347"/>
      <c r="Q810" s="176"/>
      <c r="R810" s="178"/>
    </row>
    <row r="811" spans="1:18" x14ac:dyDescent="0.25">
      <c r="A811" s="173" t="s">
        <v>921</v>
      </c>
      <c r="B811" s="345"/>
      <c r="C811" s="346"/>
      <c r="D811" s="346"/>
      <c r="E811" s="346"/>
      <c r="F811" s="347"/>
      <c r="G811" s="345"/>
      <c r="H811" s="346"/>
      <c r="I811" s="347"/>
      <c r="J811" s="180"/>
      <c r="K811" s="345"/>
      <c r="L811" s="347"/>
      <c r="M811" s="178"/>
      <c r="N811" s="175"/>
      <c r="O811" s="345"/>
      <c r="P811" s="347"/>
      <c r="Q811" s="176"/>
      <c r="R811" s="178"/>
    </row>
    <row r="812" spans="1:18" x14ac:dyDescent="0.25">
      <c r="A812" s="173" t="s">
        <v>922</v>
      </c>
      <c r="B812" s="345"/>
      <c r="C812" s="346"/>
      <c r="D812" s="346"/>
      <c r="E812" s="346"/>
      <c r="F812" s="347"/>
      <c r="G812" s="345"/>
      <c r="H812" s="346"/>
      <c r="I812" s="347"/>
      <c r="J812" s="180"/>
      <c r="K812" s="345"/>
      <c r="L812" s="347"/>
      <c r="M812" s="178"/>
      <c r="N812" s="175"/>
      <c r="O812" s="345"/>
      <c r="P812" s="347"/>
      <c r="Q812" s="176"/>
      <c r="R812" s="178"/>
    </row>
    <row r="813" spans="1:18" x14ac:dyDescent="0.25">
      <c r="A813" s="173" t="s">
        <v>923</v>
      </c>
      <c r="B813" s="345"/>
      <c r="C813" s="346"/>
      <c r="D813" s="346"/>
      <c r="E813" s="346"/>
      <c r="F813" s="347"/>
      <c r="G813" s="345"/>
      <c r="H813" s="346"/>
      <c r="I813" s="347"/>
      <c r="J813" s="180"/>
      <c r="K813" s="345"/>
      <c r="L813" s="347"/>
      <c r="M813" s="178"/>
      <c r="N813" s="175"/>
      <c r="O813" s="345"/>
      <c r="P813" s="347"/>
      <c r="Q813" s="176"/>
      <c r="R813" s="178"/>
    </row>
    <row r="814" spans="1:18" x14ac:dyDescent="0.25">
      <c r="A814" s="173" t="s">
        <v>924</v>
      </c>
      <c r="B814" s="345"/>
      <c r="C814" s="346"/>
      <c r="D814" s="346"/>
      <c r="E814" s="346"/>
      <c r="F814" s="347"/>
      <c r="G814" s="345"/>
      <c r="H814" s="346"/>
      <c r="I814" s="347"/>
      <c r="J814" s="180"/>
      <c r="K814" s="345"/>
      <c r="L814" s="347"/>
      <c r="M814" s="178"/>
      <c r="N814" s="175"/>
      <c r="O814" s="345"/>
      <c r="P814" s="347"/>
      <c r="Q814" s="176"/>
      <c r="R814" s="178"/>
    </row>
    <row r="815" spans="1:18" x14ac:dyDescent="0.25">
      <c r="A815" s="173" t="s">
        <v>925</v>
      </c>
      <c r="B815" s="345"/>
      <c r="C815" s="346"/>
      <c r="D815" s="346"/>
      <c r="E815" s="346"/>
      <c r="F815" s="347"/>
      <c r="G815" s="345"/>
      <c r="H815" s="346"/>
      <c r="I815" s="347"/>
      <c r="J815" s="180"/>
      <c r="K815" s="345"/>
      <c r="L815" s="347"/>
      <c r="M815" s="178"/>
      <c r="N815" s="175"/>
      <c r="O815" s="345"/>
      <c r="P815" s="347"/>
      <c r="Q815" s="176"/>
      <c r="R815" s="178"/>
    </row>
    <row r="816" spans="1:18" x14ac:dyDescent="0.25">
      <c r="A816" s="173" t="s">
        <v>926</v>
      </c>
      <c r="B816" s="345"/>
      <c r="C816" s="346"/>
      <c r="D816" s="346"/>
      <c r="E816" s="346"/>
      <c r="F816" s="347"/>
      <c r="G816" s="345"/>
      <c r="H816" s="346"/>
      <c r="I816" s="347"/>
      <c r="J816" s="180"/>
      <c r="K816" s="345"/>
      <c r="L816" s="347"/>
      <c r="M816" s="178"/>
      <c r="N816" s="175"/>
      <c r="O816" s="345"/>
      <c r="P816" s="347"/>
      <c r="Q816" s="176"/>
      <c r="R816" s="178"/>
    </row>
    <row r="817" spans="1:18" x14ac:dyDescent="0.25">
      <c r="A817" s="173" t="s">
        <v>927</v>
      </c>
      <c r="B817" s="345"/>
      <c r="C817" s="346"/>
      <c r="D817" s="346"/>
      <c r="E817" s="346"/>
      <c r="F817" s="347"/>
      <c r="G817" s="345"/>
      <c r="H817" s="346"/>
      <c r="I817" s="347"/>
      <c r="J817" s="180"/>
      <c r="K817" s="345"/>
      <c r="L817" s="347"/>
      <c r="M817" s="178"/>
      <c r="N817" s="175"/>
      <c r="O817" s="345"/>
      <c r="P817" s="347"/>
      <c r="Q817" s="176"/>
      <c r="R817" s="178"/>
    </row>
    <row r="818" spans="1:18" x14ac:dyDescent="0.25">
      <c r="A818" s="173" t="s">
        <v>928</v>
      </c>
      <c r="B818" s="345"/>
      <c r="C818" s="346"/>
      <c r="D818" s="346"/>
      <c r="E818" s="346"/>
      <c r="F818" s="347"/>
      <c r="G818" s="345"/>
      <c r="H818" s="346"/>
      <c r="I818" s="347"/>
      <c r="J818" s="180"/>
      <c r="K818" s="345"/>
      <c r="L818" s="347"/>
      <c r="M818" s="178"/>
      <c r="N818" s="175"/>
      <c r="O818" s="345"/>
      <c r="P818" s="347"/>
      <c r="Q818" s="176"/>
      <c r="R818" s="178"/>
    </row>
    <row r="819" spans="1:18" x14ac:dyDescent="0.25">
      <c r="A819" s="173" t="s">
        <v>929</v>
      </c>
      <c r="B819" s="345"/>
      <c r="C819" s="346"/>
      <c r="D819" s="346"/>
      <c r="E819" s="346"/>
      <c r="F819" s="347"/>
      <c r="G819" s="345"/>
      <c r="H819" s="346"/>
      <c r="I819" s="347"/>
      <c r="J819" s="180"/>
      <c r="K819" s="345"/>
      <c r="L819" s="347"/>
      <c r="M819" s="178"/>
      <c r="N819" s="175"/>
      <c r="O819" s="345"/>
      <c r="P819" s="347"/>
      <c r="Q819" s="176"/>
      <c r="R819" s="178"/>
    </row>
    <row r="820" spans="1:18" x14ac:dyDescent="0.25">
      <c r="A820" s="173" t="s">
        <v>930</v>
      </c>
      <c r="B820" s="345"/>
      <c r="C820" s="346"/>
      <c r="D820" s="346"/>
      <c r="E820" s="346"/>
      <c r="F820" s="347"/>
      <c r="G820" s="345"/>
      <c r="H820" s="346"/>
      <c r="I820" s="347"/>
      <c r="J820" s="180"/>
      <c r="K820" s="345"/>
      <c r="L820" s="347"/>
      <c r="M820" s="178"/>
      <c r="N820" s="175"/>
      <c r="O820" s="345"/>
      <c r="P820" s="347"/>
      <c r="Q820" s="176"/>
      <c r="R820" s="178"/>
    </row>
    <row r="821" spans="1:18" x14ac:dyDescent="0.25">
      <c r="A821" s="173" t="s">
        <v>931</v>
      </c>
      <c r="B821" s="345"/>
      <c r="C821" s="346"/>
      <c r="D821" s="346"/>
      <c r="E821" s="346"/>
      <c r="F821" s="347"/>
      <c r="G821" s="345"/>
      <c r="H821" s="346"/>
      <c r="I821" s="347"/>
      <c r="J821" s="180"/>
      <c r="K821" s="345"/>
      <c r="L821" s="347"/>
      <c r="M821" s="178"/>
      <c r="N821" s="175"/>
      <c r="O821" s="345"/>
      <c r="P821" s="347"/>
      <c r="Q821" s="176"/>
      <c r="R821" s="178"/>
    </row>
    <row r="822" spans="1:18" x14ac:dyDescent="0.25">
      <c r="A822" s="173" t="s">
        <v>932</v>
      </c>
      <c r="B822" s="345"/>
      <c r="C822" s="346"/>
      <c r="D822" s="346"/>
      <c r="E822" s="346"/>
      <c r="F822" s="347"/>
      <c r="G822" s="345"/>
      <c r="H822" s="346"/>
      <c r="I822" s="347"/>
      <c r="J822" s="180"/>
      <c r="K822" s="345"/>
      <c r="L822" s="347"/>
      <c r="M822" s="178"/>
      <c r="N822" s="175"/>
      <c r="O822" s="345"/>
      <c r="P822" s="347"/>
      <c r="Q822" s="176"/>
      <c r="R822" s="178"/>
    </row>
    <row r="823" spans="1:18" x14ac:dyDescent="0.25">
      <c r="A823" s="173" t="s">
        <v>933</v>
      </c>
      <c r="B823" s="345"/>
      <c r="C823" s="346"/>
      <c r="D823" s="346"/>
      <c r="E823" s="346"/>
      <c r="F823" s="347"/>
      <c r="G823" s="345"/>
      <c r="H823" s="346"/>
      <c r="I823" s="347"/>
      <c r="J823" s="180"/>
      <c r="K823" s="345"/>
      <c r="L823" s="347"/>
      <c r="M823" s="178"/>
      <c r="N823" s="175"/>
      <c r="O823" s="345"/>
      <c r="P823" s="347"/>
      <c r="Q823" s="176"/>
      <c r="R823" s="178"/>
    </row>
    <row r="824" spans="1:18" x14ac:dyDescent="0.25">
      <c r="A824" s="173" t="s">
        <v>934</v>
      </c>
      <c r="B824" s="345"/>
      <c r="C824" s="346"/>
      <c r="D824" s="346"/>
      <c r="E824" s="346"/>
      <c r="F824" s="347"/>
      <c r="G824" s="345"/>
      <c r="H824" s="346"/>
      <c r="I824" s="347"/>
      <c r="J824" s="180"/>
      <c r="K824" s="345"/>
      <c r="L824" s="347"/>
      <c r="M824" s="178"/>
      <c r="N824" s="175"/>
      <c r="O824" s="345"/>
      <c r="P824" s="347"/>
      <c r="Q824" s="176"/>
      <c r="R824" s="178"/>
    </row>
    <row r="825" spans="1:18" x14ac:dyDescent="0.25">
      <c r="A825" s="173" t="s">
        <v>935</v>
      </c>
      <c r="B825" s="345"/>
      <c r="C825" s="346"/>
      <c r="D825" s="346"/>
      <c r="E825" s="346"/>
      <c r="F825" s="347"/>
      <c r="G825" s="345"/>
      <c r="H825" s="346"/>
      <c r="I825" s="347"/>
      <c r="J825" s="180"/>
      <c r="K825" s="345"/>
      <c r="L825" s="347"/>
      <c r="M825" s="178"/>
      <c r="N825" s="175"/>
      <c r="O825" s="345"/>
      <c r="P825" s="347"/>
      <c r="Q825" s="176"/>
      <c r="R825" s="178"/>
    </row>
    <row r="826" spans="1:18" x14ac:dyDescent="0.25">
      <c r="A826" s="173" t="s">
        <v>936</v>
      </c>
      <c r="B826" s="345"/>
      <c r="C826" s="346"/>
      <c r="D826" s="346"/>
      <c r="E826" s="346"/>
      <c r="F826" s="347"/>
      <c r="G826" s="345"/>
      <c r="H826" s="346"/>
      <c r="I826" s="347"/>
      <c r="J826" s="180"/>
      <c r="K826" s="345"/>
      <c r="L826" s="347"/>
      <c r="M826" s="178"/>
      <c r="N826" s="175"/>
      <c r="O826" s="345"/>
      <c r="P826" s="347"/>
      <c r="Q826" s="176"/>
      <c r="R826" s="178"/>
    </row>
    <row r="827" spans="1:18" x14ac:dyDescent="0.25">
      <c r="A827" s="173" t="s">
        <v>937</v>
      </c>
      <c r="B827" s="345"/>
      <c r="C827" s="346"/>
      <c r="D827" s="346"/>
      <c r="E827" s="346"/>
      <c r="F827" s="347"/>
      <c r="G827" s="345"/>
      <c r="H827" s="346"/>
      <c r="I827" s="347"/>
      <c r="J827" s="180"/>
      <c r="K827" s="345"/>
      <c r="L827" s="347"/>
      <c r="M827" s="178"/>
      <c r="N827" s="175"/>
      <c r="O827" s="345"/>
      <c r="P827" s="347"/>
      <c r="Q827" s="176"/>
      <c r="R827" s="178"/>
    </row>
    <row r="828" spans="1:18" x14ac:dyDescent="0.25">
      <c r="A828" s="173" t="s">
        <v>938</v>
      </c>
      <c r="B828" s="345"/>
      <c r="C828" s="346"/>
      <c r="D828" s="346"/>
      <c r="E828" s="346"/>
      <c r="F828" s="347"/>
      <c r="G828" s="345"/>
      <c r="H828" s="346"/>
      <c r="I828" s="347"/>
      <c r="J828" s="180"/>
      <c r="K828" s="345"/>
      <c r="L828" s="347"/>
      <c r="M828" s="178"/>
      <c r="N828" s="175"/>
      <c r="O828" s="345"/>
      <c r="P828" s="347"/>
      <c r="Q828" s="176"/>
      <c r="R828" s="178"/>
    </row>
    <row r="829" spans="1:18" x14ac:dyDescent="0.25">
      <c r="A829" s="173" t="s">
        <v>939</v>
      </c>
      <c r="B829" s="345"/>
      <c r="C829" s="346"/>
      <c r="D829" s="346"/>
      <c r="E829" s="346"/>
      <c r="F829" s="347"/>
      <c r="G829" s="345"/>
      <c r="H829" s="346"/>
      <c r="I829" s="347"/>
      <c r="J829" s="180"/>
      <c r="K829" s="345"/>
      <c r="L829" s="347"/>
      <c r="M829" s="178"/>
      <c r="N829" s="175"/>
      <c r="O829" s="345"/>
      <c r="P829" s="347"/>
      <c r="Q829" s="176"/>
      <c r="R829" s="178"/>
    </row>
    <row r="830" spans="1:18" x14ac:dyDescent="0.25">
      <c r="A830" s="173" t="s">
        <v>940</v>
      </c>
      <c r="B830" s="345"/>
      <c r="C830" s="346"/>
      <c r="D830" s="346"/>
      <c r="E830" s="346"/>
      <c r="F830" s="347"/>
      <c r="G830" s="345"/>
      <c r="H830" s="346"/>
      <c r="I830" s="347"/>
      <c r="J830" s="180"/>
      <c r="K830" s="345"/>
      <c r="L830" s="347"/>
      <c r="M830" s="178"/>
      <c r="N830" s="175"/>
      <c r="O830" s="345"/>
      <c r="P830" s="347"/>
      <c r="Q830" s="176"/>
      <c r="R830" s="178"/>
    </row>
    <row r="831" spans="1:18" x14ac:dyDescent="0.25">
      <c r="A831" s="173" t="s">
        <v>941</v>
      </c>
      <c r="B831" s="345"/>
      <c r="C831" s="346"/>
      <c r="D831" s="346"/>
      <c r="E831" s="346"/>
      <c r="F831" s="347"/>
      <c r="G831" s="345"/>
      <c r="H831" s="346"/>
      <c r="I831" s="347"/>
      <c r="J831" s="180"/>
      <c r="K831" s="345"/>
      <c r="L831" s="347"/>
      <c r="M831" s="178"/>
      <c r="N831" s="175"/>
      <c r="O831" s="345"/>
      <c r="P831" s="347"/>
      <c r="Q831" s="176"/>
      <c r="R831" s="178"/>
    </row>
    <row r="832" spans="1:18" x14ac:dyDescent="0.25">
      <c r="A832" s="173" t="s">
        <v>942</v>
      </c>
      <c r="B832" s="345"/>
      <c r="C832" s="346"/>
      <c r="D832" s="346"/>
      <c r="E832" s="346"/>
      <c r="F832" s="347"/>
      <c r="G832" s="345"/>
      <c r="H832" s="346"/>
      <c r="I832" s="347"/>
      <c r="J832" s="180"/>
      <c r="K832" s="345"/>
      <c r="L832" s="347"/>
      <c r="M832" s="178"/>
      <c r="N832" s="175"/>
      <c r="O832" s="345"/>
      <c r="P832" s="347"/>
      <c r="Q832" s="176"/>
      <c r="R832" s="178"/>
    </row>
    <row r="833" spans="1:18" x14ac:dyDescent="0.25">
      <c r="A833" s="173" t="s">
        <v>943</v>
      </c>
      <c r="B833" s="345"/>
      <c r="C833" s="346"/>
      <c r="D833" s="346"/>
      <c r="E833" s="346"/>
      <c r="F833" s="347"/>
      <c r="G833" s="345"/>
      <c r="H833" s="346"/>
      <c r="I833" s="347"/>
      <c r="J833" s="180"/>
      <c r="K833" s="345"/>
      <c r="L833" s="347"/>
      <c r="M833" s="178"/>
      <c r="N833" s="175"/>
      <c r="O833" s="345"/>
      <c r="P833" s="347"/>
      <c r="Q833" s="176"/>
      <c r="R833" s="178"/>
    </row>
    <row r="834" spans="1:18" x14ac:dyDescent="0.25">
      <c r="A834" s="173" t="s">
        <v>944</v>
      </c>
      <c r="B834" s="345"/>
      <c r="C834" s="346"/>
      <c r="D834" s="346"/>
      <c r="E834" s="346"/>
      <c r="F834" s="347"/>
      <c r="G834" s="345"/>
      <c r="H834" s="346"/>
      <c r="I834" s="347"/>
      <c r="J834" s="180"/>
      <c r="K834" s="345"/>
      <c r="L834" s="347"/>
      <c r="M834" s="178"/>
      <c r="N834" s="175"/>
      <c r="O834" s="345"/>
      <c r="P834" s="347"/>
      <c r="Q834" s="176"/>
      <c r="R834" s="178"/>
    </row>
    <row r="835" spans="1:18" x14ac:dyDescent="0.25">
      <c r="A835" s="173" t="s">
        <v>945</v>
      </c>
      <c r="B835" s="345"/>
      <c r="C835" s="346"/>
      <c r="D835" s="346"/>
      <c r="E835" s="346"/>
      <c r="F835" s="347"/>
      <c r="G835" s="345"/>
      <c r="H835" s="346"/>
      <c r="I835" s="347"/>
      <c r="J835" s="180"/>
      <c r="K835" s="345"/>
      <c r="L835" s="347"/>
      <c r="M835" s="178"/>
      <c r="N835" s="175"/>
      <c r="O835" s="345"/>
      <c r="P835" s="347"/>
      <c r="Q835" s="176"/>
      <c r="R835" s="178"/>
    </row>
    <row r="836" spans="1:18" x14ac:dyDescent="0.25">
      <c r="A836" s="173" t="s">
        <v>946</v>
      </c>
      <c r="B836" s="345"/>
      <c r="C836" s="346"/>
      <c r="D836" s="346"/>
      <c r="E836" s="346"/>
      <c r="F836" s="347"/>
      <c r="G836" s="345"/>
      <c r="H836" s="346"/>
      <c r="I836" s="347"/>
      <c r="J836" s="180"/>
      <c r="K836" s="345"/>
      <c r="L836" s="347"/>
      <c r="M836" s="178"/>
      <c r="N836" s="175"/>
      <c r="O836" s="345"/>
      <c r="P836" s="347"/>
      <c r="Q836" s="176"/>
      <c r="R836" s="178"/>
    </row>
    <row r="837" spans="1:18" x14ac:dyDescent="0.25">
      <c r="A837" s="173" t="s">
        <v>947</v>
      </c>
      <c r="B837" s="345"/>
      <c r="C837" s="346"/>
      <c r="D837" s="346"/>
      <c r="E837" s="346"/>
      <c r="F837" s="347"/>
      <c r="G837" s="345"/>
      <c r="H837" s="346"/>
      <c r="I837" s="347"/>
      <c r="J837" s="180"/>
      <c r="K837" s="345"/>
      <c r="L837" s="347"/>
      <c r="M837" s="178"/>
      <c r="N837" s="175"/>
      <c r="O837" s="345"/>
      <c r="P837" s="347"/>
      <c r="Q837" s="176"/>
      <c r="R837" s="178"/>
    </row>
    <row r="838" spans="1:18" x14ac:dyDescent="0.25">
      <c r="A838" s="173" t="s">
        <v>948</v>
      </c>
      <c r="B838" s="345"/>
      <c r="C838" s="346"/>
      <c r="D838" s="346"/>
      <c r="E838" s="346"/>
      <c r="F838" s="347"/>
      <c r="G838" s="345"/>
      <c r="H838" s="346"/>
      <c r="I838" s="347"/>
      <c r="J838" s="180"/>
      <c r="K838" s="345"/>
      <c r="L838" s="347"/>
      <c r="M838" s="178"/>
      <c r="N838" s="175"/>
      <c r="O838" s="345"/>
      <c r="P838" s="347"/>
      <c r="Q838" s="176"/>
      <c r="R838" s="178"/>
    </row>
    <row r="839" spans="1:18" x14ac:dyDescent="0.25">
      <c r="A839" s="173" t="s">
        <v>949</v>
      </c>
      <c r="B839" s="345"/>
      <c r="C839" s="346"/>
      <c r="D839" s="346"/>
      <c r="E839" s="346"/>
      <c r="F839" s="347"/>
      <c r="G839" s="345"/>
      <c r="H839" s="346"/>
      <c r="I839" s="347"/>
      <c r="J839" s="180"/>
      <c r="K839" s="345"/>
      <c r="L839" s="347"/>
      <c r="M839" s="178"/>
      <c r="N839" s="175"/>
      <c r="O839" s="345"/>
      <c r="P839" s="347"/>
      <c r="Q839" s="176"/>
      <c r="R839" s="178"/>
    </row>
    <row r="840" spans="1:18" x14ac:dyDescent="0.25">
      <c r="A840" s="173" t="s">
        <v>950</v>
      </c>
      <c r="B840" s="345"/>
      <c r="C840" s="346"/>
      <c r="D840" s="346"/>
      <c r="E840" s="346"/>
      <c r="F840" s="347"/>
      <c r="G840" s="345"/>
      <c r="H840" s="346"/>
      <c r="I840" s="347"/>
      <c r="J840" s="180"/>
      <c r="K840" s="345"/>
      <c r="L840" s="347"/>
      <c r="M840" s="178"/>
      <c r="N840" s="175"/>
      <c r="O840" s="345"/>
      <c r="P840" s="347"/>
      <c r="Q840" s="176"/>
      <c r="R840" s="178"/>
    </row>
    <row r="841" spans="1:18" x14ac:dyDescent="0.25">
      <c r="A841" s="173" t="s">
        <v>951</v>
      </c>
      <c r="B841" s="345"/>
      <c r="C841" s="346"/>
      <c r="D841" s="346"/>
      <c r="E841" s="346"/>
      <c r="F841" s="347"/>
      <c r="G841" s="345"/>
      <c r="H841" s="346"/>
      <c r="I841" s="347"/>
      <c r="J841" s="180"/>
      <c r="K841" s="345"/>
      <c r="L841" s="347"/>
      <c r="M841" s="178"/>
      <c r="N841" s="175"/>
      <c r="O841" s="345"/>
      <c r="P841" s="347"/>
      <c r="Q841" s="176"/>
      <c r="R841" s="178"/>
    </row>
    <row r="842" spans="1:18" x14ac:dyDescent="0.25">
      <c r="A842" s="173" t="s">
        <v>952</v>
      </c>
      <c r="B842" s="345"/>
      <c r="C842" s="346"/>
      <c r="D842" s="346"/>
      <c r="E842" s="346"/>
      <c r="F842" s="347"/>
      <c r="G842" s="345"/>
      <c r="H842" s="346"/>
      <c r="I842" s="347"/>
      <c r="J842" s="180"/>
      <c r="K842" s="345"/>
      <c r="L842" s="347"/>
      <c r="M842" s="178"/>
      <c r="N842" s="175"/>
      <c r="O842" s="345"/>
      <c r="P842" s="347"/>
      <c r="Q842" s="176"/>
      <c r="R842" s="178"/>
    </row>
    <row r="843" spans="1:18" x14ac:dyDescent="0.25">
      <c r="A843" s="173" t="s">
        <v>953</v>
      </c>
      <c r="B843" s="345"/>
      <c r="C843" s="346"/>
      <c r="D843" s="346"/>
      <c r="E843" s="346"/>
      <c r="F843" s="347"/>
      <c r="G843" s="345"/>
      <c r="H843" s="346"/>
      <c r="I843" s="347"/>
      <c r="J843" s="180"/>
      <c r="K843" s="345"/>
      <c r="L843" s="347"/>
      <c r="M843" s="178"/>
      <c r="N843" s="175"/>
      <c r="O843" s="345"/>
      <c r="P843" s="347"/>
      <c r="Q843" s="176"/>
      <c r="R843" s="178"/>
    </row>
    <row r="844" spans="1:18" x14ac:dyDescent="0.25">
      <c r="A844" s="173" t="s">
        <v>954</v>
      </c>
      <c r="B844" s="345"/>
      <c r="C844" s="346"/>
      <c r="D844" s="346"/>
      <c r="E844" s="346"/>
      <c r="F844" s="347"/>
      <c r="G844" s="345"/>
      <c r="H844" s="346"/>
      <c r="I844" s="347"/>
      <c r="J844" s="180"/>
      <c r="K844" s="345"/>
      <c r="L844" s="347"/>
      <c r="M844" s="178"/>
      <c r="N844" s="175"/>
      <c r="O844" s="345"/>
      <c r="P844" s="347"/>
      <c r="Q844" s="176"/>
      <c r="R844" s="178"/>
    </row>
    <row r="845" spans="1:18" x14ac:dyDescent="0.25">
      <c r="A845" s="173" t="s">
        <v>955</v>
      </c>
      <c r="B845" s="345"/>
      <c r="C845" s="346"/>
      <c r="D845" s="346"/>
      <c r="E845" s="346"/>
      <c r="F845" s="347"/>
      <c r="G845" s="345"/>
      <c r="H845" s="346"/>
      <c r="I845" s="347"/>
      <c r="J845" s="180"/>
      <c r="K845" s="345"/>
      <c r="L845" s="347"/>
      <c r="M845" s="178"/>
      <c r="N845" s="175"/>
      <c r="O845" s="345"/>
      <c r="P845" s="347"/>
      <c r="Q845" s="176"/>
      <c r="R845" s="178"/>
    </row>
    <row r="846" spans="1:18" x14ac:dyDescent="0.25">
      <c r="A846" s="173" t="s">
        <v>956</v>
      </c>
      <c r="B846" s="345"/>
      <c r="C846" s="346"/>
      <c r="D846" s="346"/>
      <c r="E846" s="346"/>
      <c r="F846" s="347"/>
      <c r="G846" s="345"/>
      <c r="H846" s="346"/>
      <c r="I846" s="347"/>
      <c r="J846" s="180"/>
      <c r="K846" s="345"/>
      <c r="L846" s="347"/>
      <c r="M846" s="178"/>
      <c r="N846" s="175"/>
      <c r="O846" s="345"/>
      <c r="P846" s="347"/>
      <c r="Q846" s="176"/>
      <c r="R846" s="178"/>
    </row>
    <row r="847" spans="1:18" x14ac:dyDescent="0.25">
      <c r="A847" s="173" t="s">
        <v>957</v>
      </c>
      <c r="B847" s="345"/>
      <c r="C847" s="346"/>
      <c r="D847" s="346"/>
      <c r="E847" s="346"/>
      <c r="F847" s="347"/>
      <c r="G847" s="345"/>
      <c r="H847" s="346"/>
      <c r="I847" s="347"/>
      <c r="J847" s="180"/>
      <c r="K847" s="345"/>
      <c r="L847" s="347"/>
      <c r="M847" s="178"/>
      <c r="N847" s="175"/>
      <c r="O847" s="345"/>
      <c r="P847" s="347"/>
      <c r="Q847" s="176"/>
      <c r="R847" s="178"/>
    </row>
    <row r="848" spans="1:18" x14ac:dyDescent="0.25">
      <c r="A848" s="173" t="s">
        <v>958</v>
      </c>
      <c r="B848" s="345"/>
      <c r="C848" s="346"/>
      <c r="D848" s="346"/>
      <c r="E848" s="346"/>
      <c r="F848" s="347"/>
      <c r="G848" s="345"/>
      <c r="H848" s="346"/>
      <c r="I848" s="347"/>
      <c r="J848" s="180"/>
      <c r="K848" s="345"/>
      <c r="L848" s="347"/>
      <c r="M848" s="178"/>
      <c r="N848" s="175"/>
      <c r="O848" s="345"/>
      <c r="P848" s="347"/>
      <c r="Q848" s="176"/>
      <c r="R848" s="178"/>
    </row>
    <row r="849" spans="1:18" x14ac:dyDescent="0.25">
      <c r="A849" s="173" t="s">
        <v>959</v>
      </c>
      <c r="B849" s="345"/>
      <c r="C849" s="346"/>
      <c r="D849" s="346"/>
      <c r="E849" s="346"/>
      <c r="F849" s="347"/>
      <c r="G849" s="345"/>
      <c r="H849" s="346"/>
      <c r="I849" s="347"/>
      <c r="J849" s="180"/>
      <c r="K849" s="345"/>
      <c r="L849" s="347"/>
      <c r="M849" s="178"/>
      <c r="N849" s="175"/>
      <c r="O849" s="345"/>
      <c r="P849" s="347"/>
      <c r="Q849" s="176"/>
      <c r="R849" s="178"/>
    </row>
    <row r="850" spans="1:18" x14ac:dyDescent="0.25">
      <c r="A850" s="173" t="s">
        <v>960</v>
      </c>
      <c r="B850" s="345"/>
      <c r="C850" s="346"/>
      <c r="D850" s="346"/>
      <c r="E850" s="346"/>
      <c r="F850" s="347"/>
      <c r="G850" s="345"/>
      <c r="H850" s="346"/>
      <c r="I850" s="347"/>
      <c r="J850" s="180"/>
      <c r="K850" s="345"/>
      <c r="L850" s="347"/>
      <c r="M850" s="178"/>
      <c r="N850" s="175"/>
      <c r="O850" s="345"/>
      <c r="P850" s="347"/>
      <c r="Q850" s="176"/>
      <c r="R850" s="178"/>
    </row>
    <row r="851" spans="1:18" x14ac:dyDescent="0.25">
      <c r="A851" s="173" t="s">
        <v>961</v>
      </c>
      <c r="B851" s="345"/>
      <c r="C851" s="346"/>
      <c r="D851" s="346"/>
      <c r="E851" s="346"/>
      <c r="F851" s="347"/>
      <c r="G851" s="345"/>
      <c r="H851" s="346"/>
      <c r="I851" s="347"/>
      <c r="J851" s="180"/>
      <c r="K851" s="345"/>
      <c r="L851" s="347"/>
      <c r="M851" s="178"/>
      <c r="N851" s="175"/>
      <c r="O851" s="345"/>
      <c r="P851" s="347"/>
      <c r="Q851" s="176"/>
      <c r="R851" s="178"/>
    </row>
    <row r="852" spans="1:18" x14ac:dyDescent="0.25">
      <c r="A852" s="173" t="s">
        <v>962</v>
      </c>
      <c r="B852" s="345"/>
      <c r="C852" s="346"/>
      <c r="D852" s="346"/>
      <c r="E852" s="346"/>
      <c r="F852" s="347"/>
      <c r="G852" s="345"/>
      <c r="H852" s="346"/>
      <c r="I852" s="347"/>
      <c r="J852" s="180"/>
      <c r="K852" s="345"/>
      <c r="L852" s="347"/>
      <c r="M852" s="178"/>
      <c r="N852" s="175"/>
      <c r="O852" s="345"/>
      <c r="P852" s="347"/>
      <c r="Q852" s="176"/>
      <c r="R852" s="178"/>
    </row>
    <row r="853" spans="1:18" x14ac:dyDescent="0.25">
      <c r="A853" s="173" t="s">
        <v>963</v>
      </c>
      <c r="B853" s="345"/>
      <c r="C853" s="346"/>
      <c r="D853" s="346"/>
      <c r="E853" s="346"/>
      <c r="F853" s="347"/>
      <c r="G853" s="345"/>
      <c r="H853" s="346"/>
      <c r="I853" s="347"/>
      <c r="J853" s="180"/>
      <c r="K853" s="345"/>
      <c r="L853" s="347"/>
      <c r="M853" s="178"/>
      <c r="N853" s="175"/>
      <c r="O853" s="345"/>
      <c r="P853" s="347"/>
      <c r="Q853" s="176"/>
      <c r="R853" s="178"/>
    </row>
    <row r="854" spans="1:18" x14ac:dyDescent="0.25">
      <c r="A854" s="173" t="s">
        <v>964</v>
      </c>
      <c r="B854" s="345"/>
      <c r="C854" s="346"/>
      <c r="D854" s="346"/>
      <c r="E854" s="346"/>
      <c r="F854" s="347"/>
      <c r="G854" s="345"/>
      <c r="H854" s="346"/>
      <c r="I854" s="347"/>
      <c r="J854" s="180"/>
      <c r="K854" s="345"/>
      <c r="L854" s="347"/>
      <c r="M854" s="178"/>
      <c r="N854" s="175"/>
      <c r="O854" s="345"/>
      <c r="P854" s="347"/>
      <c r="Q854" s="176"/>
      <c r="R854" s="178"/>
    </row>
    <row r="855" spans="1:18" x14ac:dyDescent="0.25">
      <c r="A855" s="173" t="s">
        <v>965</v>
      </c>
      <c r="B855" s="345"/>
      <c r="C855" s="346"/>
      <c r="D855" s="346"/>
      <c r="E855" s="346"/>
      <c r="F855" s="347"/>
      <c r="G855" s="345"/>
      <c r="H855" s="346"/>
      <c r="I855" s="347"/>
      <c r="J855" s="180"/>
      <c r="K855" s="345"/>
      <c r="L855" s="347"/>
      <c r="M855" s="178"/>
      <c r="N855" s="175"/>
      <c r="O855" s="345"/>
      <c r="P855" s="347"/>
      <c r="Q855" s="176"/>
      <c r="R855" s="178"/>
    </row>
    <row r="856" spans="1:18" x14ac:dyDescent="0.25">
      <c r="A856" s="173" t="s">
        <v>966</v>
      </c>
      <c r="B856" s="345"/>
      <c r="C856" s="346"/>
      <c r="D856" s="346"/>
      <c r="E856" s="346"/>
      <c r="F856" s="347"/>
      <c r="G856" s="345"/>
      <c r="H856" s="346"/>
      <c r="I856" s="347"/>
      <c r="J856" s="180"/>
      <c r="K856" s="345"/>
      <c r="L856" s="347"/>
      <c r="M856" s="178"/>
      <c r="N856" s="175"/>
      <c r="O856" s="345"/>
      <c r="P856" s="347"/>
      <c r="Q856" s="176"/>
      <c r="R856" s="178"/>
    </row>
    <row r="857" spans="1:18" x14ac:dyDescent="0.25">
      <c r="A857" s="173" t="s">
        <v>967</v>
      </c>
      <c r="B857" s="345"/>
      <c r="C857" s="346"/>
      <c r="D857" s="346"/>
      <c r="E857" s="346"/>
      <c r="F857" s="347"/>
      <c r="G857" s="345"/>
      <c r="H857" s="346"/>
      <c r="I857" s="347"/>
      <c r="J857" s="180"/>
      <c r="K857" s="345"/>
      <c r="L857" s="347"/>
      <c r="M857" s="178"/>
      <c r="N857" s="175"/>
      <c r="O857" s="345"/>
      <c r="P857" s="347"/>
      <c r="Q857" s="176"/>
      <c r="R857" s="178"/>
    </row>
    <row r="858" spans="1:18" x14ac:dyDescent="0.25">
      <c r="A858" s="173" t="s">
        <v>968</v>
      </c>
      <c r="B858" s="345"/>
      <c r="C858" s="346"/>
      <c r="D858" s="346"/>
      <c r="E858" s="346"/>
      <c r="F858" s="347"/>
      <c r="G858" s="345"/>
      <c r="H858" s="346"/>
      <c r="I858" s="347"/>
      <c r="J858" s="180"/>
      <c r="K858" s="345"/>
      <c r="L858" s="347"/>
      <c r="M858" s="178"/>
      <c r="N858" s="175"/>
      <c r="O858" s="345"/>
      <c r="P858" s="347"/>
      <c r="Q858" s="176"/>
      <c r="R858" s="178"/>
    </row>
    <row r="859" spans="1:18" x14ac:dyDescent="0.25">
      <c r="A859" s="173" t="s">
        <v>969</v>
      </c>
      <c r="B859" s="345"/>
      <c r="C859" s="346"/>
      <c r="D859" s="346"/>
      <c r="E859" s="346"/>
      <c r="F859" s="347"/>
      <c r="G859" s="345"/>
      <c r="H859" s="346"/>
      <c r="I859" s="347"/>
      <c r="J859" s="180"/>
      <c r="K859" s="345"/>
      <c r="L859" s="347"/>
      <c r="M859" s="178"/>
      <c r="N859" s="175"/>
      <c r="O859" s="345"/>
      <c r="P859" s="347"/>
      <c r="Q859" s="176"/>
      <c r="R859" s="178"/>
    </row>
    <row r="860" spans="1:18" x14ac:dyDescent="0.25">
      <c r="A860" s="173" t="s">
        <v>970</v>
      </c>
      <c r="B860" s="345"/>
      <c r="C860" s="346"/>
      <c r="D860" s="346"/>
      <c r="E860" s="346"/>
      <c r="F860" s="347"/>
      <c r="G860" s="345"/>
      <c r="H860" s="346"/>
      <c r="I860" s="347"/>
      <c r="J860" s="180"/>
      <c r="K860" s="345"/>
      <c r="L860" s="347"/>
      <c r="M860" s="178"/>
      <c r="N860" s="175"/>
      <c r="O860" s="345"/>
      <c r="P860" s="347"/>
      <c r="Q860" s="176"/>
      <c r="R860" s="178"/>
    </row>
    <row r="861" spans="1:18" x14ac:dyDescent="0.25">
      <c r="A861" s="173" t="s">
        <v>971</v>
      </c>
      <c r="B861" s="345"/>
      <c r="C861" s="346"/>
      <c r="D861" s="346"/>
      <c r="E861" s="346"/>
      <c r="F861" s="347"/>
      <c r="G861" s="345"/>
      <c r="H861" s="346"/>
      <c r="I861" s="347"/>
      <c r="J861" s="180"/>
      <c r="K861" s="345"/>
      <c r="L861" s="347"/>
      <c r="M861" s="178"/>
      <c r="N861" s="175"/>
      <c r="O861" s="345"/>
      <c r="P861" s="347"/>
      <c r="Q861" s="176"/>
      <c r="R861" s="178"/>
    </row>
    <row r="862" spans="1:18" x14ac:dyDescent="0.25">
      <c r="A862" s="173" t="s">
        <v>972</v>
      </c>
      <c r="B862" s="345"/>
      <c r="C862" s="346"/>
      <c r="D862" s="346"/>
      <c r="E862" s="346"/>
      <c r="F862" s="347"/>
      <c r="G862" s="345"/>
      <c r="H862" s="346"/>
      <c r="I862" s="347"/>
      <c r="J862" s="180"/>
      <c r="K862" s="345"/>
      <c r="L862" s="347"/>
      <c r="M862" s="178"/>
      <c r="N862" s="175"/>
      <c r="O862" s="345"/>
      <c r="P862" s="347"/>
      <c r="Q862" s="176"/>
      <c r="R862" s="178"/>
    </row>
    <row r="863" spans="1:18" x14ac:dyDescent="0.25">
      <c r="A863" s="173" t="s">
        <v>973</v>
      </c>
      <c r="B863" s="345"/>
      <c r="C863" s="346"/>
      <c r="D863" s="346"/>
      <c r="E863" s="346"/>
      <c r="F863" s="347"/>
      <c r="G863" s="345"/>
      <c r="H863" s="346"/>
      <c r="I863" s="347"/>
      <c r="J863" s="180"/>
      <c r="K863" s="345"/>
      <c r="L863" s="347"/>
      <c r="M863" s="178"/>
      <c r="N863" s="175"/>
      <c r="O863" s="345"/>
      <c r="P863" s="347"/>
      <c r="Q863" s="176"/>
      <c r="R863" s="178"/>
    </row>
    <row r="864" spans="1:18" x14ac:dyDescent="0.25">
      <c r="A864" s="173" t="s">
        <v>974</v>
      </c>
      <c r="B864" s="345"/>
      <c r="C864" s="346"/>
      <c r="D864" s="346"/>
      <c r="E864" s="346"/>
      <c r="F864" s="347"/>
      <c r="G864" s="345"/>
      <c r="H864" s="346"/>
      <c r="I864" s="347"/>
      <c r="J864" s="180"/>
      <c r="K864" s="345"/>
      <c r="L864" s="347"/>
      <c r="M864" s="178"/>
      <c r="N864" s="175"/>
      <c r="O864" s="345"/>
      <c r="P864" s="347"/>
      <c r="Q864" s="176"/>
      <c r="R864" s="178"/>
    </row>
    <row r="865" spans="1:18" x14ac:dyDescent="0.25">
      <c r="A865" s="173" t="s">
        <v>975</v>
      </c>
      <c r="B865" s="345"/>
      <c r="C865" s="346"/>
      <c r="D865" s="346"/>
      <c r="E865" s="346"/>
      <c r="F865" s="347"/>
      <c r="G865" s="345"/>
      <c r="H865" s="346"/>
      <c r="I865" s="347"/>
      <c r="J865" s="180"/>
      <c r="K865" s="345"/>
      <c r="L865" s="347"/>
      <c r="M865" s="178"/>
      <c r="N865" s="175"/>
      <c r="O865" s="345"/>
      <c r="P865" s="347"/>
      <c r="Q865" s="176"/>
      <c r="R865" s="178"/>
    </row>
    <row r="866" spans="1:18" x14ac:dyDescent="0.25">
      <c r="A866" s="173" t="s">
        <v>976</v>
      </c>
      <c r="B866" s="345"/>
      <c r="C866" s="346"/>
      <c r="D866" s="346"/>
      <c r="E866" s="346"/>
      <c r="F866" s="347"/>
      <c r="G866" s="345"/>
      <c r="H866" s="346"/>
      <c r="I866" s="347"/>
      <c r="J866" s="180"/>
      <c r="K866" s="345"/>
      <c r="L866" s="347"/>
      <c r="M866" s="178"/>
      <c r="N866" s="175"/>
      <c r="O866" s="345"/>
      <c r="P866" s="347"/>
      <c r="Q866" s="176"/>
      <c r="R866" s="178"/>
    </row>
    <row r="867" spans="1:18" x14ac:dyDescent="0.25">
      <c r="A867" s="173" t="s">
        <v>977</v>
      </c>
      <c r="B867" s="345"/>
      <c r="C867" s="346"/>
      <c r="D867" s="346"/>
      <c r="E867" s="346"/>
      <c r="F867" s="347"/>
      <c r="G867" s="345"/>
      <c r="H867" s="346"/>
      <c r="I867" s="347"/>
      <c r="J867" s="180"/>
      <c r="K867" s="345"/>
      <c r="L867" s="347"/>
      <c r="M867" s="178"/>
      <c r="N867" s="175"/>
      <c r="O867" s="345"/>
      <c r="P867" s="347"/>
      <c r="Q867" s="176"/>
      <c r="R867" s="178"/>
    </row>
    <row r="868" spans="1:18" x14ac:dyDescent="0.25">
      <c r="A868" s="173" t="s">
        <v>978</v>
      </c>
      <c r="B868" s="345"/>
      <c r="C868" s="346"/>
      <c r="D868" s="346"/>
      <c r="E868" s="346"/>
      <c r="F868" s="347"/>
      <c r="G868" s="345"/>
      <c r="H868" s="346"/>
      <c r="I868" s="347"/>
      <c r="J868" s="180"/>
      <c r="K868" s="345"/>
      <c r="L868" s="347"/>
      <c r="M868" s="178"/>
      <c r="N868" s="175"/>
      <c r="O868" s="345"/>
      <c r="P868" s="347"/>
      <c r="Q868" s="176"/>
      <c r="R868" s="178"/>
    </row>
    <row r="869" spans="1:18" x14ac:dyDescent="0.25">
      <c r="A869" s="173" t="s">
        <v>979</v>
      </c>
      <c r="B869" s="345"/>
      <c r="C869" s="346"/>
      <c r="D869" s="346"/>
      <c r="E869" s="346"/>
      <c r="F869" s="347"/>
      <c r="G869" s="345"/>
      <c r="H869" s="346"/>
      <c r="I869" s="347"/>
      <c r="J869" s="180"/>
      <c r="K869" s="345"/>
      <c r="L869" s="347"/>
      <c r="M869" s="178"/>
      <c r="N869" s="175"/>
      <c r="O869" s="345"/>
      <c r="P869" s="347"/>
      <c r="Q869" s="176"/>
      <c r="R869" s="178"/>
    </row>
    <row r="870" spans="1:18" x14ac:dyDescent="0.25">
      <c r="A870" s="173" t="s">
        <v>980</v>
      </c>
      <c r="B870" s="345"/>
      <c r="C870" s="346"/>
      <c r="D870" s="346"/>
      <c r="E870" s="346"/>
      <c r="F870" s="347"/>
      <c r="G870" s="345"/>
      <c r="H870" s="346"/>
      <c r="I870" s="347"/>
      <c r="J870" s="180"/>
      <c r="K870" s="345"/>
      <c r="L870" s="347"/>
      <c r="M870" s="178"/>
      <c r="N870" s="175"/>
      <c r="O870" s="345"/>
      <c r="P870" s="347"/>
      <c r="Q870" s="176"/>
      <c r="R870" s="178"/>
    </row>
    <row r="871" spans="1:18" x14ac:dyDescent="0.25">
      <c r="A871" s="173" t="s">
        <v>981</v>
      </c>
      <c r="B871" s="345"/>
      <c r="C871" s="346"/>
      <c r="D871" s="346"/>
      <c r="E871" s="346"/>
      <c r="F871" s="347"/>
      <c r="G871" s="345"/>
      <c r="H871" s="346"/>
      <c r="I871" s="347"/>
      <c r="J871" s="180"/>
      <c r="K871" s="345"/>
      <c r="L871" s="347"/>
      <c r="M871" s="178"/>
      <c r="N871" s="175"/>
      <c r="O871" s="345"/>
      <c r="P871" s="347"/>
      <c r="Q871" s="176"/>
      <c r="R871" s="178"/>
    </row>
    <row r="872" spans="1:18" x14ac:dyDescent="0.25">
      <c r="A872" s="173" t="s">
        <v>982</v>
      </c>
      <c r="B872" s="345"/>
      <c r="C872" s="346"/>
      <c r="D872" s="346"/>
      <c r="E872" s="346"/>
      <c r="F872" s="347"/>
      <c r="G872" s="345"/>
      <c r="H872" s="346"/>
      <c r="I872" s="347"/>
      <c r="J872" s="180"/>
      <c r="K872" s="345"/>
      <c r="L872" s="347"/>
      <c r="M872" s="178"/>
      <c r="N872" s="175"/>
      <c r="O872" s="345"/>
      <c r="P872" s="347"/>
      <c r="Q872" s="176"/>
      <c r="R872" s="178"/>
    </row>
    <row r="873" spans="1:18" x14ac:dyDescent="0.25">
      <c r="A873" s="173" t="s">
        <v>983</v>
      </c>
      <c r="B873" s="345"/>
      <c r="C873" s="346"/>
      <c r="D873" s="346"/>
      <c r="E873" s="346"/>
      <c r="F873" s="347"/>
      <c r="G873" s="345"/>
      <c r="H873" s="346"/>
      <c r="I873" s="347"/>
      <c r="J873" s="180"/>
      <c r="K873" s="345"/>
      <c r="L873" s="347"/>
      <c r="M873" s="178"/>
      <c r="N873" s="175"/>
      <c r="O873" s="345"/>
      <c r="P873" s="347"/>
      <c r="Q873" s="176"/>
      <c r="R873" s="178"/>
    </row>
    <row r="874" spans="1:18" x14ac:dyDescent="0.25">
      <c r="A874" s="173" t="s">
        <v>984</v>
      </c>
      <c r="B874" s="345"/>
      <c r="C874" s="346"/>
      <c r="D874" s="346"/>
      <c r="E874" s="346"/>
      <c r="F874" s="347"/>
      <c r="G874" s="345"/>
      <c r="H874" s="346"/>
      <c r="I874" s="347"/>
      <c r="J874" s="180"/>
      <c r="K874" s="345"/>
      <c r="L874" s="347"/>
      <c r="M874" s="178"/>
      <c r="N874" s="175"/>
      <c r="O874" s="345"/>
      <c r="P874" s="347"/>
      <c r="Q874" s="176"/>
      <c r="R874" s="178"/>
    </row>
    <row r="875" spans="1:18" x14ac:dyDescent="0.25">
      <c r="A875" s="173" t="s">
        <v>985</v>
      </c>
      <c r="B875" s="345"/>
      <c r="C875" s="346"/>
      <c r="D875" s="346"/>
      <c r="E875" s="346"/>
      <c r="F875" s="347"/>
      <c r="G875" s="345"/>
      <c r="H875" s="346"/>
      <c r="I875" s="347"/>
      <c r="J875" s="180"/>
      <c r="K875" s="345"/>
      <c r="L875" s="347"/>
      <c r="M875" s="178"/>
      <c r="N875" s="175"/>
      <c r="O875" s="345"/>
      <c r="P875" s="347"/>
      <c r="Q875" s="176"/>
      <c r="R875" s="178"/>
    </row>
    <row r="876" spans="1:18" x14ac:dyDescent="0.25">
      <c r="A876" s="173" t="s">
        <v>986</v>
      </c>
      <c r="B876" s="345"/>
      <c r="C876" s="346"/>
      <c r="D876" s="346"/>
      <c r="E876" s="346"/>
      <c r="F876" s="347"/>
      <c r="G876" s="345"/>
      <c r="H876" s="346"/>
      <c r="I876" s="347"/>
      <c r="J876" s="180"/>
      <c r="K876" s="345"/>
      <c r="L876" s="347"/>
      <c r="M876" s="178"/>
      <c r="N876" s="175"/>
      <c r="O876" s="345"/>
      <c r="P876" s="347"/>
      <c r="Q876" s="176"/>
      <c r="R876" s="178"/>
    </row>
    <row r="877" spans="1:18" x14ac:dyDescent="0.25">
      <c r="A877" s="173" t="s">
        <v>987</v>
      </c>
      <c r="B877" s="345"/>
      <c r="C877" s="346"/>
      <c r="D877" s="346"/>
      <c r="E877" s="346"/>
      <c r="F877" s="347"/>
      <c r="G877" s="345"/>
      <c r="H877" s="346"/>
      <c r="I877" s="347"/>
      <c r="J877" s="180"/>
      <c r="K877" s="345"/>
      <c r="L877" s="347"/>
      <c r="M877" s="178"/>
      <c r="N877" s="175"/>
      <c r="O877" s="345"/>
      <c r="P877" s="347"/>
      <c r="Q877" s="176"/>
      <c r="R877" s="178"/>
    </row>
    <row r="878" spans="1:18" x14ac:dyDescent="0.25">
      <c r="A878" s="173" t="s">
        <v>988</v>
      </c>
      <c r="B878" s="345"/>
      <c r="C878" s="346"/>
      <c r="D878" s="346"/>
      <c r="E878" s="346"/>
      <c r="F878" s="347"/>
      <c r="G878" s="345"/>
      <c r="H878" s="346"/>
      <c r="I878" s="347"/>
      <c r="J878" s="180"/>
      <c r="K878" s="345"/>
      <c r="L878" s="347"/>
      <c r="M878" s="178"/>
      <c r="N878" s="175"/>
      <c r="O878" s="345"/>
      <c r="P878" s="347"/>
      <c r="Q878" s="176"/>
      <c r="R878" s="178"/>
    </row>
    <row r="879" spans="1:18" x14ac:dyDescent="0.25">
      <c r="A879" s="173" t="s">
        <v>989</v>
      </c>
      <c r="B879" s="345"/>
      <c r="C879" s="346"/>
      <c r="D879" s="346"/>
      <c r="E879" s="346"/>
      <c r="F879" s="347"/>
      <c r="G879" s="345"/>
      <c r="H879" s="346"/>
      <c r="I879" s="347"/>
      <c r="J879" s="180"/>
      <c r="K879" s="345"/>
      <c r="L879" s="347"/>
      <c r="M879" s="178"/>
      <c r="N879" s="175"/>
      <c r="O879" s="345"/>
      <c r="P879" s="347"/>
      <c r="Q879" s="176"/>
      <c r="R879" s="178"/>
    </row>
    <row r="880" spans="1:18" x14ac:dyDescent="0.25">
      <c r="A880" s="173" t="s">
        <v>990</v>
      </c>
      <c r="B880" s="345"/>
      <c r="C880" s="346"/>
      <c r="D880" s="346"/>
      <c r="E880" s="346"/>
      <c r="F880" s="347"/>
      <c r="G880" s="345"/>
      <c r="H880" s="346"/>
      <c r="I880" s="347"/>
      <c r="J880" s="180"/>
      <c r="K880" s="345"/>
      <c r="L880" s="347"/>
      <c r="M880" s="178"/>
      <c r="N880" s="175"/>
      <c r="O880" s="345"/>
      <c r="P880" s="347"/>
      <c r="Q880" s="176"/>
      <c r="R880" s="178"/>
    </row>
    <row r="881" spans="1:18" x14ac:dyDescent="0.25">
      <c r="A881" s="173" t="s">
        <v>991</v>
      </c>
      <c r="B881" s="345"/>
      <c r="C881" s="346"/>
      <c r="D881" s="346"/>
      <c r="E881" s="346"/>
      <c r="F881" s="347"/>
      <c r="G881" s="345"/>
      <c r="H881" s="346"/>
      <c r="I881" s="347"/>
      <c r="J881" s="180"/>
      <c r="K881" s="345"/>
      <c r="L881" s="347"/>
      <c r="M881" s="178"/>
      <c r="N881" s="175"/>
      <c r="O881" s="345"/>
      <c r="P881" s="347"/>
      <c r="Q881" s="176"/>
      <c r="R881" s="178"/>
    </row>
    <row r="882" spans="1:18" x14ac:dyDescent="0.25">
      <c r="A882" s="173" t="s">
        <v>992</v>
      </c>
      <c r="B882" s="345"/>
      <c r="C882" s="346"/>
      <c r="D882" s="346"/>
      <c r="E882" s="346"/>
      <c r="F882" s="347"/>
      <c r="G882" s="345"/>
      <c r="H882" s="346"/>
      <c r="I882" s="347"/>
      <c r="J882" s="180"/>
      <c r="K882" s="345"/>
      <c r="L882" s="347"/>
      <c r="M882" s="178"/>
      <c r="N882" s="175"/>
      <c r="O882" s="345"/>
      <c r="P882" s="347"/>
      <c r="Q882" s="176"/>
      <c r="R882" s="178"/>
    </row>
    <row r="883" spans="1:18" x14ac:dyDescent="0.25">
      <c r="A883" s="173" t="s">
        <v>993</v>
      </c>
      <c r="B883" s="345"/>
      <c r="C883" s="346"/>
      <c r="D883" s="346"/>
      <c r="E883" s="346"/>
      <c r="F883" s="347"/>
      <c r="G883" s="345"/>
      <c r="H883" s="346"/>
      <c r="I883" s="347"/>
      <c r="J883" s="180"/>
      <c r="K883" s="345"/>
      <c r="L883" s="347"/>
      <c r="M883" s="178"/>
      <c r="N883" s="175"/>
      <c r="O883" s="345"/>
      <c r="P883" s="347"/>
      <c r="Q883" s="176"/>
      <c r="R883" s="178"/>
    </row>
    <row r="884" spans="1:18" x14ac:dyDescent="0.25">
      <c r="A884" s="173" t="s">
        <v>994</v>
      </c>
      <c r="B884" s="345"/>
      <c r="C884" s="346"/>
      <c r="D884" s="346"/>
      <c r="E884" s="346"/>
      <c r="F884" s="347"/>
      <c r="G884" s="345"/>
      <c r="H884" s="346"/>
      <c r="I884" s="347"/>
      <c r="J884" s="180"/>
      <c r="K884" s="345"/>
      <c r="L884" s="347"/>
      <c r="M884" s="178"/>
      <c r="N884" s="175"/>
      <c r="O884" s="345"/>
      <c r="P884" s="347"/>
      <c r="Q884" s="176"/>
      <c r="R884" s="178"/>
    </row>
    <row r="885" spans="1:18" x14ac:dyDescent="0.25">
      <c r="A885" s="173" t="s">
        <v>995</v>
      </c>
      <c r="B885" s="345"/>
      <c r="C885" s="346"/>
      <c r="D885" s="346"/>
      <c r="E885" s="346"/>
      <c r="F885" s="347"/>
      <c r="G885" s="345"/>
      <c r="H885" s="346"/>
      <c r="I885" s="347"/>
      <c r="J885" s="180"/>
      <c r="K885" s="345"/>
      <c r="L885" s="347"/>
      <c r="M885" s="178"/>
      <c r="N885" s="175"/>
      <c r="O885" s="345"/>
      <c r="P885" s="347"/>
      <c r="Q885" s="176"/>
      <c r="R885" s="178"/>
    </row>
    <row r="886" spans="1:18" x14ac:dyDescent="0.25">
      <c r="A886" s="173" t="s">
        <v>996</v>
      </c>
      <c r="B886" s="345"/>
      <c r="C886" s="346"/>
      <c r="D886" s="346"/>
      <c r="E886" s="346"/>
      <c r="F886" s="347"/>
      <c r="G886" s="345"/>
      <c r="H886" s="346"/>
      <c r="I886" s="347"/>
      <c r="J886" s="180"/>
      <c r="K886" s="345"/>
      <c r="L886" s="347"/>
      <c r="M886" s="178"/>
      <c r="N886" s="175"/>
      <c r="O886" s="345"/>
      <c r="P886" s="347"/>
      <c r="Q886" s="176"/>
      <c r="R886" s="178"/>
    </row>
    <row r="887" spans="1:18" x14ac:dyDescent="0.25">
      <c r="A887" s="173" t="s">
        <v>997</v>
      </c>
      <c r="B887" s="345"/>
      <c r="C887" s="346"/>
      <c r="D887" s="346"/>
      <c r="E887" s="346"/>
      <c r="F887" s="347"/>
      <c r="G887" s="345"/>
      <c r="H887" s="346"/>
      <c r="I887" s="347"/>
      <c r="J887" s="180"/>
      <c r="K887" s="345"/>
      <c r="L887" s="347"/>
      <c r="M887" s="178"/>
      <c r="N887" s="175"/>
      <c r="O887" s="345"/>
      <c r="P887" s="347"/>
      <c r="Q887" s="176"/>
      <c r="R887" s="178"/>
    </row>
    <row r="888" spans="1:18" x14ac:dyDescent="0.25">
      <c r="A888" s="173" t="s">
        <v>998</v>
      </c>
      <c r="B888" s="345"/>
      <c r="C888" s="346"/>
      <c r="D888" s="346"/>
      <c r="E888" s="346"/>
      <c r="F888" s="347"/>
      <c r="G888" s="345"/>
      <c r="H888" s="346"/>
      <c r="I888" s="347"/>
      <c r="J888" s="180"/>
      <c r="K888" s="345"/>
      <c r="L888" s="347"/>
      <c r="M888" s="178"/>
      <c r="N888" s="175"/>
      <c r="O888" s="345"/>
      <c r="P888" s="347"/>
      <c r="Q888" s="176"/>
      <c r="R888" s="178"/>
    </row>
    <row r="889" spans="1:18" x14ac:dyDescent="0.25">
      <c r="A889" s="173" t="s">
        <v>999</v>
      </c>
      <c r="B889" s="345"/>
      <c r="C889" s="346"/>
      <c r="D889" s="346"/>
      <c r="E889" s="346"/>
      <c r="F889" s="347"/>
      <c r="G889" s="345"/>
      <c r="H889" s="346"/>
      <c r="I889" s="347"/>
      <c r="J889" s="180"/>
      <c r="K889" s="345"/>
      <c r="L889" s="347"/>
      <c r="M889" s="178"/>
      <c r="N889" s="175"/>
      <c r="O889" s="345"/>
      <c r="P889" s="347"/>
      <c r="Q889" s="176"/>
      <c r="R889" s="178"/>
    </row>
    <row r="890" spans="1:18" x14ac:dyDescent="0.25">
      <c r="A890" s="173" t="s">
        <v>1000</v>
      </c>
      <c r="B890" s="345"/>
      <c r="C890" s="346"/>
      <c r="D890" s="346"/>
      <c r="E890" s="346"/>
      <c r="F890" s="347"/>
      <c r="G890" s="345"/>
      <c r="H890" s="346"/>
      <c r="I890" s="347"/>
      <c r="J890" s="180"/>
      <c r="K890" s="345"/>
      <c r="L890" s="347"/>
      <c r="M890" s="178"/>
      <c r="N890" s="175"/>
      <c r="O890" s="345"/>
      <c r="P890" s="347"/>
      <c r="Q890" s="176"/>
      <c r="R890" s="178"/>
    </row>
    <row r="891" spans="1:18" x14ac:dyDescent="0.25">
      <c r="A891" s="173" t="s">
        <v>1001</v>
      </c>
      <c r="B891" s="345"/>
      <c r="C891" s="346"/>
      <c r="D891" s="346"/>
      <c r="E891" s="346"/>
      <c r="F891" s="347"/>
      <c r="G891" s="345"/>
      <c r="H891" s="346"/>
      <c r="I891" s="347"/>
      <c r="J891" s="180"/>
      <c r="K891" s="345"/>
      <c r="L891" s="347"/>
      <c r="M891" s="178"/>
      <c r="N891" s="175"/>
      <c r="O891" s="345"/>
      <c r="P891" s="347"/>
      <c r="Q891" s="176"/>
      <c r="R891" s="178"/>
    </row>
    <row r="892" spans="1:18" x14ac:dyDescent="0.25">
      <c r="A892" s="173" t="s">
        <v>1002</v>
      </c>
      <c r="B892" s="345"/>
      <c r="C892" s="346"/>
      <c r="D892" s="346"/>
      <c r="E892" s="346"/>
      <c r="F892" s="347"/>
      <c r="G892" s="345"/>
      <c r="H892" s="346"/>
      <c r="I892" s="347"/>
      <c r="J892" s="180"/>
      <c r="K892" s="345"/>
      <c r="L892" s="347"/>
      <c r="M892" s="178"/>
      <c r="N892" s="175"/>
      <c r="O892" s="345"/>
      <c r="P892" s="347"/>
      <c r="Q892" s="176"/>
      <c r="R892" s="178"/>
    </row>
    <row r="893" spans="1:18" x14ac:dyDescent="0.25">
      <c r="A893" s="173" t="s">
        <v>1003</v>
      </c>
      <c r="B893" s="345"/>
      <c r="C893" s="346"/>
      <c r="D893" s="346"/>
      <c r="E893" s="346"/>
      <c r="F893" s="347"/>
      <c r="G893" s="345"/>
      <c r="H893" s="346"/>
      <c r="I893" s="347"/>
      <c r="J893" s="180"/>
      <c r="K893" s="345"/>
      <c r="L893" s="347"/>
      <c r="M893" s="178"/>
      <c r="N893" s="175"/>
      <c r="O893" s="345"/>
      <c r="P893" s="347"/>
      <c r="Q893" s="176"/>
      <c r="R893" s="178"/>
    </row>
    <row r="894" spans="1:18" x14ac:dyDescent="0.25">
      <c r="A894" s="173" t="s">
        <v>1004</v>
      </c>
      <c r="B894" s="345"/>
      <c r="C894" s="346"/>
      <c r="D894" s="346"/>
      <c r="E894" s="346"/>
      <c r="F894" s="347"/>
      <c r="G894" s="345"/>
      <c r="H894" s="346"/>
      <c r="I894" s="347"/>
      <c r="J894" s="180"/>
      <c r="K894" s="345"/>
      <c r="L894" s="347"/>
      <c r="M894" s="178"/>
      <c r="N894" s="175"/>
      <c r="O894" s="345"/>
      <c r="P894" s="347"/>
      <c r="Q894" s="176"/>
      <c r="R894" s="178"/>
    </row>
    <row r="895" spans="1:18" x14ac:dyDescent="0.25">
      <c r="A895" s="173" t="s">
        <v>1005</v>
      </c>
      <c r="B895" s="345"/>
      <c r="C895" s="346"/>
      <c r="D895" s="346"/>
      <c r="E895" s="346"/>
      <c r="F895" s="347"/>
      <c r="G895" s="345"/>
      <c r="H895" s="346"/>
      <c r="I895" s="347"/>
      <c r="J895" s="180"/>
      <c r="K895" s="345"/>
      <c r="L895" s="347"/>
      <c r="M895" s="178"/>
      <c r="N895" s="175"/>
      <c r="O895" s="345"/>
      <c r="P895" s="347"/>
      <c r="Q895" s="176"/>
      <c r="R895" s="178"/>
    </row>
    <row r="896" spans="1:18" x14ac:dyDescent="0.25">
      <c r="A896" s="173" t="s">
        <v>1006</v>
      </c>
      <c r="B896" s="345"/>
      <c r="C896" s="346"/>
      <c r="D896" s="346"/>
      <c r="E896" s="346"/>
      <c r="F896" s="347"/>
      <c r="G896" s="345"/>
      <c r="H896" s="346"/>
      <c r="I896" s="347"/>
      <c r="J896" s="180"/>
      <c r="K896" s="345"/>
      <c r="L896" s="347"/>
      <c r="M896" s="178"/>
      <c r="N896" s="175"/>
      <c r="O896" s="345"/>
      <c r="P896" s="347"/>
      <c r="Q896" s="176"/>
      <c r="R896" s="178"/>
    </row>
    <row r="897" spans="1:18" x14ac:dyDescent="0.25">
      <c r="A897" s="173" t="s">
        <v>1007</v>
      </c>
      <c r="B897" s="345"/>
      <c r="C897" s="346"/>
      <c r="D897" s="346"/>
      <c r="E897" s="346"/>
      <c r="F897" s="347"/>
      <c r="G897" s="345"/>
      <c r="H897" s="346"/>
      <c r="I897" s="347"/>
      <c r="J897" s="180"/>
      <c r="K897" s="345"/>
      <c r="L897" s="347"/>
      <c r="M897" s="178"/>
      <c r="N897" s="175"/>
      <c r="O897" s="345"/>
      <c r="P897" s="347"/>
      <c r="Q897" s="176"/>
      <c r="R897" s="178"/>
    </row>
    <row r="898" spans="1:18" x14ac:dyDescent="0.25">
      <c r="A898" s="173" t="s">
        <v>1008</v>
      </c>
      <c r="B898" s="345"/>
      <c r="C898" s="346"/>
      <c r="D898" s="346"/>
      <c r="E898" s="346"/>
      <c r="F898" s="347"/>
      <c r="G898" s="345"/>
      <c r="H898" s="346"/>
      <c r="I898" s="347"/>
      <c r="J898" s="180"/>
      <c r="K898" s="345"/>
      <c r="L898" s="347"/>
      <c r="M898" s="178"/>
      <c r="N898" s="175"/>
      <c r="O898" s="345"/>
      <c r="P898" s="347"/>
      <c r="Q898" s="176"/>
      <c r="R898" s="178"/>
    </row>
    <row r="899" spans="1:18" x14ac:dyDescent="0.25">
      <c r="A899" s="173" t="s">
        <v>1009</v>
      </c>
      <c r="B899" s="345"/>
      <c r="C899" s="346"/>
      <c r="D899" s="346"/>
      <c r="E899" s="346"/>
      <c r="F899" s="347"/>
      <c r="G899" s="345"/>
      <c r="H899" s="346"/>
      <c r="I899" s="347"/>
      <c r="J899" s="180"/>
      <c r="K899" s="345"/>
      <c r="L899" s="347"/>
      <c r="M899" s="178"/>
      <c r="N899" s="175"/>
      <c r="O899" s="345"/>
      <c r="P899" s="347"/>
      <c r="Q899" s="176"/>
      <c r="R899" s="178"/>
    </row>
    <row r="900" spans="1:18" x14ac:dyDescent="0.25">
      <c r="A900" s="173" t="s">
        <v>1010</v>
      </c>
      <c r="B900" s="345"/>
      <c r="C900" s="346"/>
      <c r="D900" s="346"/>
      <c r="E900" s="346"/>
      <c r="F900" s="347"/>
      <c r="G900" s="345"/>
      <c r="H900" s="346"/>
      <c r="I900" s="347"/>
      <c r="J900" s="180"/>
      <c r="K900" s="345"/>
      <c r="L900" s="347"/>
      <c r="M900" s="178"/>
      <c r="N900" s="175"/>
      <c r="O900" s="345"/>
      <c r="P900" s="347"/>
      <c r="Q900" s="176"/>
      <c r="R900" s="178"/>
    </row>
    <row r="901" spans="1:18" x14ac:dyDescent="0.25">
      <c r="A901" s="173" t="s">
        <v>1011</v>
      </c>
      <c r="B901" s="345"/>
      <c r="C901" s="346"/>
      <c r="D901" s="346"/>
      <c r="E901" s="346"/>
      <c r="F901" s="347"/>
      <c r="G901" s="345"/>
      <c r="H901" s="346"/>
      <c r="I901" s="347"/>
      <c r="J901" s="180"/>
      <c r="K901" s="345"/>
      <c r="L901" s="347"/>
      <c r="M901" s="178"/>
      <c r="N901" s="175"/>
      <c r="O901" s="345"/>
      <c r="P901" s="347"/>
      <c r="Q901" s="176"/>
      <c r="R901" s="178"/>
    </row>
    <row r="902" spans="1:18" x14ac:dyDescent="0.25">
      <c r="A902" s="173" t="s">
        <v>1012</v>
      </c>
      <c r="B902" s="345"/>
      <c r="C902" s="346"/>
      <c r="D902" s="346"/>
      <c r="E902" s="346"/>
      <c r="F902" s="347"/>
      <c r="G902" s="345"/>
      <c r="H902" s="346"/>
      <c r="I902" s="347"/>
      <c r="J902" s="180"/>
      <c r="K902" s="345"/>
      <c r="L902" s="347"/>
      <c r="M902" s="178"/>
      <c r="N902" s="175"/>
      <c r="O902" s="345"/>
      <c r="P902" s="347"/>
      <c r="Q902" s="176"/>
      <c r="R902" s="178"/>
    </row>
    <row r="903" spans="1:18" x14ac:dyDescent="0.25">
      <c r="A903" s="173" t="s">
        <v>1013</v>
      </c>
      <c r="B903" s="345"/>
      <c r="C903" s="346"/>
      <c r="D903" s="346"/>
      <c r="E903" s="346"/>
      <c r="F903" s="347"/>
      <c r="G903" s="345"/>
      <c r="H903" s="346"/>
      <c r="I903" s="347"/>
      <c r="J903" s="180"/>
      <c r="K903" s="345"/>
      <c r="L903" s="347"/>
      <c r="M903" s="178"/>
      <c r="N903" s="175"/>
      <c r="O903" s="345"/>
      <c r="P903" s="347"/>
      <c r="Q903" s="176"/>
      <c r="R903" s="178"/>
    </row>
    <row r="904" spans="1:18" x14ac:dyDescent="0.25">
      <c r="A904" s="173" t="s">
        <v>1014</v>
      </c>
      <c r="B904" s="345"/>
      <c r="C904" s="346"/>
      <c r="D904" s="346"/>
      <c r="E904" s="346"/>
      <c r="F904" s="347"/>
      <c r="G904" s="345"/>
      <c r="H904" s="346"/>
      <c r="I904" s="347"/>
      <c r="J904" s="180"/>
      <c r="K904" s="345"/>
      <c r="L904" s="347"/>
      <c r="M904" s="178"/>
      <c r="N904" s="175"/>
      <c r="O904" s="345"/>
      <c r="P904" s="347"/>
      <c r="Q904" s="176"/>
      <c r="R904" s="178"/>
    </row>
    <row r="905" spans="1:18" x14ac:dyDescent="0.25">
      <c r="A905" s="173" t="s">
        <v>1015</v>
      </c>
      <c r="B905" s="345"/>
      <c r="C905" s="346"/>
      <c r="D905" s="346"/>
      <c r="E905" s="346"/>
      <c r="F905" s="347"/>
      <c r="G905" s="345"/>
      <c r="H905" s="346"/>
      <c r="I905" s="347"/>
      <c r="J905" s="180"/>
      <c r="K905" s="345"/>
      <c r="L905" s="347"/>
      <c r="M905" s="178"/>
      <c r="N905" s="175"/>
      <c r="O905" s="345"/>
      <c r="P905" s="347"/>
      <c r="Q905" s="176"/>
      <c r="R905" s="178"/>
    </row>
    <row r="906" spans="1:18" x14ac:dyDescent="0.25">
      <c r="A906" s="173" t="s">
        <v>1016</v>
      </c>
      <c r="B906" s="345"/>
      <c r="C906" s="346"/>
      <c r="D906" s="346"/>
      <c r="E906" s="346"/>
      <c r="F906" s="347"/>
      <c r="G906" s="345"/>
      <c r="H906" s="346"/>
      <c r="I906" s="347"/>
      <c r="J906" s="180"/>
      <c r="K906" s="345"/>
      <c r="L906" s="347"/>
      <c r="M906" s="178"/>
      <c r="N906" s="175"/>
      <c r="O906" s="345"/>
      <c r="P906" s="347"/>
      <c r="Q906" s="176"/>
      <c r="R906" s="178"/>
    </row>
    <row r="907" spans="1:18" x14ac:dyDescent="0.25">
      <c r="A907" s="173" t="s">
        <v>1017</v>
      </c>
      <c r="B907" s="345"/>
      <c r="C907" s="346"/>
      <c r="D907" s="346"/>
      <c r="E907" s="346"/>
      <c r="F907" s="347"/>
      <c r="G907" s="345"/>
      <c r="H907" s="346"/>
      <c r="I907" s="347"/>
      <c r="J907" s="180"/>
      <c r="K907" s="345"/>
      <c r="L907" s="347"/>
      <c r="M907" s="178"/>
      <c r="N907" s="175"/>
      <c r="O907" s="345"/>
      <c r="P907" s="347"/>
      <c r="Q907" s="176"/>
      <c r="R907" s="178"/>
    </row>
    <row r="908" spans="1:18" x14ac:dyDescent="0.25">
      <c r="A908" s="173" t="s">
        <v>1018</v>
      </c>
      <c r="B908" s="345"/>
      <c r="C908" s="346"/>
      <c r="D908" s="346"/>
      <c r="E908" s="346"/>
      <c r="F908" s="347"/>
      <c r="G908" s="345"/>
      <c r="H908" s="346"/>
      <c r="I908" s="347"/>
      <c r="J908" s="180"/>
      <c r="K908" s="345"/>
      <c r="L908" s="347"/>
      <c r="M908" s="178"/>
      <c r="N908" s="175"/>
      <c r="O908" s="345"/>
      <c r="P908" s="347"/>
      <c r="Q908" s="176"/>
      <c r="R908" s="178"/>
    </row>
    <row r="909" spans="1:18" x14ac:dyDescent="0.25">
      <c r="A909" s="173" t="s">
        <v>1019</v>
      </c>
      <c r="B909" s="345"/>
      <c r="C909" s="346"/>
      <c r="D909" s="346"/>
      <c r="E909" s="346"/>
      <c r="F909" s="347"/>
      <c r="G909" s="345"/>
      <c r="H909" s="346"/>
      <c r="I909" s="347"/>
      <c r="J909" s="180"/>
      <c r="K909" s="345"/>
      <c r="L909" s="347"/>
      <c r="M909" s="178"/>
      <c r="N909" s="175"/>
      <c r="O909" s="345"/>
      <c r="P909" s="347"/>
      <c r="Q909" s="176"/>
      <c r="R909" s="178"/>
    </row>
    <row r="910" spans="1:18" x14ac:dyDescent="0.25">
      <c r="A910" s="173" t="s">
        <v>1020</v>
      </c>
      <c r="B910" s="345"/>
      <c r="C910" s="346"/>
      <c r="D910" s="346"/>
      <c r="E910" s="346"/>
      <c r="F910" s="347"/>
      <c r="G910" s="345"/>
      <c r="H910" s="346"/>
      <c r="I910" s="347"/>
      <c r="J910" s="180"/>
      <c r="K910" s="345"/>
      <c r="L910" s="347"/>
      <c r="M910" s="178"/>
      <c r="N910" s="175"/>
      <c r="O910" s="345"/>
      <c r="P910" s="347"/>
      <c r="Q910" s="176"/>
      <c r="R910" s="178"/>
    </row>
    <row r="911" spans="1:18" x14ac:dyDescent="0.25">
      <c r="A911" s="173" t="s">
        <v>1021</v>
      </c>
      <c r="B911" s="345"/>
      <c r="C911" s="346"/>
      <c r="D911" s="346"/>
      <c r="E911" s="346"/>
      <c r="F911" s="347"/>
      <c r="G911" s="345"/>
      <c r="H911" s="346"/>
      <c r="I911" s="347"/>
      <c r="J911" s="180"/>
      <c r="K911" s="345"/>
      <c r="L911" s="347"/>
      <c r="M911" s="178"/>
      <c r="N911" s="175"/>
      <c r="O911" s="345"/>
      <c r="P911" s="347"/>
      <c r="Q911" s="176"/>
      <c r="R911" s="178"/>
    </row>
    <row r="912" spans="1:18" x14ac:dyDescent="0.25">
      <c r="A912" s="173" t="s">
        <v>1022</v>
      </c>
      <c r="B912" s="345"/>
      <c r="C912" s="346"/>
      <c r="D912" s="346"/>
      <c r="E912" s="346"/>
      <c r="F912" s="347"/>
      <c r="G912" s="345"/>
      <c r="H912" s="346"/>
      <c r="I912" s="347"/>
      <c r="J912" s="180"/>
      <c r="K912" s="345"/>
      <c r="L912" s="347"/>
      <c r="M912" s="178"/>
      <c r="N912" s="175"/>
      <c r="O912" s="345"/>
      <c r="P912" s="347"/>
      <c r="Q912" s="176"/>
      <c r="R912" s="178"/>
    </row>
    <row r="913" spans="1:18" x14ac:dyDescent="0.25">
      <c r="A913" s="173" t="s">
        <v>1023</v>
      </c>
      <c r="B913" s="345"/>
      <c r="C913" s="346"/>
      <c r="D913" s="346"/>
      <c r="E913" s="346"/>
      <c r="F913" s="347"/>
      <c r="G913" s="345"/>
      <c r="H913" s="346"/>
      <c r="I913" s="347"/>
      <c r="J913" s="180"/>
      <c r="K913" s="345"/>
      <c r="L913" s="347"/>
      <c r="M913" s="178"/>
      <c r="N913" s="175"/>
      <c r="O913" s="345"/>
      <c r="P913" s="347"/>
      <c r="Q913" s="176"/>
      <c r="R913" s="178"/>
    </row>
    <row r="914" spans="1:18" x14ac:dyDescent="0.25">
      <c r="A914" s="173" t="s">
        <v>1024</v>
      </c>
      <c r="B914" s="345"/>
      <c r="C914" s="346"/>
      <c r="D914" s="346"/>
      <c r="E914" s="346"/>
      <c r="F914" s="347"/>
      <c r="G914" s="345"/>
      <c r="H914" s="346"/>
      <c r="I914" s="347"/>
      <c r="J914" s="180"/>
      <c r="K914" s="345"/>
      <c r="L914" s="347"/>
      <c r="M914" s="178"/>
      <c r="N914" s="175"/>
      <c r="O914" s="345"/>
      <c r="P914" s="347"/>
      <c r="Q914" s="176"/>
      <c r="R914" s="178"/>
    </row>
    <row r="915" spans="1:18" x14ac:dyDescent="0.25">
      <c r="A915" s="173" t="s">
        <v>1025</v>
      </c>
      <c r="B915" s="345"/>
      <c r="C915" s="346"/>
      <c r="D915" s="346"/>
      <c r="E915" s="346"/>
      <c r="F915" s="347"/>
      <c r="G915" s="345"/>
      <c r="H915" s="346"/>
      <c r="I915" s="347"/>
      <c r="J915" s="180"/>
      <c r="K915" s="345"/>
      <c r="L915" s="347"/>
      <c r="M915" s="178"/>
      <c r="N915" s="175"/>
      <c r="O915" s="345"/>
      <c r="P915" s="347"/>
      <c r="Q915" s="176"/>
      <c r="R915" s="178"/>
    </row>
    <row r="916" spans="1:18" x14ac:dyDescent="0.25">
      <c r="A916" s="173" t="s">
        <v>1026</v>
      </c>
      <c r="B916" s="345"/>
      <c r="C916" s="346"/>
      <c r="D916" s="346"/>
      <c r="E916" s="346"/>
      <c r="F916" s="347"/>
      <c r="G916" s="345"/>
      <c r="H916" s="346"/>
      <c r="I916" s="347"/>
      <c r="J916" s="180"/>
      <c r="K916" s="345"/>
      <c r="L916" s="347"/>
      <c r="M916" s="178"/>
      <c r="N916" s="175"/>
      <c r="O916" s="345"/>
      <c r="P916" s="347"/>
      <c r="Q916" s="176"/>
      <c r="R916" s="178"/>
    </row>
    <row r="917" spans="1:18" x14ac:dyDescent="0.25">
      <c r="A917" s="173" t="s">
        <v>1027</v>
      </c>
      <c r="B917" s="345"/>
      <c r="C917" s="346"/>
      <c r="D917" s="346"/>
      <c r="E917" s="346"/>
      <c r="F917" s="347"/>
      <c r="G917" s="345"/>
      <c r="H917" s="346"/>
      <c r="I917" s="347"/>
      <c r="J917" s="180"/>
      <c r="K917" s="345"/>
      <c r="L917" s="347"/>
      <c r="M917" s="178"/>
      <c r="N917" s="175"/>
      <c r="O917" s="345"/>
      <c r="P917" s="347"/>
      <c r="Q917" s="176"/>
      <c r="R917" s="178"/>
    </row>
    <row r="918" spans="1:18" x14ac:dyDescent="0.25">
      <c r="A918" s="173" t="s">
        <v>1028</v>
      </c>
      <c r="B918" s="345"/>
      <c r="C918" s="346"/>
      <c r="D918" s="346"/>
      <c r="E918" s="346"/>
      <c r="F918" s="347"/>
      <c r="G918" s="345"/>
      <c r="H918" s="346"/>
      <c r="I918" s="347"/>
      <c r="J918" s="180"/>
      <c r="K918" s="345"/>
      <c r="L918" s="347"/>
      <c r="M918" s="178"/>
      <c r="N918" s="175"/>
      <c r="O918" s="345"/>
      <c r="P918" s="347"/>
      <c r="Q918" s="176"/>
      <c r="R918" s="178"/>
    </row>
    <row r="919" spans="1:18" x14ac:dyDescent="0.25">
      <c r="A919" s="173" t="s">
        <v>1029</v>
      </c>
      <c r="B919" s="345"/>
      <c r="C919" s="346"/>
      <c r="D919" s="346"/>
      <c r="E919" s="346"/>
      <c r="F919" s="347"/>
      <c r="G919" s="345"/>
      <c r="H919" s="346"/>
      <c r="I919" s="347"/>
      <c r="J919" s="180"/>
      <c r="K919" s="345"/>
      <c r="L919" s="347"/>
      <c r="M919" s="178"/>
      <c r="N919" s="175"/>
      <c r="O919" s="345"/>
      <c r="P919" s="347"/>
      <c r="Q919" s="176"/>
      <c r="R919" s="178"/>
    </row>
    <row r="920" spans="1:18" x14ac:dyDescent="0.25">
      <c r="A920" s="173" t="s">
        <v>1030</v>
      </c>
      <c r="B920" s="345"/>
      <c r="C920" s="346"/>
      <c r="D920" s="346"/>
      <c r="E920" s="346"/>
      <c r="F920" s="347"/>
      <c r="G920" s="345"/>
      <c r="H920" s="346"/>
      <c r="I920" s="347"/>
      <c r="J920" s="180"/>
      <c r="K920" s="345"/>
      <c r="L920" s="347"/>
      <c r="M920" s="178"/>
      <c r="N920" s="175"/>
      <c r="O920" s="345"/>
      <c r="P920" s="347"/>
      <c r="Q920" s="176"/>
      <c r="R920" s="178"/>
    </row>
    <row r="921" spans="1:18" x14ac:dyDescent="0.25">
      <c r="A921" s="173" t="s">
        <v>1031</v>
      </c>
      <c r="B921" s="345"/>
      <c r="C921" s="346"/>
      <c r="D921" s="346"/>
      <c r="E921" s="346"/>
      <c r="F921" s="347"/>
      <c r="G921" s="345"/>
      <c r="H921" s="346"/>
      <c r="I921" s="347"/>
      <c r="J921" s="180"/>
      <c r="K921" s="345"/>
      <c r="L921" s="347"/>
      <c r="M921" s="178"/>
      <c r="N921" s="175"/>
      <c r="O921" s="345"/>
      <c r="P921" s="347"/>
      <c r="Q921" s="176"/>
      <c r="R921" s="178"/>
    </row>
    <row r="922" spans="1:18" x14ac:dyDescent="0.25">
      <c r="A922" s="173" t="s">
        <v>1032</v>
      </c>
      <c r="B922" s="345"/>
      <c r="C922" s="346"/>
      <c r="D922" s="346"/>
      <c r="E922" s="346"/>
      <c r="F922" s="347"/>
      <c r="G922" s="345"/>
      <c r="H922" s="346"/>
      <c r="I922" s="347"/>
      <c r="J922" s="180"/>
      <c r="K922" s="345"/>
      <c r="L922" s="347"/>
      <c r="M922" s="178"/>
      <c r="N922" s="175"/>
      <c r="O922" s="345"/>
      <c r="P922" s="347"/>
      <c r="Q922" s="176"/>
      <c r="R922" s="178"/>
    </row>
    <row r="923" spans="1:18" x14ac:dyDescent="0.25">
      <c r="A923" s="173" t="s">
        <v>1033</v>
      </c>
      <c r="B923" s="345"/>
      <c r="C923" s="346"/>
      <c r="D923" s="346"/>
      <c r="E923" s="346"/>
      <c r="F923" s="347"/>
      <c r="G923" s="345"/>
      <c r="H923" s="346"/>
      <c r="I923" s="347"/>
      <c r="J923" s="180"/>
      <c r="K923" s="345"/>
      <c r="L923" s="347"/>
      <c r="M923" s="178"/>
      <c r="N923" s="175"/>
      <c r="O923" s="345"/>
      <c r="P923" s="347"/>
      <c r="Q923" s="176"/>
      <c r="R923" s="178"/>
    </row>
    <row r="924" spans="1:18" x14ac:dyDescent="0.25">
      <c r="A924" s="173" t="s">
        <v>1034</v>
      </c>
      <c r="B924" s="345"/>
      <c r="C924" s="346"/>
      <c r="D924" s="346"/>
      <c r="E924" s="346"/>
      <c r="F924" s="347"/>
      <c r="G924" s="345"/>
      <c r="H924" s="346"/>
      <c r="I924" s="347"/>
      <c r="J924" s="180"/>
      <c r="K924" s="345"/>
      <c r="L924" s="347"/>
      <c r="M924" s="178"/>
      <c r="N924" s="175"/>
      <c r="O924" s="345"/>
      <c r="P924" s="347"/>
      <c r="Q924" s="176"/>
      <c r="R924" s="178"/>
    </row>
    <row r="925" spans="1:18" x14ac:dyDescent="0.25">
      <c r="A925" s="173" t="s">
        <v>1035</v>
      </c>
      <c r="B925" s="345"/>
      <c r="C925" s="346"/>
      <c r="D925" s="346"/>
      <c r="E925" s="346"/>
      <c r="F925" s="347"/>
      <c r="G925" s="345"/>
      <c r="H925" s="346"/>
      <c r="I925" s="347"/>
      <c r="J925" s="180"/>
      <c r="K925" s="345"/>
      <c r="L925" s="347"/>
      <c r="M925" s="178"/>
      <c r="N925" s="175"/>
      <c r="O925" s="345"/>
      <c r="P925" s="347"/>
      <c r="Q925" s="176"/>
      <c r="R925" s="178"/>
    </row>
    <row r="926" spans="1:18" x14ac:dyDescent="0.25">
      <c r="A926" s="173" t="s">
        <v>1036</v>
      </c>
      <c r="B926" s="345"/>
      <c r="C926" s="346"/>
      <c r="D926" s="346"/>
      <c r="E926" s="346"/>
      <c r="F926" s="347"/>
      <c r="G926" s="345"/>
      <c r="H926" s="346"/>
      <c r="I926" s="347"/>
      <c r="J926" s="180"/>
      <c r="K926" s="345"/>
      <c r="L926" s="347"/>
      <c r="M926" s="178"/>
      <c r="N926" s="175"/>
      <c r="O926" s="345"/>
      <c r="P926" s="347"/>
      <c r="Q926" s="176"/>
      <c r="R926" s="178"/>
    </row>
    <row r="927" spans="1:18" x14ac:dyDescent="0.25">
      <c r="A927" s="173" t="s">
        <v>1037</v>
      </c>
      <c r="B927" s="345"/>
      <c r="C927" s="346"/>
      <c r="D927" s="346"/>
      <c r="E927" s="346"/>
      <c r="F927" s="347"/>
      <c r="G927" s="345"/>
      <c r="H927" s="346"/>
      <c r="I927" s="347"/>
      <c r="J927" s="180"/>
      <c r="K927" s="345"/>
      <c r="L927" s="347"/>
      <c r="M927" s="178"/>
      <c r="N927" s="175"/>
      <c r="O927" s="345"/>
      <c r="P927" s="347"/>
      <c r="Q927" s="176"/>
      <c r="R927" s="178"/>
    </row>
    <row r="928" spans="1:18" x14ac:dyDescent="0.25">
      <c r="A928" s="173" t="s">
        <v>1038</v>
      </c>
      <c r="B928" s="345"/>
      <c r="C928" s="346"/>
      <c r="D928" s="346"/>
      <c r="E928" s="346"/>
      <c r="F928" s="347"/>
      <c r="G928" s="345"/>
      <c r="H928" s="346"/>
      <c r="I928" s="347"/>
      <c r="J928" s="180"/>
      <c r="K928" s="345"/>
      <c r="L928" s="347"/>
      <c r="M928" s="178"/>
      <c r="N928" s="175"/>
      <c r="O928" s="345"/>
      <c r="P928" s="347"/>
      <c r="Q928" s="176"/>
      <c r="R928" s="178"/>
    </row>
    <row r="929" spans="1:18" x14ac:dyDescent="0.25">
      <c r="A929" s="173" t="s">
        <v>1039</v>
      </c>
      <c r="B929" s="345"/>
      <c r="C929" s="346"/>
      <c r="D929" s="346"/>
      <c r="E929" s="346"/>
      <c r="F929" s="347"/>
      <c r="G929" s="345"/>
      <c r="H929" s="346"/>
      <c r="I929" s="347"/>
      <c r="J929" s="180"/>
      <c r="K929" s="345"/>
      <c r="L929" s="347"/>
      <c r="M929" s="178"/>
      <c r="N929" s="175"/>
      <c r="O929" s="345"/>
      <c r="P929" s="347"/>
      <c r="Q929" s="176"/>
      <c r="R929" s="178"/>
    </row>
    <row r="930" spans="1:18" x14ac:dyDescent="0.25">
      <c r="A930" s="173" t="s">
        <v>1040</v>
      </c>
      <c r="B930" s="345"/>
      <c r="C930" s="346"/>
      <c r="D930" s="346"/>
      <c r="E930" s="346"/>
      <c r="F930" s="347"/>
      <c r="G930" s="345"/>
      <c r="H930" s="346"/>
      <c r="I930" s="347"/>
      <c r="J930" s="180"/>
      <c r="K930" s="345"/>
      <c r="L930" s="347"/>
      <c r="M930" s="178"/>
      <c r="N930" s="175"/>
      <c r="O930" s="345"/>
      <c r="P930" s="347"/>
      <c r="Q930" s="176"/>
      <c r="R930" s="178"/>
    </row>
    <row r="931" spans="1:18" x14ac:dyDescent="0.25">
      <c r="A931" s="173" t="s">
        <v>1041</v>
      </c>
      <c r="B931" s="345"/>
      <c r="C931" s="346"/>
      <c r="D931" s="346"/>
      <c r="E931" s="346"/>
      <c r="F931" s="347"/>
      <c r="G931" s="345"/>
      <c r="H931" s="346"/>
      <c r="I931" s="347"/>
      <c r="J931" s="180"/>
      <c r="K931" s="345"/>
      <c r="L931" s="347"/>
      <c r="M931" s="178"/>
      <c r="N931" s="175"/>
      <c r="O931" s="345"/>
      <c r="P931" s="347"/>
      <c r="Q931" s="176"/>
      <c r="R931" s="178"/>
    </row>
    <row r="932" spans="1:18" x14ac:dyDescent="0.25">
      <c r="A932" s="173" t="s">
        <v>1042</v>
      </c>
      <c r="B932" s="345"/>
      <c r="C932" s="346"/>
      <c r="D932" s="346"/>
      <c r="E932" s="346"/>
      <c r="F932" s="347"/>
      <c r="G932" s="345"/>
      <c r="H932" s="346"/>
      <c r="I932" s="347"/>
      <c r="J932" s="180"/>
      <c r="K932" s="345"/>
      <c r="L932" s="347"/>
      <c r="M932" s="178"/>
      <c r="N932" s="175"/>
      <c r="O932" s="345"/>
      <c r="P932" s="347"/>
      <c r="Q932" s="176"/>
      <c r="R932" s="178"/>
    </row>
    <row r="933" spans="1:18" x14ac:dyDescent="0.25">
      <c r="A933" s="173" t="s">
        <v>1043</v>
      </c>
      <c r="B933" s="345"/>
      <c r="C933" s="346"/>
      <c r="D933" s="346"/>
      <c r="E933" s="346"/>
      <c r="F933" s="347"/>
      <c r="G933" s="345"/>
      <c r="H933" s="346"/>
      <c r="I933" s="347"/>
      <c r="J933" s="180"/>
      <c r="K933" s="345"/>
      <c r="L933" s="347"/>
      <c r="M933" s="178"/>
      <c r="N933" s="175"/>
      <c r="O933" s="345"/>
      <c r="P933" s="347"/>
      <c r="Q933" s="176"/>
      <c r="R933" s="178"/>
    </row>
    <row r="934" spans="1:18" x14ac:dyDescent="0.25">
      <c r="A934" s="173" t="s">
        <v>1044</v>
      </c>
      <c r="B934" s="345"/>
      <c r="C934" s="346"/>
      <c r="D934" s="346"/>
      <c r="E934" s="346"/>
      <c r="F934" s="347"/>
      <c r="G934" s="345"/>
      <c r="H934" s="346"/>
      <c r="I934" s="347"/>
      <c r="J934" s="180"/>
      <c r="K934" s="345"/>
      <c r="L934" s="347"/>
      <c r="M934" s="178"/>
      <c r="N934" s="175"/>
      <c r="O934" s="345"/>
      <c r="P934" s="347"/>
      <c r="Q934" s="176"/>
      <c r="R934" s="178"/>
    </row>
    <row r="935" spans="1:18" x14ac:dyDescent="0.25">
      <c r="A935" s="173" t="s">
        <v>1045</v>
      </c>
      <c r="B935" s="345"/>
      <c r="C935" s="346"/>
      <c r="D935" s="346"/>
      <c r="E935" s="346"/>
      <c r="F935" s="347"/>
      <c r="G935" s="345"/>
      <c r="H935" s="346"/>
      <c r="I935" s="347"/>
      <c r="J935" s="180"/>
      <c r="K935" s="345"/>
      <c r="L935" s="347"/>
      <c r="M935" s="178"/>
      <c r="N935" s="175"/>
      <c r="O935" s="345"/>
      <c r="P935" s="347"/>
      <c r="Q935" s="176"/>
      <c r="R935" s="178"/>
    </row>
    <row r="936" spans="1:18" x14ac:dyDescent="0.25">
      <c r="A936" s="173" t="s">
        <v>1046</v>
      </c>
      <c r="B936" s="345"/>
      <c r="C936" s="346"/>
      <c r="D936" s="346"/>
      <c r="E936" s="346"/>
      <c r="F936" s="347"/>
      <c r="G936" s="345"/>
      <c r="H936" s="346"/>
      <c r="I936" s="347"/>
      <c r="J936" s="180"/>
      <c r="K936" s="345"/>
      <c r="L936" s="347"/>
      <c r="M936" s="178"/>
      <c r="N936" s="175"/>
      <c r="O936" s="345"/>
      <c r="P936" s="347"/>
      <c r="Q936" s="176"/>
      <c r="R936" s="178"/>
    </row>
    <row r="937" spans="1:18" x14ac:dyDescent="0.25">
      <c r="A937" s="173" t="s">
        <v>1047</v>
      </c>
      <c r="B937" s="345"/>
      <c r="C937" s="346"/>
      <c r="D937" s="346"/>
      <c r="E937" s="346"/>
      <c r="F937" s="347"/>
      <c r="G937" s="345"/>
      <c r="H937" s="346"/>
      <c r="I937" s="347"/>
      <c r="J937" s="180"/>
      <c r="K937" s="345"/>
      <c r="L937" s="347"/>
      <c r="M937" s="178"/>
      <c r="N937" s="175"/>
      <c r="O937" s="345"/>
      <c r="P937" s="347"/>
      <c r="Q937" s="176"/>
      <c r="R937" s="178"/>
    </row>
    <row r="938" spans="1:18" x14ac:dyDescent="0.25">
      <c r="A938" s="173" t="s">
        <v>1048</v>
      </c>
      <c r="B938" s="345"/>
      <c r="C938" s="346"/>
      <c r="D938" s="346"/>
      <c r="E938" s="346"/>
      <c r="F938" s="347"/>
      <c r="G938" s="345"/>
      <c r="H938" s="346"/>
      <c r="I938" s="347"/>
      <c r="J938" s="180"/>
      <c r="K938" s="345"/>
      <c r="L938" s="347"/>
      <c r="M938" s="178"/>
      <c r="N938" s="175"/>
      <c r="O938" s="345"/>
      <c r="P938" s="347"/>
      <c r="Q938" s="176"/>
      <c r="R938" s="178"/>
    </row>
    <row r="939" spans="1:18" x14ac:dyDescent="0.25">
      <c r="A939" s="173" t="s">
        <v>1049</v>
      </c>
      <c r="B939" s="345"/>
      <c r="C939" s="346"/>
      <c r="D939" s="346"/>
      <c r="E939" s="346"/>
      <c r="F939" s="347"/>
      <c r="G939" s="345"/>
      <c r="H939" s="346"/>
      <c r="I939" s="347"/>
      <c r="J939" s="180"/>
      <c r="K939" s="345"/>
      <c r="L939" s="347"/>
      <c r="M939" s="178"/>
      <c r="N939" s="175"/>
      <c r="O939" s="345"/>
      <c r="P939" s="347"/>
      <c r="Q939" s="176"/>
      <c r="R939" s="178"/>
    </row>
    <row r="940" spans="1:18" x14ac:dyDescent="0.25">
      <c r="A940" s="173" t="s">
        <v>1050</v>
      </c>
      <c r="B940" s="345"/>
      <c r="C940" s="346"/>
      <c r="D940" s="346"/>
      <c r="E940" s="346"/>
      <c r="F940" s="347"/>
      <c r="G940" s="345"/>
      <c r="H940" s="346"/>
      <c r="I940" s="347"/>
      <c r="J940" s="180"/>
      <c r="K940" s="345"/>
      <c r="L940" s="347"/>
      <c r="M940" s="178"/>
      <c r="N940" s="175"/>
      <c r="O940" s="345"/>
      <c r="P940" s="347"/>
      <c r="Q940" s="176"/>
      <c r="R940" s="178"/>
    </row>
    <row r="941" spans="1:18" x14ac:dyDescent="0.25">
      <c r="A941" s="173" t="s">
        <v>1051</v>
      </c>
      <c r="B941" s="345"/>
      <c r="C941" s="346"/>
      <c r="D941" s="346"/>
      <c r="E941" s="346"/>
      <c r="F941" s="347"/>
      <c r="G941" s="345"/>
      <c r="H941" s="346"/>
      <c r="I941" s="347"/>
      <c r="J941" s="180"/>
      <c r="K941" s="345"/>
      <c r="L941" s="347"/>
      <c r="M941" s="178"/>
      <c r="N941" s="175"/>
      <c r="O941" s="345"/>
      <c r="P941" s="347"/>
      <c r="Q941" s="176"/>
      <c r="R941" s="178"/>
    </row>
    <row r="942" spans="1:18" x14ac:dyDescent="0.25">
      <c r="A942" s="173" t="s">
        <v>1052</v>
      </c>
      <c r="B942" s="345"/>
      <c r="C942" s="346"/>
      <c r="D942" s="346"/>
      <c r="E942" s="346"/>
      <c r="F942" s="347"/>
      <c r="G942" s="345"/>
      <c r="H942" s="346"/>
      <c r="I942" s="347"/>
      <c r="J942" s="180"/>
      <c r="K942" s="345"/>
      <c r="L942" s="347"/>
      <c r="M942" s="178"/>
      <c r="N942" s="175"/>
      <c r="O942" s="345"/>
      <c r="P942" s="347"/>
      <c r="Q942" s="176"/>
      <c r="R942" s="178"/>
    </row>
    <row r="943" spans="1:18" x14ac:dyDescent="0.25">
      <c r="A943" s="173" t="s">
        <v>1053</v>
      </c>
      <c r="B943" s="345"/>
      <c r="C943" s="346"/>
      <c r="D943" s="346"/>
      <c r="E943" s="346"/>
      <c r="F943" s="347"/>
      <c r="G943" s="345"/>
      <c r="H943" s="346"/>
      <c r="I943" s="347"/>
      <c r="J943" s="180"/>
      <c r="K943" s="345"/>
      <c r="L943" s="347"/>
      <c r="M943" s="178"/>
      <c r="N943" s="175"/>
      <c r="O943" s="345"/>
      <c r="P943" s="347"/>
      <c r="Q943" s="176"/>
      <c r="R943" s="178"/>
    </row>
    <row r="944" spans="1:18" x14ac:dyDescent="0.25">
      <c r="A944" s="173" t="s">
        <v>1054</v>
      </c>
      <c r="B944" s="345"/>
      <c r="C944" s="346"/>
      <c r="D944" s="346"/>
      <c r="E944" s="346"/>
      <c r="F944" s="347"/>
      <c r="G944" s="345"/>
      <c r="H944" s="346"/>
      <c r="I944" s="347"/>
      <c r="J944" s="180"/>
      <c r="K944" s="345"/>
      <c r="L944" s="347"/>
      <c r="M944" s="178"/>
      <c r="N944" s="175"/>
      <c r="O944" s="345"/>
      <c r="P944" s="347"/>
      <c r="Q944" s="176"/>
      <c r="R944" s="178"/>
    </row>
    <row r="945" spans="1:18" x14ac:dyDescent="0.25">
      <c r="A945" s="173" t="s">
        <v>1055</v>
      </c>
      <c r="B945" s="345"/>
      <c r="C945" s="346"/>
      <c r="D945" s="346"/>
      <c r="E945" s="346"/>
      <c r="F945" s="347"/>
      <c r="G945" s="345"/>
      <c r="H945" s="346"/>
      <c r="I945" s="347"/>
      <c r="J945" s="180"/>
      <c r="K945" s="345"/>
      <c r="L945" s="347"/>
      <c r="M945" s="178"/>
      <c r="N945" s="175"/>
      <c r="O945" s="345"/>
      <c r="P945" s="347"/>
      <c r="Q945" s="176"/>
      <c r="R945" s="178"/>
    </row>
    <row r="946" spans="1:18" x14ac:dyDescent="0.25">
      <c r="A946" s="173" t="s">
        <v>1056</v>
      </c>
      <c r="B946" s="345"/>
      <c r="C946" s="346"/>
      <c r="D946" s="346"/>
      <c r="E946" s="346"/>
      <c r="F946" s="347"/>
      <c r="G946" s="345"/>
      <c r="H946" s="346"/>
      <c r="I946" s="347"/>
      <c r="J946" s="180"/>
      <c r="K946" s="345"/>
      <c r="L946" s="347"/>
      <c r="M946" s="178"/>
      <c r="N946" s="175"/>
      <c r="O946" s="345"/>
      <c r="P946" s="347"/>
      <c r="Q946" s="176"/>
      <c r="R946" s="178"/>
    </row>
    <row r="947" spans="1:18" x14ac:dyDescent="0.25">
      <c r="A947" s="173" t="s">
        <v>1057</v>
      </c>
      <c r="B947" s="345"/>
      <c r="C947" s="346"/>
      <c r="D947" s="346"/>
      <c r="E947" s="346"/>
      <c r="F947" s="347"/>
      <c r="G947" s="345"/>
      <c r="H947" s="346"/>
      <c r="I947" s="347"/>
      <c r="J947" s="180"/>
      <c r="K947" s="345"/>
      <c r="L947" s="347"/>
      <c r="M947" s="178"/>
      <c r="N947" s="175"/>
      <c r="O947" s="345"/>
      <c r="P947" s="347"/>
      <c r="Q947" s="176"/>
      <c r="R947" s="178"/>
    </row>
    <row r="948" spans="1:18" x14ac:dyDescent="0.25">
      <c r="A948" s="173" t="s">
        <v>1058</v>
      </c>
      <c r="B948" s="345"/>
      <c r="C948" s="346"/>
      <c r="D948" s="346"/>
      <c r="E948" s="346"/>
      <c r="F948" s="347"/>
      <c r="G948" s="345"/>
      <c r="H948" s="346"/>
      <c r="I948" s="347"/>
      <c r="J948" s="180"/>
      <c r="K948" s="345"/>
      <c r="L948" s="347"/>
      <c r="M948" s="178"/>
      <c r="N948" s="175"/>
      <c r="O948" s="345"/>
      <c r="P948" s="347"/>
      <c r="Q948" s="176"/>
      <c r="R948" s="178"/>
    </row>
    <row r="949" spans="1:18" x14ac:dyDescent="0.25">
      <c r="A949" s="173" t="s">
        <v>1059</v>
      </c>
      <c r="B949" s="345"/>
      <c r="C949" s="346"/>
      <c r="D949" s="346"/>
      <c r="E949" s="346"/>
      <c r="F949" s="347"/>
      <c r="G949" s="345"/>
      <c r="H949" s="346"/>
      <c r="I949" s="347"/>
      <c r="J949" s="180"/>
      <c r="K949" s="345"/>
      <c r="L949" s="347"/>
      <c r="M949" s="178"/>
      <c r="N949" s="175"/>
      <c r="O949" s="345"/>
      <c r="P949" s="347"/>
      <c r="Q949" s="176"/>
      <c r="R949" s="178"/>
    </row>
    <row r="950" spans="1:18" x14ac:dyDescent="0.25">
      <c r="A950" s="173" t="s">
        <v>1060</v>
      </c>
      <c r="B950" s="345"/>
      <c r="C950" s="346"/>
      <c r="D950" s="346"/>
      <c r="E950" s="346"/>
      <c r="F950" s="347"/>
      <c r="G950" s="345"/>
      <c r="H950" s="346"/>
      <c r="I950" s="347"/>
      <c r="J950" s="180"/>
      <c r="K950" s="345"/>
      <c r="L950" s="347"/>
      <c r="M950" s="178"/>
      <c r="N950" s="175"/>
      <c r="O950" s="345"/>
      <c r="P950" s="347"/>
      <c r="Q950" s="176"/>
      <c r="R950" s="178"/>
    </row>
    <row r="951" spans="1:18" x14ac:dyDescent="0.25">
      <c r="A951" s="173" t="s">
        <v>1061</v>
      </c>
      <c r="B951" s="345"/>
      <c r="C951" s="346"/>
      <c r="D951" s="346"/>
      <c r="E951" s="346"/>
      <c r="F951" s="347"/>
      <c r="G951" s="345"/>
      <c r="H951" s="346"/>
      <c r="I951" s="347"/>
      <c r="J951" s="180"/>
      <c r="K951" s="345"/>
      <c r="L951" s="347"/>
      <c r="M951" s="178"/>
      <c r="N951" s="175"/>
      <c r="O951" s="345"/>
      <c r="P951" s="347"/>
      <c r="Q951" s="176"/>
      <c r="R951" s="178"/>
    </row>
    <row r="952" spans="1:18" x14ac:dyDescent="0.25">
      <c r="A952" s="173" t="s">
        <v>1062</v>
      </c>
      <c r="B952" s="345"/>
      <c r="C952" s="346"/>
      <c r="D952" s="346"/>
      <c r="E952" s="346"/>
      <c r="F952" s="347"/>
      <c r="G952" s="345"/>
      <c r="H952" s="346"/>
      <c r="I952" s="347"/>
      <c r="J952" s="180"/>
      <c r="K952" s="345"/>
      <c r="L952" s="347"/>
      <c r="M952" s="178"/>
      <c r="N952" s="175"/>
      <c r="O952" s="345"/>
      <c r="P952" s="347"/>
      <c r="Q952" s="176"/>
      <c r="R952" s="178"/>
    </row>
    <row r="953" spans="1:18" x14ac:dyDescent="0.25">
      <c r="A953" s="173" t="s">
        <v>1063</v>
      </c>
      <c r="B953" s="345"/>
      <c r="C953" s="346"/>
      <c r="D953" s="346"/>
      <c r="E953" s="346"/>
      <c r="F953" s="347"/>
      <c r="G953" s="345"/>
      <c r="H953" s="346"/>
      <c r="I953" s="347"/>
      <c r="J953" s="180"/>
      <c r="K953" s="345"/>
      <c r="L953" s="347"/>
      <c r="M953" s="178"/>
      <c r="N953" s="175"/>
      <c r="O953" s="345"/>
      <c r="P953" s="347"/>
      <c r="Q953" s="176"/>
      <c r="R953" s="178"/>
    </row>
    <row r="954" spans="1:18" x14ac:dyDescent="0.25">
      <c r="A954" s="173" t="s">
        <v>1064</v>
      </c>
      <c r="B954" s="345"/>
      <c r="C954" s="346"/>
      <c r="D954" s="346"/>
      <c r="E954" s="346"/>
      <c r="F954" s="347"/>
      <c r="G954" s="345"/>
      <c r="H954" s="346"/>
      <c r="I954" s="347"/>
      <c r="J954" s="180"/>
      <c r="K954" s="345"/>
      <c r="L954" s="347"/>
      <c r="M954" s="178"/>
      <c r="N954" s="175"/>
      <c r="O954" s="345"/>
      <c r="P954" s="347"/>
      <c r="Q954" s="176"/>
      <c r="R954" s="178"/>
    </row>
    <row r="955" spans="1:18" x14ac:dyDescent="0.25">
      <c r="A955" s="173" t="s">
        <v>1065</v>
      </c>
      <c r="B955" s="345"/>
      <c r="C955" s="346"/>
      <c r="D955" s="346"/>
      <c r="E955" s="346"/>
      <c r="F955" s="347"/>
      <c r="G955" s="345"/>
      <c r="H955" s="346"/>
      <c r="I955" s="347"/>
      <c r="J955" s="180"/>
      <c r="K955" s="345"/>
      <c r="L955" s="347"/>
      <c r="M955" s="178"/>
      <c r="N955" s="175"/>
      <c r="O955" s="345"/>
      <c r="P955" s="347"/>
      <c r="Q955" s="176"/>
      <c r="R955" s="178"/>
    </row>
    <row r="956" spans="1:18" x14ac:dyDescent="0.25">
      <c r="A956" s="173" t="s">
        <v>1066</v>
      </c>
      <c r="B956" s="345"/>
      <c r="C956" s="346"/>
      <c r="D956" s="346"/>
      <c r="E956" s="346"/>
      <c r="F956" s="347"/>
      <c r="G956" s="345"/>
      <c r="H956" s="346"/>
      <c r="I956" s="347"/>
      <c r="J956" s="180"/>
      <c r="K956" s="345"/>
      <c r="L956" s="347"/>
      <c r="M956" s="178"/>
      <c r="N956" s="175"/>
      <c r="O956" s="345"/>
      <c r="P956" s="347"/>
      <c r="Q956" s="176"/>
      <c r="R956" s="178"/>
    </row>
    <row r="957" spans="1:18" x14ac:dyDescent="0.25">
      <c r="A957" s="173" t="s">
        <v>1067</v>
      </c>
      <c r="B957" s="345"/>
      <c r="C957" s="346"/>
      <c r="D957" s="346"/>
      <c r="E957" s="346"/>
      <c r="F957" s="347"/>
      <c r="G957" s="345"/>
      <c r="H957" s="346"/>
      <c r="I957" s="347"/>
      <c r="J957" s="180"/>
      <c r="K957" s="345"/>
      <c r="L957" s="347"/>
      <c r="M957" s="178"/>
      <c r="N957" s="175"/>
      <c r="O957" s="345"/>
      <c r="P957" s="347"/>
      <c r="Q957" s="176"/>
      <c r="R957" s="178"/>
    </row>
    <row r="958" spans="1:18" x14ac:dyDescent="0.25">
      <c r="A958" s="173" t="s">
        <v>1068</v>
      </c>
      <c r="B958" s="345"/>
      <c r="C958" s="346"/>
      <c r="D958" s="346"/>
      <c r="E958" s="346"/>
      <c r="F958" s="347"/>
      <c r="G958" s="345"/>
      <c r="H958" s="346"/>
      <c r="I958" s="347"/>
      <c r="J958" s="180"/>
      <c r="K958" s="345"/>
      <c r="L958" s="347"/>
      <c r="M958" s="178"/>
      <c r="N958" s="175"/>
      <c r="O958" s="345"/>
      <c r="P958" s="347"/>
      <c r="Q958" s="176"/>
      <c r="R958" s="178"/>
    </row>
    <row r="959" spans="1:18" x14ac:dyDescent="0.25">
      <c r="A959" s="173" t="s">
        <v>1069</v>
      </c>
      <c r="B959" s="345"/>
      <c r="C959" s="346"/>
      <c r="D959" s="346"/>
      <c r="E959" s="346"/>
      <c r="F959" s="347"/>
      <c r="G959" s="345"/>
      <c r="H959" s="346"/>
      <c r="I959" s="347"/>
      <c r="J959" s="180"/>
      <c r="K959" s="345"/>
      <c r="L959" s="347"/>
      <c r="M959" s="178"/>
      <c r="N959" s="175"/>
      <c r="O959" s="345"/>
      <c r="P959" s="347"/>
      <c r="Q959" s="176"/>
      <c r="R959" s="178"/>
    </row>
    <row r="960" spans="1:18" x14ac:dyDescent="0.25">
      <c r="A960" s="173" t="s">
        <v>1070</v>
      </c>
      <c r="B960" s="345"/>
      <c r="C960" s="346"/>
      <c r="D960" s="346"/>
      <c r="E960" s="346"/>
      <c r="F960" s="347"/>
      <c r="G960" s="345"/>
      <c r="H960" s="346"/>
      <c r="I960" s="347"/>
      <c r="J960" s="180"/>
      <c r="K960" s="345"/>
      <c r="L960" s="347"/>
      <c r="M960" s="178"/>
      <c r="N960" s="175"/>
      <c r="O960" s="345"/>
      <c r="P960" s="347"/>
      <c r="Q960" s="176"/>
      <c r="R960" s="178"/>
    </row>
    <row r="961" spans="1:18" x14ac:dyDescent="0.25">
      <c r="A961" s="173" t="s">
        <v>1071</v>
      </c>
      <c r="B961" s="345"/>
      <c r="C961" s="346"/>
      <c r="D961" s="346"/>
      <c r="E961" s="346"/>
      <c r="F961" s="347"/>
      <c r="G961" s="345"/>
      <c r="H961" s="346"/>
      <c r="I961" s="347"/>
      <c r="J961" s="180"/>
      <c r="K961" s="345"/>
      <c r="L961" s="347"/>
      <c r="M961" s="178"/>
      <c r="N961" s="175"/>
      <c r="O961" s="345"/>
      <c r="P961" s="347"/>
      <c r="Q961" s="176"/>
      <c r="R961" s="178"/>
    </row>
    <row r="962" spans="1:18" x14ac:dyDescent="0.25">
      <c r="A962" s="173" t="s">
        <v>1072</v>
      </c>
      <c r="B962" s="345"/>
      <c r="C962" s="346"/>
      <c r="D962" s="346"/>
      <c r="E962" s="346"/>
      <c r="F962" s="347"/>
      <c r="G962" s="345"/>
      <c r="H962" s="346"/>
      <c r="I962" s="347"/>
      <c r="J962" s="180"/>
      <c r="K962" s="345"/>
      <c r="L962" s="347"/>
      <c r="M962" s="178"/>
      <c r="N962" s="175"/>
      <c r="O962" s="345"/>
      <c r="P962" s="347"/>
      <c r="Q962" s="176"/>
      <c r="R962" s="178"/>
    </row>
    <row r="963" spans="1:18" x14ac:dyDescent="0.25">
      <c r="A963" s="173" t="s">
        <v>1073</v>
      </c>
      <c r="B963" s="345"/>
      <c r="C963" s="346"/>
      <c r="D963" s="346"/>
      <c r="E963" s="346"/>
      <c r="F963" s="347"/>
      <c r="G963" s="345"/>
      <c r="H963" s="346"/>
      <c r="I963" s="347"/>
      <c r="J963" s="180"/>
      <c r="K963" s="345"/>
      <c r="L963" s="347"/>
      <c r="M963" s="178"/>
      <c r="N963" s="175"/>
      <c r="O963" s="345"/>
      <c r="P963" s="347"/>
      <c r="Q963" s="176"/>
      <c r="R963" s="178"/>
    </row>
    <row r="964" spans="1:18" x14ac:dyDescent="0.25">
      <c r="A964" s="173" t="s">
        <v>1074</v>
      </c>
      <c r="B964" s="345"/>
      <c r="C964" s="346"/>
      <c r="D964" s="346"/>
      <c r="E964" s="346"/>
      <c r="F964" s="347"/>
      <c r="G964" s="345"/>
      <c r="H964" s="346"/>
      <c r="I964" s="347"/>
      <c r="J964" s="180"/>
      <c r="K964" s="345"/>
      <c r="L964" s="347"/>
      <c r="M964" s="178"/>
      <c r="N964" s="175"/>
      <c r="O964" s="345"/>
      <c r="P964" s="347"/>
      <c r="Q964" s="176"/>
      <c r="R964" s="178"/>
    </row>
    <row r="965" spans="1:18" x14ac:dyDescent="0.25">
      <c r="A965" s="173" t="s">
        <v>1075</v>
      </c>
      <c r="B965" s="345"/>
      <c r="C965" s="346"/>
      <c r="D965" s="346"/>
      <c r="E965" s="346"/>
      <c r="F965" s="347"/>
      <c r="G965" s="345"/>
      <c r="H965" s="346"/>
      <c r="I965" s="347"/>
      <c r="J965" s="180"/>
      <c r="K965" s="345"/>
      <c r="L965" s="347"/>
      <c r="M965" s="178"/>
      <c r="N965" s="175"/>
      <c r="O965" s="345"/>
      <c r="P965" s="347"/>
      <c r="Q965" s="176"/>
      <c r="R965" s="178"/>
    </row>
    <row r="966" spans="1:18" x14ac:dyDescent="0.25">
      <c r="A966" s="173" t="s">
        <v>1076</v>
      </c>
      <c r="B966" s="345"/>
      <c r="C966" s="346"/>
      <c r="D966" s="346"/>
      <c r="E966" s="346"/>
      <c r="F966" s="347"/>
      <c r="G966" s="345"/>
      <c r="H966" s="346"/>
      <c r="I966" s="347"/>
      <c r="J966" s="180"/>
      <c r="K966" s="345"/>
      <c r="L966" s="347"/>
      <c r="M966" s="178"/>
      <c r="N966" s="175"/>
      <c r="O966" s="345"/>
      <c r="P966" s="347"/>
      <c r="Q966" s="176"/>
      <c r="R966" s="178"/>
    </row>
    <row r="967" spans="1:18" x14ac:dyDescent="0.25">
      <c r="A967" s="173" t="s">
        <v>1077</v>
      </c>
      <c r="B967" s="345"/>
      <c r="C967" s="346"/>
      <c r="D967" s="346"/>
      <c r="E967" s="346"/>
      <c r="F967" s="347"/>
      <c r="G967" s="345"/>
      <c r="H967" s="346"/>
      <c r="I967" s="347"/>
      <c r="J967" s="180"/>
      <c r="K967" s="345"/>
      <c r="L967" s="347"/>
      <c r="M967" s="178"/>
      <c r="N967" s="175"/>
      <c r="O967" s="345"/>
      <c r="P967" s="347"/>
      <c r="Q967" s="176"/>
      <c r="R967" s="178"/>
    </row>
    <row r="968" spans="1:18" x14ac:dyDescent="0.25">
      <c r="A968" s="173" t="s">
        <v>1078</v>
      </c>
      <c r="B968" s="345"/>
      <c r="C968" s="346"/>
      <c r="D968" s="346"/>
      <c r="E968" s="346"/>
      <c r="F968" s="347"/>
      <c r="G968" s="345"/>
      <c r="H968" s="346"/>
      <c r="I968" s="347"/>
      <c r="J968" s="180"/>
      <c r="K968" s="345"/>
      <c r="L968" s="347"/>
      <c r="M968" s="178"/>
      <c r="N968" s="175"/>
      <c r="O968" s="345"/>
      <c r="P968" s="347"/>
      <c r="Q968" s="176"/>
      <c r="R968" s="178"/>
    </row>
    <row r="969" spans="1:18" x14ac:dyDescent="0.25">
      <c r="A969" s="173" t="s">
        <v>1079</v>
      </c>
      <c r="B969" s="345"/>
      <c r="C969" s="346"/>
      <c r="D969" s="346"/>
      <c r="E969" s="346"/>
      <c r="F969" s="347"/>
      <c r="G969" s="345"/>
      <c r="H969" s="346"/>
      <c r="I969" s="347"/>
      <c r="J969" s="180"/>
      <c r="K969" s="345"/>
      <c r="L969" s="347"/>
      <c r="M969" s="178"/>
      <c r="N969" s="175"/>
      <c r="O969" s="345"/>
      <c r="P969" s="347"/>
      <c r="Q969" s="176"/>
      <c r="R969" s="178"/>
    </row>
    <row r="970" spans="1:18" x14ac:dyDescent="0.25">
      <c r="A970" s="173" t="s">
        <v>1080</v>
      </c>
      <c r="B970" s="345"/>
      <c r="C970" s="346"/>
      <c r="D970" s="346"/>
      <c r="E970" s="346"/>
      <c r="F970" s="347"/>
      <c r="G970" s="345"/>
      <c r="H970" s="346"/>
      <c r="I970" s="347"/>
      <c r="J970" s="180"/>
      <c r="K970" s="345"/>
      <c r="L970" s="347"/>
      <c r="M970" s="178"/>
      <c r="N970" s="175"/>
      <c r="O970" s="345"/>
      <c r="P970" s="347"/>
      <c r="Q970" s="176"/>
      <c r="R970" s="178"/>
    </row>
    <row r="971" spans="1:18" x14ac:dyDescent="0.25">
      <c r="A971" s="173" t="s">
        <v>1081</v>
      </c>
      <c r="B971" s="345"/>
      <c r="C971" s="346"/>
      <c r="D971" s="346"/>
      <c r="E971" s="346"/>
      <c r="F971" s="347"/>
      <c r="G971" s="345"/>
      <c r="H971" s="346"/>
      <c r="I971" s="347"/>
      <c r="J971" s="180"/>
      <c r="K971" s="345"/>
      <c r="L971" s="347"/>
      <c r="M971" s="178"/>
      <c r="N971" s="175"/>
      <c r="O971" s="345"/>
      <c r="P971" s="347"/>
      <c r="Q971" s="176"/>
      <c r="R971" s="178"/>
    </row>
    <row r="972" spans="1:18" x14ac:dyDescent="0.25">
      <c r="A972" s="173" t="s">
        <v>1082</v>
      </c>
      <c r="B972" s="345"/>
      <c r="C972" s="346"/>
      <c r="D972" s="346"/>
      <c r="E972" s="346"/>
      <c r="F972" s="347"/>
      <c r="G972" s="345"/>
      <c r="H972" s="346"/>
      <c r="I972" s="347"/>
      <c r="J972" s="180"/>
      <c r="K972" s="345"/>
      <c r="L972" s="347"/>
      <c r="M972" s="178"/>
      <c r="N972" s="175"/>
      <c r="O972" s="345"/>
      <c r="P972" s="347"/>
      <c r="Q972" s="176"/>
      <c r="R972" s="178"/>
    </row>
    <row r="973" spans="1:18" x14ac:dyDescent="0.25">
      <c r="A973" s="173" t="s">
        <v>1083</v>
      </c>
      <c r="B973" s="345"/>
      <c r="C973" s="346"/>
      <c r="D973" s="346"/>
      <c r="E973" s="346"/>
      <c r="F973" s="347"/>
      <c r="G973" s="345"/>
      <c r="H973" s="346"/>
      <c r="I973" s="347"/>
      <c r="J973" s="180"/>
      <c r="K973" s="345"/>
      <c r="L973" s="347"/>
      <c r="M973" s="178"/>
      <c r="N973" s="175"/>
      <c r="O973" s="345"/>
      <c r="P973" s="347"/>
      <c r="Q973" s="176"/>
      <c r="R973" s="178"/>
    </row>
    <row r="974" spans="1:18" x14ac:dyDescent="0.25">
      <c r="A974" s="173" t="s">
        <v>1084</v>
      </c>
      <c r="B974" s="345"/>
      <c r="C974" s="346"/>
      <c r="D974" s="346"/>
      <c r="E974" s="346"/>
      <c r="F974" s="347"/>
      <c r="G974" s="345"/>
      <c r="H974" s="346"/>
      <c r="I974" s="347"/>
      <c r="J974" s="180"/>
      <c r="K974" s="345"/>
      <c r="L974" s="347"/>
      <c r="M974" s="178"/>
      <c r="N974" s="175"/>
      <c r="O974" s="345"/>
      <c r="P974" s="347"/>
      <c r="Q974" s="176"/>
      <c r="R974" s="178"/>
    </row>
    <row r="975" spans="1:18" x14ac:dyDescent="0.25">
      <c r="A975" s="173" t="s">
        <v>1085</v>
      </c>
      <c r="B975" s="345"/>
      <c r="C975" s="346"/>
      <c r="D975" s="346"/>
      <c r="E975" s="346"/>
      <c r="F975" s="347"/>
      <c r="G975" s="345"/>
      <c r="H975" s="346"/>
      <c r="I975" s="347"/>
      <c r="J975" s="180"/>
      <c r="K975" s="345"/>
      <c r="L975" s="347"/>
      <c r="M975" s="178"/>
      <c r="N975" s="175"/>
      <c r="O975" s="345"/>
      <c r="P975" s="347"/>
      <c r="Q975" s="176"/>
      <c r="R975" s="178"/>
    </row>
    <row r="976" spans="1:18" x14ac:dyDescent="0.25">
      <c r="A976" s="173" t="s">
        <v>1086</v>
      </c>
      <c r="B976" s="345"/>
      <c r="C976" s="346"/>
      <c r="D976" s="346"/>
      <c r="E976" s="346"/>
      <c r="F976" s="347"/>
      <c r="G976" s="345"/>
      <c r="H976" s="346"/>
      <c r="I976" s="347"/>
      <c r="J976" s="180"/>
      <c r="K976" s="345"/>
      <c r="L976" s="347"/>
      <c r="M976" s="178"/>
      <c r="N976" s="175"/>
      <c r="O976" s="345"/>
      <c r="P976" s="347"/>
      <c r="Q976" s="176"/>
      <c r="R976" s="178"/>
    </row>
    <row r="977" spans="1:18" x14ac:dyDescent="0.25">
      <c r="A977" s="173" t="s">
        <v>1087</v>
      </c>
      <c r="B977" s="345"/>
      <c r="C977" s="346"/>
      <c r="D977" s="346"/>
      <c r="E977" s="346"/>
      <c r="F977" s="347"/>
      <c r="G977" s="345"/>
      <c r="H977" s="346"/>
      <c r="I977" s="347"/>
      <c r="J977" s="180"/>
      <c r="K977" s="345"/>
      <c r="L977" s="347"/>
      <c r="M977" s="178"/>
      <c r="N977" s="175"/>
      <c r="O977" s="345"/>
      <c r="P977" s="347"/>
      <c r="Q977" s="176"/>
      <c r="R977" s="178"/>
    </row>
    <row r="978" spans="1:18" x14ac:dyDescent="0.25">
      <c r="A978" s="173" t="s">
        <v>1088</v>
      </c>
      <c r="B978" s="345"/>
      <c r="C978" s="346"/>
      <c r="D978" s="346"/>
      <c r="E978" s="346"/>
      <c r="F978" s="347"/>
      <c r="G978" s="345"/>
      <c r="H978" s="346"/>
      <c r="I978" s="347"/>
      <c r="J978" s="180"/>
      <c r="K978" s="345"/>
      <c r="L978" s="347"/>
      <c r="M978" s="178"/>
      <c r="N978" s="175"/>
      <c r="O978" s="345"/>
      <c r="P978" s="347"/>
      <c r="Q978" s="176"/>
      <c r="R978" s="178"/>
    </row>
    <row r="979" spans="1:18" x14ac:dyDescent="0.25">
      <c r="A979" s="173" t="s">
        <v>1089</v>
      </c>
      <c r="B979" s="345"/>
      <c r="C979" s="346"/>
      <c r="D979" s="346"/>
      <c r="E979" s="346"/>
      <c r="F979" s="347"/>
      <c r="G979" s="345"/>
      <c r="H979" s="346"/>
      <c r="I979" s="347"/>
      <c r="J979" s="180"/>
      <c r="K979" s="345"/>
      <c r="L979" s="347"/>
      <c r="M979" s="178"/>
      <c r="N979" s="175"/>
      <c r="O979" s="345"/>
      <c r="P979" s="347"/>
      <c r="Q979" s="176"/>
      <c r="R979" s="178"/>
    </row>
    <row r="980" spans="1:18" x14ac:dyDescent="0.25">
      <c r="A980" s="173" t="s">
        <v>1090</v>
      </c>
      <c r="B980" s="345"/>
      <c r="C980" s="346"/>
      <c r="D980" s="346"/>
      <c r="E980" s="346"/>
      <c r="F980" s="347"/>
      <c r="G980" s="345"/>
      <c r="H980" s="346"/>
      <c r="I980" s="347"/>
      <c r="J980" s="180"/>
      <c r="K980" s="345"/>
      <c r="L980" s="347"/>
      <c r="M980" s="178"/>
      <c r="N980" s="175"/>
      <c r="O980" s="345"/>
      <c r="P980" s="347"/>
      <c r="Q980" s="176"/>
      <c r="R980" s="178"/>
    </row>
    <row r="981" spans="1:18" x14ac:dyDescent="0.25">
      <c r="A981" s="173" t="s">
        <v>1091</v>
      </c>
      <c r="B981" s="345"/>
      <c r="C981" s="346"/>
      <c r="D981" s="346"/>
      <c r="E981" s="346"/>
      <c r="F981" s="347"/>
      <c r="G981" s="345"/>
      <c r="H981" s="346"/>
      <c r="I981" s="347"/>
      <c r="J981" s="180"/>
      <c r="K981" s="345"/>
      <c r="L981" s="347"/>
      <c r="M981" s="178"/>
      <c r="N981" s="175"/>
      <c r="O981" s="345"/>
      <c r="P981" s="347"/>
      <c r="Q981" s="176"/>
      <c r="R981" s="178"/>
    </row>
    <row r="982" spans="1:18" x14ac:dyDescent="0.25">
      <c r="A982" s="173" t="s">
        <v>1092</v>
      </c>
      <c r="B982" s="345"/>
      <c r="C982" s="346"/>
      <c r="D982" s="346"/>
      <c r="E982" s="346"/>
      <c r="F982" s="347"/>
      <c r="G982" s="345"/>
      <c r="H982" s="346"/>
      <c r="I982" s="347"/>
      <c r="J982" s="180"/>
      <c r="K982" s="345"/>
      <c r="L982" s="347"/>
      <c r="M982" s="178"/>
      <c r="N982" s="175"/>
      <c r="O982" s="345"/>
      <c r="P982" s="347"/>
      <c r="Q982" s="176"/>
      <c r="R982" s="178"/>
    </row>
    <row r="983" spans="1:18" x14ac:dyDescent="0.25">
      <c r="A983" s="173" t="s">
        <v>1093</v>
      </c>
      <c r="B983" s="345"/>
      <c r="C983" s="346"/>
      <c r="D983" s="346"/>
      <c r="E983" s="346"/>
      <c r="F983" s="347"/>
      <c r="G983" s="345"/>
      <c r="H983" s="346"/>
      <c r="I983" s="347"/>
      <c r="J983" s="180"/>
      <c r="K983" s="345"/>
      <c r="L983" s="347"/>
      <c r="M983" s="178"/>
      <c r="N983" s="175"/>
      <c r="O983" s="345"/>
      <c r="P983" s="347"/>
      <c r="Q983" s="176"/>
      <c r="R983" s="178"/>
    </row>
    <row r="984" spans="1:18" x14ac:dyDescent="0.25">
      <c r="A984" s="173" t="s">
        <v>1094</v>
      </c>
      <c r="B984" s="345"/>
      <c r="C984" s="346"/>
      <c r="D984" s="346"/>
      <c r="E984" s="346"/>
      <c r="F984" s="347"/>
      <c r="G984" s="345"/>
      <c r="H984" s="346"/>
      <c r="I984" s="347"/>
      <c r="J984" s="180"/>
      <c r="K984" s="345"/>
      <c r="L984" s="347"/>
      <c r="M984" s="178"/>
      <c r="N984" s="175"/>
      <c r="O984" s="345"/>
      <c r="P984" s="347"/>
      <c r="Q984" s="176"/>
      <c r="R984" s="178"/>
    </row>
    <row r="985" spans="1:18" x14ac:dyDescent="0.25">
      <c r="A985" s="173" t="s">
        <v>1095</v>
      </c>
      <c r="B985" s="345"/>
      <c r="C985" s="346"/>
      <c r="D985" s="346"/>
      <c r="E985" s="346"/>
      <c r="F985" s="347"/>
      <c r="G985" s="345"/>
      <c r="H985" s="346"/>
      <c r="I985" s="347"/>
      <c r="J985" s="180"/>
      <c r="K985" s="345"/>
      <c r="L985" s="347"/>
      <c r="M985" s="178"/>
      <c r="N985" s="175"/>
      <c r="O985" s="345"/>
      <c r="P985" s="347"/>
      <c r="Q985" s="176"/>
      <c r="R985" s="178"/>
    </row>
    <row r="986" spans="1:18" x14ac:dyDescent="0.25">
      <c r="A986" s="173" t="s">
        <v>1096</v>
      </c>
      <c r="B986" s="345"/>
      <c r="C986" s="346"/>
      <c r="D986" s="346"/>
      <c r="E986" s="346"/>
      <c r="F986" s="347"/>
      <c r="G986" s="345"/>
      <c r="H986" s="346"/>
      <c r="I986" s="347"/>
      <c r="J986" s="180"/>
      <c r="K986" s="345"/>
      <c r="L986" s="347"/>
      <c r="M986" s="178"/>
      <c r="N986" s="175"/>
      <c r="O986" s="345"/>
      <c r="P986" s="347"/>
      <c r="Q986" s="176"/>
      <c r="R986" s="178"/>
    </row>
    <row r="987" spans="1:18" x14ac:dyDescent="0.25">
      <c r="A987" s="173" t="s">
        <v>1097</v>
      </c>
      <c r="B987" s="345"/>
      <c r="C987" s="346"/>
      <c r="D987" s="346"/>
      <c r="E987" s="346"/>
      <c r="F987" s="347"/>
      <c r="G987" s="345"/>
      <c r="H987" s="346"/>
      <c r="I987" s="347"/>
      <c r="J987" s="180"/>
      <c r="K987" s="345"/>
      <c r="L987" s="347"/>
      <c r="M987" s="178"/>
      <c r="N987" s="175"/>
      <c r="O987" s="345"/>
      <c r="P987" s="347"/>
      <c r="Q987" s="176"/>
      <c r="R987" s="178"/>
    </row>
    <row r="988" spans="1:18" x14ac:dyDescent="0.25">
      <c r="A988" s="173" t="s">
        <v>1098</v>
      </c>
      <c r="B988" s="345"/>
      <c r="C988" s="346"/>
      <c r="D988" s="346"/>
      <c r="E988" s="346"/>
      <c r="F988" s="347"/>
      <c r="G988" s="345"/>
      <c r="H988" s="346"/>
      <c r="I988" s="347"/>
      <c r="J988" s="180"/>
      <c r="K988" s="345"/>
      <c r="L988" s="347"/>
      <c r="M988" s="178"/>
      <c r="N988" s="175"/>
      <c r="O988" s="345"/>
      <c r="P988" s="347"/>
      <c r="Q988" s="176"/>
      <c r="R988" s="178"/>
    </row>
    <row r="989" spans="1:18" x14ac:dyDescent="0.25">
      <c r="A989" s="173" t="s">
        <v>1099</v>
      </c>
      <c r="B989" s="345"/>
      <c r="C989" s="346"/>
      <c r="D989" s="346"/>
      <c r="E989" s="346"/>
      <c r="F989" s="347"/>
      <c r="G989" s="345"/>
      <c r="H989" s="346"/>
      <c r="I989" s="347"/>
      <c r="J989" s="180"/>
      <c r="K989" s="345"/>
      <c r="L989" s="347"/>
      <c r="M989" s="178"/>
      <c r="N989" s="175"/>
      <c r="O989" s="345"/>
      <c r="P989" s="347"/>
      <c r="Q989" s="176"/>
      <c r="R989" s="178"/>
    </row>
    <row r="990" spans="1:18" x14ac:dyDescent="0.25">
      <c r="A990" s="173" t="s">
        <v>1100</v>
      </c>
      <c r="B990" s="345"/>
      <c r="C990" s="346"/>
      <c r="D990" s="346"/>
      <c r="E990" s="346"/>
      <c r="F990" s="347"/>
      <c r="G990" s="345"/>
      <c r="H990" s="346"/>
      <c r="I990" s="347"/>
      <c r="J990" s="180"/>
      <c r="K990" s="345"/>
      <c r="L990" s="347"/>
      <c r="M990" s="178"/>
      <c r="N990" s="175"/>
      <c r="O990" s="345"/>
      <c r="P990" s="347"/>
      <c r="Q990" s="176"/>
      <c r="R990" s="178"/>
    </row>
    <row r="991" spans="1:18" x14ac:dyDescent="0.25">
      <c r="A991" s="173" t="s">
        <v>1101</v>
      </c>
      <c r="B991" s="345"/>
      <c r="C991" s="346"/>
      <c r="D991" s="346"/>
      <c r="E991" s="346"/>
      <c r="F991" s="347"/>
      <c r="G991" s="345"/>
      <c r="H991" s="346"/>
      <c r="I991" s="347"/>
      <c r="J991" s="180"/>
      <c r="K991" s="345"/>
      <c r="L991" s="347"/>
      <c r="M991" s="178"/>
      <c r="N991" s="175"/>
      <c r="O991" s="345"/>
      <c r="P991" s="347"/>
      <c r="Q991" s="176"/>
      <c r="R991" s="178"/>
    </row>
    <row r="992" spans="1:18" x14ac:dyDescent="0.25">
      <c r="A992" s="173" t="s">
        <v>1102</v>
      </c>
      <c r="B992" s="345"/>
      <c r="C992" s="346"/>
      <c r="D992" s="346"/>
      <c r="E992" s="346"/>
      <c r="F992" s="347"/>
      <c r="G992" s="345"/>
      <c r="H992" s="346"/>
      <c r="I992" s="347"/>
      <c r="J992" s="180"/>
      <c r="K992" s="345"/>
      <c r="L992" s="347"/>
      <c r="M992" s="178"/>
      <c r="N992" s="175"/>
      <c r="O992" s="345"/>
      <c r="P992" s="347"/>
      <c r="Q992" s="176"/>
      <c r="R992" s="178"/>
    </row>
    <row r="993" spans="1:18" x14ac:dyDescent="0.25">
      <c r="A993" s="173" t="s">
        <v>1103</v>
      </c>
      <c r="B993" s="345"/>
      <c r="C993" s="346"/>
      <c r="D993" s="346"/>
      <c r="E993" s="346"/>
      <c r="F993" s="347"/>
      <c r="G993" s="345"/>
      <c r="H993" s="346"/>
      <c r="I993" s="347"/>
      <c r="J993" s="180"/>
      <c r="K993" s="345"/>
      <c r="L993" s="347"/>
      <c r="M993" s="178"/>
      <c r="N993" s="175"/>
      <c r="O993" s="345"/>
      <c r="P993" s="347"/>
      <c r="Q993" s="176"/>
      <c r="R993" s="178"/>
    </row>
    <row r="994" spans="1:18" x14ac:dyDescent="0.25">
      <c r="A994" s="173" t="s">
        <v>1104</v>
      </c>
      <c r="B994" s="345"/>
      <c r="C994" s="346"/>
      <c r="D994" s="346"/>
      <c r="E994" s="346"/>
      <c r="F994" s="347"/>
      <c r="G994" s="345"/>
      <c r="H994" s="346"/>
      <c r="I994" s="347"/>
      <c r="J994" s="180"/>
      <c r="K994" s="345"/>
      <c r="L994" s="347"/>
      <c r="M994" s="178"/>
      <c r="N994" s="175"/>
      <c r="O994" s="345"/>
      <c r="P994" s="347"/>
      <c r="Q994" s="176"/>
      <c r="R994" s="178"/>
    </row>
    <row r="995" spans="1:18" x14ac:dyDescent="0.25">
      <c r="A995" s="173" t="s">
        <v>1105</v>
      </c>
      <c r="B995" s="345"/>
      <c r="C995" s="346"/>
      <c r="D995" s="346"/>
      <c r="E995" s="346"/>
      <c r="F995" s="347"/>
      <c r="G995" s="345"/>
      <c r="H995" s="346"/>
      <c r="I995" s="347"/>
      <c r="J995" s="180"/>
      <c r="K995" s="345"/>
      <c r="L995" s="347"/>
      <c r="M995" s="178"/>
      <c r="N995" s="175"/>
      <c r="O995" s="345"/>
      <c r="P995" s="347"/>
      <c r="Q995" s="176"/>
      <c r="R995" s="178"/>
    </row>
    <row r="996" spans="1:18" x14ac:dyDescent="0.25">
      <c r="A996" s="173" t="s">
        <v>1106</v>
      </c>
      <c r="B996" s="345"/>
      <c r="C996" s="346"/>
      <c r="D996" s="346"/>
      <c r="E996" s="346"/>
      <c r="F996" s="347"/>
      <c r="G996" s="345"/>
      <c r="H996" s="346"/>
      <c r="I996" s="347"/>
      <c r="J996" s="180"/>
      <c r="K996" s="345"/>
      <c r="L996" s="347"/>
      <c r="M996" s="178"/>
      <c r="N996" s="175"/>
      <c r="O996" s="345"/>
      <c r="P996" s="347"/>
      <c r="Q996" s="176"/>
      <c r="R996" s="178"/>
    </row>
    <row r="997" spans="1:18" x14ac:dyDescent="0.25">
      <c r="A997" s="173" t="s">
        <v>1107</v>
      </c>
      <c r="B997" s="345"/>
      <c r="C997" s="346"/>
      <c r="D997" s="346"/>
      <c r="E997" s="346"/>
      <c r="F997" s="347"/>
      <c r="G997" s="345"/>
      <c r="H997" s="346"/>
      <c r="I997" s="347"/>
      <c r="J997" s="180"/>
      <c r="K997" s="345"/>
      <c r="L997" s="347"/>
      <c r="M997" s="178"/>
      <c r="N997" s="175"/>
      <c r="O997" s="345"/>
      <c r="P997" s="347"/>
      <c r="Q997" s="176"/>
      <c r="R997" s="178"/>
    </row>
    <row r="998" spans="1:18" x14ac:dyDescent="0.25">
      <c r="A998" s="173" t="s">
        <v>1108</v>
      </c>
      <c r="B998" s="345"/>
      <c r="C998" s="346"/>
      <c r="D998" s="346"/>
      <c r="E998" s="346"/>
      <c r="F998" s="347"/>
      <c r="G998" s="345"/>
      <c r="H998" s="346"/>
      <c r="I998" s="347"/>
      <c r="J998" s="180"/>
      <c r="K998" s="345"/>
      <c r="L998" s="347"/>
      <c r="M998" s="178"/>
      <c r="N998" s="175"/>
      <c r="O998" s="345"/>
      <c r="P998" s="347"/>
      <c r="Q998" s="176"/>
      <c r="R998" s="178"/>
    </row>
    <row r="999" spans="1:18" x14ac:dyDescent="0.25">
      <c r="A999" s="173" t="s">
        <v>1109</v>
      </c>
      <c r="B999" s="345"/>
      <c r="C999" s="346"/>
      <c r="D999" s="346"/>
      <c r="E999" s="346"/>
      <c r="F999" s="347"/>
      <c r="G999" s="345"/>
      <c r="H999" s="346"/>
      <c r="I999" s="347"/>
      <c r="J999" s="180"/>
      <c r="K999" s="345"/>
      <c r="L999" s="347"/>
      <c r="M999" s="178"/>
      <c r="N999" s="175"/>
      <c r="O999" s="345"/>
      <c r="P999" s="347"/>
      <c r="Q999" s="176"/>
      <c r="R999" s="178"/>
    </row>
    <row r="1000" spans="1:18" x14ac:dyDescent="0.25">
      <c r="A1000" s="173" t="s">
        <v>1110</v>
      </c>
      <c r="B1000" s="345"/>
      <c r="C1000" s="346"/>
      <c r="D1000" s="346"/>
      <c r="E1000" s="346"/>
      <c r="F1000" s="347"/>
      <c r="G1000" s="345"/>
      <c r="H1000" s="346"/>
      <c r="I1000" s="347"/>
      <c r="J1000" s="180"/>
      <c r="K1000" s="345"/>
      <c r="L1000" s="347"/>
      <c r="M1000" s="178"/>
      <c r="N1000" s="175"/>
      <c r="O1000" s="345"/>
      <c r="P1000" s="347"/>
      <c r="Q1000" s="176"/>
      <c r="R1000" s="178"/>
    </row>
    <row r="1001" spans="1:18" x14ac:dyDescent="0.25">
      <c r="A1001" s="173" t="s">
        <v>1111</v>
      </c>
      <c r="B1001" s="345"/>
      <c r="C1001" s="346"/>
      <c r="D1001" s="346"/>
      <c r="E1001" s="346"/>
      <c r="F1001" s="347"/>
      <c r="G1001" s="345"/>
      <c r="H1001" s="346"/>
      <c r="I1001" s="347"/>
      <c r="J1001" s="180"/>
      <c r="K1001" s="345"/>
      <c r="L1001" s="347"/>
      <c r="M1001" s="178"/>
      <c r="N1001" s="175"/>
      <c r="O1001" s="345"/>
      <c r="P1001" s="347"/>
      <c r="Q1001" s="176"/>
      <c r="R1001" s="178"/>
    </row>
    <row r="1002" spans="1:18" x14ac:dyDescent="0.25">
      <c r="A1002" s="173" t="s">
        <v>1112</v>
      </c>
      <c r="B1002" s="345"/>
      <c r="C1002" s="346"/>
      <c r="D1002" s="346"/>
      <c r="E1002" s="346"/>
      <c r="F1002" s="347"/>
      <c r="G1002" s="345"/>
      <c r="H1002" s="346"/>
      <c r="I1002" s="347"/>
      <c r="J1002" s="180"/>
      <c r="K1002" s="345"/>
      <c r="L1002" s="347"/>
      <c r="M1002" s="178"/>
      <c r="N1002" s="175"/>
      <c r="O1002" s="345"/>
      <c r="P1002" s="347"/>
      <c r="Q1002" s="176"/>
      <c r="R1002" s="178"/>
    </row>
    <row r="1003" spans="1:18" x14ac:dyDescent="0.25">
      <c r="A1003" s="173" t="s">
        <v>1113</v>
      </c>
      <c r="B1003" s="345"/>
      <c r="C1003" s="346"/>
      <c r="D1003" s="346"/>
      <c r="E1003" s="346"/>
      <c r="F1003" s="347"/>
      <c r="G1003" s="345"/>
      <c r="H1003" s="346"/>
      <c r="I1003" s="347"/>
      <c r="J1003" s="180"/>
      <c r="K1003" s="345"/>
      <c r="L1003" s="347"/>
      <c r="M1003" s="178"/>
      <c r="N1003" s="175"/>
      <c r="O1003" s="345"/>
      <c r="P1003" s="347"/>
      <c r="Q1003" s="176"/>
      <c r="R1003" s="178"/>
    </row>
    <row r="1004" spans="1:18" x14ac:dyDescent="0.25">
      <c r="A1004" s="173" t="s">
        <v>1114</v>
      </c>
      <c r="B1004" s="345"/>
      <c r="C1004" s="346"/>
      <c r="D1004" s="346"/>
      <c r="E1004" s="346"/>
      <c r="F1004" s="347"/>
      <c r="G1004" s="345"/>
      <c r="H1004" s="346"/>
      <c r="I1004" s="347"/>
      <c r="J1004" s="180"/>
      <c r="K1004" s="345"/>
      <c r="L1004" s="347"/>
      <c r="M1004" s="178"/>
      <c r="N1004" s="175"/>
      <c r="O1004" s="345"/>
      <c r="P1004" s="347"/>
      <c r="Q1004" s="176"/>
      <c r="R1004" s="178"/>
    </row>
    <row r="1005" spans="1:18" x14ac:dyDescent="0.25">
      <c r="A1005" s="173" t="s">
        <v>1115</v>
      </c>
      <c r="B1005" s="345"/>
      <c r="C1005" s="346"/>
      <c r="D1005" s="346"/>
      <c r="E1005" s="346"/>
      <c r="F1005" s="347"/>
      <c r="G1005" s="345"/>
      <c r="H1005" s="346"/>
      <c r="I1005" s="347"/>
      <c r="J1005" s="180"/>
      <c r="K1005" s="345"/>
      <c r="L1005" s="347"/>
      <c r="M1005" s="178"/>
      <c r="N1005" s="175"/>
      <c r="O1005" s="345"/>
      <c r="P1005" s="347"/>
      <c r="Q1005" s="176"/>
      <c r="R1005" s="178"/>
    </row>
    <row r="1006" spans="1:18" x14ac:dyDescent="0.25">
      <c r="A1006" s="173" t="s">
        <v>1116</v>
      </c>
      <c r="B1006" s="345"/>
      <c r="C1006" s="346"/>
      <c r="D1006" s="346"/>
      <c r="E1006" s="346"/>
      <c r="F1006" s="347"/>
      <c r="G1006" s="345"/>
      <c r="H1006" s="346"/>
      <c r="I1006" s="347"/>
      <c r="J1006" s="180"/>
      <c r="K1006" s="345"/>
      <c r="L1006" s="347"/>
      <c r="M1006" s="178"/>
      <c r="N1006" s="175"/>
      <c r="O1006" s="345"/>
      <c r="P1006" s="347"/>
      <c r="Q1006" s="176"/>
      <c r="R1006" s="178"/>
    </row>
    <row r="1007" spans="1:18" x14ac:dyDescent="0.25">
      <c r="A1007" s="173" t="s">
        <v>1117</v>
      </c>
      <c r="B1007" s="345"/>
      <c r="C1007" s="346"/>
      <c r="D1007" s="346"/>
      <c r="E1007" s="346"/>
      <c r="F1007" s="347"/>
      <c r="G1007" s="345"/>
      <c r="H1007" s="346"/>
      <c r="I1007" s="347"/>
      <c r="J1007" s="180"/>
      <c r="K1007" s="345"/>
      <c r="L1007" s="347"/>
      <c r="M1007" s="178"/>
      <c r="N1007" s="175"/>
      <c r="O1007" s="345"/>
      <c r="P1007" s="347"/>
      <c r="Q1007" s="176"/>
      <c r="R1007" s="178"/>
    </row>
    <row r="1008" spans="1:18" x14ac:dyDescent="0.25">
      <c r="A1008" s="173" t="s">
        <v>1118</v>
      </c>
      <c r="B1008" s="345"/>
      <c r="C1008" s="346"/>
      <c r="D1008" s="346"/>
      <c r="E1008" s="346"/>
      <c r="F1008" s="347"/>
      <c r="G1008" s="345"/>
      <c r="H1008" s="346"/>
      <c r="I1008" s="347"/>
      <c r="J1008" s="180"/>
      <c r="K1008" s="345"/>
      <c r="L1008" s="347"/>
      <c r="M1008" s="178"/>
      <c r="N1008" s="175"/>
      <c r="O1008" s="345"/>
      <c r="P1008" s="347"/>
      <c r="Q1008" s="176"/>
      <c r="R1008" s="178"/>
    </row>
    <row r="1009" spans="1:18" x14ac:dyDescent="0.25">
      <c r="A1009" s="173" t="s">
        <v>1119</v>
      </c>
      <c r="B1009" s="345"/>
      <c r="C1009" s="346"/>
      <c r="D1009" s="346"/>
      <c r="E1009" s="346"/>
      <c r="F1009" s="347"/>
      <c r="G1009" s="345"/>
      <c r="H1009" s="346"/>
      <c r="I1009" s="347"/>
      <c r="J1009" s="180"/>
      <c r="K1009" s="345"/>
      <c r="L1009" s="347"/>
      <c r="M1009" s="178"/>
      <c r="N1009" s="175"/>
      <c r="O1009" s="345"/>
      <c r="P1009" s="347"/>
      <c r="Q1009" s="176"/>
      <c r="R1009" s="178"/>
    </row>
    <row r="1010" spans="1:18" x14ac:dyDescent="0.25">
      <c r="A1010" s="173" t="s">
        <v>1120</v>
      </c>
      <c r="B1010" s="345"/>
      <c r="C1010" s="346"/>
      <c r="D1010" s="346"/>
      <c r="E1010" s="346"/>
      <c r="F1010" s="347"/>
      <c r="G1010" s="345"/>
      <c r="H1010" s="346"/>
      <c r="I1010" s="347"/>
      <c r="J1010" s="180"/>
      <c r="K1010" s="345"/>
      <c r="L1010" s="347"/>
      <c r="M1010" s="178"/>
      <c r="N1010" s="175"/>
      <c r="O1010" s="345"/>
      <c r="P1010" s="347"/>
      <c r="Q1010" s="176"/>
      <c r="R1010" s="178"/>
    </row>
  </sheetData>
  <mergeCells count="4012">
    <mergeCell ref="A5:R5"/>
    <mergeCell ref="A6:L6"/>
    <mergeCell ref="M6:O6"/>
    <mergeCell ref="P6:R6"/>
    <mergeCell ref="A1:P2"/>
    <mergeCell ref="B13:F13"/>
    <mergeCell ref="G13:I13"/>
    <mergeCell ref="K13:L13"/>
    <mergeCell ref="O13:P13"/>
    <mergeCell ref="B14:F14"/>
    <mergeCell ref="G14:I14"/>
    <mergeCell ref="K14:L14"/>
    <mergeCell ref="O14:P14"/>
    <mergeCell ref="B11:F11"/>
    <mergeCell ref="G11:I11"/>
    <mergeCell ref="K11:L11"/>
    <mergeCell ref="O11:P11"/>
    <mergeCell ref="B12:F12"/>
    <mergeCell ref="G12:I12"/>
    <mergeCell ref="K12:L12"/>
    <mergeCell ref="O12:P12"/>
    <mergeCell ref="A7:E7"/>
    <mergeCell ref="F7:R7"/>
    <mergeCell ref="A8:R8"/>
    <mergeCell ref="B10:F10"/>
    <mergeCell ref="G10:I10"/>
    <mergeCell ref="K10:L10"/>
    <mergeCell ref="O10:P10"/>
    <mergeCell ref="B19:F19"/>
    <mergeCell ref="G19:I19"/>
    <mergeCell ref="K19:L19"/>
    <mergeCell ref="O19:P19"/>
    <mergeCell ref="B20:F20"/>
    <mergeCell ref="G20:I20"/>
    <mergeCell ref="K20:L20"/>
    <mergeCell ref="O20:P20"/>
    <mergeCell ref="B17:F17"/>
    <mergeCell ref="G17:I17"/>
    <mergeCell ref="K17:L17"/>
    <mergeCell ref="O17:P17"/>
    <mergeCell ref="B18:F18"/>
    <mergeCell ref="G18:I18"/>
    <mergeCell ref="K18:L18"/>
    <mergeCell ref="O18:P18"/>
    <mergeCell ref="B15:F15"/>
    <mergeCell ref="G15:I15"/>
    <mergeCell ref="K15:L15"/>
    <mergeCell ref="O15:P15"/>
    <mergeCell ref="B16:F16"/>
    <mergeCell ref="G16:I16"/>
    <mergeCell ref="K16:L16"/>
    <mergeCell ref="O16:P16"/>
    <mergeCell ref="B25:F25"/>
    <mergeCell ref="G25:I25"/>
    <mergeCell ref="K25:L25"/>
    <mergeCell ref="O25:P25"/>
    <mergeCell ref="B26:F26"/>
    <mergeCell ref="G26:I26"/>
    <mergeCell ref="K26:L26"/>
    <mergeCell ref="O26:P26"/>
    <mergeCell ref="B23:F23"/>
    <mergeCell ref="G23:I23"/>
    <mergeCell ref="K23:L23"/>
    <mergeCell ref="O23:P23"/>
    <mergeCell ref="B24:F24"/>
    <mergeCell ref="G24:I24"/>
    <mergeCell ref="K24:L24"/>
    <mergeCell ref="O24:P24"/>
    <mergeCell ref="B21:F21"/>
    <mergeCell ref="G21:I21"/>
    <mergeCell ref="K21:L21"/>
    <mergeCell ref="O21:P21"/>
    <mergeCell ref="B22:F22"/>
    <mergeCell ref="G22:I22"/>
    <mergeCell ref="K22:L22"/>
    <mergeCell ref="O22:P22"/>
    <mergeCell ref="B31:F31"/>
    <mergeCell ref="G31:I31"/>
    <mergeCell ref="K31:L31"/>
    <mergeCell ref="O31:P31"/>
    <mergeCell ref="B32:F32"/>
    <mergeCell ref="G32:I32"/>
    <mergeCell ref="K32:L32"/>
    <mergeCell ref="O32:P32"/>
    <mergeCell ref="B29:F29"/>
    <mergeCell ref="G29:I29"/>
    <mergeCell ref="K29:L29"/>
    <mergeCell ref="O29:P29"/>
    <mergeCell ref="B30:F30"/>
    <mergeCell ref="G30:I30"/>
    <mergeCell ref="K30:L30"/>
    <mergeCell ref="O30:P30"/>
    <mergeCell ref="B27:F27"/>
    <mergeCell ref="G27:I27"/>
    <mergeCell ref="K27:L27"/>
    <mergeCell ref="O27:P27"/>
    <mergeCell ref="B28:F28"/>
    <mergeCell ref="G28:I28"/>
    <mergeCell ref="K28:L28"/>
    <mergeCell ref="O28:P28"/>
    <mergeCell ref="B37:F37"/>
    <mergeCell ref="G37:I37"/>
    <mergeCell ref="K37:L37"/>
    <mergeCell ref="O37:P37"/>
    <mergeCell ref="B38:F38"/>
    <mergeCell ref="G38:I38"/>
    <mergeCell ref="K38:L38"/>
    <mergeCell ref="O38:P38"/>
    <mergeCell ref="B35:F35"/>
    <mergeCell ref="G35:I35"/>
    <mergeCell ref="K35:L35"/>
    <mergeCell ref="O35:P35"/>
    <mergeCell ref="B36:F36"/>
    <mergeCell ref="G36:I36"/>
    <mergeCell ref="K36:L36"/>
    <mergeCell ref="O36:P36"/>
    <mergeCell ref="B33:F33"/>
    <mergeCell ref="G33:I33"/>
    <mergeCell ref="K33:L33"/>
    <mergeCell ref="O33:P33"/>
    <mergeCell ref="B34:F34"/>
    <mergeCell ref="G34:I34"/>
    <mergeCell ref="K34:L34"/>
    <mergeCell ref="O34:P34"/>
    <mergeCell ref="B43:F43"/>
    <mergeCell ref="G43:I43"/>
    <mergeCell ref="K43:L43"/>
    <mergeCell ref="O43:P43"/>
    <mergeCell ref="B44:F44"/>
    <mergeCell ref="G44:I44"/>
    <mergeCell ref="K44:L44"/>
    <mergeCell ref="O44:P44"/>
    <mergeCell ref="B41:F41"/>
    <mergeCell ref="G41:I41"/>
    <mergeCell ref="K41:L41"/>
    <mergeCell ref="O41:P41"/>
    <mergeCell ref="B42:F42"/>
    <mergeCell ref="G42:I42"/>
    <mergeCell ref="K42:L42"/>
    <mergeCell ref="O42:P42"/>
    <mergeCell ref="B39:F39"/>
    <mergeCell ref="G39:I39"/>
    <mergeCell ref="K39:L39"/>
    <mergeCell ref="O39:P39"/>
    <mergeCell ref="B40:F40"/>
    <mergeCell ref="G40:I40"/>
    <mergeCell ref="K40:L40"/>
    <mergeCell ref="O40:P40"/>
    <mergeCell ref="B49:F49"/>
    <mergeCell ref="G49:I49"/>
    <mergeCell ref="K49:L49"/>
    <mergeCell ref="O49:P49"/>
    <mergeCell ref="B50:F50"/>
    <mergeCell ref="G50:I50"/>
    <mergeCell ref="K50:L50"/>
    <mergeCell ref="O50:P50"/>
    <mergeCell ref="B47:F47"/>
    <mergeCell ref="G47:I47"/>
    <mergeCell ref="K47:L47"/>
    <mergeCell ref="O47:P47"/>
    <mergeCell ref="B48:F48"/>
    <mergeCell ref="G48:I48"/>
    <mergeCell ref="K48:L48"/>
    <mergeCell ref="O48:P48"/>
    <mergeCell ref="B45:F45"/>
    <mergeCell ref="G45:I45"/>
    <mergeCell ref="K45:L45"/>
    <mergeCell ref="O45:P45"/>
    <mergeCell ref="B46:F46"/>
    <mergeCell ref="G46:I46"/>
    <mergeCell ref="K46:L46"/>
    <mergeCell ref="O46:P46"/>
    <mergeCell ref="B55:F55"/>
    <mergeCell ref="G55:I55"/>
    <mergeCell ref="K55:L55"/>
    <mergeCell ref="O55:P55"/>
    <mergeCell ref="B56:F56"/>
    <mergeCell ref="G56:I56"/>
    <mergeCell ref="K56:L56"/>
    <mergeCell ref="O56:P56"/>
    <mergeCell ref="B53:F53"/>
    <mergeCell ref="G53:I53"/>
    <mergeCell ref="K53:L53"/>
    <mergeCell ref="O53:P53"/>
    <mergeCell ref="B54:F54"/>
    <mergeCell ref="G54:I54"/>
    <mergeCell ref="K54:L54"/>
    <mergeCell ref="O54:P54"/>
    <mergeCell ref="B51:F51"/>
    <mergeCell ref="G51:I51"/>
    <mergeCell ref="K51:L51"/>
    <mergeCell ref="O51:P51"/>
    <mergeCell ref="B52:F52"/>
    <mergeCell ref="G52:I52"/>
    <mergeCell ref="K52:L52"/>
    <mergeCell ref="O52:P52"/>
    <mergeCell ref="B61:F61"/>
    <mergeCell ref="G61:I61"/>
    <mergeCell ref="K61:L61"/>
    <mergeCell ref="O61:P61"/>
    <mergeCell ref="B62:F62"/>
    <mergeCell ref="G62:I62"/>
    <mergeCell ref="K62:L62"/>
    <mergeCell ref="O62:P62"/>
    <mergeCell ref="B59:F59"/>
    <mergeCell ref="G59:I59"/>
    <mergeCell ref="K59:L59"/>
    <mergeCell ref="O59:P59"/>
    <mergeCell ref="B60:F60"/>
    <mergeCell ref="G60:I60"/>
    <mergeCell ref="K60:L60"/>
    <mergeCell ref="O60:P60"/>
    <mergeCell ref="B57:F57"/>
    <mergeCell ref="G57:I57"/>
    <mergeCell ref="K57:L57"/>
    <mergeCell ref="O57:P57"/>
    <mergeCell ref="B58:F58"/>
    <mergeCell ref="G58:I58"/>
    <mergeCell ref="K58:L58"/>
    <mergeCell ref="O58:P58"/>
    <mergeCell ref="B67:F67"/>
    <mergeCell ref="G67:I67"/>
    <mergeCell ref="K67:L67"/>
    <mergeCell ref="O67:P67"/>
    <mergeCell ref="B68:F68"/>
    <mergeCell ref="G68:I68"/>
    <mergeCell ref="K68:L68"/>
    <mergeCell ref="O68:P68"/>
    <mergeCell ref="B65:F65"/>
    <mergeCell ref="G65:I65"/>
    <mergeCell ref="K65:L65"/>
    <mergeCell ref="O65:P65"/>
    <mergeCell ref="B66:F66"/>
    <mergeCell ref="G66:I66"/>
    <mergeCell ref="K66:L66"/>
    <mergeCell ref="O66:P66"/>
    <mergeCell ref="B63:F63"/>
    <mergeCell ref="G63:I63"/>
    <mergeCell ref="K63:L63"/>
    <mergeCell ref="O63:P63"/>
    <mergeCell ref="B64:F64"/>
    <mergeCell ref="G64:I64"/>
    <mergeCell ref="K64:L64"/>
    <mergeCell ref="O64:P64"/>
    <mergeCell ref="B73:F73"/>
    <mergeCell ref="G73:I73"/>
    <mergeCell ref="K73:L73"/>
    <mergeCell ref="O73:P73"/>
    <mergeCell ref="B74:F74"/>
    <mergeCell ref="G74:I74"/>
    <mergeCell ref="K74:L74"/>
    <mergeCell ref="O74:P74"/>
    <mergeCell ref="B71:F71"/>
    <mergeCell ref="G71:I71"/>
    <mergeCell ref="K71:L71"/>
    <mergeCell ref="O71:P71"/>
    <mergeCell ref="B72:F72"/>
    <mergeCell ref="G72:I72"/>
    <mergeCell ref="K72:L72"/>
    <mergeCell ref="O72:P72"/>
    <mergeCell ref="B69:F69"/>
    <mergeCell ref="G69:I69"/>
    <mergeCell ref="K69:L69"/>
    <mergeCell ref="O69:P69"/>
    <mergeCell ref="B70:F70"/>
    <mergeCell ref="G70:I70"/>
    <mergeCell ref="K70:L70"/>
    <mergeCell ref="O70:P70"/>
    <mergeCell ref="B79:F79"/>
    <mergeCell ref="G79:I79"/>
    <mergeCell ref="K79:L79"/>
    <mergeCell ref="O79:P79"/>
    <mergeCell ref="B80:F80"/>
    <mergeCell ref="G80:I80"/>
    <mergeCell ref="K80:L80"/>
    <mergeCell ref="O80:P80"/>
    <mergeCell ref="B77:F77"/>
    <mergeCell ref="G77:I77"/>
    <mergeCell ref="K77:L77"/>
    <mergeCell ref="O77:P77"/>
    <mergeCell ref="B78:F78"/>
    <mergeCell ref="G78:I78"/>
    <mergeCell ref="K78:L78"/>
    <mergeCell ref="O78:P78"/>
    <mergeCell ref="B75:F75"/>
    <mergeCell ref="G75:I75"/>
    <mergeCell ref="K75:L75"/>
    <mergeCell ref="O75:P75"/>
    <mergeCell ref="B76:F76"/>
    <mergeCell ref="G76:I76"/>
    <mergeCell ref="K76:L76"/>
    <mergeCell ref="O76:P76"/>
    <mergeCell ref="B85:F85"/>
    <mergeCell ref="G85:I85"/>
    <mergeCell ref="K85:L85"/>
    <mergeCell ref="O85:P85"/>
    <mergeCell ref="B86:F86"/>
    <mergeCell ref="G86:I86"/>
    <mergeCell ref="K86:L86"/>
    <mergeCell ref="O86:P86"/>
    <mergeCell ref="B83:F83"/>
    <mergeCell ref="G83:I83"/>
    <mergeCell ref="K83:L83"/>
    <mergeCell ref="O83:P83"/>
    <mergeCell ref="B84:F84"/>
    <mergeCell ref="G84:I84"/>
    <mergeCell ref="K84:L84"/>
    <mergeCell ref="O84:P84"/>
    <mergeCell ref="B81:F81"/>
    <mergeCell ref="G81:I81"/>
    <mergeCell ref="K81:L81"/>
    <mergeCell ref="O81:P81"/>
    <mergeCell ref="B82:F82"/>
    <mergeCell ref="G82:I82"/>
    <mergeCell ref="K82:L82"/>
    <mergeCell ref="O82:P82"/>
    <mergeCell ref="B91:F91"/>
    <mergeCell ref="G91:I91"/>
    <mergeCell ref="K91:L91"/>
    <mergeCell ref="O91:P91"/>
    <mergeCell ref="B92:F92"/>
    <mergeCell ref="G92:I92"/>
    <mergeCell ref="K92:L92"/>
    <mergeCell ref="O92:P92"/>
    <mergeCell ref="B89:F89"/>
    <mergeCell ref="G89:I89"/>
    <mergeCell ref="K89:L89"/>
    <mergeCell ref="O89:P89"/>
    <mergeCell ref="B90:F90"/>
    <mergeCell ref="G90:I90"/>
    <mergeCell ref="K90:L90"/>
    <mergeCell ref="O90:P90"/>
    <mergeCell ref="B87:F87"/>
    <mergeCell ref="G87:I87"/>
    <mergeCell ref="K87:L87"/>
    <mergeCell ref="O87:P87"/>
    <mergeCell ref="B88:F88"/>
    <mergeCell ref="G88:I88"/>
    <mergeCell ref="K88:L88"/>
    <mergeCell ref="O88:P88"/>
    <mergeCell ref="B97:F97"/>
    <mergeCell ref="G97:I97"/>
    <mergeCell ref="K97:L97"/>
    <mergeCell ref="O97:P97"/>
    <mergeCell ref="B98:F98"/>
    <mergeCell ref="G98:I98"/>
    <mergeCell ref="K98:L98"/>
    <mergeCell ref="O98:P98"/>
    <mergeCell ref="B95:F95"/>
    <mergeCell ref="G95:I95"/>
    <mergeCell ref="K95:L95"/>
    <mergeCell ref="O95:P95"/>
    <mergeCell ref="B96:F96"/>
    <mergeCell ref="G96:I96"/>
    <mergeCell ref="K96:L96"/>
    <mergeCell ref="O96:P96"/>
    <mergeCell ref="B93:F93"/>
    <mergeCell ref="G93:I93"/>
    <mergeCell ref="K93:L93"/>
    <mergeCell ref="O93:P93"/>
    <mergeCell ref="B94:F94"/>
    <mergeCell ref="G94:I94"/>
    <mergeCell ref="K94:L94"/>
    <mergeCell ref="O94:P94"/>
    <mergeCell ref="B103:F103"/>
    <mergeCell ref="G103:I103"/>
    <mergeCell ref="K103:L103"/>
    <mergeCell ref="O103:P103"/>
    <mergeCell ref="B104:F104"/>
    <mergeCell ref="G104:I104"/>
    <mergeCell ref="K104:L104"/>
    <mergeCell ref="O104:P104"/>
    <mergeCell ref="B101:F101"/>
    <mergeCell ref="G101:I101"/>
    <mergeCell ref="K101:L101"/>
    <mergeCell ref="O101:P101"/>
    <mergeCell ref="B102:F102"/>
    <mergeCell ref="G102:I102"/>
    <mergeCell ref="K102:L102"/>
    <mergeCell ref="O102:P102"/>
    <mergeCell ref="B99:F99"/>
    <mergeCell ref="G99:I99"/>
    <mergeCell ref="K99:L99"/>
    <mergeCell ref="O99:P99"/>
    <mergeCell ref="B100:F100"/>
    <mergeCell ref="G100:I100"/>
    <mergeCell ref="K100:L100"/>
    <mergeCell ref="O100:P100"/>
    <mergeCell ref="B109:F109"/>
    <mergeCell ref="G109:I109"/>
    <mergeCell ref="K109:L109"/>
    <mergeCell ref="O109:P109"/>
    <mergeCell ref="B110:F110"/>
    <mergeCell ref="G110:I110"/>
    <mergeCell ref="K110:L110"/>
    <mergeCell ref="O110:P110"/>
    <mergeCell ref="B107:F107"/>
    <mergeCell ref="G107:I107"/>
    <mergeCell ref="K107:L107"/>
    <mergeCell ref="O107:P107"/>
    <mergeCell ref="B108:F108"/>
    <mergeCell ref="G108:I108"/>
    <mergeCell ref="K108:L108"/>
    <mergeCell ref="O108:P108"/>
    <mergeCell ref="B105:F105"/>
    <mergeCell ref="G105:I105"/>
    <mergeCell ref="K105:L105"/>
    <mergeCell ref="O105:P105"/>
    <mergeCell ref="B106:F106"/>
    <mergeCell ref="G106:I106"/>
    <mergeCell ref="K106:L106"/>
    <mergeCell ref="O106:P106"/>
    <mergeCell ref="B115:F115"/>
    <mergeCell ref="G115:I115"/>
    <mergeCell ref="K115:L115"/>
    <mergeCell ref="O115:P115"/>
    <mergeCell ref="B116:F116"/>
    <mergeCell ref="G116:I116"/>
    <mergeCell ref="K116:L116"/>
    <mergeCell ref="O116:P116"/>
    <mergeCell ref="B113:F113"/>
    <mergeCell ref="G113:I113"/>
    <mergeCell ref="K113:L113"/>
    <mergeCell ref="O113:P113"/>
    <mergeCell ref="B114:F114"/>
    <mergeCell ref="G114:I114"/>
    <mergeCell ref="K114:L114"/>
    <mergeCell ref="O114:P114"/>
    <mergeCell ref="B111:F111"/>
    <mergeCell ref="G111:I111"/>
    <mergeCell ref="K111:L111"/>
    <mergeCell ref="O111:P111"/>
    <mergeCell ref="B112:F112"/>
    <mergeCell ref="G112:I112"/>
    <mergeCell ref="K112:L112"/>
    <mergeCell ref="O112:P112"/>
    <mergeCell ref="B121:F121"/>
    <mergeCell ref="G121:I121"/>
    <mergeCell ref="K121:L121"/>
    <mergeCell ref="O121:P121"/>
    <mergeCell ref="B122:F122"/>
    <mergeCell ref="G122:I122"/>
    <mergeCell ref="K122:L122"/>
    <mergeCell ref="O122:P122"/>
    <mergeCell ref="B119:F119"/>
    <mergeCell ref="G119:I119"/>
    <mergeCell ref="K119:L119"/>
    <mergeCell ref="O119:P119"/>
    <mergeCell ref="B120:F120"/>
    <mergeCell ref="G120:I120"/>
    <mergeCell ref="K120:L120"/>
    <mergeCell ref="O120:P120"/>
    <mergeCell ref="B117:F117"/>
    <mergeCell ref="G117:I117"/>
    <mergeCell ref="K117:L117"/>
    <mergeCell ref="O117:P117"/>
    <mergeCell ref="B118:F118"/>
    <mergeCell ref="G118:I118"/>
    <mergeCell ref="K118:L118"/>
    <mergeCell ref="O118:P118"/>
    <mergeCell ref="B127:F127"/>
    <mergeCell ref="G127:I127"/>
    <mergeCell ref="K127:L127"/>
    <mergeCell ref="O127:P127"/>
    <mergeCell ref="B128:F128"/>
    <mergeCell ref="G128:I128"/>
    <mergeCell ref="K128:L128"/>
    <mergeCell ref="O128:P128"/>
    <mergeCell ref="B125:F125"/>
    <mergeCell ref="G125:I125"/>
    <mergeCell ref="K125:L125"/>
    <mergeCell ref="O125:P125"/>
    <mergeCell ref="B126:F126"/>
    <mergeCell ref="G126:I126"/>
    <mergeCell ref="K126:L126"/>
    <mergeCell ref="O126:P126"/>
    <mergeCell ref="B123:F123"/>
    <mergeCell ref="G123:I123"/>
    <mergeCell ref="K123:L123"/>
    <mergeCell ref="O123:P123"/>
    <mergeCell ref="B124:F124"/>
    <mergeCell ref="G124:I124"/>
    <mergeCell ref="K124:L124"/>
    <mergeCell ref="O124:P124"/>
    <mergeCell ref="B133:F133"/>
    <mergeCell ref="G133:I133"/>
    <mergeCell ref="K133:L133"/>
    <mergeCell ref="O133:P133"/>
    <mergeCell ref="B134:F134"/>
    <mergeCell ref="G134:I134"/>
    <mergeCell ref="K134:L134"/>
    <mergeCell ref="O134:P134"/>
    <mergeCell ref="B131:F131"/>
    <mergeCell ref="G131:I131"/>
    <mergeCell ref="K131:L131"/>
    <mergeCell ref="O131:P131"/>
    <mergeCell ref="B132:F132"/>
    <mergeCell ref="G132:I132"/>
    <mergeCell ref="K132:L132"/>
    <mergeCell ref="O132:P132"/>
    <mergeCell ref="B129:F129"/>
    <mergeCell ref="G129:I129"/>
    <mergeCell ref="K129:L129"/>
    <mergeCell ref="O129:P129"/>
    <mergeCell ref="B130:F130"/>
    <mergeCell ref="G130:I130"/>
    <mergeCell ref="K130:L130"/>
    <mergeCell ref="O130:P130"/>
    <mergeCell ref="B139:F139"/>
    <mergeCell ref="G139:I139"/>
    <mergeCell ref="K139:L139"/>
    <mergeCell ref="O139:P139"/>
    <mergeCell ref="B140:F140"/>
    <mergeCell ref="G140:I140"/>
    <mergeCell ref="K140:L140"/>
    <mergeCell ref="O140:P140"/>
    <mergeCell ref="B137:F137"/>
    <mergeCell ref="G137:I137"/>
    <mergeCell ref="K137:L137"/>
    <mergeCell ref="O137:P137"/>
    <mergeCell ref="B138:F138"/>
    <mergeCell ref="G138:I138"/>
    <mergeCell ref="K138:L138"/>
    <mergeCell ref="O138:P138"/>
    <mergeCell ref="B135:F135"/>
    <mergeCell ref="G135:I135"/>
    <mergeCell ref="K135:L135"/>
    <mergeCell ref="O135:P135"/>
    <mergeCell ref="B136:F136"/>
    <mergeCell ref="G136:I136"/>
    <mergeCell ref="K136:L136"/>
    <mergeCell ref="O136:P136"/>
    <mergeCell ref="B145:F145"/>
    <mergeCell ref="G145:I145"/>
    <mergeCell ref="K145:L145"/>
    <mergeCell ref="O145:P145"/>
    <mergeCell ref="B146:F146"/>
    <mergeCell ref="G146:I146"/>
    <mergeCell ref="K146:L146"/>
    <mergeCell ref="O146:P146"/>
    <mergeCell ref="B143:F143"/>
    <mergeCell ref="G143:I143"/>
    <mergeCell ref="K143:L143"/>
    <mergeCell ref="O143:P143"/>
    <mergeCell ref="B144:F144"/>
    <mergeCell ref="G144:I144"/>
    <mergeCell ref="K144:L144"/>
    <mergeCell ref="O144:P144"/>
    <mergeCell ref="B141:F141"/>
    <mergeCell ref="G141:I141"/>
    <mergeCell ref="K141:L141"/>
    <mergeCell ref="O141:P141"/>
    <mergeCell ref="B142:F142"/>
    <mergeCell ref="G142:I142"/>
    <mergeCell ref="K142:L142"/>
    <mergeCell ref="O142:P142"/>
    <mergeCell ref="B151:F151"/>
    <mergeCell ref="G151:I151"/>
    <mergeCell ref="K151:L151"/>
    <mergeCell ref="O151:P151"/>
    <mergeCell ref="B152:F152"/>
    <mergeCell ref="G152:I152"/>
    <mergeCell ref="K152:L152"/>
    <mergeCell ref="O152:P152"/>
    <mergeCell ref="B149:F149"/>
    <mergeCell ref="G149:I149"/>
    <mergeCell ref="K149:L149"/>
    <mergeCell ref="O149:P149"/>
    <mergeCell ref="B150:F150"/>
    <mergeCell ref="G150:I150"/>
    <mergeCell ref="K150:L150"/>
    <mergeCell ref="O150:P150"/>
    <mergeCell ref="B147:F147"/>
    <mergeCell ref="G147:I147"/>
    <mergeCell ref="K147:L147"/>
    <mergeCell ref="O147:P147"/>
    <mergeCell ref="B148:F148"/>
    <mergeCell ref="G148:I148"/>
    <mergeCell ref="K148:L148"/>
    <mergeCell ref="O148:P148"/>
    <mergeCell ref="B157:F157"/>
    <mergeCell ref="G157:I157"/>
    <mergeCell ref="K157:L157"/>
    <mergeCell ref="O157:P157"/>
    <mergeCell ref="B158:F158"/>
    <mergeCell ref="G158:I158"/>
    <mergeCell ref="K158:L158"/>
    <mergeCell ref="O158:P158"/>
    <mergeCell ref="B155:F155"/>
    <mergeCell ref="G155:I155"/>
    <mergeCell ref="K155:L155"/>
    <mergeCell ref="O155:P155"/>
    <mergeCell ref="B156:F156"/>
    <mergeCell ref="G156:I156"/>
    <mergeCell ref="K156:L156"/>
    <mergeCell ref="O156:P156"/>
    <mergeCell ref="B153:F153"/>
    <mergeCell ref="G153:I153"/>
    <mergeCell ref="K153:L153"/>
    <mergeCell ref="O153:P153"/>
    <mergeCell ref="B154:F154"/>
    <mergeCell ref="G154:I154"/>
    <mergeCell ref="K154:L154"/>
    <mergeCell ref="O154:P154"/>
    <mergeCell ref="B163:F163"/>
    <mergeCell ref="G163:I163"/>
    <mergeCell ref="K163:L163"/>
    <mergeCell ref="O163:P163"/>
    <mergeCell ref="B164:F164"/>
    <mergeCell ref="G164:I164"/>
    <mergeCell ref="K164:L164"/>
    <mergeCell ref="O164:P164"/>
    <mergeCell ref="B161:F161"/>
    <mergeCell ref="G161:I161"/>
    <mergeCell ref="K161:L161"/>
    <mergeCell ref="O161:P161"/>
    <mergeCell ref="B162:F162"/>
    <mergeCell ref="G162:I162"/>
    <mergeCell ref="K162:L162"/>
    <mergeCell ref="O162:P162"/>
    <mergeCell ref="B159:F159"/>
    <mergeCell ref="G159:I159"/>
    <mergeCell ref="K159:L159"/>
    <mergeCell ref="O159:P159"/>
    <mergeCell ref="B160:F160"/>
    <mergeCell ref="G160:I160"/>
    <mergeCell ref="K160:L160"/>
    <mergeCell ref="O160:P160"/>
    <mergeCell ref="B169:F169"/>
    <mergeCell ref="G169:I169"/>
    <mergeCell ref="K169:L169"/>
    <mergeCell ref="O169:P169"/>
    <mergeCell ref="B170:F170"/>
    <mergeCell ref="G170:I170"/>
    <mergeCell ref="K170:L170"/>
    <mergeCell ref="O170:P170"/>
    <mergeCell ref="B167:F167"/>
    <mergeCell ref="G167:I167"/>
    <mergeCell ref="K167:L167"/>
    <mergeCell ref="O167:P167"/>
    <mergeCell ref="B168:F168"/>
    <mergeCell ref="G168:I168"/>
    <mergeCell ref="K168:L168"/>
    <mergeCell ref="O168:P168"/>
    <mergeCell ref="B165:F165"/>
    <mergeCell ref="G165:I165"/>
    <mergeCell ref="K165:L165"/>
    <mergeCell ref="O165:P165"/>
    <mergeCell ref="B166:F166"/>
    <mergeCell ref="G166:I166"/>
    <mergeCell ref="K166:L166"/>
    <mergeCell ref="O166:P166"/>
    <mergeCell ref="B175:F175"/>
    <mergeCell ref="G175:I175"/>
    <mergeCell ref="K175:L175"/>
    <mergeCell ref="O175:P175"/>
    <mergeCell ref="B176:F176"/>
    <mergeCell ref="G176:I176"/>
    <mergeCell ref="K176:L176"/>
    <mergeCell ref="O176:P176"/>
    <mergeCell ref="B173:F173"/>
    <mergeCell ref="G173:I173"/>
    <mergeCell ref="K173:L173"/>
    <mergeCell ref="O173:P173"/>
    <mergeCell ref="B174:F174"/>
    <mergeCell ref="G174:I174"/>
    <mergeCell ref="K174:L174"/>
    <mergeCell ref="O174:P174"/>
    <mergeCell ref="B171:F171"/>
    <mergeCell ref="G171:I171"/>
    <mergeCell ref="K171:L171"/>
    <mergeCell ref="O171:P171"/>
    <mergeCell ref="B172:F172"/>
    <mergeCell ref="G172:I172"/>
    <mergeCell ref="K172:L172"/>
    <mergeCell ref="O172:P172"/>
    <mergeCell ref="B181:F181"/>
    <mergeCell ref="G181:I181"/>
    <mergeCell ref="K181:L181"/>
    <mergeCell ref="O181:P181"/>
    <mergeCell ref="B182:F182"/>
    <mergeCell ref="G182:I182"/>
    <mergeCell ref="K182:L182"/>
    <mergeCell ref="O182:P182"/>
    <mergeCell ref="B179:F179"/>
    <mergeCell ref="G179:I179"/>
    <mergeCell ref="K179:L179"/>
    <mergeCell ref="O179:P179"/>
    <mergeCell ref="B180:F180"/>
    <mergeCell ref="G180:I180"/>
    <mergeCell ref="K180:L180"/>
    <mergeCell ref="O180:P180"/>
    <mergeCell ref="B177:F177"/>
    <mergeCell ref="G177:I177"/>
    <mergeCell ref="K177:L177"/>
    <mergeCell ref="O177:P177"/>
    <mergeCell ref="B178:F178"/>
    <mergeCell ref="G178:I178"/>
    <mergeCell ref="K178:L178"/>
    <mergeCell ref="O178:P178"/>
    <mergeCell ref="B187:F187"/>
    <mergeCell ref="G187:I187"/>
    <mergeCell ref="K187:L187"/>
    <mergeCell ref="O187:P187"/>
    <mergeCell ref="B188:F188"/>
    <mergeCell ref="G188:I188"/>
    <mergeCell ref="K188:L188"/>
    <mergeCell ref="O188:P188"/>
    <mergeCell ref="B185:F185"/>
    <mergeCell ref="G185:I185"/>
    <mergeCell ref="K185:L185"/>
    <mergeCell ref="O185:P185"/>
    <mergeCell ref="B186:F186"/>
    <mergeCell ref="G186:I186"/>
    <mergeCell ref="K186:L186"/>
    <mergeCell ref="O186:P186"/>
    <mergeCell ref="B183:F183"/>
    <mergeCell ref="G183:I183"/>
    <mergeCell ref="K183:L183"/>
    <mergeCell ref="O183:P183"/>
    <mergeCell ref="B184:F184"/>
    <mergeCell ref="G184:I184"/>
    <mergeCell ref="K184:L184"/>
    <mergeCell ref="O184:P184"/>
    <mergeCell ref="B193:F193"/>
    <mergeCell ref="G193:I193"/>
    <mergeCell ref="K193:L193"/>
    <mergeCell ref="O193:P193"/>
    <mergeCell ref="B194:F194"/>
    <mergeCell ref="G194:I194"/>
    <mergeCell ref="K194:L194"/>
    <mergeCell ref="O194:P194"/>
    <mergeCell ref="B191:F191"/>
    <mergeCell ref="G191:I191"/>
    <mergeCell ref="K191:L191"/>
    <mergeCell ref="O191:P191"/>
    <mergeCell ref="B192:F192"/>
    <mergeCell ref="G192:I192"/>
    <mergeCell ref="K192:L192"/>
    <mergeCell ref="O192:P192"/>
    <mergeCell ref="B189:F189"/>
    <mergeCell ref="G189:I189"/>
    <mergeCell ref="K189:L189"/>
    <mergeCell ref="O189:P189"/>
    <mergeCell ref="B190:F190"/>
    <mergeCell ref="G190:I190"/>
    <mergeCell ref="K190:L190"/>
    <mergeCell ref="O190:P190"/>
    <mergeCell ref="B199:F199"/>
    <mergeCell ref="G199:I199"/>
    <mergeCell ref="K199:L199"/>
    <mergeCell ref="O199:P199"/>
    <mergeCell ref="B200:F200"/>
    <mergeCell ref="G200:I200"/>
    <mergeCell ref="K200:L200"/>
    <mergeCell ref="O200:P200"/>
    <mergeCell ref="B197:F197"/>
    <mergeCell ref="G197:I197"/>
    <mergeCell ref="K197:L197"/>
    <mergeCell ref="O197:P197"/>
    <mergeCell ref="B198:F198"/>
    <mergeCell ref="G198:I198"/>
    <mergeCell ref="K198:L198"/>
    <mergeCell ref="O198:P198"/>
    <mergeCell ref="B195:F195"/>
    <mergeCell ref="G195:I195"/>
    <mergeCell ref="K195:L195"/>
    <mergeCell ref="O195:P195"/>
    <mergeCell ref="B196:F196"/>
    <mergeCell ref="G196:I196"/>
    <mergeCell ref="K196:L196"/>
    <mergeCell ref="O196:P196"/>
    <mergeCell ref="B205:F205"/>
    <mergeCell ref="G205:I205"/>
    <mergeCell ref="K205:L205"/>
    <mergeCell ref="O205:P205"/>
    <mergeCell ref="B206:F206"/>
    <mergeCell ref="G206:I206"/>
    <mergeCell ref="K206:L206"/>
    <mergeCell ref="O206:P206"/>
    <mergeCell ref="B203:F203"/>
    <mergeCell ref="G203:I203"/>
    <mergeCell ref="K203:L203"/>
    <mergeCell ref="O203:P203"/>
    <mergeCell ref="B204:F204"/>
    <mergeCell ref="G204:I204"/>
    <mergeCell ref="K204:L204"/>
    <mergeCell ref="O204:P204"/>
    <mergeCell ref="B201:F201"/>
    <mergeCell ref="G201:I201"/>
    <mergeCell ref="K201:L201"/>
    <mergeCell ref="O201:P201"/>
    <mergeCell ref="B202:F202"/>
    <mergeCell ref="G202:I202"/>
    <mergeCell ref="K202:L202"/>
    <mergeCell ref="O202:P202"/>
    <mergeCell ref="B211:F211"/>
    <mergeCell ref="G211:I211"/>
    <mergeCell ref="K211:L211"/>
    <mergeCell ref="O211:P211"/>
    <mergeCell ref="B212:F212"/>
    <mergeCell ref="G212:I212"/>
    <mergeCell ref="K212:L212"/>
    <mergeCell ref="O212:P212"/>
    <mergeCell ref="B209:F209"/>
    <mergeCell ref="G209:I209"/>
    <mergeCell ref="K209:L209"/>
    <mergeCell ref="O209:P209"/>
    <mergeCell ref="B210:F210"/>
    <mergeCell ref="G210:I210"/>
    <mergeCell ref="K210:L210"/>
    <mergeCell ref="O210:P210"/>
    <mergeCell ref="B207:F207"/>
    <mergeCell ref="G207:I207"/>
    <mergeCell ref="K207:L207"/>
    <mergeCell ref="O207:P207"/>
    <mergeCell ref="B208:F208"/>
    <mergeCell ref="G208:I208"/>
    <mergeCell ref="K208:L208"/>
    <mergeCell ref="O208:P208"/>
    <mergeCell ref="B217:F217"/>
    <mergeCell ref="G217:I217"/>
    <mergeCell ref="K217:L217"/>
    <mergeCell ref="O217:P217"/>
    <mergeCell ref="B218:F218"/>
    <mergeCell ref="G218:I218"/>
    <mergeCell ref="K218:L218"/>
    <mergeCell ref="O218:P218"/>
    <mergeCell ref="B215:F215"/>
    <mergeCell ref="G215:I215"/>
    <mergeCell ref="K215:L215"/>
    <mergeCell ref="O215:P215"/>
    <mergeCell ref="B216:F216"/>
    <mergeCell ref="G216:I216"/>
    <mergeCell ref="K216:L216"/>
    <mergeCell ref="O216:P216"/>
    <mergeCell ref="B213:F213"/>
    <mergeCell ref="G213:I213"/>
    <mergeCell ref="K213:L213"/>
    <mergeCell ref="O213:P213"/>
    <mergeCell ref="B214:F214"/>
    <mergeCell ref="G214:I214"/>
    <mergeCell ref="K214:L214"/>
    <mergeCell ref="O214:P214"/>
    <mergeCell ref="B223:F223"/>
    <mergeCell ref="G223:I223"/>
    <mergeCell ref="K223:L223"/>
    <mergeCell ref="O223:P223"/>
    <mergeCell ref="B224:F224"/>
    <mergeCell ref="G224:I224"/>
    <mergeCell ref="K224:L224"/>
    <mergeCell ref="O224:P224"/>
    <mergeCell ref="B221:F221"/>
    <mergeCell ref="G221:I221"/>
    <mergeCell ref="K221:L221"/>
    <mergeCell ref="O221:P221"/>
    <mergeCell ref="B222:F222"/>
    <mergeCell ref="G222:I222"/>
    <mergeCell ref="K222:L222"/>
    <mergeCell ref="O222:P222"/>
    <mergeCell ref="B219:F219"/>
    <mergeCell ref="G219:I219"/>
    <mergeCell ref="K219:L219"/>
    <mergeCell ref="O219:P219"/>
    <mergeCell ref="B220:F220"/>
    <mergeCell ref="G220:I220"/>
    <mergeCell ref="K220:L220"/>
    <mergeCell ref="O220:P220"/>
    <mergeCell ref="B229:F229"/>
    <mergeCell ref="G229:I229"/>
    <mergeCell ref="K229:L229"/>
    <mergeCell ref="O229:P229"/>
    <mergeCell ref="B230:F230"/>
    <mergeCell ref="G230:I230"/>
    <mergeCell ref="K230:L230"/>
    <mergeCell ref="O230:P230"/>
    <mergeCell ref="B227:F227"/>
    <mergeCell ref="G227:I227"/>
    <mergeCell ref="K227:L227"/>
    <mergeCell ref="O227:P227"/>
    <mergeCell ref="B228:F228"/>
    <mergeCell ref="G228:I228"/>
    <mergeCell ref="K228:L228"/>
    <mergeCell ref="O228:P228"/>
    <mergeCell ref="B225:F225"/>
    <mergeCell ref="G225:I225"/>
    <mergeCell ref="K225:L225"/>
    <mergeCell ref="O225:P225"/>
    <mergeCell ref="B226:F226"/>
    <mergeCell ref="G226:I226"/>
    <mergeCell ref="K226:L226"/>
    <mergeCell ref="O226:P226"/>
    <mergeCell ref="B235:F235"/>
    <mergeCell ref="G235:I235"/>
    <mergeCell ref="K235:L235"/>
    <mergeCell ref="O235:P235"/>
    <mergeCell ref="B236:F236"/>
    <mergeCell ref="G236:I236"/>
    <mergeCell ref="K236:L236"/>
    <mergeCell ref="O236:P236"/>
    <mergeCell ref="B233:F233"/>
    <mergeCell ref="G233:I233"/>
    <mergeCell ref="K233:L233"/>
    <mergeCell ref="O233:P233"/>
    <mergeCell ref="B234:F234"/>
    <mergeCell ref="G234:I234"/>
    <mergeCell ref="K234:L234"/>
    <mergeCell ref="O234:P234"/>
    <mergeCell ref="B231:F231"/>
    <mergeCell ref="G231:I231"/>
    <mergeCell ref="K231:L231"/>
    <mergeCell ref="O231:P231"/>
    <mergeCell ref="B232:F232"/>
    <mergeCell ref="G232:I232"/>
    <mergeCell ref="K232:L232"/>
    <mergeCell ref="O232:P232"/>
    <mergeCell ref="B241:F241"/>
    <mergeCell ref="G241:I241"/>
    <mergeCell ref="K241:L241"/>
    <mergeCell ref="O241:P241"/>
    <mergeCell ref="B242:F242"/>
    <mergeCell ref="G242:I242"/>
    <mergeCell ref="K242:L242"/>
    <mergeCell ref="O242:P242"/>
    <mergeCell ref="B239:F239"/>
    <mergeCell ref="G239:I239"/>
    <mergeCell ref="K239:L239"/>
    <mergeCell ref="O239:P239"/>
    <mergeCell ref="B240:F240"/>
    <mergeCell ref="G240:I240"/>
    <mergeCell ref="K240:L240"/>
    <mergeCell ref="O240:P240"/>
    <mergeCell ref="B237:F237"/>
    <mergeCell ref="G237:I237"/>
    <mergeCell ref="K237:L237"/>
    <mergeCell ref="O237:P237"/>
    <mergeCell ref="B238:F238"/>
    <mergeCell ref="G238:I238"/>
    <mergeCell ref="K238:L238"/>
    <mergeCell ref="O238:P238"/>
    <mergeCell ref="B247:F247"/>
    <mergeCell ref="G247:I247"/>
    <mergeCell ref="K247:L247"/>
    <mergeCell ref="O247:P247"/>
    <mergeCell ref="B248:F248"/>
    <mergeCell ref="G248:I248"/>
    <mergeCell ref="K248:L248"/>
    <mergeCell ref="O248:P248"/>
    <mergeCell ref="B245:F245"/>
    <mergeCell ref="G245:I245"/>
    <mergeCell ref="K245:L245"/>
    <mergeCell ref="O245:P245"/>
    <mergeCell ref="B246:F246"/>
    <mergeCell ref="G246:I246"/>
    <mergeCell ref="K246:L246"/>
    <mergeCell ref="O246:P246"/>
    <mergeCell ref="B243:F243"/>
    <mergeCell ref="G243:I243"/>
    <mergeCell ref="K243:L243"/>
    <mergeCell ref="O243:P243"/>
    <mergeCell ref="B244:F244"/>
    <mergeCell ref="G244:I244"/>
    <mergeCell ref="K244:L244"/>
    <mergeCell ref="O244:P244"/>
    <mergeCell ref="B253:F253"/>
    <mergeCell ref="G253:I253"/>
    <mergeCell ref="K253:L253"/>
    <mergeCell ref="O253:P253"/>
    <mergeCell ref="B254:F254"/>
    <mergeCell ref="G254:I254"/>
    <mergeCell ref="K254:L254"/>
    <mergeCell ref="O254:P254"/>
    <mergeCell ref="B251:F251"/>
    <mergeCell ref="G251:I251"/>
    <mergeCell ref="K251:L251"/>
    <mergeCell ref="O251:P251"/>
    <mergeCell ref="B252:F252"/>
    <mergeCell ref="G252:I252"/>
    <mergeCell ref="K252:L252"/>
    <mergeCell ref="O252:P252"/>
    <mergeCell ref="B249:F249"/>
    <mergeCell ref="G249:I249"/>
    <mergeCell ref="K249:L249"/>
    <mergeCell ref="O249:P249"/>
    <mergeCell ref="B250:F250"/>
    <mergeCell ref="G250:I250"/>
    <mergeCell ref="K250:L250"/>
    <mergeCell ref="O250:P250"/>
    <mergeCell ref="B259:F259"/>
    <mergeCell ref="G259:I259"/>
    <mergeCell ref="K259:L259"/>
    <mergeCell ref="O259:P259"/>
    <mergeCell ref="B260:F260"/>
    <mergeCell ref="G260:I260"/>
    <mergeCell ref="K260:L260"/>
    <mergeCell ref="O260:P260"/>
    <mergeCell ref="B257:F257"/>
    <mergeCell ref="G257:I257"/>
    <mergeCell ref="K257:L257"/>
    <mergeCell ref="O257:P257"/>
    <mergeCell ref="B258:F258"/>
    <mergeCell ref="G258:I258"/>
    <mergeCell ref="K258:L258"/>
    <mergeCell ref="O258:P258"/>
    <mergeCell ref="B255:F255"/>
    <mergeCell ref="G255:I255"/>
    <mergeCell ref="K255:L255"/>
    <mergeCell ref="O255:P255"/>
    <mergeCell ref="B256:F256"/>
    <mergeCell ref="G256:I256"/>
    <mergeCell ref="K256:L256"/>
    <mergeCell ref="O256:P256"/>
    <mergeCell ref="B265:F265"/>
    <mergeCell ref="G265:I265"/>
    <mergeCell ref="K265:L265"/>
    <mergeCell ref="O265:P265"/>
    <mergeCell ref="B266:F266"/>
    <mergeCell ref="G266:I266"/>
    <mergeCell ref="K266:L266"/>
    <mergeCell ref="O266:P266"/>
    <mergeCell ref="B263:F263"/>
    <mergeCell ref="G263:I263"/>
    <mergeCell ref="K263:L263"/>
    <mergeCell ref="O263:P263"/>
    <mergeCell ref="B264:F264"/>
    <mergeCell ref="G264:I264"/>
    <mergeCell ref="K264:L264"/>
    <mergeCell ref="O264:P264"/>
    <mergeCell ref="B261:F261"/>
    <mergeCell ref="G261:I261"/>
    <mergeCell ref="K261:L261"/>
    <mergeCell ref="O261:P261"/>
    <mergeCell ref="B262:F262"/>
    <mergeCell ref="G262:I262"/>
    <mergeCell ref="K262:L262"/>
    <mergeCell ref="O262:P262"/>
    <mergeCell ref="B271:F271"/>
    <mergeCell ref="G271:I271"/>
    <mergeCell ref="K271:L271"/>
    <mergeCell ref="O271:P271"/>
    <mergeCell ref="B272:F272"/>
    <mergeCell ref="G272:I272"/>
    <mergeCell ref="K272:L272"/>
    <mergeCell ref="O272:P272"/>
    <mergeCell ref="B269:F269"/>
    <mergeCell ref="G269:I269"/>
    <mergeCell ref="K269:L269"/>
    <mergeCell ref="O269:P269"/>
    <mergeCell ref="B270:F270"/>
    <mergeCell ref="G270:I270"/>
    <mergeCell ref="K270:L270"/>
    <mergeCell ref="O270:P270"/>
    <mergeCell ref="B267:F267"/>
    <mergeCell ref="G267:I267"/>
    <mergeCell ref="K267:L267"/>
    <mergeCell ref="O267:P267"/>
    <mergeCell ref="B268:F268"/>
    <mergeCell ref="G268:I268"/>
    <mergeCell ref="K268:L268"/>
    <mergeCell ref="O268:P268"/>
    <mergeCell ref="B277:F277"/>
    <mergeCell ref="G277:I277"/>
    <mergeCell ref="K277:L277"/>
    <mergeCell ref="O277:P277"/>
    <mergeCell ref="B278:F278"/>
    <mergeCell ref="G278:I278"/>
    <mergeCell ref="K278:L278"/>
    <mergeCell ref="O278:P278"/>
    <mergeCell ref="B275:F275"/>
    <mergeCell ref="G275:I275"/>
    <mergeCell ref="K275:L275"/>
    <mergeCell ref="O275:P275"/>
    <mergeCell ref="B276:F276"/>
    <mergeCell ref="G276:I276"/>
    <mergeCell ref="K276:L276"/>
    <mergeCell ref="O276:P276"/>
    <mergeCell ref="B273:F273"/>
    <mergeCell ref="G273:I273"/>
    <mergeCell ref="K273:L273"/>
    <mergeCell ref="O273:P273"/>
    <mergeCell ref="B274:F274"/>
    <mergeCell ref="G274:I274"/>
    <mergeCell ref="K274:L274"/>
    <mergeCell ref="O274:P274"/>
    <mergeCell ref="B283:F283"/>
    <mergeCell ref="G283:I283"/>
    <mergeCell ref="K283:L283"/>
    <mergeCell ref="O283:P283"/>
    <mergeCell ref="B284:F284"/>
    <mergeCell ref="G284:I284"/>
    <mergeCell ref="K284:L284"/>
    <mergeCell ref="O284:P284"/>
    <mergeCell ref="B281:F281"/>
    <mergeCell ref="G281:I281"/>
    <mergeCell ref="K281:L281"/>
    <mergeCell ref="O281:P281"/>
    <mergeCell ref="B282:F282"/>
    <mergeCell ref="G282:I282"/>
    <mergeCell ref="K282:L282"/>
    <mergeCell ref="O282:P282"/>
    <mergeCell ref="B279:F279"/>
    <mergeCell ref="G279:I279"/>
    <mergeCell ref="K279:L279"/>
    <mergeCell ref="O279:P279"/>
    <mergeCell ref="B280:F280"/>
    <mergeCell ref="G280:I280"/>
    <mergeCell ref="K280:L280"/>
    <mergeCell ref="O280:P280"/>
    <mergeCell ref="B289:F289"/>
    <mergeCell ref="G289:I289"/>
    <mergeCell ref="K289:L289"/>
    <mergeCell ref="O289:P289"/>
    <mergeCell ref="B290:F290"/>
    <mergeCell ref="G290:I290"/>
    <mergeCell ref="K290:L290"/>
    <mergeCell ref="O290:P290"/>
    <mergeCell ref="B287:F287"/>
    <mergeCell ref="G287:I287"/>
    <mergeCell ref="K287:L287"/>
    <mergeCell ref="O287:P287"/>
    <mergeCell ref="B288:F288"/>
    <mergeCell ref="G288:I288"/>
    <mergeCell ref="K288:L288"/>
    <mergeCell ref="O288:P288"/>
    <mergeCell ref="B285:F285"/>
    <mergeCell ref="G285:I285"/>
    <mergeCell ref="K285:L285"/>
    <mergeCell ref="O285:P285"/>
    <mergeCell ref="B286:F286"/>
    <mergeCell ref="G286:I286"/>
    <mergeCell ref="K286:L286"/>
    <mergeCell ref="O286:P286"/>
    <mergeCell ref="B295:F295"/>
    <mergeCell ref="G295:I295"/>
    <mergeCell ref="K295:L295"/>
    <mergeCell ref="O295:P295"/>
    <mergeCell ref="B296:F296"/>
    <mergeCell ref="G296:I296"/>
    <mergeCell ref="K296:L296"/>
    <mergeCell ref="O296:P296"/>
    <mergeCell ref="B293:F293"/>
    <mergeCell ref="G293:I293"/>
    <mergeCell ref="K293:L293"/>
    <mergeCell ref="O293:P293"/>
    <mergeCell ref="B294:F294"/>
    <mergeCell ref="G294:I294"/>
    <mergeCell ref="K294:L294"/>
    <mergeCell ref="O294:P294"/>
    <mergeCell ref="B291:F291"/>
    <mergeCell ref="G291:I291"/>
    <mergeCell ref="K291:L291"/>
    <mergeCell ref="O291:P291"/>
    <mergeCell ref="B292:F292"/>
    <mergeCell ref="G292:I292"/>
    <mergeCell ref="K292:L292"/>
    <mergeCell ref="O292:P292"/>
    <mergeCell ref="B301:F301"/>
    <mergeCell ref="G301:I301"/>
    <mergeCell ref="K301:L301"/>
    <mergeCell ref="O301:P301"/>
    <mergeCell ref="B302:F302"/>
    <mergeCell ref="G302:I302"/>
    <mergeCell ref="K302:L302"/>
    <mergeCell ref="O302:P302"/>
    <mergeCell ref="B299:F299"/>
    <mergeCell ref="G299:I299"/>
    <mergeCell ref="K299:L299"/>
    <mergeCell ref="O299:P299"/>
    <mergeCell ref="B300:F300"/>
    <mergeCell ref="G300:I300"/>
    <mergeCell ref="K300:L300"/>
    <mergeCell ref="O300:P300"/>
    <mergeCell ref="B297:F297"/>
    <mergeCell ref="G297:I297"/>
    <mergeCell ref="K297:L297"/>
    <mergeCell ref="O297:P297"/>
    <mergeCell ref="B298:F298"/>
    <mergeCell ref="G298:I298"/>
    <mergeCell ref="K298:L298"/>
    <mergeCell ref="O298:P298"/>
    <mergeCell ref="B307:F307"/>
    <mergeCell ref="G307:I307"/>
    <mergeCell ref="K307:L307"/>
    <mergeCell ref="O307:P307"/>
    <mergeCell ref="B308:F308"/>
    <mergeCell ref="G308:I308"/>
    <mergeCell ref="K308:L308"/>
    <mergeCell ref="O308:P308"/>
    <mergeCell ref="B305:F305"/>
    <mergeCell ref="G305:I305"/>
    <mergeCell ref="K305:L305"/>
    <mergeCell ref="O305:P305"/>
    <mergeCell ref="B306:F306"/>
    <mergeCell ref="G306:I306"/>
    <mergeCell ref="K306:L306"/>
    <mergeCell ref="O306:P306"/>
    <mergeCell ref="B303:F303"/>
    <mergeCell ref="G303:I303"/>
    <mergeCell ref="K303:L303"/>
    <mergeCell ref="O303:P303"/>
    <mergeCell ref="B304:F304"/>
    <mergeCell ref="G304:I304"/>
    <mergeCell ref="K304:L304"/>
    <mergeCell ref="O304:P304"/>
    <mergeCell ref="B313:F313"/>
    <mergeCell ref="G313:I313"/>
    <mergeCell ref="K313:L313"/>
    <mergeCell ref="O313:P313"/>
    <mergeCell ref="B314:F314"/>
    <mergeCell ref="G314:I314"/>
    <mergeCell ref="K314:L314"/>
    <mergeCell ref="O314:P314"/>
    <mergeCell ref="B311:F311"/>
    <mergeCell ref="G311:I311"/>
    <mergeCell ref="K311:L311"/>
    <mergeCell ref="O311:P311"/>
    <mergeCell ref="B312:F312"/>
    <mergeCell ref="G312:I312"/>
    <mergeCell ref="K312:L312"/>
    <mergeCell ref="O312:P312"/>
    <mergeCell ref="B309:F309"/>
    <mergeCell ref="G309:I309"/>
    <mergeCell ref="K309:L309"/>
    <mergeCell ref="O309:P309"/>
    <mergeCell ref="B310:F310"/>
    <mergeCell ref="G310:I310"/>
    <mergeCell ref="K310:L310"/>
    <mergeCell ref="O310:P310"/>
    <mergeCell ref="B319:F319"/>
    <mergeCell ref="G319:I319"/>
    <mergeCell ref="K319:L319"/>
    <mergeCell ref="O319:P319"/>
    <mergeCell ref="B320:F320"/>
    <mergeCell ref="G320:I320"/>
    <mergeCell ref="K320:L320"/>
    <mergeCell ref="O320:P320"/>
    <mergeCell ref="B317:F317"/>
    <mergeCell ref="G317:I317"/>
    <mergeCell ref="K317:L317"/>
    <mergeCell ref="O317:P317"/>
    <mergeCell ref="B318:F318"/>
    <mergeCell ref="G318:I318"/>
    <mergeCell ref="K318:L318"/>
    <mergeCell ref="O318:P318"/>
    <mergeCell ref="B315:F315"/>
    <mergeCell ref="G315:I315"/>
    <mergeCell ref="K315:L315"/>
    <mergeCell ref="O315:P315"/>
    <mergeCell ref="B316:F316"/>
    <mergeCell ref="G316:I316"/>
    <mergeCell ref="K316:L316"/>
    <mergeCell ref="O316:P316"/>
    <mergeCell ref="B325:F325"/>
    <mergeCell ref="G325:I325"/>
    <mergeCell ref="K325:L325"/>
    <mergeCell ref="O325:P325"/>
    <mergeCell ref="B326:F326"/>
    <mergeCell ref="G326:I326"/>
    <mergeCell ref="K326:L326"/>
    <mergeCell ref="O326:P326"/>
    <mergeCell ref="B323:F323"/>
    <mergeCell ref="G323:I323"/>
    <mergeCell ref="K323:L323"/>
    <mergeCell ref="O323:P323"/>
    <mergeCell ref="B324:F324"/>
    <mergeCell ref="G324:I324"/>
    <mergeCell ref="K324:L324"/>
    <mergeCell ref="O324:P324"/>
    <mergeCell ref="B321:F321"/>
    <mergeCell ref="G321:I321"/>
    <mergeCell ref="K321:L321"/>
    <mergeCell ref="O321:P321"/>
    <mergeCell ref="B322:F322"/>
    <mergeCell ref="G322:I322"/>
    <mergeCell ref="K322:L322"/>
    <mergeCell ref="O322:P322"/>
    <mergeCell ref="B331:F331"/>
    <mergeCell ref="G331:I331"/>
    <mergeCell ref="K331:L331"/>
    <mergeCell ref="O331:P331"/>
    <mergeCell ref="B332:F332"/>
    <mergeCell ref="G332:I332"/>
    <mergeCell ref="K332:L332"/>
    <mergeCell ref="O332:P332"/>
    <mergeCell ref="B329:F329"/>
    <mergeCell ref="G329:I329"/>
    <mergeCell ref="K329:L329"/>
    <mergeCell ref="O329:P329"/>
    <mergeCell ref="B330:F330"/>
    <mergeCell ref="G330:I330"/>
    <mergeCell ref="K330:L330"/>
    <mergeCell ref="O330:P330"/>
    <mergeCell ref="B327:F327"/>
    <mergeCell ref="G327:I327"/>
    <mergeCell ref="K327:L327"/>
    <mergeCell ref="O327:P327"/>
    <mergeCell ref="B328:F328"/>
    <mergeCell ref="G328:I328"/>
    <mergeCell ref="K328:L328"/>
    <mergeCell ref="O328:P328"/>
    <mergeCell ref="B337:F337"/>
    <mergeCell ref="G337:I337"/>
    <mergeCell ref="K337:L337"/>
    <mergeCell ref="O337:P337"/>
    <mergeCell ref="B338:F338"/>
    <mergeCell ref="G338:I338"/>
    <mergeCell ref="K338:L338"/>
    <mergeCell ref="O338:P338"/>
    <mergeCell ref="B335:F335"/>
    <mergeCell ref="G335:I335"/>
    <mergeCell ref="K335:L335"/>
    <mergeCell ref="O335:P335"/>
    <mergeCell ref="B336:F336"/>
    <mergeCell ref="G336:I336"/>
    <mergeCell ref="K336:L336"/>
    <mergeCell ref="O336:P336"/>
    <mergeCell ref="B333:F333"/>
    <mergeCell ref="G333:I333"/>
    <mergeCell ref="K333:L333"/>
    <mergeCell ref="O333:P333"/>
    <mergeCell ref="B334:F334"/>
    <mergeCell ref="G334:I334"/>
    <mergeCell ref="K334:L334"/>
    <mergeCell ref="O334:P334"/>
    <mergeCell ref="B343:F343"/>
    <mergeCell ref="G343:I343"/>
    <mergeCell ref="K343:L343"/>
    <mergeCell ref="O343:P343"/>
    <mergeCell ref="B344:F344"/>
    <mergeCell ref="G344:I344"/>
    <mergeCell ref="K344:L344"/>
    <mergeCell ref="O344:P344"/>
    <mergeCell ref="B341:F341"/>
    <mergeCell ref="G341:I341"/>
    <mergeCell ref="K341:L341"/>
    <mergeCell ref="O341:P341"/>
    <mergeCell ref="B342:F342"/>
    <mergeCell ref="G342:I342"/>
    <mergeCell ref="K342:L342"/>
    <mergeCell ref="O342:P342"/>
    <mergeCell ref="B339:F339"/>
    <mergeCell ref="G339:I339"/>
    <mergeCell ref="K339:L339"/>
    <mergeCell ref="O339:P339"/>
    <mergeCell ref="B340:F340"/>
    <mergeCell ref="G340:I340"/>
    <mergeCell ref="K340:L340"/>
    <mergeCell ref="O340:P340"/>
    <mergeCell ref="B349:F349"/>
    <mergeCell ref="G349:I349"/>
    <mergeCell ref="K349:L349"/>
    <mergeCell ref="O349:P349"/>
    <mergeCell ref="B350:F350"/>
    <mergeCell ref="G350:I350"/>
    <mergeCell ref="K350:L350"/>
    <mergeCell ref="O350:P350"/>
    <mergeCell ref="B347:F347"/>
    <mergeCell ref="G347:I347"/>
    <mergeCell ref="K347:L347"/>
    <mergeCell ref="O347:P347"/>
    <mergeCell ref="B348:F348"/>
    <mergeCell ref="G348:I348"/>
    <mergeCell ref="K348:L348"/>
    <mergeCell ref="O348:P348"/>
    <mergeCell ref="B345:F345"/>
    <mergeCell ref="G345:I345"/>
    <mergeCell ref="K345:L345"/>
    <mergeCell ref="O345:P345"/>
    <mergeCell ref="B346:F346"/>
    <mergeCell ref="G346:I346"/>
    <mergeCell ref="K346:L346"/>
    <mergeCell ref="O346:P346"/>
    <mergeCell ref="B355:F355"/>
    <mergeCell ref="G355:I355"/>
    <mergeCell ref="K355:L355"/>
    <mergeCell ref="O355:P355"/>
    <mergeCell ref="B356:F356"/>
    <mergeCell ref="G356:I356"/>
    <mergeCell ref="K356:L356"/>
    <mergeCell ref="O356:P356"/>
    <mergeCell ref="B353:F353"/>
    <mergeCell ref="G353:I353"/>
    <mergeCell ref="K353:L353"/>
    <mergeCell ref="O353:P353"/>
    <mergeCell ref="B354:F354"/>
    <mergeCell ref="G354:I354"/>
    <mergeCell ref="K354:L354"/>
    <mergeCell ref="O354:P354"/>
    <mergeCell ref="B351:F351"/>
    <mergeCell ref="G351:I351"/>
    <mergeCell ref="K351:L351"/>
    <mergeCell ref="O351:P351"/>
    <mergeCell ref="B352:F352"/>
    <mergeCell ref="G352:I352"/>
    <mergeCell ref="K352:L352"/>
    <mergeCell ref="O352:P352"/>
    <mergeCell ref="B361:F361"/>
    <mergeCell ref="G361:I361"/>
    <mergeCell ref="K361:L361"/>
    <mergeCell ref="O361:P361"/>
    <mergeCell ref="B362:F362"/>
    <mergeCell ref="G362:I362"/>
    <mergeCell ref="K362:L362"/>
    <mergeCell ref="O362:P362"/>
    <mergeCell ref="B359:F359"/>
    <mergeCell ref="G359:I359"/>
    <mergeCell ref="K359:L359"/>
    <mergeCell ref="O359:P359"/>
    <mergeCell ref="B360:F360"/>
    <mergeCell ref="G360:I360"/>
    <mergeCell ref="K360:L360"/>
    <mergeCell ref="O360:P360"/>
    <mergeCell ref="B357:F357"/>
    <mergeCell ref="G357:I357"/>
    <mergeCell ref="K357:L357"/>
    <mergeCell ref="O357:P357"/>
    <mergeCell ref="B358:F358"/>
    <mergeCell ref="G358:I358"/>
    <mergeCell ref="K358:L358"/>
    <mergeCell ref="O358:P358"/>
    <mergeCell ref="B367:F367"/>
    <mergeCell ref="G367:I367"/>
    <mergeCell ref="K367:L367"/>
    <mergeCell ref="O367:P367"/>
    <mergeCell ref="B368:F368"/>
    <mergeCell ref="G368:I368"/>
    <mergeCell ref="K368:L368"/>
    <mergeCell ref="O368:P368"/>
    <mergeCell ref="B365:F365"/>
    <mergeCell ref="G365:I365"/>
    <mergeCell ref="K365:L365"/>
    <mergeCell ref="O365:P365"/>
    <mergeCell ref="B366:F366"/>
    <mergeCell ref="G366:I366"/>
    <mergeCell ref="K366:L366"/>
    <mergeCell ref="O366:P366"/>
    <mergeCell ref="B363:F363"/>
    <mergeCell ref="G363:I363"/>
    <mergeCell ref="K363:L363"/>
    <mergeCell ref="O363:P363"/>
    <mergeCell ref="B364:F364"/>
    <mergeCell ref="G364:I364"/>
    <mergeCell ref="K364:L364"/>
    <mergeCell ref="O364:P364"/>
    <mergeCell ref="B373:F373"/>
    <mergeCell ref="G373:I373"/>
    <mergeCell ref="K373:L373"/>
    <mergeCell ref="O373:P373"/>
    <mergeCell ref="B374:F374"/>
    <mergeCell ref="G374:I374"/>
    <mergeCell ref="K374:L374"/>
    <mergeCell ref="O374:P374"/>
    <mergeCell ref="B371:F371"/>
    <mergeCell ref="G371:I371"/>
    <mergeCell ref="K371:L371"/>
    <mergeCell ref="O371:P371"/>
    <mergeCell ref="B372:F372"/>
    <mergeCell ref="G372:I372"/>
    <mergeCell ref="K372:L372"/>
    <mergeCell ref="O372:P372"/>
    <mergeCell ref="B369:F369"/>
    <mergeCell ref="G369:I369"/>
    <mergeCell ref="K369:L369"/>
    <mergeCell ref="O369:P369"/>
    <mergeCell ref="B370:F370"/>
    <mergeCell ref="G370:I370"/>
    <mergeCell ref="K370:L370"/>
    <mergeCell ref="O370:P370"/>
    <mergeCell ref="B379:F379"/>
    <mergeCell ref="G379:I379"/>
    <mergeCell ref="K379:L379"/>
    <mergeCell ref="O379:P379"/>
    <mergeCell ref="B380:F380"/>
    <mergeCell ref="G380:I380"/>
    <mergeCell ref="K380:L380"/>
    <mergeCell ref="O380:P380"/>
    <mergeCell ref="B377:F377"/>
    <mergeCell ref="G377:I377"/>
    <mergeCell ref="K377:L377"/>
    <mergeCell ref="O377:P377"/>
    <mergeCell ref="B378:F378"/>
    <mergeCell ref="G378:I378"/>
    <mergeCell ref="K378:L378"/>
    <mergeCell ref="O378:P378"/>
    <mergeCell ref="B375:F375"/>
    <mergeCell ref="G375:I375"/>
    <mergeCell ref="K375:L375"/>
    <mergeCell ref="O375:P375"/>
    <mergeCell ref="B376:F376"/>
    <mergeCell ref="G376:I376"/>
    <mergeCell ref="K376:L376"/>
    <mergeCell ref="O376:P376"/>
    <mergeCell ref="B385:F385"/>
    <mergeCell ref="G385:I385"/>
    <mergeCell ref="K385:L385"/>
    <mergeCell ref="O385:P385"/>
    <mergeCell ref="B386:F386"/>
    <mergeCell ref="G386:I386"/>
    <mergeCell ref="K386:L386"/>
    <mergeCell ref="O386:P386"/>
    <mergeCell ref="B383:F383"/>
    <mergeCell ref="G383:I383"/>
    <mergeCell ref="K383:L383"/>
    <mergeCell ref="O383:P383"/>
    <mergeCell ref="B384:F384"/>
    <mergeCell ref="G384:I384"/>
    <mergeCell ref="K384:L384"/>
    <mergeCell ref="O384:P384"/>
    <mergeCell ref="B381:F381"/>
    <mergeCell ref="G381:I381"/>
    <mergeCell ref="K381:L381"/>
    <mergeCell ref="O381:P381"/>
    <mergeCell ref="B382:F382"/>
    <mergeCell ref="G382:I382"/>
    <mergeCell ref="K382:L382"/>
    <mergeCell ref="O382:P382"/>
    <mergeCell ref="B391:F391"/>
    <mergeCell ref="G391:I391"/>
    <mergeCell ref="K391:L391"/>
    <mergeCell ref="O391:P391"/>
    <mergeCell ref="B392:F392"/>
    <mergeCell ref="G392:I392"/>
    <mergeCell ref="K392:L392"/>
    <mergeCell ref="O392:P392"/>
    <mergeCell ref="B389:F389"/>
    <mergeCell ref="G389:I389"/>
    <mergeCell ref="K389:L389"/>
    <mergeCell ref="O389:P389"/>
    <mergeCell ref="B390:F390"/>
    <mergeCell ref="G390:I390"/>
    <mergeCell ref="K390:L390"/>
    <mergeCell ref="O390:P390"/>
    <mergeCell ref="B387:F387"/>
    <mergeCell ref="G387:I387"/>
    <mergeCell ref="K387:L387"/>
    <mergeCell ref="O387:P387"/>
    <mergeCell ref="B388:F388"/>
    <mergeCell ref="G388:I388"/>
    <mergeCell ref="K388:L388"/>
    <mergeCell ref="O388:P388"/>
    <mergeCell ref="B397:F397"/>
    <mergeCell ref="G397:I397"/>
    <mergeCell ref="K397:L397"/>
    <mergeCell ref="O397:P397"/>
    <mergeCell ref="B398:F398"/>
    <mergeCell ref="G398:I398"/>
    <mergeCell ref="K398:L398"/>
    <mergeCell ref="O398:P398"/>
    <mergeCell ref="B395:F395"/>
    <mergeCell ref="G395:I395"/>
    <mergeCell ref="K395:L395"/>
    <mergeCell ref="O395:P395"/>
    <mergeCell ref="B396:F396"/>
    <mergeCell ref="G396:I396"/>
    <mergeCell ref="K396:L396"/>
    <mergeCell ref="O396:P396"/>
    <mergeCell ref="B393:F393"/>
    <mergeCell ref="G393:I393"/>
    <mergeCell ref="K393:L393"/>
    <mergeCell ref="O393:P393"/>
    <mergeCell ref="B394:F394"/>
    <mergeCell ref="G394:I394"/>
    <mergeCell ref="K394:L394"/>
    <mergeCell ref="O394:P394"/>
    <mergeCell ref="B403:F403"/>
    <mergeCell ref="G403:I403"/>
    <mergeCell ref="K403:L403"/>
    <mergeCell ref="O403:P403"/>
    <mergeCell ref="B404:F404"/>
    <mergeCell ref="G404:I404"/>
    <mergeCell ref="K404:L404"/>
    <mergeCell ref="O404:P404"/>
    <mergeCell ref="B401:F401"/>
    <mergeCell ref="G401:I401"/>
    <mergeCell ref="K401:L401"/>
    <mergeCell ref="O401:P401"/>
    <mergeCell ref="B402:F402"/>
    <mergeCell ref="G402:I402"/>
    <mergeCell ref="K402:L402"/>
    <mergeCell ref="O402:P402"/>
    <mergeCell ref="B399:F399"/>
    <mergeCell ref="G399:I399"/>
    <mergeCell ref="K399:L399"/>
    <mergeCell ref="O399:P399"/>
    <mergeCell ref="B400:F400"/>
    <mergeCell ref="G400:I400"/>
    <mergeCell ref="K400:L400"/>
    <mergeCell ref="O400:P400"/>
    <mergeCell ref="B409:F409"/>
    <mergeCell ref="G409:I409"/>
    <mergeCell ref="K409:L409"/>
    <mergeCell ref="O409:P409"/>
    <mergeCell ref="B410:F410"/>
    <mergeCell ref="G410:I410"/>
    <mergeCell ref="K410:L410"/>
    <mergeCell ref="O410:P410"/>
    <mergeCell ref="B407:F407"/>
    <mergeCell ref="G407:I407"/>
    <mergeCell ref="K407:L407"/>
    <mergeCell ref="O407:P407"/>
    <mergeCell ref="B408:F408"/>
    <mergeCell ref="G408:I408"/>
    <mergeCell ref="K408:L408"/>
    <mergeCell ref="O408:P408"/>
    <mergeCell ref="B405:F405"/>
    <mergeCell ref="G405:I405"/>
    <mergeCell ref="K405:L405"/>
    <mergeCell ref="O405:P405"/>
    <mergeCell ref="B406:F406"/>
    <mergeCell ref="G406:I406"/>
    <mergeCell ref="K406:L406"/>
    <mergeCell ref="O406:P406"/>
    <mergeCell ref="B415:F415"/>
    <mergeCell ref="G415:I415"/>
    <mergeCell ref="K415:L415"/>
    <mergeCell ref="O415:P415"/>
    <mergeCell ref="B416:F416"/>
    <mergeCell ref="G416:I416"/>
    <mergeCell ref="K416:L416"/>
    <mergeCell ref="O416:P416"/>
    <mergeCell ref="B413:F413"/>
    <mergeCell ref="G413:I413"/>
    <mergeCell ref="K413:L413"/>
    <mergeCell ref="O413:P413"/>
    <mergeCell ref="B414:F414"/>
    <mergeCell ref="G414:I414"/>
    <mergeCell ref="K414:L414"/>
    <mergeCell ref="O414:P414"/>
    <mergeCell ref="B411:F411"/>
    <mergeCell ref="G411:I411"/>
    <mergeCell ref="K411:L411"/>
    <mergeCell ref="O411:P411"/>
    <mergeCell ref="B412:F412"/>
    <mergeCell ref="G412:I412"/>
    <mergeCell ref="K412:L412"/>
    <mergeCell ref="O412:P412"/>
    <mergeCell ref="B421:F421"/>
    <mergeCell ref="G421:I421"/>
    <mergeCell ref="K421:L421"/>
    <mergeCell ref="O421:P421"/>
    <mergeCell ref="B422:F422"/>
    <mergeCell ref="G422:I422"/>
    <mergeCell ref="K422:L422"/>
    <mergeCell ref="O422:P422"/>
    <mergeCell ref="B419:F419"/>
    <mergeCell ref="G419:I419"/>
    <mergeCell ref="K419:L419"/>
    <mergeCell ref="O419:P419"/>
    <mergeCell ref="B420:F420"/>
    <mergeCell ref="G420:I420"/>
    <mergeCell ref="K420:L420"/>
    <mergeCell ref="O420:P420"/>
    <mergeCell ref="B417:F417"/>
    <mergeCell ref="G417:I417"/>
    <mergeCell ref="K417:L417"/>
    <mergeCell ref="O417:P417"/>
    <mergeCell ref="B418:F418"/>
    <mergeCell ref="G418:I418"/>
    <mergeCell ref="K418:L418"/>
    <mergeCell ref="O418:P418"/>
    <mergeCell ref="B427:F427"/>
    <mergeCell ref="G427:I427"/>
    <mergeCell ref="K427:L427"/>
    <mergeCell ref="O427:P427"/>
    <mergeCell ref="B428:F428"/>
    <mergeCell ref="G428:I428"/>
    <mergeCell ref="K428:L428"/>
    <mergeCell ref="O428:P428"/>
    <mergeCell ref="B425:F425"/>
    <mergeCell ref="G425:I425"/>
    <mergeCell ref="K425:L425"/>
    <mergeCell ref="O425:P425"/>
    <mergeCell ref="B426:F426"/>
    <mergeCell ref="G426:I426"/>
    <mergeCell ref="K426:L426"/>
    <mergeCell ref="O426:P426"/>
    <mergeCell ref="B423:F423"/>
    <mergeCell ref="G423:I423"/>
    <mergeCell ref="K423:L423"/>
    <mergeCell ref="O423:P423"/>
    <mergeCell ref="B424:F424"/>
    <mergeCell ref="G424:I424"/>
    <mergeCell ref="K424:L424"/>
    <mergeCell ref="O424:P424"/>
    <mergeCell ref="B433:F433"/>
    <mergeCell ref="G433:I433"/>
    <mergeCell ref="K433:L433"/>
    <mergeCell ref="O433:P433"/>
    <mergeCell ref="B434:F434"/>
    <mergeCell ref="G434:I434"/>
    <mergeCell ref="K434:L434"/>
    <mergeCell ref="O434:P434"/>
    <mergeCell ref="B431:F431"/>
    <mergeCell ref="G431:I431"/>
    <mergeCell ref="K431:L431"/>
    <mergeCell ref="O431:P431"/>
    <mergeCell ref="B432:F432"/>
    <mergeCell ref="G432:I432"/>
    <mergeCell ref="K432:L432"/>
    <mergeCell ref="O432:P432"/>
    <mergeCell ref="B429:F429"/>
    <mergeCell ref="G429:I429"/>
    <mergeCell ref="K429:L429"/>
    <mergeCell ref="O429:P429"/>
    <mergeCell ref="B430:F430"/>
    <mergeCell ref="G430:I430"/>
    <mergeCell ref="K430:L430"/>
    <mergeCell ref="O430:P430"/>
    <mergeCell ref="B439:F439"/>
    <mergeCell ref="G439:I439"/>
    <mergeCell ref="K439:L439"/>
    <mergeCell ref="O439:P439"/>
    <mergeCell ref="B440:F440"/>
    <mergeCell ref="G440:I440"/>
    <mergeCell ref="K440:L440"/>
    <mergeCell ref="O440:P440"/>
    <mergeCell ref="B437:F437"/>
    <mergeCell ref="G437:I437"/>
    <mergeCell ref="K437:L437"/>
    <mergeCell ref="O437:P437"/>
    <mergeCell ref="B438:F438"/>
    <mergeCell ref="G438:I438"/>
    <mergeCell ref="K438:L438"/>
    <mergeCell ref="O438:P438"/>
    <mergeCell ref="B435:F435"/>
    <mergeCell ref="G435:I435"/>
    <mergeCell ref="K435:L435"/>
    <mergeCell ref="O435:P435"/>
    <mergeCell ref="B436:F436"/>
    <mergeCell ref="G436:I436"/>
    <mergeCell ref="K436:L436"/>
    <mergeCell ref="O436:P436"/>
    <mergeCell ref="B445:F445"/>
    <mergeCell ref="G445:I445"/>
    <mergeCell ref="K445:L445"/>
    <mergeCell ref="O445:P445"/>
    <mergeCell ref="B446:F446"/>
    <mergeCell ref="G446:I446"/>
    <mergeCell ref="K446:L446"/>
    <mergeCell ref="O446:P446"/>
    <mergeCell ref="B443:F443"/>
    <mergeCell ref="G443:I443"/>
    <mergeCell ref="K443:L443"/>
    <mergeCell ref="O443:P443"/>
    <mergeCell ref="B444:F444"/>
    <mergeCell ref="G444:I444"/>
    <mergeCell ref="K444:L444"/>
    <mergeCell ref="O444:P444"/>
    <mergeCell ref="B441:F441"/>
    <mergeCell ref="G441:I441"/>
    <mergeCell ref="K441:L441"/>
    <mergeCell ref="O441:P441"/>
    <mergeCell ref="B442:F442"/>
    <mergeCell ref="G442:I442"/>
    <mergeCell ref="K442:L442"/>
    <mergeCell ref="O442:P442"/>
    <mergeCell ref="B451:F451"/>
    <mergeCell ref="G451:I451"/>
    <mergeCell ref="K451:L451"/>
    <mergeCell ref="O451:P451"/>
    <mergeCell ref="B452:F452"/>
    <mergeCell ref="G452:I452"/>
    <mergeCell ref="K452:L452"/>
    <mergeCell ref="O452:P452"/>
    <mergeCell ref="B449:F449"/>
    <mergeCell ref="G449:I449"/>
    <mergeCell ref="K449:L449"/>
    <mergeCell ref="O449:P449"/>
    <mergeCell ref="B450:F450"/>
    <mergeCell ref="G450:I450"/>
    <mergeCell ref="K450:L450"/>
    <mergeCell ref="O450:P450"/>
    <mergeCell ref="B447:F447"/>
    <mergeCell ref="G447:I447"/>
    <mergeCell ref="K447:L447"/>
    <mergeCell ref="O447:P447"/>
    <mergeCell ref="B448:F448"/>
    <mergeCell ref="G448:I448"/>
    <mergeCell ref="K448:L448"/>
    <mergeCell ref="O448:P448"/>
    <mergeCell ref="B457:F457"/>
    <mergeCell ref="G457:I457"/>
    <mergeCell ref="K457:L457"/>
    <mergeCell ref="O457:P457"/>
    <mergeCell ref="B458:F458"/>
    <mergeCell ref="G458:I458"/>
    <mergeCell ref="K458:L458"/>
    <mergeCell ref="O458:P458"/>
    <mergeCell ref="B455:F455"/>
    <mergeCell ref="G455:I455"/>
    <mergeCell ref="K455:L455"/>
    <mergeCell ref="O455:P455"/>
    <mergeCell ref="B456:F456"/>
    <mergeCell ref="G456:I456"/>
    <mergeCell ref="K456:L456"/>
    <mergeCell ref="O456:P456"/>
    <mergeCell ref="B453:F453"/>
    <mergeCell ref="G453:I453"/>
    <mergeCell ref="K453:L453"/>
    <mergeCell ref="O453:P453"/>
    <mergeCell ref="B454:F454"/>
    <mergeCell ref="G454:I454"/>
    <mergeCell ref="K454:L454"/>
    <mergeCell ref="O454:P454"/>
    <mergeCell ref="B463:F463"/>
    <mergeCell ref="G463:I463"/>
    <mergeCell ref="K463:L463"/>
    <mergeCell ref="O463:P463"/>
    <mergeCell ref="B464:F464"/>
    <mergeCell ref="G464:I464"/>
    <mergeCell ref="K464:L464"/>
    <mergeCell ref="O464:P464"/>
    <mergeCell ref="B461:F461"/>
    <mergeCell ref="G461:I461"/>
    <mergeCell ref="K461:L461"/>
    <mergeCell ref="O461:P461"/>
    <mergeCell ref="B462:F462"/>
    <mergeCell ref="G462:I462"/>
    <mergeCell ref="K462:L462"/>
    <mergeCell ref="O462:P462"/>
    <mergeCell ref="B459:F459"/>
    <mergeCell ref="G459:I459"/>
    <mergeCell ref="K459:L459"/>
    <mergeCell ref="O459:P459"/>
    <mergeCell ref="B460:F460"/>
    <mergeCell ref="G460:I460"/>
    <mergeCell ref="K460:L460"/>
    <mergeCell ref="O460:P460"/>
    <mergeCell ref="B469:F469"/>
    <mergeCell ref="G469:I469"/>
    <mergeCell ref="K469:L469"/>
    <mergeCell ref="O469:P469"/>
    <mergeCell ref="B470:F470"/>
    <mergeCell ref="G470:I470"/>
    <mergeCell ref="K470:L470"/>
    <mergeCell ref="O470:P470"/>
    <mergeCell ref="B467:F467"/>
    <mergeCell ref="G467:I467"/>
    <mergeCell ref="K467:L467"/>
    <mergeCell ref="O467:P467"/>
    <mergeCell ref="B468:F468"/>
    <mergeCell ref="G468:I468"/>
    <mergeCell ref="K468:L468"/>
    <mergeCell ref="O468:P468"/>
    <mergeCell ref="B465:F465"/>
    <mergeCell ref="G465:I465"/>
    <mergeCell ref="K465:L465"/>
    <mergeCell ref="O465:P465"/>
    <mergeCell ref="B466:F466"/>
    <mergeCell ref="G466:I466"/>
    <mergeCell ref="K466:L466"/>
    <mergeCell ref="O466:P466"/>
    <mergeCell ref="B475:F475"/>
    <mergeCell ref="G475:I475"/>
    <mergeCell ref="K475:L475"/>
    <mergeCell ref="O475:P475"/>
    <mergeCell ref="B476:F476"/>
    <mergeCell ref="G476:I476"/>
    <mergeCell ref="K476:L476"/>
    <mergeCell ref="O476:P476"/>
    <mergeCell ref="B473:F473"/>
    <mergeCell ref="G473:I473"/>
    <mergeCell ref="K473:L473"/>
    <mergeCell ref="O473:P473"/>
    <mergeCell ref="B474:F474"/>
    <mergeCell ref="G474:I474"/>
    <mergeCell ref="K474:L474"/>
    <mergeCell ref="O474:P474"/>
    <mergeCell ref="B471:F471"/>
    <mergeCell ref="G471:I471"/>
    <mergeCell ref="K471:L471"/>
    <mergeCell ref="O471:P471"/>
    <mergeCell ref="B472:F472"/>
    <mergeCell ref="G472:I472"/>
    <mergeCell ref="K472:L472"/>
    <mergeCell ref="O472:P472"/>
    <mergeCell ref="B481:F481"/>
    <mergeCell ref="G481:I481"/>
    <mergeCell ref="K481:L481"/>
    <mergeCell ref="O481:P481"/>
    <mergeCell ref="B482:F482"/>
    <mergeCell ref="G482:I482"/>
    <mergeCell ref="K482:L482"/>
    <mergeCell ref="O482:P482"/>
    <mergeCell ref="B479:F479"/>
    <mergeCell ref="G479:I479"/>
    <mergeCell ref="K479:L479"/>
    <mergeCell ref="O479:P479"/>
    <mergeCell ref="B480:F480"/>
    <mergeCell ref="G480:I480"/>
    <mergeCell ref="K480:L480"/>
    <mergeCell ref="O480:P480"/>
    <mergeCell ref="B477:F477"/>
    <mergeCell ref="G477:I477"/>
    <mergeCell ref="K477:L477"/>
    <mergeCell ref="O477:P477"/>
    <mergeCell ref="B478:F478"/>
    <mergeCell ref="G478:I478"/>
    <mergeCell ref="K478:L478"/>
    <mergeCell ref="O478:P478"/>
    <mergeCell ref="B487:F487"/>
    <mergeCell ref="G487:I487"/>
    <mergeCell ref="K487:L487"/>
    <mergeCell ref="O487:P487"/>
    <mergeCell ref="B488:F488"/>
    <mergeCell ref="G488:I488"/>
    <mergeCell ref="K488:L488"/>
    <mergeCell ref="O488:P488"/>
    <mergeCell ref="B485:F485"/>
    <mergeCell ref="G485:I485"/>
    <mergeCell ref="K485:L485"/>
    <mergeCell ref="O485:P485"/>
    <mergeCell ref="B486:F486"/>
    <mergeCell ref="G486:I486"/>
    <mergeCell ref="K486:L486"/>
    <mergeCell ref="O486:P486"/>
    <mergeCell ref="B483:F483"/>
    <mergeCell ref="G483:I483"/>
    <mergeCell ref="K483:L483"/>
    <mergeCell ref="O483:P483"/>
    <mergeCell ref="B484:F484"/>
    <mergeCell ref="G484:I484"/>
    <mergeCell ref="K484:L484"/>
    <mergeCell ref="O484:P484"/>
    <mergeCell ref="B493:F493"/>
    <mergeCell ref="G493:I493"/>
    <mergeCell ref="K493:L493"/>
    <mergeCell ref="O493:P493"/>
    <mergeCell ref="B494:F494"/>
    <mergeCell ref="G494:I494"/>
    <mergeCell ref="K494:L494"/>
    <mergeCell ref="O494:P494"/>
    <mergeCell ref="B491:F491"/>
    <mergeCell ref="G491:I491"/>
    <mergeCell ref="K491:L491"/>
    <mergeCell ref="O491:P491"/>
    <mergeCell ref="B492:F492"/>
    <mergeCell ref="G492:I492"/>
    <mergeCell ref="K492:L492"/>
    <mergeCell ref="O492:P492"/>
    <mergeCell ref="B489:F489"/>
    <mergeCell ref="G489:I489"/>
    <mergeCell ref="K489:L489"/>
    <mergeCell ref="O489:P489"/>
    <mergeCell ref="B490:F490"/>
    <mergeCell ref="G490:I490"/>
    <mergeCell ref="K490:L490"/>
    <mergeCell ref="O490:P490"/>
    <mergeCell ref="B499:F499"/>
    <mergeCell ref="G499:I499"/>
    <mergeCell ref="K499:L499"/>
    <mergeCell ref="O499:P499"/>
    <mergeCell ref="B500:F500"/>
    <mergeCell ref="G500:I500"/>
    <mergeCell ref="K500:L500"/>
    <mergeCell ref="O500:P500"/>
    <mergeCell ref="B497:F497"/>
    <mergeCell ref="G497:I497"/>
    <mergeCell ref="K497:L497"/>
    <mergeCell ref="O497:P497"/>
    <mergeCell ref="B498:F498"/>
    <mergeCell ref="G498:I498"/>
    <mergeCell ref="K498:L498"/>
    <mergeCell ref="O498:P498"/>
    <mergeCell ref="B495:F495"/>
    <mergeCell ref="G495:I495"/>
    <mergeCell ref="K495:L495"/>
    <mergeCell ref="O495:P495"/>
    <mergeCell ref="B496:F496"/>
    <mergeCell ref="G496:I496"/>
    <mergeCell ref="K496:L496"/>
    <mergeCell ref="O496:P496"/>
    <mergeCell ref="B505:F505"/>
    <mergeCell ref="G505:I505"/>
    <mergeCell ref="K505:L505"/>
    <mergeCell ref="O505:P505"/>
    <mergeCell ref="B506:F506"/>
    <mergeCell ref="G506:I506"/>
    <mergeCell ref="K506:L506"/>
    <mergeCell ref="O506:P506"/>
    <mergeCell ref="B503:F503"/>
    <mergeCell ref="G503:I503"/>
    <mergeCell ref="K503:L503"/>
    <mergeCell ref="O503:P503"/>
    <mergeCell ref="B504:F504"/>
    <mergeCell ref="G504:I504"/>
    <mergeCell ref="K504:L504"/>
    <mergeCell ref="O504:P504"/>
    <mergeCell ref="B501:F501"/>
    <mergeCell ref="G501:I501"/>
    <mergeCell ref="K501:L501"/>
    <mergeCell ref="O501:P501"/>
    <mergeCell ref="B502:F502"/>
    <mergeCell ref="G502:I502"/>
    <mergeCell ref="K502:L502"/>
    <mergeCell ref="O502:P502"/>
    <mergeCell ref="B511:F511"/>
    <mergeCell ref="G511:I511"/>
    <mergeCell ref="K511:L511"/>
    <mergeCell ref="O511:P511"/>
    <mergeCell ref="B512:F512"/>
    <mergeCell ref="G512:I512"/>
    <mergeCell ref="K512:L512"/>
    <mergeCell ref="O512:P512"/>
    <mergeCell ref="B509:F509"/>
    <mergeCell ref="G509:I509"/>
    <mergeCell ref="K509:L509"/>
    <mergeCell ref="O509:P509"/>
    <mergeCell ref="B510:F510"/>
    <mergeCell ref="G510:I510"/>
    <mergeCell ref="K510:L510"/>
    <mergeCell ref="O510:P510"/>
    <mergeCell ref="B507:F507"/>
    <mergeCell ref="G507:I507"/>
    <mergeCell ref="K507:L507"/>
    <mergeCell ref="O507:P507"/>
    <mergeCell ref="B508:F508"/>
    <mergeCell ref="G508:I508"/>
    <mergeCell ref="K508:L508"/>
    <mergeCell ref="O508:P508"/>
    <mergeCell ref="B517:F517"/>
    <mergeCell ref="G517:I517"/>
    <mergeCell ref="K517:L517"/>
    <mergeCell ref="O517:P517"/>
    <mergeCell ref="B518:F518"/>
    <mergeCell ref="G518:I518"/>
    <mergeCell ref="K518:L518"/>
    <mergeCell ref="O518:P518"/>
    <mergeCell ref="B515:F515"/>
    <mergeCell ref="G515:I515"/>
    <mergeCell ref="K515:L515"/>
    <mergeCell ref="O515:P515"/>
    <mergeCell ref="B516:F516"/>
    <mergeCell ref="G516:I516"/>
    <mergeCell ref="K516:L516"/>
    <mergeCell ref="O516:P516"/>
    <mergeCell ref="B513:F513"/>
    <mergeCell ref="G513:I513"/>
    <mergeCell ref="K513:L513"/>
    <mergeCell ref="O513:P513"/>
    <mergeCell ref="B514:F514"/>
    <mergeCell ref="G514:I514"/>
    <mergeCell ref="K514:L514"/>
    <mergeCell ref="O514:P514"/>
    <mergeCell ref="B523:F523"/>
    <mergeCell ref="G523:I523"/>
    <mergeCell ref="K523:L523"/>
    <mergeCell ref="O523:P523"/>
    <mergeCell ref="B524:F524"/>
    <mergeCell ref="G524:I524"/>
    <mergeCell ref="K524:L524"/>
    <mergeCell ref="O524:P524"/>
    <mergeCell ref="B521:F521"/>
    <mergeCell ref="G521:I521"/>
    <mergeCell ref="K521:L521"/>
    <mergeCell ref="O521:P521"/>
    <mergeCell ref="B522:F522"/>
    <mergeCell ref="G522:I522"/>
    <mergeCell ref="K522:L522"/>
    <mergeCell ref="O522:P522"/>
    <mergeCell ref="B519:F519"/>
    <mergeCell ref="G519:I519"/>
    <mergeCell ref="K519:L519"/>
    <mergeCell ref="O519:P519"/>
    <mergeCell ref="B520:F520"/>
    <mergeCell ref="G520:I520"/>
    <mergeCell ref="K520:L520"/>
    <mergeCell ref="O520:P520"/>
    <mergeCell ref="B529:F529"/>
    <mergeCell ref="G529:I529"/>
    <mergeCell ref="K529:L529"/>
    <mergeCell ref="O529:P529"/>
    <mergeCell ref="B530:F530"/>
    <mergeCell ref="G530:I530"/>
    <mergeCell ref="K530:L530"/>
    <mergeCell ref="O530:P530"/>
    <mergeCell ref="B527:F527"/>
    <mergeCell ref="G527:I527"/>
    <mergeCell ref="K527:L527"/>
    <mergeCell ref="O527:P527"/>
    <mergeCell ref="B528:F528"/>
    <mergeCell ref="G528:I528"/>
    <mergeCell ref="K528:L528"/>
    <mergeCell ref="O528:P528"/>
    <mergeCell ref="B525:F525"/>
    <mergeCell ref="G525:I525"/>
    <mergeCell ref="K525:L525"/>
    <mergeCell ref="O525:P525"/>
    <mergeCell ref="B526:F526"/>
    <mergeCell ref="G526:I526"/>
    <mergeCell ref="K526:L526"/>
    <mergeCell ref="O526:P526"/>
    <mergeCell ref="B535:F535"/>
    <mergeCell ref="G535:I535"/>
    <mergeCell ref="K535:L535"/>
    <mergeCell ref="O535:P535"/>
    <mergeCell ref="B536:F536"/>
    <mergeCell ref="G536:I536"/>
    <mergeCell ref="K536:L536"/>
    <mergeCell ref="O536:P536"/>
    <mergeCell ref="B533:F533"/>
    <mergeCell ref="G533:I533"/>
    <mergeCell ref="K533:L533"/>
    <mergeCell ref="O533:P533"/>
    <mergeCell ref="B534:F534"/>
    <mergeCell ref="G534:I534"/>
    <mergeCell ref="K534:L534"/>
    <mergeCell ref="O534:P534"/>
    <mergeCell ref="B531:F531"/>
    <mergeCell ref="G531:I531"/>
    <mergeCell ref="K531:L531"/>
    <mergeCell ref="O531:P531"/>
    <mergeCell ref="B532:F532"/>
    <mergeCell ref="G532:I532"/>
    <mergeCell ref="K532:L532"/>
    <mergeCell ref="O532:P532"/>
    <mergeCell ref="B541:F541"/>
    <mergeCell ref="G541:I541"/>
    <mergeCell ref="K541:L541"/>
    <mergeCell ref="O541:P541"/>
    <mergeCell ref="B542:F542"/>
    <mergeCell ref="G542:I542"/>
    <mergeCell ref="K542:L542"/>
    <mergeCell ref="O542:P542"/>
    <mergeCell ref="B539:F539"/>
    <mergeCell ref="G539:I539"/>
    <mergeCell ref="K539:L539"/>
    <mergeCell ref="O539:P539"/>
    <mergeCell ref="B540:F540"/>
    <mergeCell ref="G540:I540"/>
    <mergeCell ref="K540:L540"/>
    <mergeCell ref="O540:P540"/>
    <mergeCell ref="B537:F537"/>
    <mergeCell ref="G537:I537"/>
    <mergeCell ref="K537:L537"/>
    <mergeCell ref="O537:P537"/>
    <mergeCell ref="B538:F538"/>
    <mergeCell ref="G538:I538"/>
    <mergeCell ref="K538:L538"/>
    <mergeCell ref="O538:P538"/>
    <mergeCell ref="B547:F547"/>
    <mergeCell ref="G547:I547"/>
    <mergeCell ref="K547:L547"/>
    <mergeCell ref="O547:P547"/>
    <mergeCell ref="B548:F548"/>
    <mergeCell ref="G548:I548"/>
    <mergeCell ref="K548:L548"/>
    <mergeCell ref="O548:P548"/>
    <mergeCell ref="B545:F545"/>
    <mergeCell ref="G545:I545"/>
    <mergeCell ref="K545:L545"/>
    <mergeCell ref="O545:P545"/>
    <mergeCell ref="B546:F546"/>
    <mergeCell ref="G546:I546"/>
    <mergeCell ref="K546:L546"/>
    <mergeCell ref="O546:P546"/>
    <mergeCell ref="B543:F543"/>
    <mergeCell ref="G543:I543"/>
    <mergeCell ref="K543:L543"/>
    <mergeCell ref="O543:P543"/>
    <mergeCell ref="B544:F544"/>
    <mergeCell ref="G544:I544"/>
    <mergeCell ref="K544:L544"/>
    <mergeCell ref="O544:P544"/>
    <mergeCell ref="B553:F553"/>
    <mergeCell ref="G553:I553"/>
    <mergeCell ref="K553:L553"/>
    <mergeCell ref="O553:P553"/>
    <mergeCell ref="B554:F554"/>
    <mergeCell ref="G554:I554"/>
    <mergeCell ref="K554:L554"/>
    <mergeCell ref="O554:P554"/>
    <mergeCell ref="B551:F551"/>
    <mergeCell ref="G551:I551"/>
    <mergeCell ref="K551:L551"/>
    <mergeCell ref="O551:P551"/>
    <mergeCell ref="B552:F552"/>
    <mergeCell ref="G552:I552"/>
    <mergeCell ref="K552:L552"/>
    <mergeCell ref="O552:P552"/>
    <mergeCell ref="B549:F549"/>
    <mergeCell ref="G549:I549"/>
    <mergeCell ref="K549:L549"/>
    <mergeCell ref="O549:P549"/>
    <mergeCell ref="B550:F550"/>
    <mergeCell ref="G550:I550"/>
    <mergeCell ref="K550:L550"/>
    <mergeCell ref="O550:P550"/>
    <mergeCell ref="B559:F559"/>
    <mergeCell ref="G559:I559"/>
    <mergeCell ref="K559:L559"/>
    <mergeCell ref="O559:P559"/>
    <mergeCell ref="B560:F560"/>
    <mergeCell ref="G560:I560"/>
    <mergeCell ref="K560:L560"/>
    <mergeCell ref="O560:P560"/>
    <mergeCell ref="B557:F557"/>
    <mergeCell ref="G557:I557"/>
    <mergeCell ref="K557:L557"/>
    <mergeCell ref="O557:P557"/>
    <mergeCell ref="B558:F558"/>
    <mergeCell ref="G558:I558"/>
    <mergeCell ref="K558:L558"/>
    <mergeCell ref="O558:P558"/>
    <mergeCell ref="B555:F555"/>
    <mergeCell ref="G555:I555"/>
    <mergeCell ref="K555:L555"/>
    <mergeCell ref="O555:P555"/>
    <mergeCell ref="B556:F556"/>
    <mergeCell ref="G556:I556"/>
    <mergeCell ref="K556:L556"/>
    <mergeCell ref="O556:P556"/>
    <mergeCell ref="B565:F565"/>
    <mergeCell ref="G565:I565"/>
    <mergeCell ref="K565:L565"/>
    <mergeCell ref="O565:P565"/>
    <mergeCell ref="B566:F566"/>
    <mergeCell ref="G566:I566"/>
    <mergeCell ref="K566:L566"/>
    <mergeCell ref="O566:P566"/>
    <mergeCell ref="B563:F563"/>
    <mergeCell ref="G563:I563"/>
    <mergeCell ref="K563:L563"/>
    <mergeCell ref="O563:P563"/>
    <mergeCell ref="B564:F564"/>
    <mergeCell ref="G564:I564"/>
    <mergeCell ref="K564:L564"/>
    <mergeCell ref="O564:P564"/>
    <mergeCell ref="B561:F561"/>
    <mergeCell ref="G561:I561"/>
    <mergeCell ref="K561:L561"/>
    <mergeCell ref="O561:P561"/>
    <mergeCell ref="B562:F562"/>
    <mergeCell ref="G562:I562"/>
    <mergeCell ref="K562:L562"/>
    <mergeCell ref="O562:P562"/>
    <mergeCell ref="B571:F571"/>
    <mergeCell ref="G571:I571"/>
    <mergeCell ref="K571:L571"/>
    <mergeCell ref="O571:P571"/>
    <mergeCell ref="B572:F572"/>
    <mergeCell ref="G572:I572"/>
    <mergeCell ref="K572:L572"/>
    <mergeCell ref="O572:P572"/>
    <mergeCell ref="B569:F569"/>
    <mergeCell ref="G569:I569"/>
    <mergeCell ref="K569:L569"/>
    <mergeCell ref="O569:P569"/>
    <mergeCell ref="B570:F570"/>
    <mergeCell ref="G570:I570"/>
    <mergeCell ref="K570:L570"/>
    <mergeCell ref="O570:P570"/>
    <mergeCell ref="B567:F567"/>
    <mergeCell ref="G567:I567"/>
    <mergeCell ref="K567:L567"/>
    <mergeCell ref="O567:P567"/>
    <mergeCell ref="B568:F568"/>
    <mergeCell ref="G568:I568"/>
    <mergeCell ref="K568:L568"/>
    <mergeCell ref="O568:P568"/>
    <mergeCell ref="B577:F577"/>
    <mergeCell ref="G577:I577"/>
    <mergeCell ref="K577:L577"/>
    <mergeCell ref="O577:P577"/>
    <mergeCell ref="B578:F578"/>
    <mergeCell ref="G578:I578"/>
    <mergeCell ref="K578:L578"/>
    <mergeCell ref="O578:P578"/>
    <mergeCell ref="B575:F575"/>
    <mergeCell ref="G575:I575"/>
    <mergeCell ref="K575:L575"/>
    <mergeCell ref="O575:P575"/>
    <mergeCell ref="B576:F576"/>
    <mergeCell ref="G576:I576"/>
    <mergeCell ref="K576:L576"/>
    <mergeCell ref="O576:P576"/>
    <mergeCell ref="B573:F573"/>
    <mergeCell ref="G573:I573"/>
    <mergeCell ref="K573:L573"/>
    <mergeCell ref="O573:P573"/>
    <mergeCell ref="B574:F574"/>
    <mergeCell ref="G574:I574"/>
    <mergeCell ref="K574:L574"/>
    <mergeCell ref="O574:P574"/>
    <mergeCell ref="B583:F583"/>
    <mergeCell ref="G583:I583"/>
    <mergeCell ref="K583:L583"/>
    <mergeCell ref="O583:P583"/>
    <mergeCell ref="B584:F584"/>
    <mergeCell ref="G584:I584"/>
    <mergeCell ref="K584:L584"/>
    <mergeCell ref="O584:P584"/>
    <mergeCell ref="B581:F581"/>
    <mergeCell ref="G581:I581"/>
    <mergeCell ref="K581:L581"/>
    <mergeCell ref="O581:P581"/>
    <mergeCell ref="B582:F582"/>
    <mergeCell ref="G582:I582"/>
    <mergeCell ref="K582:L582"/>
    <mergeCell ref="O582:P582"/>
    <mergeCell ref="B579:F579"/>
    <mergeCell ref="G579:I579"/>
    <mergeCell ref="K579:L579"/>
    <mergeCell ref="O579:P579"/>
    <mergeCell ref="B580:F580"/>
    <mergeCell ref="G580:I580"/>
    <mergeCell ref="K580:L580"/>
    <mergeCell ref="O580:P580"/>
    <mergeCell ref="B589:F589"/>
    <mergeCell ref="G589:I589"/>
    <mergeCell ref="K589:L589"/>
    <mergeCell ref="O589:P589"/>
    <mergeCell ref="B590:F590"/>
    <mergeCell ref="G590:I590"/>
    <mergeCell ref="K590:L590"/>
    <mergeCell ref="O590:P590"/>
    <mergeCell ref="B587:F587"/>
    <mergeCell ref="G587:I587"/>
    <mergeCell ref="K587:L587"/>
    <mergeCell ref="O587:P587"/>
    <mergeCell ref="B588:F588"/>
    <mergeCell ref="G588:I588"/>
    <mergeCell ref="K588:L588"/>
    <mergeCell ref="O588:P588"/>
    <mergeCell ref="B585:F585"/>
    <mergeCell ref="G585:I585"/>
    <mergeCell ref="K585:L585"/>
    <mergeCell ref="O585:P585"/>
    <mergeCell ref="B586:F586"/>
    <mergeCell ref="G586:I586"/>
    <mergeCell ref="K586:L586"/>
    <mergeCell ref="O586:P586"/>
    <mergeCell ref="B595:F595"/>
    <mergeCell ref="G595:I595"/>
    <mergeCell ref="K595:L595"/>
    <mergeCell ref="O595:P595"/>
    <mergeCell ref="B596:F596"/>
    <mergeCell ref="G596:I596"/>
    <mergeCell ref="K596:L596"/>
    <mergeCell ref="O596:P596"/>
    <mergeCell ref="B593:F593"/>
    <mergeCell ref="G593:I593"/>
    <mergeCell ref="K593:L593"/>
    <mergeCell ref="O593:P593"/>
    <mergeCell ref="B594:F594"/>
    <mergeCell ref="G594:I594"/>
    <mergeCell ref="K594:L594"/>
    <mergeCell ref="O594:P594"/>
    <mergeCell ref="B591:F591"/>
    <mergeCell ref="G591:I591"/>
    <mergeCell ref="K591:L591"/>
    <mergeCell ref="O591:P591"/>
    <mergeCell ref="B592:F592"/>
    <mergeCell ref="G592:I592"/>
    <mergeCell ref="K592:L592"/>
    <mergeCell ref="O592:P592"/>
    <mergeCell ref="B601:F601"/>
    <mergeCell ref="G601:I601"/>
    <mergeCell ref="K601:L601"/>
    <mergeCell ref="O601:P601"/>
    <mergeCell ref="B602:F602"/>
    <mergeCell ref="G602:I602"/>
    <mergeCell ref="K602:L602"/>
    <mergeCell ref="O602:P602"/>
    <mergeCell ref="B599:F599"/>
    <mergeCell ref="G599:I599"/>
    <mergeCell ref="K599:L599"/>
    <mergeCell ref="O599:P599"/>
    <mergeCell ref="B600:F600"/>
    <mergeCell ref="G600:I600"/>
    <mergeCell ref="K600:L600"/>
    <mergeCell ref="O600:P600"/>
    <mergeCell ref="B597:F597"/>
    <mergeCell ref="G597:I597"/>
    <mergeCell ref="K597:L597"/>
    <mergeCell ref="O597:P597"/>
    <mergeCell ref="B598:F598"/>
    <mergeCell ref="G598:I598"/>
    <mergeCell ref="K598:L598"/>
    <mergeCell ref="O598:P598"/>
    <mergeCell ref="B607:F607"/>
    <mergeCell ref="G607:I607"/>
    <mergeCell ref="K607:L607"/>
    <mergeCell ref="O607:P607"/>
    <mergeCell ref="B608:F608"/>
    <mergeCell ref="G608:I608"/>
    <mergeCell ref="K608:L608"/>
    <mergeCell ref="O608:P608"/>
    <mergeCell ref="B605:F605"/>
    <mergeCell ref="G605:I605"/>
    <mergeCell ref="K605:L605"/>
    <mergeCell ref="O605:P605"/>
    <mergeCell ref="B606:F606"/>
    <mergeCell ref="G606:I606"/>
    <mergeCell ref="K606:L606"/>
    <mergeCell ref="O606:P606"/>
    <mergeCell ref="B603:F603"/>
    <mergeCell ref="G603:I603"/>
    <mergeCell ref="K603:L603"/>
    <mergeCell ref="O603:P603"/>
    <mergeCell ref="B604:F604"/>
    <mergeCell ref="G604:I604"/>
    <mergeCell ref="K604:L604"/>
    <mergeCell ref="O604:P604"/>
    <mergeCell ref="B613:F613"/>
    <mergeCell ref="G613:I613"/>
    <mergeCell ref="K613:L613"/>
    <mergeCell ref="O613:P613"/>
    <mergeCell ref="B614:F614"/>
    <mergeCell ref="G614:I614"/>
    <mergeCell ref="K614:L614"/>
    <mergeCell ref="O614:P614"/>
    <mergeCell ref="B611:F611"/>
    <mergeCell ref="G611:I611"/>
    <mergeCell ref="K611:L611"/>
    <mergeCell ref="O611:P611"/>
    <mergeCell ref="B612:F612"/>
    <mergeCell ref="G612:I612"/>
    <mergeCell ref="K612:L612"/>
    <mergeCell ref="O612:P612"/>
    <mergeCell ref="B609:F609"/>
    <mergeCell ref="G609:I609"/>
    <mergeCell ref="K609:L609"/>
    <mergeCell ref="O609:P609"/>
    <mergeCell ref="B610:F610"/>
    <mergeCell ref="G610:I610"/>
    <mergeCell ref="K610:L610"/>
    <mergeCell ref="O610:P610"/>
    <mergeCell ref="B619:F619"/>
    <mergeCell ref="G619:I619"/>
    <mergeCell ref="K619:L619"/>
    <mergeCell ref="O619:P619"/>
    <mergeCell ref="B620:F620"/>
    <mergeCell ref="G620:I620"/>
    <mergeCell ref="K620:L620"/>
    <mergeCell ref="O620:P620"/>
    <mergeCell ref="B617:F617"/>
    <mergeCell ref="G617:I617"/>
    <mergeCell ref="K617:L617"/>
    <mergeCell ref="O617:P617"/>
    <mergeCell ref="B618:F618"/>
    <mergeCell ref="G618:I618"/>
    <mergeCell ref="K618:L618"/>
    <mergeCell ref="O618:P618"/>
    <mergeCell ref="B615:F615"/>
    <mergeCell ref="G615:I615"/>
    <mergeCell ref="K615:L615"/>
    <mergeCell ref="O615:P615"/>
    <mergeCell ref="B616:F616"/>
    <mergeCell ref="G616:I616"/>
    <mergeCell ref="K616:L616"/>
    <mergeCell ref="O616:P616"/>
    <mergeCell ref="B625:F625"/>
    <mergeCell ref="G625:I625"/>
    <mergeCell ref="K625:L625"/>
    <mergeCell ref="O625:P625"/>
    <mergeCell ref="B626:F626"/>
    <mergeCell ref="G626:I626"/>
    <mergeCell ref="K626:L626"/>
    <mergeCell ref="O626:P626"/>
    <mergeCell ref="B623:F623"/>
    <mergeCell ref="G623:I623"/>
    <mergeCell ref="K623:L623"/>
    <mergeCell ref="O623:P623"/>
    <mergeCell ref="B624:F624"/>
    <mergeCell ref="G624:I624"/>
    <mergeCell ref="K624:L624"/>
    <mergeCell ref="O624:P624"/>
    <mergeCell ref="B621:F621"/>
    <mergeCell ref="G621:I621"/>
    <mergeCell ref="K621:L621"/>
    <mergeCell ref="O621:P621"/>
    <mergeCell ref="B622:F622"/>
    <mergeCell ref="G622:I622"/>
    <mergeCell ref="K622:L622"/>
    <mergeCell ref="O622:P622"/>
    <mergeCell ref="B631:F631"/>
    <mergeCell ref="G631:I631"/>
    <mergeCell ref="K631:L631"/>
    <mergeCell ref="O631:P631"/>
    <mergeCell ref="B632:F632"/>
    <mergeCell ref="G632:I632"/>
    <mergeCell ref="K632:L632"/>
    <mergeCell ref="O632:P632"/>
    <mergeCell ref="B629:F629"/>
    <mergeCell ref="G629:I629"/>
    <mergeCell ref="K629:L629"/>
    <mergeCell ref="O629:P629"/>
    <mergeCell ref="B630:F630"/>
    <mergeCell ref="G630:I630"/>
    <mergeCell ref="K630:L630"/>
    <mergeCell ref="O630:P630"/>
    <mergeCell ref="B627:F627"/>
    <mergeCell ref="G627:I627"/>
    <mergeCell ref="K627:L627"/>
    <mergeCell ref="O627:P627"/>
    <mergeCell ref="B628:F628"/>
    <mergeCell ref="G628:I628"/>
    <mergeCell ref="K628:L628"/>
    <mergeCell ref="O628:P628"/>
    <mergeCell ref="B637:F637"/>
    <mergeCell ref="G637:I637"/>
    <mergeCell ref="K637:L637"/>
    <mergeCell ref="O637:P637"/>
    <mergeCell ref="B638:F638"/>
    <mergeCell ref="G638:I638"/>
    <mergeCell ref="K638:L638"/>
    <mergeCell ref="O638:P638"/>
    <mergeCell ref="B635:F635"/>
    <mergeCell ref="G635:I635"/>
    <mergeCell ref="K635:L635"/>
    <mergeCell ref="O635:P635"/>
    <mergeCell ref="B636:F636"/>
    <mergeCell ref="G636:I636"/>
    <mergeCell ref="K636:L636"/>
    <mergeCell ref="O636:P636"/>
    <mergeCell ref="B633:F633"/>
    <mergeCell ref="G633:I633"/>
    <mergeCell ref="K633:L633"/>
    <mergeCell ref="O633:P633"/>
    <mergeCell ref="B634:F634"/>
    <mergeCell ref="G634:I634"/>
    <mergeCell ref="K634:L634"/>
    <mergeCell ref="O634:P634"/>
    <mergeCell ref="B643:F643"/>
    <mergeCell ref="G643:I643"/>
    <mergeCell ref="K643:L643"/>
    <mergeCell ref="O643:P643"/>
    <mergeCell ref="B644:F644"/>
    <mergeCell ref="G644:I644"/>
    <mergeCell ref="K644:L644"/>
    <mergeCell ref="O644:P644"/>
    <mergeCell ref="B641:F641"/>
    <mergeCell ref="G641:I641"/>
    <mergeCell ref="K641:L641"/>
    <mergeCell ref="O641:P641"/>
    <mergeCell ref="B642:F642"/>
    <mergeCell ref="G642:I642"/>
    <mergeCell ref="K642:L642"/>
    <mergeCell ref="O642:P642"/>
    <mergeCell ref="B639:F639"/>
    <mergeCell ref="G639:I639"/>
    <mergeCell ref="K639:L639"/>
    <mergeCell ref="O639:P639"/>
    <mergeCell ref="B640:F640"/>
    <mergeCell ref="G640:I640"/>
    <mergeCell ref="K640:L640"/>
    <mergeCell ref="O640:P640"/>
    <mergeCell ref="B649:F649"/>
    <mergeCell ref="G649:I649"/>
    <mergeCell ref="K649:L649"/>
    <mergeCell ref="O649:P649"/>
    <mergeCell ref="B650:F650"/>
    <mergeCell ref="G650:I650"/>
    <mergeCell ref="K650:L650"/>
    <mergeCell ref="O650:P650"/>
    <mergeCell ref="B647:F647"/>
    <mergeCell ref="G647:I647"/>
    <mergeCell ref="K647:L647"/>
    <mergeCell ref="O647:P647"/>
    <mergeCell ref="B648:F648"/>
    <mergeCell ref="G648:I648"/>
    <mergeCell ref="K648:L648"/>
    <mergeCell ref="O648:P648"/>
    <mergeCell ref="B645:F645"/>
    <mergeCell ref="G645:I645"/>
    <mergeCell ref="K645:L645"/>
    <mergeCell ref="O645:P645"/>
    <mergeCell ref="B646:F646"/>
    <mergeCell ref="G646:I646"/>
    <mergeCell ref="K646:L646"/>
    <mergeCell ref="O646:P646"/>
    <mergeCell ref="B655:F655"/>
    <mergeCell ref="G655:I655"/>
    <mergeCell ref="K655:L655"/>
    <mergeCell ref="O655:P655"/>
    <mergeCell ref="B656:F656"/>
    <mergeCell ref="G656:I656"/>
    <mergeCell ref="K656:L656"/>
    <mergeCell ref="O656:P656"/>
    <mergeCell ref="B653:F653"/>
    <mergeCell ref="G653:I653"/>
    <mergeCell ref="K653:L653"/>
    <mergeCell ref="O653:P653"/>
    <mergeCell ref="B654:F654"/>
    <mergeCell ref="G654:I654"/>
    <mergeCell ref="K654:L654"/>
    <mergeCell ref="O654:P654"/>
    <mergeCell ref="B651:F651"/>
    <mergeCell ref="G651:I651"/>
    <mergeCell ref="K651:L651"/>
    <mergeCell ref="O651:P651"/>
    <mergeCell ref="B652:F652"/>
    <mergeCell ref="G652:I652"/>
    <mergeCell ref="K652:L652"/>
    <mergeCell ref="O652:P652"/>
    <mergeCell ref="B661:F661"/>
    <mergeCell ref="G661:I661"/>
    <mergeCell ref="K661:L661"/>
    <mergeCell ref="O661:P661"/>
    <mergeCell ref="B662:F662"/>
    <mergeCell ref="G662:I662"/>
    <mergeCell ref="K662:L662"/>
    <mergeCell ref="O662:P662"/>
    <mergeCell ref="B659:F659"/>
    <mergeCell ref="G659:I659"/>
    <mergeCell ref="K659:L659"/>
    <mergeCell ref="O659:P659"/>
    <mergeCell ref="B660:F660"/>
    <mergeCell ref="G660:I660"/>
    <mergeCell ref="K660:L660"/>
    <mergeCell ref="O660:P660"/>
    <mergeCell ref="B657:F657"/>
    <mergeCell ref="G657:I657"/>
    <mergeCell ref="K657:L657"/>
    <mergeCell ref="O657:P657"/>
    <mergeCell ref="B658:F658"/>
    <mergeCell ref="G658:I658"/>
    <mergeCell ref="K658:L658"/>
    <mergeCell ref="O658:P658"/>
    <mergeCell ref="B667:F667"/>
    <mergeCell ref="G667:I667"/>
    <mergeCell ref="K667:L667"/>
    <mergeCell ref="O667:P667"/>
    <mergeCell ref="B668:F668"/>
    <mergeCell ref="G668:I668"/>
    <mergeCell ref="K668:L668"/>
    <mergeCell ref="O668:P668"/>
    <mergeCell ref="B665:F665"/>
    <mergeCell ref="G665:I665"/>
    <mergeCell ref="K665:L665"/>
    <mergeCell ref="O665:P665"/>
    <mergeCell ref="B666:F666"/>
    <mergeCell ref="G666:I666"/>
    <mergeCell ref="K666:L666"/>
    <mergeCell ref="O666:P666"/>
    <mergeCell ref="B663:F663"/>
    <mergeCell ref="G663:I663"/>
    <mergeCell ref="K663:L663"/>
    <mergeCell ref="O663:P663"/>
    <mergeCell ref="B664:F664"/>
    <mergeCell ref="G664:I664"/>
    <mergeCell ref="K664:L664"/>
    <mergeCell ref="O664:P664"/>
    <mergeCell ref="B673:F673"/>
    <mergeCell ref="G673:I673"/>
    <mergeCell ref="K673:L673"/>
    <mergeCell ref="O673:P673"/>
    <mergeCell ref="B674:F674"/>
    <mergeCell ref="G674:I674"/>
    <mergeCell ref="K674:L674"/>
    <mergeCell ref="O674:P674"/>
    <mergeCell ref="B671:F671"/>
    <mergeCell ref="G671:I671"/>
    <mergeCell ref="K671:L671"/>
    <mergeCell ref="O671:P671"/>
    <mergeCell ref="B672:F672"/>
    <mergeCell ref="G672:I672"/>
    <mergeCell ref="K672:L672"/>
    <mergeCell ref="O672:P672"/>
    <mergeCell ref="B669:F669"/>
    <mergeCell ref="G669:I669"/>
    <mergeCell ref="K669:L669"/>
    <mergeCell ref="O669:P669"/>
    <mergeCell ref="B670:F670"/>
    <mergeCell ref="G670:I670"/>
    <mergeCell ref="K670:L670"/>
    <mergeCell ref="O670:P670"/>
    <mergeCell ref="B679:F679"/>
    <mergeCell ref="G679:I679"/>
    <mergeCell ref="K679:L679"/>
    <mergeCell ref="O679:P679"/>
    <mergeCell ref="B680:F680"/>
    <mergeCell ref="G680:I680"/>
    <mergeCell ref="K680:L680"/>
    <mergeCell ref="O680:P680"/>
    <mergeCell ref="B677:F677"/>
    <mergeCell ref="G677:I677"/>
    <mergeCell ref="K677:L677"/>
    <mergeCell ref="O677:P677"/>
    <mergeCell ref="B678:F678"/>
    <mergeCell ref="G678:I678"/>
    <mergeCell ref="K678:L678"/>
    <mergeCell ref="O678:P678"/>
    <mergeCell ref="B675:F675"/>
    <mergeCell ref="G675:I675"/>
    <mergeCell ref="K675:L675"/>
    <mergeCell ref="O675:P675"/>
    <mergeCell ref="B676:F676"/>
    <mergeCell ref="G676:I676"/>
    <mergeCell ref="K676:L676"/>
    <mergeCell ref="O676:P676"/>
    <mergeCell ref="B685:F685"/>
    <mergeCell ref="G685:I685"/>
    <mergeCell ref="K685:L685"/>
    <mergeCell ref="O685:P685"/>
    <mergeCell ref="B686:F686"/>
    <mergeCell ref="G686:I686"/>
    <mergeCell ref="K686:L686"/>
    <mergeCell ref="O686:P686"/>
    <mergeCell ref="B683:F683"/>
    <mergeCell ref="G683:I683"/>
    <mergeCell ref="K683:L683"/>
    <mergeCell ref="O683:P683"/>
    <mergeCell ref="B684:F684"/>
    <mergeCell ref="G684:I684"/>
    <mergeCell ref="K684:L684"/>
    <mergeCell ref="O684:P684"/>
    <mergeCell ref="B681:F681"/>
    <mergeCell ref="G681:I681"/>
    <mergeCell ref="K681:L681"/>
    <mergeCell ref="O681:P681"/>
    <mergeCell ref="B682:F682"/>
    <mergeCell ref="G682:I682"/>
    <mergeCell ref="K682:L682"/>
    <mergeCell ref="O682:P682"/>
    <mergeCell ref="B691:F691"/>
    <mergeCell ref="G691:I691"/>
    <mergeCell ref="K691:L691"/>
    <mergeCell ref="O691:P691"/>
    <mergeCell ref="B692:F692"/>
    <mergeCell ref="G692:I692"/>
    <mergeCell ref="K692:L692"/>
    <mergeCell ref="O692:P692"/>
    <mergeCell ref="B689:F689"/>
    <mergeCell ref="G689:I689"/>
    <mergeCell ref="K689:L689"/>
    <mergeCell ref="O689:P689"/>
    <mergeCell ref="B690:F690"/>
    <mergeCell ref="G690:I690"/>
    <mergeCell ref="K690:L690"/>
    <mergeCell ref="O690:P690"/>
    <mergeCell ref="B687:F687"/>
    <mergeCell ref="G687:I687"/>
    <mergeCell ref="K687:L687"/>
    <mergeCell ref="O687:P687"/>
    <mergeCell ref="B688:F688"/>
    <mergeCell ref="G688:I688"/>
    <mergeCell ref="K688:L688"/>
    <mergeCell ref="O688:P688"/>
    <mergeCell ref="B697:F697"/>
    <mergeCell ref="G697:I697"/>
    <mergeCell ref="K697:L697"/>
    <mergeCell ref="O697:P697"/>
    <mergeCell ref="B698:F698"/>
    <mergeCell ref="G698:I698"/>
    <mergeCell ref="K698:L698"/>
    <mergeCell ref="O698:P698"/>
    <mergeCell ref="B695:F695"/>
    <mergeCell ref="G695:I695"/>
    <mergeCell ref="K695:L695"/>
    <mergeCell ref="O695:P695"/>
    <mergeCell ref="B696:F696"/>
    <mergeCell ref="G696:I696"/>
    <mergeCell ref="K696:L696"/>
    <mergeCell ref="O696:P696"/>
    <mergeCell ref="B693:F693"/>
    <mergeCell ref="G693:I693"/>
    <mergeCell ref="K693:L693"/>
    <mergeCell ref="O693:P693"/>
    <mergeCell ref="B694:F694"/>
    <mergeCell ref="G694:I694"/>
    <mergeCell ref="K694:L694"/>
    <mergeCell ref="O694:P694"/>
    <mergeCell ref="B703:F703"/>
    <mergeCell ref="G703:I703"/>
    <mergeCell ref="K703:L703"/>
    <mergeCell ref="O703:P703"/>
    <mergeCell ref="B704:F704"/>
    <mergeCell ref="G704:I704"/>
    <mergeCell ref="K704:L704"/>
    <mergeCell ref="O704:P704"/>
    <mergeCell ref="B701:F701"/>
    <mergeCell ref="G701:I701"/>
    <mergeCell ref="K701:L701"/>
    <mergeCell ref="O701:P701"/>
    <mergeCell ref="B702:F702"/>
    <mergeCell ref="G702:I702"/>
    <mergeCell ref="K702:L702"/>
    <mergeCell ref="O702:P702"/>
    <mergeCell ref="B699:F699"/>
    <mergeCell ref="G699:I699"/>
    <mergeCell ref="K699:L699"/>
    <mergeCell ref="O699:P699"/>
    <mergeCell ref="B700:F700"/>
    <mergeCell ref="G700:I700"/>
    <mergeCell ref="K700:L700"/>
    <mergeCell ref="O700:P700"/>
    <mergeCell ref="B709:F709"/>
    <mergeCell ref="G709:I709"/>
    <mergeCell ref="K709:L709"/>
    <mergeCell ref="O709:P709"/>
    <mergeCell ref="B710:F710"/>
    <mergeCell ref="G710:I710"/>
    <mergeCell ref="K710:L710"/>
    <mergeCell ref="O710:P710"/>
    <mergeCell ref="B707:F707"/>
    <mergeCell ref="G707:I707"/>
    <mergeCell ref="K707:L707"/>
    <mergeCell ref="O707:P707"/>
    <mergeCell ref="B708:F708"/>
    <mergeCell ref="G708:I708"/>
    <mergeCell ref="K708:L708"/>
    <mergeCell ref="O708:P708"/>
    <mergeCell ref="B705:F705"/>
    <mergeCell ref="G705:I705"/>
    <mergeCell ref="K705:L705"/>
    <mergeCell ref="O705:P705"/>
    <mergeCell ref="B706:F706"/>
    <mergeCell ref="G706:I706"/>
    <mergeCell ref="K706:L706"/>
    <mergeCell ref="O706:P706"/>
    <mergeCell ref="B715:F715"/>
    <mergeCell ref="G715:I715"/>
    <mergeCell ref="K715:L715"/>
    <mergeCell ref="O715:P715"/>
    <mergeCell ref="B716:F716"/>
    <mergeCell ref="G716:I716"/>
    <mergeCell ref="K716:L716"/>
    <mergeCell ref="O716:P716"/>
    <mergeCell ref="B713:F713"/>
    <mergeCell ref="G713:I713"/>
    <mergeCell ref="K713:L713"/>
    <mergeCell ref="O713:P713"/>
    <mergeCell ref="B714:F714"/>
    <mergeCell ref="G714:I714"/>
    <mergeCell ref="K714:L714"/>
    <mergeCell ref="O714:P714"/>
    <mergeCell ref="B711:F711"/>
    <mergeCell ref="G711:I711"/>
    <mergeCell ref="K711:L711"/>
    <mergeCell ref="O711:P711"/>
    <mergeCell ref="B712:F712"/>
    <mergeCell ref="G712:I712"/>
    <mergeCell ref="K712:L712"/>
    <mergeCell ref="O712:P712"/>
    <mergeCell ref="B721:F721"/>
    <mergeCell ref="G721:I721"/>
    <mergeCell ref="K721:L721"/>
    <mergeCell ref="O721:P721"/>
    <mergeCell ref="B722:F722"/>
    <mergeCell ref="G722:I722"/>
    <mergeCell ref="K722:L722"/>
    <mergeCell ref="O722:P722"/>
    <mergeCell ref="B719:F719"/>
    <mergeCell ref="G719:I719"/>
    <mergeCell ref="K719:L719"/>
    <mergeCell ref="O719:P719"/>
    <mergeCell ref="B720:F720"/>
    <mergeCell ref="G720:I720"/>
    <mergeCell ref="K720:L720"/>
    <mergeCell ref="O720:P720"/>
    <mergeCell ref="B717:F717"/>
    <mergeCell ref="G717:I717"/>
    <mergeCell ref="K717:L717"/>
    <mergeCell ref="O717:P717"/>
    <mergeCell ref="B718:F718"/>
    <mergeCell ref="G718:I718"/>
    <mergeCell ref="K718:L718"/>
    <mergeCell ref="O718:P718"/>
    <mergeCell ref="B727:F727"/>
    <mergeCell ref="G727:I727"/>
    <mergeCell ref="K727:L727"/>
    <mergeCell ref="O727:P727"/>
    <mergeCell ref="B728:F728"/>
    <mergeCell ref="G728:I728"/>
    <mergeCell ref="K728:L728"/>
    <mergeCell ref="O728:P728"/>
    <mergeCell ref="B725:F725"/>
    <mergeCell ref="G725:I725"/>
    <mergeCell ref="K725:L725"/>
    <mergeCell ref="O725:P725"/>
    <mergeCell ref="B726:F726"/>
    <mergeCell ref="G726:I726"/>
    <mergeCell ref="K726:L726"/>
    <mergeCell ref="O726:P726"/>
    <mergeCell ref="B723:F723"/>
    <mergeCell ref="G723:I723"/>
    <mergeCell ref="K723:L723"/>
    <mergeCell ref="O723:P723"/>
    <mergeCell ref="B724:F724"/>
    <mergeCell ref="G724:I724"/>
    <mergeCell ref="K724:L724"/>
    <mergeCell ref="O724:P724"/>
    <mergeCell ref="B733:F733"/>
    <mergeCell ref="G733:I733"/>
    <mergeCell ref="K733:L733"/>
    <mergeCell ref="O733:P733"/>
    <mergeCell ref="B734:F734"/>
    <mergeCell ref="G734:I734"/>
    <mergeCell ref="K734:L734"/>
    <mergeCell ref="O734:P734"/>
    <mergeCell ref="B731:F731"/>
    <mergeCell ref="G731:I731"/>
    <mergeCell ref="K731:L731"/>
    <mergeCell ref="O731:P731"/>
    <mergeCell ref="B732:F732"/>
    <mergeCell ref="G732:I732"/>
    <mergeCell ref="K732:L732"/>
    <mergeCell ref="O732:P732"/>
    <mergeCell ref="B729:F729"/>
    <mergeCell ref="G729:I729"/>
    <mergeCell ref="K729:L729"/>
    <mergeCell ref="O729:P729"/>
    <mergeCell ref="B730:F730"/>
    <mergeCell ref="G730:I730"/>
    <mergeCell ref="K730:L730"/>
    <mergeCell ref="O730:P730"/>
    <mergeCell ref="B739:F739"/>
    <mergeCell ref="G739:I739"/>
    <mergeCell ref="K739:L739"/>
    <mergeCell ref="O739:P739"/>
    <mergeCell ref="B740:F740"/>
    <mergeCell ref="G740:I740"/>
    <mergeCell ref="K740:L740"/>
    <mergeCell ref="O740:P740"/>
    <mergeCell ref="B737:F737"/>
    <mergeCell ref="G737:I737"/>
    <mergeCell ref="K737:L737"/>
    <mergeCell ref="O737:P737"/>
    <mergeCell ref="B738:F738"/>
    <mergeCell ref="G738:I738"/>
    <mergeCell ref="K738:L738"/>
    <mergeCell ref="O738:P738"/>
    <mergeCell ref="B735:F735"/>
    <mergeCell ref="G735:I735"/>
    <mergeCell ref="K735:L735"/>
    <mergeCell ref="O735:P735"/>
    <mergeCell ref="B736:F736"/>
    <mergeCell ref="G736:I736"/>
    <mergeCell ref="K736:L736"/>
    <mergeCell ref="O736:P736"/>
    <mergeCell ref="B745:F745"/>
    <mergeCell ref="G745:I745"/>
    <mergeCell ref="K745:L745"/>
    <mergeCell ref="O745:P745"/>
    <mergeCell ref="B746:F746"/>
    <mergeCell ref="G746:I746"/>
    <mergeCell ref="K746:L746"/>
    <mergeCell ref="O746:P746"/>
    <mergeCell ref="B743:F743"/>
    <mergeCell ref="G743:I743"/>
    <mergeCell ref="K743:L743"/>
    <mergeCell ref="O743:P743"/>
    <mergeCell ref="B744:F744"/>
    <mergeCell ref="G744:I744"/>
    <mergeCell ref="K744:L744"/>
    <mergeCell ref="O744:P744"/>
    <mergeCell ref="B741:F741"/>
    <mergeCell ref="G741:I741"/>
    <mergeCell ref="K741:L741"/>
    <mergeCell ref="O741:P741"/>
    <mergeCell ref="B742:F742"/>
    <mergeCell ref="G742:I742"/>
    <mergeCell ref="K742:L742"/>
    <mergeCell ref="O742:P742"/>
    <mergeCell ref="B751:F751"/>
    <mergeCell ref="G751:I751"/>
    <mergeCell ref="K751:L751"/>
    <mergeCell ref="O751:P751"/>
    <mergeCell ref="B752:F752"/>
    <mergeCell ref="G752:I752"/>
    <mergeCell ref="K752:L752"/>
    <mergeCell ref="O752:P752"/>
    <mergeCell ref="B749:F749"/>
    <mergeCell ref="G749:I749"/>
    <mergeCell ref="K749:L749"/>
    <mergeCell ref="O749:P749"/>
    <mergeCell ref="B750:F750"/>
    <mergeCell ref="G750:I750"/>
    <mergeCell ref="K750:L750"/>
    <mergeCell ref="O750:P750"/>
    <mergeCell ref="B747:F747"/>
    <mergeCell ref="G747:I747"/>
    <mergeCell ref="K747:L747"/>
    <mergeCell ref="O747:P747"/>
    <mergeCell ref="B748:F748"/>
    <mergeCell ref="G748:I748"/>
    <mergeCell ref="K748:L748"/>
    <mergeCell ref="O748:P748"/>
    <mergeCell ref="B757:F757"/>
    <mergeCell ref="G757:I757"/>
    <mergeCell ref="K757:L757"/>
    <mergeCell ref="O757:P757"/>
    <mergeCell ref="B758:F758"/>
    <mergeCell ref="G758:I758"/>
    <mergeCell ref="K758:L758"/>
    <mergeCell ref="O758:P758"/>
    <mergeCell ref="B755:F755"/>
    <mergeCell ref="G755:I755"/>
    <mergeCell ref="K755:L755"/>
    <mergeCell ref="O755:P755"/>
    <mergeCell ref="B756:F756"/>
    <mergeCell ref="G756:I756"/>
    <mergeCell ref="K756:L756"/>
    <mergeCell ref="O756:P756"/>
    <mergeCell ref="B753:F753"/>
    <mergeCell ref="G753:I753"/>
    <mergeCell ref="K753:L753"/>
    <mergeCell ref="O753:P753"/>
    <mergeCell ref="B754:F754"/>
    <mergeCell ref="G754:I754"/>
    <mergeCell ref="K754:L754"/>
    <mergeCell ref="O754:P754"/>
    <mergeCell ref="B763:F763"/>
    <mergeCell ref="G763:I763"/>
    <mergeCell ref="K763:L763"/>
    <mergeCell ref="O763:P763"/>
    <mergeCell ref="B764:F764"/>
    <mergeCell ref="G764:I764"/>
    <mergeCell ref="K764:L764"/>
    <mergeCell ref="O764:P764"/>
    <mergeCell ref="B761:F761"/>
    <mergeCell ref="G761:I761"/>
    <mergeCell ref="K761:L761"/>
    <mergeCell ref="O761:P761"/>
    <mergeCell ref="B762:F762"/>
    <mergeCell ref="G762:I762"/>
    <mergeCell ref="K762:L762"/>
    <mergeCell ref="O762:P762"/>
    <mergeCell ref="B759:F759"/>
    <mergeCell ref="G759:I759"/>
    <mergeCell ref="K759:L759"/>
    <mergeCell ref="O759:P759"/>
    <mergeCell ref="B760:F760"/>
    <mergeCell ref="G760:I760"/>
    <mergeCell ref="K760:L760"/>
    <mergeCell ref="O760:P760"/>
    <mergeCell ref="B769:F769"/>
    <mergeCell ref="G769:I769"/>
    <mergeCell ref="K769:L769"/>
    <mergeCell ref="O769:P769"/>
    <mergeCell ref="B770:F770"/>
    <mergeCell ref="G770:I770"/>
    <mergeCell ref="K770:L770"/>
    <mergeCell ref="O770:P770"/>
    <mergeCell ref="B767:F767"/>
    <mergeCell ref="G767:I767"/>
    <mergeCell ref="K767:L767"/>
    <mergeCell ref="O767:P767"/>
    <mergeCell ref="B768:F768"/>
    <mergeCell ref="G768:I768"/>
    <mergeCell ref="K768:L768"/>
    <mergeCell ref="O768:P768"/>
    <mergeCell ref="B765:F765"/>
    <mergeCell ref="G765:I765"/>
    <mergeCell ref="K765:L765"/>
    <mergeCell ref="O765:P765"/>
    <mergeCell ref="B766:F766"/>
    <mergeCell ref="G766:I766"/>
    <mergeCell ref="K766:L766"/>
    <mergeCell ref="O766:P766"/>
    <mergeCell ref="B775:F775"/>
    <mergeCell ref="G775:I775"/>
    <mergeCell ref="K775:L775"/>
    <mergeCell ref="O775:P775"/>
    <mergeCell ref="B776:F776"/>
    <mergeCell ref="G776:I776"/>
    <mergeCell ref="K776:L776"/>
    <mergeCell ref="O776:P776"/>
    <mergeCell ref="B773:F773"/>
    <mergeCell ref="G773:I773"/>
    <mergeCell ref="K773:L773"/>
    <mergeCell ref="O773:P773"/>
    <mergeCell ref="B774:F774"/>
    <mergeCell ref="G774:I774"/>
    <mergeCell ref="K774:L774"/>
    <mergeCell ref="O774:P774"/>
    <mergeCell ref="B771:F771"/>
    <mergeCell ref="G771:I771"/>
    <mergeCell ref="K771:L771"/>
    <mergeCell ref="O771:P771"/>
    <mergeCell ref="B772:F772"/>
    <mergeCell ref="G772:I772"/>
    <mergeCell ref="K772:L772"/>
    <mergeCell ref="O772:P772"/>
    <mergeCell ref="B781:F781"/>
    <mergeCell ref="G781:I781"/>
    <mergeCell ref="K781:L781"/>
    <mergeCell ref="O781:P781"/>
    <mergeCell ref="B782:F782"/>
    <mergeCell ref="G782:I782"/>
    <mergeCell ref="K782:L782"/>
    <mergeCell ref="O782:P782"/>
    <mergeCell ref="B779:F779"/>
    <mergeCell ref="G779:I779"/>
    <mergeCell ref="K779:L779"/>
    <mergeCell ref="O779:P779"/>
    <mergeCell ref="B780:F780"/>
    <mergeCell ref="G780:I780"/>
    <mergeCell ref="K780:L780"/>
    <mergeCell ref="O780:P780"/>
    <mergeCell ref="B777:F777"/>
    <mergeCell ref="G777:I777"/>
    <mergeCell ref="K777:L777"/>
    <mergeCell ref="O777:P777"/>
    <mergeCell ref="B778:F778"/>
    <mergeCell ref="G778:I778"/>
    <mergeCell ref="K778:L778"/>
    <mergeCell ref="O778:P778"/>
    <mergeCell ref="B787:F787"/>
    <mergeCell ref="G787:I787"/>
    <mergeCell ref="K787:L787"/>
    <mergeCell ref="O787:P787"/>
    <mergeCell ref="B788:F788"/>
    <mergeCell ref="G788:I788"/>
    <mergeCell ref="K788:L788"/>
    <mergeCell ref="O788:P788"/>
    <mergeCell ref="B785:F785"/>
    <mergeCell ref="G785:I785"/>
    <mergeCell ref="K785:L785"/>
    <mergeCell ref="O785:P785"/>
    <mergeCell ref="B786:F786"/>
    <mergeCell ref="G786:I786"/>
    <mergeCell ref="K786:L786"/>
    <mergeCell ref="O786:P786"/>
    <mergeCell ref="B783:F783"/>
    <mergeCell ref="G783:I783"/>
    <mergeCell ref="K783:L783"/>
    <mergeCell ref="O783:P783"/>
    <mergeCell ref="B784:F784"/>
    <mergeCell ref="G784:I784"/>
    <mergeCell ref="K784:L784"/>
    <mergeCell ref="O784:P784"/>
    <mergeCell ref="B793:F793"/>
    <mergeCell ref="G793:I793"/>
    <mergeCell ref="K793:L793"/>
    <mergeCell ref="O793:P793"/>
    <mergeCell ref="B794:F794"/>
    <mergeCell ref="G794:I794"/>
    <mergeCell ref="K794:L794"/>
    <mergeCell ref="O794:P794"/>
    <mergeCell ref="B791:F791"/>
    <mergeCell ref="G791:I791"/>
    <mergeCell ref="K791:L791"/>
    <mergeCell ref="O791:P791"/>
    <mergeCell ref="B792:F792"/>
    <mergeCell ref="G792:I792"/>
    <mergeCell ref="K792:L792"/>
    <mergeCell ref="O792:P792"/>
    <mergeCell ref="B789:F789"/>
    <mergeCell ref="G789:I789"/>
    <mergeCell ref="K789:L789"/>
    <mergeCell ref="O789:P789"/>
    <mergeCell ref="B790:F790"/>
    <mergeCell ref="G790:I790"/>
    <mergeCell ref="K790:L790"/>
    <mergeCell ref="O790:P790"/>
    <mergeCell ref="B799:F799"/>
    <mergeCell ref="G799:I799"/>
    <mergeCell ref="K799:L799"/>
    <mergeCell ref="O799:P799"/>
    <mergeCell ref="B800:F800"/>
    <mergeCell ref="G800:I800"/>
    <mergeCell ref="K800:L800"/>
    <mergeCell ref="O800:P800"/>
    <mergeCell ref="B797:F797"/>
    <mergeCell ref="G797:I797"/>
    <mergeCell ref="K797:L797"/>
    <mergeCell ref="O797:P797"/>
    <mergeCell ref="B798:F798"/>
    <mergeCell ref="G798:I798"/>
    <mergeCell ref="K798:L798"/>
    <mergeCell ref="O798:P798"/>
    <mergeCell ref="B795:F795"/>
    <mergeCell ref="G795:I795"/>
    <mergeCell ref="K795:L795"/>
    <mergeCell ref="O795:P795"/>
    <mergeCell ref="B796:F796"/>
    <mergeCell ref="G796:I796"/>
    <mergeCell ref="K796:L796"/>
    <mergeCell ref="O796:P796"/>
    <mergeCell ref="B805:F805"/>
    <mergeCell ref="G805:I805"/>
    <mergeCell ref="K805:L805"/>
    <mergeCell ref="O805:P805"/>
    <mergeCell ref="B806:F806"/>
    <mergeCell ref="G806:I806"/>
    <mergeCell ref="K806:L806"/>
    <mergeCell ref="O806:P806"/>
    <mergeCell ref="B803:F803"/>
    <mergeCell ref="G803:I803"/>
    <mergeCell ref="K803:L803"/>
    <mergeCell ref="O803:P803"/>
    <mergeCell ref="B804:F804"/>
    <mergeCell ref="G804:I804"/>
    <mergeCell ref="K804:L804"/>
    <mergeCell ref="O804:P804"/>
    <mergeCell ref="B801:F801"/>
    <mergeCell ref="G801:I801"/>
    <mergeCell ref="K801:L801"/>
    <mergeCell ref="O801:P801"/>
    <mergeCell ref="B802:F802"/>
    <mergeCell ref="G802:I802"/>
    <mergeCell ref="K802:L802"/>
    <mergeCell ref="O802:P802"/>
    <mergeCell ref="B811:F811"/>
    <mergeCell ref="G811:I811"/>
    <mergeCell ref="K811:L811"/>
    <mergeCell ref="O811:P811"/>
    <mergeCell ref="B812:F812"/>
    <mergeCell ref="G812:I812"/>
    <mergeCell ref="K812:L812"/>
    <mergeCell ref="O812:P812"/>
    <mergeCell ref="B809:F809"/>
    <mergeCell ref="G809:I809"/>
    <mergeCell ref="K809:L809"/>
    <mergeCell ref="O809:P809"/>
    <mergeCell ref="B810:F810"/>
    <mergeCell ref="G810:I810"/>
    <mergeCell ref="K810:L810"/>
    <mergeCell ref="O810:P810"/>
    <mergeCell ref="B807:F807"/>
    <mergeCell ref="G807:I807"/>
    <mergeCell ref="K807:L807"/>
    <mergeCell ref="O807:P807"/>
    <mergeCell ref="B808:F808"/>
    <mergeCell ref="G808:I808"/>
    <mergeCell ref="K808:L808"/>
    <mergeCell ref="O808:P808"/>
    <mergeCell ref="B817:F817"/>
    <mergeCell ref="G817:I817"/>
    <mergeCell ref="K817:L817"/>
    <mergeCell ref="O817:P817"/>
    <mergeCell ref="B818:F818"/>
    <mergeCell ref="G818:I818"/>
    <mergeCell ref="K818:L818"/>
    <mergeCell ref="O818:P818"/>
    <mergeCell ref="B815:F815"/>
    <mergeCell ref="G815:I815"/>
    <mergeCell ref="K815:L815"/>
    <mergeCell ref="O815:P815"/>
    <mergeCell ref="B816:F816"/>
    <mergeCell ref="G816:I816"/>
    <mergeCell ref="K816:L816"/>
    <mergeCell ref="O816:P816"/>
    <mergeCell ref="B813:F813"/>
    <mergeCell ref="G813:I813"/>
    <mergeCell ref="K813:L813"/>
    <mergeCell ref="O813:P813"/>
    <mergeCell ref="B814:F814"/>
    <mergeCell ref="G814:I814"/>
    <mergeCell ref="K814:L814"/>
    <mergeCell ref="O814:P814"/>
    <mergeCell ref="B823:F823"/>
    <mergeCell ref="G823:I823"/>
    <mergeCell ref="K823:L823"/>
    <mergeCell ref="O823:P823"/>
    <mergeCell ref="B824:F824"/>
    <mergeCell ref="G824:I824"/>
    <mergeCell ref="K824:L824"/>
    <mergeCell ref="O824:P824"/>
    <mergeCell ref="B821:F821"/>
    <mergeCell ref="G821:I821"/>
    <mergeCell ref="K821:L821"/>
    <mergeCell ref="O821:P821"/>
    <mergeCell ref="B822:F822"/>
    <mergeCell ref="G822:I822"/>
    <mergeCell ref="K822:L822"/>
    <mergeCell ref="O822:P822"/>
    <mergeCell ref="B819:F819"/>
    <mergeCell ref="G819:I819"/>
    <mergeCell ref="K819:L819"/>
    <mergeCell ref="O819:P819"/>
    <mergeCell ref="B820:F820"/>
    <mergeCell ref="G820:I820"/>
    <mergeCell ref="K820:L820"/>
    <mergeCell ref="O820:P820"/>
    <mergeCell ref="B829:F829"/>
    <mergeCell ref="G829:I829"/>
    <mergeCell ref="K829:L829"/>
    <mergeCell ref="O829:P829"/>
    <mergeCell ref="B830:F830"/>
    <mergeCell ref="G830:I830"/>
    <mergeCell ref="K830:L830"/>
    <mergeCell ref="O830:P830"/>
    <mergeCell ref="B827:F827"/>
    <mergeCell ref="G827:I827"/>
    <mergeCell ref="K827:L827"/>
    <mergeCell ref="O827:P827"/>
    <mergeCell ref="B828:F828"/>
    <mergeCell ref="G828:I828"/>
    <mergeCell ref="K828:L828"/>
    <mergeCell ref="O828:P828"/>
    <mergeCell ref="B825:F825"/>
    <mergeCell ref="G825:I825"/>
    <mergeCell ref="K825:L825"/>
    <mergeCell ref="O825:P825"/>
    <mergeCell ref="B826:F826"/>
    <mergeCell ref="G826:I826"/>
    <mergeCell ref="K826:L826"/>
    <mergeCell ref="O826:P826"/>
    <mergeCell ref="B835:F835"/>
    <mergeCell ref="G835:I835"/>
    <mergeCell ref="K835:L835"/>
    <mergeCell ref="O835:P835"/>
    <mergeCell ref="B836:F836"/>
    <mergeCell ref="G836:I836"/>
    <mergeCell ref="K836:L836"/>
    <mergeCell ref="O836:P836"/>
    <mergeCell ref="B833:F833"/>
    <mergeCell ref="G833:I833"/>
    <mergeCell ref="K833:L833"/>
    <mergeCell ref="O833:P833"/>
    <mergeCell ref="B834:F834"/>
    <mergeCell ref="G834:I834"/>
    <mergeCell ref="K834:L834"/>
    <mergeCell ref="O834:P834"/>
    <mergeCell ref="B831:F831"/>
    <mergeCell ref="G831:I831"/>
    <mergeCell ref="K831:L831"/>
    <mergeCell ref="O831:P831"/>
    <mergeCell ref="B832:F832"/>
    <mergeCell ref="G832:I832"/>
    <mergeCell ref="K832:L832"/>
    <mergeCell ref="O832:P832"/>
    <mergeCell ref="B841:F841"/>
    <mergeCell ref="G841:I841"/>
    <mergeCell ref="K841:L841"/>
    <mergeCell ref="O841:P841"/>
    <mergeCell ref="B842:F842"/>
    <mergeCell ref="G842:I842"/>
    <mergeCell ref="K842:L842"/>
    <mergeCell ref="O842:P842"/>
    <mergeCell ref="B839:F839"/>
    <mergeCell ref="G839:I839"/>
    <mergeCell ref="K839:L839"/>
    <mergeCell ref="O839:P839"/>
    <mergeCell ref="B840:F840"/>
    <mergeCell ref="G840:I840"/>
    <mergeCell ref="K840:L840"/>
    <mergeCell ref="O840:P840"/>
    <mergeCell ref="B837:F837"/>
    <mergeCell ref="G837:I837"/>
    <mergeCell ref="K837:L837"/>
    <mergeCell ref="O837:P837"/>
    <mergeCell ref="B838:F838"/>
    <mergeCell ref="G838:I838"/>
    <mergeCell ref="K838:L838"/>
    <mergeCell ref="O838:P838"/>
    <mergeCell ref="B847:F847"/>
    <mergeCell ref="G847:I847"/>
    <mergeCell ref="K847:L847"/>
    <mergeCell ref="O847:P847"/>
    <mergeCell ref="B848:F848"/>
    <mergeCell ref="G848:I848"/>
    <mergeCell ref="K848:L848"/>
    <mergeCell ref="O848:P848"/>
    <mergeCell ref="B845:F845"/>
    <mergeCell ref="G845:I845"/>
    <mergeCell ref="K845:L845"/>
    <mergeCell ref="O845:P845"/>
    <mergeCell ref="B846:F846"/>
    <mergeCell ref="G846:I846"/>
    <mergeCell ref="K846:L846"/>
    <mergeCell ref="O846:P846"/>
    <mergeCell ref="B843:F843"/>
    <mergeCell ref="G843:I843"/>
    <mergeCell ref="K843:L843"/>
    <mergeCell ref="O843:P843"/>
    <mergeCell ref="B844:F844"/>
    <mergeCell ref="G844:I844"/>
    <mergeCell ref="K844:L844"/>
    <mergeCell ref="O844:P844"/>
    <mergeCell ref="B853:F853"/>
    <mergeCell ref="G853:I853"/>
    <mergeCell ref="K853:L853"/>
    <mergeCell ref="O853:P853"/>
    <mergeCell ref="B854:F854"/>
    <mergeCell ref="G854:I854"/>
    <mergeCell ref="K854:L854"/>
    <mergeCell ref="O854:P854"/>
    <mergeCell ref="B851:F851"/>
    <mergeCell ref="G851:I851"/>
    <mergeCell ref="K851:L851"/>
    <mergeCell ref="O851:P851"/>
    <mergeCell ref="B852:F852"/>
    <mergeCell ref="G852:I852"/>
    <mergeCell ref="K852:L852"/>
    <mergeCell ref="O852:P852"/>
    <mergeCell ref="B849:F849"/>
    <mergeCell ref="G849:I849"/>
    <mergeCell ref="K849:L849"/>
    <mergeCell ref="O849:P849"/>
    <mergeCell ref="B850:F850"/>
    <mergeCell ref="G850:I850"/>
    <mergeCell ref="K850:L850"/>
    <mergeCell ref="O850:P850"/>
    <mergeCell ref="B859:F859"/>
    <mergeCell ref="G859:I859"/>
    <mergeCell ref="K859:L859"/>
    <mergeCell ref="O859:P859"/>
    <mergeCell ref="B860:F860"/>
    <mergeCell ref="G860:I860"/>
    <mergeCell ref="K860:L860"/>
    <mergeCell ref="O860:P860"/>
    <mergeCell ref="B857:F857"/>
    <mergeCell ref="G857:I857"/>
    <mergeCell ref="K857:L857"/>
    <mergeCell ref="O857:P857"/>
    <mergeCell ref="B858:F858"/>
    <mergeCell ref="G858:I858"/>
    <mergeCell ref="K858:L858"/>
    <mergeCell ref="O858:P858"/>
    <mergeCell ref="B855:F855"/>
    <mergeCell ref="G855:I855"/>
    <mergeCell ref="K855:L855"/>
    <mergeCell ref="O855:P855"/>
    <mergeCell ref="B856:F856"/>
    <mergeCell ref="G856:I856"/>
    <mergeCell ref="K856:L856"/>
    <mergeCell ref="O856:P856"/>
    <mergeCell ref="B865:F865"/>
    <mergeCell ref="G865:I865"/>
    <mergeCell ref="K865:L865"/>
    <mergeCell ref="O865:P865"/>
    <mergeCell ref="B866:F866"/>
    <mergeCell ref="G866:I866"/>
    <mergeCell ref="K866:L866"/>
    <mergeCell ref="O866:P866"/>
    <mergeCell ref="B863:F863"/>
    <mergeCell ref="G863:I863"/>
    <mergeCell ref="K863:L863"/>
    <mergeCell ref="O863:P863"/>
    <mergeCell ref="B864:F864"/>
    <mergeCell ref="G864:I864"/>
    <mergeCell ref="K864:L864"/>
    <mergeCell ref="O864:P864"/>
    <mergeCell ref="B861:F861"/>
    <mergeCell ref="G861:I861"/>
    <mergeCell ref="K861:L861"/>
    <mergeCell ref="O861:P861"/>
    <mergeCell ref="B862:F862"/>
    <mergeCell ref="G862:I862"/>
    <mergeCell ref="K862:L862"/>
    <mergeCell ref="O862:P862"/>
    <mergeCell ref="B871:F871"/>
    <mergeCell ref="G871:I871"/>
    <mergeCell ref="K871:L871"/>
    <mergeCell ref="O871:P871"/>
    <mergeCell ref="B872:F872"/>
    <mergeCell ref="G872:I872"/>
    <mergeCell ref="K872:L872"/>
    <mergeCell ref="O872:P872"/>
    <mergeCell ref="B869:F869"/>
    <mergeCell ref="G869:I869"/>
    <mergeCell ref="K869:L869"/>
    <mergeCell ref="O869:P869"/>
    <mergeCell ref="B870:F870"/>
    <mergeCell ref="G870:I870"/>
    <mergeCell ref="K870:L870"/>
    <mergeCell ref="O870:P870"/>
    <mergeCell ref="B867:F867"/>
    <mergeCell ref="G867:I867"/>
    <mergeCell ref="K867:L867"/>
    <mergeCell ref="O867:P867"/>
    <mergeCell ref="B868:F868"/>
    <mergeCell ref="G868:I868"/>
    <mergeCell ref="K868:L868"/>
    <mergeCell ref="O868:P868"/>
    <mergeCell ref="B877:F877"/>
    <mergeCell ref="G877:I877"/>
    <mergeCell ref="K877:L877"/>
    <mergeCell ref="O877:P877"/>
    <mergeCell ref="B878:F878"/>
    <mergeCell ref="G878:I878"/>
    <mergeCell ref="K878:L878"/>
    <mergeCell ref="O878:P878"/>
    <mergeCell ref="B875:F875"/>
    <mergeCell ref="G875:I875"/>
    <mergeCell ref="K875:L875"/>
    <mergeCell ref="O875:P875"/>
    <mergeCell ref="B876:F876"/>
    <mergeCell ref="G876:I876"/>
    <mergeCell ref="K876:L876"/>
    <mergeCell ref="O876:P876"/>
    <mergeCell ref="B873:F873"/>
    <mergeCell ref="G873:I873"/>
    <mergeCell ref="K873:L873"/>
    <mergeCell ref="O873:P873"/>
    <mergeCell ref="B874:F874"/>
    <mergeCell ref="G874:I874"/>
    <mergeCell ref="K874:L874"/>
    <mergeCell ref="O874:P874"/>
    <mergeCell ref="B883:F883"/>
    <mergeCell ref="G883:I883"/>
    <mergeCell ref="K883:L883"/>
    <mergeCell ref="O883:P883"/>
    <mergeCell ref="B884:F884"/>
    <mergeCell ref="G884:I884"/>
    <mergeCell ref="K884:L884"/>
    <mergeCell ref="O884:P884"/>
    <mergeCell ref="B881:F881"/>
    <mergeCell ref="G881:I881"/>
    <mergeCell ref="K881:L881"/>
    <mergeCell ref="O881:P881"/>
    <mergeCell ref="B882:F882"/>
    <mergeCell ref="G882:I882"/>
    <mergeCell ref="K882:L882"/>
    <mergeCell ref="O882:P882"/>
    <mergeCell ref="B879:F879"/>
    <mergeCell ref="G879:I879"/>
    <mergeCell ref="K879:L879"/>
    <mergeCell ref="O879:P879"/>
    <mergeCell ref="B880:F880"/>
    <mergeCell ref="G880:I880"/>
    <mergeCell ref="K880:L880"/>
    <mergeCell ref="O880:P880"/>
    <mergeCell ref="B889:F889"/>
    <mergeCell ref="G889:I889"/>
    <mergeCell ref="K889:L889"/>
    <mergeCell ref="O889:P889"/>
    <mergeCell ref="B890:F890"/>
    <mergeCell ref="G890:I890"/>
    <mergeCell ref="K890:L890"/>
    <mergeCell ref="O890:P890"/>
    <mergeCell ref="B887:F887"/>
    <mergeCell ref="G887:I887"/>
    <mergeCell ref="K887:L887"/>
    <mergeCell ref="O887:P887"/>
    <mergeCell ref="B888:F888"/>
    <mergeCell ref="G888:I888"/>
    <mergeCell ref="K888:L888"/>
    <mergeCell ref="O888:P888"/>
    <mergeCell ref="B885:F885"/>
    <mergeCell ref="G885:I885"/>
    <mergeCell ref="K885:L885"/>
    <mergeCell ref="O885:P885"/>
    <mergeCell ref="B886:F886"/>
    <mergeCell ref="G886:I886"/>
    <mergeCell ref="K886:L886"/>
    <mergeCell ref="O886:P886"/>
    <mergeCell ref="B895:F895"/>
    <mergeCell ref="G895:I895"/>
    <mergeCell ref="K895:L895"/>
    <mergeCell ref="O895:P895"/>
    <mergeCell ref="B896:F896"/>
    <mergeCell ref="G896:I896"/>
    <mergeCell ref="K896:L896"/>
    <mergeCell ref="O896:P896"/>
    <mergeCell ref="B893:F893"/>
    <mergeCell ref="G893:I893"/>
    <mergeCell ref="K893:L893"/>
    <mergeCell ref="O893:P893"/>
    <mergeCell ref="B894:F894"/>
    <mergeCell ref="G894:I894"/>
    <mergeCell ref="K894:L894"/>
    <mergeCell ref="O894:P894"/>
    <mergeCell ref="B891:F891"/>
    <mergeCell ref="G891:I891"/>
    <mergeCell ref="K891:L891"/>
    <mergeCell ref="O891:P891"/>
    <mergeCell ref="B892:F892"/>
    <mergeCell ref="G892:I892"/>
    <mergeCell ref="K892:L892"/>
    <mergeCell ref="O892:P892"/>
    <mergeCell ref="B901:F901"/>
    <mergeCell ref="G901:I901"/>
    <mergeCell ref="K901:L901"/>
    <mergeCell ref="O901:P901"/>
    <mergeCell ref="B902:F902"/>
    <mergeCell ref="G902:I902"/>
    <mergeCell ref="K902:L902"/>
    <mergeCell ref="O902:P902"/>
    <mergeCell ref="B899:F899"/>
    <mergeCell ref="G899:I899"/>
    <mergeCell ref="K899:L899"/>
    <mergeCell ref="O899:P899"/>
    <mergeCell ref="B900:F900"/>
    <mergeCell ref="G900:I900"/>
    <mergeCell ref="K900:L900"/>
    <mergeCell ref="O900:P900"/>
    <mergeCell ref="B897:F897"/>
    <mergeCell ref="G897:I897"/>
    <mergeCell ref="K897:L897"/>
    <mergeCell ref="O897:P897"/>
    <mergeCell ref="B898:F898"/>
    <mergeCell ref="G898:I898"/>
    <mergeCell ref="K898:L898"/>
    <mergeCell ref="O898:P898"/>
    <mergeCell ref="B907:F907"/>
    <mergeCell ref="G907:I907"/>
    <mergeCell ref="K907:L907"/>
    <mergeCell ref="O907:P907"/>
    <mergeCell ref="B908:F908"/>
    <mergeCell ref="G908:I908"/>
    <mergeCell ref="K908:L908"/>
    <mergeCell ref="O908:P908"/>
    <mergeCell ref="B905:F905"/>
    <mergeCell ref="G905:I905"/>
    <mergeCell ref="K905:L905"/>
    <mergeCell ref="O905:P905"/>
    <mergeCell ref="B906:F906"/>
    <mergeCell ref="G906:I906"/>
    <mergeCell ref="K906:L906"/>
    <mergeCell ref="O906:P906"/>
    <mergeCell ref="B903:F903"/>
    <mergeCell ref="G903:I903"/>
    <mergeCell ref="K903:L903"/>
    <mergeCell ref="O903:P903"/>
    <mergeCell ref="B904:F904"/>
    <mergeCell ref="G904:I904"/>
    <mergeCell ref="K904:L904"/>
    <mergeCell ref="O904:P904"/>
    <mergeCell ref="B913:F913"/>
    <mergeCell ref="G913:I913"/>
    <mergeCell ref="K913:L913"/>
    <mergeCell ref="O913:P913"/>
    <mergeCell ref="B914:F914"/>
    <mergeCell ref="G914:I914"/>
    <mergeCell ref="K914:L914"/>
    <mergeCell ref="O914:P914"/>
    <mergeCell ref="B911:F911"/>
    <mergeCell ref="G911:I911"/>
    <mergeCell ref="K911:L911"/>
    <mergeCell ref="O911:P911"/>
    <mergeCell ref="B912:F912"/>
    <mergeCell ref="G912:I912"/>
    <mergeCell ref="K912:L912"/>
    <mergeCell ref="O912:P912"/>
    <mergeCell ref="B909:F909"/>
    <mergeCell ref="G909:I909"/>
    <mergeCell ref="K909:L909"/>
    <mergeCell ref="O909:P909"/>
    <mergeCell ref="B910:F910"/>
    <mergeCell ref="G910:I910"/>
    <mergeCell ref="K910:L910"/>
    <mergeCell ref="O910:P910"/>
    <mergeCell ref="B919:F919"/>
    <mergeCell ref="G919:I919"/>
    <mergeCell ref="K919:L919"/>
    <mergeCell ref="O919:P919"/>
    <mergeCell ref="B920:F920"/>
    <mergeCell ref="G920:I920"/>
    <mergeCell ref="K920:L920"/>
    <mergeCell ref="O920:P920"/>
    <mergeCell ref="B917:F917"/>
    <mergeCell ref="G917:I917"/>
    <mergeCell ref="K917:L917"/>
    <mergeCell ref="O917:P917"/>
    <mergeCell ref="B918:F918"/>
    <mergeCell ref="G918:I918"/>
    <mergeCell ref="K918:L918"/>
    <mergeCell ref="O918:P918"/>
    <mergeCell ref="B915:F915"/>
    <mergeCell ref="G915:I915"/>
    <mergeCell ref="K915:L915"/>
    <mergeCell ref="O915:P915"/>
    <mergeCell ref="B916:F916"/>
    <mergeCell ref="G916:I916"/>
    <mergeCell ref="K916:L916"/>
    <mergeCell ref="O916:P916"/>
    <mergeCell ref="B925:F925"/>
    <mergeCell ref="G925:I925"/>
    <mergeCell ref="K925:L925"/>
    <mergeCell ref="O925:P925"/>
    <mergeCell ref="B926:F926"/>
    <mergeCell ref="G926:I926"/>
    <mergeCell ref="K926:L926"/>
    <mergeCell ref="O926:P926"/>
    <mergeCell ref="B923:F923"/>
    <mergeCell ref="G923:I923"/>
    <mergeCell ref="K923:L923"/>
    <mergeCell ref="O923:P923"/>
    <mergeCell ref="B924:F924"/>
    <mergeCell ref="G924:I924"/>
    <mergeCell ref="K924:L924"/>
    <mergeCell ref="O924:P924"/>
    <mergeCell ref="B921:F921"/>
    <mergeCell ref="G921:I921"/>
    <mergeCell ref="K921:L921"/>
    <mergeCell ref="O921:P921"/>
    <mergeCell ref="B922:F922"/>
    <mergeCell ref="G922:I922"/>
    <mergeCell ref="K922:L922"/>
    <mergeCell ref="O922:P922"/>
    <mergeCell ref="B931:F931"/>
    <mergeCell ref="G931:I931"/>
    <mergeCell ref="K931:L931"/>
    <mergeCell ref="O931:P931"/>
    <mergeCell ref="B932:F932"/>
    <mergeCell ref="G932:I932"/>
    <mergeCell ref="K932:L932"/>
    <mergeCell ref="O932:P932"/>
    <mergeCell ref="B929:F929"/>
    <mergeCell ref="G929:I929"/>
    <mergeCell ref="K929:L929"/>
    <mergeCell ref="O929:P929"/>
    <mergeCell ref="B930:F930"/>
    <mergeCell ref="G930:I930"/>
    <mergeCell ref="K930:L930"/>
    <mergeCell ref="O930:P930"/>
    <mergeCell ref="B927:F927"/>
    <mergeCell ref="G927:I927"/>
    <mergeCell ref="K927:L927"/>
    <mergeCell ref="O927:P927"/>
    <mergeCell ref="B928:F928"/>
    <mergeCell ref="G928:I928"/>
    <mergeCell ref="K928:L928"/>
    <mergeCell ref="O928:P928"/>
    <mergeCell ref="B937:F937"/>
    <mergeCell ref="G937:I937"/>
    <mergeCell ref="K937:L937"/>
    <mergeCell ref="O937:P937"/>
    <mergeCell ref="B938:F938"/>
    <mergeCell ref="G938:I938"/>
    <mergeCell ref="K938:L938"/>
    <mergeCell ref="O938:P938"/>
    <mergeCell ref="B935:F935"/>
    <mergeCell ref="G935:I935"/>
    <mergeCell ref="K935:L935"/>
    <mergeCell ref="O935:P935"/>
    <mergeCell ref="B936:F936"/>
    <mergeCell ref="G936:I936"/>
    <mergeCell ref="K936:L936"/>
    <mergeCell ref="O936:P936"/>
    <mergeCell ref="B933:F933"/>
    <mergeCell ref="G933:I933"/>
    <mergeCell ref="K933:L933"/>
    <mergeCell ref="O933:P933"/>
    <mergeCell ref="B934:F934"/>
    <mergeCell ref="G934:I934"/>
    <mergeCell ref="K934:L934"/>
    <mergeCell ref="O934:P934"/>
    <mergeCell ref="B943:F943"/>
    <mergeCell ref="G943:I943"/>
    <mergeCell ref="K943:L943"/>
    <mergeCell ref="O943:P943"/>
    <mergeCell ref="B944:F944"/>
    <mergeCell ref="G944:I944"/>
    <mergeCell ref="K944:L944"/>
    <mergeCell ref="O944:P944"/>
    <mergeCell ref="B941:F941"/>
    <mergeCell ref="G941:I941"/>
    <mergeCell ref="K941:L941"/>
    <mergeCell ref="O941:P941"/>
    <mergeCell ref="B942:F942"/>
    <mergeCell ref="G942:I942"/>
    <mergeCell ref="K942:L942"/>
    <mergeCell ref="O942:P942"/>
    <mergeCell ref="B939:F939"/>
    <mergeCell ref="G939:I939"/>
    <mergeCell ref="K939:L939"/>
    <mergeCell ref="O939:P939"/>
    <mergeCell ref="B940:F940"/>
    <mergeCell ref="G940:I940"/>
    <mergeCell ref="K940:L940"/>
    <mergeCell ref="O940:P940"/>
    <mergeCell ref="B949:F949"/>
    <mergeCell ref="G949:I949"/>
    <mergeCell ref="K949:L949"/>
    <mergeCell ref="O949:P949"/>
    <mergeCell ref="B950:F950"/>
    <mergeCell ref="G950:I950"/>
    <mergeCell ref="K950:L950"/>
    <mergeCell ref="O950:P950"/>
    <mergeCell ref="B947:F947"/>
    <mergeCell ref="G947:I947"/>
    <mergeCell ref="K947:L947"/>
    <mergeCell ref="O947:P947"/>
    <mergeCell ref="B948:F948"/>
    <mergeCell ref="G948:I948"/>
    <mergeCell ref="K948:L948"/>
    <mergeCell ref="O948:P948"/>
    <mergeCell ref="B945:F945"/>
    <mergeCell ref="G945:I945"/>
    <mergeCell ref="K945:L945"/>
    <mergeCell ref="O945:P945"/>
    <mergeCell ref="B946:F946"/>
    <mergeCell ref="G946:I946"/>
    <mergeCell ref="K946:L946"/>
    <mergeCell ref="O946:P946"/>
    <mergeCell ref="B955:F955"/>
    <mergeCell ref="G955:I955"/>
    <mergeCell ref="K955:L955"/>
    <mergeCell ref="O955:P955"/>
    <mergeCell ref="B956:F956"/>
    <mergeCell ref="G956:I956"/>
    <mergeCell ref="K956:L956"/>
    <mergeCell ref="O956:P956"/>
    <mergeCell ref="B953:F953"/>
    <mergeCell ref="G953:I953"/>
    <mergeCell ref="K953:L953"/>
    <mergeCell ref="O953:P953"/>
    <mergeCell ref="B954:F954"/>
    <mergeCell ref="G954:I954"/>
    <mergeCell ref="K954:L954"/>
    <mergeCell ref="O954:P954"/>
    <mergeCell ref="B951:F951"/>
    <mergeCell ref="G951:I951"/>
    <mergeCell ref="K951:L951"/>
    <mergeCell ref="O951:P951"/>
    <mergeCell ref="B952:F952"/>
    <mergeCell ref="G952:I952"/>
    <mergeCell ref="K952:L952"/>
    <mergeCell ref="O952:P952"/>
    <mergeCell ref="B961:F961"/>
    <mergeCell ref="G961:I961"/>
    <mergeCell ref="K961:L961"/>
    <mergeCell ref="O961:P961"/>
    <mergeCell ref="B962:F962"/>
    <mergeCell ref="G962:I962"/>
    <mergeCell ref="K962:L962"/>
    <mergeCell ref="O962:P962"/>
    <mergeCell ref="B959:F959"/>
    <mergeCell ref="G959:I959"/>
    <mergeCell ref="K959:L959"/>
    <mergeCell ref="O959:P959"/>
    <mergeCell ref="B960:F960"/>
    <mergeCell ref="G960:I960"/>
    <mergeCell ref="K960:L960"/>
    <mergeCell ref="O960:P960"/>
    <mergeCell ref="B957:F957"/>
    <mergeCell ref="G957:I957"/>
    <mergeCell ref="K957:L957"/>
    <mergeCell ref="O957:P957"/>
    <mergeCell ref="B958:F958"/>
    <mergeCell ref="G958:I958"/>
    <mergeCell ref="K958:L958"/>
    <mergeCell ref="O958:P958"/>
    <mergeCell ref="B967:F967"/>
    <mergeCell ref="G967:I967"/>
    <mergeCell ref="K967:L967"/>
    <mergeCell ref="O967:P967"/>
    <mergeCell ref="B968:F968"/>
    <mergeCell ref="G968:I968"/>
    <mergeCell ref="K968:L968"/>
    <mergeCell ref="O968:P968"/>
    <mergeCell ref="B965:F965"/>
    <mergeCell ref="G965:I965"/>
    <mergeCell ref="K965:L965"/>
    <mergeCell ref="O965:P965"/>
    <mergeCell ref="B966:F966"/>
    <mergeCell ref="G966:I966"/>
    <mergeCell ref="K966:L966"/>
    <mergeCell ref="O966:P966"/>
    <mergeCell ref="B963:F963"/>
    <mergeCell ref="G963:I963"/>
    <mergeCell ref="K963:L963"/>
    <mergeCell ref="O963:P963"/>
    <mergeCell ref="B964:F964"/>
    <mergeCell ref="G964:I964"/>
    <mergeCell ref="K964:L964"/>
    <mergeCell ref="O964:P964"/>
    <mergeCell ref="B973:F973"/>
    <mergeCell ref="G973:I973"/>
    <mergeCell ref="K973:L973"/>
    <mergeCell ref="O973:P973"/>
    <mergeCell ref="B974:F974"/>
    <mergeCell ref="G974:I974"/>
    <mergeCell ref="K974:L974"/>
    <mergeCell ref="O974:P974"/>
    <mergeCell ref="B971:F971"/>
    <mergeCell ref="G971:I971"/>
    <mergeCell ref="K971:L971"/>
    <mergeCell ref="O971:P971"/>
    <mergeCell ref="B972:F972"/>
    <mergeCell ref="G972:I972"/>
    <mergeCell ref="K972:L972"/>
    <mergeCell ref="O972:P972"/>
    <mergeCell ref="B969:F969"/>
    <mergeCell ref="G969:I969"/>
    <mergeCell ref="K969:L969"/>
    <mergeCell ref="O969:P969"/>
    <mergeCell ref="B970:F970"/>
    <mergeCell ref="G970:I970"/>
    <mergeCell ref="K970:L970"/>
    <mergeCell ref="O970:P970"/>
    <mergeCell ref="B979:F979"/>
    <mergeCell ref="G979:I979"/>
    <mergeCell ref="K979:L979"/>
    <mergeCell ref="O979:P979"/>
    <mergeCell ref="B980:F980"/>
    <mergeCell ref="G980:I980"/>
    <mergeCell ref="K980:L980"/>
    <mergeCell ref="O980:P980"/>
    <mergeCell ref="B977:F977"/>
    <mergeCell ref="G977:I977"/>
    <mergeCell ref="K977:L977"/>
    <mergeCell ref="O977:P977"/>
    <mergeCell ref="B978:F978"/>
    <mergeCell ref="G978:I978"/>
    <mergeCell ref="K978:L978"/>
    <mergeCell ref="O978:P978"/>
    <mergeCell ref="B975:F975"/>
    <mergeCell ref="G975:I975"/>
    <mergeCell ref="K975:L975"/>
    <mergeCell ref="O975:P975"/>
    <mergeCell ref="B976:F976"/>
    <mergeCell ref="G976:I976"/>
    <mergeCell ref="K976:L976"/>
    <mergeCell ref="O976:P976"/>
    <mergeCell ref="B985:F985"/>
    <mergeCell ref="G985:I985"/>
    <mergeCell ref="K985:L985"/>
    <mergeCell ref="O985:P985"/>
    <mergeCell ref="B986:F986"/>
    <mergeCell ref="G986:I986"/>
    <mergeCell ref="K986:L986"/>
    <mergeCell ref="O986:P986"/>
    <mergeCell ref="B983:F983"/>
    <mergeCell ref="G983:I983"/>
    <mergeCell ref="K983:L983"/>
    <mergeCell ref="O983:P983"/>
    <mergeCell ref="B984:F984"/>
    <mergeCell ref="G984:I984"/>
    <mergeCell ref="K984:L984"/>
    <mergeCell ref="O984:P984"/>
    <mergeCell ref="B981:F981"/>
    <mergeCell ref="G981:I981"/>
    <mergeCell ref="K981:L981"/>
    <mergeCell ref="O981:P981"/>
    <mergeCell ref="B982:F982"/>
    <mergeCell ref="G982:I982"/>
    <mergeCell ref="K982:L982"/>
    <mergeCell ref="O982:P982"/>
    <mergeCell ref="B991:F991"/>
    <mergeCell ref="G991:I991"/>
    <mergeCell ref="K991:L991"/>
    <mergeCell ref="O991:P991"/>
    <mergeCell ref="B992:F992"/>
    <mergeCell ref="G992:I992"/>
    <mergeCell ref="K992:L992"/>
    <mergeCell ref="O992:P992"/>
    <mergeCell ref="B989:F989"/>
    <mergeCell ref="G989:I989"/>
    <mergeCell ref="K989:L989"/>
    <mergeCell ref="O989:P989"/>
    <mergeCell ref="B990:F990"/>
    <mergeCell ref="G990:I990"/>
    <mergeCell ref="K990:L990"/>
    <mergeCell ref="O990:P990"/>
    <mergeCell ref="B987:F987"/>
    <mergeCell ref="G987:I987"/>
    <mergeCell ref="K987:L987"/>
    <mergeCell ref="O987:P987"/>
    <mergeCell ref="B988:F988"/>
    <mergeCell ref="G988:I988"/>
    <mergeCell ref="K988:L988"/>
    <mergeCell ref="O988:P988"/>
    <mergeCell ref="B997:F997"/>
    <mergeCell ref="G997:I997"/>
    <mergeCell ref="K997:L997"/>
    <mergeCell ref="O997:P997"/>
    <mergeCell ref="B998:F998"/>
    <mergeCell ref="G998:I998"/>
    <mergeCell ref="K998:L998"/>
    <mergeCell ref="O998:P998"/>
    <mergeCell ref="B995:F995"/>
    <mergeCell ref="G995:I995"/>
    <mergeCell ref="K995:L995"/>
    <mergeCell ref="O995:P995"/>
    <mergeCell ref="B996:F996"/>
    <mergeCell ref="G996:I996"/>
    <mergeCell ref="K996:L996"/>
    <mergeCell ref="O996:P996"/>
    <mergeCell ref="B993:F993"/>
    <mergeCell ref="G993:I993"/>
    <mergeCell ref="K993:L993"/>
    <mergeCell ref="O993:P993"/>
    <mergeCell ref="B994:F994"/>
    <mergeCell ref="G994:I994"/>
    <mergeCell ref="K994:L994"/>
    <mergeCell ref="O994:P994"/>
    <mergeCell ref="B1003:F1003"/>
    <mergeCell ref="G1003:I1003"/>
    <mergeCell ref="K1003:L1003"/>
    <mergeCell ref="O1003:P1003"/>
    <mergeCell ref="B1004:F1004"/>
    <mergeCell ref="G1004:I1004"/>
    <mergeCell ref="K1004:L1004"/>
    <mergeCell ref="O1004:P1004"/>
    <mergeCell ref="B1001:F1001"/>
    <mergeCell ref="G1001:I1001"/>
    <mergeCell ref="K1001:L1001"/>
    <mergeCell ref="O1001:P1001"/>
    <mergeCell ref="B1002:F1002"/>
    <mergeCell ref="G1002:I1002"/>
    <mergeCell ref="K1002:L1002"/>
    <mergeCell ref="O1002:P1002"/>
    <mergeCell ref="B999:F999"/>
    <mergeCell ref="G999:I999"/>
    <mergeCell ref="K999:L999"/>
    <mergeCell ref="O999:P999"/>
    <mergeCell ref="B1000:F1000"/>
    <mergeCell ref="G1000:I1000"/>
    <mergeCell ref="K1000:L1000"/>
    <mergeCell ref="O1000:P1000"/>
    <mergeCell ref="B1009:F1009"/>
    <mergeCell ref="G1009:I1009"/>
    <mergeCell ref="K1009:L1009"/>
    <mergeCell ref="O1009:P1009"/>
    <mergeCell ref="B1010:F1010"/>
    <mergeCell ref="G1010:I1010"/>
    <mergeCell ref="K1010:L1010"/>
    <mergeCell ref="O1010:P1010"/>
    <mergeCell ref="B1007:F1007"/>
    <mergeCell ref="G1007:I1007"/>
    <mergeCell ref="K1007:L1007"/>
    <mergeCell ref="O1007:P1007"/>
    <mergeCell ref="B1008:F1008"/>
    <mergeCell ref="G1008:I1008"/>
    <mergeCell ref="K1008:L1008"/>
    <mergeCell ref="O1008:P1008"/>
    <mergeCell ref="B1005:F1005"/>
    <mergeCell ref="G1005:I1005"/>
    <mergeCell ref="K1005:L1005"/>
    <mergeCell ref="O1005:P1005"/>
    <mergeCell ref="B1006:F1006"/>
    <mergeCell ref="G1006:I1006"/>
    <mergeCell ref="K1006:L1006"/>
    <mergeCell ref="O1006:P100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B2:K11"/>
  <sheetViews>
    <sheetView showGridLines="0" workbookViewId="0">
      <selection activeCell="C6" sqref="C6:D6"/>
    </sheetView>
  </sheetViews>
  <sheetFormatPr defaultRowHeight="15" x14ac:dyDescent="0.25"/>
  <cols>
    <col min="11" max="11" width="16.5703125" customWidth="1"/>
  </cols>
  <sheetData>
    <row r="2" spans="2:11" ht="15.75" x14ac:dyDescent="0.25">
      <c r="B2" s="205" t="s">
        <v>74</v>
      </c>
      <c r="C2" s="205"/>
      <c r="D2" s="205"/>
      <c r="E2" s="205"/>
      <c r="F2" s="205"/>
      <c r="G2" s="205"/>
      <c r="H2" s="205"/>
      <c r="I2" s="205"/>
      <c r="J2" s="205"/>
      <c r="K2" s="87"/>
    </row>
    <row r="3" spans="2:11" ht="19.5" thickBot="1" x14ac:dyDescent="0.35">
      <c r="B3" s="316"/>
      <c r="C3" s="316"/>
      <c r="D3" s="316"/>
      <c r="E3" s="316"/>
      <c r="F3" s="316"/>
      <c r="G3" s="316"/>
      <c r="H3" s="316"/>
      <c r="I3" s="316"/>
      <c r="J3" s="316"/>
      <c r="K3" s="118"/>
    </row>
    <row r="4" spans="2:11" ht="15.75" thickBot="1" x14ac:dyDescent="0.3">
      <c r="D4" s="137"/>
      <c r="E4" s="137"/>
      <c r="F4" s="137"/>
      <c r="G4" s="137"/>
      <c r="H4" s="137"/>
      <c r="I4" s="137"/>
      <c r="J4" s="137"/>
    </row>
    <row r="5" spans="2:11" ht="16.5" thickBot="1" x14ac:dyDescent="0.3">
      <c r="C5" s="329" t="s">
        <v>51</v>
      </c>
      <c r="D5" s="329"/>
      <c r="E5" s="322" t="s">
        <v>73</v>
      </c>
      <c r="F5" s="324"/>
      <c r="G5" s="342" t="s">
        <v>32</v>
      </c>
      <c r="H5" s="343"/>
      <c r="I5" s="342" t="s">
        <v>72</v>
      </c>
      <c r="J5" s="344"/>
      <c r="K5" s="138" t="s">
        <v>66</v>
      </c>
    </row>
    <row r="6" spans="2:11" ht="15.75" thickBot="1" x14ac:dyDescent="0.3">
      <c r="C6" s="318"/>
      <c r="D6" s="318"/>
      <c r="E6" s="318">
        <f>SUMIF('CONTROLE SEMEN'!$C$7:$C$103,"joão",'CONTROLE SEMEN'!$E$7:$E$103)</f>
        <v>0</v>
      </c>
      <c r="F6" s="318"/>
      <c r="G6" s="318">
        <f>SUMIF('CONTROLE SEMEN'!$C$7:$C$103,"joão",'CONTROLE SEMEN'!$F$7:$F$103)</f>
        <v>0</v>
      </c>
      <c r="H6" s="318"/>
      <c r="I6" s="340" t="e">
        <f t="shared" ref="I6:I8" si="0">G6/E6</f>
        <v>#DIV/0!</v>
      </c>
      <c r="J6" s="341"/>
      <c r="K6" s="139" t="e">
        <f>E6/E11</f>
        <v>#DIV/0!</v>
      </c>
    </row>
    <row r="7" spans="2:11" ht="15.75" thickBot="1" x14ac:dyDescent="0.3">
      <c r="C7" s="318"/>
      <c r="D7" s="318"/>
      <c r="E7" s="318">
        <f>SUMIF('CONTROLE SEMEN'!$C$7:$C$103,"willian",'CONTROLE SEMEN'!$E$7:$E$103)</f>
        <v>0</v>
      </c>
      <c r="F7" s="318"/>
      <c r="G7" s="318">
        <f>SUMIF('CONTROLE SEMEN'!$C$7:$C$103,"willian",'CONTROLE SEMEN'!$F$7:$F$103)</f>
        <v>0</v>
      </c>
      <c r="H7" s="318"/>
      <c r="I7" s="340" t="e">
        <f t="shared" si="0"/>
        <v>#DIV/0!</v>
      </c>
      <c r="J7" s="341"/>
      <c r="K7" s="139" t="e">
        <f>E7/E11</f>
        <v>#DIV/0!</v>
      </c>
    </row>
    <row r="8" spans="2:11" ht="15.75" thickBot="1" x14ac:dyDescent="0.3">
      <c r="C8" s="318"/>
      <c r="D8" s="318"/>
      <c r="E8" s="318">
        <f>SUMIF('CONTROLE SEMEN'!$C$7:$C$103,"carlos",'CONTROLE SEMEN'!$E$7:$E$103)</f>
        <v>0</v>
      </c>
      <c r="F8" s="318"/>
      <c r="G8" s="318">
        <f>SUMIF('CONTROLE SEMEN'!$C$7:$C$103,"carlos",'CONTROLE SEMEN'!$F$7:$F$103)</f>
        <v>0</v>
      </c>
      <c r="H8" s="318"/>
      <c r="I8" s="340" t="e">
        <f t="shared" si="0"/>
        <v>#DIV/0!</v>
      </c>
      <c r="J8" s="341"/>
      <c r="K8" s="139" t="e">
        <f>E8/E11</f>
        <v>#DIV/0!</v>
      </c>
    </row>
    <row r="9" spans="2:11" ht="15.95" hidden="1" customHeight="1" thickBot="1" x14ac:dyDescent="0.3">
      <c r="C9" s="335" t="s">
        <v>70</v>
      </c>
      <c r="D9" s="335"/>
      <c r="E9" s="318">
        <f>SUMIF('CONTROLE SEMEN'!$C$7:$C$103,"joão",'CONTROLE SEMEN'!$E$7:$E$103)</f>
        <v>0</v>
      </c>
      <c r="F9" s="318"/>
      <c r="G9" s="336" t="e">
        <f>COUNTIFS('[2]DADOS DA IATF'!E$7:E$16406,C9,'[2]DADOS DA IATF'!K$7:K$16406,"PRENHA IA",'[2]DADOS DA IATF'!G$7:G$16406,"X")+COUNTIFS('[2]DADOS DA IATF'!E$7:E$16406,C9,'[2]DADOS DA IATF'!K$7:K$16406,"VAZIA",'[2]DADOS DA IATF'!G$7:G$16406,"X")+COUNTIFS('[2]DADOS DA IATF'!E$7:E$16406,C9,'[2]DADOS DA IATF'!K$7:K$16406,"SINCRONIZADA",'[2]DADOS DA IATF'!G$7:G$16406,"X")</f>
        <v>#VALUE!</v>
      </c>
      <c r="H9" s="337"/>
      <c r="I9" s="336" t="e">
        <f>COUNTIFS('[2]DADOS DA IATF'!E$7:E$16406,C9,'[2]DADOS DA IATF'!K$7:K$16406,"NÃO DG",'[2]DADOS DA IATF'!G$7:G$16406,"X")</f>
        <v>#VALUE!</v>
      </c>
      <c r="J9" s="338"/>
      <c r="K9" s="140"/>
    </row>
    <row r="10" spans="2:11" ht="15.95" hidden="1" customHeight="1" thickBot="1" x14ac:dyDescent="0.3">
      <c r="C10" s="335" t="s">
        <v>70</v>
      </c>
      <c r="D10" s="335"/>
      <c r="E10" s="318">
        <f>SUMIF('CONTROLE SEMEN'!$C$7:$C$103,"joão",'CONTROLE SEMEN'!$E$7:$E$103)</f>
        <v>0</v>
      </c>
      <c r="F10" s="318"/>
      <c r="G10" s="336" t="e">
        <f>COUNTIFS('[2]DADOS DA IATF'!E$7:E$16406,C10,'[2]DADOS DA IATF'!K$7:K$16406,"PRENHA IA",'[2]DADOS DA IATF'!G$7:G$16406,"X")+COUNTIFS('[2]DADOS DA IATF'!E$7:E$16406,C10,'[2]DADOS DA IATF'!K$7:K$16406,"VAZIA",'[2]DADOS DA IATF'!G$7:G$16406,"X")+COUNTIFS('[2]DADOS DA IATF'!E$7:E$16406,C10,'[2]DADOS DA IATF'!K$7:K$16406,"SINCRONIZADA",'[2]DADOS DA IATF'!G$7:G$16406,"X")</f>
        <v>#VALUE!</v>
      </c>
      <c r="H10" s="337"/>
      <c r="I10" s="336" t="e">
        <f>COUNTIFS('[2]DADOS DA IATF'!E$7:E$16406,C10,'[2]DADOS DA IATF'!K$7:K$16406,"NÃO DG",'[2]DADOS DA IATF'!G$7:G$16406,"X")</f>
        <v>#VALUE!</v>
      </c>
      <c r="J10" s="338"/>
      <c r="K10" s="140"/>
    </row>
    <row r="11" spans="2:11" ht="16.5" thickBot="1" x14ac:dyDescent="0.3">
      <c r="C11" s="329" t="s">
        <v>10</v>
      </c>
      <c r="D11" s="329"/>
      <c r="E11" s="330">
        <f>SUM(E6:F10)</f>
        <v>0</v>
      </c>
      <c r="F11" s="330"/>
      <c r="G11" s="331" t="e">
        <f>SUM(G6:H10)</f>
        <v>#VALUE!</v>
      </c>
      <c r="H11" s="332"/>
      <c r="I11" s="333" t="e">
        <f>SUM(I6:J10)</f>
        <v>#DIV/0!</v>
      </c>
      <c r="J11" s="334"/>
      <c r="K11" s="141" t="e">
        <f>SUM(K6:K11)</f>
        <v>#DIV/0!</v>
      </c>
    </row>
  </sheetData>
  <protectedRanges>
    <protectedRange sqref="C9:D10" name="Intervalo1"/>
  </protectedRanges>
  <mergeCells count="29">
    <mergeCell ref="C6:D6"/>
    <mergeCell ref="E6:F6"/>
    <mergeCell ref="G6:H6"/>
    <mergeCell ref="I6:J6"/>
    <mergeCell ref="B2:J3"/>
    <mergeCell ref="C5:D5"/>
    <mergeCell ref="E5:F5"/>
    <mergeCell ref="G5:H5"/>
    <mergeCell ref="I5:J5"/>
    <mergeCell ref="C7:D7"/>
    <mergeCell ref="E7:F7"/>
    <mergeCell ref="G7:H7"/>
    <mergeCell ref="I7:J7"/>
    <mergeCell ref="C8:D8"/>
    <mergeCell ref="E8:F8"/>
    <mergeCell ref="G8:H8"/>
    <mergeCell ref="I8:J8"/>
    <mergeCell ref="C11:D11"/>
    <mergeCell ref="E11:F11"/>
    <mergeCell ref="G11:H11"/>
    <mergeCell ref="I11:J11"/>
    <mergeCell ref="C9:D9"/>
    <mergeCell ref="E9:F9"/>
    <mergeCell ref="G9:H9"/>
    <mergeCell ref="I9:J9"/>
    <mergeCell ref="C10:D10"/>
    <mergeCell ref="E10:F10"/>
    <mergeCell ref="G10:H10"/>
    <mergeCell ref="I10:J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'C:\Users\User\Desktop\[Tapiraguaia - Relatório Reprodutivo 2018-19.xlsx]CADASTRO'!#REF!</xm:f>
          </x14:formula1>
          <xm:sqref>C9:D10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B1:M13"/>
  <sheetViews>
    <sheetView showGridLines="0" workbookViewId="0">
      <selection activeCell="C9" sqref="C9:F9"/>
    </sheetView>
  </sheetViews>
  <sheetFormatPr defaultRowHeight="15" x14ac:dyDescent="0.25"/>
  <sheetData>
    <row r="1" spans="2:13" ht="28.5" x14ac:dyDescent="0.3">
      <c r="B1" s="115"/>
      <c r="C1" s="116"/>
      <c r="D1" s="116"/>
      <c r="E1" s="116"/>
      <c r="F1" s="116"/>
      <c r="G1" s="116"/>
      <c r="H1" s="116"/>
      <c r="I1" s="116"/>
      <c r="J1" s="116"/>
      <c r="K1" s="117"/>
      <c r="M1" s="87"/>
    </row>
    <row r="2" spans="2:13" ht="15.75" x14ac:dyDescent="0.25">
      <c r="B2" s="205" t="s">
        <v>96</v>
      </c>
      <c r="C2" s="205"/>
      <c r="D2" s="205"/>
      <c r="E2" s="205"/>
      <c r="F2" s="205"/>
      <c r="G2" s="205"/>
      <c r="H2" s="205"/>
      <c r="I2" s="205"/>
      <c r="J2" s="205"/>
      <c r="K2" s="205"/>
      <c r="M2" s="87"/>
    </row>
    <row r="3" spans="2:13" ht="19.5" thickBot="1" x14ac:dyDescent="0.35"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118"/>
      <c r="M3" s="118"/>
    </row>
    <row r="5" spans="2:13" ht="18.75" x14ac:dyDescent="0.25">
      <c r="C5" s="362" t="s">
        <v>97</v>
      </c>
      <c r="D5" s="362"/>
      <c r="E5" s="362"/>
      <c r="F5" s="362"/>
      <c r="H5" s="362" t="s">
        <v>102</v>
      </c>
      <c r="I5" s="362"/>
      <c r="J5" s="362"/>
      <c r="K5" s="362"/>
    </row>
    <row r="7" spans="2:13" ht="18.75" x14ac:dyDescent="0.25">
      <c r="C7" s="361" t="s">
        <v>98</v>
      </c>
      <c r="D7" s="362"/>
      <c r="E7" s="362"/>
      <c r="F7" s="362"/>
      <c r="H7" s="362" t="s">
        <v>103</v>
      </c>
      <c r="I7" s="362"/>
      <c r="J7" s="362"/>
      <c r="K7" s="362"/>
    </row>
    <row r="9" spans="2:13" ht="18.75" x14ac:dyDescent="0.25">
      <c r="C9" s="361" t="s">
        <v>99</v>
      </c>
      <c r="D9" s="362"/>
      <c r="E9" s="362"/>
      <c r="F9" s="362"/>
      <c r="H9" s="362" t="s">
        <v>104</v>
      </c>
      <c r="I9" s="362"/>
      <c r="J9" s="362"/>
      <c r="K9" s="362"/>
    </row>
    <row r="11" spans="2:13" ht="18.75" x14ac:dyDescent="0.25">
      <c r="C11" s="361" t="s">
        <v>100</v>
      </c>
      <c r="D11" s="362"/>
      <c r="E11" s="362"/>
      <c r="F11" s="362"/>
      <c r="H11" s="362" t="s">
        <v>105</v>
      </c>
      <c r="I11" s="362"/>
      <c r="J11" s="362"/>
      <c r="K11" s="362"/>
    </row>
    <row r="13" spans="2:13" ht="18.75" x14ac:dyDescent="0.25">
      <c r="C13" s="361" t="s">
        <v>101</v>
      </c>
      <c r="D13" s="362"/>
      <c r="E13" s="362"/>
      <c r="F13" s="362"/>
      <c r="H13" s="362" t="s">
        <v>106</v>
      </c>
      <c r="I13" s="362"/>
      <c r="J13" s="362"/>
      <c r="K13" s="362"/>
    </row>
  </sheetData>
  <mergeCells count="11">
    <mergeCell ref="C11:F11"/>
    <mergeCell ref="H11:K11"/>
    <mergeCell ref="C13:F13"/>
    <mergeCell ref="H13:K13"/>
    <mergeCell ref="B2:K3"/>
    <mergeCell ref="C5:F5"/>
    <mergeCell ref="H5:K5"/>
    <mergeCell ref="C7:F7"/>
    <mergeCell ref="H7:K7"/>
    <mergeCell ref="C9:F9"/>
    <mergeCell ref="H9:K9"/>
  </mergeCells>
  <hyperlinks>
    <hyperlink ref="C7:F7" location="'Lote 02'!A1" display="Lote 2" xr:uid="{00000000-0004-0000-0D00-000000000000}"/>
    <hyperlink ref="C5:F5" location="'Lote 01'!A1" display="Lote 1" xr:uid="{00000000-0004-0000-0D00-000001000000}"/>
    <hyperlink ref="C9:F9" location="'Lote 03'!A1" display="'Lote 03'!A1" xr:uid="{00000000-0004-0000-0D00-000002000000}"/>
    <hyperlink ref="C11:F11" location="'Lote 04'!A1" display="'Lote 04'!A1" xr:uid="{00000000-0004-0000-0D00-000003000000}"/>
    <hyperlink ref="C13:F13" location="'Lote 05'!A1" display="Lote 5" xr:uid="{00000000-0004-0000-0D00-000004000000}"/>
    <hyperlink ref="H5:K5" location="'Lote 06'!A1" display="Lote 6" xr:uid="{00000000-0004-0000-0D00-000005000000}"/>
    <hyperlink ref="H7:K7" location="'Lote 07'!A1" display="Lote 7" xr:uid="{00000000-0004-0000-0D00-000006000000}"/>
    <hyperlink ref="H9:K9" location="'Lote 08'!A1" display="Lote 8" xr:uid="{00000000-0004-0000-0D00-000007000000}"/>
    <hyperlink ref="H11:K11" location="'Lote 09'!A1" display="Lote 9" xr:uid="{00000000-0004-0000-0D00-000008000000}"/>
    <hyperlink ref="H13:K13" location="'Lote 10'!A1" display="Lote 10" xr:uid="{00000000-0004-0000-0D00-00000900000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500"/>
  <sheetViews>
    <sheetView showGridLines="0" topLeftCell="Q1" zoomScale="112" zoomScaleNormal="112" workbookViewId="0">
      <pane ySplit="1" topLeftCell="A11" activePane="bottomLeft" state="frozen"/>
      <selection pane="bottomLeft" activeCell="X11" sqref="X11:X31"/>
    </sheetView>
  </sheetViews>
  <sheetFormatPr defaultRowHeight="15.75" x14ac:dyDescent="0.25"/>
  <cols>
    <col min="1" max="1" width="37.5703125" style="145" bestFit="1" customWidth="1"/>
    <col min="2" max="2" width="13.7109375" style="145" customWidth="1"/>
    <col min="3" max="3" width="16.28515625" style="149" customWidth="1"/>
    <col min="4" max="4" width="11.7109375" style="147" customWidth="1"/>
    <col min="5" max="5" width="14.140625" style="145" customWidth="1"/>
    <col min="6" max="6" width="11" style="147" customWidth="1"/>
    <col min="7" max="7" width="9.140625" style="147" customWidth="1"/>
    <col min="8" max="8" width="5.7109375" style="148" customWidth="1"/>
    <col min="9" max="9" width="23.140625" style="145" customWidth="1"/>
    <col min="10" max="10" width="25.28515625" style="145" customWidth="1"/>
    <col min="11" max="11" width="13" style="146" customWidth="1"/>
    <col min="12" max="12" width="14.7109375" style="145" customWidth="1"/>
    <col min="13" max="13" width="19" style="145" customWidth="1"/>
    <col min="14" max="14" width="20.42578125" style="145" customWidth="1"/>
    <col min="15" max="15" width="3" style="144" customWidth="1"/>
    <col min="16" max="16" width="13.7109375" style="145" customWidth="1"/>
    <col min="17" max="17" width="16.28515625" style="149" customWidth="1"/>
    <col min="18" max="18" width="11.7109375" style="147" customWidth="1"/>
    <col min="19" max="19" width="14.140625" style="145" customWidth="1"/>
    <col min="20" max="20" width="11" style="147" customWidth="1"/>
    <col min="21" max="21" width="9" style="147" customWidth="1"/>
    <col min="22" max="22" width="5.7109375" style="148" customWidth="1"/>
    <col min="23" max="23" width="23.140625" style="145" customWidth="1"/>
    <col min="24" max="24" width="25.28515625" style="145" customWidth="1"/>
    <col min="25" max="25" width="13" style="146" customWidth="1"/>
    <col min="26" max="26" width="14.7109375" style="145" customWidth="1"/>
    <col min="27" max="27" width="19" style="145" customWidth="1"/>
    <col min="28" max="28" width="20.42578125" style="145" customWidth="1"/>
    <col min="29" max="29" width="3" style="144" customWidth="1"/>
    <col min="30" max="30" width="13.7109375" style="145" customWidth="1"/>
    <col min="31" max="31" width="16.28515625" style="149" customWidth="1"/>
    <col min="32" max="32" width="11.7109375" style="147" customWidth="1"/>
    <col min="33" max="33" width="14.140625" style="145" customWidth="1"/>
    <col min="34" max="34" width="11" style="147" customWidth="1"/>
    <col min="35" max="35" width="9" style="147" bestFit="1" customWidth="1"/>
    <col min="36" max="36" width="5.7109375" style="148" customWidth="1"/>
    <col min="37" max="37" width="23.140625" style="145" bestFit="1" customWidth="1"/>
    <col min="38" max="38" width="25.28515625" style="145" customWidth="1"/>
    <col min="39" max="39" width="13" style="146" customWidth="1"/>
    <col min="40" max="40" width="14.7109375" style="145" customWidth="1"/>
    <col min="41" max="41" width="19" style="145" bestFit="1" customWidth="1"/>
    <col min="42" max="42" width="20.42578125" style="145" bestFit="1" customWidth="1"/>
    <col min="43" max="43" width="3" style="144" customWidth="1"/>
  </cols>
  <sheetData>
    <row r="1" spans="1:43" ht="16.5" x14ac:dyDescent="0.25">
      <c r="A1" s="167" t="s">
        <v>95</v>
      </c>
      <c r="B1" s="164" t="s">
        <v>94</v>
      </c>
      <c r="C1" s="166" t="s">
        <v>93</v>
      </c>
      <c r="D1" s="183" t="s">
        <v>92</v>
      </c>
      <c r="E1" s="184" t="s">
        <v>91</v>
      </c>
      <c r="F1" s="183" t="s">
        <v>90</v>
      </c>
      <c r="G1" s="165" t="s">
        <v>89</v>
      </c>
      <c r="H1" s="185" t="s">
        <v>88</v>
      </c>
      <c r="I1" s="184" t="s">
        <v>87</v>
      </c>
      <c r="J1" s="184" t="s">
        <v>82</v>
      </c>
      <c r="K1" s="186" t="s">
        <v>86</v>
      </c>
      <c r="L1" s="184" t="s">
        <v>85</v>
      </c>
      <c r="M1" s="184" t="s">
        <v>84</v>
      </c>
      <c r="N1" s="163" t="s">
        <v>83</v>
      </c>
      <c r="P1" s="164" t="s">
        <v>94</v>
      </c>
      <c r="Q1" s="166" t="s">
        <v>1173</v>
      </c>
      <c r="R1" s="183" t="s">
        <v>92</v>
      </c>
      <c r="S1" s="184" t="s">
        <v>91</v>
      </c>
      <c r="T1" s="183" t="s">
        <v>90</v>
      </c>
      <c r="U1" s="165" t="s">
        <v>89</v>
      </c>
      <c r="V1" s="185" t="s">
        <v>88</v>
      </c>
      <c r="W1" s="184" t="s">
        <v>87</v>
      </c>
      <c r="X1" s="184" t="s">
        <v>82</v>
      </c>
      <c r="Y1" s="186" t="s">
        <v>86</v>
      </c>
      <c r="Z1" s="184" t="s">
        <v>85</v>
      </c>
      <c r="AA1" s="184" t="s">
        <v>84</v>
      </c>
      <c r="AB1" s="163" t="s">
        <v>83</v>
      </c>
      <c r="AD1" s="164" t="s">
        <v>94</v>
      </c>
      <c r="AE1" s="166" t="s">
        <v>93</v>
      </c>
      <c r="AF1" s="183" t="s">
        <v>92</v>
      </c>
      <c r="AG1" s="184" t="s">
        <v>91</v>
      </c>
      <c r="AH1" s="183" t="s">
        <v>90</v>
      </c>
      <c r="AI1" s="165" t="s">
        <v>89</v>
      </c>
      <c r="AJ1" s="185" t="s">
        <v>88</v>
      </c>
      <c r="AK1" s="184" t="s">
        <v>87</v>
      </c>
      <c r="AL1" s="184" t="s">
        <v>82</v>
      </c>
      <c r="AM1" s="186" t="s">
        <v>86</v>
      </c>
      <c r="AN1" s="184" t="s">
        <v>85</v>
      </c>
      <c r="AO1" s="184" t="s">
        <v>84</v>
      </c>
      <c r="AP1" s="163" t="s">
        <v>83</v>
      </c>
    </row>
    <row r="2" spans="1:43" x14ac:dyDescent="0.25">
      <c r="A2" s="156" t="s">
        <v>1123</v>
      </c>
      <c r="B2" s="154">
        <v>45977</v>
      </c>
      <c r="C2" s="155">
        <v>327</v>
      </c>
      <c r="D2" s="162"/>
      <c r="E2" s="162" t="s">
        <v>1154</v>
      </c>
      <c r="F2" s="162">
        <v>2.25</v>
      </c>
      <c r="G2" s="162" t="s">
        <v>1143</v>
      </c>
      <c r="H2" s="162"/>
      <c r="I2" s="162"/>
      <c r="J2" s="162" t="s">
        <v>1144</v>
      </c>
      <c r="K2" s="191">
        <v>40232</v>
      </c>
      <c r="L2" s="162" t="s">
        <v>1146</v>
      </c>
      <c r="M2" s="162"/>
      <c r="N2" s="150">
        <f t="shared" ref="N2:N65" si="0">IF(B2="","",SUM(B2+295))</f>
        <v>46272</v>
      </c>
      <c r="O2" s="161"/>
      <c r="P2" s="154">
        <v>46032</v>
      </c>
      <c r="Q2" s="155">
        <f>IF(Tabela13[[#This Row],[Diagnóstico]]="Não Prenha",Tabela13[[#This Row],[Vaca]],"-")</f>
        <v>327</v>
      </c>
      <c r="R2" s="162">
        <f>IF(Tabela13[[#This Row],[Diagnóstico]]="Não Prenha",Tabela13[[#This Row],[E.C.C DG]],"-")</f>
        <v>0</v>
      </c>
      <c r="S2" s="162"/>
      <c r="T2" s="162">
        <f>IF(Tabela13[[#This Row],[Diagnóstico]]="Não Prenha",Tabela13[[#This Row],[E.C.C. IA]],"-")</f>
        <v>2.25</v>
      </c>
      <c r="U2" s="162" t="str">
        <f>IF(Tabela13[[#This Row],[Diagnóstico]]="Não Prenha",Tabela13[[#This Row],[Raça IA]],"-")</f>
        <v>SM</v>
      </c>
      <c r="V2" s="162"/>
      <c r="W2" s="162">
        <f>Tabela13[[#This Row],[Categoria]]</f>
        <v>0</v>
      </c>
      <c r="X2" s="162" t="s">
        <v>1160</v>
      </c>
      <c r="Y2" s="191">
        <v>40232</v>
      </c>
      <c r="Z2" s="162" t="s">
        <v>1161</v>
      </c>
      <c r="AA2" s="162"/>
      <c r="AB2" s="150">
        <f t="shared" ref="AB2:AB65" si="1">IF(P2="","",SUM(P2+295))</f>
        <v>46327</v>
      </c>
      <c r="AC2" s="161"/>
      <c r="AD2" s="154"/>
      <c r="AE2" s="155" t="str">
        <f>IF(Tabela1312[[#This Row],[Diagnóstico]]="Não Prenha ",Tabela13[[#This Row],[Vaca]],"-")</f>
        <v>-</v>
      </c>
      <c r="AF2" s="162"/>
      <c r="AG2" s="162"/>
      <c r="AH2" s="162"/>
      <c r="AI2" s="162"/>
      <c r="AJ2" s="162"/>
      <c r="AK2" s="162">
        <f>Tabela13[[#This Row],[Categoria]]</f>
        <v>0</v>
      </c>
      <c r="AL2" s="162"/>
      <c r="AM2" s="162"/>
      <c r="AN2" s="162"/>
      <c r="AO2" s="162"/>
      <c r="AP2" s="150" t="str">
        <f t="shared" ref="AP2:AP33" si="2">IF(AD2="","",SUM(AD2+295))</f>
        <v/>
      </c>
      <c r="AQ2" s="161"/>
    </row>
    <row r="3" spans="1:43" x14ac:dyDescent="0.25">
      <c r="A3" s="156" t="s">
        <v>1123</v>
      </c>
      <c r="B3" s="154">
        <v>45977</v>
      </c>
      <c r="C3" s="155">
        <v>637</v>
      </c>
      <c r="D3" s="162"/>
      <c r="E3" s="162" t="s">
        <v>1154</v>
      </c>
      <c r="F3" s="162">
        <v>2.75</v>
      </c>
      <c r="G3" s="162"/>
      <c r="H3" s="162"/>
      <c r="I3" s="162"/>
      <c r="J3" s="162" t="s">
        <v>1145</v>
      </c>
      <c r="K3" s="191">
        <v>45245</v>
      </c>
      <c r="L3" s="162" t="s">
        <v>1146</v>
      </c>
      <c r="M3" s="162"/>
      <c r="N3" s="150">
        <f t="shared" si="0"/>
        <v>46272</v>
      </c>
      <c r="O3" s="161"/>
      <c r="P3" s="154">
        <v>46032</v>
      </c>
      <c r="Q3" s="155">
        <f>IF(Tabela13[[#This Row],[Diagnóstico]]="Não Prenha",Tabela13[[#This Row],[Vaca]],"-")</f>
        <v>637</v>
      </c>
      <c r="R3" s="162">
        <f>IF(Tabela13[[#This Row],[Diagnóstico]]="Não Prenha",Tabela13[[#This Row],[E.C.C DG]],"-")</f>
        <v>0</v>
      </c>
      <c r="S3" s="162"/>
      <c r="T3" s="162">
        <f>IF(Tabela13[[#This Row],[Diagnóstico]]="Não Prenha",Tabela13[[#This Row],[E.C.C. IA]],"-")</f>
        <v>2.75</v>
      </c>
      <c r="U3" s="162">
        <f>IF(Tabela13[[#This Row],[Diagnóstico]]="Não Prenha",Tabela13[[#This Row],[Raça IA]],"-")</f>
        <v>0</v>
      </c>
      <c r="V3" s="162"/>
      <c r="W3" s="162">
        <f>Tabela13[[#This Row],[Categoria]]</f>
        <v>0</v>
      </c>
      <c r="X3" s="162" t="s">
        <v>1159</v>
      </c>
      <c r="Y3" s="191">
        <v>45210</v>
      </c>
      <c r="Z3" s="162" t="s">
        <v>1161</v>
      </c>
      <c r="AA3" s="162"/>
      <c r="AB3" s="150">
        <f t="shared" si="1"/>
        <v>46327</v>
      </c>
      <c r="AC3" s="161"/>
      <c r="AD3" s="154"/>
      <c r="AE3" s="155" t="str">
        <f>IF(Tabela1312[[#This Row],[Diagnóstico]]="Não Prenha ",Tabela13[[#This Row],[Vaca]],"-")</f>
        <v>-</v>
      </c>
      <c r="AF3" s="162"/>
      <c r="AG3" s="162"/>
      <c r="AH3" s="162"/>
      <c r="AI3" s="162"/>
      <c r="AJ3" s="162"/>
      <c r="AK3" s="162">
        <f>Tabela13[[#This Row],[Categoria]]</f>
        <v>0</v>
      </c>
      <c r="AL3" s="162"/>
      <c r="AM3" s="162"/>
      <c r="AN3" s="162"/>
      <c r="AO3" s="162"/>
      <c r="AP3" s="150" t="str">
        <f t="shared" si="2"/>
        <v/>
      </c>
      <c r="AQ3" s="161"/>
    </row>
    <row r="4" spans="1:43" x14ac:dyDescent="0.25">
      <c r="A4" s="156" t="s">
        <v>1123</v>
      </c>
      <c r="B4" s="154">
        <v>45977</v>
      </c>
      <c r="C4" s="155">
        <v>1101</v>
      </c>
      <c r="D4" s="162"/>
      <c r="E4" s="162" t="s">
        <v>1154</v>
      </c>
      <c r="F4" s="162">
        <v>2.25</v>
      </c>
      <c r="G4" s="162"/>
      <c r="H4" s="162"/>
      <c r="I4" s="162"/>
      <c r="J4" s="162" t="s">
        <v>1145</v>
      </c>
      <c r="K4" s="191">
        <v>45245</v>
      </c>
      <c r="L4" s="162" t="s">
        <v>1146</v>
      </c>
      <c r="M4" s="162"/>
      <c r="N4" s="150">
        <f t="shared" si="0"/>
        <v>46272</v>
      </c>
      <c r="O4" s="161"/>
      <c r="P4" s="154">
        <v>46032</v>
      </c>
      <c r="Q4" s="155">
        <f>IF(Tabela13[[#This Row],[Diagnóstico]]="Não Prenha",Tabela13[[#This Row],[Vaca]],"-")</f>
        <v>1101</v>
      </c>
      <c r="R4" s="162">
        <f>IF(Tabela13[[#This Row],[Diagnóstico]]="Não Prenha",Tabela13[[#This Row],[E.C.C DG]],"-")</f>
        <v>0</v>
      </c>
      <c r="S4" s="162"/>
      <c r="T4" s="162">
        <f>IF(Tabela13[[#This Row],[Diagnóstico]]="Não Prenha",Tabela13[[#This Row],[E.C.C. IA]],"-")</f>
        <v>2.25</v>
      </c>
      <c r="U4" s="162">
        <f>IF(Tabela13[[#This Row],[Diagnóstico]]="Não Prenha",Tabela13[[#This Row],[Raça IA]],"-")</f>
        <v>0</v>
      </c>
      <c r="V4" s="162"/>
      <c r="W4" s="162">
        <f>Tabela13[[#This Row],[Categoria]]</f>
        <v>0</v>
      </c>
      <c r="X4" s="162" t="s">
        <v>1159</v>
      </c>
      <c r="Y4" s="191">
        <v>45210</v>
      </c>
      <c r="Z4" s="162" t="s">
        <v>1161</v>
      </c>
      <c r="AA4" s="162"/>
      <c r="AB4" s="150">
        <f t="shared" si="1"/>
        <v>46327</v>
      </c>
      <c r="AC4" s="161"/>
      <c r="AD4" s="154"/>
      <c r="AE4" s="155" t="str">
        <f>IF(Tabela1312[[#This Row],[Diagnóstico]]="Não Prenha ",Tabela13[[#This Row],[Vaca]],"-")</f>
        <v>-</v>
      </c>
      <c r="AF4" s="162"/>
      <c r="AG4" s="162"/>
      <c r="AH4" s="162"/>
      <c r="AI4" s="162"/>
      <c r="AJ4" s="162"/>
      <c r="AK4" s="162">
        <f>Tabela13[[#This Row],[Categoria]]</f>
        <v>0</v>
      </c>
      <c r="AL4" s="162"/>
      <c r="AM4" s="162"/>
      <c r="AN4" s="162"/>
      <c r="AO4" s="162"/>
      <c r="AP4" s="150" t="str">
        <f t="shared" si="2"/>
        <v/>
      </c>
      <c r="AQ4" s="161"/>
    </row>
    <row r="5" spans="1:43" x14ac:dyDescent="0.25">
      <c r="A5" s="156" t="s">
        <v>1123</v>
      </c>
      <c r="B5" s="154">
        <v>45977</v>
      </c>
      <c r="C5" s="155">
        <v>1120</v>
      </c>
      <c r="D5" s="162"/>
      <c r="E5" s="162" t="s">
        <v>1154</v>
      </c>
      <c r="F5" s="162">
        <v>2.5</v>
      </c>
      <c r="G5" s="162"/>
      <c r="H5" s="162"/>
      <c r="I5" s="162"/>
      <c r="J5" s="162" t="s">
        <v>1145</v>
      </c>
      <c r="K5" s="191">
        <v>45245</v>
      </c>
      <c r="L5" s="162" t="s">
        <v>1146</v>
      </c>
      <c r="M5" s="162"/>
      <c r="N5" s="150">
        <f t="shared" si="0"/>
        <v>46272</v>
      </c>
      <c r="O5" s="161"/>
      <c r="P5" s="154">
        <v>46032</v>
      </c>
      <c r="Q5" s="155">
        <f>IF(Tabela13[[#This Row],[Diagnóstico]]="Não Prenha",Tabela13[[#This Row],[Vaca]],"-")</f>
        <v>1120</v>
      </c>
      <c r="R5" s="162">
        <f>IF(Tabela13[[#This Row],[Diagnóstico]]="Não Prenha",Tabela13[[#This Row],[E.C.C DG]],"-")</f>
        <v>0</v>
      </c>
      <c r="S5" s="162"/>
      <c r="T5" s="162">
        <f>IF(Tabela13[[#This Row],[Diagnóstico]]="Não Prenha",Tabela13[[#This Row],[E.C.C. IA]],"-")</f>
        <v>2.5</v>
      </c>
      <c r="U5" s="162">
        <f>IF(Tabela13[[#This Row],[Diagnóstico]]="Não Prenha",Tabela13[[#This Row],[Raça IA]],"-")</f>
        <v>0</v>
      </c>
      <c r="V5" s="162"/>
      <c r="W5" s="162">
        <f>Tabela13[[#This Row],[Categoria]]</f>
        <v>0</v>
      </c>
      <c r="X5" s="162" t="s">
        <v>1159</v>
      </c>
      <c r="Y5" s="191">
        <v>45210</v>
      </c>
      <c r="Z5" s="162" t="s">
        <v>1161</v>
      </c>
      <c r="AA5" s="162"/>
      <c r="AB5" s="150">
        <f t="shared" si="1"/>
        <v>46327</v>
      </c>
      <c r="AC5" s="161"/>
      <c r="AD5" s="154"/>
      <c r="AE5" s="155" t="str">
        <f>IF(Tabela1312[[#This Row],[Diagnóstico]]="Não Prenha ",Tabela13[[#This Row],[Vaca]],"-")</f>
        <v>-</v>
      </c>
      <c r="AF5" s="162"/>
      <c r="AG5" s="162"/>
      <c r="AH5" s="162"/>
      <c r="AI5" s="162"/>
      <c r="AJ5" s="162"/>
      <c r="AK5" s="162">
        <f>Tabela13[[#This Row],[Categoria]]</f>
        <v>0</v>
      </c>
      <c r="AL5" s="162"/>
      <c r="AM5" s="162"/>
      <c r="AN5" s="162"/>
      <c r="AO5" s="162"/>
      <c r="AP5" s="150" t="str">
        <f t="shared" si="2"/>
        <v/>
      </c>
      <c r="AQ5" s="161"/>
    </row>
    <row r="6" spans="1:43" x14ac:dyDescent="0.25">
      <c r="A6" s="156" t="s">
        <v>1123</v>
      </c>
      <c r="B6" s="154">
        <v>45977</v>
      </c>
      <c r="C6" s="155">
        <v>1204</v>
      </c>
      <c r="D6" s="162"/>
      <c r="E6" s="162" t="s">
        <v>1135</v>
      </c>
      <c r="F6" s="162">
        <v>2.25</v>
      </c>
      <c r="G6" s="162"/>
      <c r="H6" s="162"/>
      <c r="I6" s="162"/>
      <c r="J6" s="162" t="s">
        <v>1145</v>
      </c>
      <c r="K6" s="191">
        <v>45245</v>
      </c>
      <c r="L6" s="162" t="s">
        <v>1146</v>
      </c>
      <c r="M6" s="162"/>
      <c r="N6" s="150">
        <f t="shared" si="0"/>
        <v>46272</v>
      </c>
      <c r="O6" s="161"/>
      <c r="P6" s="154"/>
      <c r="Q6" s="155" t="str">
        <f>IF(Tabela13[[#This Row],[Diagnóstico]]="Não Prenha",Tabela13[[#This Row],[Vaca]],"-")</f>
        <v>-</v>
      </c>
      <c r="R6" s="162" t="str">
        <f>IF(Tabela13[[#This Row],[Diagnóstico]]="Não Prenha",Tabela13[[#This Row],[E.C.C DG]],"-")</f>
        <v>-</v>
      </c>
      <c r="S6" s="162"/>
      <c r="T6" s="162" t="str">
        <f>IF(Tabela13[[#This Row],[Diagnóstico]]="Não Prenha",Tabela13[[#This Row],[E.C.C. IA]],"-")</f>
        <v>-</v>
      </c>
      <c r="U6" s="162" t="str">
        <f>IF(Tabela13[[#This Row],[Diagnóstico]]="Não Prenha",Tabela13[[#This Row],[Raça IA]],"-")</f>
        <v>-</v>
      </c>
      <c r="V6" s="162"/>
      <c r="W6" s="162">
        <f>Tabela13[[#This Row],[Categoria]]</f>
        <v>0</v>
      </c>
      <c r="X6" s="162"/>
      <c r="Y6" s="162"/>
      <c r="Z6" s="162"/>
      <c r="AA6" s="162"/>
      <c r="AB6" s="150" t="str">
        <f t="shared" si="1"/>
        <v/>
      </c>
      <c r="AC6" s="161"/>
      <c r="AD6" s="154"/>
      <c r="AE6" s="155" t="str">
        <f>IF(Tabela1312[[#This Row],[Diagnóstico]]="Não Prenha ",Tabela13[[#This Row],[Vaca]],"-")</f>
        <v>-</v>
      </c>
      <c r="AF6" s="162"/>
      <c r="AG6" s="162"/>
      <c r="AH6" s="162"/>
      <c r="AI6" s="162"/>
      <c r="AJ6" s="162"/>
      <c r="AK6" s="162">
        <f>Tabela13[[#This Row],[Categoria]]</f>
        <v>0</v>
      </c>
      <c r="AL6" s="162"/>
      <c r="AM6" s="162"/>
      <c r="AN6" s="162"/>
      <c r="AO6" s="162"/>
      <c r="AP6" s="150" t="str">
        <f t="shared" si="2"/>
        <v/>
      </c>
      <c r="AQ6" s="161"/>
    </row>
    <row r="7" spans="1:43" x14ac:dyDescent="0.25">
      <c r="A7" s="156" t="s">
        <v>1123</v>
      </c>
      <c r="B7" s="154">
        <v>45977</v>
      </c>
      <c r="C7" s="155">
        <v>1214</v>
      </c>
      <c r="D7" s="162"/>
      <c r="E7" s="162" t="s">
        <v>1135</v>
      </c>
      <c r="F7" s="162">
        <v>3</v>
      </c>
      <c r="G7" s="162"/>
      <c r="H7" s="162"/>
      <c r="I7" s="162"/>
      <c r="J7" s="162" t="s">
        <v>1145</v>
      </c>
      <c r="K7" s="191">
        <v>45245</v>
      </c>
      <c r="L7" s="162" t="s">
        <v>1146</v>
      </c>
      <c r="M7" s="162"/>
      <c r="N7" s="150">
        <f t="shared" si="0"/>
        <v>46272</v>
      </c>
      <c r="O7" s="161"/>
      <c r="P7" s="154"/>
      <c r="Q7" s="155" t="str">
        <f>IF(Tabela13[[#This Row],[Diagnóstico]]="Não Prenha",Tabela13[[#This Row],[Vaca]],"-")</f>
        <v>-</v>
      </c>
      <c r="R7" s="162" t="str">
        <f>IF(Tabela13[[#This Row],[Diagnóstico]]="Não Prenha",Tabela13[[#This Row],[E.C.C DG]],"-")</f>
        <v>-</v>
      </c>
      <c r="S7" s="162"/>
      <c r="T7" s="162" t="str">
        <f>IF(Tabela13[[#This Row],[Diagnóstico]]="Não Prenha",Tabela13[[#This Row],[E.C.C. IA]],"-")</f>
        <v>-</v>
      </c>
      <c r="U7" s="162" t="str">
        <f>IF(Tabela13[[#This Row],[Diagnóstico]]="Não Prenha",Tabela13[[#This Row],[Raça IA]],"-")</f>
        <v>-</v>
      </c>
      <c r="V7" s="162"/>
      <c r="W7" s="162">
        <f>Tabela13[[#This Row],[Categoria]]</f>
        <v>0</v>
      </c>
      <c r="X7" s="162"/>
      <c r="Y7" s="162"/>
      <c r="Z7" s="162"/>
      <c r="AA7" s="162"/>
      <c r="AB7" s="150" t="str">
        <f t="shared" si="1"/>
        <v/>
      </c>
      <c r="AC7" s="161"/>
      <c r="AD7" s="154"/>
      <c r="AE7" s="155" t="str">
        <f>IF(Tabela1312[[#This Row],[Diagnóstico]]="Não Prenha ",Tabela13[[#This Row],[Vaca]],"-")</f>
        <v>-</v>
      </c>
      <c r="AF7" s="162"/>
      <c r="AG7" s="162"/>
      <c r="AH7" s="162"/>
      <c r="AI7" s="162"/>
      <c r="AJ7" s="162"/>
      <c r="AK7" s="162">
        <f>Tabela13[[#This Row],[Categoria]]</f>
        <v>0</v>
      </c>
      <c r="AL7" s="162"/>
      <c r="AM7" s="162"/>
      <c r="AN7" s="162"/>
      <c r="AO7" s="162"/>
      <c r="AP7" s="150" t="str">
        <f t="shared" si="2"/>
        <v/>
      </c>
      <c r="AQ7" s="161"/>
    </row>
    <row r="8" spans="1:43" x14ac:dyDescent="0.25">
      <c r="A8" s="156" t="s">
        <v>1123</v>
      </c>
      <c r="B8" s="154">
        <v>45977</v>
      </c>
      <c r="C8" s="155">
        <v>1373</v>
      </c>
      <c r="D8" s="162"/>
      <c r="E8" s="162" t="s">
        <v>1154</v>
      </c>
      <c r="F8" s="162">
        <v>2.5</v>
      </c>
      <c r="G8" s="162"/>
      <c r="H8" s="162"/>
      <c r="I8" s="162"/>
      <c r="J8" s="162" t="s">
        <v>1145</v>
      </c>
      <c r="K8" s="191">
        <v>45245</v>
      </c>
      <c r="L8" s="162" t="s">
        <v>1146</v>
      </c>
      <c r="M8" s="162"/>
      <c r="N8" s="150">
        <f t="shared" si="0"/>
        <v>46272</v>
      </c>
      <c r="O8" s="161"/>
      <c r="P8" s="154">
        <v>46032</v>
      </c>
      <c r="Q8" s="155">
        <f>IF(Tabela13[[#This Row],[Diagnóstico]]="Não Prenha",Tabela13[[#This Row],[Vaca]],"-")</f>
        <v>1373</v>
      </c>
      <c r="R8" s="162">
        <f>IF(Tabela13[[#This Row],[Diagnóstico]]="Não Prenha",Tabela13[[#This Row],[E.C.C DG]],"-")</f>
        <v>0</v>
      </c>
      <c r="S8" s="162"/>
      <c r="T8" s="162">
        <f>IF(Tabela13[[#This Row],[Diagnóstico]]="Não Prenha",Tabela13[[#This Row],[E.C.C. IA]],"-")</f>
        <v>2.5</v>
      </c>
      <c r="U8" s="162">
        <f>IF(Tabela13[[#This Row],[Diagnóstico]]="Não Prenha",Tabela13[[#This Row],[Raça IA]],"-")</f>
        <v>0</v>
      </c>
      <c r="V8" s="162"/>
      <c r="W8" s="162">
        <f>Tabela13[[#This Row],[Categoria]]</f>
        <v>0</v>
      </c>
      <c r="X8" s="162" t="s">
        <v>1159</v>
      </c>
      <c r="Y8" s="191">
        <v>45210</v>
      </c>
      <c r="Z8" s="162" t="s">
        <v>1161</v>
      </c>
      <c r="AA8" s="162"/>
      <c r="AB8" s="150">
        <f t="shared" si="1"/>
        <v>46327</v>
      </c>
      <c r="AC8" s="161"/>
      <c r="AD8" s="154"/>
      <c r="AE8" s="155" t="str">
        <f>IF(Tabela1312[[#This Row],[Diagnóstico]]="Não Prenha ",Tabela13[[#This Row],[Vaca]],"-")</f>
        <v>-</v>
      </c>
      <c r="AF8" s="162"/>
      <c r="AG8" s="162"/>
      <c r="AH8" s="162"/>
      <c r="AI8" s="162"/>
      <c r="AJ8" s="162"/>
      <c r="AK8" s="162">
        <f>Tabela13[[#This Row],[Categoria]]</f>
        <v>0</v>
      </c>
      <c r="AL8" s="162"/>
      <c r="AM8" s="162"/>
      <c r="AN8" s="162"/>
      <c r="AO8" s="162"/>
      <c r="AP8" s="150" t="str">
        <f t="shared" si="2"/>
        <v/>
      </c>
      <c r="AQ8" s="161"/>
    </row>
    <row r="9" spans="1:43" ht="16.5" customHeight="1" x14ac:dyDescent="0.25">
      <c r="A9" s="156" t="s">
        <v>1123</v>
      </c>
      <c r="B9" s="154">
        <v>45977</v>
      </c>
      <c r="C9" s="155">
        <v>1470</v>
      </c>
      <c r="D9" s="162"/>
      <c r="E9" s="162" t="s">
        <v>1154</v>
      </c>
      <c r="F9" s="162">
        <v>2.5</v>
      </c>
      <c r="G9" s="162"/>
      <c r="H9" s="162"/>
      <c r="I9" s="162"/>
      <c r="J9" s="162" t="s">
        <v>1145</v>
      </c>
      <c r="K9" s="191">
        <v>45245</v>
      </c>
      <c r="L9" s="162" t="s">
        <v>1146</v>
      </c>
      <c r="M9" s="162"/>
      <c r="N9" s="150">
        <f t="shared" si="0"/>
        <v>46272</v>
      </c>
      <c r="O9" s="161"/>
      <c r="P9" s="154">
        <v>46032</v>
      </c>
      <c r="Q9" s="155">
        <f>IF(Tabela13[[#This Row],[Diagnóstico]]="Não Prenha",Tabela13[[#This Row],[Vaca]],"-")</f>
        <v>1470</v>
      </c>
      <c r="R9" s="162">
        <f>IF(Tabela13[[#This Row],[Diagnóstico]]="Não Prenha",Tabela13[[#This Row],[E.C.C DG]],"-")</f>
        <v>0</v>
      </c>
      <c r="S9" s="162"/>
      <c r="T9" s="162">
        <f>IF(Tabela13[[#This Row],[Diagnóstico]]="Não Prenha",Tabela13[[#This Row],[E.C.C. IA]],"-")</f>
        <v>2.5</v>
      </c>
      <c r="U9" s="162">
        <f>IF(Tabela13[[#This Row],[Diagnóstico]]="Não Prenha",Tabela13[[#This Row],[Raça IA]],"-")</f>
        <v>0</v>
      </c>
      <c r="V9" s="162"/>
      <c r="W9" s="162">
        <f>Tabela13[[#This Row],[Categoria]]</f>
        <v>0</v>
      </c>
      <c r="X9" s="162" t="s">
        <v>1159</v>
      </c>
      <c r="Y9" s="191">
        <v>45210</v>
      </c>
      <c r="Z9" s="162" t="s">
        <v>1161</v>
      </c>
      <c r="AA9" s="162"/>
      <c r="AB9" s="150">
        <f t="shared" si="1"/>
        <v>46327</v>
      </c>
      <c r="AC9" s="161"/>
      <c r="AD9" s="154"/>
      <c r="AE9" s="155" t="str">
        <f>IF(Tabela1312[[#This Row],[Diagnóstico]]="Não Prenha ",Tabela13[[#This Row],[Vaca]],"-")</f>
        <v>-</v>
      </c>
      <c r="AF9" s="162"/>
      <c r="AG9" s="162"/>
      <c r="AH9" s="162"/>
      <c r="AI9" s="162"/>
      <c r="AJ9" s="162"/>
      <c r="AK9" s="162">
        <f>Tabela13[[#This Row],[Categoria]]</f>
        <v>0</v>
      </c>
      <c r="AL9" s="162"/>
      <c r="AM9" s="162"/>
      <c r="AN9" s="162"/>
      <c r="AO9" s="162"/>
      <c r="AP9" s="150" t="str">
        <f t="shared" si="2"/>
        <v/>
      </c>
      <c r="AQ9" s="161"/>
    </row>
    <row r="10" spans="1:43" x14ac:dyDescent="0.25">
      <c r="A10" s="156" t="s">
        <v>1123</v>
      </c>
      <c r="B10" s="154">
        <v>45977</v>
      </c>
      <c r="C10" s="155">
        <v>1855</v>
      </c>
      <c r="D10" s="162"/>
      <c r="E10" s="162" t="s">
        <v>1135</v>
      </c>
      <c r="F10" s="162">
        <v>3</v>
      </c>
      <c r="G10" s="162"/>
      <c r="H10" s="162"/>
      <c r="I10" s="162"/>
      <c r="J10" s="162" t="s">
        <v>1145</v>
      </c>
      <c r="K10" s="191">
        <v>45245</v>
      </c>
      <c r="L10" s="162" t="s">
        <v>1146</v>
      </c>
      <c r="M10" s="162"/>
      <c r="N10" s="150">
        <f t="shared" si="0"/>
        <v>46272</v>
      </c>
      <c r="O10" s="161"/>
      <c r="P10" s="154"/>
      <c r="Q10" s="155" t="str">
        <f>IF(Tabela13[[#This Row],[Diagnóstico]]="Não Prenha",Tabela13[[#This Row],[Vaca]],"-")</f>
        <v>-</v>
      </c>
      <c r="R10" s="162" t="str">
        <f>IF(Tabela13[[#This Row],[Diagnóstico]]="Não Prenha",Tabela13[[#This Row],[E.C.C DG]],"-")</f>
        <v>-</v>
      </c>
      <c r="S10" s="162"/>
      <c r="T10" s="162" t="str">
        <f>IF(Tabela13[[#This Row],[Diagnóstico]]="Não Prenha",Tabela13[[#This Row],[E.C.C. IA]],"-")</f>
        <v>-</v>
      </c>
      <c r="U10" s="162" t="str">
        <f>IF(Tabela13[[#This Row],[Diagnóstico]]="Não Prenha",Tabela13[[#This Row],[Raça IA]],"-")</f>
        <v>-</v>
      </c>
      <c r="V10" s="162"/>
      <c r="W10" s="162">
        <f>Tabela13[[#This Row],[Categoria]]</f>
        <v>0</v>
      </c>
      <c r="X10" s="162"/>
      <c r="Y10" s="162"/>
      <c r="Z10" s="162"/>
      <c r="AA10" s="162"/>
      <c r="AB10" s="150" t="str">
        <f t="shared" si="1"/>
        <v/>
      </c>
      <c r="AC10" s="161"/>
      <c r="AD10" s="154"/>
      <c r="AE10" s="155" t="str">
        <f>IF(Tabela1312[[#This Row],[Diagnóstico]]="Não Prenha ",Tabela13[[#This Row],[Vaca]],"-")</f>
        <v>-</v>
      </c>
      <c r="AF10" s="162"/>
      <c r="AG10" s="162"/>
      <c r="AH10" s="162"/>
      <c r="AI10" s="162"/>
      <c r="AJ10" s="162"/>
      <c r="AK10" s="162">
        <f>Tabela13[[#This Row],[Categoria]]</f>
        <v>0</v>
      </c>
      <c r="AL10" s="162"/>
      <c r="AM10" s="162"/>
      <c r="AN10" s="162"/>
      <c r="AO10" s="162"/>
      <c r="AP10" s="150" t="str">
        <f t="shared" si="2"/>
        <v/>
      </c>
      <c r="AQ10" s="161"/>
    </row>
    <row r="11" spans="1:43" x14ac:dyDescent="0.25">
      <c r="A11" s="156" t="s">
        <v>1123</v>
      </c>
      <c r="B11" s="154">
        <v>45977</v>
      </c>
      <c r="C11" s="155">
        <v>1886</v>
      </c>
      <c r="D11" s="162"/>
      <c r="E11" s="162" t="s">
        <v>1154</v>
      </c>
      <c r="F11" s="162">
        <v>2.75</v>
      </c>
      <c r="G11" s="162"/>
      <c r="H11" s="162"/>
      <c r="I11" s="162"/>
      <c r="J11" s="162" t="s">
        <v>1145</v>
      </c>
      <c r="K11" s="191">
        <v>45245</v>
      </c>
      <c r="L11" s="162" t="s">
        <v>1146</v>
      </c>
      <c r="M11" s="162"/>
      <c r="N11" s="150">
        <f t="shared" si="0"/>
        <v>46272</v>
      </c>
      <c r="O11" s="161"/>
      <c r="P11" s="154">
        <v>46032</v>
      </c>
      <c r="Q11" s="155">
        <f>IF(Tabela13[[#This Row],[Diagnóstico]]="Não Prenha",Tabela13[[#This Row],[Vaca]],"-")</f>
        <v>1886</v>
      </c>
      <c r="R11" s="162">
        <f>IF(Tabela13[[#This Row],[Diagnóstico]]="Não Prenha",Tabela13[[#This Row],[E.C.C DG]],"-")</f>
        <v>0</v>
      </c>
      <c r="S11" s="162"/>
      <c r="T11" s="162">
        <f>IF(Tabela13[[#This Row],[Diagnóstico]]="Não Prenha",Tabela13[[#This Row],[E.C.C. IA]],"-")</f>
        <v>2.75</v>
      </c>
      <c r="U11" s="162">
        <f>IF(Tabela13[[#This Row],[Diagnóstico]]="Não Prenha",Tabela13[[#This Row],[Raça IA]],"-")</f>
        <v>0</v>
      </c>
      <c r="V11" s="162"/>
      <c r="W11" s="162">
        <f>Tabela13[[#This Row],[Categoria]]</f>
        <v>0</v>
      </c>
      <c r="X11" s="162" t="s">
        <v>1159</v>
      </c>
      <c r="Y11" s="191">
        <v>45210</v>
      </c>
      <c r="Z11" s="162" t="s">
        <v>1161</v>
      </c>
      <c r="AA11" s="162"/>
      <c r="AB11" s="150">
        <f t="shared" si="1"/>
        <v>46327</v>
      </c>
      <c r="AC11" s="161"/>
      <c r="AD11" s="154"/>
      <c r="AE11" s="155" t="str">
        <f>IF(Tabela1312[[#This Row],[Diagnóstico]]="Não Prenha ",Tabela13[[#This Row],[Vaca]],"-")</f>
        <v>-</v>
      </c>
      <c r="AF11" s="162"/>
      <c r="AG11" s="162"/>
      <c r="AH11" s="162"/>
      <c r="AI11" s="162"/>
      <c r="AJ11" s="162"/>
      <c r="AK11" s="162">
        <f>Tabela13[[#This Row],[Categoria]]</f>
        <v>0</v>
      </c>
      <c r="AL11" s="162"/>
      <c r="AM11" s="162"/>
      <c r="AN11" s="162"/>
      <c r="AO11" s="162"/>
      <c r="AP11" s="150" t="str">
        <f t="shared" si="2"/>
        <v/>
      </c>
      <c r="AQ11" s="161"/>
    </row>
    <row r="12" spans="1:43" x14ac:dyDescent="0.25">
      <c r="A12" s="156" t="s">
        <v>1123</v>
      </c>
      <c r="B12" s="154">
        <v>45977</v>
      </c>
      <c r="C12" s="155">
        <v>1911</v>
      </c>
      <c r="D12" s="162"/>
      <c r="E12" s="162" t="s">
        <v>1154</v>
      </c>
      <c r="F12" s="162">
        <v>2.25</v>
      </c>
      <c r="G12" s="162"/>
      <c r="H12" s="162"/>
      <c r="I12" s="162"/>
      <c r="J12" s="162" t="s">
        <v>1145</v>
      </c>
      <c r="K12" s="191">
        <v>45245</v>
      </c>
      <c r="L12" s="162" t="s">
        <v>1146</v>
      </c>
      <c r="M12" s="162"/>
      <c r="N12" s="150">
        <f t="shared" si="0"/>
        <v>46272</v>
      </c>
      <c r="O12" s="161"/>
      <c r="P12" s="154">
        <v>46032</v>
      </c>
      <c r="Q12" s="155">
        <f>IF(Tabela13[[#This Row],[Diagnóstico]]="Não Prenha",Tabela13[[#This Row],[Vaca]],"-")</f>
        <v>1911</v>
      </c>
      <c r="R12" s="162">
        <f>IF(Tabela13[[#This Row],[Diagnóstico]]="Não Prenha",Tabela13[[#This Row],[E.C.C DG]],"-")</f>
        <v>0</v>
      </c>
      <c r="S12" s="162"/>
      <c r="T12" s="162">
        <f>IF(Tabela13[[#This Row],[Diagnóstico]]="Não Prenha",Tabela13[[#This Row],[E.C.C. IA]],"-")</f>
        <v>2.25</v>
      </c>
      <c r="U12" s="162">
        <f>IF(Tabela13[[#This Row],[Diagnóstico]]="Não Prenha",Tabela13[[#This Row],[Raça IA]],"-")</f>
        <v>0</v>
      </c>
      <c r="V12" s="162"/>
      <c r="W12" s="162">
        <f>Tabela13[[#This Row],[Categoria]]</f>
        <v>0</v>
      </c>
      <c r="X12" s="162" t="s">
        <v>1159</v>
      </c>
      <c r="Y12" s="191">
        <v>45210</v>
      </c>
      <c r="Z12" s="162" t="s">
        <v>1161</v>
      </c>
      <c r="AA12" s="162"/>
      <c r="AB12" s="150">
        <f t="shared" si="1"/>
        <v>46327</v>
      </c>
      <c r="AC12" s="161"/>
      <c r="AD12" s="154"/>
      <c r="AE12" s="155" t="str">
        <f>IF(Tabela1312[[#This Row],[Diagnóstico]]="Não Prenha ",Tabela13[[#This Row],[Vaca]],"-")</f>
        <v>-</v>
      </c>
      <c r="AF12" s="162"/>
      <c r="AG12" s="162"/>
      <c r="AH12" s="162"/>
      <c r="AI12" s="162"/>
      <c r="AJ12" s="162"/>
      <c r="AK12" s="162">
        <f>Tabela13[[#This Row],[Categoria]]</f>
        <v>0</v>
      </c>
      <c r="AL12" s="162"/>
      <c r="AM12" s="162"/>
      <c r="AN12" s="162"/>
      <c r="AO12" s="162"/>
      <c r="AP12" s="150" t="str">
        <f t="shared" si="2"/>
        <v/>
      </c>
      <c r="AQ12" s="161"/>
    </row>
    <row r="13" spans="1:43" x14ac:dyDescent="0.25">
      <c r="A13" s="156" t="s">
        <v>1123</v>
      </c>
      <c r="B13" s="154">
        <v>45977</v>
      </c>
      <c r="C13" s="155">
        <v>1947</v>
      </c>
      <c r="D13" s="162"/>
      <c r="E13" s="162" t="s">
        <v>1154</v>
      </c>
      <c r="F13" s="162">
        <v>2.75</v>
      </c>
      <c r="G13" s="162"/>
      <c r="H13" s="162"/>
      <c r="I13" s="162"/>
      <c r="J13" s="162" t="s">
        <v>1145</v>
      </c>
      <c r="K13" s="191">
        <v>45245</v>
      </c>
      <c r="L13" s="162" t="s">
        <v>1146</v>
      </c>
      <c r="M13" s="162"/>
      <c r="N13" s="150">
        <f t="shared" si="0"/>
        <v>46272</v>
      </c>
      <c r="O13" s="161"/>
      <c r="P13" s="154">
        <v>46032</v>
      </c>
      <c r="Q13" s="155">
        <f>IF(Tabela13[[#This Row],[Diagnóstico]]="Não Prenha",Tabela13[[#This Row],[Vaca]],"-")</f>
        <v>1947</v>
      </c>
      <c r="R13" s="162">
        <f>IF(Tabela13[[#This Row],[Diagnóstico]]="Não Prenha",Tabela13[[#This Row],[E.C.C DG]],"-")</f>
        <v>0</v>
      </c>
      <c r="S13" s="162"/>
      <c r="T13" s="162">
        <f>IF(Tabela13[[#This Row],[Diagnóstico]]="Não Prenha",Tabela13[[#This Row],[E.C.C. IA]],"-")</f>
        <v>2.75</v>
      </c>
      <c r="U13" s="162">
        <f>IF(Tabela13[[#This Row],[Diagnóstico]]="Não Prenha",Tabela13[[#This Row],[Raça IA]],"-")</f>
        <v>0</v>
      </c>
      <c r="V13" s="162"/>
      <c r="W13" s="162">
        <f>Tabela13[[#This Row],[Categoria]]</f>
        <v>0</v>
      </c>
      <c r="X13" s="162" t="s">
        <v>1159</v>
      </c>
      <c r="Y13" s="191">
        <v>45210</v>
      </c>
      <c r="Z13" s="162" t="s">
        <v>1161</v>
      </c>
      <c r="AA13" s="162"/>
      <c r="AB13" s="150">
        <f t="shared" si="1"/>
        <v>46327</v>
      </c>
      <c r="AC13" s="161"/>
      <c r="AD13" s="154"/>
      <c r="AE13" s="155" t="str">
        <f>IF(Tabela1312[[#This Row],[Diagnóstico]]="Não Prenha ",Tabela13[[#This Row],[Vaca]],"-")</f>
        <v>-</v>
      </c>
      <c r="AF13" s="162"/>
      <c r="AG13" s="162"/>
      <c r="AH13" s="162"/>
      <c r="AI13" s="162"/>
      <c r="AJ13" s="162"/>
      <c r="AK13" s="162">
        <f>Tabela13[[#This Row],[Categoria]]</f>
        <v>0</v>
      </c>
      <c r="AL13" s="162"/>
      <c r="AM13" s="162"/>
      <c r="AN13" s="162"/>
      <c r="AO13" s="162"/>
      <c r="AP13" s="150" t="str">
        <f t="shared" si="2"/>
        <v/>
      </c>
      <c r="AQ13" s="161"/>
    </row>
    <row r="14" spans="1:43" x14ac:dyDescent="0.25">
      <c r="A14" s="156" t="s">
        <v>1123</v>
      </c>
      <c r="B14" s="154">
        <v>45977</v>
      </c>
      <c r="C14" s="155">
        <v>1978</v>
      </c>
      <c r="D14" s="162"/>
      <c r="E14" s="162" t="s">
        <v>1154</v>
      </c>
      <c r="F14" s="162">
        <v>2.5</v>
      </c>
      <c r="G14" s="162" t="s">
        <v>1143</v>
      </c>
      <c r="H14" s="162"/>
      <c r="I14" s="162"/>
      <c r="J14" s="162" t="s">
        <v>1144</v>
      </c>
      <c r="K14" s="191">
        <v>40232</v>
      </c>
      <c r="L14" s="162" t="s">
        <v>1146</v>
      </c>
      <c r="M14" s="162"/>
      <c r="N14" s="150">
        <f t="shared" si="0"/>
        <v>46272</v>
      </c>
      <c r="O14" s="161"/>
      <c r="P14" s="154">
        <v>46032</v>
      </c>
      <c r="Q14" s="155">
        <f>IF(Tabela13[[#This Row],[Diagnóstico]]="Não Prenha",Tabela13[[#This Row],[Vaca]],"-")</f>
        <v>1978</v>
      </c>
      <c r="R14" s="162">
        <f>IF(Tabela13[[#This Row],[Diagnóstico]]="Não Prenha",Tabela13[[#This Row],[E.C.C DG]],"-")</f>
        <v>0</v>
      </c>
      <c r="S14" s="162"/>
      <c r="T14" s="162">
        <f>IF(Tabela13[[#This Row],[Diagnóstico]]="Não Prenha",Tabela13[[#This Row],[E.C.C. IA]],"-")</f>
        <v>2.5</v>
      </c>
      <c r="U14" s="162" t="str">
        <f>IF(Tabela13[[#This Row],[Diagnóstico]]="Não Prenha",Tabela13[[#This Row],[Raça IA]],"-")</f>
        <v>SM</v>
      </c>
      <c r="V14" s="162"/>
      <c r="W14" s="162">
        <f>Tabela13[[#This Row],[Categoria]]</f>
        <v>0</v>
      </c>
      <c r="X14" s="162" t="s">
        <v>1160</v>
      </c>
      <c r="Y14" s="191">
        <v>40232</v>
      </c>
      <c r="Z14" s="162" t="s">
        <v>1161</v>
      </c>
      <c r="AA14" s="162"/>
      <c r="AB14" s="150">
        <f t="shared" si="1"/>
        <v>46327</v>
      </c>
      <c r="AC14" s="161"/>
      <c r="AD14" s="154"/>
      <c r="AE14" s="155" t="str">
        <f>IF(Tabela1312[[#This Row],[Diagnóstico]]="Não Prenha ",Tabela13[[#This Row],[Vaca]],"-")</f>
        <v>-</v>
      </c>
      <c r="AF14" s="162"/>
      <c r="AG14" s="162"/>
      <c r="AH14" s="162"/>
      <c r="AI14" s="162"/>
      <c r="AJ14" s="162"/>
      <c r="AK14" s="162">
        <f>Tabela13[[#This Row],[Categoria]]</f>
        <v>0</v>
      </c>
      <c r="AL14" s="162"/>
      <c r="AM14" s="162"/>
      <c r="AN14" s="162"/>
      <c r="AO14" s="162"/>
      <c r="AP14" s="150" t="str">
        <f t="shared" si="2"/>
        <v/>
      </c>
      <c r="AQ14" s="161"/>
    </row>
    <row r="15" spans="1:43" x14ac:dyDescent="0.25">
      <c r="A15" s="156" t="s">
        <v>1123</v>
      </c>
      <c r="B15" s="154">
        <v>45977</v>
      </c>
      <c r="C15" s="155">
        <v>2069</v>
      </c>
      <c r="D15" s="162"/>
      <c r="E15" s="162" t="s">
        <v>1154</v>
      </c>
      <c r="F15" s="162">
        <v>2.75</v>
      </c>
      <c r="G15" s="162"/>
      <c r="H15" s="162"/>
      <c r="I15" s="162"/>
      <c r="J15" s="162" t="s">
        <v>1145</v>
      </c>
      <c r="K15" s="191">
        <v>45245</v>
      </c>
      <c r="L15" s="162" t="s">
        <v>1146</v>
      </c>
      <c r="M15" s="162"/>
      <c r="N15" s="150">
        <f t="shared" si="0"/>
        <v>46272</v>
      </c>
      <c r="O15" s="161"/>
      <c r="P15" s="154">
        <v>46032</v>
      </c>
      <c r="Q15" s="155">
        <f>IF(Tabela13[[#This Row],[Diagnóstico]]="Não Prenha",Tabela13[[#This Row],[Vaca]],"-")</f>
        <v>2069</v>
      </c>
      <c r="R15" s="162">
        <f>IF(Tabela13[[#This Row],[Diagnóstico]]="Não Prenha",Tabela13[[#This Row],[E.C.C DG]],"-")</f>
        <v>0</v>
      </c>
      <c r="S15" s="162"/>
      <c r="T15" s="162">
        <f>IF(Tabela13[[#This Row],[Diagnóstico]]="Não Prenha",Tabela13[[#This Row],[E.C.C. IA]],"-")</f>
        <v>2.75</v>
      </c>
      <c r="U15" s="162">
        <f>IF(Tabela13[[#This Row],[Diagnóstico]]="Não Prenha",Tabela13[[#This Row],[Raça IA]],"-")</f>
        <v>0</v>
      </c>
      <c r="V15" s="162"/>
      <c r="W15" s="162">
        <f>Tabela13[[#This Row],[Categoria]]</f>
        <v>0</v>
      </c>
      <c r="X15" s="162" t="s">
        <v>1159</v>
      </c>
      <c r="Y15" s="191">
        <v>45210</v>
      </c>
      <c r="Z15" s="162" t="s">
        <v>1161</v>
      </c>
      <c r="AA15" s="162"/>
      <c r="AB15" s="150">
        <f t="shared" si="1"/>
        <v>46327</v>
      </c>
      <c r="AC15" s="161"/>
      <c r="AD15" s="154"/>
      <c r="AE15" s="155" t="str">
        <f>IF(Tabela1312[[#This Row],[Diagnóstico]]="Não Prenha ",Tabela13[[#This Row],[Vaca]],"-")</f>
        <v>-</v>
      </c>
      <c r="AF15" s="162"/>
      <c r="AG15" s="162"/>
      <c r="AH15" s="162"/>
      <c r="AI15" s="162"/>
      <c r="AJ15" s="162"/>
      <c r="AK15" s="162">
        <f>Tabela13[[#This Row],[Categoria]]</f>
        <v>0</v>
      </c>
      <c r="AL15" s="162"/>
      <c r="AM15" s="162"/>
      <c r="AN15" s="162"/>
      <c r="AO15" s="162"/>
      <c r="AP15" s="150" t="str">
        <f t="shared" si="2"/>
        <v/>
      </c>
      <c r="AQ15" s="161"/>
    </row>
    <row r="16" spans="1:43" x14ac:dyDescent="0.25">
      <c r="A16" s="156" t="s">
        <v>1123</v>
      </c>
      <c r="B16" s="154">
        <v>45977</v>
      </c>
      <c r="C16" s="155">
        <v>2139</v>
      </c>
      <c r="D16" s="162"/>
      <c r="E16" s="162" t="s">
        <v>1154</v>
      </c>
      <c r="F16" s="162">
        <v>2.75</v>
      </c>
      <c r="G16" s="162" t="s">
        <v>1143</v>
      </c>
      <c r="H16" s="162"/>
      <c r="I16" s="162"/>
      <c r="J16" s="162" t="s">
        <v>1144</v>
      </c>
      <c r="K16" s="191">
        <v>40232</v>
      </c>
      <c r="L16" s="162" t="s">
        <v>1146</v>
      </c>
      <c r="M16" s="162"/>
      <c r="N16" s="150">
        <f t="shared" si="0"/>
        <v>46272</v>
      </c>
      <c r="O16" s="161"/>
      <c r="P16" s="154">
        <v>46032</v>
      </c>
      <c r="Q16" s="155">
        <f>IF(Tabela13[[#This Row],[Diagnóstico]]="Não Prenha",Tabela13[[#This Row],[Vaca]],"-")</f>
        <v>2139</v>
      </c>
      <c r="R16" s="162">
        <f>IF(Tabela13[[#This Row],[Diagnóstico]]="Não Prenha",Tabela13[[#This Row],[E.C.C DG]],"-")</f>
        <v>0</v>
      </c>
      <c r="S16" s="162"/>
      <c r="T16" s="162">
        <f>IF(Tabela13[[#This Row],[Diagnóstico]]="Não Prenha",Tabela13[[#This Row],[E.C.C. IA]],"-")</f>
        <v>2.75</v>
      </c>
      <c r="U16" s="162" t="str">
        <f>IF(Tabela13[[#This Row],[Diagnóstico]]="Não Prenha",Tabela13[[#This Row],[Raça IA]],"-")</f>
        <v>SM</v>
      </c>
      <c r="V16" s="162"/>
      <c r="W16" s="162">
        <f>Tabela13[[#This Row],[Categoria]]</f>
        <v>0</v>
      </c>
      <c r="X16" s="162" t="s">
        <v>1160</v>
      </c>
      <c r="Y16" s="191">
        <v>40232</v>
      </c>
      <c r="Z16" s="162" t="s">
        <v>1161</v>
      </c>
      <c r="AA16" s="162"/>
      <c r="AB16" s="150">
        <f t="shared" si="1"/>
        <v>46327</v>
      </c>
      <c r="AC16" s="161"/>
      <c r="AD16" s="154"/>
      <c r="AE16" s="155" t="str">
        <f>IF(Tabela1312[[#This Row],[Diagnóstico]]="Não Prenha ",Tabela13[[#This Row],[Vaca]],"-")</f>
        <v>-</v>
      </c>
      <c r="AF16" s="162"/>
      <c r="AG16" s="162"/>
      <c r="AH16" s="162"/>
      <c r="AI16" s="162"/>
      <c r="AJ16" s="162"/>
      <c r="AK16" s="162">
        <f>Tabela13[[#This Row],[Categoria]]</f>
        <v>0</v>
      </c>
      <c r="AL16" s="162"/>
      <c r="AM16" s="162"/>
      <c r="AN16" s="162"/>
      <c r="AO16" s="162"/>
      <c r="AP16" s="150" t="str">
        <f t="shared" si="2"/>
        <v/>
      </c>
      <c r="AQ16" s="161"/>
    </row>
    <row r="17" spans="1:42" x14ac:dyDescent="0.25">
      <c r="A17" s="156" t="s">
        <v>1123</v>
      </c>
      <c r="B17" s="154">
        <v>45977</v>
      </c>
      <c r="C17" s="155">
        <v>2177</v>
      </c>
      <c r="D17" s="162"/>
      <c r="E17" s="162" t="s">
        <v>1154</v>
      </c>
      <c r="F17" s="162">
        <v>2.25</v>
      </c>
      <c r="G17" s="162"/>
      <c r="H17" s="162"/>
      <c r="I17" s="162"/>
      <c r="J17" s="162" t="s">
        <v>1145</v>
      </c>
      <c r="K17" s="191">
        <v>45245</v>
      </c>
      <c r="L17" s="162" t="s">
        <v>1146</v>
      </c>
      <c r="M17" s="162"/>
      <c r="N17" s="150">
        <f t="shared" si="0"/>
        <v>46272</v>
      </c>
      <c r="P17" s="154">
        <v>46032</v>
      </c>
      <c r="Q17" s="155">
        <f>IF(Tabela13[[#This Row],[Diagnóstico]]="Não Prenha",Tabela13[[#This Row],[Vaca]],"-")</f>
        <v>2177</v>
      </c>
      <c r="R17" s="162">
        <f>IF(Tabela13[[#This Row],[Diagnóstico]]="Não Prenha",Tabela13[[#This Row],[E.C.C DG]],"-")</f>
        <v>0</v>
      </c>
      <c r="S17" s="162"/>
      <c r="T17" s="162">
        <f>IF(Tabela13[[#This Row],[Diagnóstico]]="Não Prenha",Tabela13[[#This Row],[E.C.C. IA]],"-")</f>
        <v>2.25</v>
      </c>
      <c r="U17" s="162">
        <f>IF(Tabela13[[#This Row],[Diagnóstico]]="Não Prenha",Tabela13[[#This Row],[Raça IA]],"-")</f>
        <v>0</v>
      </c>
      <c r="V17" s="162"/>
      <c r="W17" s="162">
        <f>Tabela13[[#This Row],[Categoria]]</f>
        <v>0</v>
      </c>
      <c r="X17" s="162" t="s">
        <v>1159</v>
      </c>
      <c r="Y17" s="191">
        <v>45210</v>
      </c>
      <c r="Z17" s="162" t="s">
        <v>1161</v>
      </c>
      <c r="AA17" s="162"/>
      <c r="AB17" s="150">
        <f t="shared" si="1"/>
        <v>46327</v>
      </c>
      <c r="AD17" s="154"/>
      <c r="AE17" s="155" t="str">
        <f>IF(Tabela1312[[#This Row],[Diagnóstico]]="Não Prenha ",Tabela13[[#This Row],[Vaca]],"-")</f>
        <v>-</v>
      </c>
      <c r="AF17" s="162"/>
      <c r="AG17" s="162"/>
      <c r="AH17" s="162"/>
      <c r="AI17" s="162"/>
      <c r="AJ17" s="162"/>
      <c r="AK17" s="162">
        <f>Tabela13[[#This Row],[Categoria]]</f>
        <v>0</v>
      </c>
      <c r="AL17" s="162"/>
      <c r="AM17" s="162"/>
      <c r="AN17" s="162"/>
      <c r="AO17" s="162"/>
      <c r="AP17" s="150" t="str">
        <f t="shared" si="2"/>
        <v/>
      </c>
    </row>
    <row r="18" spans="1:42" x14ac:dyDescent="0.25">
      <c r="A18" s="156" t="s">
        <v>1123</v>
      </c>
      <c r="B18" s="154">
        <v>45977</v>
      </c>
      <c r="C18" s="155">
        <v>2244</v>
      </c>
      <c r="D18" s="162"/>
      <c r="E18" s="162" t="s">
        <v>1135</v>
      </c>
      <c r="F18" s="162">
        <v>2.75</v>
      </c>
      <c r="G18" s="162"/>
      <c r="H18" s="162"/>
      <c r="I18" s="162"/>
      <c r="J18" s="162" t="s">
        <v>1145</v>
      </c>
      <c r="K18" s="191">
        <v>45245</v>
      </c>
      <c r="L18" s="162" t="s">
        <v>1146</v>
      </c>
      <c r="M18" s="162"/>
      <c r="N18" s="150">
        <f t="shared" si="0"/>
        <v>46272</v>
      </c>
      <c r="P18" s="154"/>
      <c r="Q18" s="155" t="str">
        <f>IF(Tabela13[[#This Row],[Diagnóstico]]="Não Prenha",Tabela13[[#This Row],[Vaca]],"-")</f>
        <v>-</v>
      </c>
      <c r="R18" s="162" t="str">
        <f>IF(Tabela13[[#This Row],[Diagnóstico]]="Não Prenha",Tabela13[[#This Row],[E.C.C DG]],"-")</f>
        <v>-</v>
      </c>
      <c r="S18" s="162"/>
      <c r="T18" s="162" t="str">
        <f>IF(Tabela13[[#This Row],[Diagnóstico]]="Não Prenha",Tabela13[[#This Row],[E.C.C. IA]],"-")</f>
        <v>-</v>
      </c>
      <c r="U18" s="162" t="str">
        <f>IF(Tabela13[[#This Row],[Diagnóstico]]="Não Prenha",Tabela13[[#This Row],[Raça IA]],"-")</f>
        <v>-</v>
      </c>
      <c r="V18" s="162"/>
      <c r="W18" s="162">
        <f>Tabela13[[#This Row],[Categoria]]</f>
        <v>0</v>
      </c>
      <c r="X18" s="162"/>
      <c r="Y18" s="162"/>
      <c r="Z18" s="162"/>
      <c r="AA18" s="162"/>
      <c r="AB18" s="150" t="str">
        <f t="shared" si="1"/>
        <v/>
      </c>
      <c r="AD18" s="154"/>
      <c r="AE18" s="155" t="str">
        <f>IF(Tabela1312[[#This Row],[Diagnóstico]]="Não Prenha ",Tabela13[[#This Row],[Vaca]],"-")</f>
        <v>-</v>
      </c>
      <c r="AF18" s="162"/>
      <c r="AG18" s="162"/>
      <c r="AH18" s="162"/>
      <c r="AI18" s="162"/>
      <c r="AJ18" s="162"/>
      <c r="AK18" s="162">
        <f>Tabela13[[#This Row],[Categoria]]</f>
        <v>0</v>
      </c>
      <c r="AL18" s="162"/>
      <c r="AM18" s="162"/>
      <c r="AN18" s="162"/>
      <c r="AO18" s="162"/>
      <c r="AP18" s="150" t="str">
        <f t="shared" si="2"/>
        <v/>
      </c>
    </row>
    <row r="19" spans="1:42" x14ac:dyDescent="0.25">
      <c r="A19" s="156" t="s">
        <v>1123</v>
      </c>
      <c r="B19" s="154">
        <v>45977</v>
      </c>
      <c r="C19" s="155">
        <v>2246</v>
      </c>
      <c r="D19" s="162"/>
      <c r="E19" s="162" t="s">
        <v>1154</v>
      </c>
      <c r="F19" s="162">
        <v>2.25</v>
      </c>
      <c r="G19" s="162"/>
      <c r="H19" s="162"/>
      <c r="I19" s="162"/>
      <c r="J19" s="162" t="s">
        <v>1145</v>
      </c>
      <c r="K19" s="191">
        <v>45245</v>
      </c>
      <c r="L19" s="162" t="s">
        <v>1146</v>
      </c>
      <c r="M19" s="162"/>
      <c r="N19" s="150">
        <f t="shared" si="0"/>
        <v>46272</v>
      </c>
      <c r="P19" s="154">
        <v>46032</v>
      </c>
      <c r="Q19" s="155">
        <f>IF(Tabela13[[#This Row],[Diagnóstico]]="Não Prenha",Tabela13[[#This Row],[Vaca]],"-")</f>
        <v>2246</v>
      </c>
      <c r="R19" s="162">
        <f>IF(Tabela13[[#This Row],[Diagnóstico]]="Não Prenha",Tabela13[[#This Row],[E.C.C DG]],"-")</f>
        <v>0</v>
      </c>
      <c r="S19" s="162"/>
      <c r="T19" s="162">
        <f>IF(Tabela13[[#This Row],[Diagnóstico]]="Não Prenha",Tabela13[[#This Row],[E.C.C. IA]],"-")</f>
        <v>2.25</v>
      </c>
      <c r="U19" s="162">
        <f>IF(Tabela13[[#This Row],[Diagnóstico]]="Não Prenha",Tabela13[[#This Row],[Raça IA]],"-")</f>
        <v>0</v>
      </c>
      <c r="V19" s="162"/>
      <c r="W19" s="162">
        <f>Tabela13[[#This Row],[Categoria]]</f>
        <v>0</v>
      </c>
      <c r="X19" s="162" t="s">
        <v>1159</v>
      </c>
      <c r="Y19" s="191">
        <v>45210</v>
      </c>
      <c r="Z19" s="162" t="s">
        <v>1161</v>
      </c>
      <c r="AA19" s="162"/>
      <c r="AB19" s="150">
        <f t="shared" si="1"/>
        <v>46327</v>
      </c>
      <c r="AD19" s="154"/>
      <c r="AE19" s="155" t="str">
        <f>IF(Tabela1312[[#This Row],[Diagnóstico]]="Não Prenha ",Tabela13[[#This Row],[Vaca]],"-")</f>
        <v>-</v>
      </c>
      <c r="AF19" s="162"/>
      <c r="AG19" s="162"/>
      <c r="AH19" s="162"/>
      <c r="AI19" s="162"/>
      <c r="AJ19" s="162"/>
      <c r="AK19" s="162">
        <f>Tabela13[[#This Row],[Categoria]]</f>
        <v>0</v>
      </c>
      <c r="AL19" s="162"/>
      <c r="AM19" s="162"/>
      <c r="AN19" s="162"/>
      <c r="AO19" s="162"/>
      <c r="AP19" s="150" t="str">
        <f t="shared" si="2"/>
        <v/>
      </c>
    </row>
    <row r="20" spans="1:42" x14ac:dyDescent="0.25">
      <c r="A20" s="156" t="s">
        <v>1123</v>
      </c>
      <c r="B20" s="154">
        <v>45977</v>
      </c>
      <c r="C20" s="155">
        <v>2255</v>
      </c>
      <c r="D20" s="162"/>
      <c r="E20" s="162" t="s">
        <v>1135</v>
      </c>
      <c r="F20" s="162">
        <v>2.75</v>
      </c>
      <c r="G20" s="162" t="s">
        <v>1143</v>
      </c>
      <c r="H20" s="162"/>
      <c r="I20" s="162"/>
      <c r="J20" s="162" t="s">
        <v>1144</v>
      </c>
      <c r="K20" s="191">
        <v>40232</v>
      </c>
      <c r="L20" s="162" t="s">
        <v>1146</v>
      </c>
      <c r="M20" s="162"/>
      <c r="N20" s="150">
        <f t="shared" si="0"/>
        <v>46272</v>
      </c>
      <c r="P20" s="154"/>
      <c r="Q20" s="155" t="str">
        <f>IF(Tabela13[[#This Row],[Diagnóstico]]="Não Prenha",Tabela13[[#This Row],[Vaca]],"-")</f>
        <v>-</v>
      </c>
      <c r="R20" s="162" t="str">
        <f>IF(Tabela13[[#This Row],[Diagnóstico]]="Não Prenha",Tabela13[[#This Row],[E.C.C DG]],"-")</f>
        <v>-</v>
      </c>
      <c r="S20" s="162"/>
      <c r="T20" s="162" t="str">
        <f>IF(Tabela13[[#This Row],[Diagnóstico]]="Não Prenha",Tabela13[[#This Row],[E.C.C. IA]],"-")</f>
        <v>-</v>
      </c>
      <c r="U20" s="162" t="str">
        <f>IF(Tabela13[[#This Row],[Diagnóstico]]="Não Prenha",Tabela13[[#This Row],[Raça IA]],"-")</f>
        <v>-</v>
      </c>
      <c r="V20" s="162"/>
      <c r="W20" s="162">
        <f>Tabela13[[#This Row],[Categoria]]</f>
        <v>0</v>
      </c>
      <c r="X20" s="162"/>
      <c r="Y20" s="162"/>
      <c r="Z20" s="162"/>
      <c r="AA20" s="162"/>
      <c r="AB20" s="150" t="str">
        <f t="shared" si="1"/>
        <v/>
      </c>
      <c r="AD20" s="154"/>
      <c r="AE20" s="155" t="str">
        <f>IF(Tabela1312[[#This Row],[Diagnóstico]]="Não Prenha ",Tabela13[[#This Row],[Vaca]],"-")</f>
        <v>-</v>
      </c>
      <c r="AF20" s="162"/>
      <c r="AG20" s="162"/>
      <c r="AH20" s="162"/>
      <c r="AI20" s="162"/>
      <c r="AJ20" s="162"/>
      <c r="AK20" s="162">
        <f>Tabela13[[#This Row],[Categoria]]</f>
        <v>0</v>
      </c>
      <c r="AL20" s="162"/>
      <c r="AM20" s="162"/>
      <c r="AN20" s="162"/>
      <c r="AO20" s="162"/>
      <c r="AP20" s="150" t="str">
        <f t="shared" si="2"/>
        <v/>
      </c>
    </row>
    <row r="21" spans="1:42" x14ac:dyDescent="0.25">
      <c r="A21" s="156" t="s">
        <v>1123</v>
      </c>
      <c r="B21" s="154">
        <v>45977</v>
      </c>
      <c r="C21" s="155">
        <v>2557</v>
      </c>
      <c r="D21" s="162"/>
      <c r="E21" s="162" t="s">
        <v>1135</v>
      </c>
      <c r="F21" s="162">
        <v>2.75</v>
      </c>
      <c r="G21" s="162" t="s">
        <v>1143</v>
      </c>
      <c r="H21" s="162"/>
      <c r="I21" s="162"/>
      <c r="J21" s="162" t="s">
        <v>1144</v>
      </c>
      <c r="K21" s="191">
        <v>40232</v>
      </c>
      <c r="L21" s="162" t="s">
        <v>1146</v>
      </c>
      <c r="M21" s="162"/>
      <c r="N21" s="150">
        <f t="shared" si="0"/>
        <v>46272</v>
      </c>
      <c r="P21" s="154"/>
      <c r="Q21" s="155" t="str">
        <f>IF(Tabela13[[#This Row],[Diagnóstico]]="Não Prenha",Tabela13[[#This Row],[Vaca]],"-")</f>
        <v>-</v>
      </c>
      <c r="R21" s="162" t="str">
        <f>IF(Tabela13[[#This Row],[Diagnóstico]]="Não Prenha",Tabela13[[#This Row],[E.C.C DG]],"-")</f>
        <v>-</v>
      </c>
      <c r="S21" s="162"/>
      <c r="T21" s="162" t="str">
        <f>IF(Tabela13[[#This Row],[Diagnóstico]]="Não Prenha",Tabela13[[#This Row],[E.C.C. IA]],"-")</f>
        <v>-</v>
      </c>
      <c r="U21" s="162" t="str">
        <f>IF(Tabela13[[#This Row],[Diagnóstico]]="Não Prenha",Tabela13[[#This Row],[Raça IA]],"-")</f>
        <v>-</v>
      </c>
      <c r="V21" s="162"/>
      <c r="W21" s="162">
        <f>Tabela13[[#This Row],[Categoria]]</f>
        <v>0</v>
      </c>
      <c r="X21" s="162"/>
      <c r="Y21" s="162"/>
      <c r="Z21" s="162"/>
      <c r="AA21" s="162"/>
      <c r="AB21" s="150" t="str">
        <f t="shared" si="1"/>
        <v/>
      </c>
      <c r="AD21" s="154"/>
      <c r="AE21" s="155" t="str">
        <f>IF(Tabela1312[[#This Row],[Diagnóstico]]="Não Prenha ",Tabela13[[#This Row],[Vaca]],"-")</f>
        <v>-</v>
      </c>
      <c r="AF21" s="162"/>
      <c r="AG21" s="162"/>
      <c r="AH21" s="162"/>
      <c r="AI21" s="162"/>
      <c r="AJ21" s="162"/>
      <c r="AK21" s="162">
        <f>Tabela13[[#This Row],[Categoria]]</f>
        <v>0</v>
      </c>
      <c r="AL21" s="162"/>
      <c r="AM21" s="162"/>
      <c r="AN21" s="162"/>
      <c r="AO21" s="162"/>
      <c r="AP21" s="150" t="str">
        <f t="shared" si="2"/>
        <v/>
      </c>
    </row>
    <row r="22" spans="1:42" x14ac:dyDescent="0.25">
      <c r="A22" s="156" t="s">
        <v>1123</v>
      </c>
      <c r="B22" s="154">
        <v>45977</v>
      </c>
      <c r="C22" s="155">
        <v>2564</v>
      </c>
      <c r="D22" s="162"/>
      <c r="E22" s="162" t="s">
        <v>1154</v>
      </c>
      <c r="F22" s="162">
        <v>2.75</v>
      </c>
      <c r="G22" s="162" t="s">
        <v>1143</v>
      </c>
      <c r="H22" s="162"/>
      <c r="I22" s="162"/>
      <c r="J22" s="162" t="s">
        <v>1144</v>
      </c>
      <c r="K22" s="191">
        <v>40232</v>
      </c>
      <c r="L22" s="162" t="s">
        <v>1146</v>
      </c>
      <c r="M22" s="162"/>
      <c r="N22" s="150">
        <f t="shared" si="0"/>
        <v>46272</v>
      </c>
      <c r="P22" s="154">
        <v>46032</v>
      </c>
      <c r="Q22" s="155">
        <f>IF(Tabela13[[#This Row],[Diagnóstico]]="Não Prenha",Tabela13[[#This Row],[Vaca]],"-")</f>
        <v>2564</v>
      </c>
      <c r="R22" s="162">
        <f>IF(Tabela13[[#This Row],[Diagnóstico]]="Não Prenha",Tabela13[[#This Row],[E.C.C DG]],"-")</f>
        <v>0</v>
      </c>
      <c r="S22" s="162"/>
      <c r="T22" s="162">
        <f>IF(Tabela13[[#This Row],[Diagnóstico]]="Não Prenha",Tabela13[[#This Row],[E.C.C. IA]],"-")</f>
        <v>2.75</v>
      </c>
      <c r="U22" s="162" t="str">
        <f>IF(Tabela13[[#This Row],[Diagnóstico]]="Não Prenha",Tabela13[[#This Row],[Raça IA]],"-")</f>
        <v>SM</v>
      </c>
      <c r="V22" s="162"/>
      <c r="W22" s="162">
        <f>Tabela13[[#This Row],[Categoria]]</f>
        <v>0</v>
      </c>
      <c r="X22" s="162" t="s">
        <v>1160</v>
      </c>
      <c r="Y22" s="191">
        <v>40232</v>
      </c>
      <c r="Z22" s="162" t="s">
        <v>1161</v>
      </c>
      <c r="AA22" s="162"/>
      <c r="AB22" s="150">
        <f t="shared" si="1"/>
        <v>46327</v>
      </c>
      <c r="AD22" s="154"/>
      <c r="AE22" s="155" t="str">
        <f>IF(Tabela1312[[#This Row],[Diagnóstico]]="Não Prenha ",Tabela13[[#This Row],[Vaca]],"-")</f>
        <v>-</v>
      </c>
      <c r="AF22" s="162"/>
      <c r="AG22" s="162"/>
      <c r="AH22" s="162"/>
      <c r="AI22" s="162"/>
      <c r="AJ22" s="162"/>
      <c r="AK22" s="162">
        <f>Tabela13[[#This Row],[Categoria]]</f>
        <v>0</v>
      </c>
      <c r="AL22" s="162"/>
      <c r="AM22" s="162"/>
      <c r="AN22" s="162"/>
      <c r="AO22" s="162"/>
      <c r="AP22" s="150" t="str">
        <f t="shared" si="2"/>
        <v/>
      </c>
    </row>
    <row r="23" spans="1:42" x14ac:dyDescent="0.25">
      <c r="A23" s="156" t="s">
        <v>1123</v>
      </c>
      <c r="B23" s="154">
        <v>45977</v>
      </c>
      <c r="C23" s="155">
        <v>2606</v>
      </c>
      <c r="D23" s="162"/>
      <c r="E23" s="162" t="s">
        <v>1154</v>
      </c>
      <c r="F23" s="162">
        <v>2.25</v>
      </c>
      <c r="G23" s="162" t="s">
        <v>1143</v>
      </c>
      <c r="H23" s="162"/>
      <c r="I23" s="162"/>
      <c r="J23" s="162" t="s">
        <v>1144</v>
      </c>
      <c r="K23" s="191">
        <v>40232</v>
      </c>
      <c r="L23" s="162" t="s">
        <v>1146</v>
      </c>
      <c r="M23" s="162"/>
      <c r="N23" s="150">
        <f t="shared" si="0"/>
        <v>46272</v>
      </c>
      <c r="P23" s="154">
        <v>46032</v>
      </c>
      <c r="Q23" s="155">
        <f>IF(Tabela13[[#This Row],[Diagnóstico]]="Não Prenha",Tabela13[[#This Row],[Vaca]],"-")</f>
        <v>2606</v>
      </c>
      <c r="R23" s="162">
        <f>IF(Tabela13[[#This Row],[Diagnóstico]]="Não Prenha",Tabela13[[#This Row],[E.C.C DG]],"-")</f>
        <v>0</v>
      </c>
      <c r="S23" s="162"/>
      <c r="T23" s="162">
        <f>IF(Tabela13[[#This Row],[Diagnóstico]]="Não Prenha",Tabela13[[#This Row],[E.C.C. IA]],"-")</f>
        <v>2.25</v>
      </c>
      <c r="U23" s="162" t="str">
        <f>IF(Tabela13[[#This Row],[Diagnóstico]]="Não Prenha",Tabela13[[#This Row],[Raça IA]],"-")</f>
        <v>SM</v>
      </c>
      <c r="V23" s="162"/>
      <c r="W23" s="162">
        <f>Tabela13[[#This Row],[Categoria]]</f>
        <v>0</v>
      </c>
      <c r="X23" s="162" t="s">
        <v>1160</v>
      </c>
      <c r="Y23" s="191">
        <v>40232</v>
      </c>
      <c r="Z23" s="162" t="s">
        <v>1161</v>
      </c>
      <c r="AA23" s="162"/>
      <c r="AB23" s="150">
        <f t="shared" si="1"/>
        <v>46327</v>
      </c>
      <c r="AD23" s="154"/>
      <c r="AE23" s="155" t="str">
        <f>IF(Tabela1312[[#This Row],[Diagnóstico]]="Não Prenha ",Tabela13[[#This Row],[Vaca]],"-")</f>
        <v>-</v>
      </c>
      <c r="AF23" s="162"/>
      <c r="AG23" s="162"/>
      <c r="AH23" s="162"/>
      <c r="AI23" s="162"/>
      <c r="AJ23" s="162"/>
      <c r="AK23" s="162">
        <f>Tabela13[[#This Row],[Categoria]]</f>
        <v>0</v>
      </c>
      <c r="AL23" s="162"/>
      <c r="AM23" s="162"/>
      <c r="AN23" s="162"/>
      <c r="AO23" s="162"/>
      <c r="AP23" s="150" t="str">
        <f t="shared" si="2"/>
        <v/>
      </c>
    </row>
    <row r="24" spans="1:42" x14ac:dyDescent="0.25">
      <c r="A24" s="156" t="s">
        <v>1123</v>
      </c>
      <c r="B24" s="154">
        <v>45977</v>
      </c>
      <c r="C24" s="155">
        <v>2681</v>
      </c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50">
        <f t="shared" si="0"/>
        <v>46272</v>
      </c>
      <c r="P24" s="154"/>
      <c r="Q24" s="155" t="str">
        <f>IF(Tabela13[[#This Row],[Diagnóstico]]="Não Prenha",Tabela13[[#This Row],[Vaca]],"-")</f>
        <v>-</v>
      </c>
      <c r="R24" s="162" t="str">
        <f>IF(Tabela13[[#This Row],[Diagnóstico]]="Não Prenha",Tabela13[[#This Row],[E.C.C DG]],"-")</f>
        <v>-</v>
      </c>
      <c r="S24" s="162"/>
      <c r="T24" s="162" t="str">
        <f>IF(Tabela13[[#This Row],[Diagnóstico]]="Não Prenha",Tabela13[[#This Row],[E.C.C. IA]],"-")</f>
        <v>-</v>
      </c>
      <c r="U24" s="162" t="str">
        <f>IF(Tabela13[[#This Row],[Diagnóstico]]="Não Prenha",Tabela13[[#This Row],[Raça IA]],"-")</f>
        <v>-</v>
      </c>
      <c r="V24" s="162"/>
      <c r="W24" s="162">
        <f>Tabela13[[#This Row],[Categoria]]</f>
        <v>0</v>
      </c>
      <c r="X24" s="162"/>
      <c r="Y24" s="162"/>
      <c r="Z24" s="162"/>
      <c r="AA24" s="162"/>
      <c r="AB24" s="150" t="str">
        <f t="shared" si="1"/>
        <v/>
      </c>
      <c r="AD24" s="154"/>
      <c r="AE24" s="155" t="str">
        <f>IF(Tabela1312[[#This Row],[Diagnóstico]]="Não Prenha ",Tabela13[[#This Row],[Vaca]],"-")</f>
        <v>-</v>
      </c>
      <c r="AF24" s="162"/>
      <c r="AG24" s="162"/>
      <c r="AH24" s="162"/>
      <c r="AI24" s="162"/>
      <c r="AJ24" s="162"/>
      <c r="AK24" s="162">
        <f>Tabela13[[#This Row],[Categoria]]</f>
        <v>0</v>
      </c>
      <c r="AL24" s="162"/>
      <c r="AM24" s="162"/>
      <c r="AN24" s="162"/>
      <c r="AO24" s="162"/>
      <c r="AP24" s="150" t="str">
        <f t="shared" si="2"/>
        <v/>
      </c>
    </row>
    <row r="25" spans="1:42" ht="17.25" customHeight="1" x14ac:dyDescent="0.25">
      <c r="A25" s="156" t="s">
        <v>1123</v>
      </c>
      <c r="B25" s="154">
        <v>45977</v>
      </c>
      <c r="C25" s="155">
        <v>3100</v>
      </c>
      <c r="D25" s="162"/>
      <c r="E25" s="162" t="s">
        <v>1154</v>
      </c>
      <c r="F25" s="162">
        <v>2.5</v>
      </c>
      <c r="G25" s="162" t="s">
        <v>1143</v>
      </c>
      <c r="H25" s="162"/>
      <c r="I25" s="162"/>
      <c r="J25" s="162" t="s">
        <v>1144</v>
      </c>
      <c r="K25" s="191">
        <v>40232</v>
      </c>
      <c r="L25" s="162" t="s">
        <v>1146</v>
      </c>
      <c r="M25" s="162"/>
      <c r="N25" s="150">
        <f t="shared" si="0"/>
        <v>46272</v>
      </c>
      <c r="P25" s="154">
        <v>46032</v>
      </c>
      <c r="Q25" s="155">
        <f>IF(Tabela13[[#This Row],[Diagnóstico]]="Não Prenha",Tabela13[[#This Row],[Vaca]],"-")</f>
        <v>3100</v>
      </c>
      <c r="R25" s="162">
        <f>IF(Tabela13[[#This Row],[Diagnóstico]]="Não Prenha",Tabela13[[#This Row],[E.C.C DG]],"-")</f>
        <v>0</v>
      </c>
      <c r="S25" s="162"/>
      <c r="T25" s="162">
        <f>IF(Tabela13[[#This Row],[Diagnóstico]]="Não Prenha",Tabela13[[#This Row],[E.C.C. IA]],"-")</f>
        <v>2.5</v>
      </c>
      <c r="U25" s="162" t="str">
        <f>IF(Tabela13[[#This Row],[Diagnóstico]]="Não Prenha",Tabela13[[#This Row],[Raça IA]],"-")</f>
        <v>SM</v>
      </c>
      <c r="V25" s="162"/>
      <c r="W25" s="162">
        <f>Tabela13[[#This Row],[Categoria]]</f>
        <v>0</v>
      </c>
      <c r="X25" s="162" t="s">
        <v>1160</v>
      </c>
      <c r="Y25" s="191">
        <v>40232</v>
      </c>
      <c r="Z25" s="162"/>
      <c r="AA25" s="162"/>
      <c r="AB25" s="150">
        <f t="shared" si="1"/>
        <v>46327</v>
      </c>
      <c r="AD25" s="154"/>
      <c r="AE25" s="155" t="str">
        <f>IF(Tabela1312[[#This Row],[Diagnóstico]]="Não Prenha ",Tabela13[[#This Row],[Vaca]],"-")</f>
        <v>-</v>
      </c>
      <c r="AF25" s="162"/>
      <c r="AG25" s="162"/>
      <c r="AH25" s="162"/>
      <c r="AI25" s="162"/>
      <c r="AJ25" s="162"/>
      <c r="AK25" s="162">
        <f>Tabela13[[#This Row],[Categoria]]</f>
        <v>0</v>
      </c>
      <c r="AL25" s="162"/>
      <c r="AM25" s="162"/>
      <c r="AN25" s="162"/>
      <c r="AO25" s="162"/>
      <c r="AP25" s="150" t="str">
        <f t="shared" si="2"/>
        <v/>
      </c>
    </row>
    <row r="26" spans="1:42" x14ac:dyDescent="0.25">
      <c r="A26" s="156" t="s">
        <v>1123</v>
      </c>
      <c r="B26" s="154">
        <v>45977</v>
      </c>
      <c r="C26" s="155">
        <v>3112</v>
      </c>
      <c r="D26" s="162"/>
      <c r="E26" s="162" t="s">
        <v>1154</v>
      </c>
      <c r="F26" s="162">
        <v>3</v>
      </c>
      <c r="G26" s="162" t="s">
        <v>1143</v>
      </c>
      <c r="H26" s="162"/>
      <c r="I26" s="162"/>
      <c r="J26" s="162" t="s">
        <v>1144</v>
      </c>
      <c r="K26" s="191">
        <v>40232</v>
      </c>
      <c r="L26" s="162" t="s">
        <v>1146</v>
      </c>
      <c r="M26" s="162"/>
      <c r="N26" s="150">
        <f t="shared" si="0"/>
        <v>46272</v>
      </c>
      <c r="P26" s="154">
        <v>46032</v>
      </c>
      <c r="Q26" s="155">
        <f>IF(Tabela13[[#This Row],[Diagnóstico]]="Não Prenha",Tabela13[[#This Row],[Vaca]],"-")</f>
        <v>3112</v>
      </c>
      <c r="R26" s="162">
        <f>IF(Tabela13[[#This Row],[Diagnóstico]]="Não Prenha",Tabela13[[#This Row],[E.C.C DG]],"-")</f>
        <v>0</v>
      </c>
      <c r="S26" s="162"/>
      <c r="T26" s="162">
        <f>IF(Tabela13[[#This Row],[Diagnóstico]]="Não Prenha",Tabela13[[#This Row],[E.C.C. IA]],"-")</f>
        <v>3</v>
      </c>
      <c r="U26" s="162" t="str">
        <f>IF(Tabela13[[#This Row],[Diagnóstico]]="Não Prenha",Tabela13[[#This Row],[Raça IA]],"-")</f>
        <v>SM</v>
      </c>
      <c r="V26" s="162"/>
      <c r="W26" s="162">
        <f>Tabela13[[#This Row],[Categoria]]</f>
        <v>0</v>
      </c>
      <c r="X26" s="162" t="s">
        <v>1160</v>
      </c>
      <c r="Y26" s="191">
        <v>40232</v>
      </c>
      <c r="Z26" s="162"/>
      <c r="AA26" s="162"/>
      <c r="AB26" s="150">
        <f t="shared" si="1"/>
        <v>46327</v>
      </c>
      <c r="AD26" s="154"/>
      <c r="AE26" s="155" t="str">
        <f>IF(Tabela1312[[#This Row],[Diagnóstico]]="Não Prenha ",Tabela13[[#This Row],[Vaca]],"-")</f>
        <v>-</v>
      </c>
      <c r="AF26" s="162"/>
      <c r="AG26" s="162"/>
      <c r="AH26" s="162"/>
      <c r="AI26" s="162"/>
      <c r="AJ26" s="162"/>
      <c r="AK26" s="162">
        <f>Tabela13[[#This Row],[Categoria]]</f>
        <v>0</v>
      </c>
      <c r="AL26" s="162"/>
      <c r="AM26" s="162"/>
      <c r="AN26" s="162"/>
      <c r="AO26" s="162"/>
      <c r="AP26" s="150" t="str">
        <f t="shared" si="2"/>
        <v/>
      </c>
    </row>
    <row r="27" spans="1:42" x14ac:dyDescent="0.25">
      <c r="A27" s="156" t="s">
        <v>1123</v>
      </c>
      <c r="B27" s="154">
        <v>45977</v>
      </c>
      <c r="C27" s="155">
        <v>4151</v>
      </c>
      <c r="D27" s="162"/>
      <c r="E27" s="162" t="s">
        <v>1154</v>
      </c>
      <c r="F27" s="162">
        <v>2.5</v>
      </c>
      <c r="G27" s="162" t="s">
        <v>1143</v>
      </c>
      <c r="H27" s="162"/>
      <c r="I27" s="162"/>
      <c r="J27" s="162" t="s">
        <v>1144</v>
      </c>
      <c r="K27" s="191">
        <v>40232</v>
      </c>
      <c r="L27" s="162" t="s">
        <v>1146</v>
      </c>
      <c r="M27" s="162"/>
      <c r="N27" s="150">
        <f t="shared" si="0"/>
        <v>46272</v>
      </c>
      <c r="P27" s="154">
        <v>46032</v>
      </c>
      <c r="Q27" s="155">
        <f>IF(Tabela13[[#This Row],[Diagnóstico]]="Não Prenha",Tabela13[[#This Row],[Vaca]],"-")</f>
        <v>4151</v>
      </c>
      <c r="R27" s="162">
        <f>IF(Tabela13[[#This Row],[Diagnóstico]]="Não Prenha",Tabela13[[#This Row],[E.C.C DG]],"-")</f>
        <v>0</v>
      </c>
      <c r="S27" s="162"/>
      <c r="T27" s="162">
        <f>IF(Tabela13[[#This Row],[Diagnóstico]]="Não Prenha",Tabela13[[#This Row],[E.C.C. IA]],"-")</f>
        <v>2.5</v>
      </c>
      <c r="U27" s="162" t="str">
        <f>IF(Tabela13[[#This Row],[Diagnóstico]]="Não Prenha",Tabela13[[#This Row],[Raça IA]],"-")</f>
        <v>SM</v>
      </c>
      <c r="V27" s="162"/>
      <c r="W27" s="162">
        <f>Tabela13[[#This Row],[Categoria]]</f>
        <v>0</v>
      </c>
      <c r="X27" s="162" t="s">
        <v>1160</v>
      </c>
      <c r="Y27" s="191">
        <v>40232</v>
      </c>
      <c r="Z27" s="162"/>
      <c r="AA27" s="162"/>
      <c r="AB27" s="150">
        <f t="shared" si="1"/>
        <v>46327</v>
      </c>
      <c r="AD27" s="154"/>
      <c r="AE27" s="155" t="str">
        <f>IF(Tabela1312[[#This Row],[Diagnóstico]]="Não Prenha ",Tabela13[[#This Row],[Vaca]],"-")</f>
        <v>-</v>
      </c>
      <c r="AF27" s="162"/>
      <c r="AG27" s="162"/>
      <c r="AH27" s="162"/>
      <c r="AI27" s="162"/>
      <c r="AJ27" s="162"/>
      <c r="AK27" s="162">
        <f>Tabela13[[#This Row],[Categoria]]</f>
        <v>0</v>
      </c>
      <c r="AL27" s="162"/>
      <c r="AM27" s="162"/>
      <c r="AN27" s="162"/>
      <c r="AO27" s="162"/>
      <c r="AP27" s="150" t="str">
        <f t="shared" si="2"/>
        <v/>
      </c>
    </row>
    <row r="28" spans="1:42" x14ac:dyDescent="0.25">
      <c r="A28" s="156" t="s">
        <v>1123</v>
      </c>
      <c r="B28" s="154">
        <v>45977</v>
      </c>
      <c r="C28" s="155">
        <v>4157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50">
        <f t="shared" si="0"/>
        <v>46272</v>
      </c>
      <c r="P28" s="154"/>
      <c r="Q28" s="155" t="str">
        <f>IF(Tabela13[[#This Row],[Diagnóstico]]="Não Prenha",Tabela13[[#This Row],[Vaca]],"-")</f>
        <v>-</v>
      </c>
      <c r="R28" s="162" t="str">
        <f>IF(Tabela13[[#This Row],[Diagnóstico]]="Não Prenha",Tabela13[[#This Row],[E.C.C DG]],"-")</f>
        <v>-</v>
      </c>
      <c r="S28" s="162"/>
      <c r="T28" s="162" t="str">
        <f>IF(Tabela13[[#This Row],[Diagnóstico]]="Não Prenha",Tabela13[[#This Row],[E.C.C. IA]],"-")</f>
        <v>-</v>
      </c>
      <c r="U28" s="162" t="str">
        <f>IF(Tabela13[[#This Row],[Diagnóstico]]="Não Prenha",Tabela13[[#This Row],[Raça IA]],"-")</f>
        <v>-</v>
      </c>
      <c r="V28" s="162"/>
      <c r="W28" s="162">
        <f>Tabela13[[#This Row],[Categoria]]</f>
        <v>0</v>
      </c>
      <c r="X28" s="162"/>
      <c r="Y28" s="162"/>
      <c r="Z28" s="162"/>
      <c r="AA28" s="162"/>
      <c r="AB28" s="150" t="str">
        <f t="shared" si="1"/>
        <v/>
      </c>
      <c r="AD28" s="154"/>
      <c r="AE28" s="155" t="str">
        <f>IF(Tabela1312[[#This Row],[Diagnóstico]]="Não Prenha ",Tabela13[[#This Row],[Vaca]],"-")</f>
        <v>-</v>
      </c>
      <c r="AF28" s="162"/>
      <c r="AG28" s="162"/>
      <c r="AH28" s="162"/>
      <c r="AI28" s="162"/>
      <c r="AJ28" s="162"/>
      <c r="AK28" s="162">
        <f>Tabela13[[#This Row],[Categoria]]</f>
        <v>0</v>
      </c>
      <c r="AL28" s="162"/>
      <c r="AM28" s="162"/>
      <c r="AN28" s="162"/>
      <c r="AO28" s="162"/>
      <c r="AP28" s="150" t="str">
        <f t="shared" si="2"/>
        <v/>
      </c>
    </row>
    <row r="29" spans="1:42" x14ac:dyDescent="0.25">
      <c r="A29" s="156" t="s">
        <v>1123</v>
      </c>
      <c r="B29" s="154">
        <v>45977</v>
      </c>
      <c r="C29" s="155" t="s">
        <v>1122</v>
      </c>
      <c r="D29" s="162"/>
      <c r="E29" s="162" t="s">
        <v>1154</v>
      </c>
      <c r="F29" s="162">
        <v>2.75</v>
      </c>
      <c r="G29" s="162"/>
      <c r="H29" s="162"/>
      <c r="I29" s="162"/>
      <c r="J29" s="162" t="s">
        <v>1145</v>
      </c>
      <c r="K29" s="191">
        <v>45245</v>
      </c>
      <c r="L29" s="162" t="s">
        <v>1146</v>
      </c>
      <c r="M29" s="162"/>
      <c r="N29" s="150">
        <f t="shared" si="0"/>
        <v>46272</v>
      </c>
      <c r="P29" s="154">
        <v>46032</v>
      </c>
      <c r="Q29" s="155" t="str">
        <f>IF(Tabela13[[#This Row],[Diagnóstico]]="Não Prenha",Tabela13[[#This Row],[Vaca]],"-")</f>
        <v>S/N</v>
      </c>
      <c r="R29" s="162">
        <f>IF(Tabela13[[#This Row],[Diagnóstico]]="Não Prenha",Tabela13[[#This Row],[E.C.C DG]],"-")</f>
        <v>0</v>
      </c>
      <c r="S29" s="162"/>
      <c r="T29" s="162">
        <f>IF(Tabela13[[#This Row],[Diagnóstico]]="Não Prenha",Tabela13[[#This Row],[E.C.C. IA]],"-")</f>
        <v>2.75</v>
      </c>
      <c r="U29" s="162">
        <f>IF(Tabela13[[#This Row],[Diagnóstico]]="Não Prenha",Tabela13[[#This Row],[Raça IA]],"-")</f>
        <v>0</v>
      </c>
      <c r="V29" s="162"/>
      <c r="W29" s="162">
        <f>Tabela13[[#This Row],[Categoria]]</f>
        <v>0</v>
      </c>
      <c r="X29" s="162" t="s">
        <v>1159</v>
      </c>
      <c r="Y29" s="191">
        <v>45210</v>
      </c>
      <c r="Z29" s="162"/>
      <c r="AA29" s="162"/>
      <c r="AB29" s="150">
        <f t="shared" si="1"/>
        <v>46327</v>
      </c>
      <c r="AD29" s="154"/>
      <c r="AE29" s="155" t="str">
        <f>IF(Tabela1312[[#This Row],[Diagnóstico]]="Não Prenha ",Tabela13[[#This Row],[Vaca]],"-")</f>
        <v>-</v>
      </c>
      <c r="AF29" s="162"/>
      <c r="AG29" s="162"/>
      <c r="AH29" s="162"/>
      <c r="AI29" s="162"/>
      <c r="AJ29" s="162"/>
      <c r="AK29" s="162">
        <f>Tabela13[[#This Row],[Categoria]]</f>
        <v>0</v>
      </c>
      <c r="AL29" s="162"/>
      <c r="AM29" s="162"/>
      <c r="AN29" s="162"/>
      <c r="AO29" s="162"/>
      <c r="AP29" s="150" t="str">
        <f t="shared" si="2"/>
        <v/>
      </c>
    </row>
    <row r="30" spans="1:42" x14ac:dyDescent="0.25">
      <c r="A30" s="156" t="s">
        <v>1123</v>
      </c>
      <c r="B30" s="154">
        <v>45977</v>
      </c>
      <c r="C30" s="155" t="s">
        <v>1122</v>
      </c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50">
        <f t="shared" si="0"/>
        <v>46272</v>
      </c>
      <c r="P30" s="154"/>
      <c r="Q30" s="155" t="str">
        <f>IF(Tabela13[[#This Row],[Diagnóstico]]="Não Prenha",Tabela13[[#This Row],[Vaca]],"-")</f>
        <v>-</v>
      </c>
      <c r="R30" s="162" t="str">
        <f>IF(Tabela13[[#This Row],[Diagnóstico]]="Não Prenha",Tabela13[[#This Row],[E.C.C DG]],"-")</f>
        <v>-</v>
      </c>
      <c r="S30" s="162"/>
      <c r="T30" s="162" t="str">
        <f>IF(Tabela13[[#This Row],[Diagnóstico]]="Não Prenha",Tabela13[[#This Row],[E.C.C. IA]],"-")</f>
        <v>-</v>
      </c>
      <c r="U30" s="162" t="str">
        <f>IF(Tabela13[[#This Row],[Diagnóstico]]="Não Prenha",Tabela13[[#This Row],[Raça IA]],"-")</f>
        <v>-</v>
      </c>
      <c r="V30" s="162"/>
      <c r="W30" s="162">
        <f>Tabela13[[#This Row],[Categoria]]</f>
        <v>0</v>
      </c>
      <c r="X30" s="162"/>
      <c r="Y30" s="162"/>
      <c r="Z30" s="162"/>
      <c r="AA30" s="162"/>
      <c r="AB30" s="150" t="str">
        <f t="shared" si="1"/>
        <v/>
      </c>
      <c r="AD30" s="154"/>
      <c r="AE30" s="155" t="str">
        <f>IF(Tabela1312[[#This Row],[Diagnóstico]]="Não Prenha ",Tabela13[[#This Row],[Vaca]],"-")</f>
        <v>-</v>
      </c>
      <c r="AF30" s="162"/>
      <c r="AG30" s="162"/>
      <c r="AH30" s="162"/>
      <c r="AI30" s="162"/>
      <c r="AJ30" s="162"/>
      <c r="AK30" s="162">
        <f>Tabela13[[#This Row],[Categoria]]</f>
        <v>0</v>
      </c>
      <c r="AL30" s="162"/>
      <c r="AM30" s="162"/>
      <c r="AN30" s="162"/>
      <c r="AO30" s="162"/>
      <c r="AP30" s="150" t="str">
        <f t="shared" si="2"/>
        <v/>
      </c>
    </row>
    <row r="31" spans="1:42" x14ac:dyDescent="0.25">
      <c r="A31" s="156"/>
      <c r="B31" s="154"/>
      <c r="C31" s="155">
        <v>159</v>
      </c>
      <c r="D31" s="162"/>
      <c r="E31" s="162" t="s">
        <v>1154</v>
      </c>
      <c r="F31" s="162">
        <v>2.25</v>
      </c>
      <c r="G31" s="162"/>
      <c r="H31" s="162"/>
      <c r="I31" s="162"/>
      <c r="J31" s="162" t="s">
        <v>1145</v>
      </c>
      <c r="K31" s="191">
        <v>45245</v>
      </c>
      <c r="L31" s="162" t="s">
        <v>1146</v>
      </c>
      <c r="M31" s="162"/>
      <c r="N31" s="150" t="str">
        <f t="shared" si="0"/>
        <v/>
      </c>
      <c r="P31" s="154">
        <v>46032</v>
      </c>
      <c r="Q31" s="155">
        <f>IF(Tabela13[[#This Row],[Diagnóstico]]="Não Prenha",Tabela13[[#This Row],[Vaca]],"-")</f>
        <v>159</v>
      </c>
      <c r="R31" s="162">
        <f>IF(Tabela13[[#This Row],[Diagnóstico]]="Não Prenha",Tabela13[[#This Row],[E.C.C DG]],"-")</f>
        <v>0</v>
      </c>
      <c r="S31" s="162"/>
      <c r="T31" s="162">
        <f>IF(Tabela13[[#This Row],[Diagnóstico]]="Não Prenha",Tabela13[[#This Row],[E.C.C. IA]],"-")</f>
        <v>2.25</v>
      </c>
      <c r="U31" s="162">
        <f>IF(Tabela13[[#This Row],[Diagnóstico]]="Não Prenha",Tabela13[[#This Row],[Raça IA]],"-")</f>
        <v>0</v>
      </c>
      <c r="V31" s="162"/>
      <c r="W31" s="162">
        <f>Tabela13[[#This Row],[Categoria]]</f>
        <v>0</v>
      </c>
      <c r="X31" s="162" t="s">
        <v>1159</v>
      </c>
      <c r="Y31" s="191">
        <v>45210</v>
      </c>
      <c r="Z31" s="162"/>
      <c r="AA31" s="162"/>
      <c r="AB31" s="150">
        <f t="shared" si="1"/>
        <v>46327</v>
      </c>
      <c r="AD31" s="154"/>
      <c r="AE31" s="155" t="str">
        <f>IF(Tabela1312[[#This Row],[Diagnóstico]]="Não Prenha ",Tabela13[[#This Row],[Vaca]],"-")</f>
        <v>-</v>
      </c>
      <c r="AF31" s="162"/>
      <c r="AG31" s="162"/>
      <c r="AH31" s="162"/>
      <c r="AI31" s="162"/>
      <c r="AJ31" s="162"/>
      <c r="AK31" s="162">
        <f>Tabela13[[#This Row],[Categoria]]</f>
        <v>0</v>
      </c>
      <c r="AL31" s="162"/>
      <c r="AM31" s="162"/>
      <c r="AN31" s="162"/>
      <c r="AO31" s="162"/>
      <c r="AP31" s="150" t="str">
        <f t="shared" si="2"/>
        <v/>
      </c>
    </row>
    <row r="32" spans="1:42" x14ac:dyDescent="0.25">
      <c r="A32" s="156"/>
      <c r="B32" s="154"/>
      <c r="C32" s="155">
        <v>4150</v>
      </c>
      <c r="D32" s="162"/>
      <c r="E32" s="162" t="s">
        <v>1154</v>
      </c>
      <c r="F32" s="162">
        <v>2</v>
      </c>
      <c r="G32" s="162" t="s">
        <v>1143</v>
      </c>
      <c r="H32" s="162"/>
      <c r="I32" s="162"/>
      <c r="J32" s="162" t="s">
        <v>1144</v>
      </c>
      <c r="K32" s="191">
        <v>40232</v>
      </c>
      <c r="L32" s="162" t="s">
        <v>1146</v>
      </c>
      <c r="M32" s="162"/>
      <c r="N32" s="150" t="str">
        <f t="shared" si="0"/>
        <v/>
      </c>
      <c r="P32" s="154">
        <v>46032</v>
      </c>
      <c r="Q32" s="155">
        <f>IF(Tabela13[[#This Row],[Diagnóstico]]="Não Prenha",Tabela13[[#This Row],[Vaca]],"-")</f>
        <v>4150</v>
      </c>
      <c r="R32" s="162">
        <f>IF(Tabela13[[#This Row],[Diagnóstico]]="Não Prenha",Tabela13[[#This Row],[E.C.C DG]],"-")</f>
        <v>0</v>
      </c>
      <c r="S32" s="162"/>
      <c r="T32" s="162">
        <f>IF(Tabela13[[#This Row],[Diagnóstico]]="Não Prenha",Tabela13[[#This Row],[E.C.C. IA]],"-")</f>
        <v>2</v>
      </c>
      <c r="U32" s="162" t="str">
        <f>IF(Tabela13[[#This Row],[Diagnóstico]]="Não Prenha",Tabela13[[#This Row],[Raça IA]],"-")</f>
        <v>SM</v>
      </c>
      <c r="V32" s="162"/>
      <c r="W32" s="162">
        <f>Tabela13[[#This Row],[Categoria]]</f>
        <v>0</v>
      </c>
      <c r="X32" s="162" t="s">
        <v>1160</v>
      </c>
      <c r="Y32" s="191">
        <v>40232</v>
      </c>
      <c r="Z32" s="162"/>
      <c r="AA32" s="162"/>
      <c r="AB32" s="150">
        <f t="shared" si="1"/>
        <v>46327</v>
      </c>
      <c r="AD32" s="154"/>
      <c r="AE32" s="155" t="str">
        <f>IF(Tabela1312[[#This Row],[Diagnóstico]]="Não Prenha ",Tabela13[[#This Row],[Vaca]],"-")</f>
        <v>-</v>
      </c>
      <c r="AF32" s="162"/>
      <c r="AG32" s="162"/>
      <c r="AH32" s="162"/>
      <c r="AI32" s="162"/>
      <c r="AJ32" s="162"/>
      <c r="AK32" s="162">
        <f>Tabela13[[#This Row],[Categoria]]</f>
        <v>0</v>
      </c>
      <c r="AL32" s="162"/>
      <c r="AM32" s="162"/>
      <c r="AN32" s="162"/>
      <c r="AO32" s="162"/>
      <c r="AP32" s="150" t="str">
        <f t="shared" si="2"/>
        <v/>
      </c>
    </row>
    <row r="33" spans="1:42" s="144" customFormat="1" x14ac:dyDescent="0.25">
      <c r="A33" s="156"/>
      <c r="B33" s="154"/>
      <c r="C33" s="155">
        <v>2591</v>
      </c>
      <c r="D33" s="162"/>
      <c r="E33" s="162" t="s">
        <v>1154</v>
      </c>
      <c r="F33" s="162">
        <v>3</v>
      </c>
      <c r="G33" s="162" t="s">
        <v>1143</v>
      </c>
      <c r="H33" s="162"/>
      <c r="I33" s="162"/>
      <c r="J33" s="162" t="s">
        <v>1144</v>
      </c>
      <c r="K33" s="191">
        <v>40232</v>
      </c>
      <c r="L33" s="162" t="s">
        <v>1146</v>
      </c>
      <c r="M33" s="162"/>
      <c r="N33" s="150" t="str">
        <f t="shared" si="0"/>
        <v/>
      </c>
      <c r="P33" s="154">
        <v>46032</v>
      </c>
      <c r="Q33" s="155">
        <f>IF(Tabela13[[#This Row],[Diagnóstico]]="Não Prenha",Tabela13[[#This Row],[Vaca]],"-")</f>
        <v>2591</v>
      </c>
      <c r="R33" s="162">
        <f>IF(Tabela13[[#This Row],[Diagnóstico]]="Não Prenha",Tabela13[[#This Row],[E.C.C DG]],"-")</f>
        <v>0</v>
      </c>
      <c r="S33" s="162"/>
      <c r="T33" s="162">
        <f>IF(Tabela13[[#This Row],[Diagnóstico]]="Não Prenha",Tabela13[[#This Row],[E.C.C. IA]],"-")</f>
        <v>3</v>
      </c>
      <c r="U33" s="162" t="str">
        <f>IF(Tabela13[[#This Row],[Diagnóstico]]="Não Prenha",Tabela13[[#This Row],[Raça IA]],"-")</f>
        <v>SM</v>
      </c>
      <c r="V33" s="162"/>
      <c r="W33" s="162">
        <f>Tabela13[[#This Row],[Categoria]]</f>
        <v>0</v>
      </c>
      <c r="X33" s="162" t="s">
        <v>1160</v>
      </c>
      <c r="Y33" s="191">
        <v>40232</v>
      </c>
      <c r="Z33" s="162"/>
      <c r="AA33" s="162"/>
      <c r="AB33" s="150">
        <f t="shared" si="1"/>
        <v>46327</v>
      </c>
      <c r="AD33" s="154"/>
      <c r="AE33" s="155" t="str">
        <f>IF(Tabela1312[[#This Row],[Diagnóstico]]="Não Prenha ",Tabela13[[#This Row],[Vaca]],"-")</f>
        <v>-</v>
      </c>
      <c r="AF33" s="162"/>
      <c r="AG33" s="162"/>
      <c r="AH33" s="162"/>
      <c r="AI33" s="162"/>
      <c r="AJ33" s="162"/>
      <c r="AK33" s="162">
        <f>Tabela13[[#This Row],[Categoria]]</f>
        <v>0</v>
      </c>
      <c r="AL33" s="162"/>
      <c r="AM33" s="162"/>
      <c r="AN33" s="162"/>
      <c r="AO33" s="162"/>
      <c r="AP33" s="150" t="str">
        <f t="shared" si="2"/>
        <v/>
      </c>
    </row>
    <row r="34" spans="1:42" s="144" customFormat="1" x14ac:dyDescent="0.25">
      <c r="A34" s="156"/>
      <c r="B34" s="154"/>
      <c r="C34" s="155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50" t="str">
        <f t="shared" si="0"/>
        <v/>
      </c>
      <c r="P34" s="154"/>
      <c r="Q34" s="155" t="str">
        <f>IF(Tabela13[[#This Row],[Diagnóstico]]="Não Prenha",Tabela13[[#This Row],[Vaca]],"-")</f>
        <v>-</v>
      </c>
      <c r="R34" s="162" t="str">
        <f>IF(Tabela13[[#This Row],[Diagnóstico]]="Não Prenha",Tabela13[[#This Row],[E.C.C DG]],"-")</f>
        <v>-</v>
      </c>
      <c r="S34" s="162"/>
      <c r="T34" s="162" t="str">
        <f>IF(Tabela13[[#This Row],[Diagnóstico]]="Não Prenha",Tabela13[[#This Row],[E.C.C. IA]],"-")</f>
        <v>-</v>
      </c>
      <c r="U34" s="162" t="str">
        <f>IF(Tabela13[[#This Row],[Diagnóstico]]="Não Prenha",Tabela13[[#This Row],[Raça IA]],"-")</f>
        <v>-</v>
      </c>
      <c r="V34" s="162"/>
      <c r="W34" s="162">
        <f>Tabela13[[#This Row],[Categoria]]</f>
        <v>0</v>
      </c>
      <c r="X34" s="162"/>
      <c r="Y34" s="162"/>
      <c r="Z34" s="162"/>
      <c r="AA34" s="162"/>
      <c r="AB34" s="150" t="str">
        <f t="shared" si="1"/>
        <v/>
      </c>
      <c r="AD34" s="154"/>
      <c r="AE34" s="155" t="str">
        <f>IF(Tabela1312[[#This Row],[Diagnóstico]]="Não Prenha ",Tabela13[[#This Row],[Vaca]],"-")</f>
        <v>-</v>
      </c>
      <c r="AF34" s="162"/>
      <c r="AG34" s="162"/>
      <c r="AH34" s="162"/>
      <c r="AI34" s="162"/>
      <c r="AJ34" s="162"/>
      <c r="AK34" s="162">
        <f>Tabela13[[#This Row],[Categoria]]</f>
        <v>0</v>
      </c>
      <c r="AL34" s="162"/>
      <c r="AM34" s="162"/>
      <c r="AN34" s="162"/>
      <c r="AO34" s="162"/>
      <c r="AP34" s="150" t="str">
        <f t="shared" ref="AP34:AP65" si="3">IF(AD34="","",SUM(AD34+295))</f>
        <v/>
      </c>
    </row>
    <row r="35" spans="1:42" s="144" customFormat="1" x14ac:dyDescent="0.25">
      <c r="A35" s="156"/>
      <c r="B35" s="154"/>
      <c r="C35" s="155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50" t="str">
        <f t="shared" si="0"/>
        <v/>
      </c>
      <c r="P35" s="154"/>
      <c r="Q35" s="155" t="str">
        <f>IF(Tabela13[[#This Row],[Diagnóstico]]="Não Prenha",Tabela13[[#This Row],[Vaca]],"-")</f>
        <v>-</v>
      </c>
      <c r="R35" s="162" t="str">
        <f>IF(Tabela13[[#This Row],[Diagnóstico]]="Não Prenha",Tabela13[[#This Row],[E.C.C DG]],"-")</f>
        <v>-</v>
      </c>
      <c r="S35" s="162"/>
      <c r="T35" s="162" t="str">
        <f>IF(Tabela13[[#This Row],[Diagnóstico]]="Não Prenha",Tabela13[[#This Row],[E.C.C. IA]],"-")</f>
        <v>-</v>
      </c>
      <c r="U35" s="162" t="str">
        <f>IF(Tabela13[[#This Row],[Diagnóstico]]="Não Prenha",Tabela13[[#This Row],[Raça IA]],"-")</f>
        <v>-</v>
      </c>
      <c r="V35" s="162"/>
      <c r="W35" s="162">
        <f>Tabela13[[#This Row],[Categoria]]</f>
        <v>0</v>
      </c>
      <c r="X35" s="162"/>
      <c r="Y35" s="162"/>
      <c r="Z35" s="162"/>
      <c r="AA35" s="162"/>
      <c r="AB35" s="150" t="str">
        <f t="shared" si="1"/>
        <v/>
      </c>
      <c r="AD35" s="154"/>
      <c r="AE35" s="155" t="str">
        <f>IF(Tabela1312[[#This Row],[Diagnóstico]]="Não Prenha ",Tabela13[[#This Row],[Vaca]],"-")</f>
        <v>-</v>
      </c>
      <c r="AF35" s="162"/>
      <c r="AG35" s="162"/>
      <c r="AH35" s="162"/>
      <c r="AI35" s="162"/>
      <c r="AJ35" s="162"/>
      <c r="AK35" s="162">
        <f>Tabela13[[#This Row],[Categoria]]</f>
        <v>0</v>
      </c>
      <c r="AL35" s="162"/>
      <c r="AM35" s="162"/>
      <c r="AN35" s="162"/>
      <c r="AO35" s="162"/>
      <c r="AP35" s="150" t="str">
        <f t="shared" si="3"/>
        <v/>
      </c>
    </row>
    <row r="36" spans="1:42" s="144" customFormat="1" x14ac:dyDescent="0.25">
      <c r="A36" s="156"/>
      <c r="B36" s="154"/>
      <c r="C36" s="155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50" t="str">
        <f t="shared" si="0"/>
        <v/>
      </c>
      <c r="P36" s="154"/>
      <c r="Q36" s="155" t="str">
        <f>IF(Tabela13[[#This Row],[Diagnóstico]]="Não Prenha",Tabela13[[#This Row],[Vaca]],"-")</f>
        <v>-</v>
      </c>
      <c r="R36" s="162" t="str">
        <f>IF(Tabela13[[#This Row],[Diagnóstico]]="Não Prenha",Tabela13[[#This Row],[E.C.C DG]],"-")</f>
        <v>-</v>
      </c>
      <c r="S36" s="162"/>
      <c r="T36" s="162" t="str">
        <f>IF(Tabela13[[#This Row],[Diagnóstico]]="Não Prenha",Tabela13[[#This Row],[E.C.C. IA]],"-")</f>
        <v>-</v>
      </c>
      <c r="U36" s="162" t="str">
        <f>IF(Tabela13[[#This Row],[Diagnóstico]]="Não Prenha",Tabela13[[#This Row],[Raça IA]],"-")</f>
        <v>-</v>
      </c>
      <c r="V36" s="162"/>
      <c r="W36" s="162">
        <f>Tabela13[[#This Row],[Categoria]]</f>
        <v>0</v>
      </c>
      <c r="X36" s="162"/>
      <c r="Y36" s="162"/>
      <c r="Z36" s="162"/>
      <c r="AA36" s="162"/>
      <c r="AB36" s="150" t="str">
        <f t="shared" si="1"/>
        <v/>
      </c>
      <c r="AD36" s="154"/>
      <c r="AE36" s="155" t="str">
        <f>IF(Tabela1312[[#This Row],[Diagnóstico]]="Não Prenha ",Tabela13[[#This Row],[Vaca]],"-")</f>
        <v>-</v>
      </c>
      <c r="AF36" s="162"/>
      <c r="AG36" s="162"/>
      <c r="AH36" s="162"/>
      <c r="AI36" s="162"/>
      <c r="AJ36" s="162"/>
      <c r="AK36" s="162">
        <f>Tabela13[[#This Row],[Categoria]]</f>
        <v>0</v>
      </c>
      <c r="AL36" s="162"/>
      <c r="AM36" s="162"/>
      <c r="AN36" s="162"/>
      <c r="AO36" s="162"/>
      <c r="AP36" s="150" t="str">
        <f t="shared" si="3"/>
        <v/>
      </c>
    </row>
    <row r="37" spans="1:42" s="144" customFormat="1" x14ac:dyDescent="0.25">
      <c r="A37" s="156"/>
      <c r="B37" s="154"/>
      <c r="C37" s="155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50" t="str">
        <f t="shared" si="0"/>
        <v/>
      </c>
      <c r="P37" s="154"/>
      <c r="Q37" s="155" t="str">
        <f>IF(Tabela13[[#This Row],[Diagnóstico]]="Não Prenha",Tabela13[[#This Row],[Vaca]],"-")</f>
        <v>-</v>
      </c>
      <c r="R37" s="162" t="str">
        <f>IF(Tabela13[[#This Row],[Diagnóstico]]="Não Prenha",Tabela13[[#This Row],[E.C.C DG]],"-")</f>
        <v>-</v>
      </c>
      <c r="S37" s="162"/>
      <c r="T37" s="162" t="str">
        <f>IF(Tabela13[[#This Row],[Diagnóstico]]="Não Prenha",Tabela13[[#This Row],[E.C.C. IA]],"-")</f>
        <v>-</v>
      </c>
      <c r="U37" s="162" t="str">
        <f>IF(Tabela13[[#This Row],[Diagnóstico]]="Não Prenha",Tabela13[[#This Row],[Raça IA]],"-")</f>
        <v>-</v>
      </c>
      <c r="V37" s="162"/>
      <c r="W37" s="162">
        <f>Tabela13[[#This Row],[Categoria]]</f>
        <v>0</v>
      </c>
      <c r="X37" s="162"/>
      <c r="Y37" s="162"/>
      <c r="Z37" s="162"/>
      <c r="AA37" s="162"/>
      <c r="AB37" s="150" t="str">
        <f t="shared" si="1"/>
        <v/>
      </c>
      <c r="AD37" s="154"/>
      <c r="AE37" s="155" t="str">
        <f>IF(Tabela1312[[#This Row],[Diagnóstico]]="Não Prenha ",Tabela13[[#This Row],[Vaca]],"-")</f>
        <v>-</v>
      </c>
      <c r="AF37" s="162"/>
      <c r="AG37" s="162"/>
      <c r="AH37" s="162"/>
      <c r="AI37" s="162"/>
      <c r="AJ37" s="162"/>
      <c r="AK37" s="162">
        <f>Tabela13[[#This Row],[Categoria]]</f>
        <v>0</v>
      </c>
      <c r="AL37" s="162"/>
      <c r="AM37" s="162"/>
      <c r="AN37" s="162"/>
      <c r="AO37" s="162"/>
      <c r="AP37" s="150" t="str">
        <f t="shared" si="3"/>
        <v/>
      </c>
    </row>
    <row r="38" spans="1:42" s="144" customFormat="1" x14ac:dyDescent="0.25">
      <c r="A38" s="156"/>
      <c r="B38" s="154"/>
      <c r="C38" s="155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50" t="str">
        <f t="shared" si="0"/>
        <v/>
      </c>
      <c r="P38" s="154"/>
      <c r="Q38" s="155" t="str">
        <f>IF(Tabela13[[#This Row],[Diagnóstico]]="Não Prenha",Tabela13[[#This Row],[Vaca]],"-")</f>
        <v>-</v>
      </c>
      <c r="R38" s="162" t="str">
        <f>IF(Tabela13[[#This Row],[Diagnóstico]]="Não Prenha",Tabela13[[#This Row],[E.C.C DG]],"-")</f>
        <v>-</v>
      </c>
      <c r="S38" s="162"/>
      <c r="T38" s="162" t="str">
        <f>IF(Tabela13[[#This Row],[Diagnóstico]]="Não Prenha",Tabela13[[#This Row],[E.C.C. IA]],"-")</f>
        <v>-</v>
      </c>
      <c r="U38" s="162" t="str">
        <f>IF(Tabela13[[#This Row],[Diagnóstico]]="Não Prenha",Tabela13[[#This Row],[Raça IA]],"-")</f>
        <v>-</v>
      </c>
      <c r="V38" s="162"/>
      <c r="W38" s="162">
        <f>Tabela13[[#This Row],[Categoria]]</f>
        <v>0</v>
      </c>
      <c r="X38" s="162"/>
      <c r="Y38" s="162"/>
      <c r="Z38" s="162"/>
      <c r="AA38" s="162"/>
      <c r="AB38" s="150" t="str">
        <f t="shared" si="1"/>
        <v/>
      </c>
      <c r="AD38" s="154"/>
      <c r="AE38" s="155" t="str">
        <f>IF(Tabela1312[[#This Row],[Diagnóstico]]="Não Prenha ",Tabela13[[#This Row],[Vaca]],"-")</f>
        <v>-</v>
      </c>
      <c r="AF38" s="162"/>
      <c r="AG38" s="162"/>
      <c r="AH38" s="162"/>
      <c r="AI38" s="162"/>
      <c r="AJ38" s="162"/>
      <c r="AK38" s="162">
        <f>Tabela13[[#This Row],[Categoria]]</f>
        <v>0</v>
      </c>
      <c r="AL38" s="162"/>
      <c r="AM38" s="162"/>
      <c r="AN38" s="162"/>
      <c r="AO38" s="162"/>
      <c r="AP38" s="150" t="str">
        <f t="shared" si="3"/>
        <v/>
      </c>
    </row>
    <row r="39" spans="1:42" s="144" customFormat="1" x14ac:dyDescent="0.25">
      <c r="A39" s="156"/>
      <c r="B39" s="154"/>
      <c r="C39" s="155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50" t="str">
        <f t="shared" si="0"/>
        <v/>
      </c>
      <c r="P39" s="154"/>
      <c r="Q39" s="155" t="str">
        <f>IF(Tabela13[[#This Row],[Diagnóstico]]="Não Prenha",Tabela13[[#This Row],[Vaca]],"-")</f>
        <v>-</v>
      </c>
      <c r="R39" s="162" t="str">
        <f>IF(Tabela13[[#This Row],[Diagnóstico]]="Não Prenha",Tabela13[[#This Row],[E.C.C DG]],"-")</f>
        <v>-</v>
      </c>
      <c r="S39" s="162"/>
      <c r="T39" s="162" t="str">
        <f>IF(Tabela13[[#This Row],[Diagnóstico]]="Não Prenha",Tabela13[[#This Row],[E.C.C. IA]],"-")</f>
        <v>-</v>
      </c>
      <c r="U39" s="162" t="str">
        <f>IF(Tabela13[[#This Row],[Diagnóstico]]="Não Prenha",Tabela13[[#This Row],[Raça IA]],"-")</f>
        <v>-</v>
      </c>
      <c r="V39" s="162"/>
      <c r="W39" s="162">
        <f>Tabela13[[#This Row],[Categoria]]</f>
        <v>0</v>
      </c>
      <c r="X39" s="162"/>
      <c r="Y39" s="162"/>
      <c r="Z39" s="162"/>
      <c r="AA39" s="162"/>
      <c r="AB39" s="150" t="str">
        <f t="shared" si="1"/>
        <v/>
      </c>
      <c r="AD39" s="154"/>
      <c r="AE39" s="155" t="str">
        <f>IF(Tabela1312[[#This Row],[Diagnóstico]]="Não Prenha ",Tabela13[[#This Row],[Vaca]],"-")</f>
        <v>-</v>
      </c>
      <c r="AF39" s="162"/>
      <c r="AG39" s="162"/>
      <c r="AH39" s="162"/>
      <c r="AI39" s="162"/>
      <c r="AJ39" s="162"/>
      <c r="AK39" s="162">
        <f>Tabela13[[#This Row],[Categoria]]</f>
        <v>0</v>
      </c>
      <c r="AL39" s="162"/>
      <c r="AM39" s="162"/>
      <c r="AN39" s="162"/>
      <c r="AO39" s="162"/>
      <c r="AP39" s="150" t="str">
        <f t="shared" si="3"/>
        <v/>
      </c>
    </row>
    <row r="40" spans="1:42" s="144" customFormat="1" x14ac:dyDescent="0.25">
      <c r="A40" s="156"/>
      <c r="B40" s="154"/>
      <c r="C40" s="155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50" t="str">
        <f t="shared" si="0"/>
        <v/>
      </c>
      <c r="P40" s="154"/>
      <c r="Q40" s="155" t="str">
        <f>IF(Tabela13[[#This Row],[Diagnóstico]]="Não Prenha",Tabela13[[#This Row],[Vaca]],"-")</f>
        <v>-</v>
      </c>
      <c r="R40" s="162" t="str">
        <f>IF(Tabela13[[#This Row],[Diagnóstico]]="Não Prenha",Tabela13[[#This Row],[E.C.C DG]],"-")</f>
        <v>-</v>
      </c>
      <c r="S40" s="162"/>
      <c r="T40" s="162" t="str">
        <f>IF(Tabela13[[#This Row],[Diagnóstico]]="Não Prenha",Tabela13[[#This Row],[E.C.C. IA]],"-")</f>
        <v>-</v>
      </c>
      <c r="U40" s="162" t="str">
        <f>IF(Tabela13[[#This Row],[Diagnóstico]]="Não Prenha",Tabela13[[#This Row],[Raça IA]],"-")</f>
        <v>-</v>
      </c>
      <c r="V40" s="162"/>
      <c r="W40" s="162">
        <f>Tabela13[[#This Row],[Categoria]]</f>
        <v>0</v>
      </c>
      <c r="X40" s="162"/>
      <c r="Y40" s="162"/>
      <c r="Z40" s="162"/>
      <c r="AA40" s="162"/>
      <c r="AB40" s="150" t="str">
        <f t="shared" si="1"/>
        <v/>
      </c>
      <c r="AD40" s="154"/>
      <c r="AE40" s="155" t="str">
        <f>IF(Tabela1312[[#This Row],[Diagnóstico]]="Não Prenha ",Tabela13[[#This Row],[Vaca]],"-")</f>
        <v>-</v>
      </c>
      <c r="AF40" s="162"/>
      <c r="AG40" s="162"/>
      <c r="AH40" s="162"/>
      <c r="AI40" s="162"/>
      <c r="AJ40" s="162"/>
      <c r="AK40" s="162">
        <f>Tabela13[[#This Row],[Categoria]]</f>
        <v>0</v>
      </c>
      <c r="AL40" s="162"/>
      <c r="AM40" s="162"/>
      <c r="AN40" s="162"/>
      <c r="AO40" s="162"/>
      <c r="AP40" s="150" t="str">
        <f t="shared" si="3"/>
        <v/>
      </c>
    </row>
    <row r="41" spans="1:42" s="144" customFormat="1" x14ac:dyDescent="0.25">
      <c r="A41" s="156"/>
      <c r="B41" s="154"/>
      <c r="C41" s="155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50" t="str">
        <f t="shared" si="0"/>
        <v/>
      </c>
      <c r="P41" s="154"/>
      <c r="Q41" s="155" t="str">
        <f>IF(Tabela13[[#This Row],[Diagnóstico]]="Não Prenha",Tabela13[[#This Row],[Vaca]],"-")</f>
        <v>-</v>
      </c>
      <c r="R41" s="162" t="str">
        <f>IF(Tabela13[[#This Row],[Diagnóstico]]="Não Prenha",Tabela13[[#This Row],[E.C.C DG]],"-")</f>
        <v>-</v>
      </c>
      <c r="S41" s="162"/>
      <c r="T41" s="162" t="str">
        <f>IF(Tabela13[[#This Row],[Diagnóstico]]="Não Prenha",Tabela13[[#This Row],[E.C.C. IA]],"-")</f>
        <v>-</v>
      </c>
      <c r="U41" s="162" t="str">
        <f>IF(Tabela13[[#This Row],[Diagnóstico]]="Não Prenha",Tabela13[[#This Row],[Raça IA]],"-")</f>
        <v>-</v>
      </c>
      <c r="V41" s="162"/>
      <c r="W41" s="162">
        <f>Tabela13[[#This Row],[Categoria]]</f>
        <v>0</v>
      </c>
      <c r="X41" s="162"/>
      <c r="Y41" s="162"/>
      <c r="Z41" s="162"/>
      <c r="AA41" s="162"/>
      <c r="AB41" s="150" t="str">
        <f t="shared" si="1"/>
        <v/>
      </c>
      <c r="AD41" s="154"/>
      <c r="AE41" s="155" t="str">
        <f>IF(Tabela1312[[#This Row],[Diagnóstico]]="Não Prenha ",Tabela13[[#This Row],[Vaca]],"-")</f>
        <v>-</v>
      </c>
      <c r="AF41" s="162"/>
      <c r="AG41" s="162"/>
      <c r="AH41" s="162"/>
      <c r="AI41" s="162"/>
      <c r="AJ41" s="162"/>
      <c r="AK41" s="162">
        <f>Tabela13[[#This Row],[Categoria]]</f>
        <v>0</v>
      </c>
      <c r="AL41" s="162"/>
      <c r="AM41" s="162"/>
      <c r="AN41" s="162"/>
      <c r="AO41" s="162"/>
      <c r="AP41" s="150" t="str">
        <f t="shared" si="3"/>
        <v/>
      </c>
    </row>
    <row r="42" spans="1:42" s="144" customFormat="1" x14ac:dyDescent="0.25">
      <c r="A42" s="156"/>
      <c r="B42" s="154"/>
      <c r="C42" s="155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50" t="str">
        <f t="shared" si="0"/>
        <v/>
      </c>
      <c r="P42" s="154"/>
      <c r="Q42" s="155" t="str">
        <f>IF(Tabela13[[#This Row],[Diagnóstico]]="Não Prenha",Tabela13[[#This Row],[Vaca]],"-")</f>
        <v>-</v>
      </c>
      <c r="R42" s="162" t="str">
        <f>IF(Tabela13[[#This Row],[Diagnóstico]]="Não Prenha",Tabela13[[#This Row],[E.C.C DG]],"-")</f>
        <v>-</v>
      </c>
      <c r="S42" s="162"/>
      <c r="T42" s="162" t="str">
        <f>IF(Tabela13[[#This Row],[Diagnóstico]]="Não Prenha",Tabela13[[#This Row],[E.C.C. IA]],"-")</f>
        <v>-</v>
      </c>
      <c r="U42" s="162" t="str">
        <f>IF(Tabela13[[#This Row],[Diagnóstico]]="Não Prenha",Tabela13[[#This Row],[Raça IA]],"-")</f>
        <v>-</v>
      </c>
      <c r="V42" s="162"/>
      <c r="W42" s="162">
        <f>Tabela13[[#This Row],[Categoria]]</f>
        <v>0</v>
      </c>
      <c r="X42" s="162"/>
      <c r="Y42" s="162"/>
      <c r="Z42" s="162"/>
      <c r="AA42" s="162"/>
      <c r="AB42" s="150" t="str">
        <f t="shared" si="1"/>
        <v/>
      </c>
      <c r="AD42" s="154"/>
      <c r="AE42" s="155" t="str">
        <f>IF(Tabela1312[[#This Row],[Diagnóstico]]="Não Prenha ",Tabela13[[#This Row],[Vaca]],"-")</f>
        <v>-</v>
      </c>
      <c r="AF42" s="162"/>
      <c r="AG42" s="162"/>
      <c r="AH42" s="162"/>
      <c r="AI42" s="162"/>
      <c r="AJ42" s="162"/>
      <c r="AK42" s="162">
        <f>Tabela13[[#This Row],[Categoria]]</f>
        <v>0</v>
      </c>
      <c r="AL42" s="162"/>
      <c r="AM42" s="162"/>
      <c r="AN42" s="162"/>
      <c r="AO42" s="162"/>
      <c r="AP42" s="150" t="str">
        <f t="shared" si="3"/>
        <v/>
      </c>
    </row>
    <row r="43" spans="1:42" s="144" customFormat="1" x14ac:dyDescent="0.25">
      <c r="A43" s="156"/>
      <c r="B43" s="154"/>
      <c r="C43" s="155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50" t="str">
        <f t="shared" si="0"/>
        <v/>
      </c>
      <c r="P43" s="154"/>
      <c r="Q43" s="155" t="str">
        <f>IF(Tabela13[[#This Row],[Diagnóstico]]="Não Prenha",Tabela13[[#This Row],[Vaca]],"-")</f>
        <v>-</v>
      </c>
      <c r="R43" s="162" t="str">
        <f>IF(Tabela13[[#This Row],[Diagnóstico]]="Não Prenha",Tabela13[[#This Row],[E.C.C DG]],"-")</f>
        <v>-</v>
      </c>
      <c r="S43" s="162"/>
      <c r="T43" s="162" t="str">
        <f>IF(Tabela13[[#This Row],[Diagnóstico]]="Não Prenha",Tabela13[[#This Row],[E.C.C. IA]],"-")</f>
        <v>-</v>
      </c>
      <c r="U43" s="162" t="str">
        <f>IF(Tabela13[[#This Row],[Diagnóstico]]="Não Prenha",Tabela13[[#This Row],[Raça IA]],"-")</f>
        <v>-</v>
      </c>
      <c r="V43" s="162"/>
      <c r="W43" s="162">
        <f>Tabela13[[#This Row],[Categoria]]</f>
        <v>0</v>
      </c>
      <c r="X43" s="162"/>
      <c r="Y43" s="162"/>
      <c r="Z43" s="162"/>
      <c r="AA43" s="162"/>
      <c r="AB43" s="150" t="str">
        <f t="shared" si="1"/>
        <v/>
      </c>
      <c r="AD43" s="154"/>
      <c r="AE43" s="155" t="str">
        <f>IF(Tabela1312[[#This Row],[Diagnóstico]]="Não Prenha ",Tabela13[[#This Row],[Vaca]],"-")</f>
        <v>-</v>
      </c>
      <c r="AF43" s="162"/>
      <c r="AG43" s="162"/>
      <c r="AH43" s="162"/>
      <c r="AI43" s="162"/>
      <c r="AJ43" s="162"/>
      <c r="AK43" s="162">
        <f>Tabela13[[#This Row],[Categoria]]</f>
        <v>0</v>
      </c>
      <c r="AL43" s="162"/>
      <c r="AM43" s="162"/>
      <c r="AN43" s="162"/>
      <c r="AO43" s="162"/>
      <c r="AP43" s="150" t="str">
        <f t="shared" si="3"/>
        <v/>
      </c>
    </row>
    <row r="44" spans="1:42" s="144" customFormat="1" x14ac:dyDescent="0.25">
      <c r="A44" s="156"/>
      <c r="B44" s="76"/>
      <c r="C44" s="155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50" t="str">
        <f t="shared" si="0"/>
        <v/>
      </c>
      <c r="P44" s="76"/>
      <c r="Q44" s="155" t="str">
        <f>IF(Tabela13[[#This Row],[Diagnóstico]]="Não Prenha",Tabela13[[#This Row],[Vaca]],"-")</f>
        <v>-</v>
      </c>
      <c r="R44" s="162" t="str">
        <f>IF(Tabela13[[#This Row],[Diagnóstico]]="Não Prenha",Tabela13[[#This Row],[E.C.C DG]],"-")</f>
        <v>-</v>
      </c>
      <c r="S44" s="162"/>
      <c r="T44" s="162" t="str">
        <f>IF(Tabela13[[#This Row],[Diagnóstico]]="Não Prenha",Tabela13[[#This Row],[E.C.C. IA]],"-")</f>
        <v>-</v>
      </c>
      <c r="U44" s="162" t="str">
        <f>IF(Tabela13[[#This Row],[Diagnóstico]]="Não Prenha",Tabela13[[#This Row],[Raça IA]],"-")</f>
        <v>-</v>
      </c>
      <c r="V44" s="162"/>
      <c r="W44" s="162">
        <f>Tabela13[[#This Row],[Categoria]]</f>
        <v>0</v>
      </c>
      <c r="X44" s="162"/>
      <c r="Y44" s="162"/>
      <c r="Z44" s="162"/>
      <c r="AA44" s="162"/>
      <c r="AB44" s="150" t="str">
        <f t="shared" si="1"/>
        <v/>
      </c>
      <c r="AD44" s="76"/>
      <c r="AE44" s="155" t="str">
        <f>IF(Tabela1312[[#This Row],[Diagnóstico]]="Não Prenha ",Tabela13[[#This Row],[Vaca]],"-")</f>
        <v>-</v>
      </c>
      <c r="AF44" s="162"/>
      <c r="AG44" s="162"/>
      <c r="AH44" s="162"/>
      <c r="AI44" s="162"/>
      <c r="AJ44" s="162"/>
      <c r="AK44" s="162">
        <f>Tabela13[[#This Row],[Categoria]]</f>
        <v>0</v>
      </c>
      <c r="AL44" s="162"/>
      <c r="AM44" s="162"/>
      <c r="AN44" s="162"/>
      <c r="AO44" s="162"/>
      <c r="AP44" s="150" t="str">
        <f t="shared" si="3"/>
        <v/>
      </c>
    </row>
    <row r="45" spans="1:42" s="144" customFormat="1" x14ac:dyDescent="0.25">
      <c r="A45" s="156"/>
      <c r="B45" s="154"/>
      <c r="C45" s="155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50" t="str">
        <f t="shared" si="0"/>
        <v/>
      </c>
      <c r="P45" s="154"/>
      <c r="Q45" s="155" t="str">
        <f>IF(Tabela13[[#This Row],[Diagnóstico]]="Não Prenha",Tabela13[[#This Row],[Vaca]],"-")</f>
        <v>-</v>
      </c>
      <c r="R45" s="162" t="str">
        <f>IF(Tabela13[[#This Row],[Diagnóstico]]="Não Prenha",Tabela13[[#This Row],[E.C.C DG]],"-")</f>
        <v>-</v>
      </c>
      <c r="S45" s="162"/>
      <c r="T45" s="162" t="str">
        <f>IF(Tabela13[[#This Row],[Diagnóstico]]="Não Prenha",Tabela13[[#This Row],[E.C.C. IA]],"-")</f>
        <v>-</v>
      </c>
      <c r="U45" s="162" t="str">
        <f>IF(Tabela13[[#This Row],[Diagnóstico]]="Não Prenha",Tabela13[[#This Row],[Raça IA]],"-")</f>
        <v>-</v>
      </c>
      <c r="V45" s="162"/>
      <c r="W45" s="162">
        <f>Tabela13[[#This Row],[Categoria]]</f>
        <v>0</v>
      </c>
      <c r="X45" s="162"/>
      <c r="Y45" s="162"/>
      <c r="Z45" s="162"/>
      <c r="AA45" s="162"/>
      <c r="AB45" s="150" t="str">
        <f t="shared" si="1"/>
        <v/>
      </c>
      <c r="AD45" s="154"/>
      <c r="AE45" s="155" t="str">
        <f>IF(Tabela1312[[#This Row],[Diagnóstico]]="Não Prenha ",Tabela13[[#This Row],[Vaca]],"-")</f>
        <v>-</v>
      </c>
      <c r="AF45" s="162"/>
      <c r="AG45" s="162"/>
      <c r="AH45" s="162"/>
      <c r="AI45" s="162"/>
      <c r="AJ45" s="162"/>
      <c r="AK45" s="162">
        <f>Tabela13[[#This Row],[Categoria]]</f>
        <v>0</v>
      </c>
      <c r="AL45" s="162"/>
      <c r="AM45" s="162"/>
      <c r="AN45" s="162"/>
      <c r="AO45" s="162"/>
      <c r="AP45" s="150" t="str">
        <f t="shared" si="3"/>
        <v/>
      </c>
    </row>
    <row r="46" spans="1:42" s="144" customFormat="1" x14ac:dyDescent="0.25">
      <c r="A46" s="156"/>
      <c r="B46" s="154"/>
      <c r="C46" s="155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50" t="str">
        <f t="shared" si="0"/>
        <v/>
      </c>
      <c r="P46" s="154"/>
      <c r="Q46" s="155" t="str">
        <f>IF(Tabela13[[#This Row],[Diagnóstico]]="Não Prenha",Tabela13[[#This Row],[Vaca]],"-")</f>
        <v>-</v>
      </c>
      <c r="R46" s="162" t="str">
        <f>IF(Tabela13[[#This Row],[Diagnóstico]]="Não Prenha",Tabela13[[#This Row],[E.C.C DG]],"-")</f>
        <v>-</v>
      </c>
      <c r="S46" s="162"/>
      <c r="T46" s="162" t="str">
        <f>IF(Tabela13[[#This Row],[Diagnóstico]]="Não Prenha",Tabela13[[#This Row],[E.C.C. IA]],"-")</f>
        <v>-</v>
      </c>
      <c r="U46" s="162" t="str">
        <f>IF(Tabela13[[#This Row],[Diagnóstico]]="Não Prenha",Tabela13[[#This Row],[Raça IA]],"-")</f>
        <v>-</v>
      </c>
      <c r="V46" s="162"/>
      <c r="W46" s="162">
        <f>Tabela13[[#This Row],[Categoria]]</f>
        <v>0</v>
      </c>
      <c r="X46" s="162"/>
      <c r="Y46" s="162"/>
      <c r="Z46" s="162"/>
      <c r="AA46" s="162"/>
      <c r="AB46" s="150" t="str">
        <f t="shared" si="1"/>
        <v/>
      </c>
      <c r="AD46" s="154"/>
      <c r="AE46" s="155" t="str">
        <f>IF(Tabela1312[[#This Row],[Diagnóstico]]="Não Prenha ",Tabela13[[#This Row],[Vaca]],"-")</f>
        <v>-</v>
      </c>
      <c r="AF46" s="162"/>
      <c r="AG46" s="162"/>
      <c r="AH46" s="162"/>
      <c r="AI46" s="162"/>
      <c r="AJ46" s="162"/>
      <c r="AK46" s="162">
        <f>Tabela13[[#This Row],[Categoria]]</f>
        <v>0</v>
      </c>
      <c r="AL46" s="162"/>
      <c r="AM46" s="162"/>
      <c r="AN46" s="162"/>
      <c r="AO46" s="162"/>
      <c r="AP46" s="150" t="str">
        <f t="shared" si="3"/>
        <v/>
      </c>
    </row>
    <row r="47" spans="1:42" s="144" customFormat="1" x14ac:dyDescent="0.25">
      <c r="A47" s="156"/>
      <c r="B47" s="154"/>
      <c r="C47" s="155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50" t="str">
        <f t="shared" si="0"/>
        <v/>
      </c>
      <c r="P47" s="154"/>
      <c r="Q47" s="155" t="str">
        <f>IF(Tabela13[[#This Row],[Diagnóstico]]="Não Prenha",Tabela13[[#This Row],[Vaca]],"-")</f>
        <v>-</v>
      </c>
      <c r="R47" s="162" t="str">
        <f>IF(Tabela13[[#This Row],[Diagnóstico]]="Não Prenha",Tabela13[[#This Row],[E.C.C DG]],"-")</f>
        <v>-</v>
      </c>
      <c r="S47" s="162"/>
      <c r="T47" s="162" t="str">
        <f>IF(Tabela13[[#This Row],[Diagnóstico]]="Não Prenha",Tabela13[[#This Row],[E.C.C. IA]],"-")</f>
        <v>-</v>
      </c>
      <c r="U47" s="162" t="str">
        <f>IF(Tabela13[[#This Row],[Diagnóstico]]="Não Prenha",Tabela13[[#This Row],[Raça IA]],"-")</f>
        <v>-</v>
      </c>
      <c r="V47" s="162"/>
      <c r="W47" s="162">
        <f>Tabela13[[#This Row],[Categoria]]</f>
        <v>0</v>
      </c>
      <c r="X47" s="162"/>
      <c r="Y47" s="162"/>
      <c r="Z47" s="162"/>
      <c r="AA47" s="162"/>
      <c r="AB47" s="150" t="str">
        <f t="shared" si="1"/>
        <v/>
      </c>
      <c r="AD47" s="154"/>
      <c r="AE47" s="155" t="str">
        <f>IF(Tabela1312[[#This Row],[Diagnóstico]]="Não Prenha ",Tabela13[[#This Row],[Vaca]],"-")</f>
        <v>-</v>
      </c>
      <c r="AF47" s="162"/>
      <c r="AG47" s="162"/>
      <c r="AH47" s="162"/>
      <c r="AI47" s="162"/>
      <c r="AJ47" s="162"/>
      <c r="AK47" s="162">
        <f>Tabela13[[#This Row],[Categoria]]</f>
        <v>0</v>
      </c>
      <c r="AL47" s="162"/>
      <c r="AM47" s="162"/>
      <c r="AN47" s="162"/>
      <c r="AO47" s="162"/>
      <c r="AP47" s="150" t="str">
        <f t="shared" si="3"/>
        <v/>
      </c>
    </row>
    <row r="48" spans="1:42" s="144" customFormat="1" x14ac:dyDescent="0.25">
      <c r="A48" s="156"/>
      <c r="B48" s="154"/>
      <c r="C48" s="155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50" t="str">
        <f t="shared" si="0"/>
        <v/>
      </c>
      <c r="P48" s="154"/>
      <c r="Q48" s="155" t="str">
        <f>IF(Tabela13[[#This Row],[Diagnóstico]]="Não Prenha",Tabela13[[#This Row],[Vaca]],"-")</f>
        <v>-</v>
      </c>
      <c r="R48" s="162" t="str">
        <f>IF(Tabela13[[#This Row],[Diagnóstico]]="Não Prenha",Tabela13[[#This Row],[E.C.C DG]],"-")</f>
        <v>-</v>
      </c>
      <c r="S48" s="162"/>
      <c r="T48" s="162" t="str">
        <f>IF(Tabela13[[#This Row],[Diagnóstico]]="Não Prenha",Tabela13[[#This Row],[E.C.C. IA]],"-")</f>
        <v>-</v>
      </c>
      <c r="U48" s="162" t="str">
        <f>IF(Tabela13[[#This Row],[Diagnóstico]]="Não Prenha",Tabela13[[#This Row],[Raça IA]],"-")</f>
        <v>-</v>
      </c>
      <c r="V48" s="162"/>
      <c r="W48" s="162">
        <f>Tabela13[[#This Row],[Categoria]]</f>
        <v>0</v>
      </c>
      <c r="X48" s="162"/>
      <c r="Y48" s="162"/>
      <c r="Z48" s="162"/>
      <c r="AA48" s="162"/>
      <c r="AB48" s="150" t="str">
        <f t="shared" si="1"/>
        <v/>
      </c>
      <c r="AD48" s="154"/>
      <c r="AE48" s="155" t="str">
        <f>IF(Tabela1312[[#This Row],[Diagnóstico]]="Não Prenha ",Tabela13[[#This Row],[Vaca]],"-")</f>
        <v>-</v>
      </c>
      <c r="AF48" s="162"/>
      <c r="AG48" s="162"/>
      <c r="AH48" s="162"/>
      <c r="AI48" s="162"/>
      <c r="AJ48" s="162"/>
      <c r="AK48" s="162">
        <f>Tabela13[[#This Row],[Categoria]]</f>
        <v>0</v>
      </c>
      <c r="AL48" s="162"/>
      <c r="AM48" s="162"/>
      <c r="AN48" s="162"/>
      <c r="AO48" s="162"/>
      <c r="AP48" s="150" t="str">
        <f t="shared" si="3"/>
        <v/>
      </c>
    </row>
    <row r="49" spans="1:42" s="144" customFormat="1" x14ac:dyDescent="0.25">
      <c r="A49" s="156"/>
      <c r="B49" s="154"/>
      <c r="C49" s="155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50" t="str">
        <f t="shared" si="0"/>
        <v/>
      </c>
      <c r="P49" s="154"/>
      <c r="Q49" s="155" t="str">
        <f>IF(Tabela13[[#This Row],[Diagnóstico]]="Não Prenha",Tabela13[[#This Row],[Vaca]],"-")</f>
        <v>-</v>
      </c>
      <c r="R49" s="162" t="str">
        <f>IF(Tabela13[[#This Row],[Diagnóstico]]="Não Prenha",Tabela13[[#This Row],[E.C.C DG]],"-")</f>
        <v>-</v>
      </c>
      <c r="S49" s="162"/>
      <c r="T49" s="162" t="str">
        <f>IF(Tabela13[[#This Row],[Diagnóstico]]="Não Prenha",Tabela13[[#This Row],[E.C.C. IA]],"-")</f>
        <v>-</v>
      </c>
      <c r="U49" s="162" t="str">
        <f>IF(Tabela13[[#This Row],[Diagnóstico]]="Não Prenha",Tabela13[[#This Row],[Raça IA]],"-")</f>
        <v>-</v>
      </c>
      <c r="V49" s="162"/>
      <c r="W49" s="162">
        <f>Tabela13[[#This Row],[Categoria]]</f>
        <v>0</v>
      </c>
      <c r="X49" s="162"/>
      <c r="Y49" s="162"/>
      <c r="Z49" s="162"/>
      <c r="AA49" s="162"/>
      <c r="AB49" s="150" t="str">
        <f t="shared" si="1"/>
        <v/>
      </c>
      <c r="AD49" s="154"/>
      <c r="AE49" s="155" t="str">
        <f>IF(Tabela1312[[#This Row],[Diagnóstico]]="Não Prenha ",Tabela13[[#This Row],[Vaca]],"-")</f>
        <v>-</v>
      </c>
      <c r="AF49" s="162"/>
      <c r="AG49" s="162"/>
      <c r="AH49" s="162"/>
      <c r="AI49" s="162"/>
      <c r="AJ49" s="162"/>
      <c r="AK49" s="162">
        <f>Tabela13[[#This Row],[Categoria]]</f>
        <v>0</v>
      </c>
      <c r="AL49" s="162"/>
      <c r="AM49" s="162"/>
      <c r="AN49" s="162"/>
      <c r="AO49" s="162"/>
      <c r="AP49" s="150" t="str">
        <f t="shared" si="3"/>
        <v/>
      </c>
    </row>
    <row r="50" spans="1:42" s="144" customFormat="1" x14ac:dyDescent="0.25">
      <c r="A50" s="156"/>
      <c r="B50" s="154"/>
      <c r="C50" s="155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50" t="str">
        <f t="shared" si="0"/>
        <v/>
      </c>
      <c r="P50" s="154"/>
      <c r="Q50" s="155" t="str">
        <f>IF(Tabela13[[#This Row],[Diagnóstico]]="Não Prenha",Tabela13[[#This Row],[Vaca]],"-")</f>
        <v>-</v>
      </c>
      <c r="R50" s="162" t="str">
        <f>IF(Tabela13[[#This Row],[Diagnóstico]]="Não Prenha",Tabela13[[#This Row],[E.C.C DG]],"-")</f>
        <v>-</v>
      </c>
      <c r="S50" s="162"/>
      <c r="T50" s="162" t="str">
        <f>IF(Tabela13[[#This Row],[Diagnóstico]]="Não Prenha",Tabela13[[#This Row],[E.C.C. IA]],"-")</f>
        <v>-</v>
      </c>
      <c r="U50" s="162" t="str">
        <f>IF(Tabela13[[#This Row],[Diagnóstico]]="Não Prenha",Tabela13[[#This Row],[Raça IA]],"-")</f>
        <v>-</v>
      </c>
      <c r="V50" s="162"/>
      <c r="W50" s="162">
        <f>Tabela13[[#This Row],[Categoria]]</f>
        <v>0</v>
      </c>
      <c r="X50" s="162"/>
      <c r="Y50" s="162"/>
      <c r="Z50" s="162"/>
      <c r="AA50" s="162"/>
      <c r="AB50" s="150" t="str">
        <f t="shared" si="1"/>
        <v/>
      </c>
      <c r="AD50" s="154"/>
      <c r="AE50" s="155" t="str">
        <f>IF(Tabela1312[[#This Row],[Diagnóstico]]="Não Prenha ",Tabela13[[#This Row],[Vaca]],"-")</f>
        <v>-</v>
      </c>
      <c r="AF50" s="162"/>
      <c r="AG50" s="162"/>
      <c r="AH50" s="162"/>
      <c r="AI50" s="162"/>
      <c r="AJ50" s="162"/>
      <c r="AK50" s="162">
        <f>Tabela13[[#This Row],[Categoria]]</f>
        <v>0</v>
      </c>
      <c r="AL50" s="162"/>
      <c r="AM50" s="162"/>
      <c r="AN50" s="162"/>
      <c r="AO50" s="162"/>
      <c r="AP50" s="150" t="str">
        <f t="shared" si="3"/>
        <v/>
      </c>
    </row>
    <row r="51" spans="1:42" s="144" customFormat="1" x14ac:dyDescent="0.25">
      <c r="A51" s="156"/>
      <c r="B51" s="154"/>
      <c r="C51" s="155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50" t="str">
        <f t="shared" si="0"/>
        <v/>
      </c>
      <c r="P51" s="154"/>
      <c r="Q51" s="155" t="str">
        <f>IF(Tabela13[[#This Row],[Diagnóstico]]="Não Prenha",Tabela13[[#This Row],[Vaca]],"-")</f>
        <v>-</v>
      </c>
      <c r="R51" s="162" t="str">
        <f>IF(Tabela13[[#This Row],[Diagnóstico]]="Não Prenha",Tabela13[[#This Row],[E.C.C DG]],"-")</f>
        <v>-</v>
      </c>
      <c r="S51" s="162"/>
      <c r="T51" s="162" t="str">
        <f>IF(Tabela13[[#This Row],[Diagnóstico]]="Não Prenha",Tabela13[[#This Row],[E.C.C. IA]],"-")</f>
        <v>-</v>
      </c>
      <c r="U51" s="162" t="str">
        <f>IF(Tabela13[[#This Row],[Diagnóstico]]="Não Prenha",Tabela13[[#This Row],[Raça IA]],"-")</f>
        <v>-</v>
      </c>
      <c r="V51" s="162"/>
      <c r="W51" s="162">
        <f>Tabela13[[#This Row],[Categoria]]</f>
        <v>0</v>
      </c>
      <c r="X51" s="162"/>
      <c r="Y51" s="162"/>
      <c r="Z51" s="162"/>
      <c r="AA51" s="162"/>
      <c r="AB51" s="150" t="str">
        <f t="shared" si="1"/>
        <v/>
      </c>
      <c r="AD51" s="154"/>
      <c r="AE51" s="155" t="str">
        <f>IF(Tabela1312[[#This Row],[Diagnóstico]]="Não Prenha ",Tabela13[[#This Row],[Vaca]],"-")</f>
        <v>-</v>
      </c>
      <c r="AF51" s="162"/>
      <c r="AG51" s="162"/>
      <c r="AH51" s="162"/>
      <c r="AI51" s="162"/>
      <c r="AJ51" s="162"/>
      <c r="AK51" s="162">
        <f>Tabela13[[#This Row],[Categoria]]</f>
        <v>0</v>
      </c>
      <c r="AL51" s="162"/>
      <c r="AM51" s="162"/>
      <c r="AN51" s="162"/>
      <c r="AO51" s="162"/>
      <c r="AP51" s="150" t="str">
        <f t="shared" si="3"/>
        <v/>
      </c>
    </row>
    <row r="52" spans="1:42" s="144" customFormat="1" x14ac:dyDescent="0.25">
      <c r="A52" s="156"/>
      <c r="B52" s="154"/>
      <c r="C52" s="155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50" t="str">
        <f t="shared" si="0"/>
        <v/>
      </c>
      <c r="P52" s="154"/>
      <c r="Q52" s="155" t="str">
        <f>IF(Tabela13[[#This Row],[Diagnóstico]]="Não Prenha",Tabela13[[#This Row],[Vaca]],"-")</f>
        <v>-</v>
      </c>
      <c r="R52" s="162" t="str">
        <f>IF(Tabela13[[#This Row],[Diagnóstico]]="Não Prenha",Tabela13[[#This Row],[E.C.C DG]],"-")</f>
        <v>-</v>
      </c>
      <c r="S52" s="162"/>
      <c r="T52" s="162" t="str">
        <f>IF(Tabela13[[#This Row],[Diagnóstico]]="Não Prenha",Tabela13[[#This Row],[E.C.C. IA]],"-")</f>
        <v>-</v>
      </c>
      <c r="U52" s="162" t="str">
        <f>IF(Tabela13[[#This Row],[Diagnóstico]]="Não Prenha",Tabela13[[#This Row],[Raça IA]],"-")</f>
        <v>-</v>
      </c>
      <c r="V52" s="162"/>
      <c r="W52" s="162">
        <f>Tabela13[[#This Row],[Categoria]]</f>
        <v>0</v>
      </c>
      <c r="X52" s="162"/>
      <c r="Y52" s="162"/>
      <c r="Z52" s="162"/>
      <c r="AA52" s="162"/>
      <c r="AB52" s="150" t="str">
        <f t="shared" si="1"/>
        <v/>
      </c>
      <c r="AD52" s="154"/>
      <c r="AE52" s="155" t="str">
        <f>IF(Tabela1312[[#This Row],[Diagnóstico]]="Não Prenha ",Tabela13[[#This Row],[Vaca]],"-")</f>
        <v>-</v>
      </c>
      <c r="AF52" s="162"/>
      <c r="AG52" s="162"/>
      <c r="AH52" s="162"/>
      <c r="AI52" s="162"/>
      <c r="AJ52" s="162"/>
      <c r="AK52" s="162">
        <f>Tabela13[[#This Row],[Categoria]]</f>
        <v>0</v>
      </c>
      <c r="AL52" s="162"/>
      <c r="AM52" s="162"/>
      <c r="AN52" s="162"/>
      <c r="AO52" s="162"/>
      <c r="AP52" s="150" t="str">
        <f t="shared" si="3"/>
        <v/>
      </c>
    </row>
    <row r="53" spans="1:42" s="144" customFormat="1" x14ac:dyDescent="0.25">
      <c r="A53" s="156"/>
      <c r="B53" s="154"/>
      <c r="C53" s="155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50" t="str">
        <f t="shared" si="0"/>
        <v/>
      </c>
      <c r="P53" s="154"/>
      <c r="Q53" s="155" t="str">
        <f>IF(Tabela13[[#This Row],[Diagnóstico]]="Não Prenha",Tabela13[[#This Row],[Vaca]],"-")</f>
        <v>-</v>
      </c>
      <c r="R53" s="162" t="str">
        <f>IF(Tabela13[[#This Row],[Diagnóstico]]="Não Prenha",Tabela13[[#This Row],[E.C.C DG]],"-")</f>
        <v>-</v>
      </c>
      <c r="S53" s="162"/>
      <c r="T53" s="162" t="str">
        <f>IF(Tabela13[[#This Row],[Diagnóstico]]="Não Prenha",Tabela13[[#This Row],[E.C.C. IA]],"-")</f>
        <v>-</v>
      </c>
      <c r="U53" s="162" t="str">
        <f>IF(Tabela13[[#This Row],[Diagnóstico]]="Não Prenha",Tabela13[[#This Row],[Raça IA]],"-")</f>
        <v>-</v>
      </c>
      <c r="V53" s="162"/>
      <c r="W53" s="162">
        <f>Tabela13[[#This Row],[Categoria]]</f>
        <v>0</v>
      </c>
      <c r="X53" s="162"/>
      <c r="Y53" s="162"/>
      <c r="Z53" s="162"/>
      <c r="AA53" s="162"/>
      <c r="AB53" s="150" t="str">
        <f t="shared" si="1"/>
        <v/>
      </c>
      <c r="AD53" s="154"/>
      <c r="AE53" s="155" t="str">
        <f>IF(Tabela1312[[#This Row],[Diagnóstico]]="Não Prenha ",Tabela13[[#This Row],[Vaca]],"-")</f>
        <v>-</v>
      </c>
      <c r="AF53" s="162"/>
      <c r="AG53" s="162"/>
      <c r="AH53" s="162"/>
      <c r="AI53" s="162"/>
      <c r="AJ53" s="162"/>
      <c r="AK53" s="162">
        <f>Tabela13[[#This Row],[Categoria]]</f>
        <v>0</v>
      </c>
      <c r="AL53" s="162"/>
      <c r="AM53" s="162"/>
      <c r="AN53" s="162"/>
      <c r="AO53" s="162"/>
      <c r="AP53" s="150" t="str">
        <f t="shared" si="3"/>
        <v/>
      </c>
    </row>
    <row r="54" spans="1:42" s="144" customFormat="1" x14ac:dyDescent="0.25">
      <c r="A54" s="156"/>
      <c r="B54" s="154"/>
      <c r="C54" s="155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50" t="str">
        <f t="shared" si="0"/>
        <v/>
      </c>
      <c r="P54" s="154"/>
      <c r="Q54" s="155" t="str">
        <f>IF(Tabela13[[#This Row],[Diagnóstico]]="Não Prenha",Tabela13[[#This Row],[Vaca]],"-")</f>
        <v>-</v>
      </c>
      <c r="R54" s="162" t="str">
        <f>IF(Tabela13[[#This Row],[Diagnóstico]]="Não Prenha",Tabela13[[#This Row],[E.C.C DG]],"-")</f>
        <v>-</v>
      </c>
      <c r="S54" s="162"/>
      <c r="T54" s="162" t="str">
        <f>IF(Tabela13[[#This Row],[Diagnóstico]]="Não Prenha",Tabela13[[#This Row],[E.C.C. IA]],"-")</f>
        <v>-</v>
      </c>
      <c r="U54" s="162" t="str">
        <f>IF(Tabela13[[#This Row],[Diagnóstico]]="Não Prenha",Tabela13[[#This Row],[Raça IA]],"-")</f>
        <v>-</v>
      </c>
      <c r="V54" s="162"/>
      <c r="W54" s="162">
        <f>Tabela13[[#This Row],[Categoria]]</f>
        <v>0</v>
      </c>
      <c r="X54" s="162"/>
      <c r="Y54" s="162"/>
      <c r="Z54" s="162"/>
      <c r="AA54" s="162"/>
      <c r="AB54" s="150" t="str">
        <f t="shared" si="1"/>
        <v/>
      </c>
      <c r="AD54" s="154"/>
      <c r="AE54" s="155" t="str">
        <f>IF(Tabela1312[[#This Row],[Diagnóstico]]="Não Prenha ",Tabela13[[#This Row],[Vaca]],"-")</f>
        <v>-</v>
      </c>
      <c r="AF54" s="162"/>
      <c r="AG54" s="162"/>
      <c r="AH54" s="162"/>
      <c r="AI54" s="162"/>
      <c r="AJ54" s="162"/>
      <c r="AK54" s="162">
        <f>Tabela13[[#This Row],[Categoria]]</f>
        <v>0</v>
      </c>
      <c r="AL54" s="162"/>
      <c r="AM54" s="162"/>
      <c r="AN54" s="162"/>
      <c r="AO54" s="162"/>
      <c r="AP54" s="150" t="str">
        <f t="shared" si="3"/>
        <v/>
      </c>
    </row>
    <row r="55" spans="1:42" s="144" customFormat="1" x14ac:dyDescent="0.25">
      <c r="A55" s="156"/>
      <c r="B55" s="154"/>
      <c r="C55" s="155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50" t="str">
        <f t="shared" si="0"/>
        <v/>
      </c>
      <c r="P55" s="154"/>
      <c r="Q55" s="155" t="str">
        <f>IF(Tabela13[[#This Row],[Diagnóstico]]="Não Prenha",Tabela13[[#This Row],[Vaca]],"-")</f>
        <v>-</v>
      </c>
      <c r="R55" s="162" t="str">
        <f>IF(Tabela13[[#This Row],[Diagnóstico]]="Não Prenha",Tabela13[[#This Row],[E.C.C DG]],"-")</f>
        <v>-</v>
      </c>
      <c r="S55" s="162"/>
      <c r="T55" s="162" t="str">
        <f>IF(Tabela13[[#This Row],[Diagnóstico]]="Não Prenha",Tabela13[[#This Row],[E.C.C. IA]],"-")</f>
        <v>-</v>
      </c>
      <c r="U55" s="162" t="str">
        <f>IF(Tabela13[[#This Row],[Diagnóstico]]="Não Prenha",Tabela13[[#This Row],[Raça IA]],"-")</f>
        <v>-</v>
      </c>
      <c r="V55" s="162"/>
      <c r="W55" s="162">
        <f>Tabela13[[#This Row],[Categoria]]</f>
        <v>0</v>
      </c>
      <c r="X55" s="162"/>
      <c r="Y55" s="162"/>
      <c r="Z55" s="162"/>
      <c r="AA55" s="162"/>
      <c r="AB55" s="150" t="str">
        <f t="shared" si="1"/>
        <v/>
      </c>
      <c r="AD55" s="154"/>
      <c r="AE55" s="155" t="str">
        <f>IF(Tabela1312[[#This Row],[Diagnóstico]]="Não Prenha ",Tabela13[[#This Row],[Vaca]],"-")</f>
        <v>-</v>
      </c>
      <c r="AF55" s="162"/>
      <c r="AG55" s="162"/>
      <c r="AH55" s="162"/>
      <c r="AI55" s="162"/>
      <c r="AJ55" s="162"/>
      <c r="AK55" s="162">
        <f>Tabela13[[#This Row],[Categoria]]</f>
        <v>0</v>
      </c>
      <c r="AL55" s="162"/>
      <c r="AM55" s="162"/>
      <c r="AN55" s="162"/>
      <c r="AO55" s="162"/>
      <c r="AP55" s="150" t="str">
        <f t="shared" si="3"/>
        <v/>
      </c>
    </row>
    <row r="56" spans="1:42" s="144" customFormat="1" x14ac:dyDescent="0.25">
      <c r="A56" s="156"/>
      <c r="B56" s="154"/>
      <c r="C56" s="155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50" t="str">
        <f t="shared" si="0"/>
        <v/>
      </c>
      <c r="P56" s="154"/>
      <c r="Q56" s="155" t="str">
        <f>IF(Tabela13[[#This Row],[Diagnóstico]]="Não Prenha",Tabela13[[#This Row],[Vaca]],"-")</f>
        <v>-</v>
      </c>
      <c r="R56" s="162" t="str">
        <f>IF(Tabela13[[#This Row],[Diagnóstico]]="Não Prenha",Tabela13[[#This Row],[E.C.C DG]],"-")</f>
        <v>-</v>
      </c>
      <c r="S56" s="162"/>
      <c r="T56" s="162" t="str">
        <f>IF(Tabela13[[#This Row],[Diagnóstico]]="Não Prenha",Tabela13[[#This Row],[E.C.C. IA]],"-")</f>
        <v>-</v>
      </c>
      <c r="U56" s="162" t="str">
        <f>IF(Tabela13[[#This Row],[Diagnóstico]]="Não Prenha",Tabela13[[#This Row],[Raça IA]],"-")</f>
        <v>-</v>
      </c>
      <c r="V56" s="162"/>
      <c r="W56" s="162">
        <f>Tabela13[[#This Row],[Categoria]]</f>
        <v>0</v>
      </c>
      <c r="X56" s="162"/>
      <c r="Y56" s="162"/>
      <c r="Z56" s="162"/>
      <c r="AA56" s="162"/>
      <c r="AB56" s="150" t="str">
        <f t="shared" si="1"/>
        <v/>
      </c>
      <c r="AD56" s="154"/>
      <c r="AE56" s="155" t="str">
        <f>IF(Tabela1312[[#This Row],[Diagnóstico]]="Não Prenha ",Tabela13[[#This Row],[Vaca]],"-")</f>
        <v>-</v>
      </c>
      <c r="AF56" s="162"/>
      <c r="AG56" s="162"/>
      <c r="AH56" s="162"/>
      <c r="AI56" s="162"/>
      <c r="AJ56" s="162"/>
      <c r="AK56" s="162">
        <f>Tabela13[[#This Row],[Categoria]]</f>
        <v>0</v>
      </c>
      <c r="AL56" s="162"/>
      <c r="AM56" s="162"/>
      <c r="AN56" s="162"/>
      <c r="AO56" s="162"/>
      <c r="AP56" s="150" t="str">
        <f t="shared" si="3"/>
        <v/>
      </c>
    </row>
    <row r="57" spans="1:42" s="144" customFormat="1" x14ac:dyDescent="0.25">
      <c r="A57" s="156"/>
      <c r="B57" s="154"/>
      <c r="C57" s="155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50" t="str">
        <f t="shared" si="0"/>
        <v/>
      </c>
      <c r="P57" s="154"/>
      <c r="Q57" s="155" t="str">
        <f>IF(Tabela13[[#This Row],[Diagnóstico]]="Não Prenha",Tabela13[[#This Row],[Vaca]],"-")</f>
        <v>-</v>
      </c>
      <c r="R57" s="162" t="str">
        <f>IF(Tabela13[[#This Row],[Diagnóstico]]="Não Prenha",Tabela13[[#This Row],[E.C.C DG]],"-")</f>
        <v>-</v>
      </c>
      <c r="S57" s="162"/>
      <c r="T57" s="162" t="str">
        <f>IF(Tabela13[[#This Row],[Diagnóstico]]="Não Prenha",Tabela13[[#This Row],[E.C.C. IA]],"-")</f>
        <v>-</v>
      </c>
      <c r="U57" s="162" t="str">
        <f>IF(Tabela13[[#This Row],[Diagnóstico]]="Não Prenha",Tabela13[[#This Row],[Raça IA]],"-")</f>
        <v>-</v>
      </c>
      <c r="V57" s="162"/>
      <c r="W57" s="162">
        <f>Tabela13[[#This Row],[Categoria]]</f>
        <v>0</v>
      </c>
      <c r="X57" s="162"/>
      <c r="Y57" s="162"/>
      <c r="Z57" s="162"/>
      <c r="AA57" s="162"/>
      <c r="AB57" s="150" t="str">
        <f t="shared" si="1"/>
        <v/>
      </c>
      <c r="AD57" s="154"/>
      <c r="AE57" s="155" t="str">
        <f>IF(Tabela1312[[#This Row],[Diagnóstico]]="Não Prenha ",Tabela13[[#This Row],[Vaca]],"-")</f>
        <v>-</v>
      </c>
      <c r="AF57" s="162"/>
      <c r="AG57" s="162"/>
      <c r="AH57" s="162"/>
      <c r="AI57" s="162"/>
      <c r="AJ57" s="162"/>
      <c r="AK57" s="162">
        <f>Tabela13[[#This Row],[Categoria]]</f>
        <v>0</v>
      </c>
      <c r="AL57" s="162"/>
      <c r="AM57" s="162"/>
      <c r="AN57" s="162"/>
      <c r="AO57" s="162"/>
      <c r="AP57" s="150" t="str">
        <f t="shared" si="3"/>
        <v/>
      </c>
    </row>
    <row r="58" spans="1:42" s="144" customFormat="1" x14ac:dyDescent="0.25">
      <c r="A58" s="156"/>
      <c r="B58" s="154"/>
      <c r="C58" s="155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50" t="str">
        <f t="shared" si="0"/>
        <v/>
      </c>
      <c r="P58" s="154"/>
      <c r="Q58" s="155" t="str">
        <f>IF(Tabela13[[#This Row],[Diagnóstico]]="Não Prenha",Tabela13[[#This Row],[Vaca]],"-")</f>
        <v>-</v>
      </c>
      <c r="R58" s="162" t="str">
        <f>IF(Tabela13[[#This Row],[Diagnóstico]]="Não Prenha",Tabela13[[#This Row],[E.C.C DG]],"-")</f>
        <v>-</v>
      </c>
      <c r="S58" s="162"/>
      <c r="T58" s="162" t="str">
        <f>IF(Tabela13[[#This Row],[Diagnóstico]]="Não Prenha",Tabela13[[#This Row],[E.C.C. IA]],"-")</f>
        <v>-</v>
      </c>
      <c r="U58" s="162" t="str">
        <f>IF(Tabela13[[#This Row],[Diagnóstico]]="Não Prenha",Tabela13[[#This Row],[Raça IA]],"-")</f>
        <v>-</v>
      </c>
      <c r="V58" s="162"/>
      <c r="W58" s="162">
        <f>Tabela13[[#This Row],[Categoria]]</f>
        <v>0</v>
      </c>
      <c r="X58" s="162"/>
      <c r="Y58" s="162"/>
      <c r="Z58" s="162"/>
      <c r="AA58" s="162"/>
      <c r="AB58" s="150" t="str">
        <f t="shared" si="1"/>
        <v/>
      </c>
      <c r="AD58" s="154"/>
      <c r="AE58" s="155" t="str">
        <f>IF(Tabela1312[[#This Row],[Diagnóstico]]="Não Prenha ",Tabela13[[#This Row],[Vaca]],"-")</f>
        <v>-</v>
      </c>
      <c r="AF58" s="162"/>
      <c r="AG58" s="162"/>
      <c r="AH58" s="162"/>
      <c r="AI58" s="162"/>
      <c r="AJ58" s="162"/>
      <c r="AK58" s="162">
        <f>Tabela13[[#This Row],[Categoria]]</f>
        <v>0</v>
      </c>
      <c r="AL58" s="162"/>
      <c r="AM58" s="162"/>
      <c r="AN58" s="162"/>
      <c r="AO58" s="162"/>
      <c r="AP58" s="150" t="str">
        <f t="shared" si="3"/>
        <v/>
      </c>
    </row>
    <row r="59" spans="1:42" s="144" customFormat="1" x14ac:dyDescent="0.25">
      <c r="A59" s="156"/>
      <c r="B59" s="154"/>
      <c r="C59" s="155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50" t="str">
        <f t="shared" si="0"/>
        <v/>
      </c>
      <c r="P59" s="154"/>
      <c r="Q59" s="155" t="str">
        <f>IF(Tabela13[[#This Row],[Diagnóstico]]="Não Prenha",Tabela13[[#This Row],[Vaca]],"-")</f>
        <v>-</v>
      </c>
      <c r="R59" s="162" t="str">
        <f>IF(Tabela13[[#This Row],[Diagnóstico]]="Não Prenha",Tabela13[[#This Row],[E.C.C DG]],"-")</f>
        <v>-</v>
      </c>
      <c r="S59" s="162"/>
      <c r="T59" s="162" t="str">
        <f>IF(Tabela13[[#This Row],[Diagnóstico]]="Não Prenha",Tabela13[[#This Row],[E.C.C. IA]],"-")</f>
        <v>-</v>
      </c>
      <c r="U59" s="162" t="str">
        <f>IF(Tabela13[[#This Row],[Diagnóstico]]="Não Prenha",Tabela13[[#This Row],[Raça IA]],"-")</f>
        <v>-</v>
      </c>
      <c r="V59" s="162"/>
      <c r="W59" s="162">
        <f>Tabela13[[#This Row],[Categoria]]</f>
        <v>0</v>
      </c>
      <c r="X59" s="162"/>
      <c r="Y59" s="162"/>
      <c r="Z59" s="162"/>
      <c r="AA59" s="162"/>
      <c r="AB59" s="150" t="str">
        <f t="shared" si="1"/>
        <v/>
      </c>
      <c r="AD59" s="154"/>
      <c r="AE59" s="155" t="str">
        <f>IF(Tabela1312[[#This Row],[Diagnóstico]]="Não Prenha ",Tabela13[[#This Row],[Vaca]],"-")</f>
        <v>-</v>
      </c>
      <c r="AF59" s="162"/>
      <c r="AG59" s="162"/>
      <c r="AH59" s="162"/>
      <c r="AI59" s="162"/>
      <c r="AJ59" s="162"/>
      <c r="AK59" s="162">
        <f>Tabela13[[#This Row],[Categoria]]</f>
        <v>0</v>
      </c>
      <c r="AL59" s="162"/>
      <c r="AM59" s="162"/>
      <c r="AN59" s="162"/>
      <c r="AO59" s="162"/>
      <c r="AP59" s="150" t="str">
        <f t="shared" si="3"/>
        <v/>
      </c>
    </row>
    <row r="60" spans="1:42" s="144" customFormat="1" x14ac:dyDescent="0.25">
      <c r="A60" s="156"/>
      <c r="B60" s="154"/>
      <c r="C60" s="155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50" t="str">
        <f t="shared" si="0"/>
        <v/>
      </c>
      <c r="P60" s="154"/>
      <c r="Q60" s="155" t="str">
        <f>IF(Tabela13[[#This Row],[Diagnóstico]]="Não Prenha",Tabela13[[#This Row],[Vaca]],"-")</f>
        <v>-</v>
      </c>
      <c r="R60" s="162" t="str">
        <f>IF(Tabela13[[#This Row],[Diagnóstico]]="Não Prenha",Tabela13[[#This Row],[E.C.C DG]],"-")</f>
        <v>-</v>
      </c>
      <c r="S60" s="162"/>
      <c r="T60" s="162" t="str">
        <f>IF(Tabela13[[#This Row],[Diagnóstico]]="Não Prenha",Tabela13[[#This Row],[E.C.C. IA]],"-")</f>
        <v>-</v>
      </c>
      <c r="U60" s="162" t="str">
        <f>IF(Tabela13[[#This Row],[Diagnóstico]]="Não Prenha",Tabela13[[#This Row],[Raça IA]],"-")</f>
        <v>-</v>
      </c>
      <c r="V60" s="162"/>
      <c r="W60" s="162">
        <f>Tabela13[[#This Row],[Categoria]]</f>
        <v>0</v>
      </c>
      <c r="X60" s="162"/>
      <c r="Y60" s="162"/>
      <c r="Z60" s="162"/>
      <c r="AA60" s="162"/>
      <c r="AB60" s="150" t="str">
        <f t="shared" si="1"/>
        <v/>
      </c>
      <c r="AD60" s="154"/>
      <c r="AE60" s="155" t="str">
        <f>IF(Tabela1312[[#This Row],[Diagnóstico]]="Não Prenha ",Tabela13[[#This Row],[Vaca]],"-")</f>
        <v>-</v>
      </c>
      <c r="AF60" s="162"/>
      <c r="AG60" s="162"/>
      <c r="AH60" s="162"/>
      <c r="AI60" s="162"/>
      <c r="AJ60" s="162"/>
      <c r="AK60" s="162">
        <f>Tabela13[[#This Row],[Categoria]]</f>
        <v>0</v>
      </c>
      <c r="AL60" s="162"/>
      <c r="AM60" s="162"/>
      <c r="AN60" s="162"/>
      <c r="AO60" s="162"/>
      <c r="AP60" s="150" t="str">
        <f t="shared" si="3"/>
        <v/>
      </c>
    </row>
    <row r="61" spans="1:42" s="144" customFormat="1" x14ac:dyDescent="0.25">
      <c r="A61" s="156"/>
      <c r="B61" s="154"/>
      <c r="C61" s="155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50" t="str">
        <f t="shared" si="0"/>
        <v/>
      </c>
      <c r="P61" s="154"/>
      <c r="Q61" s="155" t="str">
        <f>IF(Tabela13[[#This Row],[Diagnóstico]]="Não Prenha",Tabela13[[#This Row],[Vaca]],"-")</f>
        <v>-</v>
      </c>
      <c r="R61" s="162" t="str">
        <f>IF(Tabela13[[#This Row],[Diagnóstico]]="Não Prenha",Tabela13[[#This Row],[E.C.C DG]],"-")</f>
        <v>-</v>
      </c>
      <c r="S61" s="162"/>
      <c r="T61" s="162" t="str">
        <f>IF(Tabela13[[#This Row],[Diagnóstico]]="Não Prenha",Tabela13[[#This Row],[E.C.C. IA]],"-")</f>
        <v>-</v>
      </c>
      <c r="U61" s="162" t="str">
        <f>IF(Tabela13[[#This Row],[Diagnóstico]]="Não Prenha",Tabela13[[#This Row],[Raça IA]],"-")</f>
        <v>-</v>
      </c>
      <c r="V61" s="162"/>
      <c r="W61" s="162">
        <f>Tabela13[[#This Row],[Categoria]]</f>
        <v>0</v>
      </c>
      <c r="X61" s="162"/>
      <c r="Y61" s="162"/>
      <c r="Z61" s="162"/>
      <c r="AA61" s="162"/>
      <c r="AB61" s="150" t="str">
        <f t="shared" si="1"/>
        <v/>
      </c>
      <c r="AD61" s="154"/>
      <c r="AE61" s="155" t="str">
        <f>IF(Tabela1312[[#This Row],[Diagnóstico]]="Não Prenha ",Tabela13[[#This Row],[Vaca]],"-")</f>
        <v>-</v>
      </c>
      <c r="AF61" s="162"/>
      <c r="AG61" s="162"/>
      <c r="AH61" s="162"/>
      <c r="AI61" s="162"/>
      <c r="AJ61" s="162"/>
      <c r="AK61" s="162">
        <f>Tabela13[[#This Row],[Categoria]]</f>
        <v>0</v>
      </c>
      <c r="AL61" s="162"/>
      <c r="AM61" s="162"/>
      <c r="AN61" s="162"/>
      <c r="AO61" s="162"/>
      <c r="AP61" s="150" t="str">
        <f t="shared" si="3"/>
        <v/>
      </c>
    </row>
    <row r="62" spans="1:42" s="144" customFormat="1" x14ac:dyDescent="0.25">
      <c r="A62" s="156"/>
      <c r="B62" s="154"/>
      <c r="C62" s="155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50" t="str">
        <f t="shared" si="0"/>
        <v/>
      </c>
      <c r="P62" s="154"/>
      <c r="Q62" s="155" t="str">
        <f>IF(Tabela13[[#This Row],[Diagnóstico]]="Não Prenha",Tabela13[[#This Row],[Vaca]],"-")</f>
        <v>-</v>
      </c>
      <c r="R62" s="162" t="str">
        <f>IF(Tabela13[[#This Row],[Diagnóstico]]="Não Prenha",Tabela13[[#This Row],[E.C.C DG]],"-")</f>
        <v>-</v>
      </c>
      <c r="S62" s="162"/>
      <c r="T62" s="162" t="str">
        <f>IF(Tabela13[[#This Row],[Diagnóstico]]="Não Prenha",Tabela13[[#This Row],[E.C.C. IA]],"-")</f>
        <v>-</v>
      </c>
      <c r="U62" s="162" t="str">
        <f>IF(Tabela13[[#This Row],[Diagnóstico]]="Não Prenha",Tabela13[[#This Row],[Raça IA]],"-")</f>
        <v>-</v>
      </c>
      <c r="V62" s="162"/>
      <c r="W62" s="162">
        <f>Tabela13[[#This Row],[Categoria]]</f>
        <v>0</v>
      </c>
      <c r="X62" s="162"/>
      <c r="Y62" s="162"/>
      <c r="Z62" s="162"/>
      <c r="AA62" s="162"/>
      <c r="AB62" s="150" t="str">
        <f t="shared" si="1"/>
        <v/>
      </c>
      <c r="AD62" s="154"/>
      <c r="AE62" s="155" t="str">
        <f>IF(Tabela1312[[#This Row],[Diagnóstico]]="Não Prenha ",Tabela13[[#This Row],[Vaca]],"-")</f>
        <v>-</v>
      </c>
      <c r="AF62" s="162"/>
      <c r="AG62" s="162"/>
      <c r="AH62" s="162"/>
      <c r="AI62" s="162"/>
      <c r="AJ62" s="162"/>
      <c r="AK62" s="162">
        <f>Tabela13[[#This Row],[Categoria]]</f>
        <v>0</v>
      </c>
      <c r="AL62" s="162"/>
      <c r="AM62" s="162"/>
      <c r="AN62" s="162"/>
      <c r="AO62" s="162"/>
      <c r="AP62" s="150" t="str">
        <f t="shared" si="3"/>
        <v/>
      </c>
    </row>
    <row r="63" spans="1:42" s="144" customFormat="1" x14ac:dyDescent="0.25">
      <c r="A63" s="156"/>
      <c r="B63" s="154"/>
      <c r="C63" s="155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50" t="str">
        <f t="shared" si="0"/>
        <v/>
      </c>
      <c r="P63" s="154"/>
      <c r="Q63" s="155" t="str">
        <f>IF(Tabela13[[#This Row],[Diagnóstico]]="Não Prenha",Tabela13[[#This Row],[Vaca]],"-")</f>
        <v>-</v>
      </c>
      <c r="R63" s="162" t="str">
        <f>IF(Tabela13[[#This Row],[Diagnóstico]]="Não Prenha",Tabela13[[#This Row],[E.C.C DG]],"-")</f>
        <v>-</v>
      </c>
      <c r="S63" s="162"/>
      <c r="T63" s="162" t="str">
        <f>IF(Tabela13[[#This Row],[Diagnóstico]]="Não Prenha",Tabela13[[#This Row],[E.C.C. IA]],"-")</f>
        <v>-</v>
      </c>
      <c r="U63" s="162" t="str">
        <f>IF(Tabela13[[#This Row],[Diagnóstico]]="Não Prenha",Tabela13[[#This Row],[Raça IA]],"-")</f>
        <v>-</v>
      </c>
      <c r="V63" s="162"/>
      <c r="W63" s="162">
        <f>Tabela13[[#This Row],[Categoria]]</f>
        <v>0</v>
      </c>
      <c r="X63" s="162"/>
      <c r="Y63" s="162"/>
      <c r="Z63" s="162"/>
      <c r="AA63" s="162"/>
      <c r="AB63" s="150" t="str">
        <f t="shared" si="1"/>
        <v/>
      </c>
      <c r="AD63" s="154"/>
      <c r="AE63" s="155" t="str">
        <f>IF(Tabela1312[[#This Row],[Diagnóstico]]="Não Prenha ",Tabela13[[#This Row],[Vaca]],"-")</f>
        <v>-</v>
      </c>
      <c r="AF63" s="162"/>
      <c r="AG63" s="162"/>
      <c r="AH63" s="162"/>
      <c r="AI63" s="162"/>
      <c r="AJ63" s="162"/>
      <c r="AK63" s="162">
        <f>Tabela13[[#This Row],[Categoria]]</f>
        <v>0</v>
      </c>
      <c r="AL63" s="162"/>
      <c r="AM63" s="162"/>
      <c r="AN63" s="162"/>
      <c r="AO63" s="162"/>
      <c r="AP63" s="150" t="str">
        <f t="shared" si="3"/>
        <v/>
      </c>
    </row>
    <row r="64" spans="1:42" s="144" customFormat="1" x14ac:dyDescent="0.25">
      <c r="A64" s="156"/>
      <c r="B64" s="154"/>
      <c r="C64" s="155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50" t="str">
        <f t="shared" si="0"/>
        <v/>
      </c>
      <c r="P64" s="154"/>
      <c r="Q64" s="155" t="str">
        <f>IF(Tabela13[[#This Row],[Diagnóstico]]="Não Prenha",Tabela13[[#This Row],[Vaca]],"-")</f>
        <v>-</v>
      </c>
      <c r="R64" s="162" t="str">
        <f>IF(Tabela13[[#This Row],[Diagnóstico]]="Não Prenha",Tabela13[[#This Row],[E.C.C DG]],"-")</f>
        <v>-</v>
      </c>
      <c r="S64" s="162"/>
      <c r="T64" s="162" t="str">
        <f>IF(Tabela13[[#This Row],[Diagnóstico]]="Não Prenha",Tabela13[[#This Row],[E.C.C. IA]],"-")</f>
        <v>-</v>
      </c>
      <c r="U64" s="162" t="str">
        <f>IF(Tabela13[[#This Row],[Diagnóstico]]="Não Prenha",Tabela13[[#This Row],[Raça IA]],"-")</f>
        <v>-</v>
      </c>
      <c r="V64" s="162"/>
      <c r="W64" s="162">
        <f>Tabela13[[#This Row],[Categoria]]</f>
        <v>0</v>
      </c>
      <c r="X64" s="162"/>
      <c r="Y64" s="162"/>
      <c r="Z64" s="162"/>
      <c r="AA64" s="162"/>
      <c r="AB64" s="150" t="str">
        <f t="shared" si="1"/>
        <v/>
      </c>
      <c r="AD64" s="154"/>
      <c r="AE64" s="155" t="str">
        <f>IF(Tabela1312[[#This Row],[Diagnóstico]]="Não Prenha ",Tabela13[[#This Row],[Vaca]],"-")</f>
        <v>-</v>
      </c>
      <c r="AF64" s="162"/>
      <c r="AG64" s="162"/>
      <c r="AH64" s="162"/>
      <c r="AI64" s="162"/>
      <c r="AJ64" s="162"/>
      <c r="AK64" s="162">
        <f>Tabela13[[#This Row],[Categoria]]</f>
        <v>0</v>
      </c>
      <c r="AL64" s="162"/>
      <c r="AM64" s="162"/>
      <c r="AN64" s="162"/>
      <c r="AO64" s="162"/>
      <c r="AP64" s="150" t="str">
        <f t="shared" si="3"/>
        <v/>
      </c>
    </row>
    <row r="65" spans="1:42" s="144" customFormat="1" x14ac:dyDescent="0.25">
      <c r="A65" s="156"/>
      <c r="B65" s="154"/>
      <c r="C65" s="155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50" t="str">
        <f t="shared" si="0"/>
        <v/>
      </c>
      <c r="P65" s="154"/>
      <c r="Q65" s="155" t="str">
        <f>IF(Tabela13[[#This Row],[Diagnóstico]]="Não Prenha",Tabela13[[#This Row],[Vaca]],"-")</f>
        <v>-</v>
      </c>
      <c r="R65" s="162" t="str">
        <f>IF(Tabela13[[#This Row],[Diagnóstico]]="Não Prenha",Tabela13[[#This Row],[E.C.C DG]],"-")</f>
        <v>-</v>
      </c>
      <c r="S65" s="162"/>
      <c r="T65" s="162" t="str">
        <f>IF(Tabela13[[#This Row],[Diagnóstico]]="Não Prenha",Tabela13[[#This Row],[E.C.C. IA]],"-")</f>
        <v>-</v>
      </c>
      <c r="U65" s="162" t="str">
        <f>IF(Tabela13[[#This Row],[Diagnóstico]]="Não Prenha",Tabela13[[#This Row],[Raça IA]],"-")</f>
        <v>-</v>
      </c>
      <c r="V65" s="162"/>
      <c r="W65" s="162">
        <f>Tabela13[[#This Row],[Categoria]]</f>
        <v>0</v>
      </c>
      <c r="X65" s="162"/>
      <c r="Y65" s="162"/>
      <c r="Z65" s="162"/>
      <c r="AA65" s="162"/>
      <c r="AB65" s="150" t="str">
        <f t="shared" si="1"/>
        <v/>
      </c>
      <c r="AD65" s="154"/>
      <c r="AE65" s="155" t="str">
        <f>IF(Tabela1312[[#This Row],[Diagnóstico]]="Não Prenha ",Tabela13[[#This Row],[Vaca]],"-")</f>
        <v>-</v>
      </c>
      <c r="AF65" s="162"/>
      <c r="AG65" s="162"/>
      <c r="AH65" s="162"/>
      <c r="AI65" s="162"/>
      <c r="AJ65" s="162"/>
      <c r="AK65" s="162">
        <f>Tabela13[[#This Row],[Categoria]]</f>
        <v>0</v>
      </c>
      <c r="AL65" s="162"/>
      <c r="AM65" s="162"/>
      <c r="AN65" s="162"/>
      <c r="AO65" s="162"/>
      <c r="AP65" s="150" t="str">
        <f t="shared" si="3"/>
        <v/>
      </c>
    </row>
    <row r="66" spans="1:42" s="144" customFormat="1" x14ac:dyDescent="0.25">
      <c r="A66" s="156"/>
      <c r="B66" s="154"/>
      <c r="C66" s="155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50" t="str">
        <f t="shared" ref="N66:N129" si="4">IF(B66="","",SUM(B66+295))</f>
        <v/>
      </c>
      <c r="P66" s="154"/>
      <c r="Q66" s="155" t="str">
        <f>IF(Tabela13[[#This Row],[Diagnóstico]]="Não Prenha",Tabela13[[#This Row],[Vaca]],"-")</f>
        <v>-</v>
      </c>
      <c r="R66" s="162" t="str">
        <f>IF(Tabela13[[#This Row],[Diagnóstico]]="Não Prenha",Tabela13[[#This Row],[E.C.C DG]],"-")</f>
        <v>-</v>
      </c>
      <c r="S66" s="162"/>
      <c r="T66" s="162" t="str">
        <f>IF(Tabela13[[#This Row],[Diagnóstico]]="Não Prenha",Tabela13[[#This Row],[E.C.C. IA]],"-")</f>
        <v>-</v>
      </c>
      <c r="U66" s="162" t="str">
        <f>IF(Tabela13[[#This Row],[Diagnóstico]]="Não Prenha",Tabela13[[#This Row],[Raça IA]],"-")</f>
        <v>-</v>
      </c>
      <c r="V66" s="162"/>
      <c r="W66" s="162">
        <f>Tabela13[[#This Row],[Categoria]]</f>
        <v>0</v>
      </c>
      <c r="X66" s="162"/>
      <c r="Y66" s="162"/>
      <c r="Z66" s="162"/>
      <c r="AA66" s="162"/>
      <c r="AB66" s="150" t="str">
        <f t="shared" ref="AB66:AB129" si="5">IF(P66="","",SUM(P66+295))</f>
        <v/>
      </c>
      <c r="AD66" s="154"/>
      <c r="AE66" s="155" t="str">
        <f>IF(Tabela1312[[#This Row],[Diagnóstico]]="Não Prenha ",Tabela13[[#This Row],[Vaca]],"-")</f>
        <v>-</v>
      </c>
      <c r="AF66" s="162"/>
      <c r="AG66" s="162"/>
      <c r="AH66" s="162"/>
      <c r="AI66" s="162"/>
      <c r="AJ66" s="162"/>
      <c r="AK66" s="162">
        <f>Tabela13[[#This Row],[Categoria]]</f>
        <v>0</v>
      </c>
      <c r="AL66" s="162"/>
      <c r="AM66" s="162"/>
      <c r="AN66" s="162"/>
      <c r="AO66" s="162"/>
      <c r="AP66" s="150" t="str">
        <f t="shared" ref="AP66:AP129" si="6">IF(AD66="","",SUM(AD66+295))</f>
        <v/>
      </c>
    </row>
    <row r="67" spans="1:42" s="144" customFormat="1" x14ac:dyDescent="0.25">
      <c r="A67" s="156"/>
      <c r="B67" s="154"/>
      <c r="C67" s="155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50" t="str">
        <f t="shared" si="4"/>
        <v/>
      </c>
      <c r="P67" s="154"/>
      <c r="Q67" s="155" t="str">
        <f>IF(Tabela13[[#This Row],[Diagnóstico]]="Não Prenha",Tabela13[[#This Row],[Vaca]],"-")</f>
        <v>-</v>
      </c>
      <c r="R67" s="162" t="str">
        <f>IF(Tabela13[[#This Row],[Diagnóstico]]="Não Prenha",Tabela13[[#This Row],[E.C.C DG]],"-")</f>
        <v>-</v>
      </c>
      <c r="S67" s="162"/>
      <c r="T67" s="162" t="str">
        <f>IF(Tabela13[[#This Row],[Diagnóstico]]="Não Prenha",Tabela13[[#This Row],[E.C.C. IA]],"-")</f>
        <v>-</v>
      </c>
      <c r="U67" s="162" t="str">
        <f>IF(Tabela13[[#This Row],[Diagnóstico]]="Não Prenha",Tabela13[[#This Row],[Raça IA]],"-")</f>
        <v>-</v>
      </c>
      <c r="V67" s="162"/>
      <c r="W67" s="162">
        <f>Tabela13[[#This Row],[Categoria]]</f>
        <v>0</v>
      </c>
      <c r="X67" s="162"/>
      <c r="Y67" s="162"/>
      <c r="Z67" s="162"/>
      <c r="AA67" s="162"/>
      <c r="AB67" s="150" t="str">
        <f t="shared" si="5"/>
        <v/>
      </c>
      <c r="AD67" s="154"/>
      <c r="AE67" s="155" t="str">
        <f>IF(Tabela1312[[#This Row],[Diagnóstico]]="Não Prenha ",Tabela13[[#This Row],[Vaca]],"-")</f>
        <v>-</v>
      </c>
      <c r="AF67" s="162"/>
      <c r="AG67" s="162"/>
      <c r="AH67" s="162"/>
      <c r="AI67" s="162"/>
      <c r="AJ67" s="162"/>
      <c r="AK67" s="162">
        <f>Tabela13[[#This Row],[Categoria]]</f>
        <v>0</v>
      </c>
      <c r="AL67" s="162"/>
      <c r="AM67" s="162"/>
      <c r="AN67" s="162"/>
      <c r="AO67" s="162"/>
      <c r="AP67" s="150" t="str">
        <f t="shared" si="6"/>
        <v/>
      </c>
    </row>
    <row r="68" spans="1:42" s="144" customFormat="1" x14ac:dyDescent="0.25">
      <c r="A68" s="156"/>
      <c r="B68" s="154"/>
      <c r="C68" s="155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50" t="str">
        <f t="shared" si="4"/>
        <v/>
      </c>
      <c r="P68" s="154"/>
      <c r="Q68" s="155" t="str">
        <f>IF(Tabela13[[#This Row],[Diagnóstico]]="Não Prenha",Tabela13[[#This Row],[Vaca]],"-")</f>
        <v>-</v>
      </c>
      <c r="R68" s="162" t="str">
        <f>IF(Tabela13[[#This Row],[Diagnóstico]]="Não Prenha",Tabela13[[#This Row],[E.C.C DG]],"-")</f>
        <v>-</v>
      </c>
      <c r="S68" s="162"/>
      <c r="T68" s="162" t="str">
        <f>IF(Tabela13[[#This Row],[Diagnóstico]]="Não Prenha",Tabela13[[#This Row],[E.C.C. IA]],"-")</f>
        <v>-</v>
      </c>
      <c r="U68" s="162" t="str">
        <f>IF(Tabela13[[#This Row],[Diagnóstico]]="Não Prenha",Tabela13[[#This Row],[Raça IA]],"-")</f>
        <v>-</v>
      </c>
      <c r="V68" s="162"/>
      <c r="W68" s="162">
        <f>Tabela13[[#This Row],[Categoria]]</f>
        <v>0</v>
      </c>
      <c r="X68" s="162"/>
      <c r="Y68" s="162"/>
      <c r="Z68" s="162"/>
      <c r="AA68" s="162"/>
      <c r="AB68" s="150" t="str">
        <f t="shared" si="5"/>
        <v/>
      </c>
      <c r="AD68" s="154"/>
      <c r="AE68" s="155" t="str">
        <f>IF(Tabela1312[[#This Row],[Diagnóstico]]="Não Prenha ",Tabela13[[#This Row],[Vaca]],"-")</f>
        <v>-</v>
      </c>
      <c r="AF68" s="162"/>
      <c r="AG68" s="162"/>
      <c r="AH68" s="162"/>
      <c r="AI68" s="162"/>
      <c r="AJ68" s="162"/>
      <c r="AK68" s="162">
        <f>Tabela13[[#This Row],[Categoria]]</f>
        <v>0</v>
      </c>
      <c r="AL68" s="162"/>
      <c r="AM68" s="162"/>
      <c r="AN68" s="162"/>
      <c r="AO68" s="162"/>
      <c r="AP68" s="150" t="str">
        <f t="shared" si="6"/>
        <v/>
      </c>
    </row>
    <row r="69" spans="1:42" s="144" customFormat="1" x14ac:dyDescent="0.25">
      <c r="A69" s="156"/>
      <c r="B69" s="154"/>
      <c r="C69" s="155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50" t="str">
        <f t="shared" si="4"/>
        <v/>
      </c>
      <c r="P69" s="154"/>
      <c r="Q69" s="155" t="str">
        <f>IF(Tabela13[[#This Row],[Diagnóstico]]="Não Prenha",Tabela13[[#This Row],[Vaca]],"-")</f>
        <v>-</v>
      </c>
      <c r="R69" s="162" t="str">
        <f>IF(Tabela13[[#This Row],[Diagnóstico]]="Não Prenha",Tabela13[[#This Row],[E.C.C DG]],"-")</f>
        <v>-</v>
      </c>
      <c r="S69" s="162"/>
      <c r="T69" s="162" t="str">
        <f>IF(Tabela13[[#This Row],[Diagnóstico]]="Não Prenha",Tabela13[[#This Row],[E.C.C. IA]],"-")</f>
        <v>-</v>
      </c>
      <c r="U69" s="162" t="str">
        <f>IF(Tabela13[[#This Row],[Diagnóstico]]="Não Prenha",Tabela13[[#This Row],[Raça IA]],"-")</f>
        <v>-</v>
      </c>
      <c r="V69" s="162"/>
      <c r="W69" s="162">
        <f>Tabela13[[#This Row],[Categoria]]</f>
        <v>0</v>
      </c>
      <c r="X69" s="162"/>
      <c r="Y69" s="162"/>
      <c r="Z69" s="162"/>
      <c r="AA69" s="162"/>
      <c r="AB69" s="150" t="str">
        <f t="shared" si="5"/>
        <v/>
      </c>
      <c r="AD69" s="154"/>
      <c r="AE69" s="155" t="str">
        <f>IF(Tabela1312[[#This Row],[Diagnóstico]]="Não Prenha ",Tabela13[[#This Row],[Vaca]],"-")</f>
        <v>-</v>
      </c>
      <c r="AF69" s="162"/>
      <c r="AG69" s="162"/>
      <c r="AH69" s="162"/>
      <c r="AI69" s="162"/>
      <c r="AJ69" s="162"/>
      <c r="AK69" s="162">
        <f>Tabela13[[#This Row],[Categoria]]</f>
        <v>0</v>
      </c>
      <c r="AL69" s="162"/>
      <c r="AM69" s="162"/>
      <c r="AN69" s="162"/>
      <c r="AO69" s="162"/>
      <c r="AP69" s="150" t="str">
        <f t="shared" si="6"/>
        <v/>
      </c>
    </row>
    <row r="70" spans="1:42" s="144" customFormat="1" x14ac:dyDescent="0.25">
      <c r="A70" s="156"/>
      <c r="B70" s="154"/>
      <c r="C70" s="155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50" t="str">
        <f t="shared" si="4"/>
        <v/>
      </c>
      <c r="P70" s="154"/>
      <c r="Q70" s="155" t="str">
        <f>IF(Tabela13[[#This Row],[Diagnóstico]]="Não Prenha",Tabela13[[#This Row],[Vaca]],"-")</f>
        <v>-</v>
      </c>
      <c r="R70" s="162" t="str">
        <f>IF(Tabela13[[#This Row],[Diagnóstico]]="Não Prenha",Tabela13[[#This Row],[E.C.C DG]],"-")</f>
        <v>-</v>
      </c>
      <c r="S70" s="162"/>
      <c r="T70" s="162" t="str">
        <f>IF(Tabela13[[#This Row],[Diagnóstico]]="Não Prenha",Tabela13[[#This Row],[E.C.C. IA]],"-")</f>
        <v>-</v>
      </c>
      <c r="U70" s="162" t="str">
        <f>IF(Tabela13[[#This Row],[Diagnóstico]]="Não Prenha",Tabela13[[#This Row],[Raça IA]],"-")</f>
        <v>-</v>
      </c>
      <c r="V70" s="162"/>
      <c r="W70" s="162">
        <f>Tabela13[[#This Row],[Categoria]]</f>
        <v>0</v>
      </c>
      <c r="X70" s="162"/>
      <c r="Y70" s="162"/>
      <c r="Z70" s="162"/>
      <c r="AA70" s="162"/>
      <c r="AB70" s="150" t="str">
        <f t="shared" si="5"/>
        <v/>
      </c>
      <c r="AD70" s="154"/>
      <c r="AE70" s="155" t="str">
        <f>IF(Tabela1312[[#This Row],[Diagnóstico]]="Não Prenha ",Tabela13[[#This Row],[Vaca]],"-")</f>
        <v>-</v>
      </c>
      <c r="AF70" s="162"/>
      <c r="AG70" s="162"/>
      <c r="AH70" s="162"/>
      <c r="AI70" s="162"/>
      <c r="AJ70" s="162"/>
      <c r="AK70" s="162">
        <f>Tabela13[[#This Row],[Categoria]]</f>
        <v>0</v>
      </c>
      <c r="AL70" s="162"/>
      <c r="AM70" s="162"/>
      <c r="AN70" s="162"/>
      <c r="AO70" s="162"/>
      <c r="AP70" s="150" t="str">
        <f t="shared" si="6"/>
        <v/>
      </c>
    </row>
    <row r="71" spans="1:42" s="144" customFormat="1" x14ac:dyDescent="0.25">
      <c r="A71" s="156"/>
      <c r="B71" s="154"/>
      <c r="C71" s="155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50" t="str">
        <f t="shared" si="4"/>
        <v/>
      </c>
      <c r="P71" s="154"/>
      <c r="Q71" s="155" t="str">
        <f>IF(Tabela13[[#This Row],[Diagnóstico]]="Não Prenha",Tabela13[[#This Row],[Vaca]],"-")</f>
        <v>-</v>
      </c>
      <c r="R71" s="162" t="str">
        <f>IF(Tabela13[[#This Row],[Diagnóstico]]="Não Prenha",Tabela13[[#This Row],[E.C.C DG]],"-")</f>
        <v>-</v>
      </c>
      <c r="S71" s="162"/>
      <c r="T71" s="162" t="str">
        <f>IF(Tabela13[[#This Row],[Diagnóstico]]="Não Prenha",Tabela13[[#This Row],[E.C.C. IA]],"-")</f>
        <v>-</v>
      </c>
      <c r="U71" s="162" t="str">
        <f>IF(Tabela13[[#This Row],[Diagnóstico]]="Não Prenha",Tabela13[[#This Row],[Raça IA]],"-")</f>
        <v>-</v>
      </c>
      <c r="V71" s="162"/>
      <c r="W71" s="162">
        <f>Tabela13[[#This Row],[Categoria]]</f>
        <v>0</v>
      </c>
      <c r="X71" s="162"/>
      <c r="Y71" s="162"/>
      <c r="Z71" s="162"/>
      <c r="AA71" s="162"/>
      <c r="AB71" s="150" t="str">
        <f t="shared" si="5"/>
        <v/>
      </c>
      <c r="AD71" s="154"/>
      <c r="AE71" s="155" t="str">
        <f>IF(Tabela1312[[#This Row],[Diagnóstico]]="Não Prenha ",Tabela13[[#This Row],[Vaca]],"-")</f>
        <v>-</v>
      </c>
      <c r="AF71" s="162"/>
      <c r="AG71" s="162"/>
      <c r="AH71" s="162"/>
      <c r="AI71" s="162"/>
      <c r="AJ71" s="162"/>
      <c r="AK71" s="162">
        <f>Tabela13[[#This Row],[Categoria]]</f>
        <v>0</v>
      </c>
      <c r="AL71" s="162"/>
      <c r="AM71" s="162"/>
      <c r="AN71" s="162"/>
      <c r="AO71" s="162"/>
      <c r="AP71" s="150" t="str">
        <f t="shared" si="6"/>
        <v/>
      </c>
    </row>
    <row r="72" spans="1:42" s="144" customFormat="1" x14ac:dyDescent="0.25">
      <c r="A72" s="156"/>
      <c r="B72" s="154"/>
      <c r="C72" s="155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50" t="str">
        <f t="shared" si="4"/>
        <v/>
      </c>
      <c r="P72" s="154"/>
      <c r="Q72" s="155" t="str">
        <f>IF(Tabela13[[#This Row],[Diagnóstico]]="Não Prenha",Tabela13[[#This Row],[Vaca]],"-")</f>
        <v>-</v>
      </c>
      <c r="R72" s="162" t="str">
        <f>IF(Tabela13[[#This Row],[Diagnóstico]]="Não Prenha",Tabela13[[#This Row],[E.C.C DG]],"-")</f>
        <v>-</v>
      </c>
      <c r="S72" s="162"/>
      <c r="T72" s="162" t="str">
        <f>IF(Tabela13[[#This Row],[Diagnóstico]]="Não Prenha",Tabela13[[#This Row],[E.C.C. IA]],"-")</f>
        <v>-</v>
      </c>
      <c r="U72" s="162" t="str">
        <f>IF(Tabela13[[#This Row],[Diagnóstico]]="Não Prenha",Tabela13[[#This Row],[Raça IA]],"-")</f>
        <v>-</v>
      </c>
      <c r="V72" s="162"/>
      <c r="W72" s="162">
        <f>Tabela13[[#This Row],[Categoria]]</f>
        <v>0</v>
      </c>
      <c r="X72" s="162"/>
      <c r="Y72" s="162"/>
      <c r="Z72" s="162"/>
      <c r="AA72" s="162"/>
      <c r="AB72" s="150" t="str">
        <f t="shared" si="5"/>
        <v/>
      </c>
      <c r="AD72" s="154"/>
      <c r="AE72" s="155" t="str">
        <f>IF(Tabela1312[[#This Row],[Diagnóstico]]="Não Prenha ",Tabela13[[#This Row],[Vaca]],"-")</f>
        <v>-</v>
      </c>
      <c r="AF72" s="162"/>
      <c r="AG72" s="162"/>
      <c r="AH72" s="162"/>
      <c r="AI72" s="162"/>
      <c r="AJ72" s="162"/>
      <c r="AK72" s="162">
        <f>Tabela13[[#This Row],[Categoria]]</f>
        <v>0</v>
      </c>
      <c r="AL72" s="162"/>
      <c r="AM72" s="162"/>
      <c r="AN72" s="162"/>
      <c r="AO72" s="162"/>
      <c r="AP72" s="150" t="str">
        <f t="shared" si="6"/>
        <v/>
      </c>
    </row>
    <row r="73" spans="1:42" s="144" customFormat="1" x14ac:dyDescent="0.25">
      <c r="A73" s="156"/>
      <c r="B73" s="154"/>
      <c r="C73" s="155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50" t="str">
        <f t="shared" si="4"/>
        <v/>
      </c>
      <c r="P73" s="154"/>
      <c r="Q73" s="155" t="str">
        <f>IF(Tabela13[[#This Row],[Diagnóstico]]="Não Prenha",Tabela13[[#This Row],[Vaca]],"-")</f>
        <v>-</v>
      </c>
      <c r="R73" s="162" t="str">
        <f>IF(Tabela13[[#This Row],[Diagnóstico]]="Não Prenha",Tabela13[[#This Row],[E.C.C DG]],"-")</f>
        <v>-</v>
      </c>
      <c r="S73" s="162"/>
      <c r="T73" s="162" t="str">
        <f>IF(Tabela13[[#This Row],[Diagnóstico]]="Não Prenha",Tabela13[[#This Row],[E.C.C. IA]],"-")</f>
        <v>-</v>
      </c>
      <c r="U73" s="162" t="str">
        <f>IF(Tabela13[[#This Row],[Diagnóstico]]="Não Prenha",Tabela13[[#This Row],[Raça IA]],"-")</f>
        <v>-</v>
      </c>
      <c r="V73" s="162"/>
      <c r="W73" s="162">
        <f>Tabela13[[#This Row],[Categoria]]</f>
        <v>0</v>
      </c>
      <c r="X73" s="162"/>
      <c r="Y73" s="162"/>
      <c r="Z73" s="162"/>
      <c r="AA73" s="162"/>
      <c r="AB73" s="150" t="str">
        <f t="shared" si="5"/>
        <v/>
      </c>
      <c r="AD73" s="154"/>
      <c r="AE73" s="155" t="str">
        <f>IF(Tabela1312[[#This Row],[Diagnóstico]]="Não Prenha ",Tabela13[[#This Row],[Vaca]],"-")</f>
        <v>-</v>
      </c>
      <c r="AF73" s="162"/>
      <c r="AG73" s="162"/>
      <c r="AH73" s="162"/>
      <c r="AI73" s="162"/>
      <c r="AJ73" s="162"/>
      <c r="AK73" s="162">
        <f>Tabela13[[#This Row],[Categoria]]</f>
        <v>0</v>
      </c>
      <c r="AL73" s="162"/>
      <c r="AM73" s="162"/>
      <c r="AN73" s="162"/>
      <c r="AO73" s="162"/>
      <c r="AP73" s="150" t="str">
        <f t="shared" si="6"/>
        <v/>
      </c>
    </row>
    <row r="74" spans="1:42" s="144" customFormat="1" x14ac:dyDescent="0.25">
      <c r="A74" s="156"/>
      <c r="B74" s="154"/>
      <c r="C74" s="155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50" t="str">
        <f t="shared" si="4"/>
        <v/>
      </c>
      <c r="P74" s="154"/>
      <c r="Q74" s="155" t="str">
        <f>IF(Tabela13[[#This Row],[Diagnóstico]]="Não Prenha",Tabela13[[#This Row],[Vaca]],"-")</f>
        <v>-</v>
      </c>
      <c r="R74" s="162" t="str">
        <f>IF(Tabela13[[#This Row],[Diagnóstico]]="Não Prenha",Tabela13[[#This Row],[E.C.C DG]],"-")</f>
        <v>-</v>
      </c>
      <c r="S74" s="162"/>
      <c r="T74" s="162" t="str">
        <f>IF(Tabela13[[#This Row],[Diagnóstico]]="Não Prenha",Tabela13[[#This Row],[E.C.C. IA]],"-")</f>
        <v>-</v>
      </c>
      <c r="U74" s="162" t="str">
        <f>IF(Tabela13[[#This Row],[Diagnóstico]]="Não Prenha",Tabela13[[#This Row],[Raça IA]],"-")</f>
        <v>-</v>
      </c>
      <c r="V74" s="162"/>
      <c r="W74" s="162">
        <f>Tabela13[[#This Row],[Categoria]]</f>
        <v>0</v>
      </c>
      <c r="X74" s="162"/>
      <c r="Y74" s="162"/>
      <c r="Z74" s="162"/>
      <c r="AA74" s="162"/>
      <c r="AB74" s="150" t="str">
        <f t="shared" si="5"/>
        <v/>
      </c>
      <c r="AD74" s="154"/>
      <c r="AE74" s="155" t="str">
        <f>IF(Tabela1312[[#This Row],[Diagnóstico]]="Não Prenha ",Tabela13[[#This Row],[Vaca]],"-")</f>
        <v>-</v>
      </c>
      <c r="AF74" s="162"/>
      <c r="AG74" s="162"/>
      <c r="AH74" s="162"/>
      <c r="AI74" s="162"/>
      <c r="AJ74" s="162"/>
      <c r="AK74" s="162">
        <f>Tabela13[[#This Row],[Categoria]]</f>
        <v>0</v>
      </c>
      <c r="AL74" s="162"/>
      <c r="AM74" s="162"/>
      <c r="AN74" s="162"/>
      <c r="AO74" s="162"/>
      <c r="AP74" s="150" t="str">
        <f t="shared" si="6"/>
        <v/>
      </c>
    </row>
    <row r="75" spans="1:42" s="144" customFormat="1" x14ac:dyDescent="0.25">
      <c r="A75" s="156"/>
      <c r="B75" s="154"/>
      <c r="C75" s="155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50" t="str">
        <f t="shared" si="4"/>
        <v/>
      </c>
      <c r="P75" s="154"/>
      <c r="Q75" s="155" t="str">
        <f>IF(Tabela13[[#This Row],[Diagnóstico]]="Não Prenha",Tabela13[[#This Row],[Vaca]],"-")</f>
        <v>-</v>
      </c>
      <c r="R75" s="162" t="str">
        <f>IF(Tabela13[[#This Row],[Diagnóstico]]="Não Prenha",Tabela13[[#This Row],[E.C.C DG]],"-")</f>
        <v>-</v>
      </c>
      <c r="S75" s="162"/>
      <c r="T75" s="162" t="str">
        <f>IF(Tabela13[[#This Row],[Diagnóstico]]="Não Prenha",Tabela13[[#This Row],[E.C.C. IA]],"-")</f>
        <v>-</v>
      </c>
      <c r="U75" s="162" t="str">
        <f>IF(Tabela13[[#This Row],[Diagnóstico]]="Não Prenha",Tabela13[[#This Row],[Raça IA]],"-")</f>
        <v>-</v>
      </c>
      <c r="V75" s="162"/>
      <c r="W75" s="162">
        <f>Tabela13[[#This Row],[Categoria]]</f>
        <v>0</v>
      </c>
      <c r="X75" s="162"/>
      <c r="Y75" s="162"/>
      <c r="Z75" s="162"/>
      <c r="AA75" s="162"/>
      <c r="AB75" s="150" t="str">
        <f t="shared" si="5"/>
        <v/>
      </c>
      <c r="AD75" s="154"/>
      <c r="AE75" s="155" t="str">
        <f>IF(Tabela1312[[#This Row],[Diagnóstico]]="Não Prenha ",Tabela13[[#This Row],[Vaca]],"-")</f>
        <v>-</v>
      </c>
      <c r="AF75" s="162"/>
      <c r="AG75" s="162"/>
      <c r="AH75" s="162"/>
      <c r="AI75" s="162"/>
      <c r="AJ75" s="162"/>
      <c r="AK75" s="162">
        <f>Tabela13[[#This Row],[Categoria]]</f>
        <v>0</v>
      </c>
      <c r="AL75" s="162"/>
      <c r="AM75" s="162"/>
      <c r="AN75" s="162"/>
      <c r="AO75" s="162"/>
      <c r="AP75" s="150" t="str">
        <f t="shared" si="6"/>
        <v/>
      </c>
    </row>
    <row r="76" spans="1:42" s="144" customFormat="1" x14ac:dyDescent="0.25">
      <c r="A76" s="156"/>
      <c r="B76" s="154"/>
      <c r="C76" s="155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50" t="str">
        <f t="shared" si="4"/>
        <v/>
      </c>
      <c r="P76" s="154"/>
      <c r="Q76" s="155" t="str">
        <f>IF(Tabela13[[#This Row],[Diagnóstico]]="Não Prenha",Tabela13[[#This Row],[Vaca]],"-")</f>
        <v>-</v>
      </c>
      <c r="R76" s="162" t="str">
        <f>IF(Tabela13[[#This Row],[Diagnóstico]]="Não Prenha",Tabela13[[#This Row],[E.C.C DG]],"-")</f>
        <v>-</v>
      </c>
      <c r="S76" s="162"/>
      <c r="T76" s="162" t="str">
        <f>IF(Tabela13[[#This Row],[Diagnóstico]]="Não Prenha",Tabela13[[#This Row],[E.C.C. IA]],"-")</f>
        <v>-</v>
      </c>
      <c r="U76" s="162" t="str">
        <f>IF(Tabela13[[#This Row],[Diagnóstico]]="Não Prenha",Tabela13[[#This Row],[Raça IA]],"-")</f>
        <v>-</v>
      </c>
      <c r="V76" s="162"/>
      <c r="W76" s="162">
        <f>Tabela13[[#This Row],[Categoria]]</f>
        <v>0</v>
      </c>
      <c r="X76" s="162"/>
      <c r="Y76" s="162"/>
      <c r="Z76" s="162"/>
      <c r="AA76" s="162"/>
      <c r="AB76" s="150" t="str">
        <f t="shared" si="5"/>
        <v/>
      </c>
      <c r="AD76" s="154"/>
      <c r="AE76" s="155" t="str">
        <f>IF(Tabela1312[[#This Row],[Diagnóstico]]="Não Prenha ",Tabela13[[#This Row],[Vaca]],"-")</f>
        <v>-</v>
      </c>
      <c r="AF76" s="162"/>
      <c r="AG76" s="162"/>
      <c r="AH76" s="162"/>
      <c r="AI76" s="162"/>
      <c r="AJ76" s="162"/>
      <c r="AK76" s="162">
        <f>Tabela13[[#This Row],[Categoria]]</f>
        <v>0</v>
      </c>
      <c r="AL76" s="162"/>
      <c r="AM76" s="162"/>
      <c r="AN76" s="162"/>
      <c r="AO76" s="162"/>
      <c r="AP76" s="150" t="str">
        <f t="shared" si="6"/>
        <v/>
      </c>
    </row>
    <row r="77" spans="1:42" s="144" customFormat="1" x14ac:dyDescent="0.25">
      <c r="A77" s="156"/>
      <c r="B77" s="154"/>
      <c r="C77" s="155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50" t="str">
        <f t="shared" si="4"/>
        <v/>
      </c>
      <c r="P77" s="154"/>
      <c r="Q77" s="155" t="str">
        <f>IF(Tabela13[[#This Row],[Diagnóstico]]="Não Prenha",Tabela13[[#This Row],[Vaca]],"-")</f>
        <v>-</v>
      </c>
      <c r="R77" s="162" t="str">
        <f>IF(Tabela13[[#This Row],[Diagnóstico]]="Não Prenha",Tabela13[[#This Row],[E.C.C DG]],"-")</f>
        <v>-</v>
      </c>
      <c r="S77" s="162"/>
      <c r="T77" s="162" t="str">
        <f>IF(Tabela13[[#This Row],[Diagnóstico]]="Não Prenha",Tabela13[[#This Row],[E.C.C. IA]],"-")</f>
        <v>-</v>
      </c>
      <c r="U77" s="162" t="str">
        <f>IF(Tabela13[[#This Row],[Diagnóstico]]="Não Prenha",Tabela13[[#This Row],[Raça IA]],"-")</f>
        <v>-</v>
      </c>
      <c r="V77" s="162"/>
      <c r="W77" s="162">
        <f>Tabela13[[#This Row],[Categoria]]</f>
        <v>0</v>
      </c>
      <c r="X77" s="162"/>
      <c r="Y77" s="162"/>
      <c r="Z77" s="162"/>
      <c r="AA77" s="162"/>
      <c r="AB77" s="150" t="str">
        <f t="shared" si="5"/>
        <v/>
      </c>
      <c r="AD77" s="154"/>
      <c r="AE77" s="155" t="str">
        <f>IF(Tabela1312[[#This Row],[Diagnóstico]]="Não Prenha ",Tabela13[[#This Row],[Vaca]],"-")</f>
        <v>-</v>
      </c>
      <c r="AF77" s="162"/>
      <c r="AG77" s="162"/>
      <c r="AH77" s="162"/>
      <c r="AI77" s="162"/>
      <c r="AJ77" s="162"/>
      <c r="AK77" s="162">
        <f>Tabela13[[#This Row],[Categoria]]</f>
        <v>0</v>
      </c>
      <c r="AL77" s="162"/>
      <c r="AM77" s="162"/>
      <c r="AN77" s="162"/>
      <c r="AO77" s="162"/>
      <c r="AP77" s="150" t="str">
        <f t="shared" si="6"/>
        <v/>
      </c>
    </row>
    <row r="78" spans="1:42" s="144" customFormat="1" x14ac:dyDescent="0.25">
      <c r="A78" s="156"/>
      <c r="B78" s="154"/>
      <c r="C78" s="155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50" t="str">
        <f t="shared" si="4"/>
        <v/>
      </c>
      <c r="P78" s="154"/>
      <c r="Q78" s="155" t="str">
        <f>IF(Tabela13[[#This Row],[Diagnóstico]]="Não Prenha",Tabela13[[#This Row],[Vaca]],"-")</f>
        <v>-</v>
      </c>
      <c r="R78" s="162" t="str">
        <f>IF(Tabela13[[#This Row],[Diagnóstico]]="Não Prenha",Tabela13[[#This Row],[E.C.C DG]],"-")</f>
        <v>-</v>
      </c>
      <c r="S78" s="162"/>
      <c r="T78" s="162" t="str">
        <f>IF(Tabela13[[#This Row],[Diagnóstico]]="Não Prenha",Tabela13[[#This Row],[E.C.C. IA]],"-")</f>
        <v>-</v>
      </c>
      <c r="U78" s="162" t="str">
        <f>IF(Tabela13[[#This Row],[Diagnóstico]]="Não Prenha",Tabela13[[#This Row],[Raça IA]],"-")</f>
        <v>-</v>
      </c>
      <c r="V78" s="162"/>
      <c r="W78" s="162">
        <f>Tabela13[[#This Row],[Categoria]]</f>
        <v>0</v>
      </c>
      <c r="X78" s="162"/>
      <c r="Y78" s="162"/>
      <c r="Z78" s="162"/>
      <c r="AA78" s="162"/>
      <c r="AB78" s="150" t="str">
        <f t="shared" si="5"/>
        <v/>
      </c>
      <c r="AD78" s="154"/>
      <c r="AE78" s="155" t="str">
        <f>IF(Tabela1312[[#This Row],[Diagnóstico]]="Não Prenha ",Tabela13[[#This Row],[Vaca]],"-")</f>
        <v>-</v>
      </c>
      <c r="AF78" s="162"/>
      <c r="AG78" s="162"/>
      <c r="AH78" s="162"/>
      <c r="AI78" s="162"/>
      <c r="AJ78" s="162"/>
      <c r="AK78" s="162">
        <f>Tabela13[[#This Row],[Categoria]]</f>
        <v>0</v>
      </c>
      <c r="AL78" s="162"/>
      <c r="AM78" s="162"/>
      <c r="AN78" s="162"/>
      <c r="AO78" s="162"/>
      <c r="AP78" s="150" t="str">
        <f t="shared" si="6"/>
        <v/>
      </c>
    </row>
    <row r="79" spans="1:42" s="144" customFormat="1" x14ac:dyDescent="0.25">
      <c r="A79" s="156"/>
      <c r="B79" s="154"/>
      <c r="C79" s="155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50" t="str">
        <f t="shared" si="4"/>
        <v/>
      </c>
      <c r="P79" s="154"/>
      <c r="Q79" s="155" t="str">
        <f>IF(Tabela13[[#This Row],[Diagnóstico]]="Não Prenha",Tabela13[[#This Row],[Vaca]],"-")</f>
        <v>-</v>
      </c>
      <c r="R79" s="162" t="str">
        <f>IF(Tabela13[[#This Row],[Diagnóstico]]="Não Prenha",Tabela13[[#This Row],[E.C.C DG]],"-")</f>
        <v>-</v>
      </c>
      <c r="S79" s="162"/>
      <c r="T79" s="162" t="str">
        <f>IF(Tabela13[[#This Row],[Diagnóstico]]="Não Prenha",Tabela13[[#This Row],[E.C.C. IA]],"-")</f>
        <v>-</v>
      </c>
      <c r="U79" s="162" t="str">
        <f>IF(Tabela13[[#This Row],[Diagnóstico]]="Não Prenha",Tabela13[[#This Row],[Raça IA]],"-")</f>
        <v>-</v>
      </c>
      <c r="V79" s="162"/>
      <c r="W79" s="162">
        <f>Tabela13[[#This Row],[Categoria]]</f>
        <v>0</v>
      </c>
      <c r="X79" s="162"/>
      <c r="Y79" s="162"/>
      <c r="Z79" s="162"/>
      <c r="AA79" s="162"/>
      <c r="AB79" s="150" t="str">
        <f t="shared" si="5"/>
        <v/>
      </c>
      <c r="AD79" s="154"/>
      <c r="AE79" s="155" t="str">
        <f>IF(Tabela1312[[#This Row],[Diagnóstico]]="Não Prenha ",Tabela13[[#This Row],[Vaca]],"-")</f>
        <v>-</v>
      </c>
      <c r="AF79" s="162"/>
      <c r="AG79" s="162"/>
      <c r="AH79" s="162"/>
      <c r="AI79" s="162"/>
      <c r="AJ79" s="162"/>
      <c r="AK79" s="162">
        <f>Tabela13[[#This Row],[Categoria]]</f>
        <v>0</v>
      </c>
      <c r="AL79" s="162"/>
      <c r="AM79" s="162"/>
      <c r="AN79" s="162"/>
      <c r="AO79" s="162"/>
      <c r="AP79" s="150" t="str">
        <f t="shared" si="6"/>
        <v/>
      </c>
    </row>
    <row r="80" spans="1:42" s="144" customFormat="1" x14ac:dyDescent="0.25">
      <c r="A80" s="156"/>
      <c r="B80" s="154"/>
      <c r="C80" s="155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50" t="str">
        <f t="shared" si="4"/>
        <v/>
      </c>
      <c r="P80" s="154"/>
      <c r="Q80" s="155" t="str">
        <f>IF(Tabela13[[#This Row],[Diagnóstico]]="Não Prenha",Tabela13[[#This Row],[Vaca]],"-")</f>
        <v>-</v>
      </c>
      <c r="R80" s="162" t="str">
        <f>IF(Tabela13[[#This Row],[Diagnóstico]]="Não Prenha",Tabela13[[#This Row],[E.C.C DG]],"-")</f>
        <v>-</v>
      </c>
      <c r="S80" s="162"/>
      <c r="T80" s="162" t="str">
        <f>IF(Tabela13[[#This Row],[Diagnóstico]]="Não Prenha",Tabela13[[#This Row],[E.C.C. IA]],"-")</f>
        <v>-</v>
      </c>
      <c r="U80" s="162" t="str">
        <f>IF(Tabela13[[#This Row],[Diagnóstico]]="Não Prenha",Tabela13[[#This Row],[Raça IA]],"-")</f>
        <v>-</v>
      </c>
      <c r="V80" s="162"/>
      <c r="W80" s="162">
        <f>Tabela13[[#This Row],[Categoria]]</f>
        <v>0</v>
      </c>
      <c r="X80" s="162"/>
      <c r="Y80" s="162"/>
      <c r="Z80" s="162"/>
      <c r="AA80" s="162"/>
      <c r="AB80" s="150" t="str">
        <f t="shared" si="5"/>
        <v/>
      </c>
      <c r="AD80" s="154"/>
      <c r="AE80" s="155" t="str">
        <f>IF(Tabela1312[[#This Row],[Diagnóstico]]="Não Prenha ",Tabela13[[#This Row],[Vaca]],"-")</f>
        <v>-</v>
      </c>
      <c r="AF80" s="162"/>
      <c r="AG80" s="162"/>
      <c r="AH80" s="162"/>
      <c r="AI80" s="162"/>
      <c r="AJ80" s="162"/>
      <c r="AK80" s="162">
        <f>Tabela13[[#This Row],[Categoria]]</f>
        <v>0</v>
      </c>
      <c r="AL80" s="162"/>
      <c r="AM80" s="162"/>
      <c r="AN80" s="162"/>
      <c r="AO80" s="162"/>
      <c r="AP80" s="150" t="str">
        <f t="shared" si="6"/>
        <v/>
      </c>
    </row>
    <row r="81" spans="1:42" s="144" customFormat="1" x14ac:dyDescent="0.25">
      <c r="A81" s="156"/>
      <c r="B81" s="154"/>
      <c r="C81" s="155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50" t="str">
        <f t="shared" si="4"/>
        <v/>
      </c>
      <c r="P81" s="154"/>
      <c r="Q81" s="155" t="str">
        <f>IF(Tabela13[[#This Row],[Diagnóstico]]="Não Prenha",Tabela13[[#This Row],[Vaca]],"-")</f>
        <v>-</v>
      </c>
      <c r="R81" s="162" t="str">
        <f>IF(Tabela13[[#This Row],[Diagnóstico]]="Não Prenha",Tabela13[[#This Row],[E.C.C DG]],"-")</f>
        <v>-</v>
      </c>
      <c r="S81" s="162"/>
      <c r="T81" s="162" t="str">
        <f>IF(Tabela13[[#This Row],[Diagnóstico]]="Não Prenha",Tabela13[[#This Row],[E.C.C. IA]],"-")</f>
        <v>-</v>
      </c>
      <c r="U81" s="162" t="str">
        <f>IF(Tabela13[[#This Row],[Diagnóstico]]="Não Prenha",Tabela13[[#This Row],[Raça IA]],"-")</f>
        <v>-</v>
      </c>
      <c r="V81" s="162"/>
      <c r="W81" s="162">
        <f>Tabela13[[#This Row],[Categoria]]</f>
        <v>0</v>
      </c>
      <c r="X81" s="162"/>
      <c r="Y81" s="162"/>
      <c r="Z81" s="162"/>
      <c r="AA81" s="162"/>
      <c r="AB81" s="150" t="str">
        <f t="shared" si="5"/>
        <v/>
      </c>
      <c r="AD81" s="154"/>
      <c r="AE81" s="155" t="str">
        <f>IF(Tabela1312[[#This Row],[Diagnóstico]]="Não Prenha ",Tabela13[[#This Row],[Vaca]],"-")</f>
        <v>-</v>
      </c>
      <c r="AF81" s="162"/>
      <c r="AG81" s="162"/>
      <c r="AH81" s="162"/>
      <c r="AI81" s="162"/>
      <c r="AJ81" s="162"/>
      <c r="AK81" s="162">
        <f>Tabela13[[#This Row],[Categoria]]</f>
        <v>0</v>
      </c>
      <c r="AL81" s="162"/>
      <c r="AM81" s="162"/>
      <c r="AN81" s="162"/>
      <c r="AO81" s="162"/>
      <c r="AP81" s="150" t="str">
        <f t="shared" si="6"/>
        <v/>
      </c>
    </row>
    <row r="82" spans="1:42" s="144" customFormat="1" x14ac:dyDescent="0.25">
      <c r="A82" s="156"/>
      <c r="B82" s="154"/>
      <c r="C82" s="155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50" t="str">
        <f t="shared" si="4"/>
        <v/>
      </c>
      <c r="P82" s="154"/>
      <c r="Q82" s="155" t="str">
        <f>IF(Tabela13[[#This Row],[Diagnóstico]]="Não Prenha",Tabela13[[#This Row],[Vaca]],"-")</f>
        <v>-</v>
      </c>
      <c r="R82" s="162" t="str">
        <f>IF(Tabela13[[#This Row],[Diagnóstico]]="Não Prenha",Tabela13[[#This Row],[E.C.C DG]],"-")</f>
        <v>-</v>
      </c>
      <c r="S82" s="162"/>
      <c r="T82" s="162" t="str">
        <f>IF(Tabela13[[#This Row],[Diagnóstico]]="Não Prenha",Tabela13[[#This Row],[E.C.C. IA]],"-")</f>
        <v>-</v>
      </c>
      <c r="U82" s="162" t="str">
        <f>IF(Tabela13[[#This Row],[Diagnóstico]]="Não Prenha",Tabela13[[#This Row],[Raça IA]],"-")</f>
        <v>-</v>
      </c>
      <c r="V82" s="162"/>
      <c r="W82" s="162">
        <f>Tabela13[[#This Row],[Categoria]]</f>
        <v>0</v>
      </c>
      <c r="X82" s="162"/>
      <c r="Y82" s="162"/>
      <c r="Z82" s="162"/>
      <c r="AA82" s="162"/>
      <c r="AB82" s="150" t="str">
        <f t="shared" si="5"/>
        <v/>
      </c>
      <c r="AD82" s="154"/>
      <c r="AE82" s="155" t="str">
        <f>IF(Tabela1312[[#This Row],[Diagnóstico]]="Não Prenha ",Tabela13[[#This Row],[Vaca]],"-")</f>
        <v>-</v>
      </c>
      <c r="AF82" s="162"/>
      <c r="AG82" s="162"/>
      <c r="AH82" s="162"/>
      <c r="AI82" s="162"/>
      <c r="AJ82" s="162"/>
      <c r="AK82" s="162">
        <f>Tabela13[[#This Row],[Categoria]]</f>
        <v>0</v>
      </c>
      <c r="AL82" s="162"/>
      <c r="AM82" s="162"/>
      <c r="AN82" s="162"/>
      <c r="AO82" s="162"/>
      <c r="AP82" s="150" t="str">
        <f t="shared" si="6"/>
        <v/>
      </c>
    </row>
    <row r="83" spans="1:42" s="144" customFormat="1" x14ac:dyDescent="0.25">
      <c r="A83" s="156"/>
      <c r="B83" s="154"/>
      <c r="C83" s="155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50" t="str">
        <f t="shared" si="4"/>
        <v/>
      </c>
      <c r="P83" s="154"/>
      <c r="Q83" s="155" t="str">
        <f>IF(Tabela13[[#This Row],[Diagnóstico]]="Não Prenha",Tabela13[[#This Row],[Vaca]],"-")</f>
        <v>-</v>
      </c>
      <c r="R83" s="162" t="str">
        <f>IF(Tabela13[[#This Row],[Diagnóstico]]="Não Prenha",Tabela13[[#This Row],[E.C.C DG]],"-")</f>
        <v>-</v>
      </c>
      <c r="S83" s="162"/>
      <c r="T83" s="162" t="str">
        <f>IF(Tabela13[[#This Row],[Diagnóstico]]="Não Prenha",Tabela13[[#This Row],[E.C.C. IA]],"-")</f>
        <v>-</v>
      </c>
      <c r="U83" s="162" t="str">
        <f>IF(Tabela13[[#This Row],[Diagnóstico]]="Não Prenha",Tabela13[[#This Row],[Raça IA]],"-")</f>
        <v>-</v>
      </c>
      <c r="V83" s="162"/>
      <c r="W83" s="162">
        <f>Tabela13[[#This Row],[Categoria]]</f>
        <v>0</v>
      </c>
      <c r="X83" s="162"/>
      <c r="Y83" s="162"/>
      <c r="Z83" s="162"/>
      <c r="AA83" s="162"/>
      <c r="AB83" s="150" t="str">
        <f t="shared" si="5"/>
        <v/>
      </c>
      <c r="AD83" s="154"/>
      <c r="AE83" s="155" t="str">
        <f>IF(Tabela1312[[#This Row],[Diagnóstico]]="Não Prenha ",Tabela13[[#This Row],[Vaca]],"-")</f>
        <v>-</v>
      </c>
      <c r="AF83" s="162"/>
      <c r="AG83" s="162"/>
      <c r="AH83" s="162"/>
      <c r="AI83" s="162"/>
      <c r="AJ83" s="162"/>
      <c r="AK83" s="162">
        <f>Tabela13[[#This Row],[Categoria]]</f>
        <v>0</v>
      </c>
      <c r="AL83" s="162"/>
      <c r="AM83" s="162"/>
      <c r="AN83" s="162"/>
      <c r="AO83" s="162"/>
      <c r="AP83" s="150" t="str">
        <f t="shared" si="6"/>
        <v/>
      </c>
    </row>
    <row r="84" spans="1:42" s="144" customFormat="1" x14ac:dyDescent="0.25">
      <c r="A84" s="156"/>
      <c r="B84" s="154"/>
      <c r="C84" s="155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50" t="str">
        <f t="shared" si="4"/>
        <v/>
      </c>
      <c r="P84" s="154"/>
      <c r="Q84" s="155" t="str">
        <f>IF(Tabela13[[#This Row],[Diagnóstico]]="Não Prenha",Tabela13[[#This Row],[Vaca]],"-")</f>
        <v>-</v>
      </c>
      <c r="R84" s="162" t="str">
        <f>IF(Tabela13[[#This Row],[Diagnóstico]]="Não Prenha",Tabela13[[#This Row],[E.C.C DG]],"-")</f>
        <v>-</v>
      </c>
      <c r="S84" s="162"/>
      <c r="T84" s="162" t="str">
        <f>IF(Tabela13[[#This Row],[Diagnóstico]]="Não Prenha",Tabela13[[#This Row],[E.C.C. IA]],"-")</f>
        <v>-</v>
      </c>
      <c r="U84" s="162" t="str">
        <f>IF(Tabela13[[#This Row],[Diagnóstico]]="Não Prenha",Tabela13[[#This Row],[Raça IA]],"-")</f>
        <v>-</v>
      </c>
      <c r="V84" s="162"/>
      <c r="W84" s="162">
        <f>Tabela13[[#This Row],[Categoria]]</f>
        <v>0</v>
      </c>
      <c r="X84" s="162"/>
      <c r="Y84" s="162"/>
      <c r="Z84" s="162"/>
      <c r="AA84" s="162"/>
      <c r="AB84" s="150" t="str">
        <f t="shared" si="5"/>
        <v/>
      </c>
      <c r="AD84" s="154"/>
      <c r="AE84" s="155" t="str">
        <f>IF(Tabela1312[[#This Row],[Diagnóstico]]="Não Prenha ",Tabela13[[#This Row],[Vaca]],"-")</f>
        <v>-</v>
      </c>
      <c r="AF84" s="162"/>
      <c r="AG84" s="162"/>
      <c r="AH84" s="162"/>
      <c r="AI84" s="162"/>
      <c r="AJ84" s="162"/>
      <c r="AK84" s="162">
        <f>Tabela13[[#This Row],[Categoria]]</f>
        <v>0</v>
      </c>
      <c r="AL84" s="162"/>
      <c r="AM84" s="162"/>
      <c r="AN84" s="162"/>
      <c r="AO84" s="162"/>
      <c r="AP84" s="150" t="str">
        <f t="shared" si="6"/>
        <v/>
      </c>
    </row>
    <row r="85" spans="1:42" s="144" customFormat="1" x14ac:dyDescent="0.25">
      <c r="A85" s="156"/>
      <c r="B85" s="154"/>
      <c r="C85" s="155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50" t="str">
        <f t="shared" si="4"/>
        <v/>
      </c>
      <c r="P85" s="154"/>
      <c r="Q85" s="155" t="str">
        <f>IF(Tabela13[[#This Row],[Diagnóstico]]="Não Prenha",Tabela13[[#This Row],[Vaca]],"-")</f>
        <v>-</v>
      </c>
      <c r="R85" s="162" t="str">
        <f>IF(Tabela13[[#This Row],[Diagnóstico]]="Não Prenha",Tabela13[[#This Row],[E.C.C DG]],"-")</f>
        <v>-</v>
      </c>
      <c r="S85" s="162"/>
      <c r="T85" s="162" t="str">
        <f>IF(Tabela13[[#This Row],[Diagnóstico]]="Não Prenha",Tabela13[[#This Row],[E.C.C. IA]],"-")</f>
        <v>-</v>
      </c>
      <c r="U85" s="162" t="str">
        <f>IF(Tabela13[[#This Row],[Diagnóstico]]="Não Prenha",Tabela13[[#This Row],[Raça IA]],"-")</f>
        <v>-</v>
      </c>
      <c r="V85" s="162"/>
      <c r="W85" s="162">
        <f>Tabela13[[#This Row],[Categoria]]</f>
        <v>0</v>
      </c>
      <c r="X85" s="162"/>
      <c r="Y85" s="162"/>
      <c r="Z85" s="162"/>
      <c r="AA85" s="162"/>
      <c r="AB85" s="150" t="str">
        <f t="shared" si="5"/>
        <v/>
      </c>
      <c r="AD85" s="154"/>
      <c r="AE85" s="155" t="str">
        <f>IF(Tabela1312[[#This Row],[Diagnóstico]]="Não Prenha ",Tabela13[[#This Row],[Vaca]],"-")</f>
        <v>-</v>
      </c>
      <c r="AF85" s="162"/>
      <c r="AG85" s="162"/>
      <c r="AH85" s="162"/>
      <c r="AI85" s="162"/>
      <c r="AJ85" s="162"/>
      <c r="AK85" s="162">
        <f>Tabela13[[#This Row],[Categoria]]</f>
        <v>0</v>
      </c>
      <c r="AL85" s="162"/>
      <c r="AM85" s="162"/>
      <c r="AN85" s="162"/>
      <c r="AO85" s="162"/>
      <c r="AP85" s="150" t="str">
        <f t="shared" si="6"/>
        <v/>
      </c>
    </row>
    <row r="86" spans="1:42" s="144" customFormat="1" x14ac:dyDescent="0.25">
      <c r="A86" s="156"/>
      <c r="B86" s="154"/>
      <c r="C86" s="155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50" t="str">
        <f t="shared" si="4"/>
        <v/>
      </c>
      <c r="P86" s="154"/>
      <c r="Q86" s="155" t="str">
        <f>IF(Tabela13[[#This Row],[Diagnóstico]]="Não Prenha",Tabela13[[#This Row],[Vaca]],"-")</f>
        <v>-</v>
      </c>
      <c r="R86" s="162" t="str">
        <f>IF(Tabela13[[#This Row],[Diagnóstico]]="Não Prenha",Tabela13[[#This Row],[E.C.C DG]],"-")</f>
        <v>-</v>
      </c>
      <c r="S86" s="162"/>
      <c r="T86" s="162" t="str">
        <f>IF(Tabela13[[#This Row],[Diagnóstico]]="Não Prenha",Tabela13[[#This Row],[E.C.C. IA]],"-")</f>
        <v>-</v>
      </c>
      <c r="U86" s="162" t="str">
        <f>IF(Tabela13[[#This Row],[Diagnóstico]]="Não Prenha",Tabela13[[#This Row],[Raça IA]],"-")</f>
        <v>-</v>
      </c>
      <c r="V86" s="162"/>
      <c r="W86" s="162">
        <f>Tabela13[[#This Row],[Categoria]]</f>
        <v>0</v>
      </c>
      <c r="X86" s="162"/>
      <c r="Y86" s="162"/>
      <c r="Z86" s="162"/>
      <c r="AA86" s="162"/>
      <c r="AB86" s="150" t="str">
        <f t="shared" si="5"/>
        <v/>
      </c>
      <c r="AD86" s="154"/>
      <c r="AE86" s="155" t="str">
        <f>IF(Tabela1312[[#This Row],[Diagnóstico]]="Não Prenha ",Tabela13[[#This Row],[Vaca]],"-")</f>
        <v>-</v>
      </c>
      <c r="AF86" s="162"/>
      <c r="AG86" s="162"/>
      <c r="AH86" s="162"/>
      <c r="AI86" s="162"/>
      <c r="AJ86" s="162"/>
      <c r="AK86" s="162">
        <f>Tabela13[[#This Row],[Categoria]]</f>
        <v>0</v>
      </c>
      <c r="AL86" s="162"/>
      <c r="AM86" s="162"/>
      <c r="AN86" s="162"/>
      <c r="AO86" s="162"/>
      <c r="AP86" s="150" t="str">
        <f t="shared" si="6"/>
        <v/>
      </c>
    </row>
    <row r="87" spans="1:42" s="144" customFormat="1" x14ac:dyDescent="0.25">
      <c r="A87" s="156"/>
      <c r="B87" s="154"/>
      <c r="C87" s="155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50" t="str">
        <f t="shared" si="4"/>
        <v/>
      </c>
      <c r="P87" s="154"/>
      <c r="Q87" s="155" t="str">
        <f>IF(Tabela13[[#This Row],[Diagnóstico]]="Não Prenha",Tabela13[[#This Row],[Vaca]],"-")</f>
        <v>-</v>
      </c>
      <c r="R87" s="162" t="str">
        <f>IF(Tabela13[[#This Row],[Diagnóstico]]="Não Prenha",Tabela13[[#This Row],[E.C.C DG]],"-")</f>
        <v>-</v>
      </c>
      <c r="S87" s="162"/>
      <c r="T87" s="162" t="str">
        <f>IF(Tabela13[[#This Row],[Diagnóstico]]="Não Prenha",Tabela13[[#This Row],[E.C.C. IA]],"-")</f>
        <v>-</v>
      </c>
      <c r="U87" s="162" t="str">
        <f>IF(Tabela13[[#This Row],[Diagnóstico]]="Não Prenha",Tabela13[[#This Row],[Raça IA]],"-")</f>
        <v>-</v>
      </c>
      <c r="V87" s="162"/>
      <c r="W87" s="162">
        <f>Tabela13[[#This Row],[Categoria]]</f>
        <v>0</v>
      </c>
      <c r="X87" s="162"/>
      <c r="Y87" s="162"/>
      <c r="Z87" s="162"/>
      <c r="AA87" s="162"/>
      <c r="AB87" s="150" t="str">
        <f t="shared" si="5"/>
        <v/>
      </c>
      <c r="AD87" s="154"/>
      <c r="AE87" s="155" t="str">
        <f>IF(Tabela1312[[#This Row],[Diagnóstico]]="Não Prenha ",Tabela13[[#This Row],[Vaca]],"-")</f>
        <v>-</v>
      </c>
      <c r="AF87" s="162"/>
      <c r="AG87" s="162"/>
      <c r="AH87" s="162"/>
      <c r="AI87" s="162"/>
      <c r="AJ87" s="162"/>
      <c r="AK87" s="162">
        <f>Tabela13[[#This Row],[Categoria]]</f>
        <v>0</v>
      </c>
      <c r="AL87" s="162"/>
      <c r="AM87" s="162"/>
      <c r="AN87" s="162"/>
      <c r="AO87" s="162"/>
      <c r="AP87" s="150" t="str">
        <f t="shared" si="6"/>
        <v/>
      </c>
    </row>
    <row r="88" spans="1:42" s="144" customFormat="1" x14ac:dyDescent="0.25">
      <c r="A88" s="156"/>
      <c r="B88" s="154"/>
      <c r="C88" s="155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50" t="str">
        <f t="shared" si="4"/>
        <v/>
      </c>
      <c r="P88" s="154"/>
      <c r="Q88" s="155" t="str">
        <f>IF(Tabela13[[#This Row],[Diagnóstico]]="Não Prenha",Tabela13[[#This Row],[Vaca]],"-")</f>
        <v>-</v>
      </c>
      <c r="R88" s="162" t="str">
        <f>IF(Tabela13[[#This Row],[Diagnóstico]]="Não Prenha",Tabela13[[#This Row],[E.C.C DG]],"-")</f>
        <v>-</v>
      </c>
      <c r="S88" s="162"/>
      <c r="T88" s="162" t="str">
        <f>IF(Tabela13[[#This Row],[Diagnóstico]]="Não Prenha",Tabela13[[#This Row],[E.C.C. IA]],"-")</f>
        <v>-</v>
      </c>
      <c r="U88" s="162" t="str">
        <f>IF(Tabela13[[#This Row],[Diagnóstico]]="Não Prenha",Tabela13[[#This Row],[Raça IA]],"-")</f>
        <v>-</v>
      </c>
      <c r="V88" s="162"/>
      <c r="W88" s="162">
        <f>Tabela13[[#This Row],[Categoria]]</f>
        <v>0</v>
      </c>
      <c r="X88" s="162"/>
      <c r="Y88" s="162"/>
      <c r="Z88" s="162"/>
      <c r="AA88" s="162"/>
      <c r="AB88" s="150" t="str">
        <f t="shared" si="5"/>
        <v/>
      </c>
      <c r="AD88" s="154"/>
      <c r="AE88" s="155" t="str">
        <f>IF(Tabela1312[[#This Row],[Diagnóstico]]="Não Prenha ",Tabela13[[#This Row],[Vaca]],"-")</f>
        <v>-</v>
      </c>
      <c r="AF88" s="162"/>
      <c r="AG88" s="162"/>
      <c r="AH88" s="162"/>
      <c r="AI88" s="162"/>
      <c r="AJ88" s="162"/>
      <c r="AK88" s="162">
        <f>Tabela13[[#This Row],[Categoria]]</f>
        <v>0</v>
      </c>
      <c r="AL88" s="162"/>
      <c r="AM88" s="162"/>
      <c r="AN88" s="162"/>
      <c r="AO88" s="162"/>
      <c r="AP88" s="150" t="str">
        <f t="shared" si="6"/>
        <v/>
      </c>
    </row>
    <row r="89" spans="1:42" s="144" customFormat="1" x14ac:dyDescent="0.25">
      <c r="A89" s="156"/>
      <c r="B89" s="154"/>
      <c r="C89" s="155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50" t="str">
        <f t="shared" si="4"/>
        <v/>
      </c>
      <c r="P89" s="154"/>
      <c r="Q89" s="155" t="str">
        <f>IF(Tabela13[[#This Row],[Diagnóstico]]="Não Prenha",Tabela13[[#This Row],[Vaca]],"-")</f>
        <v>-</v>
      </c>
      <c r="R89" s="162" t="str">
        <f>IF(Tabela13[[#This Row],[Diagnóstico]]="Não Prenha",Tabela13[[#This Row],[E.C.C DG]],"-")</f>
        <v>-</v>
      </c>
      <c r="S89" s="162"/>
      <c r="T89" s="162" t="str">
        <f>IF(Tabela13[[#This Row],[Diagnóstico]]="Não Prenha",Tabela13[[#This Row],[E.C.C. IA]],"-")</f>
        <v>-</v>
      </c>
      <c r="U89" s="162" t="str">
        <f>IF(Tabela13[[#This Row],[Diagnóstico]]="Não Prenha",Tabela13[[#This Row],[Raça IA]],"-")</f>
        <v>-</v>
      </c>
      <c r="V89" s="162"/>
      <c r="W89" s="162">
        <f>Tabela13[[#This Row],[Categoria]]</f>
        <v>0</v>
      </c>
      <c r="X89" s="162"/>
      <c r="Y89" s="162"/>
      <c r="Z89" s="162"/>
      <c r="AA89" s="162"/>
      <c r="AB89" s="150" t="str">
        <f t="shared" si="5"/>
        <v/>
      </c>
      <c r="AD89" s="154"/>
      <c r="AE89" s="155" t="str">
        <f>IF(Tabela1312[[#This Row],[Diagnóstico]]="Não Prenha ",Tabela13[[#This Row],[Vaca]],"-")</f>
        <v>-</v>
      </c>
      <c r="AF89" s="162"/>
      <c r="AG89" s="162"/>
      <c r="AH89" s="162"/>
      <c r="AI89" s="162"/>
      <c r="AJ89" s="162"/>
      <c r="AK89" s="162">
        <f>Tabela13[[#This Row],[Categoria]]</f>
        <v>0</v>
      </c>
      <c r="AL89" s="162"/>
      <c r="AM89" s="162"/>
      <c r="AN89" s="162"/>
      <c r="AO89" s="162"/>
      <c r="AP89" s="150" t="str">
        <f t="shared" si="6"/>
        <v/>
      </c>
    </row>
    <row r="90" spans="1:42" s="144" customFormat="1" x14ac:dyDescent="0.25">
      <c r="A90" s="156"/>
      <c r="B90" s="154"/>
      <c r="C90" s="155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50" t="str">
        <f t="shared" si="4"/>
        <v/>
      </c>
      <c r="P90" s="154"/>
      <c r="Q90" s="155" t="str">
        <f>IF(Tabela13[[#This Row],[Diagnóstico]]="Não Prenha",Tabela13[[#This Row],[Vaca]],"-")</f>
        <v>-</v>
      </c>
      <c r="R90" s="162" t="str">
        <f>IF(Tabela13[[#This Row],[Diagnóstico]]="Não Prenha",Tabela13[[#This Row],[E.C.C DG]],"-")</f>
        <v>-</v>
      </c>
      <c r="S90" s="162"/>
      <c r="T90" s="162" t="str">
        <f>IF(Tabela13[[#This Row],[Diagnóstico]]="Não Prenha",Tabela13[[#This Row],[E.C.C. IA]],"-")</f>
        <v>-</v>
      </c>
      <c r="U90" s="162" t="str">
        <f>IF(Tabela13[[#This Row],[Diagnóstico]]="Não Prenha",Tabela13[[#This Row],[Raça IA]],"-")</f>
        <v>-</v>
      </c>
      <c r="V90" s="162"/>
      <c r="W90" s="162">
        <f>Tabela13[[#This Row],[Categoria]]</f>
        <v>0</v>
      </c>
      <c r="X90" s="162"/>
      <c r="Y90" s="162"/>
      <c r="Z90" s="162"/>
      <c r="AA90" s="162"/>
      <c r="AB90" s="150" t="str">
        <f t="shared" si="5"/>
        <v/>
      </c>
      <c r="AD90" s="154"/>
      <c r="AE90" s="155" t="str">
        <f>IF(Tabela1312[[#This Row],[Diagnóstico]]="Não Prenha ",Tabela13[[#This Row],[Vaca]],"-")</f>
        <v>-</v>
      </c>
      <c r="AF90" s="162"/>
      <c r="AG90" s="162"/>
      <c r="AH90" s="162"/>
      <c r="AI90" s="162"/>
      <c r="AJ90" s="162"/>
      <c r="AK90" s="162">
        <f>Tabela13[[#This Row],[Categoria]]</f>
        <v>0</v>
      </c>
      <c r="AL90" s="162"/>
      <c r="AM90" s="162"/>
      <c r="AN90" s="162"/>
      <c r="AO90" s="162"/>
      <c r="AP90" s="150" t="str">
        <f t="shared" si="6"/>
        <v/>
      </c>
    </row>
    <row r="91" spans="1:42" s="144" customFormat="1" x14ac:dyDescent="0.25">
      <c r="A91" s="156"/>
      <c r="B91" s="154"/>
      <c r="C91" s="155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50" t="str">
        <f t="shared" si="4"/>
        <v/>
      </c>
      <c r="P91" s="154"/>
      <c r="Q91" s="155" t="str">
        <f>IF(Tabela13[[#This Row],[Diagnóstico]]="Não Prenha",Tabela13[[#This Row],[Vaca]],"-")</f>
        <v>-</v>
      </c>
      <c r="R91" s="162" t="str">
        <f>IF(Tabela13[[#This Row],[Diagnóstico]]="Não Prenha",Tabela13[[#This Row],[E.C.C DG]],"-")</f>
        <v>-</v>
      </c>
      <c r="S91" s="162"/>
      <c r="T91" s="162" t="str">
        <f>IF(Tabela13[[#This Row],[Diagnóstico]]="Não Prenha",Tabela13[[#This Row],[E.C.C. IA]],"-")</f>
        <v>-</v>
      </c>
      <c r="U91" s="162" t="str">
        <f>IF(Tabela13[[#This Row],[Diagnóstico]]="Não Prenha",Tabela13[[#This Row],[Raça IA]],"-")</f>
        <v>-</v>
      </c>
      <c r="V91" s="162"/>
      <c r="W91" s="162">
        <f>Tabela13[[#This Row],[Categoria]]</f>
        <v>0</v>
      </c>
      <c r="X91" s="162"/>
      <c r="Y91" s="162"/>
      <c r="Z91" s="162"/>
      <c r="AA91" s="162"/>
      <c r="AB91" s="150" t="str">
        <f t="shared" si="5"/>
        <v/>
      </c>
      <c r="AD91" s="154"/>
      <c r="AE91" s="155" t="str">
        <f>IF(Tabela1312[[#This Row],[Diagnóstico]]="Não Prenha ",Tabela13[[#This Row],[Vaca]],"-")</f>
        <v>-</v>
      </c>
      <c r="AF91" s="162"/>
      <c r="AG91" s="162"/>
      <c r="AH91" s="162"/>
      <c r="AI91" s="162"/>
      <c r="AJ91" s="162"/>
      <c r="AK91" s="162">
        <f>Tabela13[[#This Row],[Categoria]]</f>
        <v>0</v>
      </c>
      <c r="AL91" s="162"/>
      <c r="AM91" s="162"/>
      <c r="AN91" s="162"/>
      <c r="AO91" s="162"/>
      <c r="AP91" s="150" t="str">
        <f t="shared" si="6"/>
        <v/>
      </c>
    </row>
    <row r="92" spans="1:42" s="144" customFormat="1" x14ac:dyDescent="0.25">
      <c r="A92" s="156"/>
      <c r="B92" s="154"/>
      <c r="C92" s="155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50" t="str">
        <f t="shared" si="4"/>
        <v/>
      </c>
      <c r="P92" s="154"/>
      <c r="Q92" s="155" t="str">
        <f>IF(Tabela13[[#This Row],[Diagnóstico]]="Não Prenha",Tabela13[[#This Row],[Vaca]],"-")</f>
        <v>-</v>
      </c>
      <c r="R92" s="162" t="str">
        <f>IF(Tabela13[[#This Row],[Diagnóstico]]="Não Prenha",Tabela13[[#This Row],[E.C.C DG]],"-")</f>
        <v>-</v>
      </c>
      <c r="S92" s="162"/>
      <c r="T92" s="162" t="str">
        <f>IF(Tabela13[[#This Row],[Diagnóstico]]="Não Prenha",Tabela13[[#This Row],[E.C.C. IA]],"-")</f>
        <v>-</v>
      </c>
      <c r="U92" s="162" t="str">
        <f>IF(Tabela13[[#This Row],[Diagnóstico]]="Não Prenha",Tabela13[[#This Row],[Raça IA]],"-")</f>
        <v>-</v>
      </c>
      <c r="V92" s="162"/>
      <c r="W92" s="162">
        <f>Tabela13[[#This Row],[Categoria]]</f>
        <v>0</v>
      </c>
      <c r="X92" s="162"/>
      <c r="Y92" s="162"/>
      <c r="Z92" s="162"/>
      <c r="AA92" s="162"/>
      <c r="AB92" s="150" t="str">
        <f t="shared" si="5"/>
        <v/>
      </c>
      <c r="AD92" s="154"/>
      <c r="AE92" s="155" t="str">
        <f>IF(Tabela1312[[#This Row],[Diagnóstico]]="Não Prenha ",Tabela13[[#This Row],[Vaca]],"-")</f>
        <v>-</v>
      </c>
      <c r="AF92" s="162"/>
      <c r="AG92" s="162"/>
      <c r="AH92" s="162"/>
      <c r="AI92" s="162"/>
      <c r="AJ92" s="162"/>
      <c r="AK92" s="162">
        <f>Tabela13[[#This Row],[Categoria]]</f>
        <v>0</v>
      </c>
      <c r="AL92" s="162"/>
      <c r="AM92" s="162"/>
      <c r="AN92" s="162"/>
      <c r="AO92" s="162"/>
      <c r="AP92" s="150" t="str">
        <f t="shared" si="6"/>
        <v/>
      </c>
    </row>
    <row r="93" spans="1:42" s="144" customFormat="1" x14ac:dyDescent="0.25">
      <c r="A93" s="156"/>
      <c r="B93" s="154"/>
      <c r="C93" s="155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50" t="str">
        <f t="shared" si="4"/>
        <v/>
      </c>
      <c r="P93" s="154"/>
      <c r="Q93" s="155" t="str">
        <f>IF(Tabela13[[#This Row],[Diagnóstico]]="Não Prenha",Tabela13[[#This Row],[Vaca]],"-")</f>
        <v>-</v>
      </c>
      <c r="R93" s="162" t="str">
        <f>IF(Tabela13[[#This Row],[Diagnóstico]]="Não Prenha",Tabela13[[#This Row],[E.C.C DG]],"-")</f>
        <v>-</v>
      </c>
      <c r="S93" s="162"/>
      <c r="T93" s="162" t="str">
        <f>IF(Tabela13[[#This Row],[Diagnóstico]]="Não Prenha",Tabela13[[#This Row],[E.C.C. IA]],"-")</f>
        <v>-</v>
      </c>
      <c r="U93" s="162" t="str">
        <f>IF(Tabela13[[#This Row],[Diagnóstico]]="Não Prenha",Tabela13[[#This Row],[Raça IA]],"-")</f>
        <v>-</v>
      </c>
      <c r="V93" s="162"/>
      <c r="W93" s="162">
        <f>Tabela13[[#This Row],[Categoria]]</f>
        <v>0</v>
      </c>
      <c r="X93" s="162"/>
      <c r="Y93" s="162"/>
      <c r="Z93" s="162"/>
      <c r="AA93" s="162"/>
      <c r="AB93" s="150" t="str">
        <f t="shared" si="5"/>
        <v/>
      </c>
      <c r="AD93" s="154"/>
      <c r="AE93" s="155" t="str">
        <f>IF(Tabela1312[[#This Row],[Diagnóstico]]="Não Prenha ",Tabela13[[#This Row],[Vaca]],"-")</f>
        <v>-</v>
      </c>
      <c r="AF93" s="162"/>
      <c r="AG93" s="162"/>
      <c r="AH93" s="162"/>
      <c r="AI93" s="162"/>
      <c r="AJ93" s="162"/>
      <c r="AK93" s="162">
        <f>Tabela13[[#This Row],[Categoria]]</f>
        <v>0</v>
      </c>
      <c r="AL93" s="162"/>
      <c r="AM93" s="162"/>
      <c r="AN93" s="162"/>
      <c r="AO93" s="162"/>
      <c r="AP93" s="150" t="str">
        <f t="shared" si="6"/>
        <v/>
      </c>
    </row>
    <row r="94" spans="1:42" s="144" customFormat="1" x14ac:dyDescent="0.25">
      <c r="A94" s="156"/>
      <c r="B94" s="154"/>
      <c r="C94" s="155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50" t="str">
        <f t="shared" si="4"/>
        <v/>
      </c>
      <c r="P94" s="154"/>
      <c r="Q94" s="155" t="str">
        <f>IF(Tabela13[[#This Row],[Diagnóstico]]="Não Prenha",Tabela13[[#This Row],[Vaca]],"-")</f>
        <v>-</v>
      </c>
      <c r="R94" s="162" t="str">
        <f>IF(Tabela13[[#This Row],[Diagnóstico]]="Não Prenha",Tabela13[[#This Row],[E.C.C DG]],"-")</f>
        <v>-</v>
      </c>
      <c r="S94" s="162"/>
      <c r="T94" s="162" t="str">
        <f>IF(Tabela13[[#This Row],[Diagnóstico]]="Não Prenha",Tabela13[[#This Row],[E.C.C. IA]],"-")</f>
        <v>-</v>
      </c>
      <c r="U94" s="162" t="str">
        <f>IF(Tabela13[[#This Row],[Diagnóstico]]="Não Prenha",Tabela13[[#This Row],[Raça IA]],"-")</f>
        <v>-</v>
      </c>
      <c r="V94" s="162"/>
      <c r="W94" s="162">
        <f>Tabela13[[#This Row],[Categoria]]</f>
        <v>0</v>
      </c>
      <c r="X94" s="162"/>
      <c r="Y94" s="162"/>
      <c r="Z94" s="162"/>
      <c r="AA94" s="162"/>
      <c r="AB94" s="150" t="str">
        <f t="shared" si="5"/>
        <v/>
      </c>
      <c r="AD94" s="154"/>
      <c r="AE94" s="155" t="str">
        <f>IF(Tabela1312[[#This Row],[Diagnóstico]]="Não Prenha ",Tabela13[[#This Row],[Vaca]],"-")</f>
        <v>-</v>
      </c>
      <c r="AF94" s="162"/>
      <c r="AG94" s="162"/>
      <c r="AH94" s="162"/>
      <c r="AI94" s="162"/>
      <c r="AJ94" s="162"/>
      <c r="AK94" s="162">
        <f>Tabela13[[#This Row],[Categoria]]</f>
        <v>0</v>
      </c>
      <c r="AL94" s="162"/>
      <c r="AM94" s="162"/>
      <c r="AN94" s="162"/>
      <c r="AO94" s="162"/>
      <c r="AP94" s="150" t="str">
        <f t="shared" si="6"/>
        <v/>
      </c>
    </row>
    <row r="95" spans="1:42" s="144" customFormat="1" x14ac:dyDescent="0.25">
      <c r="A95" s="156"/>
      <c r="B95" s="154"/>
      <c r="C95" s="155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50" t="str">
        <f t="shared" si="4"/>
        <v/>
      </c>
      <c r="P95" s="154"/>
      <c r="Q95" s="155" t="str">
        <f>IF(Tabela13[[#This Row],[Diagnóstico]]="Não Prenha",Tabela13[[#This Row],[Vaca]],"-")</f>
        <v>-</v>
      </c>
      <c r="R95" s="162" t="str">
        <f>IF(Tabela13[[#This Row],[Diagnóstico]]="Não Prenha",Tabela13[[#This Row],[E.C.C DG]],"-")</f>
        <v>-</v>
      </c>
      <c r="S95" s="162"/>
      <c r="T95" s="162" t="str">
        <f>IF(Tabela13[[#This Row],[Diagnóstico]]="Não Prenha",Tabela13[[#This Row],[E.C.C. IA]],"-")</f>
        <v>-</v>
      </c>
      <c r="U95" s="162" t="str">
        <f>IF(Tabela13[[#This Row],[Diagnóstico]]="Não Prenha",Tabela13[[#This Row],[Raça IA]],"-")</f>
        <v>-</v>
      </c>
      <c r="V95" s="162"/>
      <c r="W95" s="162">
        <f>Tabela13[[#This Row],[Categoria]]</f>
        <v>0</v>
      </c>
      <c r="X95" s="162"/>
      <c r="Y95" s="162"/>
      <c r="Z95" s="162"/>
      <c r="AA95" s="162"/>
      <c r="AB95" s="150" t="str">
        <f t="shared" si="5"/>
        <v/>
      </c>
      <c r="AD95" s="154"/>
      <c r="AE95" s="155" t="str">
        <f>IF(Tabela1312[[#This Row],[Diagnóstico]]="Não Prenha ",Tabela13[[#This Row],[Vaca]],"-")</f>
        <v>-</v>
      </c>
      <c r="AF95" s="162"/>
      <c r="AG95" s="162"/>
      <c r="AH95" s="162"/>
      <c r="AI95" s="162"/>
      <c r="AJ95" s="162"/>
      <c r="AK95" s="162">
        <f>Tabela13[[#This Row],[Categoria]]</f>
        <v>0</v>
      </c>
      <c r="AL95" s="162"/>
      <c r="AM95" s="162"/>
      <c r="AN95" s="162"/>
      <c r="AO95" s="162"/>
      <c r="AP95" s="150" t="str">
        <f t="shared" si="6"/>
        <v/>
      </c>
    </row>
    <row r="96" spans="1:42" s="144" customFormat="1" x14ac:dyDescent="0.25">
      <c r="A96" s="156"/>
      <c r="B96" s="154"/>
      <c r="C96" s="155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50" t="str">
        <f t="shared" si="4"/>
        <v/>
      </c>
      <c r="P96" s="154"/>
      <c r="Q96" s="155" t="str">
        <f>IF(Tabela13[[#This Row],[Diagnóstico]]="Não Prenha",Tabela13[[#This Row],[Vaca]],"-")</f>
        <v>-</v>
      </c>
      <c r="R96" s="162" t="str">
        <f>IF(Tabela13[[#This Row],[Diagnóstico]]="Não Prenha",Tabela13[[#This Row],[E.C.C DG]],"-")</f>
        <v>-</v>
      </c>
      <c r="S96" s="162"/>
      <c r="T96" s="162" t="str">
        <f>IF(Tabela13[[#This Row],[Diagnóstico]]="Não Prenha",Tabela13[[#This Row],[E.C.C. IA]],"-")</f>
        <v>-</v>
      </c>
      <c r="U96" s="162" t="str">
        <f>IF(Tabela13[[#This Row],[Diagnóstico]]="Não Prenha",Tabela13[[#This Row],[Raça IA]],"-")</f>
        <v>-</v>
      </c>
      <c r="V96" s="162"/>
      <c r="W96" s="162">
        <f>Tabela13[[#This Row],[Categoria]]</f>
        <v>0</v>
      </c>
      <c r="X96" s="162"/>
      <c r="Y96" s="162"/>
      <c r="Z96" s="162"/>
      <c r="AA96" s="162"/>
      <c r="AB96" s="150" t="str">
        <f t="shared" si="5"/>
        <v/>
      </c>
      <c r="AD96" s="154"/>
      <c r="AE96" s="155" t="str">
        <f>IF(Tabela1312[[#This Row],[Diagnóstico]]="Não Prenha ",Tabela13[[#This Row],[Vaca]],"-")</f>
        <v>-</v>
      </c>
      <c r="AF96" s="162"/>
      <c r="AG96" s="162"/>
      <c r="AH96" s="162"/>
      <c r="AI96" s="162"/>
      <c r="AJ96" s="162"/>
      <c r="AK96" s="162">
        <f>Tabela13[[#This Row],[Categoria]]</f>
        <v>0</v>
      </c>
      <c r="AL96" s="162"/>
      <c r="AM96" s="162"/>
      <c r="AN96" s="162"/>
      <c r="AO96" s="162"/>
      <c r="AP96" s="150" t="str">
        <f t="shared" si="6"/>
        <v/>
      </c>
    </row>
    <row r="97" spans="1:42" s="144" customFormat="1" x14ac:dyDescent="0.25">
      <c r="A97" s="156"/>
      <c r="B97" s="154"/>
      <c r="C97" s="155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50" t="str">
        <f t="shared" si="4"/>
        <v/>
      </c>
      <c r="P97" s="154"/>
      <c r="Q97" s="155" t="str">
        <f>IF(Tabela13[[#This Row],[Diagnóstico]]="Não Prenha",Tabela13[[#This Row],[Vaca]],"-")</f>
        <v>-</v>
      </c>
      <c r="R97" s="162" t="str">
        <f>IF(Tabela13[[#This Row],[Diagnóstico]]="Não Prenha",Tabela13[[#This Row],[E.C.C DG]],"-")</f>
        <v>-</v>
      </c>
      <c r="S97" s="162"/>
      <c r="T97" s="162" t="str">
        <f>IF(Tabela13[[#This Row],[Diagnóstico]]="Não Prenha",Tabela13[[#This Row],[E.C.C. IA]],"-")</f>
        <v>-</v>
      </c>
      <c r="U97" s="162" t="str">
        <f>IF(Tabela13[[#This Row],[Diagnóstico]]="Não Prenha",Tabela13[[#This Row],[Raça IA]],"-")</f>
        <v>-</v>
      </c>
      <c r="V97" s="162"/>
      <c r="W97" s="162">
        <f>Tabela13[[#This Row],[Categoria]]</f>
        <v>0</v>
      </c>
      <c r="X97" s="162"/>
      <c r="Y97" s="162"/>
      <c r="Z97" s="162"/>
      <c r="AA97" s="162"/>
      <c r="AB97" s="150" t="str">
        <f t="shared" si="5"/>
        <v/>
      </c>
      <c r="AD97" s="154"/>
      <c r="AE97" s="155" t="str">
        <f>IF(Tabela1312[[#This Row],[Diagnóstico]]="Não Prenha ",Tabela13[[#This Row],[Vaca]],"-")</f>
        <v>-</v>
      </c>
      <c r="AF97" s="162"/>
      <c r="AG97" s="162"/>
      <c r="AH97" s="162"/>
      <c r="AI97" s="162"/>
      <c r="AJ97" s="162"/>
      <c r="AK97" s="162">
        <f>Tabela13[[#This Row],[Categoria]]</f>
        <v>0</v>
      </c>
      <c r="AL97" s="162"/>
      <c r="AM97" s="162"/>
      <c r="AN97" s="162"/>
      <c r="AO97" s="162"/>
      <c r="AP97" s="150" t="str">
        <f t="shared" si="6"/>
        <v/>
      </c>
    </row>
    <row r="98" spans="1:42" s="144" customFormat="1" x14ac:dyDescent="0.25">
      <c r="A98" s="156"/>
      <c r="B98" s="154"/>
      <c r="C98" s="155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50" t="str">
        <f t="shared" si="4"/>
        <v/>
      </c>
      <c r="P98" s="154"/>
      <c r="Q98" s="155" t="str">
        <f>IF(Tabela13[[#This Row],[Diagnóstico]]="Não Prenha",Tabela13[[#This Row],[Vaca]],"-")</f>
        <v>-</v>
      </c>
      <c r="R98" s="162" t="str">
        <f>IF(Tabela13[[#This Row],[Diagnóstico]]="Não Prenha",Tabela13[[#This Row],[E.C.C DG]],"-")</f>
        <v>-</v>
      </c>
      <c r="S98" s="162"/>
      <c r="T98" s="162" t="str">
        <f>IF(Tabela13[[#This Row],[Diagnóstico]]="Não Prenha",Tabela13[[#This Row],[E.C.C. IA]],"-")</f>
        <v>-</v>
      </c>
      <c r="U98" s="162" t="str">
        <f>IF(Tabela13[[#This Row],[Diagnóstico]]="Não Prenha",Tabela13[[#This Row],[Raça IA]],"-")</f>
        <v>-</v>
      </c>
      <c r="V98" s="162"/>
      <c r="W98" s="162">
        <f>Tabela13[[#This Row],[Categoria]]</f>
        <v>0</v>
      </c>
      <c r="X98" s="162"/>
      <c r="Y98" s="162"/>
      <c r="Z98" s="162"/>
      <c r="AA98" s="162"/>
      <c r="AB98" s="150" t="str">
        <f t="shared" si="5"/>
        <v/>
      </c>
      <c r="AD98" s="154"/>
      <c r="AE98" s="155" t="str">
        <f>IF(Tabela1312[[#This Row],[Diagnóstico]]="Não Prenha ",Tabela13[[#This Row],[Vaca]],"-")</f>
        <v>-</v>
      </c>
      <c r="AF98" s="162"/>
      <c r="AG98" s="162"/>
      <c r="AH98" s="162"/>
      <c r="AI98" s="162"/>
      <c r="AJ98" s="162"/>
      <c r="AK98" s="162">
        <f>Tabela13[[#This Row],[Categoria]]</f>
        <v>0</v>
      </c>
      <c r="AL98" s="162"/>
      <c r="AM98" s="162"/>
      <c r="AN98" s="162"/>
      <c r="AO98" s="162"/>
      <c r="AP98" s="150" t="str">
        <f t="shared" si="6"/>
        <v/>
      </c>
    </row>
    <row r="99" spans="1:42" s="144" customFormat="1" x14ac:dyDescent="0.25">
      <c r="A99" s="156"/>
      <c r="B99" s="154"/>
      <c r="C99" s="155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50" t="str">
        <f t="shared" si="4"/>
        <v/>
      </c>
      <c r="P99" s="154"/>
      <c r="Q99" s="155" t="str">
        <f>IF(Tabela13[[#This Row],[Diagnóstico]]="Não Prenha",Tabela13[[#This Row],[Vaca]],"-")</f>
        <v>-</v>
      </c>
      <c r="R99" s="162" t="str">
        <f>IF(Tabela13[[#This Row],[Diagnóstico]]="Não Prenha",Tabela13[[#This Row],[E.C.C DG]],"-")</f>
        <v>-</v>
      </c>
      <c r="S99" s="162"/>
      <c r="T99" s="162" t="str">
        <f>IF(Tabela13[[#This Row],[Diagnóstico]]="Não Prenha",Tabela13[[#This Row],[E.C.C. IA]],"-")</f>
        <v>-</v>
      </c>
      <c r="U99" s="162" t="str">
        <f>IF(Tabela13[[#This Row],[Diagnóstico]]="Não Prenha",Tabela13[[#This Row],[Raça IA]],"-")</f>
        <v>-</v>
      </c>
      <c r="V99" s="162"/>
      <c r="W99" s="162">
        <f>Tabela13[[#This Row],[Categoria]]</f>
        <v>0</v>
      </c>
      <c r="X99" s="162"/>
      <c r="Y99" s="162"/>
      <c r="Z99" s="162"/>
      <c r="AA99" s="162"/>
      <c r="AB99" s="150" t="str">
        <f t="shared" si="5"/>
        <v/>
      </c>
      <c r="AD99" s="154"/>
      <c r="AE99" s="155" t="str">
        <f>IF(Tabela1312[[#This Row],[Diagnóstico]]="Não Prenha ",Tabela13[[#This Row],[Vaca]],"-")</f>
        <v>-</v>
      </c>
      <c r="AF99" s="162"/>
      <c r="AG99" s="162"/>
      <c r="AH99" s="162"/>
      <c r="AI99" s="162"/>
      <c r="AJ99" s="162"/>
      <c r="AK99" s="162">
        <f>Tabela13[[#This Row],[Categoria]]</f>
        <v>0</v>
      </c>
      <c r="AL99" s="162"/>
      <c r="AM99" s="162"/>
      <c r="AN99" s="162"/>
      <c r="AO99" s="162"/>
      <c r="AP99" s="150" t="str">
        <f t="shared" si="6"/>
        <v/>
      </c>
    </row>
    <row r="100" spans="1:42" s="144" customFormat="1" x14ac:dyDescent="0.25">
      <c r="A100" s="156"/>
      <c r="B100" s="154"/>
      <c r="C100" s="155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50" t="str">
        <f t="shared" si="4"/>
        <v/>
      </c>
      <c r="P100" s="154"/>
      <c r="Q100" s="155" t="str">
        <f>IF(Tabela13[[#This Row],[Diagnóstico]]="Não Prenha",Tabela13[[#This Row],[Vaca]],"-")</f>
        <v>-</v>
      </c>
      <c r="R100" s="162" t="str">
        <f>IF(Tabela13[[#This Row],[Diagnóstico]]="Não Prenha",Tabela13[[#This Row],[E.C.C DG]],"-")</f>
        <v>-</v>
      </c>
      <c r="S100" s="162"/>
      <c r="T100" s="162" t="str">
        <f>IF(Tabela13[[#This Row],[Diagnóstico]]="Não Prenha",Tabela13[[#This Row],[E.C.C. IA]],"-")</f>
        <v>-</v>
      </c>
      <c r="U100" s="162" t="str">
        <f>IF(Tabela13[[#This Row],[Diagnóstico]]="Não Prenha",Tabela13[[#This Row],[Raça IA]],"-")</f>
        <v>-</v>
      </c>
      <c r="V100" s="162"/>
      <c r="W100" s="162">
        <f>Tabela13[[#This Row],[Categoria]]</f>
        <v>0</v>
      </c>
      <c r="X100" s="162"/>
      <c r="Y100" s="162"/>
      <c r="Z100" s="162"/>
      <c r="AA100" s="162"/>
      <c r="AB100" s="150" t="str">
        <f t="shared" si="5"/>
        <v/>
      </c>
      <c r="AD100" s="154"/>
      <c r="AE100" s="155" t="str">
        <f>IF(Tabela1312[[#This Row],[Diagnóstico]]="Não Prenha ",Tabela13[[#This Row],[Vaca]],"-")</f>
        <v>-</v>
      </c>
      <c r="AF100" s="162"/>
      <c r="AG100" s="162"/>
      <c r="AH100" s="162"/>
      <c r="AI100" s="162"/>
      <c r="AJ100" s="162"/>
      <c r="AK100" s="162">
        <f>Tabela13[[#This Row],[Categoria]]</f>
        <v>0</v>
      </c>
      <c r="AL100" s="162"/>
      <c r="AM100" s="162"/>
      <c r="AN100" s="162"/>
      <c r="AO100" s="162"/>
      <c r="AP100" s="150" t="str">
        <f t="shared" si="6"/>
        <v/>
      </c>
    </row>
    <row r="101" spans="1:42" s="144" customFormat="1" x14ac:dyDescent="0.25">
      <c r="A101" s="156"/>
      <c r="B101" s="154"/>
      <c r="C101" s="155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50" t="str">
        <f t="shared" si="4"/>
        <v/>
      </c>
      <c r="P101" s="154"/>
      <c r="Q101" s="155" t="str">
        <f>IF(Tabela13[[#This Row],[Diagnóstico]]="Não Prenha",Tabela13[[#This Row],[Vaca]],"-")</f>
        <v>-</v>
      </c>
      <c r="R101" s="162" t="str">
        <f>IF(Tabela13[[#This Row],[Diagnóstico]]="Não Prenha",Tabela13[[#This Row],[E.C.C DG]],"-")</f>
        <v>-</v>
      </c>
      <c r="S101" s="162"/>
      <c r="T101" s="162" t="str">
        <f>IF(Tabela13[[#This Row],[Diagnóstico]]="Não Prenha",Tabela13[[#This Row],[E.C.C. IA]],"-")</f>
        <v>-</v>
      </c>
      <c r="U101" s="162" t="str">
        <f>IF(Tabela13[[#This Row],[Diagnóstico]]="Não Prenha",Tabela13[[#This Row],[Raça IA]],"-")</f>
        <v>-</v>
      </c>
      <c r="V101" s="162"/>
      <c r="W101" s="162">
        <f>Tabela13[[#This Row],[Categoria]]</f>
        <v>0</v>
      </c>
      <c r="X101" s="162"/>
      <c r="Y101" s="162"/>
      <c r="Z101" s="162"/>
      <c r="AA101" s="162"/>
      <c r="AB101" s="150" t="str">
        <f t="shared" si="5"/>
        <v/>
      </c>
      <c r="AD101" s="154"/>
      <c r="AE101" s="155" t="str">
        <f>IF(Tabela1312[[#This Row],[Diagnóstico]]="Não Prenha ",Tabela13[[#This Row],[Vaca]],"-")</f>
        <v>-</v>
      </c>
      <c r="AF101" s="162"/>
      <c r="AG101" s="162"/>
      <c r="AH101" s="162"/>
      <c r="AI101" s="162"/>
      <c r="AJ101" s="162"/>
      <c r="AK101" s="162">
        <f>Tabela13[[#This Row],[Categoria]]</f>
        <v>0</v>
      </c>
      <c r="AL101" s="162"/>
      <c r="AM101" s="162"/>
      <c r="AN101" s="162"/>
      <c r="AO101" s="162"/>
      <c r="AP101" s="150" t="str">
        <f t="shared" si="6"/>
        <v/>
      </c>
    </row>
    <row r="102" spans="1:42" s="144" customFormat="1" x14ac:dyDescent="0.25">
      <c r="A102" s="156"/>
      <c r="B102" s="154"/>
      <c r="C102" s="155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50" t="str">
        <f t="shared" si="4"/>
        <v/>
      </c>
      <c r="P102" s="154"/>
      <c r="Q102" s="155" t="str">
        <f>IF(Tabela13[[#This Row],[Diagnóstico]]="Não Prenha",Tabela13[[#This Row],[Vaca]],"-")</f>
        <v>-</v>
      </c>
      <c r="R102" s="162" t="str">
        <f>IF(Tabela13[[#This Row],[Diagnóstico]]="Não Prenha",Tabela13[[#This Row],[E.C.C DG]],"-")</f>
        <v>-</v>
      </c>
      <c r="S102" s="162"/>
      <c r="T102" s="162" t="str">
        <f>IF(Tabela13[[#This Row],[Diagnóstico]]="Não Prenha",Tabela13[[#This Row],[E.C.C. IA]],"-")</f>
        <v>-</v>
      </c>
      <c r="U102" s="162" t="str">
        <f>IF(Tabela13[[#This Row],[Diagnóstico]]="Não Prenha",Tabela13[[#This Row],[Raça IA]],"-")</f>
        <v>-</v>
      </c>
      <c r="V102" s="162"/>
      <c r="W102" s="162">
        <f>Tabela13[[#This Row],[Categoria]]</f>
        <v>0</v>
      </c>
      <c r="X102" s="162"/>
      <c r="Y102" s="162"/>
      <c r="Z102" s="162"/>
      <c r="AA102" s="162"/>
      <c r="AB102" s="150" t="str">
        <f t="shared" si="5"/>
        <v/>
      </c>
      <c r="AD102" s="154"/>
      <c r="AE102" s="155" t="str">
        <f>IF(Tabela1312[[#This Row],[Diagnóstico]]="Não Prenha ",Tabela13[[#This Row],[Vaca]],"-")</f>
        <v>-</v>
      </c>
      <c r="AF102" s="162"/>
      <c r="AG102" s="162"/>
      <c r="AH102" s="162"/>
      <c r="AI102" s="162"/>
      <c r="AJ102" s="162"/>
      <c r="AK102" s="162">
        <f>Tabela13[[#This Row],[Categoria]]</f>
        <v>0</v>
      </c>
      <c r="AL102" s="162"/>
      <c r="AM102" s="162"/>
      <c r="AN102" s="162"/>
      <c r="AO102" s="162"/>
      <c r="AP102" s="150" t="str">
        <f t="shared" si="6"/>
        <v/>
      </c>
    </row>
    <row r="103" spans="1:42" s="144" customFormat="1" x14ac:dyDescent="0.25">
      <c r="A103" s="156"/>
      <c r="B103" s="154"/>
      <c r="C103" s="155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50" t="str">
        <f t="shared" si="4"/>
        <v/>
      </c>
      <c r="P103" s="154"/>
      <c r="Q103" s="155" t="str">
        <f>IF(Tabela13[[#This Row],[Diagnóstico]]="Não Prenha",Tabela13[[#This Row],[Vaca]],"-")</f>
        <v>-</v>
      </c>
      <c r="R103" s="162" t="str">
        <f>IF(Tabela13[[#This Row],[Diagnóstico]]="Não Prenha",Tabela13[[#This Row],[E.C.C DG]],"-")</f>
        <v>-</v>
      </c>
      <c r="S103" s="162"/>
      <c r="T103" s="162" t="str">
        <f>IF(Tabela13[[#This Row],[Diagnóstico]]="Não Prenha",Tabela13[[#This Row],[E.C.C. IA]],"-")</f>
        <v>-</v>
      </c>
      <c r="U103" s="162" t="str">
        <f>IF(Tabela13[[#This Row],[Diagnóstico]]="Não Prenha",Tabela13[[#This Row],[Raça IA]],"-")</f>
        <v>-</v>
      </c>
      <c r="V103" s="162"/>
      <c r="W103" s="162">
        <f>Tabela13[[#This Row],[Categoria]]</f>
        <v>0</v>
      </c>
      <c r="X103" s="162"/>
      <c r="Y103" s="162"/>
      <c r="Z103" s="162"/>
      <c r="AA103" s="162"/>
      <c r="AB103" s="150" t="str">
        <f t="shared" si="5"/>
        <v/>
      </c>
      <c r="AD103" s="154"/>
      <c r="AE103" s="155" t="str">
        <f>IF(Tabela1312[[#This Row],[Diagnóstico]]="Não Prenha ",Tabela13[[#This Row],[Vaca]],"-")</f>
        <v>-</v>
      </c>
      <c r="AF103" s="162"/>
      <c r="AG103" s="162"/>
      <c r="AH103" s="162"/>
      <c r="AI103" s="162"/>
      <c r="AJ103" s="162"/>
      <c r="AK103" s="162">
        <f>Tabela13[[#This Row],[Categoria]]</f>
        <v>0</v>
      </c>
      <c r="AL103" s="162"/>
      <c r="AM103" s="162"/>
      <c r="AN103" s="162"/>
      <c r="AO103" s="162"/>
      <c r="AP103" s="150" t="str">
        <f t="shared" si="6"/>
        <v/>
      </c>
    </row>
    <row r="104" spans="1:42" s="144" customFormat="1" x14ac:dyDescent="0.25">
      <c r="A104" s="156"/>
      <c r="B104" s="154"/>
      <c r="C104" s="155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50" t="str">
        <f t="shared" si="4"/>
        <v/>
      </c>
      <c r="P104" s="154"/>
      <c r="Q104" s="155" t="str">
        <f>IF(Tabela13[[#This Row],[Diagnóstico]]="Não Prenha",Tabela13[[#This Row],[Vaca]],"-")</f>
        <v>-</v>
      </c>
      <c r="R104" s="162" t="str">
        <f>IF(Tabela13[[#This Row],[Diagnóstico]]="Não Prenha",Tabela13[[#This Row],[E.C.C DG]],"-")</f>
        <v>-</v>
      </c>
      <c r="S104" s="162"/>
      <c r="T104" s="162" t="str">
        <f>IF(Tabela13[[#This Row],[Diagnóstico]]="Não Prenha",Tabela13[[#This Row],[E.C.C. IA]],"-")</f>
        <v>-</v>
      </c>
      <c r="U104" s="162" t="str">
        <f>IF(Tabela13[[#This Row],[Diagnóstico]]="Não Prenha",Tabela13[[#This Row],[Raça IA]],"-")</f>
        <v>-</v>
      </c>
      <c r="V104" s="162"/>
      <c r="W104" s="162">
        <f>Tabela13[[#This Row],[Categoria]]</f>
        <v>0</v>
      </c>
      <c r="X104" s="162"/>
      <c r="Y104" s="162"/>
      <c r="Z104" s="162"/>
      <c r="AA104" s="162"/>
      <c r="AB104" s="150" t="str">
        <f t="shared" si="5"/>
        <v/>
      </c>
      <c r="AD104" s="154"/>
      <c r="AE104" s="155" t="str">
        <f>IF(Tabela1312[[#This Row],[Diagnóstico]]="Não Prenha ",Tabela13[[#This Row],[Vaca]],"-")</f>
        <v>-</v>
      </c>
      <c r="AF104" s="162"/>
      <c r="AG104" s="162"/>
      <c r="AH104" s="162"/>
      <c r="AI104" s="162"/>
      <c r="AJ104" s="162"/>
      <c r="AK104" s="162">
        <f>Tabela13[[#This Row],[Categoria]]</f>
        <v>0</v>
      </c>
      <c r="AL104" s="162"/>
      <c r="AM104" s="162"/>
      <c r="AN104" s="162"/>
      <c r="AO104" s="162"/>
      <c r="AP104" s="150" t="str">
        <f t="shared" si="6"/>
        <v/>
      </c>
    </row>
    <row r="105" spans="1:42" s="144" customFormat="1" x14ac:dyDescent="0.25">
      <c r="A105" s="156"/>
      <c r="B105" s="154"/>
      <c r="C105" s="155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50" t="str">
        <f t="shared" si="4"/>
        <v/>
      </c>
      <c r="P105" s="154"/>
      <c r="Q105" s="155" t="str">
        <f>IF(Tabela13[[#This Row],[Diagnóstico]]="Não Prenha",Tabela13[[#This Row],[Vaca]],"-")</f>
        <v>-</v>
      </c>
      <c r="R105" s="162" t="str">
        <f>IF(Tabela13[[#This Row],[Diagnóstico]]="Não Prenha",Tabela13[[#This Row],[E.C.C DG]],"-")</f>
        <v>-</v>
      </c>
      <c r="S105" s="162"/>
      <c r="T105" s="162" t="str">
        <f>IF(Tabela13[[#This Row],[Diagnóstico]]="Não Prenha",Tabela13[[#This Row],[E.C.C. IA]],"-")</f>
        <v>-</v>
      </c>
      <c r="U105" s="162" t="str">
        <f>IF(Tabela13[[#This Row],[Diagnóstico]]="Não Prenha",Tabela13[[#This Row],[Raça IA]],"-")</f>
        <v>-</v>
      </c>
      <c r="V105" s="162"/>
      <c r="W105" s="162">
        <f>Tabela13[[#This Row],[Categoria]]</f>
        <v>0</v>
      </c>
      <c r="X105" s="162"/>
      <c r="Y105" s="162"/>
      <c r="Z105" s="162"/>
      <c r="AA105" s="162"/>
      <c r="AB105" s="150" t="str">
        <f t="shared" si="5"/>
        <v/>
      </c>
      <c r="AD105" s="154"/>
      <c r="AE105" s="155" t="str">
        <f>IF(Tabela1312[[#This Row],[Diagnóstico]]="Não Prenha ",Tabela13[[#This Row],[Vaca]],"-")</f>
        <v>-</v>
      </c>
      <c r="AF105" s="162"/>
      <c r="AG105" s="162"/>
      <c r="AH105" s="162"/>
      <c r="AI105" s="162"/>
      <c r="AJ105" s="162"/>
      <c r="AK105" s="162">
        <f>Tabela13[[#This Row],[Categoria]]</f>
        <v>0</v>
      </c>
      <c r="AL105" s="162"/>
      <c r="AM105" s="162"/>
      <c r="AN105" s="162"/>
      <c r="AO105" s="162"/>
      <c r="AP105" s="150" t="str">
        <f t="shared" si="6"/>
        <v/>
      </c>
    </row>
    <row r="106" spans="1:42" s="144" customFormat="1" x14ac:dyDescent="0.25">
      <c r="A106" s="156"/>
      <c r="B106" s="154"/>
      <c r="C106" s="155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50" t="str">
        <f t="shared" si="4"/>
        <v/>
      </c>
      <c r="P106" s="154"/>
      <c r="Q106" s="155" t="str">
        <f>IF(Tabela13[[#This Row],[Diagnóstico]]="Não Prenha",Tabela13[[#This Row],[Vaca]],"-")</f>
        <v>-</v>
      </c>
      <c r="R106" s="162" t="str">
        <f>IF(Tabela13[[#This Row],[Diagnóstico]]="Não Prenha",Tabela13[[#This Row],[E.C.C DG]],"-")</f>
        <v>-</v>
      </c>
      <c r="S106" s="162"/>
      <c r="T106" s="162" t="str">
        <f>IF(Tabela13[[#This Row],[Diagnóstico]]="Não Prenha",Tabela13[[#This Row],[E.C.C. IA]],"-")</f>
        <v>-</v>
      </c>
      <c r="U106" s="162" t="str">
        <f>IF(Tabela13[[#This Row],[Diagnóstico]]="Não Prenha",Tabela13[[#This Row],[Raça IA]],"-")</f>
        <v>-</v>
      </c>
      <c r="V106" s="162"/>
      <c r="W106" s="162">
        <f>Tabela13[[#This Row],[Categoria]]</f>
        <v>0</v>
      </c>
      <c r="X106" s="162"/>
      <c r="Y106" s="162"/>
      <c r="Z106" s="162"/>
      <c r="AA106" s="162"/>
      <c r="AB106" s="150" t="str">
        <f t="shared" si="5"/>
        <v/>
      </c>
      <c r="AD106" s="154"/>
      <c r="AE106" s="155" t="str">
        <f>IF(Tabela1312[[#This Row],[Diagnóstico]]="Não Prenha ",Tabela13[[#This Row],[Vaca]],"-")</f>
        <v>-</v>
      </c>
      <c r="AF106" s="162"/>
      <c r="AG106" s="162"/>
      <c r="AH106" s="162"/>
      <c r="AI106" s="162"/>
      <c r="AJ106" s="162"/>
      <c r="AK106" s="162">
        <f>Tabela13[[#This Row],[Categoria]]</f>
        <v>0</v>
      </c>
      <c r="AL106" s="162"/>
      <c r="AM106" s="162"/>
      <c r="AN106" s="162"/>
      <c r="AO106" s="162"/>
      <c r="AP106" s="150" t="str">
        <f t="shared" si="6"/>
        <v/>
      </c>
    </row>
    <row r="107" spans="1:42" s="144" customFormat="1" x14ac:dyDescent="0.25">
      <c r="A107" s="156"/>
      <c r="B107" s="154"/>
      <c r="C107" s="155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50" t="str">
        <f t="shared" si="4"/>
        <v/>
      </c>
      <c r="P107" s="154"/>
      <c r="Q107" s="155" t="str">
        <f>IF(Tabela13[[#This Row],[Diagnóstico]]="Não Prenha",Tabela13[[#This Row],[Vaca]],"-")</f>
        <v>-</v>
      </c>
      <c r="R107" s="162" t="str">
        <f>IF(Tabela13[[#This Row],[Diagnóstico]]="Não Prenha",Tabela13[[#This Row],[E.C.C DG]],"-")</f>
        <v>-</v>
      </c>
      <c r="S107" s="162"/>
      <c r="T107" s="162" t="str">
        <f>IF(Tabela13[[#This Row],[Diagnóstico]]="Não Prenha",Tabela13[[#This Row],[E.C.C. IA]],"-")</f>
        <v>-</v>
      </c>
      <c r="U107" s="162" t="str">
        <f>IF(Tabela13[[#This Row],[Diagnóstico]]="Não Prenha",Tabela13[[#This Row],[Raça IA]],"-")</f>
        <v>-</v>
      </c>
      <c r="V107" s="162"/>
      <c r="W107" s="162">
        <f>Tabela13[[#This Row],[Categoria]]</f>
        <v>0</v>
      </c>
      <c r="X107" s="162"/>
      <c r="Y107" s="162"/>
      <c r="Z107" s="162"/>
      <c r="AA107" s="162"/>
      <c r="AB107" s="150" t="str">
        <f t="shared" si="5"/>
        <v/>
      </c>
      <c r="AD107" s="154"/>
      <c r="AE107" s="155" t="str">
        <f>IF(Tabela1312[[#This Row],[Diagnóstico]]="Não Prenha ",Tabela13[[#This Row],[Vaca]],"-")</f>
        <v>-</v>
      </c>
      <c r="AF107" s="162"/>
      <c r="AG107" s="162"/>
      <c r="AH107" s="162"/>
      <c r="AI107" s="162"/>
      <c r="AJ107" s="162"/>
      <c r="AK107" s="162">
        <f>Tabela13[[#This Row],[Categoria]]</f>
        <v>0</v>
      </c>
      <c r="AL107" s="162"/>
      <c r="AM107" s="162"/>
      <c r="AN107" s="162"/>
      <c r="AO107" s="162"/>
      <c r="AP107" s="150" t="str">
        <f t="shared" si="6"/>
        <v/>
      </c>
    </row>
    <row r="108" spans="1:42" s="144" customFormat="1" x14ac:dyDescent="0.25">
      <c r="A108" s="156"/>
      <c r="B108" s="154"/>
      <c r="C108" s="155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50" t="str">
        <f t="shared" si="4"/>
        <v/>
      </c>
      <c r="P108" s="154"/>
      <c r="Q108" s="155" t="str">
        <f>IF(Tabela13[[#This Row],[Diagnóstico]]="Não Prenha",Tabela13[[#This Row],[Vaca]],"-")</f>
        <v>-</v>
      </c>
      <c r="R108" s="162" t="str">
        <f>IF(Tabela13[[#This Row],[Diagnóstico]]="Não Prenha",Tabela13[[#This Row],[E.C.C DG]],"-")</f>
        <v>-</v>
      </c>
      <c r="S108" s="162"/>
      <c r="T108" s="162" t="str">
        <f>IF(Tabela13[[#This Row],[Diagnóstico]]="Não Prenha",Tabela13[[#This Row],[E.C.C. IA]],"-")</f>
        <v>-</v>
      </c>
      <c r="U108" s="162" t="str">
        <f>IF(Tabela13[[#This Row],[Diagnóstico]]="Não Prenha",Tabela13[[#This Row],[Raça IA]],"-")</f>
        <v>-</v>
      </c>
      <c r="V108" s="162"/>
      <c r="W108" s="162">
        <f>Tabela13[[#This Row],[Categoria]]</f>
        <v>0</v>
      </c>
      <c r="X108" s="162"/>
      <c r="Y108" s="162"/>
      <c r="Z108" s="162"/>
      <c r="AA108" s="162"/>
      <c r="AB108" s="150" t="str">
        <f t="shared" si="5"/>
        <v/>
      </c>
      <c r="AD108" s="154"/>
      <c r="AE108" s="155" t="str">
        <f>IF(Tabela1312[[#This Row],[Diagnóstico]]="Não Prenha ",Tabela13[[#This Row],[Vaca]],"-")</f>
        <v>-</v>
      </c>
      <c r="AF108" s="162"/>
      <c r="AG108" s="162"/>
      <c r="AH108" s="162"/>
      <c r="AI108" s="162"/>
      <c r="AJ108" s="162"/>
      <c r="AK108" s="162">
        <f>Tabela13[[#This Row],[Categoria]]</f>
        <v>0</v>
      </c>
      <c r="AL108" s="162"/>
      <c r="AM108" s="162"/>
      <c r="AN108" s="162"/>
      <c r="AO108" s="162"/>
      <c r="AP108" s="150" t="str">
        <f t="shared" si="6"/>
        <v/>
      </c>
    </row>
    <row r="109" spans="1:42" s="144" customFormat="1" x14ac:dyDescent="0.25">
      <c r="A109" s="156"/>
      <c r="B109" s="154"/>
      <c r="C109" s="155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50" t="str">
        <f t="shared" si="4"/>
        <v/>
      </c>
      <c r="P109" s="154"/>
      <c r="Q109" s="155" t="str">
        <f>IF(Tabela13[[#This Row],[Diagnóstico]]="Não Prenha",Tabela13[[#This Row],[Vaca]],"-")</f>
        <v>-</v>
      </c>
      <c r="R109" s="162" t="str">
        <f>IF(Tabela13[[#This Row],[Diagnóstico]]="Não Prenha",Tabela13[[#This Row],[E.C.C DG]],"-")</f>
        <v>-</v>
      </c>
      <c r="S109" s="162"/>
      <c r="T109" s="162" t="str">
        <f>IF(Tabela13[[#This Row],[Diagnóstico]]="Não Prenha",Tabela13[[#This Row],[E.C.C. IA]],"-")</f>
        <v>-</v>
      </c>
      <c r="U109" s="162" t="str">
        <f>IF(Tabela13[[#This Row],[Diagnóstico]]="Não Prenha",Tabela13[[#This Row],[Raça IA]],"-")</f>
        <v>-</v>
      </c>
      <c r="V109" s="162"/>
      <c r="W109" s="162">
        <f>Tabela13[[#This Row],[Categoria]]</f>
        <v>0</v>
      </c>
      <c r="X109" s="162"/>
      <c r="Y109" s="162"/>
      <c r="Z109" s="162"/>
      <c r="AA109" s="162"/>
      <c r="AB109" s="150" t="str">
        <f t="shared" si="5"/>
        <v/>
      </c>
      <c r="AD109" s="154"/>
      <c r="AE109" s="155" t="str">
        <f>IF(Tabela1312[[#This Row],[Diagnóstico]]="Não Prenha ",Tabela13[[#This Row],[Vaca]],"-")</f>
        <v>-</v>
      </c>
      <c r="AF109" s="162"/>
      <c r="AG109" s="162"/>
      <c r="AH109" s="162"/>
      <c r="AI109" s="162"/>
      <c r="AJ109" s="162"/>
      <c r="AK109" s="162">
        <f>Tabela13[[#This Row],[Categoria]]</f>
        <v>0</v>
      </c>
      <c r="AL109" s="162"/>
      <c r="AM109" s="162"/>
      <c r="AN109" s="162"/>
      <c r="AO109" s="162"/>
      <c r="AP109" s="150" t="str">
        <f t="shared" si="6"/>
        <v/>
      </c>
    </row>
    <row r="110" spans="1:42" s="144" customFormat="1" x14ac:dyDescent="0.25">
      <c r="A110" s="156"/>
      <c r="B110" s="154"/>
      <c r="C110" s="155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50" t="str">
        <f t="shared" si="4"/>
        <v/>
      </c>
      <c r="P110" s="154"/>
      <c r="Q110" s="155" t="str">
        <f>IF(Tabela13[[#This Row],[Diagnóstico]]="Não Prenha",Tabela13[[#This Row],[Vaca]],"-")</f>
        <v>-</v>
      </c>
      <c r="R110" s="162" t="str">
        <f>IF(Tabela13[[#This Row],[Diagnóstico]]="Não Prenha",Tabela13[[#This Row],[E.C.C DG]],"-")</f>
        <v>-</v>
      </c>
      <c r="S110" s="162"/>
      <c r="T110" s="162" t="str">
        <f>IF(Tabela13[[#This Row],[Diagnóstico]]="Não Prenha",Tabela13[[#This Row],[E.C.C. IA]],"-")</f>
        <v>-</v>
      </c>
      <c r="U110" s="162" t="str">
        <f>IF(Tabela13[[#This Row],[Diagnóstico]]="Não Prenha",Tabela13[[#This Row],[Raça IA]],"-")</f>
        <v>-</v>
      </c>
      <c r="V110" s="162"/>
      <c r="W110" s="162">
        <f>Tabela13[[#This Row],[Categoria]]</f>
        <v>0</v>
      </c>
      <c r="X110" s="162"/>
      <c r="Y110" s="162"/>
      <c r="Z110" s="162"/>
      <c r="AA110" s="162"/>
      <c r="AB110" s="150" t="str">
        <f t="shared" si="5"/>
        <v/>
      </c>
      <c r="AD110" s="154"/>
      <c r="AE110" s="155" t="str">
        <f>IF(Tabela1312[[#This Row],[Diagnóstico]]="Não Prenha ",Tabela13[[#This Row],[Vaca]],"-")</f>
        <v>-</v>
      </c>
      <c r="AF110" s="162"/>
      <c r="AG110" s="162"/>
      <c r="AH110" s="162"/>
      <c r="AI110" s="162"/>
      <c r="AJ110" s="162"/>
      <c r="AK110" s="162">
        <f>Tabela13[[#This Row],[Categoria]]</f>
        <v>0</v>
      </c>
      <c r="AL110" s="162"/>
      <c r="AM110" s="162"/>
      <c r="AN110" s="162"/>
      <c r="AO110" s="162"/>
      <c r="AP110" s="150" t="str">
        <f t="shared" si="6"/>
        <v/>
      </c>
    </row>
    <row r="111" spans="1:42" s="144" customFormat="1" x14ac:dyDescent="0.25">
      <c r="A111" s="156"/>
      <c r="B111" s="154"/>
      <c r="C111" s="155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50" t="str">
        <f t="shared" si="4"/>
        <v/>
      </c>
      <c r="P111" s="154"/>
      <c r="Q111" s="155" t="str">
        <f>IF(Tabela13[[#This Row],[Diagnóstico]]="Não Prenha",Tabela13[[#This Row],[Vaca]],"-")</f>
        <v>-</v>
      </c>
      <c r="R111" s="162" t="str">
        <f>IF(Tabela13[[#This Row],[Diagnóstico]]="Não Prenha",Tabela13[[#This Row],[E.C.C DG]],"-")</f>
        <v>-</v>
      </c>
      <c r="S111" s="162"/>
      <c r="T111" s="162" t="str">
        <f>IF(Tabela13[[#This Row],[Diagnóstico]]="Não Prenha",Tabela13[[#This Row],[E.C.C. IA]],"-")</f>
        <v>-</v>
      </c>
      <c r="U111" s="162" t="str">
        <f>IF(Tabela13[[#This Row],[Diagnóstico]]="Não Prenha",Tabela13[[#This Row],[Raça IA]],"-")</f>
        <v>-</v>
      </c>
      <c r="V111" s="162"/>
      <c r="W111" s="162">
        <f>Tabela13[[#This Row],[Categoria]]</f>
        <v>0</v>
      </c>
      <c r="X111" s="162"/>
      <c r="Y111" s="162"/>
      <c r="Z111" s="162"/>
      <c r="AA111" s="162"/>
      <c r="AB111" s="150" t="str">
        <f t="shared" si="5"/>
        <v/>
      </c>
      <c r="AD111" s="154"/>
      <c r="AE111" s="155" t="str">
        <f>IF(Tabela1312[[#This Row],[Diagnóstico]]="Não Prenha ",Tabela13[[#This Row],[Vaca]],"-")</f>
        <v>-</v>
      </c>
      <c r="AF111" s="162"/>
      <c r="AG111" s="162"/>
      <c r="AH111" s="162"/>
      <c r="AI111" s="162"/>
      <c r="AJ111" s="162"/>
      <c r="AK111" s="162">
        <f>Tabela13[[#This Row],[Categoria]]</f>
        <v>0</v>
      </c>
      <c r="AL111" s="162"/>
      <c r="AM111" s="162"/>
      <c r="AN111" s="162"/>
      <c r="AO111" s="162"/>
      <c r="AP111" s="150" t="str">
        <f t="shared" si="6"/>
        <v/>
      </c>
    </row>
    <row r="112" spans="1:42" s="144" customFormat="1" x14ac:dyDescent="0.25">
      <c r="A112" s="156"/>
      <c r="B112" s="154"/>
      <c r="C112" s="155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50" t="str">
        <f t="shared" si="4"/>
        <v/>
      </c>
      <c r="P112" s="154"/>
      <c r="Q112" s="155" t="str">
        <f>IF(Tabela13[[#This Row],[Diagnóstico]]="Não Prenha",Tabela13[[#This Row],[Vaca]],"-")</f>
        <v>-</v>
      </c>
      <c r="R112" s="162" t="str">
        <f>IF(Tabela13[[#This Row],[Diagnóstico]]="Não Prenha",Tabela13[[#This Row],[E.C.C DG]],"-")</f>
        <v>-</v>
      </c>
      <c r="S112" s="162"/>
      <c r="T112" s="162" t="str">
        <f>IF(Tabela13[[#This Row],[Diagnóstico]]="Não Prenha",Tabela13[[#This Row],[E.C.C. IA]],"-")</f>
        <v>-</v>
      </c>
      <c r="U112" s="162" t="str">
        <f>IF(Tabela13[[#This Row],[Diagnóstico]]="Não Prenha",Tabela13[[#This Row],[Raça IA]],"-")</f>
        <v>-</v>
      </c>
      <c r="V112" s="162"/>
      <c r="W112" s="162">
        <f>Tabela13[[#This Row],[Categoria]]</f>
        <v>0</v>
      </c>
      <c r="X112" s="162"/>
      <c r="Y112" s="162"/>
      <c r="Z112" s="162"/>
      <c r="AA112" s="162"/>
      <c r="AB112" s="150" t="str">
        <f t="shared" si="5"/>
        <v/>
      </c>
      <c r="AD112" s="154"/>
      <c r="AE112" s="155" t="str">
        <f>IF(Tabela1312[[#This Row],[Diagnóstico]]="Não Prenha ",Tabela13[[#This Row],[Vaca]],"-")</f>
        <v>-</v>
      </c>
      <c r="AF112" s="162"/>
      <c r="AG112" s="162"/>
      <c r="AH112" s="162"/>
      <c r="AI112" s="162"/>
      <c r="AJ112" s="162"/>
      <c r="AK112" s="162">
        <f>Tabela13[[#This Row],[Categoria]]</f>
        <v>0</v>
      </c>
      <c r="AL112" s="162"/>
      <c r="AM112" s="162"/>
      <c r="AN112" s="162"/>
      <c r="AO112" s="162"/>
      <c r="AP112" s="150" t="str">
        <f t="shared" si="6"/>
        <v/>
      </c>
    </row>
    <row r="113" spans="1:42" s="144" customFormat="1" x14ac:dyDescent="0.25">
      <c r="A113" s="156"/>
      <c r="B113" s="154"/>
      <c r="C113" s="155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50" t="str">
        <f t="shared" si="4"/>
        <v/>
      </c>
      <c r="P113" s="154"/>
      <c r="Q113" s="155" t="str">
        <f>IF(Tabela13[[#This Row],[Diagnóstico]]="Não Prenha",Tabela13[[#This Row],[Vaca]],"-")</f>
        <v>-</v>
      </c>
      <c r="R113" s="162" t="str">
        <f>IF(Tabela13[[#This Row],[Diagnóstico]]="Não Prenha",Tabela13[[#This Row],[E.C.C DG]],"-")</f>
        <v>-</v>
      </c>
      <c r="S113" s="162"/>
      <c r="T113" s="162" t="str">
        <f>IF(Tabela13[[#This Row],[Diagnóstico]]="Não Prenha",Tabela13[[#This Row],[E.C.C. IA]],"-")</f>
        <v>-</v>
      </c>
      <c r="U113" s="162" t="str">
        <f>IF(Tabela13[[#This Row],[Diagnóstico]]="Não Prenha",Tabela13[[#This Row],[Raça IA]],"-")</f>
        <v>-</v>
      </c>
      <c r="V113" s="162"/>
      <c r="W113" s="162">
        <f>Tabela13[[#This Row],[Categoria]]</f>
        <v>0</v>
      </c>
      <c r="X113" s="162"/>
      <c r="Y113" s="162"/>
      <c r="Z113" s="162"/>
      <c r="AA113" s="162"/>
      <c r="AB113" s="150" t="str">
        <f t="shared" si="5"/>
        <v/>
      </c>
      <c r="AD113" s="154"/>
      <c r="AE113" s="155" t="str">
        <f>IF(Tabela1312[[#This Row],[Diagnóstico]]="Não Prenha ",Tabela13[[#This Row],[Vaca]],"-")</f>
        <v>-</v>
      </c>
      <c r="AF113" s="162"/>
      <c r="AG113" s="162"/>
      <c r="AH113" s="162"/>
      <c r="AI113" s="162"/>
      <c r="AJ113" s="162"/>
      <c r="AK113" s="162">
        <f>Tabela13[[#This Row],[Categoria]]</f>
        <v>0</v>
      </c>
      <c r="AL113" s="162"/>
      <c r="AM113" s="162"/>
      <c r="AN113" s="162"/>
      <c r="AO113" s="162"/>
      <c r="AP113" s="150" t="str">
        <f t="shared" si="6"/>
        <v/>
      </c>
    </row>
    <row r="114" spans="1:42" s="144" customFormat="1" x14ac:dyDescent="0.25">
      <c r="A114" s="156"/>
      <c r="B114" s="154"/>
      <c r="C114" s="155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50" t="str">
        <f t="shared" si="4"/>
        <v/>
      </c>
      <c r="P114" s="154"/>
      <c r="Q114" s="155" t="str">
        <f>IF(Tabela13[[#This Row],[Diagnóstico]]="Não Prenha",Tabela13[[#This Row],[Vaca]],"-")</f>
        <v>-</v>
      </c>
      <c r="R114" s="162" t="str">
        <f>IF(Tabela13[[#This Row],[Diagnóstico]]="Não Prenha",Tabela13[[#This Row],[E.C.C DG]],"-")</f>
        <v>-</v>
      </c>
      <c r="S114" s="162"/>
      <c r="T114" s="162" t="str">
        <f>IF(Tabela13[[#This Row],[Diagnóstico]]="Não Prenha",Tabela13[[#This Row],[E.C.C. IA]],"-")</f>
        <v>-</v>
      </c>
      <c r="U114" s="162" t="str">
        <f>IF(Tabela13[[#This Row],[Diagnóstico]]="Não Prenha",Tabela13[[#This Row],[Raça IA]],"-")</f>
        <v>-</v>
      </c>
      <c r="V114" s="162"/>
      <c r="W114" s="162">
        <f>Tabela13[[#This Row],[Categoria]]</f>
        <v>0</v>
      </c>
      <c r="X114" s="162"/>
      <c r="Y114" s="162"/>
      <c r="Z114" s="162"/>
      <c r="AA114" s="162"/>
      <c r="AB114" s="150" t="str">
        <f t="shared" si="5"/>
        <v/>
      </c>
      <c r="AD114" s="154"/>
      <c r="AE114" s="155" t="str">
        <f>IF(Tabela1312[[#This Row],[Diagnóstico]]="Não Prenha ",Tabela13[[#This Row],[Vaca]],"-")</f>
        <v>-</v>
      </c>
      <c r="AF114" s="162"/>
      <c r="AG114" s="162"/>
      <c r="AH114" s="162"/>
      <c r="AI114" s="162"/>
      <c r="AJ114" s="162"/>
      <c r="AK114" s="162">
        <f>Tabela13[[#This Row],[Categoria]]</f>
        <v>0</v>
      </c>
      <c r="AL114" s="162"/>
      <c r="AM114" s="162"/>
      <c r="AN114" s="162"/>
      <c r="AO114" s="162"/>
      <c r="AP114" s="150" t="str">
        <f t="shared" si="6"/>
        <v/>
      </c>
    </row>
    <row r="115" spans="1:42" s="144" customFormat="1" x14ac:dyDescent="0.25">
      <c r="A115" s="156"/>
      <c r="B115" s="154"/>
      <c r="C115" s="155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50" t="str">
        <f t="shared" si="4"/>
        <v/>
      </c>
      <c r="P115" s="154"/>
      <c r="Q115" s="155" t="str">
        <f>IF(Tabela13[[#This Row],[Diagnóstico]]="Não Prenha",Tabela13[[#This Row],[Vaca]],"-")</f>
        <v>-</v>
      </c>
      <c r="R115" s="162" t="str">
        <f>IF(Tabela13[[#This Row],[Diagnóstico]]="Não Prenha",Tabela13[[#This Row],[E.C.C DG]],"-")</f>
        <v>-</v>
      </c>
      <c r="S115" s="162"/>
      <c r="T115" s="162" t="str">
        <f>IF(Tabela13[[#This Row],[Diagnóstico]]="Não Prenha",Tabela13[[#This Row],[E.C.C. IA]],"-")</f>
        <v>-</v>
      </c>
      <c r="U115" s="162" t="str">
        <f>IF(Tabela13[[#This Row],[Diagnóstico]]="Não Prenha",Tabela13[[#This Row],[Raça IA]],"-")</f>
        <v>-</v>
      </c>
      <c r="V115" s="162"/>
      <c r="W115" s="162">
        <f>Tabela13[[#This Row],[Categoria]]</f>
        <v>0</v>
      </c>
      <c r="X115" s="162"/>
      <c r="Y115" s="162"/>
      <c r="Z115" s="162"/>
      <c r="AA115" s="162"/>
      <c r="AB115" s="150" t="str">
        <f t="shared" si="5"/>
        <v/>
      </c>
      <c r="AD115" s="154"/>
      <c r="AE115" s="155" t="str">
        <f>IF(Tabela1312[[#This Row],[Diagnóstico]]="Não Prenha ",Tabela13[[#This Row],[Vaca]],"-")</f>
        <v>-</v>
      </c>
      <c r="AF115" s="162"/>
      <c r="AG115" s="162"/>
      <c r="AH115" s="162"/>
      <c r="AI115" s="162"/>
      <c r="AJ115" s="162"/>
      <c r="AK115" s="162">
        <f>Tabela13[[#This Row],[Categoria]]</f>
        <v>0</v>
      </c>
      <c r="AL115" s="162"/>
      <c r="AM115" s="162"/>
      <c r="AN115" s="162"/>
      <c r="AO115" s="162"/>
      <c r="AP115" s="150" t="str">
        <f t="shared" si="6"/>
        <v/>
      </c>
    </row>
    <row r="116" spans="1:42" s="144" customFormat="1" x14ac:dyDescent="0.25">
      <c r="A116" s="156"/>
      <c r="B116" s="154"/>
      <c r="C116" s="155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50" t="str">
        <f t="shared" si="4"/>
        <v/>
      </c>
      <c r="P116" s="154"/>
      <c r="Q116" s="155" t="str">
        <f>IF(Tabela13[[#This Row],[Diagnóstico]]="Não Prenha",Tabela13[[#This Row],[Vaca]],"-")</f>
        <v>-</v>
      </c>
      <c r="R116" s="162" t="str">
        <f>IF(Tabela13[[#This Row],[Diagnóstico]]="Não Prenha",Tabela13[[#This Row],[E.C.C DG]],"-")</f>
        <v>-</v>
      </c>
      <c r="S116" s="162"/>
      <c r="T116" s="162" t="str">
        <f>IF(Tabela13[[#This Row],[Diagnóstico]]="Não Prenha",Tabela13[[#This Row],[E.C.C. IA]],"-")</f>
        <v>-</v>
      </c>
      <c r="U116" s="162" t="str">
        <f>IF(Tabela13[[#This Row],[Diagnóstico]]="Não Prenha",Tabela13[[#This Row],[Raça IA]],"-")</f>
        <v>-</v>
      </c>
      <c r="V116" s="162"/>
      <c r="W116" s="162">
        <f>Tabela13[[#This Row],[Categoria]]</f>
        <v>0</v>
      </c>
      <c r="X116" s="162"/>
      <c r="Y116" s="162"/>
      <c r="Z116" s="162"/>
      <c r="AA116" s="162"/>
      <c r="AB116" s="150" t="str">
        <f t="shared" si="5"/>
        <v/>
      </c>
      <c r="AD116" s="154"/>
      <c r="AE116" s="155" t="str">
        <f>IF(Tabela1312[[#This Row],[Diagnóstico]]="Não Prenha ",Tabela13[[#This Row],[Vaca]],"-")</f>
        <v>-</v>
      </c>
      <c r="AF116" s="162"/>
      <c r="AG116" s="162"/>
      <c r="AH116" s="162"/>
      <c r="AI116" s="162"/>
      <c r="AJ116" s="162"/>
      <c r="AK116" s="162">
        <f>Tabela13[[#This Row],[Categoria]]</f>
        <v>0</v>
      </c>
      <c r="AL116" s="162"/>
      <c r="AM116" s="162"/>
      <c r="AN116" s="162"/>
      <c r="AO116" s="162"/>
      <c r="AP116" s="150" t="str">
        <f t="shared" si="6"/>
        <v/>
      </c>
    </row>
    <row r="117" spans="1:42" s="144" customFormat="1" x14ac:dyDescent="0.25">
      <c r="A117" s="156"/>
      <c r="B117" s="154"/>
      <c r="C117" s="155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50" t="str">
        <f t="shared" si="4"/>
        <v/>
      </c>
      <c r="P117" s="154"/>
      <c r="Q117" s="155" t="str">
        <f>IF(Tabela13[[#This Row],[Diagnóstico]]="Não Prenha",Tabela13[[#This Row],[Vaca]],"-")</f>
        <v>-</v>
      </c>
      <c r="R117" s="162" t="str">
        <f>IF(Tabela13[[#This Row],[Diagnóstico]]="Não Prenha",Tabela13[[#This Row],[E.C.C DG]],"-")</f>
        <v>-</v>
      </c>
      <c r="S117" s="162"/>
      <c r="T117" s="162" t="str">
        <f>IF(Tabela13[[#This Row],[Diagnóstico]]="Não Prenha",Tabela13[[#This Row],[E.C.C. IA]],"-")</f>
        <v>-</v>
      </c>
      <c r="U117" s="162" t="str">
        <f>IF(Tabela13[[#This Row],[Diagnóstico]]="Não Prenha",Tabela13[[#This Row],[Raça IA]],"-")</f>
        <v>-</v>
      </c>
      <c r="V117" s="162"/>
      <c r="W117" s="162">
        <f>Tabela13[[#This Row],[Categoria]]</f>
        <v>0</v>
      </c>
      <c r="X117" s="162"/>
      <c r="Y117" s="162"/>
      <c r="Z117" s="162"/>
      <c r="AA117" s="162"/>
      <c r="AB117" s="150" t="str">
        <f t="shared" si="5"/>
        <v/>
      </c>
      <c r="AD117" s="154"/>
      <c r="AE117" s="155" t="str">
        <f>IF(Tabela1312[[#This Row],[Diagnóstico]]="Não Prenha ",Tabela13[[#This Row],[Vaca]],"-")</f>
        <v>-</v>
      </c>
      <c r="AF117" s="162"/>
      <c r="AG117" s="162"/>
      <c r="AH117" s="162"/>
      <c r="AI117" s="162"/>
      <c r="AJ117" s="162"/>
      <c r="AK117" s="162">
        <f>Tabela13[[#This Row],[Categoria]]</f>
        <v>0</v>
      </c>
      <c r="AL117" s="162"/>
      <c r="AM117" s="162"/>
      <c r="AN117" s="162"/>
      <c r="AO117" s="162"/>
      <c r="AP117" s="150" t="str">
        <f t="shared" si="6"/>
        <v/>
      </c>
    </row>
    <row r="118" spans="1:42" s="144" customFormat="1" x14ac:dyDescent="0.25">
      <c r="A118" s="156"/>
      <c r="B118" s="154"/>
      <c r="C118" s="155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50" t="str">
        <f t="shared" si="4"/>
        <v/>
      </c>
      <c r="P118" s="154"/>
      <c r="Q118" s="155" t="str">
        <f>IF(Tabela13[[#This Row],[Diagnóstico]]="Não Prenha",Tabela13[[#This Row],[Vaca]],"-")</f>
        <v>-</v>
      </c>
      <c r="R118" s="162" t="str">
        <f>IF(Tabela13[[#This Row],[Diagnóstico]]="Não Prenha",Tabela13[[#This Row],[E.C.C DG]],"-")</f>
        <v>-</v>
      </c>
      <c r="S118" s="162"/>
      <c r="T118" s="162" t="str">
        <f>IF(Tabela13[[#This Row],[Diagnóstico]]="Não Prenha",Tabela13[[#This Row],[E.C.C. IA]],"-")</f>
        <v>-</v>
      </c>
      <c r="U118" s="162" t="str">
        <f>IF(Tabela13[[#This Row],[Diagnóstico]]="Não Prenha",Tabela13[[#This Row],[Raça IA]],"-")</f>
        <v>-</v>
      </c>
      <c r="V118" s="162"/>
      <c r="W118" s="162">
        <f>Tabela13[[#This Row],[Categoria]]</f>
        <v>0</v>
      </c>
      <c r="X118" s="162"/>
      <c r="Y118" s="162"/>
      <c r="Z118" s="162"/>
      <c r="AA118" s="162"/>
      <c r="AB118" s="150" t="str">
        <f t="shared" si="5"/>
        <v/>
      </c>
      <c r="AD118" s="154"/>
      <c r="AE118" s="155" t="str">
        <f>IF(Tabela1312[[#This Row],[Diagnóstico]]="Não Prenha ",Tabela13[[#This Row],[Vaca]],"-")</f>
        <v>-</v>
      </c>
      <c r="AF118" s="162"/>
      <c r="AG118" s="162"/>
      <c r="AH118" s="162"/>
      <c r="AI118" s="162"/>
      <c r="AJ118" s="162"/>
      <c r="AK118" s="162">
        <f>Tabela13[[#This Row],[Categoria]]</f>
        <v>0</v>
      </c>
      <c r="AL118" s="162"/>
      <c r="AM118" s="162"/>
      <c r="AN118" s="162"/>
      <c r="AO118" s="162"/>
      <c r="AP118" s="150" t="str">
        <f t="shared" si="6"/>
        <v/>
      </c>
    </row>
    <row r="119" spans="1:42" s="144" customFormat="1" x14ac:dyDescent="0.25">
      <c r="A119" s="156"/>
      <c r="B119" s="154"/>
      <c r="C119" s="155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50" t="str">
        <f t="shared" si="4"/>
        <v/>
      </c>
      <c r="P119" s="154"/>
      <c r="Q119" s="155" t="str">
        <f>IF(Tabela13[[#This Row],[Diagnóstico]]="Não Prenha",Tabela13[[#This Row],[Vaca]],"-")</f>
        <v>-</v>
      </c>
      <c r="R119" s="162" t="str">
        <f>IF(Tabela13[[#This Row],[Diagnóstico]]="Não Prenha",Tabela13[[#This Row],[E.C.C DG]],"-")</f>
        <v>-</v>
      </c>
      <c r="S119" s="162"/>
      <c r="T119" s="162" t="str">
        <f>IF(Tabela13[[#This Row],[Diagnóstico]]="Não Prenha",Tabela13[[#This Row],[E.C.C. IA]],"-")</f>
        <v>-</v>
      </c>
      <c r="U119" s="162" t="str">
        <f>IF(Tabela13[[#This Row],[Diagnóstico]]="Não Prenha",Tabela13[[#This Row],[Raça IA]],"-")</f>
        <v>-</v>
      </c>
      <c r="V119" s="162"/>
      <c r="W119" s="162">
        <f>Tabela13[[#This Row],[Categoria]]</f>
        <v>0</v>
      </c>
      <c r="X119" s="162"/>
      <c r="Y119" s="162"/>
      <c r="Z119" s="162"/>
      <c r="AA119" s="162"/>
      <c r="AB119" s="150" t="str">
        <f t="shared" si="5"/>
        <v/>
      </c>
      <c r="AD119" s="154"/>
      <c r="AE119" s="155" t="str">
        <f>IF(Tabela1312[[#This Row],[Diagnóstico]]="Não Prenha ",Tabela13[[#This Row],[Vaca]],"-")</f>
        <v>-</v>
      </c>
      <c r="AF119" s="162"/>
      <c r="AG119" s="162"/>
      <c r="AH119" s="162"/>
      <c r="AI119" s="162"/>
      <c r="AJ119" s="162"/>
      <c r="AK119" s="162">
        <f>Tabela13[[#This Row],[Categoria]]</f>
        <v>0</v>
      </c>
      <c r="AL119" s="162"/>
      <c r="AM119" s="162"/>
      <c r="AN119" s="162"/>
      <c r="AO119" s="162"/>
      <c r="AP119" s="150" t="str">
        <f t="shared" si="6"/>
        <v/>
      </c>
    </row>
    <row r="120" spans="1:42" s="144" customFormat="1" x14ac:dyDescent="0.25">
      <c r="A120" s="156"/>
      <c r="B120" s="154"/>
      <c r="C120" s="155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50" t="str">
        <f t="shared" si="4"/>
        <v/>
      </c>
      <c r="P120" s="154"/>
      <c r="Q120" s="155" t="str">
        <f>IF(Tabela13[[#This Row],[Diagnóstico]]="Não Prenha",Tabela13[[#This Row],[Vaca]],"-")</f>
        <v>-</v>
      </c>
      <c r="R120" s="162" t="str">
        <f>IF(Tabela13[[#This Row],[Diagnóstico]]="Não Prenha",Tabela13[[#This Row],[E.C.C DG]],"-")</f>
        <v>-</v>
      </c>
      <c r="S120" s="162"/>
      <c r="T120" s="162" t="str">
        <f>IF(Tabela13[[#This Row],[Diagnóstico]]="Não Prenha",Tabela13[[#This Row],[E.C.C. IA]],"-")</f>
        <v>-</v>
      </c>
      <c r="U120" s="162" t="str">
        <f>IF(Tabela13[[#This Row],[Diagnóstico]]="Não Prenha",Tabela13[[#This Row],[Raça IA]],"-")</f>
        <v>-</v>
      </c>
      <c r="V120" s="162"/>
      <c r="W120" s="162">
        <f>Tabela13[[#This Row],[Categoria]]</f>
        <v>0</v>
      </c>
      <c r="X120" s="162"/>
      <c r="Y120" s="162"/>
      <c r="Z120" s="162"/>
      <c r="AA120" s="162"/>
      <c r="AB120" s="150" t="str">
        <f t="shared" si="5"/>
        <v/>
      </c>
      <c r="AD120" s="154"/>
      <c r="AE120" s="155" t="str">
        <f>IF(Tabela1312[[#This Row],[Diagnóstico]]="Não Prenha ",Tabela13[[#This Row],[Vaca]],"-")</f>
        <v>-</v>
      </c>
      <c r="AF120" s="162"/>
      <c r="AG120" s="162"/>
      <c r="AH120" s="162"/>
      <c r="AI120" s="162"/>
      <c r="AJ120" s="162"/>
      <c r="AK120" s="162">
        <f>Tabela13[[#This Row],[Categoria]]</f>
        <v>0</v>
      </c>
      <c r="AL120" s="162"/>
      <c r="AM120" s="162"/>
      <c r="AN120" s="162"/>
      <c r="AO120" s="162"/>
      <c r="AP120" s="150" t="str">
        <f t="shared" si="6"/>
        <v/>
      </c>
    </row>
    <row r="121" spans="1:42" s="144" customFormat="1" x14ac:dyDescent="0.25">
      <c r="A121" s="156"/>
      <c r="B121" s="154"/>
      <c r="C121" s="155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50" t="str">
        <f t="shared" si="4"/>
        <v/>
      </c>
      <c r="P121" s="154"/>
      <c r="Q121" s="155" t="str">
        <f>IF(Tabela13[[#This Row],[Diagnóstico]]="Não Prenha",Tabela13[[#This Row],[Vaca]],"-")</f>
        <v>-</v>
      </c>
      <c r="R121" s="162" t="str">
        <f>IF(Tabela13[[#This Row],[Diagnóstico]]="Não Prenha",Tabela13[[#This Row],[E.C.C DG]],"-")</f>
        <v>-</v>
      </c>
      <c r="S121" s="162"/>
      <c r="T121" s="162" t="str">
        <f>IF(Tabela13[[#This Row],[Diagnóstico]]="Não Prenha",Tabela13[[#This Row],[E.C.C. IA]],"-")</f>
        <v>-</v>
      </c>
      <c r="U121" s="162" t="str">
        <f>IF(Tabela13[[#This Row],[Diagnóstico]]="Não Prenha",Tabela13[[#This Row],[Raça IA]],"-")</f>
        <v>-</v>
      </c>
      <c r="V121" s="162"/>
      <c r="W121" s="162">
        <f>Tabela13[[#This Row],[Categoria]]</f>
        <v>0</v>
      </c>
      <c r="X121" s="162"/>
      <c r="Y121" s="162"/>
      <c r="Z121" s="162"/>
      <c r="AA121" s="162"/>
      <c r="AB121" s="150" t="str">
        <f t="shared" si="5"/>
        <v/>
      </c>
      <c r="AD121" s="154"/>
      <c r="AE121" s="155" t="str">
        <f>IF(Tabela1312[[#This Row],[Diagnóstico]]="Não Prenha ",Tabela13[[#This Row],[Vaca]],"-")</f>
        <v>-</v>
      </c>
      <c r="AF121" s="162"/>
      <c r="AG121" s="162"/>
      <c r="AH121" s="162"/>
      <c r="AI121" s="162"/>
      <c r="AJ121" s="162"/>
      <c r="AK121" s="162">
        <f>Tabela13[[#This Row],[Categoria]]</f>
        <v>0</v>
      </c>
      <c r="AL121" s="162"/>
      <c r="AM121" s="162"/>
      <c r="AN121" s="162"/>
      <c r="AO121" s="162"/>
      <c r="AP121" s="150" t="str">
        <f t="shared" si="6"/>
        <v/>
      </c>
    </row>
    <row r="122" spans="1:42" s="144" customFormat="1" x14ac:dyDescent="0.25">
      <c r="A122" s="156"/>
      <c r="B122" s="154"/>
      <c r="C122" s="155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50" t="str">
        <f t="shared" si="4"/>
        <v/>
      </c>
      <c r="P122" s="154"/>
      <c r="Q122" s="155" t="str">
        <f>IF(Tabela13[[#This Row],[Diagnóstico]]="Não Prenha",Tabela13[[#This Row],[Vaca]],"-")</f>
        <v>-</v>
      </c>
      <c r="R122" s="162" t="str">
        <f>IF(Tabela13[[#This Row],[Diagnóstico]]="Não Prenha",Tabela13[[#This Row],[E.C.C DG]],"-")</f>
        <v>-</v>
      </c>
      <c r="S122" s="162"/>
      <c r="T122" s="162" t="str">
        <f>IF(Tabela13[[#This Row],[Diagnóstico]]="Não Prenha",Tabela13[[#This Row],[E.C.C. IA]],"-")</f>
        <v>-</v>
      </c>
      <c r="U122" s="162" t="str">
        <f>IF(Tabela13[[#This Row],[Diagnóstico]]="Não Prenha",Tabela13[[#This Row],[Raça IA]],"-")</f>
        <v>-</v>
      </c>
      <c r="V122" s="162"/>
      <c r="W122" s="162">
        <f>Tabela13[[#This Row],[Categoria]]</f>
        <v>0</v>
      </c>
      <c r="X122" s="162"/>
      <c r="Y122" s="162"/>
      <c r="Z122" s="162"/>
      <c r="AA122" s="162"/>
      <c r="AB122" s="150" t="str">
        <f t="shared" si="5"/>
        <v/>
      </c>
      <c r="AD122" s="154"/>
      <c r="AE122" s="155" t="str">
        <f>IF(Tabela1312[[#This Row],[Diagnóstico]]="Não Prenha ",Tabela13[[#This Row],[Vaca]],"-")</f>
        <v>-</v>
      </c>
      <c r="AF122" s="162"/>
      <c r="AG122" s="162"/>
      <c r="AH122" s="162"/>
      <c r="AI122" s="162"/>
      <c r="AJ122" s="162"/>
      <c r="AK122" s="162">
        <f>Tabela13[[#This Row],[Categoria]]</f>
        <v>0</v>
      </c>
      <c r="AL122" s="162"/>
      <c r="AM122" s="162"/>
      <c r="AN122" s="162"/>
      <c r="AO122" s="162"/>
      <c r="AP122" s="150" t="str">
        <f t="shared" si="6"/>
        <v/>
      </c>
    </row>
    <row r="123" spans="1:42" s="144" customFormat="1" x14ac:dyDescent="0.25">
      <c r="A123" s="156"/>
      <c r="B123" s="154"/>
      <c r="C123" s="155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50" t="str">
        <f t="shared" si="4"/>
        <v/>
      </c>
      <c r="P123" s="154"/>
      <c r="Q123" s="155" t="str">
        <f>IF(Tabela13[[#This Row],[Diagnóstico]]="Não Prenha",Tabela13[[#This Row],[Vaca]],"-")</f>
        <v>-</v>
      </c>
      <c r="R123" s="162" t="str">
        <f>IF(Tabela13[[#This Row],[Diagnóstico]]="Não Prenha",Tabela13[[#This Row],[E.C.C DG]],"-")</f>
        <v>-</v>
      </c>
      <c r="S123" s="162"/>
      <c r="T123" s="162" t="str">
        <f>IF(Tabela13[[#This Row],[Diagnóstico]]="Não Prenha",Tabela13[[#This Row],[E.C.C. IA]],"-")</f>
        <v>-</v>
      </c>
      <c r="U123" s="162" t="str">
        <f>IF(Tabela13[[#This Row],[Diagnóstico]]="Não Prenha",Tabela13[[#This Row],[Raça IA]],"-")</f>
        <v>-</v>
      </c>
      <c r="V123" s="162"/>
      <c r="W123" s="162">
        <f>Tabela13[[#This Row],[Categoria]]</f>
        <v>0</v>
      </c>
      <c r="X123" s="162"/>
      <c r="Y123" s="162"/>
      <c r="Z123" s="162"/>
      <c r="AA123" s="162"/>
      <c r="AB123" s="150" t="str">
        <f t="shared" si="5"/>
        <v/>
      </c>
      <c r="AD123" s="154"/>
      <c r="AE123" s="155" t="str">
        <f>IF(Tabela1312[[#This Row],[Diagnóstico]]="Não Prenha ",Tabela13[[#This Row],[Vaca]],"-")</f>
        <v>-</v>
      </c>
      <c r="AF123" s="162"/>
      <c r="AG123" s="162"/>
      <c r="AH123" s="162"/>
      <c r="AI123" s="162"/>
      <c r="AJ123" s="162"/>
      <c r="AK123" s="162">
        <f>Tabela13[[#This Row],[Categoria]]</f>
        <v>0</v>
      </c>
      <c r="AL123" s="162"/>
      <c r="AM123" s="162"/>
      <c r="AN123" s="162"/>
      <c r="AO123" s="162"/>
      <c r="AP123" s="150" t="str">
        <f t="shared" si="6"/>
        <v/>
      </c>
    </row>
    <row r="124" spans="1:42" s="144" customFormat="1" x14ac:dyDescent="0.25">
      <c r="A124" s="156"/>
      <c r="B124" s="154"/>
      <c r="C124" s="155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50" t="str">
        <f t="shared" si="4"/>
        <v/>
      </c>
      <c r="P124" s="154"/>
      <c r="Q124" s="155" t="str">
        <f>IF(Tabela13[[#This Row],[Diagnóstico]]="Não Prenha",Tabela13[[#This Row],[Vaca]],"-")</f>
        <v>-</v>
      </c>
      <c r="R124" s="162" t="str">
        <f>IF(Tabela13[[#This Row],[Diagnóstico]]="Não Prenha",Tabela13[[#This Row],[E.C.C DG]],"-")</f>
        <v>-</v>
      </c>
      <c r="S124" s="162"/>
      <c r="T124" s="162" t="str">
        <f>IF(Tabela13[[#This Row],[Diagnóstico]]="Não Prenha",Tabela13[[#This Row],[E.C.C. IA]],"-")</f>
        <v>-</v>
      </c>
      <c r="U124" s="162" t="str">
        <f>IF(Tabela13[[#This Row],[Diagnóstico]]="Não Prenha",Tabela13[[#This Row],[Raça IA]],"-")</f>
        <v>-</v>
      </c>
      <c r="V124" s="162"/>
      <c r="W124" s="162">
        <f>Tabela13[[#This Row],[Categoria]]</f>
        <v>0</v>
      </c>
      <c r="X124" s="162"/>
      <c r="Y124" s="162"/>
      <c r="Z124" s="162"/>
      <c r="AA124" s="162"/>
      <c r="AB124" s="150" t="str">
        <f t="shared" si="5"/>
        <v/>
      </c>
      <c r="AD124" s="154"/>
      <c r="AE124" s="155" t="str">
        <f>IF(Tabela1312[[#This Row],[Diagnóstico]]="Não Prenha ",Tabela13[[#This Row],[Vaca]],"-")</f>
        <v>-</v>
      </c>
      <c r="AF124" s="162"/>
      <c r="AG124" s="162"/>
      <c r="AH124" s="162"/>
      <c r="AI124" s="162"/>
      <c r="AJ124" s="162"/>
      <c r="AK124" s="162">
        <f>Tabela13[[#This Row],[Categoria]]</f>
        <v>0</v>
      </c>
      <c r="AL124" s="162"/>
      <c r="AM124" s="162"/>
      <c r="AN124" s="162"/>
      <c r="AO124" s="162"/>
      <c r="AP124" s="150" t="str">
        <f t="shared" si="6"/>
        <v/>
      </c>
    </row>
    <row r="125" spans="1:42" s="144" customFormat="1" x14ac:dyDescent="0.25">
      <c r="A125" s="156"/>
      <c r="B125" s="154"/>
      <c r="C125" s="155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50" t="str">
        <f t="shared" si="4"/>
        <v/>
      </c>
      <c r="P125" s="154"/>
      <c r="Q125" s="155" t="str">
        <f>IF(Tabela13[[#This Row],[Diagnóstico]]="Não Prenha",Tabela13[[#This Row],[Vaca]],"-")</f>
        <v>-</v>
      </c>
      <c r="R125" s="162" t="str">
        <f>IF(Tabela13[[#This Row],[Diagnóstico]]="Não Prenha",Tabela13[[#This Row],[E.C.C DG]],"-")</f>
        <v>-</v>
      </c>
      <c r="S125" s="162"/>
      <c r="T125" s="162" t="str">
        <f>IF(Tabela13[[#This Row],[Diagnóstico]]="Não Prenha",Tabela13[[#This Row],[E.C.C. IA]],"-")</f>
        <v>-</v>
      </c>
      <c r="U125" s="162" t="str">
        <f>IF(Tabela13[[#This Row],[Diagnóstico]]="Não Prenha",Tabela13[[#This Row],[Raça IA]],"-")</f>
        <v>-</v>
      </c>
      <c r="V125" s="162"/>
      <c r="W125" s="162">
        <f>Tabela13[[#This Row],[Categoria]]</f>
        <v>0</v>
      </c>
      <c r="X125" s="162"/>
      <c r="Y125" s="162"/>
      <c r="Z125" s="162"/>
      <c r="AA125" s="162"/>
      <c r="AB125" s="150" t="str">
        <f t="shared" si="5"/>
        <v/>
      </c>
      <c r="AD125" s="154"/>
      <c r="AE125" s="155" t="str">
        <f>IF(Tabela1312[[#This Row],[Diagnóstico]]="Não Prenha ",Tabela13[[#This Row],[Vaca]],"-")</f>
        <v>-</v>
      </c>
      <c r="AF125" s="162"/>
      <c r="AG125" s="162"/>
      <c r="AH125" s="162"/>
      <c r="AI125" s="162"/>
      <c r="AJ125" s="162"/>
      <c r="AK125" s="162">
        <f>Tabela13[[#This Row],[Categoria]]</f>
        <v>0</v>
      </c>
      <c r="AL125" s="162"/>
      <c r="AM125" s="162"/>
      <c r="AN125" s="162"/>
      <c r="AO125" s="162"/>
      <c r="AP125" s="150" t="str">
        <f t="shared" si="6"/>
        <v/>
      </c>
    </row>
    <row r="126" spans="1:42" s="144" customFormat="1" x14ac:dyDescent="0.25">
      <c r="A126" s="156"/>
      <c r="B126" s="154"/>
      <c r="C126" s="155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50" t="str">
        <f t="shared" si="4"/>
        <v/>
      </c>
      <c r="P126" s="154"/>
      <c r="Q126" s="155" t="str">
        <f>IF(Tabela13[[#This Row],[Diagnóstico]]="Não Prenha",Tabela13[[#This Row],[Vaca]],"-")</f>
        <v>-</v>
      </c>
      <c r="R126" s="162" t="str">
        <f>IF(Tabela13[[#This Row],[Diagnóstico]]="Não Prenha",Tabela13[[#This Row],[E.C.C DG]],"-")</f>
        <v>-</v>
      </c>
      <c r="S126" s="162"/>
      <c r="T126" s="162" t="str">
        <f>IF(Tabela13[[#This Row],[Diagnóstico]]="Não Prenha",Tabela13[[#This Row],[E.C.C. IA]],"-")</f>
        <v>-</v>
      </c>
      <c r="U126" s="162" t="str">
        <f>IF(Tabela13[[#This Row],[Diagnóstico]]="Não Prenha",Tabela13[[#This Row],[Raça IA]],"-")</f>
        <v>-</v>
      </c>
      <c r="V126" s="162"/>
      <c r="W126" s="162">
        <f>Tabela13[[#This Row],[Categoria]]</f>
        <v>0</v>
      </c>
      <c r="X126" s="162"/>
      <c r="Y126" s="162"/>
      <c r="Z126" s="162"/>
      <c r="AA126" s="162"/>
      <c r="AB126" s="150" t="str">
        <f t="shared" si="5"/>
        <v/>
      </c>
      <c r="AD126" s="154"/>
      <c r="AE126" s="155" t="str">
        <f>IF(Tabela1312[[#This Row],[Diagnóstico]]="Não Prenha ",Tabela13[[#This Row],[Vaca]],"-")</f>
        <v>-</v>
      </c>
      <c r="AF126" s="162"/>
      <c r="AG126" s="162"/>
      <c r="AH126" s="162"/>
      <c r="AI126" s="162"/>
      <c r="AJ126" s="162"/>
      <c r="AK126" s="162">
        <f>Tabela13[[#This Row],[Categoria]]</f>
        <v>0</v>
      </c>
      <c r="AL126" s="162"/>
      <c r="AM126" s="162"/>
      <c r="AN126" s="162"/>
      <c r="AO126" s="162"/>
      <c r="AP126" s="150" t="str">
        <f t="shared" si="6"/>
        <v/>
      </c>
    </row>
    <row r="127" spans="1:42" s="144" customFormat="1" x14ac:dyDescent="0.25">
      <c r="A127" s="156"/>
      <c r="B127" s="154"/>
      <c r="C127" s="155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50" t="str">
        <f t="shared" si="4"/>
        <v/>
      </c>
      <c r="P127" s="154"/>
      <c r="Q127" s="155" t="str">
        <f>IF(Tabela13[[#This Row],[Diagnóstico]]="Não Prenha",Tabela13[[#This Row],[Vaca]],"-")</f>
        <v>-</v>
      </c>
      <c r="R127" s="162" t="str">
        <f>IF(Tabela13[[#This Row],[Diagnóstico]]="Não Prenha",Tabela13[[#This Row],[E.C.C DG]],"-")</f>
        <v>-</v>
      </c>
      <c r="S127" s="162"/>
      <c r="T127" s="162" t="str">
        <f>IF(Tabela13[[#This Row],[Diagnóstico]]="Não Prenha",Tabela13[[#This Row],[E.C.C. IA]],"-")</f>
        <v>-</v>
      </c>
      <c r="U127" s="162" t="str">
        <f>IF(Tabela13[[#This Row],[Diagnóstico]]="Não Prenha",Tabela13[[#This Row],[Raça IA]],"-")</f>
        <v>-</v>
      </c>
      <c r="V127" s="162"/>
      <c r="W127" s="162">
        <f>Tabela13[[#This Row],[Categoria]]</f>
        <v>0</v>
      </c>
      <c r="X127" s="162"/>
      <c r="Y127" s="162"/>
      <c r="Z127" s="162"/>
      <c r="AA127" s="162"/>
      <c r="AB127" s="150" t="str">
        <f t="shared" si="5"/>
        <v/>
      </c>
      <c r="AD127" s="154"/>
      <c r="AE127" s="155" t="str">
        <f>IF(Tabela1312[[#This Row],[Diagnóstico]]="Não Prenha ",Tabela13[[#This Row],[Vaca]],"-")</f>
        <v>-</v>
      </c>
      <c r="AF127" s="162"/>
      <c r="AG127" s="162"/>
      <c r="AH127" s="162"/>
      <c r="AI127" s="162"/>
      <c r="AJ127" s="162"/>
      <c r="AK127" s="162">
        <f>Tabela13[[#This Row],[Categoria]]</f>
        <v>0</v>
      </c>
      <c r="AL127" s="162"/>
      <c r="AM127" s="162"/>
      <c r="AN127" s="162"/>
      <c r="AO127" s="162"/>
      <c r="AP127" s="150" t="str">
        <f t="shared" si="6"/>
        <v/>
      </c>
    </row>
    <row r="128" spans="1:42" s="144" customFormat="1" x14ac:dyDescent="0.25">
      <c r="A128" s="156"/>
      <c r="B128" s="154"/>
      <c r="C128" s="155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50" t="str">
        <f t="shared" si="4"/>
        <v/>
      </c>
      <c r="P128" s="154"/>
      <c r="Q128" s="155" t="str">
        <f>IF(Tabela13[[#This Row],[Diagnóstico]]="Não Prenha",Tabela13[[#This Row],[Vaca]],"-")</f>
        <v>-</v>
      </c>
      <c r="R128" s="162" t="str">
        <f>IF(Tabela13[[#This Row],[Diagnóstico]]="Não Prenha",Tabela13[[#This Row],[E.C.C DG]],"-")</f>
        <v>-</v>
      </c>
      <c r="S128" s="162"/>
      <c r="T128" s="162" t="str">
        <f>IF(Tabela13[[#This Row],[Diagnóstico]]="Não Prenha",Tabela13[[#This Row],[E.C.C. IA]],"-")</f>
        <v>-</v>
      </c>
      <c r="U128" s="162" t="str">
        <f>IF(Tabela13[[#This Row],[Diagnóstico]]="Não Prenha",Tabela13[[#This Row],[Raça IA]],"-")</f>
        <v>-</v>
      </c>
      <c r="V128" s="162"/>
      <c r="W128" s="162">
        <f>Tabela13[[#This Row],[Categoria]]</f>
        <v>0</v>
      </c>
      <c r="X128" s="162"/>
      <c r="Y128" s="162"/>
      <c r="Z128" s="162"/>
      <c r="AA128" s="162"/>
      <c r="AB128" s="150" t="str">
        <f t="shared" si="5"/>
        <v/>
      </c>
      <c r="AD128" s="154"/>
      <c r="AE128" s="155" t="str">
        <f>IF(Tabela1312[[#This Row],[Diagnóstico]]="Não Prenha ",Tabela13[[#This Row],[Vaca]],"-")</f>
        <v>-</v>
      </c>
      <c r="AF128" s="162"/>
      <c r="AG128" s="162"/>
      <c r="AH128" s="162"/>
      <c r="AI128" s="162"/>
      <c r="AJ128" s="162"/>
      <c r="AK128" s="162">
        <f>Tabela13[[#This Row],[Categoria]]</f>
        <v>0</v>
      </c>
      <c r="AL128" s="162"/>
      <c r="AM128" s="162"/>
      <c r="AN128" s="162"/>
      <c r="AO128" s="162"/>
      <c r="AP128" s="150" t="str">
        <f t="shared" si="6"/>
        <v/>
      </c>
    </row>
    <row r="129" spans="1:42" s="144" customFormat="1" x14ac:dyDescent="0.25">
      <c r="A129" s="156"/>
      <c r="B129" s="154"/>
      <c r="C129" s="155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50" t="str">
        <f t="shared" si="4"/>
        <v/>
      </c>
      <c r="P129" s="154"/>
      <c r="Q129" s="155" t="str">
        <f>IF(Tabela13[[#This Row],[Diagnóstico]]="Não Prenha",Tabela13[[#This Row],[Vaca]],"-")</f>
        <v>-</v>
      </c>
      <c r="R129" s="162" t="str">
        <f>IF(Tabela13[[#This Row],[Diagnóstico]]="Não Prenha",Tabela13[[#This Row],[E.C.C DG]],"-")</f>
        <v>-</v>
      </c>
      <c r="S129" s="162"/>
      <c r="T129" s="162" t="str">
        <f>IF(Tabela13[[#This Row],[Diagnóstico]]="Não Prenha",Tabela13[[#This Row],[E.C.C. IA]],"-")</f>
        <v>-</v>
      </c>
      <c r="U129" s="162" t="str">
        <f>IF(Tabela13[[#This Row],[Diagnóstico]]="Não Prenha",Tabela13[[#This Row],[Raça IA]],"-")</f>
        <v>-</v>
      </c>
      <c r="V129" s="162"/>
      <c r="W129" s="162">
        <f>Tabela13[[#This Row],[Categoria]]</f>
        <v>0</v>
      </c>
      <c r="X129" s="162"/>
      <c r="Y129" s="162"/>
      <c r="Z129" s="162"/>
      <c r="AA129" s="162"/>
      <c r="AB129" s="150" t="str">
        <f t="shared" si="5"/>
        <v/>
      </c>
      <c r="AD129" s="154"/>
      <c r="AE129" s="155" t="str">
        <f>IF(Tabela1312[[#This Row],[Diagnóstico]]="Não Prenha ",Tabela13[[#This Row],[Vaca]],"-")</f>
        <v>-</v>
      </c>
      <c r="AF129" s="162"/>
      <c r="AG129" s="162"/>
      <c r="AH129" s="162"/>
      <c r="AI129" s="162"/>
      <c r="AJ129" s="162"/>
      <c r="AK129" s="162">
        <f>Tabela13[[#This Row],[Categoria]]</f>
        <v>0</v>
      </c>
      <c r="AL129" s="162"/>
      <c r="AM129" s="162"/>
      <c r="AN129" s="162"/>
      <c r="AO129" s="162"/>
      <c r="AP129" s="150" t="str">
        <f t="shared" si="6"/>
        <v/>
      </c>
    </row>
    <row r="130" spans="1:42" s="144" customFormat="1" x14ac:dyDescent="0.25">
      <c r="A130" s="156"/>
      <c r="B130" s="154"/>
      <c r="C130" s="155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50" t="str">
        <f t="shared" ref="N130:N193" si="7">IF(B130="","",SUM(B130+295))</f>
        <v/>
      </c>
      <c r="P130" s="154"/>
      <c r="Q130" s="155" t="str">
        <f>IF(Tabela13[[#This Row],[Diagnóstico]]="Não Prenha",Tabela13[[#This Row],[Vaca]],"-")</f>
        <v>-</v>
      </c>
      <c r="R130" s="162" t="str">
        <f>IF(Tabela13[[#This Row],[Diagnóstico]]="Não Prenha",Tabela13[[#This Row],[E.C.C DG]],"-")</f>
        <v>-</v>
      </c>
      <c r="S130" s="162"/>
      <c r="T130" s="162" t="str">
        <f>IF(Tabela13[[#This Row],[Diagnóstico]]="Não Prenha",Tabela13[[#This Row],[E.C.C. IA]],"-")</f>
        <v>-</v>
      </c>
      <c r="U130" s="162" t="str">
        <f>IF(Tabela13[[#This Row],[Diagnóstico]]="Não Prenha",Tabela13[[#This Row],[Raça IA]],"-")</f>
        <v>-</v>
      </c>
      <c r="V130" s="162"/>
      <c r="W130" s="162">
        <f>Tabela13[[#This Row],[Categoria]]</f>
        <v>0</v>
      </c>
      <c r="X130" s="162"/>
      <c r="Y130" s="162"/>
      <c r="Z130" s="162"/>
      <c r="AA130" s="162"/>
      <c r="AB130" s="150" t="str">
        <f t="shared" ref="AB130:AB193" si="8">IF(P130="","",SUM(P130+295))</f>
        <v/>
      </c>
      <c r="AD130" s="154"/>
      <c r="AE130" s="155" t="str">
        <f>IF(Tabela1312[[#This Row],[Diagnóstico]]="Não Prenha ",Tabela13[[#This Row],[Vaca]],"-")</f>
        <v>-</v>
      </c>
      <c r="AF130" s="162"/>
      <c r="AG130" s="162"/>
      <c r="AH130" s="162"/>
      <c r="AI130" s="162"/>
      <c r="AJ130" s="162"/>
      <c r="AK130" s="162">
        <f>Tabela13[[#This Row],[Categoria]]</f>
        <v>0</v>
      </c>
      <c r="AL130" s="162"/>
      <c r="AM130" s="162"/>
      <c r="AN130" s="162"/>
      <c r="AO130" s="162"/>
      <c r="AP130" s="150" t="str">
        <f t="shared" ref="AP130:AP193" si="9">IF(AD130="","",SUM(AD130+295))</f>
        <v/>
      </c>
    </row>
    <row r="131" spans="1:42" s="144" customFormat="1" x14ac:dyDescent="0.25">
      <c r="A131" s="156"/>
      <c r="B131" s="154"/>
      <c r="C131" s="155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50" t="str">
        <f t="shared" si="7"/>
        <v/>
      </c>
      <c r="P131" s="154"/>
      <c r="Q131" s="155" t="str">
        <f>IF(Tabela13[[#This Row],[Diagnóstico]]="Não Prenha",Tabela13[[#This Row],[Vaca]],"-")</f>
        <v>-</v>
      </c>
      <c r="R131" s="162" t="str">
        <f>IF(Tabela13[[#This Row],[Diagnóstico]]="Não Prenha",Tabela13[[#This Row],[E.C.C DG]],"-")</f>
        <v>-</v>
      </c>
      <c r="S131" s="162"/>
      <c r="T131" s="162" t="str">
        <f>IF(Tabela13[[#This Row],[Diagnóstico]]="Não Prenha",Tabela13[[#This Row],[E.C.C. IA]],"-")</f>
        <v>-</v>
      </c>
      <c r="U131" s="162" t="str">
        <f>IF(Tabela13[[#This Row],[Diagnóstico]]="Não Prenha",Tabela13[[#This Row],[Raça IA]],"-")</f>
        <v>-</v>
      </c>
      <c r="V131" s="162"/>
      <c r="W131" s="162">
        <f>Tabela13[[#This Row],[Categoria]]</f>
        <v>0</v>
      </c>
      <c r="X131" s="162"/>
      <c r="Y131" s="162"/>
      <c r="Z131" s="162"/>
      <c r="AA131" s="162"/>
      <c r="AB131" s="150" t="str">
        <f t="shared" si="8"/>
        <v/>
      </c>
      <c r="AD131" s="154"/>
      <c r="AE131" s="155" t="str">
        <f>IF(Tabela1312[[#This Row],[Diagnóstico]]="Não Prenha ",Tabela13[[#This Row],[Vaca]],"-")</f>
        <v>-</v>
      </c>
      <c r="AF131" s="162"/>
      <c r="AG131" s="162"/>
      <c r="AH131" s="162"/>
      <c r="AI131" s="162"/>
      <c r="AJ131" s="162"/>
      <c r="AK131" s="162">
        <f>Tabela13[[#This Row],[Categoria]]</f>
        <v>0</v>
      </c>
      <c r="AL131" s="162"/>
      <c r="AM131" s="162"/>
      <c r="AN131" s="162"/>
      <c r="AO131" s="162"/>
      <c r="AP131" s="150" t="str">
        <f t="shared" si="9"/>
        <v/>
      </c>
    </row>
    <row r="132" spans="1:42" s="144" customFormat="1" x14ac:dyDescent="0.25">
      <c r="A132" s="156"/>
      <c r="B132" s="154"/>
      <c r="C132" s="155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50" t="str">
        <f t="shared" si="7"/>
        <v/>
      </c>
      <c r="P132" s="154"/>
      <c r="Q132" s="155" t="str">
        <f>IF(Tabela13[[#This Row],[Diagnóstico]]="Não Prenha",Tabela13[[#This Row],[Vaca]],"-")</f>
        <v>-</v>
      </c>
      <c r="R132" s="162" t="str">
        <f>IF(Tabela13[[#This Row],[Diagnóstico]]="Não Prenha",Tabela13[[#This Row],[E.C.C DG]],"-")</f>
        <v>-</v>
      </c>
      <c r="S132" s="162"/>
      <c r="T132" s="162" t="str">
        <f>IF(Tabela13[[#This Row],[Diagnóstico]]="Não Prenha",Tabela13[[#This Row],[E.C.C. IA]],"-")</f>
        <v>-</v>
      </c>
      <c r="U132" s="162" t="str">
        <f>IF(Tabela13[[#This Row],[Diagnóstico]]="Não Prenha",Tabela13[[#This Row],[Raça IA]],"-")</f>
        <v>-</v>
      </c>
      <c r="V132" s="162"/>
      <c r="W132" s="162">
        <f>Tabela13[[#This Row],[Categoria]]</f>
        <v>0</v>
      </c>
      <c r="X132" s="162"/>
      <c r="Y132" s="162"/>
      <c r="Z132" s="162"/>
      <c r="AA132" s="162"/>
      <c r="AB132" s="150" t="str">
        <f t="shared" si="8"/>
        <v/>
      </c>
      <c r="AD132" s="154"/>
      <c r="AE132" s="155" t="str">
        <f>IF(Tabela1312[[#This Row],[Diagnóstico]]="Não Prenha ",Tabela13[[#This Row],[Vaca]],"-")</f>
        <v>-</v>
      </c>
      <c r="AF132" s="162"/>
      <c r="AG132" s="162"/>
      <c r="AH132" s="162"/>
      <c r="AI132" s="162"/>
      <c r="AJ132" s="162"/>
      <c r="AK132" s="162">
        <f>Tabela13[[#This Row],[Categoria]]</f>
        <v>0</v>
      </c>
      <c r="AL132" s="162"/>
      <c r="AM132" s="162"/>
      <c r="AN132" s="162"/>
      <c r="AO132" s="162"/>
      <c r="AP132" s="150" t="str">
        <f t="shared" si="9"/>
        <v/>
      </c>
    </row>
    <row r="133" spans="1:42" s="144" customFormat="1" x14ac:dyDescent="0.25">
      <c r="A133" s="156"/>
      <c r="B133" s="154"/>
      <c r="C133" s="155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50" t="str">
        <f t="shared" si="7"/>
        <v/>
      </c>
      <c r="P133" s="154"/>
      <c r="Q133" s="155" t="str">
        <f>IF(Tabela13[[#This Row],[Diagnóstico]]="Não Prenha",Tabela13[[#This Row],[Vaca]],"-")</f>
        <v>-</v>
      </c>
      <c r="R133" s="162" t="str">
        <f>IF(Tabela13[[#This Row],[Diagnóstico]]="Não Prenha",Tabela13[[#This Row],[E.C.C DG]],"-")</f>
        <v>-</v>
      </c>
      <c r="S133" s="162"/>
      <c r="T133" s="162" t="str">
        <f>IF(Tabela13[[#This Row],[Diagnóstico]]="Não Prenha",Tabela13[[#This Row],[E.C.C. IA]],"-")</f>
        <v>-</v>
      </c>
      <c r="U133" s="162" t="str">
        <f>IF(Tabela13[[#This Row],[Diagnóstico]]="Não Prenha",Tabela13[[#This Row],[Raça IA]],"-")</f>
        <v>-</v>
      </c>
      <c r="V133" s="162"/>
      <c r="W133" s="162">
        <f>Tabela13[[#This Row],[Categoria]]</f>
        <v>0</v>
      </c>
      <c r="X133" s="162"/>
      <c r="Y133" s="162"/>
      <c r="Z133" s="162"/>
      <c r="AA133" s="162"/>
      <c r="AB133" s="150" t="str">
        <f t="shared" si="8"/>
        <v/>
      </c>
      <c r="AD133" s="154"/>
      <c r="AE133" s="155" t="str">
        <f>IF(Tabela1312[[#This Row],[Diagnóstico]]="Não Prenha ",Tabela13[[#This Row],[Vaca]],"-")</f>
        <v>-</v>
      </c>
      <c r="AF133" s="162"/>
      <c r="AG133" s="162"/>
      <c r="AH133" s="162"/>
      <c r="AI133" s="162"/>
      <c r="AJ133" s="162"/>
      <c r="AK133" s="162">
        <f>Tabela13[[#This Row],[Categoria]]</f>
        <v>0</v>
      </c>
      <c r="AL133" s="162"/>
      <c r="AM133" s="162"/>
      <c r="AN133" s="162"/>
      <c r="AO133" s="162"/>
      <c r="AP133" s="150" t="str">
        <f t="shared" si="9"/>
        <v/>
      </c>
    </row>
    <row r="134" spans="1:42" s="144" customFormat="1" x14ac:dyDescent="0.25">
      <c r="A134" s="156"/>
      <c r="B134" s="154"/>
      <c r="C134" s="155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50" t="str">
        <f t="shared" si="7"/>
        <v/>
      </c>
      <c r="P134" s="154"/>
      <c r="Q134" s="155" t="str">
        <f>IF(Tabela13[[#This Row],[Diagnóstico]]="Não Prenha",Tabela13[[#This Row],[Vaca]],"-")</f>
        <v>-</v>
      </c>
      <c r="R134" s="162" t="str">
        <f>IF(Tabela13[[#This Row],[Diagnóstico]]="Não Prenha",Tabela13[[#This Row],[E.C.C DG]],"-")</f>
        <v>-</v>
      </c>
      <c r="S134" s="162"/>
      <c r="T134" s="162" t="str">
        <f>IF(Tabela13[[#This Row],[Diagnóstico]]="Não Prenha",Tabela13[[#This Row],[E.C.C. IA]],"-")</f>
        <v>-</v>
      </c>
      <c r="U134" s="162" t="str">
        <f>IF(Tabela13[[#This Row],[Diagnóstico]]="Não Prenha",Tabela13[[#This Row],[Raça IA]],"-")</f>
        <v>-</v>
      </c>
      <c r="V134" s="162"/>
      <c r="W134" s="162">
        <f>Tabela13[[#This Row],[Categoria]]</f>
        <v>0</v>
      </c>
      <c r="X134" s="162"/>
      <c r="Y134" s="162"/>
      <c r="Z134" s="162"/>
      <c r="AA134" s="162"/>
      <c r="AB134" s="150" t="str">
        <f t="shared" si="8"/>
        <v/>
      </c>
      <c r="AD134" s="154"/>
      <c r="AE134" s="155" t="str">
        <f>IF(Tabela1312[[#This Row],[Diagnóstico]]="Não Prenha ",Tabela13[[#This Row],[Vaca]],"-")</f>
        <v>-</v>
      </c>
      <c r="AF134" s="162"/>
      <c r="AG134" s="162"/>
      <c r="AH134" s="162"/>
      <c r="AI134" s="162"/>
      <c r="AJ134" s="162"/>
      <c r="AK134" s="162">
        <f>Tabela13[[#This Row],[Categoria]]</f>
        <v>0</v>
      </c>
      <c r="AL134" s="162"/>
      <c r="AM134" s="162"/>
      <c r="AN134" s="162"/>
      <c r="AO134" s="162"/>
      <c r="AP134" s="150" t="str">
        <f t="shared" si="9"/>
        <v/>
      </c>
    </row>
    <row r="135" spans="1:42" s="144" customFormat="1" x14ac:dyDescent="0.25">
      <c r="A135" s="156"/>
      <c r="B135" s="154"/>
      <c r="C135" s="155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50" t="str">
        <f t="shared" si="7"/>
        <v/>
      </c>
      <c r="P135" s="154"/>
      <c r="Q135" s="155" t="str">
        <f>IF(Tabela13[[#This Row],[Diagnóstico]]="Não Prenha",Tabela13[[#This Row],[Vaca]],"-")</f>
        <v>-</v>
      </c>
      <c r="R135" s="162" t="str">
        <f>IF(Tabela13[[#This Row],[Diagnóstico]]="Não Prenha",Tabela13[[#This Row],[E.C.C DG]],"-")</f>
        <v>-</v>
      </c>
      <c r="S135" s="162"/>
      <c r="T135" s="162" t="str">
        <f>IF(Tabela13[[#This Row],[Diagnóstico]]="Não Prenha",Tabela13[[#This Row],[E.C.C. IA]],"-")</f>
        <v>-</v>
      </c>
      <c r="U135" s="162" t="str">
        <f>IF(Tabela13[[#This Row],[Diagnóstico]]="Não Prenha",Tabela13[[#This Row],[Raça IA]],"-")</f>
        <v>-</v>
      </c>
      <c r="V135" s="162"/>
      <c r="W135" s="162">
        <f>Tabela13[[#This Row],[Categoria]]</f>
        <v>0</v>
      </c>
      <c r="X135" s="162"/>
      <c r="Y135" s="162"/>
      <c r="Z135" s="162"/>
      <c r="AA135" s="162"/>
      <c r="AB135" s="150" t="str">
        <f t="shared" si="8"/>
        <v/>
      </c>
      <c r="AD135" s="154"/>
      <c r="AE135" s="155" t="str">
        <f>IF(Tabela1312[[#This Row],[Diagnóstico]]="Não Prenha ",Tabela13[[#This Row],[Vaca]],"-")</f>
        <v>-</v>
      </c>
      <c r="AF135" s="162"/>
      <c r="AG135" s="162"/>
      <c r="AH135" s="162"/>
      <c r="AI135" s="162"/>
      <c r="AJ135" s="162"/>
      <c r="AK135" s="162">
        <f>Tabela13[[#This Row],[Categoria]]</f>
        <v>0</v>
      </c>
      <c r="AL135" s="162"/>
      <c r="AM135" s="162"/>
      <c r="AN135" s="162"/>
      <c r="AO135" s="162"/>
      <c r="AP135" s="150" t="str">
        <f t="shared" si="9"/>
        <v/>
      </c>
    </row>
    <row r="136" spans="1:42" s="144" customFormat="1" x14ac:dyDescent="0.25">
      <c r="A136" s="156"/>
      <c r="B136" s="154"/>
      <c r="C136" s="155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50" t="str">
        <f t="shared" si="7"/>
        <v/>
      </c>
      <c r="P136" s="154"/>
      <c r="Q136" s="155" t="str">
        <f>IF(Tabela13[[#This Row],[Diagnóstico]]="Não Prenha",Tabela13[[#This Row],[Vaca]],"-")</f>
        <v>-</v>
      </c>
      <c r="R136" s="162" t="str">
        <f>IF(Tabela13[[#This Row],[Diagnóstico]]="Não Prenha",Tabela13[[#This Row],[E.C.C DG]],"-")</f>
        <v>-</v>
      </c>
      <c r="S136" s="162"/>
      <c r="T136" s="162" t="str">
        <f>IF(Tabela13[[#This Row],[Diagnóstico]]="Não Prenha",Tabela13[[#This Row],[E.C.C. IA]],"-")</f>
        <v>-</v>
      </c>
      <c r="U136" s="162" t="str">
        <f>IF(Tabela13[[#This Row],[Diagnóstico]]="Não Prenha",Tabela13[[#This Row],[Raça IA]],"-")</f>
        <v>-</v>
      </c>
      <c r="V136" s="162"/>
      <c r="W136" s="162">
        <f>Tabela13[[#This Row],[Categoria]]</f>
        <v>0</v>
      </c>
      <c r="X136" s="162"/>
      <c r="Y136" s="162"/>
      <c r="Z136" s="162"/>
      <c r="AA136" s="162"/>
      <c r="AB136" s="150" t="str">
        <f t="shared" si="8"/>
        <v/>
      </c>
      <c r="AD136" s="154"/>
      <c r="AE136" s="155" t="str">
        <f>IF(Tabela1312[[#This Row],[Diagnóstico]]="Não Prenha ",Tabela13[[#This Row],[Vaca]],"-")</f>
        <v>-</v>
      </c>
      <c r="AF136" s="162"/>
      <c r="AG136" s="162"/>
      <c r="AH136" s="162"/>
      <c r="AI136" s="162"/>
      <c r="AJ136" s="162"/>
      <c r="AK136" s="162">
        <f>Tabela13[[#This Row],[Categoria]]</f>
        <v>0</v>
      </c>
      <c r="AL136" s="162"/>
      <c r="AM136" s="162"/>
      <c r="AN136" s="162"/>
      <c r="AO136" s="162"/>
      <c r="AP136" s="150" t="str">
        <f t="shared" si="9"/>
        <v/>
      </c>
    </row>
    <row r="137" spans="1:42" s="144" customFormat="1" x14ac:dyDescent="0.25">
      <c r="A137" s="156"/>
      <c r="B137" s="154"/>
      <c r="C137" s="155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50" t="str">
        <f t="shared" si="7"/>
        <v/>
      </c>
      <c r="P137" s="154"/>
      <c r="Q137" s="155" t="str">
        <f>IF(Tabela13[[#This Row],[Diagnóstico]]="Não Prenha",Tabela13[[#This Row],[Vaca]],"-")</f>
        <v>-</v>
      </c>
      <c r="R137" s="162" t="str">
        <f>IF(Tabela13[[#This Row],[Diagnóstico]]="Não Prenha",Tabela13[[#This Row],[E.C.C DG]],"-")</f>
        <v>-</v>
      </c>
      <c r="S137" s="162"/>
      <c r="T137" s="162" t="str">
        <f>IF(Tabela13[[#This Row],[Diagnóstico]]="Não Prenha",Tabela13[[#This Row],[E.C.C. IA]],"-")</f>
        <v>-</v>
      </c>
      <c r="U137" s="162" t="str">
        <f>IF(Tabela13[[#This Row],[Diagnóstico]]="Não Prenha",Tabela13[[#This Row],[Raça IA]],"-")</f>
        <v>-</v>
      </c>
      <c r="V137" s="162"/>
      <c r="W137" s="162">
        <f>Tabela13[[#This Row],[Categoria]]</f>
        <v>0</v>
      </c>
      <c r="X137" s="162"/>
      <c r="Y137" s="162"/>
      <c r="Z137" s="162"/>
      <c r="AA137" s="162"/>
      <c r="AB137" s="150" t="str">
        <f t="shared" si="8"/>
        <v/>
      </c>
      <c r="AD137" s="154"/>
      <c r="AE137" s="155" t="str">
        <f>IF(Tabela1312[[#This Row],[Diagnóstico]]="Não Prenha ",Tabela13[[#This Row],[Vaca]],"-")</f>
        <v>-</v>
      </c>
      <c r="AF137" s="162"/>
      <c r="AG137" s="162"/>
      <c r="AH137" s="162"/>
      <c r="AI137" s="162"/>
      <c r="AJ137" s="162"/>
      <c r="AK137" s="162">
        <f>Tabela13[[#This Row],[Categoria]]</f>
        <v>0</v>
      </c>
      <c r="AL137" s="162"/>
      <c r="AM137" s="162"/>
      <c r="AN137" s="162"/>
      <c r="AO137" s="162"/>
      <c r="AP137" s="150" t="str">
        <f t="shared" si="9"/>
        <v/>
      </c>
    </row>
    <row r="138" spans="1:42" s="144" customFormat="1" x14ac:dyDescent="0.25">
      <c r="A138" s="156"/>
      <c r="B138" s="154"/>
      <c r="C138" s="155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50" t="str">
        <f t="shared" si="7"/>
        <v/>
      </c>
      <c r="P138" s="154"/>
      <c r="Q138" s="155" t="str">
        <f>IF(Tabela13[[#This Row],[Diagnóstico]]="Não Prenha",Tabela13[[#This Row],[Vaca]],"-")</f>
        <v>-</v>
      </c>
      <c r="R138" s="162" t="str">
        <f>IF(Tabela13[[#This Row],[Diagnóstico]]="Não Prenha",Tabela13[[#This Row],[E.C.C DG]],"-")</f>
        <v>-</v>
      </c>
      <c r="S138" s="162"/>
      <c r="T138" s="162" t="str">
        <f>IF(Tabela13[[#This Row],[Diagnóstico]]="Não Prenha",Tabela13[[#This Row],[E.C.C. IA]],"-")</f>
        <v>-</v>
      </c>
      <c r="U138" s="162" t="str">
        <f>IF(Tabela13[[#This Row],[Diagnóstico]]="Não Prenha",Tabela13[[#This Row],[Raça IA]],"-")</f>
        <v>-</v>
      </c>
      <c r="V138" s="162"/>
      <c r="W138" s="162">
        <f>Tabela13[[#This Row],[Categoria]]</f>
        <v>0</v>
      </c>
      <c r="X138" s="162"/>
      <c r="Y138" s="162"/>
      <c r="Z138" s="162"/>
      <c r="AA138" s="162"/>
      <c r="AB138" s="150" t="str">
        <f t="shared" si="8"/>
        <v/>
      </c>
      <c r="AD138" s="154"/>
      <c r="AE138" s="155" t="str">
        <f>IF(Tabela1312[[#This Row],[Diagnóstico]]="Não Prenha ",Tabela13[[#This Row],[Vaca]],"-")</f>
        <v>-</v>
      </c>
      <c r="AF138" s="162"/>
      <c r="AG138" s="162"/>
      <c r="AH138" s="162"/>
      <c r="AI138" s="162"/>
      <c r="AJ138" s="162"/>
      <c r="AK138" s="162">
        <f>Tabela13[[#This Row],[Categoria]]</f>
        <v>0</v>
      </c>
      <c r="AL138" s="162"/>
      <c r="AM138" s="162"/>
      <c r="AN138" s="162"/>
      <c r="AO138" s="162"/>
      <c r="AP138" s="150" t="str">
        <f t="shared" si="9"/>
        <v/>
      </c>
    </row>
    <row r="139" spans="1:42" s="144" customFormat="1" x14ac:dyDescent="0.25">
      <c r="A139" s="156"/>
      <c r="B139" s="154"/>
      <c r="C139" s="155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50" t="str">
        <f t="shared" si="7"/>
        <v/>
      </c>
      <c r="P139" s="154"/>
      <c r="Q139" s="155" t="str">
        <f>IF(Tabela13[[#This Row],[Diagnóstico]]="Não Prenha",Tabela13[[#This Row],[Vaca]],"-")</f>
        <v>-</v>
      </c>
      <c r="R139" s="162" t="str">
        <f>IF(Tabela13[[#This Row],[Diagnóstico]]="Não Prenha",Tabela13[[#This Row],[E.C.C DG]],"-")</f>
        <v>-</v>
      </c>
      <c r="S139" s="162"/>
      <c r="T139" s="162" t="str">
        <f>IF(Tabela13[[#This Row],[Diagnóstico]]="Não Prenha",Tabela13[[#This Row],[E.C.C. IA]],"-")</f>
        <v>-</v>
      </c>
      <c r="U139" s="162" t="str">
        <f>IF(Tabela13[[#This Row],[Diagnóstico]]="Não Prenha",Tabela13[[#This Row],[Raça IA]],"-")</f>
        <v>-</v>
      </c>
      <c r="V139" s="162"/>
      <c r="W139" s="162">
        <f>Tabela13[[#This Row],[Categoria]]</f>
        <v>0</v>
      </c>
      <c r="X139" s="162"/>
      <c r="Y139" s="162"/>
      <c r="Z139" s="162"/>
      <c r="AA139" s="162"/>
      <c r="AB139" s="150" t="str">
        <f t="shared" si="8"/>
        <v/>
      </c>
      <c r="AD139" s="154"/>
      <c r="AE139" s="155" t="str">
        <f>IF(Tabela1312[[#This Row],[Diagnóstico]]="Não Prenha ",Tabela13[[#This Row],[Vaca]],"-")</f>
        <v>-</v>
      </c>
      <c r="AF139" s="162"/>
      <c r="AG139" s="162"/>
      <c r="AH139" s="162"/>
      <c r="AI139" s="162"/>
      <c r="AJ139" s="162"/>
      <c r="AK139" s="162">
        <f>Tabela13[[#This Row],[Categoria]]</f>
        <v>0</v>
      </c>
      <c r="AL139" s="162"/>
      <c r="AM139" s="162"/>
      <c r="AN139" s="162"/>
      <c r="AO139" s="162"/>
      <c r="AP139" s="150" t="str">
        <f t="shared" si="9"/>
        <v/>
      </c>
    </row>
    <row r="140" spans="1:42" s="144" customFormat="1" x14ac:dyDescent="0.25">
      <c r="A140" s="156"/>
      <c r="B140" s="154"/>
      <c r="C140" s="155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50" t="str">
        <f t="shared" si="7"/>
        <v/>
      </c>
      <c r="P140" s="154"/>
      <c r="Q140" s="155" t="str">
        <f>IF(Tabela13[[#This Row],[Diagnóstico]]="Não Prenha",Tabela13[[#This Row],[Vaca]],"-")</f>
        <v>-</v>
      </c>
      <c r="R140" s="162" t="str">
        <f>IF(Tabela13[[#This Row],[Diagnóstico]]="Não Prenha",Tabela13[[#This Row],[E.C.C DG]],"-")</f>
        <v>-</v>
      </c>
      <c r="S140" s="162"/>
      <c r="T140" s="162" t="str">
        <f>IF(Tabela13[[#This Row],[Diagnóstico]]="Não Prenha",Tabela13[[#This Row],[E.C.C. IA]],"-")</f>
        <v>-</v>
      </c>
      <c r="U140" s="162" t="str">
        <f>IF(Tabela13[[#This Row],[Diagnóstico]]="Não Prenha",Tabela13[[#This Row],[Raça IA]],"-")</f>
        <v>-</v>
      </c>
      <c r="V140" s="162"/>
      <c r="W140" s="162">
        <f>Tabela13[[#This Row],[Categoria]]</f>
        <v>0</v>
      </c>
      <c r="X140" s="162"/>
      <c r="Y140" s="162"/>
      <c r="Z140" s="162"/>
      <c r="AA140" s="162"/>
      <c r="AB140" s="150" t="str">
        <f t="shared" si="8"/>
        <v/>
      </c>
      <c r="AD140" s="154"/>
      <c r="AE140" s="155" t="str">
        <f>IF(Tabela1312[[#This Row],[Diagnóstico]]="Não Prenha ",Tabela13[[#This Row],[Vaca]],"-")</f>
        <v>-</v>
      </c>
      <c r="AF140" s="162"/>
      <c r="AG140" s="162"/>
      <c r="AH140" s="162"/>
      <c r="AI140" s="162"/>
      <c r="AJ140" s="162"/>
      <c r="AK140" s="162">
        <f>Tabela13[[#This Row],[Categoria]]</f>
        <v>0</v>
      </c>
      <c r="AL140" s="162"/>
      <c r="AM140" s="162"/>
      <c r="AN140" s="162"/>
      <c r="AO140" s="162"/>
      <c r="AP140" s="150" t="str">
        <f t="shared" si="9"/>
        <v/>
      </c>
    </row>
    <row r="141" spans="1:42" s="144" customFormat="1" x14ac:dyDescent="0.25">
      <c r="A141" s="156"/>
      <c r="B141" s="154"/>
      <c r="C141" s="155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50" t="str">
        <f t="shared" si="7"/>
        <v/>
      </c>
      <c r="P141" s="154"/>
      <c r="Q141" s="155" t="str">
        <f>IF(Tabela13[[#This Row],[Diagnóstico]]="Não Prenha",Tabela13[[#This Row],[Vaca]],"-")</f>
        <v>-</v>
      </c>
      <c r="R141" s="162" t="str">
        <f>IF(Tabela13[[#This Row],[Diagnóstico]]="Não Prenha",Tabela13[[#This Row],[E.C.C DG]],"-")</f>
        <v>-</v>
      </c>
      <c r="S141" s="162"/>
      <c r="T141" s="162" t="str">
        <f>IF(Tabela13[[#This Row],[Diagnóstico]]="Não Prenha",Tabela13[[#This Row],[E.C.C. IA]],"-")</f>
        <v>-</v>
      </c>
      <c r="U141" s="162" t="str">
        <f>IF(Tabela13[[#This Row],[Diagnóstico]]="Não Prenha",Tabela13[[#This Row],[Raça IA]],"-")</f>
        <v>-</v>
      </c>
      <c r="V141" s="162"/>
      <c r="W141" s="162">
        <f>Tabela13[[#This Row],[Categoria]]</f>
        <v>0</v>
      </c>
      <c r="X141" s="162"/>
      <c r="Y141" s="162"/>
      <c r="Z141" s="162"/>
      <c r="AA141" s="162"/>
      <c r="AB141" s="150" t="str">
        <f t="shared" si="8"/>
        <v/>
      </c>
      <c r="AD141" s="154"/>
      <c r="AE141" s="155" t="str">
        <f>IF(Tabela1312[[#This Row],[Diagnóstico]]="Não Prenha ",Tabela13[[#This Row],[Vaca]],"-")</f>
        <v>-</v>
      </c>
      <c r="AF141" s="162"/>
      <c r="AG141" s="162"/>
      <c r="AH141" s="162"/>
      <c r="AI141" s="162"/>
      <c r="AJ141" s="162"/>
      <c r="AK141" s="162">
        <f>Tabela13[[#This Row],[Categoria]]</f>
        <v>0</v>
      </c>
      <c r="AL141" s="162"/>
      <c r="AM141" s="162"/>
      <c r="AN141" s="162"/>
      <c r="AO141" s="162"/>
      <c r="AP141" s="150" t="str">
        <f t="shared" si="9"/>
        <v/>
      </c>
    </row>
    <row r="142" spans="1:42" s="144" customFormat="1" x14ac:dyDescent="0.25">
      <c r="A142" s="156"/>
      <c r="B142" s="154"/>
      <c r="C142" s="155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50" t="str">
        <f t="shared" si="7"/>
        <v/>
      </c>
      <c r="P142" s="154"/>
      <c r="Q142" s="155" t="str">
        <f>IF(Tabela13[[#This Row],[Diagnóstico]]="Não Prenha",Tabela13[[#This Row],[Vaca]],"-")</f>
        <v>-</v>
      </c>
      <c r="R142" s="162" t="str">
        <f>IF(Tabela13[[#This Row],[Diagnóstico]]="Não Prenha",Tabela13[[#This Row],[E.C.C DG]],"-")</f>
        <v>-</v>
      </c>
      <c r="S142" s="162"/>
      <c r="T142" s="162" t="str">
        <f>IF(Tabela13[[#This Row],[Diagnóstico]]="Não Prenha",Tabela13[[#This Row],[E.C.C. IA]],"-")</f>
        <v>-</v>
      </c>
      <c r="U142" s="162" t="str">
        <f>IF(Tabela13[[#This Row],[Diagnóstico]]="Não Prenha",Tabela13[[#This Row],[Raça IA]],"-")</f>
        <v>-</v>
      </c>
      <c r="V142" s="162"/>
      <c r="W142" s="162">
        <f>Tabela13[[#This Row],[Categoria]]</f>
        <v>0</v>
      </c>
      <c r="X142" s="162"/>
      <c r="Y142" s="162"/>
      <c r="Z142" s="162"/>
      <c r="AA142" s="162"/>
      <c r="AB142" s="150" t="str">
        <f t="shared" si="8"/>
        <v/>
      </c>
      <c r="AD142" s="154"/>
      <c r="AE142" s="155" t="str">
        <f>IF(Tabela1312[[#This Row],[Diagnóstico]]="Não Prenha ",Tabela13[[#This Row],[Vaca]],"-")</f>
        <v>-</v>
      </c>
      <c r="AF142" s="162"/>
      <c r="AG142" s="162"/>
      <c r="AH142" s="162"/>
      <c r="AI142" s="162"/>
      <c r="AJ142" s="162"/>
      <c r="AK142" s="162">
        <f>Tabela13[[#This Row],[Categoria]]</f>
        <v>0</v>
      </c>
      <c r="AL142" s="162"/>
      <c r="AM142" s="162"/>
      <c r="AN142" s="162"/>
      <c r="AO142" s="162"/>
      <c r="AP142" s="150" t="str">
        <f t="shared" si="9"/>
        <v/>
      </c>
    </row>
    <row r="143" spans="1:42" s="144" customFormat="1" x14ac:dyDescent="0.25">
      <c r="A143" s="156"/>
      <c r="B143" s="154"/>
      <c r="C143" s="155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50" t="str">
        <f t="shared" si="7"/>
        <v/>
      </c>
      <c r="P143" s="154"/>
      <c r="Q143" s="155" t="str">
        <f>IF(Tabela13[[#This Row],[Diagnóstico]]="Não Prenha",Tabela13[[#This Row],[Vaca]],"-")</f>
        <v>-</v>
      </c>
      <c r="R143" s="162" t="str">
        <f>IF(Tabela13[[#This Row],[Diagnóstico]]="Não Prenha",Tabela13[[#This Row],[E.C.C DG]],"-")</f>
        <v>-</v>
      </c>
      <c r="S143" s="162"/>
      <c r="T143" s="162" t="str">
        <f>IF(Tabela13[[#This Row],[Diagnóstico]]="Não Prenha",Tabela13[[#This Row],[E.C.C. IA]],"-")</f>
        <v>-</v>
      </c>
      <c r="U143" s="162" t="str">
        <f>IF(Tabela13[[#This Row],[Diagnóstico]]="Não Prenha",Tabela13[[#This Row],[Raça IA]],"-")</f>
        <v>-</v>
      </c>
      <c r="V143" s="162"/>
      <c r="W143" s="162">
        <f>Tabela13[[#This Row],[Categoria]]</f>
        <v>0</v>
      </c>
      <c r="X143" s="162"/>
      <c r="Y143" s="162"/>
      <c r="Z143" s="162"/>
      <c r="AA143" s="162"/>
      <c r="AB143" s="150" t="str">
        <f t="shared" si="8"/>
        <v/>
      </c>
      <c r="AD143" s="154"/>
      <c r="AE143" s="155" t="str">
        <f>IF(Tabela1312[[#This Row],[Diagnóstico]]="Não Prenha ",Tabela13[[#This Row],[Vaca]],"-")</f>
        <v>-</v>
      </c>
      <c r="AF143" s="162"/>
      <c r="AG143" s="162"/>
      <c r="AH143" s="162"/>
      <c r="AI143" s="162"/>
      <c r="AJ143" s="162"/>
      <c r="AK143" s="162">
        <f>Tabela13[[#This Row],[Categoria]]</f>
        <v>0</v>
      </c>
      <c r="AL143" s="162"/>
      <c r="AM143" s="162"/>
      <c r="AN143" s="162"/>
      <c r="AO143" s="162"/>
      <c r="AP143" s="150" t="str">
        <f t="shared" si="9"/>
        <v/>
      </c>
    </row>
    <row r="144" spans="1:42" s="144" customFormat="1" x14ac:dyDescent="0.25">
      <c r="A144" s="156"/>
      <c r="B144" s="154"/>
      <c r="C144" s="155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50" t="str">
        <f t="shared" si="7"/>
        <v/>
      </c>
      <c r="P144" s="154"/>
      <c r="Q144" s="155" t="str">
        <f>IF(Tabela13[[#This Row],[Diagnóstico]]="Não Prenha",Tabela13[[#This Row],[Vaca]],"-")</f>
        <v>-</v>
      </c>
      <c r="R144" s="162" t="str">
        <f>IF(Tabela13[[#This Row],[Diagnóstico]]="Não Prenha",Tabela13[[#This Row],[E.C.C DG]],"-")</f>
        <v>-</v>
      </c>
      <c r="S144" s="162"/>
      <c r="T144" s="162" t="str">
        <f>IF(Tabela13[[#This Row],[Diagnóstico]]="Não Prenha",Tabela13[[#This Row],[E.C.C. IA]],"-")</f>
        <v>-</v>
      </c>
      <c r="U144" s="162" t="str">
        <f>IF(Tabela13[[#This Row],[Diagnóstico]]="Não Prenha",Tabela13[[#This Row],[Raça IA]],"-")</f>
        <v>-</v>
      </c>
      <c r="V144" s="162"/>
      <c r="W144" s="162">
        <f>Tabela13[[#This Row],[Categoria]]</f>
        <v>0</v>
      </c>
      <c r="X144" s="162"/>
      <c r="Y144" s="162"/>
      <c r="Z144" s="162"/>
      <c r="AA144" s="162"/>
      <c r="AB144" s="150" t="str">
        <f t="shared" si="8"/>
        <v/>
      </c>
      <c r="AD144" s="154"/>
      <c r="AE144" s="155" t="str">
        <f>IF(Tabela1312[[#This Row],[Diagnóstico]]="Não Prenha ",Tabela13[[#This Row],[Vaca]],"-")</f>
        <v>-</v>
      </c>
      <c r="AF144" s="162"/>
      <c r="AG144" s="162"/>
      <c r="AH144" s="162"/>
      <c r="AI144" s="162"/>
      <c r="AJ144" s="162"/>
      <c r="AK144" s="162">
        <f>Tabela13[[#This Row],[Categoria]]</f>
        <v>0</v>
      </c>
      <c r="AL144" s="162"/>
      <c r="AM144" s="162"/>
      <c r="AN144" s="162"/>
      <c r="AO144" s="162"/>
      <c r="AP144" s="150" t="str">
        <f t="shared" si="9"/>
        <v/>
      </c>
    </row>
    <row r="145" spans="1:42" s="144" customFormat="1" x14ac:dyDescent="0.25">
      <c r="A145" s="156"/>
      <c r="B145" s="154"/>
      <c r="C145" s="155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50" t="str">
        <f t="shared" si="7"/>
        <v/>
      </c>
      <c r="P145" s="154"/>
      <c r="Q145" s="155" t="str">
        <f>IF(Tabela13[[#This Row],[Diagnóstico]]="Não Prenha",Tabela13[[#This Row],[Vaca]],"-")</f>
        <v>-</v>
      </c>
      <c r="R145" s="162" t="str">
        <f>IF(Tabela13[[#This Row],[Diagnóstico]]="Não Prenha",Tabela13[[#This Row],[E.C.C DG]],"-")</f>
        <v>-</v>
      </c>
      <c r="S145" s="162"/>
      <c r="T145" s="162" t="str">
        <f>IF(Tabela13[[#This Row],[Diagnóstico]]="Não Prenha",Tabela13[[#This Row],[E.C.C. IA]],"-")</f>
        <v>-</v>
      </c>
      <c r="U145" s="162" t="str">
        <f>IF(Tabela13[[#This Row],[Diagnóstico]]="Não Prenha",Tabela13[[#This Row],[Raça IA]],"-")</f>
        <v>-</v>
      </c>
      <c r="V145" s="162"/>
      <c r="W145" s="162">
        <f>Tabela13[[#This Row],[Categoria]]</f>
        <v>0</v>
      </c>
      <c r="X145" s="162"/>
      <c r="Y145" s="162"/>
      <c r="Z145" s="162"/>
      <c r="AA145" s="162"/>
      <c r="AB145" s="150" t="str">
        <f t="shared" si="8"/>
        <v/>
      </c>
      <c r="AD145" s="154"/>
      <c r="AE145" s="155" t="str">
        <f>IF(Tabela1312[[#This Row],[Diagnóstico]]="Não Prenha ",Tabela13[[#This Row],[Vaca]],"-")</f>
        <v>-</v>
      </c>
      <c r="AF145" s="162"/>
      <c r="AG145" s="162"/>
      <c r="AH145" s="162"/>
      <c r="AI145" s="162"/>
      <c r="AJ145" s="162"/>
      <c r="AK145" s="162">
        <f>Tabela13[[#This Row],[Categoria]]</f>
        <v>0</v>
      </c>
      <c r="AL145" s="162"/>
      <c r="AM145" s="162"/>
      <c r="AN145" s="162"/>
      <c r="AO145" s="162"/>
      <c r="AP145" s="150" t="str">
        <f t="shared" si="9"/>
        <v/>
      </c>
    </row>
    <row r="146" spans="1:42" s="144" customFormat="1" x14ac:dyDescent="0.25">
      <c r="A146" s="156"/>
      <c r="B146" s="154"/>
      <c r="C146" s="155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50" t="str">
        <f t="shared" si="7"/>
        <v/>
      </c>
      <c r="P146" s="154"/>
      <c r="Q146" s="155" t="str">
        <f>IF(Tabela13[[#This Row],[Diagnóstico]]="Não Prenha",Tabela13[[#This Row],[Vaca]],"-")</f>
        <v>-</v>
      </c>
      <c r="R146" s="162" t="str">
        <f>IF(Tabela13[[#This Row],[Diagnóstico]]="Não Prenha",Tabela13[[#This Row],[E.C.C DG]],"-")</f>
        <v>-</v>
      </c>
      <c r="S146" s="162"/>
      <c r="T146" s="162" t="str">
        <f>IF(Tabela13[[#This Row],[Diagnóstico]]="Não Prenha",Tabela13[[#This Row],[E.C.C. IA]],"-")</f>
        <v>-</v>
      </c>
      <c r="U146" s="162" t="str">
        <f>IF(Tabela13[[#This Row],[Diagnóstico]]="Não Prenha",Tabela13[[#This Row],[Raça IA]],"-")</f>
        <v>-</v>
      </c>
      <c r="V146" s="162"/>
      <c r="W146" s="162">
        <f>Tabela13[[#This Row],[Categoria]]</f>
        <v>0</v>
      </c>
      <c r="X146" s="162"/>
      <c r="Y146" s="162"/>
      <c r="Z146" s="162"/>
      <c r="AA146" s="162"/>
      <c r="AB146" s="150" t="str">
        <f t="shared" si="8"/>
        <v/>
      </c>
      <c r="AD146" s="154"/>
      <c r="AE146" s="155" t="str">
        <f>IF(Tabela1312[[#This Row],[Diagnóstico]]="Não Prenha ",Tabela13[[#This Row],[Vaca]],"-")</f>
        <v>-</v>
      </c>
      <c r="AF146" s="162"/>
      <c r="AG146" s="162"/>
      <c r="AH146" s="162"/>
      <c r="AI146" s="162"/>
      <c r="AJ146" s="162"/>
      <c r="AK146" s="162">
        <f>Tabela13[[#This Row],[Categoria]]</f>
        <v>0</v>
      </c>
      <c r="AL146" s="162"/>
      <c r="AM146" s="162"/>
      <c r="AN146" s="162"/>
      <c r="AO146" s="162"/>
      <c r="AP146" s="150" t="str">
        <f t="shared" si="9"/>
        <v/>
      </c>
    </row>
    <row r="147" spans="1:42" s="144" customFormat="1" x14ac:dyDescent="0.25">
      <c r="A147" s="156"/>
      <c r="B147" s="154"/>
      <c r="C147" s="155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50" t="str">
        <f t="shared" si="7"/>
        <v/>
      </c>
      <c r="P147" s="154"/>
      <c r="Q147" s="155" t="str">
        <f>IF(Tabela13[[#This Row],[Diagnóstico]]="Não Prenha",Tabela13[[#This Row],[Vaca]],"-")</f>
        <v>-</v>
      </c>
      <c r="R147" s="162" t="str">
        <f>IF(Tabela13[[#This Row],[Diagnóstico]]="Não Prenha",Tabela13[[#This Row],[E.C.C DG]],"-")</f>
        <v>-</v>
      </c>
      <c r="S147" s="162"/>
      <c r="T147" s="162" t="str">
        <f>IF(Tabela13[[#This Row],[Diagnóstico]]="Não Prenha",Tabela13[[#This Row],[E.C.C. IA]],"-")</f>
        <v>-</v>
      </c>
      <c r="U147" s="162" t="str">
        <f>IF(Tabela13[[#This Row],[Diagnóstico]]="Não Prenha",Tabela13[[#This Row],[Raça IA]],"-")</f>
        <v>-</v>
      </c>
      <c r="V147" s="162"/>
      <c r="W147" s="162">
        <f>Tabela13[[#This Row],[Categoria]]</f>
        <v>0</v>
      </c>
      <c r="X147" s="162"/>
      <c r="Y147" s="162"/>
      <c r="Z147" s="162"/>
      <c r="AA147" s="162"/>
      <c r="AB147" s="150" t="str">
        <f t="shared" si="8"/>
        <v/>
      </c>
      <c r="AD147" s="154"/>
      <c r="AE147" s="155" t="str">
        <f>IF(Tabela1312[[#This Row],[Diagnóstico]]="Não Prenha ",Tabela13[[#This Row],[Vaca]],"-")</f>
        <v>-</v>
      </c>
      <c r="AF147" s="162"/>
      <c r="AG147" s="162"/>
      <c r="AH147" s="162"/>
      <c r="AI147" s="162"/>
      <c r="AJ147" s="162"/>
      <c r="AK147" s="162">
        <f>Tabela13[[#This Row],[Categoria]]</f>
        <v>0</v>
      </c>
      <c r="AL147" s="162"/>
      <c r="AM147" s="162"/>
      <c r="AN147" s="162"/>
      <c r="AO147" s="162"/>
      <c r="AP147" s="150" t="str">
        <f t="shared" si="9"/>
        <v/>
      </c>
    </row>
    <row r="148" spans="1:42" s="144" customFormat="1" x14ac:dyDescent="0.25">
      <c r="A148" s="156"/>
      <c r="B148" s="154"/>
      <c r="C148" s="155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50" t="str">
        <f t="shared" si="7"/>
        <v/>
      </c>
      <c r="P148" s="154"/>
      <c r="Q148" s="155" t="str">
        <f>IF(Tabela13[[#This Row],[Diagnóstico]]="Não Prenha",Tabela13[[#This Row],[Vaca]],"-")</f>
        <v>-</v>
      </c>
      <c r="R148" s="162" t="str">
        <f>IF(Tabela13[[#This Row],[Diagnóstico]]="Não Prenha",Tabela13[[#This Row],[E.C.C DG]],"-")</f>
        <v>-</v>
      </c>
      <c r="S148" s="162"/>
      <c r="T148" s="162" t="str">
        <f>IF(Tabela13[[#This Row],[Diagnóstico]]="Não Prenha",Tabela13[[#This Row],[E.C.C. IA]],"-")</f>
        <v>-</v>
      </c>
      <c r="U148" s="162" t="str">
        <f>IF(Tabela13[[#This Row],[Diagnóstico]]="Não Prenha",Tabela13[[#This Row],[Raça IA]],"-")</f>
        <v>-</v>
      </c>
      <c r="V148" s="162"/>
      <c r="W148" s="162">
        <f>Tabela13[[#This Row],[Categoria]]</f>
        <v>0</v>
      </c>
      <c r="X148" s="162"/>
      <c r="Y148" s="162"/>
      <c r="Z148" s="162"/>
      <c r="AA148" s="162"/>
      <c r="AB148" s="150" t="str">
        <f t="shared" si="8"/>
        <v/>
      </c>
      <c r="AD148" s="154"/>
      <c r="AE148" s="155" t="str">
        <f>IF(Tabela1312[[#This Row],[Diagnóstico]]="Não Prenha ",Tabela13[[#This Row],[Vaca]],"-")</f>
        <v>-</v>
      </c>
      <c r="AF148" s="162"/>
      <c r="AG148" s="162"/>
      <c r="AH148" s="162"/>
      <c r="AI148" s="162"/>
      <c r="AJ148" s="162"/>
      <c r="AK148" s="162">
        <f>Tabela13[[#This Row],[Categoria]]</f>
        <v>0</v>
      </c>
      <c r="AL148" s="162"/>
      <c r="AM148" s="162"/>
      <c r="AN148" s="162"/>
      <c r="AO148" s="162"/>
      <c r="AP148" s="150" t="str">
        <f t="shared" si="9"/>
        <v/>
      </c>
    </row>
    <row r="149" spans="1:42" s="144" customFormat="1" x14ac:dyDescent="0.25">
      <c r="A149" s="156"/>
      <c r="B149" s="154"/>
      <c r="C149" s="155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50" t="str">
        <f t="shared" si="7"/>
        <v/>
      </c>
      <c r="P149" s="154"/>
      <c r="Q149" s="155" t="str">
        <f>IF(Tabela13[[#This Row],[Diagnóstico]]="Não Prenha",Tabela13[[#This Row],[Vaca]],"-")</f>
        <v>-</v>
      </c>
      <c r="R149" s="162" t="str">
        <f>IF(Tabela13[[#This Row],[Diagnóstico]]="Não Prenha",Tabela13[[#This Row],[E.C.C DG]],"-")</f>
        <v>-</v>
      </c>
      <c r="S149" s="162"/>
      <c r="T149" s="162" t="str">
        <f>IF(Tabela13[[#This Row],[Diagnóstico]]="Não Prenha",Tabela13[[#This Row],[E.C.C. IA]],"-")</f>
        <v>-</v>
      </c>
      <c r="U149" s="162" t="str">
        <f>IF(Tabela13[[#This Row],[Diagnóstico]]="Não Prenha",Tabela13[[#This Row],[Raça IA]],"-")</f>
        <v>-</v>
      </c>
      <c r="V149" s="162"/>
      <c r="W149" s="162">
        <f>Tabela13[[#This Row],[Categoria]]</f>
        <v>0</v>
      </c>
      <c r="X149" s="162"/>
      <c r="Y149" s="162"/>
      <c r="Z149" s="162"/>
      <c r="AA149" s="162"/>
      <c r="AB149" s="150" t="str">
        <f t="shared" si="8"/>
        <v/>
      </c>
      <c r="AD149" s="154"/>
      <c r="AE149" s="155" t="str">
        <f>IF(Tabela1312[[#This Row],[Diagnóstico]]="Não Prenha ",Tabela13[[#This Row],[Vaca]],"-")</f>
        <v>-</v>
      </c>
      <c r="AF149" s="162"/>
      <c r="AG149" s="162"/>
      <c r="AH149" s="162"/>
      <c r="AI149" s="162"/>
      <c r="AJ149" s="162"/>
      <c r="AK149" s="162">
        <f>Tabela13[[#This Row],[Categoria]]</f>
        <v>0</v>
      </c>
      <c r="AL149" s="162"/>
      <c r="AM149" s="162"/>
      <c r="AN149" s="162"/>
      <c r="AO149" s="162"/>
      <c r="AP149" s="150" t="str">
        <f t="shared" si="9"/>
        <v/>
      </c>
    </row>
    <row r="150" spans="1:42" s="144" customFormat="1" x14ac:dyDescent="0.25">
      <c r="A150" s="156"/>
      <c r="B150" s="154"/>
      <c r="C150" s="155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50" t="str">
        <f t="shared" si="7"/>
        <v/>
      </c>
      <c r="P150" s="154"/>
      <c r="Q150" s="155" t="str">
        <f>IF(Tabela13[[#This Row],[Diagnóstico]]="Não Prenha",Tabela13[[#This Row],[Vaca]],"-")</f>
        <v>-</v>
      </c>
      <c r="R150" s="162" t="str">
        <f>IF(Tabela13[[#This Row],[Diagnóstico]]="Não Prenha",Tabela13[[#This Row],[E.C.C DG]],"-")</f>
        <v>-</v>
      </c>
      <c r="S150" s="162"/>
      <c r="T150" s="162" t="str">
        <f>IF(Tabela13[[#This Row],[Diagnóstico]]="Não Prenha",Tabela13[[#This Row],[E.C.C. IA]],"-")</f>
        <v>-</v>
      </c>
      <c r="U150" s="162" t="str">
        <f>IF(Tabela13[[#This Row],[Diagnóstico]]="Não Prenha",Tabela13[[#This Row],[Raça IA]],"-")</f>
        <v>-</v>
      </c>
      <c r="V150" s="162"/>
      <c r="W150" s="162">
        <f>Tabela13[[#This Row],[Categoria]]</f>
        <v>0</v>
      </c>
      <c r="X150" s="162"/>
      <c r="Y150" s="162"/>
      <c r="Z150" s="162"/>
      <c r="AA150" s="162"/>
      <c r="AB150" s="150" t="str">
        <f t="shared" si="8"/>
        <v/>
      </c>
      <c r="AD150" s="154"/>
      <c r="AE150" s="155" t="str">
        <f>IF(Tabela1312[[#This Row],[Diagnóstico]]="Não Prenha ",Tabela13[[#This Row],[Vaca]],"-")</f>
        <v>-</v>
      </c>
      <c r="AF150" s="162"/>
      <c r="AG150" s="162"/>
      <c r="AH150" s="162"/>
      <c r="AI150" s="162"/>
      <c r="AJ150" s="162"/>
      <c r="AK150" s="162">
        <f>Tabela13[[#This Row],[Categoria]]</f>
        <v>0</v>
      </c>
      <c r="AL150" s="162"/>
      <c r="AM150" s="162"/>
      <c r="AN150" s="162"/>
      <c r="AO150" s="162"/>
      <c r="AP150" s="150" t="str">
        <f t="shared" si="9"/>
        <v/>
      </c>
    </row>
    <row r="151" spans="1:42" s="144" customFormat="1" x14ac:dyDescent="0.25">
      <c r="A151" s="156"/>
      <c r="B151" s="154"/>
      <c r="C151" s="155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50" t="str">
        <f t="shared" si="7"/>
        <v/>
      </c>
      <c r="P151" s="154"/>
      <c r="Q151" s="155" t="str">
        <f>IF(Tabela13[[#This Row],[Diagnóstico]]="Não Prenha",Tabela13[[#This Row],[Vaca]],"-")</f>
        <v>-</v>
      </c>
      <c r="R151" s="162" t="str">
        <f>IF(Tabela13[[#This Row],[Diagnóstico]]="Não Prenha",Tabela13[[#This Row],[E.C.C DG]],"-")</f>
        <v>-</v>
      </c>
      <c r="S151" s="162"/>
      <c r="T151" s="162" t="str">
        <f>IF(Tabela13[[#This Row],[Diagnóstico]]="Não Prenha",Tabela13[[#This Row],[E.C.C. IA]],"-")</f>
        <v>-</v>
      </c>
      <c r="U151" s="162" t="str">
        <f>IF(Tabela13[[#This Row],[Diagnóstico]]="Não Prenha",Tabela13[[#This Row],[Raça IA]],"-")</f>
        <v>-</v>
      </c>
      <c r="V151" s="162"/>
      <c r="W151" s="162">
        <f>Tabela13[[#This Row],[Categoria]]</f>
        <v>0</v>
      </c>
      <c r="X151" s="162"/>
      <c r="Y151" s="162"/>
      <c r="Z151" s="162"/>
      <c r="AA151" s="162"/>
      <c r="AB151" s="150" t="str">
        <f t="shared" si="8"/>
        <v/>
      </c>
      <c r="AD151" s="154"/>
      <c r="AE151" s="155" t="str">
        <f>IF(Tabela1312[[#This Row],[Diagnóstico]]="Não Prenha ",Tabela13[[#This Row],[Vaca]],"-")</f>
        <v>-</v>
      </c>
      <c r="AF151" s="162"/>
      <c r="AG151" s="162"/>
      <c r="AH151" s="162"/>
      <c r="AI151" s="162"/>
      <c r="AJ151" s="162"/>
      <c r="AK151" s="162">
        <f>Tabela13[[#This Row],[Categoria]]</f>
        <v>0</v>
      </c>
      <c r="AL151" s="162"/>
      <c r="AM151" s="162"/>
      <c r="AN151" s="162"/>
      <c r="AO151" s="162"/>
      <c r="AP151" s="150" t="str">
        <f t="shared" si="9"/>
        <v/>
      </c>
    </row>
    <row r="152" spans="1:42" s="144" customFormat="1" x14ac:dyDescent="0.25">
      <c r="A152" s="156"/>
      <c r="B152" s="154"/>
      <c r="C152" s="155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50" t="str">
        <f t="shared" si="7"/>
        <v/>
      </c>
      <c r="P152" s="154"/>
      <c r="Q152" s="155" t="str">
        <f>IF(Tabela13[[#This Row],[Diagnóstico]]="Não Prenha",Tabela13[[#This Row],[Vaca]],"-")</f>
        <v>-</v>
      </c>
      <c r="R152" s="162" t="str">
        <f>IF(Tabela13[[#This Row],[Diagnóstico]]="Não Prenha",Tabela13[[#This Row],[E.C.C DG]],"-")</f>
        <v>-</v>
      </c>
      <c r="S152" s="162"/>
      <c r="T152" s="162" t="str">
        <f>IF(Tabela13[[#This Row],[Diagnóstico]]="Não Prenha",Tabela13[[#This Row],[E.C.C. IA]],"-")</f>
        <v>-</v>
      </c>
      <c r="U152" s="162" t="str">
        <f>IF(Tabela13[[#This Row],[Diagnóstico]]="Não Prenha",Tabela13[[#This Row],[Raça IA]],"-")</f>
        <v>-</v>
      </c>
      <c r="V152" s="162"/>
      <c r="W152" s="162">
        <f>Tabela13[[#This Row],[Categoria]]</f>
        <v>0</v>
      </c>
      <c r="X152" s="162"/>
      <c r="Y152" s="162"/>
      <c r="Z152" s="162"/>
      <c r="AA152" s="162"/>
      <c r="AB152" s="150" t="str">
        <f t="shared" si="8"/>
        <v/>
      </c>
      <c r="AD152" s="154"/>
      <c r="AE152" s="155" t="str">
        <f>IF(Tabela1312[[#This Row],[Diagnóstico]]="Não Prenha ",Tabela13[[#This Row],[Vaca]],"-")</f>
        <v>-</v>
      </c>
      <c r="AF152" s="162"/>
      <c r="AG152" s="162"/>
      <c r="AH152" s="162"/>
      <c r="AI152" s="162"/>
      <c r="AJ152" s="162"/>
      <c r="AK152" s="162">
        <f>Tabela13[[#This Row],[Categoria]]</f>
        <v>0</v>
      </c>
      <c r="AL152" s="162"/>
      <c r="AM152" s="162"/>
      <c r="AN152" s="162"/>
      <c r="AO152" s="162"/>
      <c r="AP152" s="150" t="str">
        <f t="shared" si="9"/>
        <v/>
      </c>
    </row>
    <row r="153" spans="1:42" s="144" customFormat="1" x14ac:dyDescent="0.25">
      <c r="A153" s="156"/>
      <c r="B153" s="154"/>
      <c r="C153" s="155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50" t="str">
        <f t="shared" si="7"/>
        <v/>
      </c>
      <c r="P153" s="154"/>
      <c r="Q153" s="155" t="str">
        <f>IF(Tabela13[[#This Row],[Diagnóstico]]="Não Prenha",Tabela13[[#This Row],[Vaca]],"-")</f>
        <v>-</v>
      </c>
      <c r="R153" s="162" t="str">
        <f>IF(Tabela13[[#This Row],[Diagnóstico]]="Não Prenha",Tabela13[[#This Row],[E.C.C DG]],"-")</f>
        <v>-</v>
      </c>
      <c r="S153" s="162"/>
      <c r="T153" s="162" t="str">
        <f>IF(Tabela13[[#This Row],[Diagnóstico]]="Não Prenha",Tabela13[[#This Row],[E.C.C. IA]],"-")</f>
        <v>-</v>
      </c>
      <c r="U153" s="162" t="str">
        <f>IF(Tabela13[[#This Row],[Diagnóstico]]="Não Prenha",Tabela13[[#This Row],[Raça IA]],"-")</f>
        <v>-</v>
      </c>
      <c r="V153" s="162"/>
      <c r="W153" s="162">
        <f>Tabela13[[#This Row],[Categoria]]</f>
        <v>0</v>
      </c>
      <c r="X153" s="162"/>
      <c r="Y153" s="162"/>
      <c r="Z153" s="162"/>
      <c r="AA153" s="162"/>
      <c r="AB153" s="150" t="str">
        <f t="shared" si="8"/>
        <v/>
      </c>
      <c r="AD153" s="154"/>
      <c r="AE153" s="155" t="str">
        <f>IF(Tabela1312[[#This Row],[Diagnóstico]]="Não Prenha ",Tabela13[[#This Row],[Vaca]],"-")</f>
        <v>-</v>
      </c>
      <c r="AF153" s="162"/>
      <c r="AG153" s="162"/>
      <c r="AH153" s="162"/>
      <c r="AI153" s="162"/>
      <c r="AJ153" s="162"/>
      <c r="AK153" s="162">
        <f>Tabela13[[#This Row],[Categoria]]</f>
        <v>0</v>
      </c>
      <c r="AL153" s="162"/>
      <c r="AM153" s="162"/>
      <c r="AN153" s="162"/>
      <c r="AO153" s="162"/>
      <c r="AP153" s="150" t="str">
        <f t="shared" si="9"/>
        <v/>
      </c>
    </row>
    <row r="154" spans="1:42" s="144" customFormat="1" x14ac:dyDescent="0.25">
      <c r="A154" s="156"/>
      <c r="B154" s="154"/>
      <c r="C154" s="155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50" t="str">
        <f t="shared" si="7"/>
        <v/>
      </c>
      <c r="P154" s="154"/>
      <c r="Q154" s="155" t="str">
        <f>IF(Tabela13[[#This Row],[Diagnóstico]]="Não Prenha",Tabela13[[#This Row],[Vaca]],"-")</f>
        <v>-</v>
      </c>
      <c r="R154" s="162" t="str">
        <f>IF(Tabela13[[#This Row],[Diagnóstico]]="Não Prenha",Tabela13[[#This Row],[E.C.C DG]],"-")</f>
        <v>-</v>
      </c>
      <c r="S154" s="162"/>
      <c r="T154" s="162" t="str">
        <f>IF(Tabela13[[#This Row],[Diagnóstico]]="Não Prenha",Tabela13[[#This Row],[E.C.C. IA]],"-")</f>
        <v>-</v>
      </c>
      <c r="U154" s="162" t="str">
        <f>IF(Tabela13[[#This Row],[Diagnóstico]]="Não Prenha",Tabela13[[#This Row],[Raça IA]],"-")</f>
        <v>-</v>
      </c>
      <c r="V154" s="162"/>
      <c r="W154" s="162">
        <f>Tabela13[[#This Row],[Categoria]]</f>
        <v>0</v>
      </c>
      <c r="X154" s="162"/>
      <c r="Y154" s="162"/>
      <c r="Z154" s="162"/>
      <c r="AA154" s="162"/>
      <c r="AB154" s="150" t="str">
        <f t="shared" si="8"/>
        <v/>
      </c>
      <c r="AD154" s="154"/>
      <c r="AE154" s="155" t="str">
        <f>IF(Tabela1312[[#This Row],[Diagnóstico]]="Não Prenha ",Tabela13[[#This Row],[Vaca]],"-")</f>
        <v>-</v>
      </c>
      <c r="AF154" s="162"/>
      <c r="AG154" s="162"/>
      <c r="AH154" s="162"/>
      <c r="AI154" s="162"/>
      <c r="AJ154" s="162"/>
      <c r="AK154" s="162">
        <f>Tabela13[[#This Row],[Categoria]]</f>
        <v>0</v>
      </c>
      <c r="AL154" s="162"/>
      <c r="AM154" s="162"/>
      <c r="AN154" s="162"/>
      <c r="AO154" s="162"/>
      <c r="AP154" s="150" t="str">
        <f t="shared" si="9"/>
        <v/>
      </c>
    </row>
    <row r="155" spans="1:42" s="144" customFormat="1" x14ac:dyDescent="0.25">
      <c r="A155" s="156"/>
      <c r="B155" s="154"/>
      <c r="C155" s="155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50" t="str">
        <f t="shared" si="7"/>
        <v/>
      </c>
      <c r="P155" s="154"/>
      <c r="Q155" s="155" t="str">
        <f>IF(Tabela13[[#This Row],[Diagnóstico]]="Não Prenha",Tabela13[[#This Row],[Vaca]],"-")</f>
        <v>-</v>
      </c>
      <c r="R155" s="162" t="str">
        <f>IF(Tabela13[[#This Row],[Diagnóstico]]="Não Prenha",Tabela13[[#This Row],[E.C.C DG]],"-")</f>
        <v>-</v>
      </c>
      <c r="S155" s="162"/>
      <c r="T155" s="162" t="str">
        <f>IF(Tabela13[[#This Row],[Diagnóstico]]="Não Prenha",Tabela13[[#This Row],[E.C.C. IA]],"-")</f>
        <v>-</v>
      </c>
      <c r="U155" s="162" t="str">
        <f>IF(Tabela13[[#This Row],[Diagnóstico]]="Não Prenha",Tabela13[[#This Row],[Raça IA]],"-")</f>
        <v>-</v>
      </c>
      <c r="V155" s="162"/>
      <c r="W155" s="162">
        <f>Tabela13[[#This Row],[Categoria]]</f>
        <v>0</v>
      </c>
      <c r="X155" s="162"/>
      <c r="Y155" s="162"/>
      <c r="Z155" s="162"/>
      <c r="AA155" s="162"/>
      <c r="AB155" s="150" t="str">
        <f t="shared" si="8"/>
        <v/>
      </c>
      <c r="AD155" s="154"/>
      <c r="AE155" s="155" t="str">
        <f>IF(Tabela1312[[#This Row],[Diagnóstico]]="Não Prenha ",Tabela13[[#This Row],[Vaca]],"-")</f>
        <v>-</v>
      </c>
      <c r="AF155" s="162"/>
      <c r="AG155" s="162"/>
      <c r="AH155" s="162"/>
      <c r="AI155" s="162"/>
      <c r="AJ155" s="162"/>
      <c r="AK155" s="162">
        <f>Tabela13[[#This Row],[Categoria]]</f>
        <v>0</v>
      </c>
      <c r="AL155" s="162"/>
      <c r="AM155" s="162"/>
      <c r="AN155" s="162"/>
      <c r="AO155" s="162"/>
      <c r="AP155" s="150" t="str">
        <f t="shared" si="9"/>
        <v/>
      </c>
    </row>
    <row r="156" spans="1:42" s="144" customFormat="1" x14ac:dyDescent="0.25">
      <c r="A156" s="156"/>
      <c r="B156" s="154"/>
      <c r="C156" s="155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50" t="str">
        <f t="shared" si="7"/>
        <v/>
      </c>
      <c r="P156" s="154"/>
      <c r="Q156" s="155" t="str">
        <f>IF(Tabela13[[#This Row],[Diagnóstico]]="Não Prenha",Tabela13[[#This Row],[Vaca]],"-")</f>
        <v>-</v>
      </c>
      <c r="R156" s="162" t="str">
        <f>IF(Tabela13[[#This Row],[Diagnóstico]]="Não Prenha",Tabela13[[#This Row],[E.C.C DG]],"-")</f>
        <v>-</v>
      </c>
      <c r="S156" s="162"/>
      <c r="T156" s="162" t="str">
        <f>IF(Tabela13[[#This Row],[Diagnóstico]]="Não Prenha",Tabela13[[#This Row],[E.C.C. IA]],"-")</f>
        <v>-</v>
      </c>
      <c r="U156" s="162" t="str">
        <f>IF(Tabela13[[#This Row],[Diagnóstico]]="Não Prenha",Tabela13[[#This Row],[Raça IA]],"-")</f>
        <v>-</v>
      </c>
      <c r="V156" s="162"/>
      <c r="W156" s="162">
        <f>Tabela13[[#This Row],[Categoria]]</f>
        <v>0</v>
      </c>
      <c r="X156" s="162"/>
      <c r="Y156" s="162"/>
      <c r="Z156" s="162"/>
      <c r="AA156" s="162"/>
      <c r="AB156" s="150" t="str">
        <f t="shared" si="8"/>
        <v/>
      </c>
      <c r="AD156" s="154"/>
      <c r="AE156" s="155" t="str">
        <f>IF(Tabela1312[[#This Row],[Diagnóstico]]="Não Prenha ",Tabela13[[#This Row],[Vaca]],"-")</f>
        <v>-</v>
      </c>
      <c r="AF156" s="162"/>
      <c r="AG156" s="162"/>
      <c r="AH156" s="162"/>
      <c r="AI156" s="162"/>
      <c r="AJ156" s="162"/>
      <c r="AK156" s="162">
        <f>Tabela13[[#This Row],[Categoria]]</f>
        <v>0</v>
      </c>
      <c r="AL156" s="162"/>
      <c r="AM156" s="162"/>
      <c r="AN156" s="162"/>
      <c r="AO156" s="162"/>
      <c r="AP156" s="150" t="str">
        <f t="shared" si="9"/>
        <v/>
      </c>
    </row>
    <row r="157" spans="1:42" s="144" customFormat="1" x14ac:dyDescent="0.25">
      <c r="A157" s="156"/>
      <c r="B157" s="154"/>
      <c r="C157" s="155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50" t="str">
        <f t="shared" si="7"/>
        <v/>
      </c>
      <c r="P157" s="154"/>
      <c r="Q157" s="155" t="str">
        <f>IF(Tabela13[[#This Row],[Diagnóstico]]="Não Prenha",Tabela13[[#This Row],[Vaca]],"-")</f>
        <v>-</v>
      </c>
      <c r="R157" s="162" t="str">
        <f>IF(Tabela13[[#This Row],[Diagnóstico]]="Não Prenha",Tabela13[[#This Row],[E.C.C DG]],"-")</f>
        <v>-</v>
      </c>
      <c r="S157" s="162"/>
      <c r="T157" s="162" t="str">
        <f>IF(Tabela13[[#This Row],[Diagnóstico]]="Não Prenha",Tabela13[[#This Row],[E.C.C. IA]],"-")</f>
        <v>-</v>
      </c>
      <c r="U157" s="162" t="str">
        <f>IF(Tabela13[[#This Row],[Diagnóstico]]="Não Prenha",Tabela13[[#This Row],[Raça IA]],"-")</f>
        <v>-</v>
      </c>
      <c r="V157" s="162"/>
      <c r="W157" s="162">
        <f>Tabela13[[#This Row],[Categoria]]</f>
        <v>0</v>
      </c>
      <c r="X157" s="162"/>
      <c r="Y157" s="162"/>
      <c r="Z157" s="162"/>
      <c r="AA157" s="162"/>
      <c r="AB157" s="150" t="str">
        <f t="shared" si="8"/>
        <v/>
      </c>
      <c r="AD157" s="154"/>
      <c r="AE157" s="155" t="str">
        <f>IF(Tabela1312[[#This Row],[Diagnóstico]]="Não Prenha ",Tabela13[[#This Row],[Vaca]],"-")</f>
        <v>-</v>
      </c>
      <c r="AF157" s="162"/>
      <c r="AG157" s="162"/>
      <c r="AH157" s="162"/>
      <c r="AI157" s="162"/>
      <c r="AJ157" s="162"/>
      <c r="AK157" s="162">
        <f>Tabela13[[#This Row],[Categoria]]</f>
        <v>0</v>
      </c>
      <c r="AL157" s="162"/>
      <c r="AM157" s="162"/>
      <c r="AN157" s="162"/>
      <c r="AO157" s="162"/>
      <c r="AP157" s="150" t="str">
        <f t="shared" si="9"/>
        <v/>
      </c>
    </row>
    <row r="158" spans="1:42" s="144" customFormat="1" x14ac:dyDescent="0.25">
      <c r="A158" s="156"/>
      <c r="B158" s="154"/>
      <c r="C158" s="155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50" t="str">
        <f t="shared" si="7"/>
        <v/>
      </c>
      <c r="P158" s="154"/>
      <c r="Q158" s="155" t="str">
        <f>IF(Tabela13[[#This Row],[Diagnóstico]]="Não Prenha",Tabela13[[#This Row],[Vaca]],"-")</f>
        <v>-</v>
      </c>
      <c r="R158" s="162" t="str">
        <f>IF(Tabela13[[#This Row],[Diagnóstico]]="Não Prenha",Tabela13[[#This Row],[E.C.C DG]],"-")</f>
        <v>-</v>
      </c>
      <c r="S158" s="162"/>
      <c r="T158" s="162" t="str">
        <f>IF(Tabela13[[#This Row],[Diagnóstico]]="Não Prenha",Tabela13[[#This Row],[E.C.C. IA]],"-")</f>
        <v>-</v>
      </c>
      <c r="U158" s="162" t="str">
        <f>IF(Tabela13[[#This Row],[Diagnóstico]]="Não Prenha",Tabela13[[#This Row],[Raça IA]],"-")</f>
        <v>-</v>
      </c>
      <c r="V158" s="162"/>
      <c r="W158" s="162">
        <f>Tabela13[[#This Row],[Categoria]]</f>
        <v>0</v>
      </c>
      <c r="X158" s="162"/>
      <c r="Y158" s="162"/>
      <c r="Z158" s="162"/>
      <c r="AA158" s="162"/>
      <c r="AB158" s="150" t="str">
        <f t="shared" si="8"/>
        <v/>
      </c>
      <c r="AD158" s="154"/>
      <c r="AE158" s="155" t="str">
        <f>IF(Tabela1312[[#This Row],[Diagnóstico]]="Não Prenha ",Tabela13[[#This Row],[Vaca]],"-")</f>
        <v>-</v>
      </c>
      <c r="AF158" s="162"/>
      <c r="AG158" s="162"/>
      <c r="AH158" s="162"/>
      <c r="AI158" s="162"/>
      <c r="AJ158" s="162"/>
      <c r="AK158" s="162">
        <f>Tabela13[[#This Row],[Categoria]]</f>
        <v>0</v>
      </c>
      <c r="AL158" s="162"/>
      <c r="AM158" s="162"/>
      <c r="AN158" s="162"/>
      <c r="AO158" s="162"/>
      <c r="AP158" s="150" t="str">
        <f t="shared" si="9"/>
        <v/>
      </c>
    </row>
    <row r="159" spans="1:42" s="144" customFormat="1" x14ac:dyDescent="0.25">
      <c r="A159" s="156"/>
      <c r="B159" s="154"/>
      <c r="C159" s="155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50" t="str">
        <f t="shared" si="7"/>
        <v/>
      </c>
      <c r="P159" s="154"/>
      <c r="Q159" s="155" t="str">
        <f>IF(Tabela13[[#This Row],[Diagnóstico]]="Não Prenha",Tabela13[[#This Row],[Vaca]],"-")</f>
        <v>-</v>
      </c>
      <c r="R159" s="162" t="str">
        <f>IF(Tabela13[[#This Row],[Diagnóstico]]="Não Prenha",Tabela13[[#This Row],[E.C.C DG]],"-")</f>
        <v>-</v>
      </c>
      <c r="S159" s="162"/>
      <c r="T159" s="162" t="str">
        <f>IF(Tabela13[[#This Row],[Diagnóstico]]="Não Prenha",Tabela13[[#This Row],[E.C.C. IA]],"-")</f>
        <v>-</v>
      </c>
      <c r="U159" s="162" t="str">
        <f>IF(Tabela13[[#This Row],[Diagnóstico]]="Não Prenha",Tabela13[[#This Row],[Raça IA]],"-")</f>
        <v>-</v>
      </c>
      <c r="V159" s="162"/>
      <c r="W159" s="162">
        <f>Tabela13[[#This Row],[Categoria]]</f>
        <v>0</v>
      </c>
      <c r="X159" s="162"/>
      <c r="Y159" s="162"/>
      <c r="Z159" s="162"/>
      <c r="AA159" s="162"/>
      <c r="AB159" s="150" t="str">
        <f t="shared" si="8"/>
        <v/>
      </c>
      <c r="AD159" s="154"/>
      <c r="AE159" s="155" t="str">
        <f>IF(Tabela1312[[#This Row],[Diagnóstico]]="Não Prenha ",Tabela13[[#This Row],[Vaca]],"-")</f>
        <v>-</v>
      </c>
      <c r="AF159" s="162"/>
      <c r="AG159" s="162"/>
      <c r="AH159" s="162"/>
      <c r="AI159" s="162"/>
      <c r="AJ159" s="162"/>
      <c r="AK159" s="162">
        <f>Tabela13[[#This Row],[Categoria]]</f>
        <v>0</v>
      </c>
      <c r="AL159" s="162"/>
      <c r="AM159" s="162"/>
      <c r="AN159" s="162"/>
      <c r="AO159" s="162"/>
      <c r="AP159" s="150" t="str">
        <f t="shared" si="9"/>
        <v/>
      </c>
    </row>
    <row r="160" spans="1:42" s="144" customFormat="1" x14ac:dyDescent="0.25">
      <c r="A160" s="156"/>
      <c r="B160" s="154"/>
      <c r="C160" s="155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50" t="str">
        <f t="shared" si="7"/>
        <v/>
      </c>
      <c r="P160" s="154"/>
      <c r="Q160" s="155" t="str">
        <f>IF(Tabela13[[#This Row],[Diagnóstico]]="Não Prenha",Tabela13[[#This Row],[Vaca]],"-")</f>
        <v>-</v>
      </c>
      <c r="R160" s="162" t="str">
        <f>IF(Tabela13[[#This Row],[Diagnóstico]]="Não Prenha",Tabela13[[#This Row],[E.C.C DG]],"-")</f>
        <v>-</v>
      </c>
      <c r="S160" s="162"/>
      <c r="T160" s="162" t="str">
        <f>IF(Tabela13[[#This Row],[Diagnóstico]]="Não Prenha",Tabela13[[#This Row],[E.C.C. IA]],"-")</f>
        <v>-</v>
      </c>
      <c r="U160" s="162" t="str">
        <f>IF(Tabela13[[#This Row],[Diagnóstico]]="Não Prenha",Tabela13[[#This Row],[Raça IA]],"-")</f>
        <v>-</v>
      </c>
      <c r="V160" s="162"/>
      <c r="W160" s="162">
        <f>Tabela13[[#This Row],[Categoria]]</f>
        <v>0</v>
      </c>
      <c r="X160" s="162"/>
      <c r="Y160" s="162"/>
      <c r="Z160" s="162"/>
      <c r="AA160" s="162"/>
      <c r="AB160" s="150" t="str">
        <f t="shared" si="8"/>
        <v/>
      </c>
      <c r="AD160" s="154"/>
      <c r="AE160" s="155" t="str">
        <f>IF(Tabela1312[[#This Row],[Diagnóstico]]="Não Prenha ",Tabela13[[#This Row],[Vaca]],"-")</f>
        <v>-</v>
      </c>
      <c r="AF160" s="162"/>
      <c r="AG160" s="162"/>
      <c r="AH160" s="162"/>
      <c r="AI160" s="162"/>
      <c r="AJ160" s="162"/>
      <c r="AK160" s="162">
        <f>Tabela13[[#This Row],[Categoria]]</f>
        <v>0</v>
      </c>
      <c r="AL160" s="162"/>
      <c r="AM160" s="162"/>
      <c r="AN160" s="162"/>
      <c r="AO160" s="162"/>
      <c r="AP160" s="150" t="str">
        <f t="shared" si="9"/>
        <v/>
      </c>
    </row>
    <row r="161" spans="1:42" s="144" customFormat="1" x14ac:dyDescent="0.25">
      <c r="A161" s="156"/>
      <c r="B161" s="154"/>
      <c r="C161" s="155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50" t="str">
        <f t="shared" si="7"/>
        <v/>
      </c>
      <c r="P161" s="154"/>
      <c r="Q161" s="155" t="str">
        <f>IF(Tabela13[[#This Row],[Diagnóstico]]="Não Prenha",Tabela13[[#This Row],[Vaca]],"-")</f>
        <v>-</v>
      </c>
      <c r="R161" s="162" t="str">
        <f>IF(Tabela13[[#This Row],[Diagnóstico]]="Não Prenha",Tabela13[[#This Row],[E.C.C DG]],"-")</f>
        <v>-</v>
      </c>
      <c r="S161" s="162"/>
      <c r="T161" s="162" t="str">
        <f>IF(Tabela13[[#This Row],[Diagnóstico]]="Não Prenha",Tabela13[[#This Row],[E.C.C. IA]],"-")</f>
        <v>-</v>
      </c>
      <c r="U161" s="162" t="str">
        <f>IF(Tabela13[[#This Row],[Diagnóstico]]="Não Prenha",Tabela13[[#This Row],[Raça IA]],"-")</f>
        <v>-</v>
      </c>
      <c r="V161" s="162"/>
      <c r="W161" s="162">
        <f>Tabela13[[#This Row],[Categoria]]</f>
        <v>0</v>
      </c>
      <c r="X161" s="162"/>
      <c r="Y161" s="162"/>
      <c r="Z161" s="162"/>
      <c r="AA161" s="162"/>
      <c r="AB161" s="150" t="str">
        <f t="shared" si="8"/>
        <v/>
      </c>
      <c r="AD161" s="154"/>
      <c r="AE161" s="155" t="str">
        <f>IF(Tabela1312[[#This Row],[Diagnóstico]]="Não Prenha ",Tabela13[[#This Row],[Vaca]],"-")</f>
        <v>-</v>
      </c>
      <c r="AF161" s="162"/>
      <c r="AG161" s="162"/>
      <c r="AH161" s="162"/>
      <c r="AI161" s="162"/>
      <c r="AJ161" s="162"/>
      <c r="AK161" s="162">
        <f>Tabela13[[#This Row],[Categoria]]</f>
        <v>0</v>
      </c>
      <c r="AL161" s="162"/>
      <c r="AM161" s="162"/>
      <c r="AN161" s="162"/>
      <c r="AO161" s="162"/>
      <c r="AP161" s="150" t="str">
        <f t="shared" si="9"/>
        <v/>
      </c>
    </row>
    <row r="162" spans="1:42" s="144" customFormat="1" x14ac:dyDescent="0.25">
      <c r="A162" s="156"/>
      <c r="B162" s="154"/>
      <c r="C162" s="155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50" t="str">
        <f t="shared" si="7"/>
        <v/>
      </c>
      <c r="P162" s="154"/>
      <c r="Q162" s="155" t="str">
        <f>IF(Tabela13[[#This Row],[Diagnóstico]]="Não Prenha",Tabela13[[#This Row],[Vaca]],"-")</f>
        <v>-</v>
      </c>
      <c r="R162" s="162" t="str">
        <f>IF(Tabela13[[#This Row],[Diagnóstico]]="Não Prenha",Tabela13[[#This Row],[E.C.C DG]],"-")</f>
        <v>-</v>
      </c>
      <c r="S162" s="162"/>
      <c r="T162" s="162" t="str">
        <f>IF(Tabela13[[#This Row],[Diagnóstico]]="Não Prenha",Tabela13[[#This Row],[E.C.C. IA]],"-")</f>
        <v>-</v>
      </c>
      <c r="U162" s="162" t="str">
        <f>IF(Tabela13[[#This Row],[Diagnóstico]]="Não Prenha",Tabela13[[#This Row],[Raça IA]],"-")</f>
        <v>-</v>
      </c>
      <c r="V162" s="162"/>
      <c r="W162" s="162">
        <f>Tabela13[[#This Row],[Categoria]]</f>
        <v>0</v>
      </c>
      <c r="X162" s="162"/>
      <c r="Y162" s="162"/>
      <c r="Z162" s="162"/>
      <c r="AA162" s="162"/>
      <c r="AB162" s="150" t="str">
        <f t="shared" si="8"/>
        <v/>
      </c>
      <c r="AD162" s="154"/>
      <c r="AE162" s="155" t="str">
        <f>IF(Tabela1312[[#This Row],[Diagnóstico]]="Não Prenha ",Tabela13[[#This Row],[Vaca]],"-")</f>
        <v>-</v>
      </c>
      <c r="AF162" s="162"/>
      <c r="AG162" s="162"/>
      <c r="AH162" s="162"/>
      <c r="AI162" s="162"/>
      <c r="AJ162" s="162"/>
      <c r="AK162" s="162">
        <f>Tabela13[[#This Row],[Categoria]]</f>
        <v>0</v>
      </c>
      <c r="AL162" s="162"/>
      <c r="AM162" s="162"/>
      <c r="AN162" s="162"/>
      <c r="AO162" s="162"/>
      <c r="AP162" s="150" t="str">
        <f t="shared" si="9"/>
        <v/>
      </c>
    </row>
    <row r="163" spans="1:42" s="144" customFormat="1" x14ac:dyDescent="0.25">
      <c r="A163" s="156"/>
      <c r="B163" s="154"/>
      <c r="C163" s="155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50" t="str">
        <f t="shared" si="7"/>
        <v/>
      </c>
      <c r="P163" s="154"/>
      <c r="Q163" s="155" t="str">
        <f>IF(Tabela13[[#This Row],[Diagnóstico]]="Não Prenha",Tabela13[[#This Row],[Vaca]],"-")</f>
        <v>-</v>
      </c>
      <c r="R163" s="162" t="str">
        <f>IF(Tabela13[[#This Row],[Diagnóstico]]="Não Prenha",Tabela13[[#This Row],[E.C.C DG]],"-")</f>
        <v>-</v>
      </c>
      <c r="S163" s="162"/>
      <c r="T163" s="162" t="str">
        <f>IF(Tabela13[[#This Row],[Diagnóstico]]="Não Prenha",Tabela13[[#This Row],[E.C.C. IA]],"-")</f>
        <v>-</v>
      </c>
      <c r="U163" s="162" t="str">
        <f>IF(Tabela13[[#This Row],[Diagnóstico]]="Não Prenha",Tabela13[[#This Row],[Raça IA]],"-")</f>
        <v>-</v>
      </c>
      <c r="V163" s="162"/>
      <c r="W163" s="162">
        <f>Tabela13[[#This Row],[Categoria]]</f>
        <v>0</v>
      </c>
      <c r="X163" s="162"/>
      <c r="Y163" s="162"/>
      <c r="Z163" s="162"/>
      <c r="AA163" s="162"/>
      <c r="AB163" s="150" t="str">
        <f t="shared" si="8"/>
        <v/>
      </c>
      <c r="AD163" s="154"/>
      <c r="AE163" s="155" t="str">
        <f>IF(Tabela1312[[#This Row],[Diagnóstico]]="Não Prenha ",Tabela13[[#This Row],[Vaca]],"-")</f>
        <v>-</v>
      </c>
      <c r="AF163" s="162"/>
      <c r="AG163" s="162"/>
      <c r="AH163" s="162"/>
      <c r="AI163" s="162"/>
      <c r="AJ163" s="162"/>
      <c r="AK163" s="162">
        <f>Tabela13[[#This Row],[Categoria]]</f>
        <v>0</v>
      </c>
      <c r="AL163" s="162"/>
      <c r="AM163" s="162"/>
      <c r="AN163" s="162"/>
      <c r="AO163" s="162"/>
      <c r="AP163" s="150" t="str">
        <f t="shared" si="9"/>
        <v/>
      </c>
    </row>
    <row r="164" spans="1:42" s="144" customFormat="1" x14ac:dyDescent="0.25">
      <c r="A164" s="156"/>
      <c r="B164" s="154"/>
      <c r="C164" s="155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50" t="str">
        <f t="shared" si="7"/>
        <v/>
      </c>
      <c r="P164" s="154"/>
      <c r="Q164" s="155" t="str">
        <f>IF(Tabela13[[#This Row],[Diagnóstico]]="Não Prenha",Tabela13[[#This Row],[Vaca]],"-")</f>
        <v>-</v>
      </c>
      <c r="R164" s="162" t="str">
        <f>IF(Tabela13[[#This Row],[Diagnóstico]]="Não Prenha",Tabela13[[#This Row],[E.C.C DG]],"-")</f>
        <v>-</v>
      </c>
      <c r="S164" s="162"/>
      <c r="T164" s="162" t="str">
        <f>IF(Tabela13[[#This Row],[Diagnóstico]]="Não Prenha",Tabela13[[#This Row],[E.C.C. IA]],"-")</f>
        <v>-</v>
      </c>
      <c r="U164" s="162" t="str">
        <f>IF(Tabela13[[#This Row],[Diagnóstico]]="Não Prenha",Tabela13[[#This Row],[Raça IA]],"-")</f>
        <v>-</v>
      </c>
      <c r="V164" s="162"/>
      <c r="W164" s="162">
        <f>Tabela13[[#This Row],[Categoria]]</f>
        <v>0</v>
      </c>
      <c r="X164" s="162"/>
      <c r="Y164" s="162"/>
      <c r="Z164" s="162"/>
      <c r="AA164" s="162"/>
      <c r="AB164" s="150" t="str">
        <f t="shared" si="8"/>
        <v/>
      </c>
      <c r="AD164" s="154"/>
      <c r="AE164" s="155" t="str">
        <f>IF(Tabela1312[[#This Row],[Diagnóstico]]="Não Prenha ",Tabela13[[#This Row],[Vaca]],"-")</f>
        <v>-</v>
      </c>
      <c r="AF164" s="162"/>
      <c r="AG164" s="162"/>
      <c r="AH164" s="162"/>
      <c r="AI164" s="162"/>
      <c r="AJ164" s="162"/>
      <c r="AK164" s="162">
        <f>Tabela13[[#This Row],[Categoria]]</f>
        <v>0</v>
      </c>
      <c r="AL164" s="162"/>
      <c r="AM164" s="162"/>
      <c r="AN164" s="162"/>
      <c r="AO164" s="162"/>
      <c r="AP164" s="150" t="str">
        <f t="shared" si="9"/>
        <v/>
      </c>
    </row>
    <row r="165" spans="1:42" s="144" customFormat="1" x14ac:dyDescent="0.25">
      <c r="A165" s="156"/>
      <c r="B165" s="154"/>
      <c r="C165" s="155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50" t="str">
        <f t="shared" si="7"/>
        <v/>
      </c>
      <c r="P165" s="154"/>
      <c r="Q165" s="155" t="str">
        <f>IF(Tabela13[[#This Row],[Diagnóstico]]="Não Prenha",Tabela13[[#This Row],[Vaca]],"-")</f>
        <v>-</v>
      </c>
      <c r="R165" s="162" t="str">
        <f>IF(Tabela13[[#This Row],[Diagnóstico]]="Não Prenha",Tabela13[[#This Row],[E.C.C DG]],"-")</f>
        <v>-</v>
      </c>
      <c r="S165" s="162"/>
      <c r="T165" s="162" t="str">
        <f>IF(Tabela13[[#This Row],[Diagnóstico]]="Não Prenha",Tabela13[[#This Row],[E.C.C. IA]],"-")</f>
        <v>-</v>
      </c>
      <c r="U165" s="162" t="str">
        <f>IF(Tabela13[[#This Row],[Diagnóstico]]="Não Prenha",Tabela13[[#This Row],[Raça IA]],"-")</f>
        <v>-</v>
      </c>
      <c r="V165" s="162"/>
      <c r="W165" s="162">
        <f>Tabela13[[#This Row],[Categoria]]</f>
        <v>0</v>
      </c>
      <c r="X165" s="162"/>
      <c r="Y165" s="162"/>
      <c r="Z165" s="162"/>
      <c r="AA165" s="162"/>
      <c r="AB165" s="150" t="str">
        <f t="shared" si="8"/>
        <v/>
      </c>
      <c r="AD165" s="154"/>
      <c r="AE165" s="155" t="str">
        <f>IF(Tabela1312[[#This Row],[Diagnóstico]]="Não Prenha ",Tabela13[[#This Row],[Vaca]],"-")</f>
        <v>-</v>
      </c>
      <c r="AF165" s="162"/>
      <c r="AG165" s="162"/>
      <c r="AH165" s="162"/>
      <c r="AI165" s="162"/>
      <c r="AJ165" s="162"/>
      <c r="AK165" s="162">
        <f>Tabela13[[#This Row],[Categoria]]</f>
        <v>0</v>
      </c>
      <c r="AL165" s="162"/>
      <c r="AM165" s="162"/>
      <c r="AN165" s="162"/>
      <c r="AO165" s="162"/>
      <c r="AP165" s="150" t="str">
        <f t="shared" si="9"/>
        <v/>
      </c>
    </row>
    <row r="166" spans="1:42" s="144" customFormat="1" x14ac:dyDescent="0.25">
      <c r="A166" s="156"/>
      <c r="B166" s="154"/>
      <c r="C166" s="155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50" t="str">
        <f t="shared" si="7"/>
        <v/>
      </c>
      <c r="P166" s="154"/>
      <c r="Q166" s="155" t="str">
        <f>IF(Tabela13[[#This Row],[Diagnóstico]]="Não Prenha",Tabela13[[#This Row],[Vaca]],"-")</f>
        <v>-</v>
      </c>
      <c r="R166" s="162" t="str">
        <f>IF(Tabela13[[#This Row],[Diagnóstico]]="Não Prenha",Tabela13[[#This Row],[E.C.C DG]],"-")</f>
        <v>-</v>
      </c>
      <c r="S166" s="162"/>
      <c r="T166" s="162" t="str">
        <f>IF(Tabela13[[#This Row],[Diagnóstico]]="Não Prenha",Tabela13[[#This Row],[E.C.C. IA]],"-")</f>
        <v>-</v>
      </c>
      <c r="U166" s="162" t="str">
        <f>IF(Tabela13[[#This Row],[Diagnóstico]]="Não Prenha",Tabela13[[#This Row],[Raça IA]],"-")</f>
        <v>-</v>
      </c>
      <c r="V166" s="162"/>
      <c r="W166" s="162">
        <f>Tabela13[[#This Row],[Categoria]]</f>
        <v>0</v>
      </c>
      <c r="X166" s="162"/>
      <c r="Y166" s="162"/>
      <c r="Z166" s="162"/>
      <c r="AA166" s="162"/>
      <c r="AB166" s="150" t="str">
        <f t="shared" si="8"/>
        <v/>
      </c>
      <c r="AD166" s="154"/>
      <c r="AE166" s="155" t="str">
        <f>IF(Tabela1312[[#This Row],[Diagnóstico]]="Não Prenha ",Tabela13[[#This Row],[Vaca]],"-")</f>
        <v>-</v>
      </c>
      <c r="AF166" s="162"/>
      <c r="AG166" s="162"/>
      <c r="AH166" s="162"/>
      <c r="AI166" s="162"/>
      <c r="AJ166" s="162"/>
      <c r="AK166" s="162">
        <f>Tabela13[[#This Row],[Categoria]]</f>
        <v>0</v>
      </c>
      <c r="AL166" s="162"/>
      <c r="AM166" s="162"/>
      <c r="AN166" s="162"/>
      <c r="AO166" s="162"/>
      <c r="AP166" s="150" t="str">
        <f t="shared" si="9"/>
        <v/>
      </c>
    </row>
    <row r="167" spans="1:42" s="144" customFormat="1" x14ac:dyDescent="0.25">
      <c r="A167" s="156"/>
      <c r="B167" s="154"/>
      <c r="C167" s="155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50" t="str">
        <f t="shared" si="7"/>
        <v/>
      </c>
      <c r="P167" s="154"/>
      <c r="Q167" s="155" t="str">
        <f>IF(Tabela13[[#This Row],[Diagnóstico]]="Não Prenha",Tabela13[[#This Row],[Vaca]],"-")</f>
        <v>-</v>
      </c>
      <c r="R167" s="162" t="str">
        <f>IF(Tabela13[[#This Row],[Diagnóstico]]="Não Prenha",Tabela13[[#This Row],[E.C.C DG]],"-")</f>
        <v>-</v>
      </c>
      <c r="S167" s="162"/>
      <c r="T167" s="162" t="str">
        <f>IF(Tabela13[[#This Row],[Diagnóstico]]="Não Prenha",Tabela13[[#This Row],[E.C.C. IA]],"-")</f>
        <v>-</v>
      </c>
      <c r="U167" s="162" t="str">
        <f>IF(Tabela13[[#This Row],[Diagnóstico]]="Não Prenha",Tabela13[[#This Row],[Raça IA]],"-")</f>
        <v>-</v>
      </c>
      <c r="V167" s="162"/>
      <c r="W167" s="162">
        <f>Tabela13[[#This Row],[Categoria]]</f>
        <v>0</v>
      </c>
      <c r="X167" s="162"/>
      <c r="Y167" s="162"/>
      <c r="Z167" s="162"/>
      <c r="AA167" s="162"/>
      <c r="AB167" s="150" t="str">
        <f t="shared" si="8"/>
        <v/>
      </c>
      <c r="AD167" s="154"/>
      <c r="AE167" s="155" t="str">
        <f>IF(Tabela1312[[#This Row],[Diagnóstico]]="Não Prenha ",Tabela13[[#This Row],[Vaca]],"-")</f>
        <v>-</v>
      </c>
      <c r="AF167" s="162"/>
      <c r="AG167" s="162"/>
      <c r="AH167" s="162"/>
      <c r="AI167" s="162"/>
      <c r="AJ167" s="162"/>
      <c r="AK167" s="162">
        <f>Tabela13[[#This Row],[Categoria]]</f>
        <v>0</v>
      </c>
      <c r="AL167" s="162"/>
      <c r="AM167" s="162"/>
      <c r="AN167" s="162"/>
      <c r="AO167" s="162"/>
      <c r="AP167" s="150" t="str">
        <f t="shared" si="9"/>
        <v/>
      </c>
    </row>
    <row r="168" spans="1:42" s="144" customFormat="1" x14ac:dyDescent="0.25">
      <c r="A168" s="156"/>
      <c r="B168" s="154"/>
      <c r="C168" s="155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50" t="str">
        <f t="shared" si="7"/>
        <v/>
      </c>
      <c r="P168" s="154"/>
      <c r="Q168" s="155" t="str">
        <f>IF(Tabela13[[#This Row],[Diagnóstico]]="Não Prenha",Tabela13[[#This Row],[Vaca]],"-")</f>
        <v>-</v>
      </c>
      <c r="R168" s="162" t="str">
        <f>IF(Tabela13[[#This Row],[Diagnóstico]]="Não Prenha",Tabela13[[#This Row],[E.C.C DG]],"-")</f>
        <v>-</v>
      </c>
      <c r="S168" s="162"/>
      <c r="T168" s="162" t="str">
        <f>IF(Tabela13[[#This Row],[Diagnóstico]]="Não Prenha",Tabela13[[#This Row],[E.C.C. IA]],"-")</f>
        <v>-</v>
      </c>
      <c r="U168" s="162" t="str">
        <f>IF(Tabela13[[#This Row],[Diagnóstico]]="Não Prenha",Tabela13[[#This Row],[Raça IA]],"-")</f>
        <v>-</v>
      </c>
      <c r="V168" s="162"/>
      <c r="W168" s="162">
        <f>Tabela13[[#This Row],[Categoria]]</f>
        <v>0</v>
      </c>
      <c r="X168" s="162"/>
      <c r="Y168" s="162"/>
      <c r="Z168" s="162"/>
      <c r="AA168" s="162"/>
      <c r="AB168" s="150" t="str">
        <f t="shared" si="8"/>
        <v/>
      </c>
      <c r="AD168" s="154"/>
      <c r="AE168" s="155" t="str">
        <f>IF(Tabela1312[[#This Row],[Diagnóstico]]="Não Prenha ",Tabela13[[#This Row],[Vaca]],"-")</f>
        <v>-</v>
      </c>
      <c r="AF168" s="162"/>
      <c r="AG168" s="162"/>
      <c r="AH168" s="162"/>
      <c r="AI168" s="162"/>
      <c r="AJ168" s="162"/>
      <c r="AK168" s="162">
        <f>Tabela13[[#This Row],[Categoria]]</f>
        <v>0</v>
      </c>
      <c r="AL168" s="162"/>
      <c r="AM168" s="162"/>
      <c r="AN168" s="162"/>
      <c r="AO168" s="162"/>
      <c r="AP168" s="150" t="str">
        <f t="shared" si="9"/>
        <v/>
      </c>
    </row>
    <row r="169" spans="1:42" s="144" customFormat="1" x14ac:dyDescent="0.25">
      <c r="A169" s="156"/>
      <c r="B169" s="154"/>
      <c r="C169" s="155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50" t="str">
        <f t="shared" si="7"/>
        <v/>
      </c>
      <c r="P169" s="154"/>
      <c r="Q169" s="155" t="str">
        <f>IF(Tabela13[[#This Row],[Diagnóstico]]="Não Prenha",Tabela13[[#This Row],[Vaca]],"-")</f>
        <v>-</v>
      </c>
      <c r="R169" s="162" t="str">
        <f>IF(Tabela13[[#This Row],[Diagnóstico]]="Não Prenha",Tabela13[[#This Row],[E.C.C DG]],"-")</f>
        <v>-</v>
      </c>
      <c r="S169" s="162"/>
      <c r="T169" s="162" t="str">
        <f>IF(Tabela13[[#This Row],[Diagnóstico]]="Não Prenha",Tabela13[[#This Row],[E.C.C. IA]],"-")</f>
        <v>-</v>
      </c>
      <c r="U169" s="162" t="str">
        <f>IF(Tabela13[[#This Row],[Diagnóstico]]="Não Prenha",Tabela13[[#This Row],[Raça IA]],"-")</f>
        <v>-</v>
      </c>
      <c r="V169" s="162"/>
      <c r="W169" s="162">
        <f>Tabela13[[#This Row],[Categoria]]</f>
        <v>0</v>
      </c>
      <c r="X169" s="162"/>
      <c r="Y169" s="162"/>
      <c r="Z169" s="162"/>
      <c r="AA169" s="162"/>
      <c r="AB169" s="150" t="str">
        <f t="shared" si="8"/>
        <v/>
      </c>
      <c r="AD169" s="154"/>
      <c r="AE169" s="155" t="str">
        <f>IF(Tabela1312[[#This Row],[Diagnóstico]]="Não Prenha ",Tabela13[[#This Row],[Vaca]],"-")</f>
        <v>-</v>
      </c>
      <c r="AF169" s="162"/>
      <c r="AG169" s="162"/>
      <c r="AH169" s="162"/>
      <c r="AI169" s="162"/>
      <c r="AJ169" s="162"/>
      <c r="AK169" s="162">
        <f>Tabela13[[#This Row],[Categoria]]</f>
        <v>0</v>
      </c>
      <c r="AL169" s="162"/>
      <c r="AM169" s="162"/>
      <c r="AN169" s="162"/>
      <c r="AO169" s="162"/>
      <c r="AP169" s="150" t="str">
        <f t="shared" si="9"/>
        <v/>
      </c>
    </row>
    <row r="170" spans="1:42" s="144" customFormat="1" x14ac:dyDescent="0.25">
      <c r="A170" s="156"/>
      <c r="B170" s="154"/>
      <c r="C170" s="155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50" t="str">
        <f t="shared" si="7"/>
        <v/>
      </c>
      <c r="P170" s="154"/>
      <c r="Q170" s="155" t="str">
        <f>IF(Tabela13[[#This Row],[Diagnóstico]]="Não Prenha",Tabela13[[#This Row],[Vaca]],"-")</f>
        <v>-</v>
      </c>
      <c r="R170" s="162" t="str">
        <f>IF(Tabela13[[#This Row],[Diagnóstico]]="Não Prenha",Tabela13[[#This Row],[E.C.C DG]],"-")</f>
        <v>-</v>
      </c>
      <c r="S170" s="162"/>
      <c r="T170" s="162" t="str">
        <f>IF(Tabela13[[#This Row],[Diagnóstico]]="Não Prenha",Tabela13[[#This Row],[E.C.C. IA]],"-")</f>
        <v>-</v>
      </c>
      <c r="U170" s="162" t="str">
        <f>IF(Tabela13[[#This Row],[Diagnóstico]]="Não Prenha",Tabela13[[#This Row],[Raça IA]],"-")</f>
        <v>-</v>
      </c>
      <c r="V170" s="162"/>
      <c r="W170" s="162">
        <f>Tabela13[[#This Row],[Categoria]]</f>
        <v>0</v>
      </c>
      <c r="X170" s="162"/>
      <c r="Y170" s="162"/>
      <c r="Z170" s="162"/>
      <c r="AA170" s="162"/>
      <c r="AB170" s="150" t="str">
        <f t="shared" si="8"/>
        <v/>
      </c>
      <c r="AD170" s="154"/>
      <c r="AE170" s="155" t="str">
        <f>IF(Tabela1312[[#This Row],[Diagnóstico]]="Não Prenha ",Tabela13[[#This Row],[Vaca]],"-")</f>
        <v>-</v>
      </c>
      <c r="AF170" s="162"/>
      <c r="AG170" s="162"/>
      <c r="AH170" s="162"/>
      <c r="AI170" s="162"/>
      <c r="AJ170" s="162"/>
      <c r="AK170" s="162">
        <f>Tabela13[[#This Row],[Categoria]]</f>
        <v>0</v>
      </c>
      <c r="AL170" s="162"/>
      <c r="AM170" s="162"/>
      <c r="AN170" s="162"/>
      <c r="AO170" s="162"/>
      <c r="AP170" s="150" t="str">
        <f t="shared" si="9"/>
        <v/>
      </c>
    </row>
    <row r="171" spans="1:42" s="144" customFormat="1" x14ac:dyDescent="0.25">
      <c r="A171" s="156"/>
      <c r="B171" s="154"/>
      <c r="C171" s="155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50" t="str">
        <f t="shared" si="7"/>
        <v/>
      </c>
      <c r="P171" s="154"/>
      <c r="Q171" s="155" t="str">
        <f>IF(Tabela13[[#This Row],[Diagnóstico]]="Não Prenha",Tabela13[[#This Row],[Vaca]],"-")</f>
        <v>-</v>
      </c>
      <c r="R171" s="162" t="str">
        <f>IF(Tabela13[[#This Row],[Diagnóstico]]="Não Prenha",Tabela13[[#This Row],[E.C.C DG]],"-")</f>
        <v>-</v>
      </c>
      <c r="S171" s="162"/>
      <c r="T171" s="162" t="str">
        <f>IF(Tabela13[[#This Row],[Diagnóstico]]="Não Prenha",Tabela13[[#This Row],[E.C.C. IA]],"-")</f>
        <v>-</v>
      </c>
      <c r="U171" s="162" t="str">
        <f>IF(Tabela13[[#This Row],[Diagnóstico]]="Não Prenha",Tabela13[[#This Row],[Raça IA]],"-")</f>
        <v>-</v>
      </c>
      <c r="V171" s="162"/>
      <c r="W171" s="162">
        <f>Tabela13[[#This Row],[Categoria]]</f>
        <v>0</v>
      </c>
      <c r="X171" s="162"/>
      <c r="Y171" s="162"/>
      <c r="Z171" s="162"/>
      <c r="AA171" s="162"/>
      <c r="AB171" s="150" t="str">
        <f t="shared" si="8"/>
        <v/>
      </c>
      <c r="AD171" s="154"/>
      <c r="AE171" s="155" t="str">
        <f>IF(Tabela1312[[#This Row],[Diagnóstico]]="Não Prenha ",Tabela13[[#This Row],[Vaca]],"-")</f>
        <v>-</v>
      </c>
      <c r="AF171" s="162"/>
      <c r="AG171" s="162"/>
      <c r="AH171" s="162"/>
      <c r="AI171" s="162"/>
      <c r="AJ171" s="162"/>
      <c r="AK171" s="162">
        <f>Tabela13[[#This Row],[Categoria]]</f>
        <v>0</v>
      </c>
      <c r="AL171" s="162"/>
      <c r="AM171" s="162"/>
      <c r="AN171" s="162"/>
      <c r="AO171" s="162"/>
      <c r="AP171" s="150" t="str">
        <f t="shared" si="9"/>
        <v/>
      </c>
    </row>
    <row r="172" spans="1:42" s="144" customFormat="1" x14ac:dyDescent="0.25">
      <c r="A172" s="156"/>
      <c r="B172" s="154"/>
      <c r="C172" s="155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50" t="str">
        <f t="shared" si="7"/>
        <v/>
      </c>
      <c r="P172" s="154"/>
      <c r="Q172" s="155" t="str">
        <f>IF(Tabela13[[#This Row],[Diagnóstico]]="Não Prenha",Tabela13[[#This Row],[Vaca]],"-")</f>
        <v>-</v>
      </c>
      <c r="R172" s="162" t="str">
        <f>IF(Tabela13[[#This Row],[Diagnóstico]]="Não Prenha",Tabela13[[#This Row],[E.C.C DG]],"-")</f>
        <v>-</v>
      </c>
      <c r="S172" s="162"/>
      <c r="T172" s="162" t="str">
        <f>IF(Tabela13[[#This Row],[Diagnóstico]]="Não Prenha",Tabela13[[#This Row],[E.C.C. IA]],"-")</f>
        <v>-</v>
      </c>
      <c r="U172" s="162" t="str">
        <f>IF(Tabela13[[#This Row],[Diagnóstico]]="Não Prenha",Tabela13[[#This Row],[Raça IA]],"-")</f>
        <v>-</v>
      </c>
      <c r="V172" s="162"/>
      <c r="W172" s="162">
        <f>Tabela13[[#This Row],[Categoria]]</f>
        <v>0</v>
      </c>
      <c r="X172" s="162"/>
      <c r="Y172" s="162"/>
      <c r="Z172" s="162"/>
      <c r="AA172" s="162"/>
      <c r="AB172" s="150" t="str">
        <f t="shared" si="8"/>
        <v/>
      </c>
      <c r="AD172" s="154"/>
      <c r="AE172" s="155" t="str">
        <f>IF(Tabela1312[[#This Row],[Diagnóstico]]="Não Prenha ",Tabela13[[#This Row],[Vaca]],"-")</f>
        <v>-</v>
      </c>
      <c r="AF172" s="162"/>
      <c r="AG172" s="162"/>
      <c r="AH172" s="162"/>
      <c r="AI172" s="162"/>
      <c r="AJ172" s="162"/>
      <c r="AK172" s="162">
        <f>Tabela13[[#This Row],[Categoria]]</f>
        <v>0</v>
      </c>
      <c r="AL172" s="162"/>
      <c r="AM172" s="162"/>
      <c r="AN172" s="162"/>
      <c r="AO172" s="162"/>
      <c r="AP172" s="150" t="str">
        <f t="shared" si="9"/>
        <v/>
      </c>
    </row>
    <row r="173" spans="1:42" s="144" customFormat="1" x14ac:dyDescent="0.25">
      <c r="A173" s="156"/>
      <c r="B173" s="154"/>
      <c r="C173" s="155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50" t="str">
        <f t="shared" si="7"/>
        <v/>
      </c>
      <c r="P173" s="154"/>
      <c r="Q173" s="155" t="str">
        <f>IF(Tabela13[[#This Row],[Diagnóstico]]="Não Prenha",Tabela13[[#This Row],[Vaca]],"-")</f>
        <v>-</v>
      </c>
      <c r="R173" s="162" t="str">
        <f>IF(Tabela13[[#This Row],[Diagnóstico]]="Não Prenha",Tabela13[[#This Row],[E.C.C DG]],"-")</f>
        <v>-</v>
      </c>
      <c r="S173" s="162"/>
      <c r="T173" s="162" t="str">
        <f>IF(Tabela13[[#This Row],[Diagnóstico]]="Não Prenha",Tabela13[[#This Row],[E.C.C. IA]],"-")</f>
        <v>-</v>
      </c>
      <c r="U173" s="162" t="str">
        <f>IF(Tabela13[[#This Row],[Diagnóstico]]="Não Prenha",Tabela13[[#This Row],[Raça IA]],"-")</f>
        <v>-</v>
      </c>
      <c r="V173" s="162"/>
      <c r="W173" s="162">
        <f>Tabela13[[#This Row],[Categoria]]</f>
        <v>0</v>
      </c>
      <c r="X173" s="162"/>
      <c r="Y173" s="162"/>
      <c r="Z173" s="162"/>
      <c r="AA173" s="162"/>
      <c r="AB173" s="150" t="str">
        <f t="shared" si="8"/>
        <v/>
      </c>
      <c r="AD173" s="154"/>
      <c r="AE173" s="155" t="str">
        <f>IF(Tabela1312[[#This Row],[Diagnóstico]]="Não Prenha ",Tabela13[[#This Row],[Vaca]],"-")</f>
        <v>-</v>
      </c>
      <c r="AF173" s="162"/>
      <c r="AG173" s="162"/>
      <c r="AH173" s="162"/>
      <c r="AI173" s="162"/>
      <c r="AJ173" s="162"/>
      <c r="AK173" s="162">
        <f>Tabela13[[#This Row],[Categoria]]</f>
        <v>0</v>
      </c>
      <c r="AL173" s="162"/>
      <c r="AM173" s="162"/>
      <c r="AN173" s="162"/>
      <c r="AO173" s="162"/>
      <c r="AP173" s="150" t="str">
        <f t="shared" si="9"/>
        <v/>
      </c>
    </row>
    <row r="174" spans="1:42" s="144" customFormat="1" x14ac:dyDescent="0.25">
      <c r="A174" s="156"/>
      <c r="B174" s="154"/>
      <c r="C174" s="155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50" t="str">
        <f t="shared" si="7"/>
        <v/>
      </c>
      <c r="P174" s="154"/>
      <c r="Q174" s="155" t="str">
        <f>IF(Tabela13[[#This Row],[Diagnóstico]]="Não Prenha",Tabela13[[#This Row],[Vaca]],"-")</f>
        <v>-</v>
      </c>
      <c r="R174" s="162" t="str">
        <f>IF(Tabela13[[#This Row],[Diagnóstico]]="Não Prenha",Tabela13[[#This Row],[E.C.C DG]],"-")</f>
        <v>-</v>
      </c>
      <c r="S174" s="162"/>
      <c r="T174" s="162" t="str">
        <f>IF(Tabela13[[#This Row],[Diagnóstico]]="Não Prenha",Tabela13[[#This Row],[E.C.C. IA]],"-")</f>
        <v>-</v>
      </c>
      <c r="U174" s="162" t="str">
        <f>IF(Tabela13[[#This Row],[Diagnóstico]]="Não Prenha",Tabela13[[#This Row],[Raça IA]],"-")</f>
        <v>-</v>
      </c>
      <c r="V174" s="162"/>
      <c r="W174" s="162">
        <f>Tabela13[[#This Row],[Categoria]]</f>
        <v>0</v>
      </c>
      <c r="X174" s="162"/>
      <c r="Y174" s="162"/>
      <c r="Z174" s="162"/>
      <c r="AA174" s="162"/>
      <c r="AB174" s="150" t="str">
        <f t="shared" si="8"/>
        <v/>
      </c>
      <c r="AD174" s="154"/>
      <c r="AE174" s="155" t="str">
        <f>IF(Tabela1312[[#This Row],[Diagnóstico]]="Não Prenha ",Tabela13[[#This Row],[Vaca]],"-")</f>
        <v>-</v>
      </c>
      <c r="AF174" s="162"/>
      <c r="AG174" s="162"/>
      <c r="AH174" s="162"/>
      <c r="AI174" s="162"/>
      <c r="AJ174" s="162"/>
      <c r="AK174" s="162">
        <f>Tabela13[[#This Row],[Categoria]]</f>
        <v>0</v>
      </c>
      <c r="AL174" s="162"/>
      <c r="AM174" s="162"/>
      <c r="AN174" s="162"/>
      <c r="AO174" s="162"/>
      <c r="AP174" s="150" t="str">
        <f t="shared" si="9"/>
        <v/>
      </c>
    </row>
    <row r="175" spans="1:42" s="144" customFormat="1" x14ac:dyDescent="0.25">
      <c r="A175" s="156"/>
      <c r="B175" s="154"/>
      <c r="C175" s="155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50" t="str">
        <f t="shared" si="7"/>
        <v/>
      </c>
      <c r="P175" s="154"/>
      <c r="Q175" s="155" t="str">
        <f>IF(Tabela13[[#This Row],[Diagnóstico]]="Não Prenha",Tabela13[[#This Row],[Vaca]],"-")</f>
        <v>-</v>
      </c>
      <c r="R175" s="162" t="str">
        <f>IF(Tabela13[[#This Row],[Diagnóstico]]="Não Prenha",Tabela13[[#This Row],[E.C.C DG]],"-")</f>
        <v>-</v>
      </c>
      <c r="S175" s="162"/>
      <c r="T175" s="162" t="str">
        <f>IF(Tabela13[[#This Row],[Diagnóstico]]="Não Prenha",Tabela13[[#This Row],[E.C.C. IA]],"-")</f>
        <v>-</v>
      </c>
      <c r="U175" s="162" t="str">
        <f>IF(Tabela13[[#This Row],[Diagnóstico]]="Não Prenha",Tabela13[[#This Row],[Raça IA]],"-")</f>
        <v>-</v>
      </c>
      <c r="V175" s="162"/>
      <c r="W175" s="162">
        <f>Tabela13[[#This Row],[Categoria]]</f>
        <v>0</v>
      </c>
      <c r="X175" s="162"/>
      <c r="Y175" s="162"/>
      <c r="Z175" s="162"/>
      <c r="AA175" s="162"/>
      <c r="AB175" s="150" t="str">
        <f t="shared" si="8"/>
        <v/>
      </c>
      <c r="AD175" s="154"/>
      <c r="AE175" s="155" t="str">
        <f>IF(Tabela1312[[#This Row],[Diagnóstico]]="Não Prenha ",Tabela13[[#This Row],[Vaca]],"-")</f>
        <v>-</v>
      </c>
      <c r="AF175" s="162"/>
      <c r="AG175" s="162"/>
      <c r="AH175" s="162"/>
      <c r="AI175" s="162"/>
      <c r="AJ175" s="162"/>
      <c r="AK175" s="162">
        <f>Tabela13[[#This Row],[Categoria]]</f>
        <v>0</v>
      </c>
      <c r="AL175" s="162"/>
      <c r="AM175" s="162"/>
      <c r="AN175" s="162"/>
      <c r="AO175" s="162"/>
      <c r="AP175" s="150" t="str">
        <f t="shared" si="9"/>
        <v/>
      </c>
    </row>
    <row r="176" spans="1:42" s="144" customFormat="1" x14ac:dyDescent="0.25">
      <c r="A176" s="156"/>
      <c r="B176" s="154"/>
      <c r="C176" s="155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50" t="str">
        <f t="shared" si="7"/>
        <v/>
      </c>
      <c r="P176" s="154"/>
      <c r="Q176" s="155" t="str">
        <f>IF(Tabela13[[#This Row],[Diagnóstico]]="Não Prenha",Tabela13[[#This Row],[Vaca]],"-")</f>
        <v>-</v>
      </c>
      <c r="R176" s="162" t="str">
        <f>IF(Tabela13[[#This Row],[Diagnóstico]]="Não Prenha",Tabela13[[#This Row],[E.C.C DG]],"-")</f>
        <v>-</v>
      </c>
      <c r="S176" s="162"/>
      <c r="T176" s="162" t="str">
        <f>IF(Tabela13[[#This Row],[Diagnóstico]]="Não Prenha",Tabela13[[#This Row],[E.C.C. IA]],"-")</f>
        <v>-</v>
      </c>
      <c r="U176" s="162" t="str">
        <f>IF(Tabela13[[#This Row],[Diagnóstico]]="Não Prenha",Tabela13[[#This Row],[Raça IA]],"-")</f>
        <v>-</v>
      </c>
      <c r="V176" s="162"/>
      <c r="W176" s="162">
        <f>Tabela13[[#This Row],[Categoria]]</f>
        <v>0</v>
      </c>
      <c r="X176" s="162"/>
      <c r="Y176" s="162"/>
      <c r="Z176" s="162"/>
      <c r="AA176" s="162"/>
      <c r="AB176" s="150" t="str">
        <f t="shared" si="8"/>
        <v/>
      </c>
      <c r="AD176" s="154"/>
      <c r="AE176" s="155" t="str">
        <f>IF(Tabela1312[[#This Row],[Diagnóstico]]="Não Prenha ",Tabela13[[#This Row],[Vaca]],"-")</f>
        <v>-</v>
      </c>
      <c r="AF176" s="162"/>
      <c r="AG176" s="162"/>
      <c r="AH176" s="162"/>
      <c r="AI176" s="162"/>
      <c r="AJ176" s="162"/>
      <c r="AK176" s="162">
        <f>Tabela13[[#This Row],[Categoria]]</f>
        <v>0</v>
      </c>
      <c r="AL176" s="162"/>
      <c r="AM176" s="162"/>
      <c r="AN176" s="162"/>
      <c r="AO176" s="162"/>
      <c r="AP176" s="150" t="str">
        <f t="shared" si="9"/>
        <v/>
      </c>
    </row>
    <row r="177" spans="1:42" s="144" customFormat="1" x14ac:dyDescent="0.25">
      <c r="A177" s="156"/>
      <c r="B177" s="154"/>
      <c r="C177" s="155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50" t="str">
        <f t="shared" si="7"/>
        <v/>
      </c>
      <c r="P177" s="154"/>
      <c r="Q177" s="155" t="str">
        <f>IF(Tabela13[[#This Row],[Diagnóstico]]="Não Prenha",Tabela13[[#This Row],[Vaca]],"-")</f>
        <v>-</v>
      </c>
      <c r="R177" s="162" t="str">
        <f>IF(Tabela13[[#This Row],[Diagnóstico]]="Não Prenha",Tabela13[[#This Row],[E.C.C DG]],"-")</f>
        <v>-</v>
      </c>
      <c r="S177" s="162"/>
      <c r="T177" s="162" t="str">
        <f>IF(Tabela13[[#This Row],[Diagnóstico]]="Não Prenha",Tabela13[[#This Row],[E.C.C. IA]],"-")</f>
        <v>-</v>
      </c>
      <c r="U177" s="162" t="str">
        <f>IF(Tabela13[[#This Row],[Diagnóstico]]="Não Prenha",Tabela13[[#This Row],[Raça IA]],"-")</f>
        <v>-</v>
      </c>
      <c r="V177" s="162"/>
      <c r="W177" s="162">
        <f>Tabela13[[#This Row],[Categoria]]</f>
        <v>0</v>
      </c>
      <c r="X177" s="162"/>
      <c r="Y177" s="162"/>
      <c r="Z177" s="162"/>
      <c r="AA177" s="162"/>
      <c r="AB177" s="150" t="str">
        <f t="shared" si="8"/>
        <v/>
      </c>
      <c r="AD177" s="154"/>
      <c r="AE177" s="155" t="str">
        <f>IF(Tabela1312[[#This Row],[Diagnóstico]]="Não Prenha ",Tabela13[[#This Row],[Vaca]],"-")</f>
        <v>-</v>
      </c>
      <c r="AF177" s="162"/>
      <c r="AG177" s="162"/>
      <c r="AH177" s="162"/>
      <c r="AI177" s="162"/>
      <c r="AJ177" s="162"/>
      <c r="AK177" s="162">
        <f>Tabela13[[#This Row],[Categoria]]</f>
        <v>0</v>
      </c>
      <c r="AL177" s="162"/>
      <c r="AM177" s="162"/>
      <c r="AN177" s="162"/>
      <c r="AO177" s="162"/>
      <c r="AP177" s="150" t="str">
        <f t="shared" si="9"/>
        <v/>
      </c>
    </row>
    <row r="178" spans="1:42" s="144" customFormat="1" x14ac:dyDescent="0.25">
      <c r="A178" s="156"/>
      <c r="B178" s="154"/>
      <c r="C178" s="155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50" t="str">
        <f t="shared" si="7"/>
        <v/>
      </c>
      <c r="P178" s="154"/>
      <c r="Q178" s="155" t="str">
        <f>IF(Tabela13[[#This Row],[Diagnóstico]]="Não Prenha",Tabela13[[#This Row],[Vaca]],"-")</f>
        <v>-</v>
      </c>
      <c r="R178" s="162" t="str">
        <f>IF(Tabela13[[#This Row],[Diagnóstico]]="Não Prenha",Tabela13[[#This Row],[E.C.C DG]],"-")</f>
        <v>-</v>
      </c>
      <c r="S178" s="162"/>
      <c r="T178" s="162" t="str">
        <f>IF(Tabela13[[#This Row],[Diagnóstico]]="Não Prenha",Tabela13[[#This Row],[E.C.C. IA]],"-")</f>
        <v>-</v>
      </c>
      <c r="U178" s="162" t="str">
        <f>IF(Tabela13[[#This Row],[Diagnóstico]]="Não Prenha",Tabela13[[#This Row],[Raça IA]],"-")</f>
        <v>-</v>
      </c>
      <c r="V178" s="162"/>
      <c r="W178" s="162">
        <f>Tabela13[[#This Row],[Categoria]]</f>
        <v>0</v>
      </c>
      <c r="X178" s="162"/>
      <c r="Y178" s="162"/>
      <c r="Z178" s="162"/>
      <c r="AA178" s="162"/>
      <c r="AB178" s="150" t="str">
        <f t="shared" si="8"/>
        <v/>
      </c>
      <c r="AD178" s="154"/>
      <c r="AE178" s="155" t="str">
        <f>IF(Tabela1312[[#This Row],[Diagnóstico]]="Não Prenha ",Tabela13[[#This Row],[Vaca]],"-")</f>
        <v>-</v>
      </c>
      <c r="AF178" s="162"/>
      <c r="AG178" s="162"/>
      <c r="AH178" s="162"/>
      <c r="AI178" s="162"/>
      <c r="AJ178" s="162"/>
      <c r="AK178" s="162">
        <f>Tabela13[[#This Row],[Categoria]]</f>
        <v>0</v>
      </c>
      <c r="AL178" s="162"/>
      <c r="AM178" s="162"/>
      <c r="AN178" s="162"/>
      <c r="AO178" s="162"/>
      <c r="AP178" s="150" t="str">
        <f t="shared" si="9"/>
        <v/>
      </c>
    </row>
    <row r="179" spans="1:42" s="144" customFormat="1" x14ac:dyDescent="0.25">
      <c r="A179" s="156"/>
      <c r="B179" s="154"/>
      <c r="C179" s="155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50" t="str">
        <f t="shared" si="7"/>
        <v/>
      </c>
      <c r="P179" s="154"/>
      <c r="Q179" s="155" t="str">
        <f>IF(Tabela13[[#This Row],[Diagnóstico]]="Não Prenha",Tabela13[[#This Row],[Vaca]],"-")</f>
        <v>-</v>
      </c>
      <c r="R179" s="162" t="str">
        <f>IF(Tabela13[[#This Row],[Diagnóstico]]="Não Prenha",Tabela13[[#This Row],[E.C.C DG]],"-")</f>
        <v>-</v>
      </c>
      <c r="S179" s="162"/>
      <c r="T179" s="162" t="str">
        <f>IF(Tabela13[[#This Row],[Diagnóstico]]="Não Prenha",Tabela13[[#This Row],[E.C.C. IA]],"-")</f>
        <v>-</v>
      </c>
      <c r="U179" s="162" t="str">
        <f>IF(Tabela13[[#This Row],[Diagnóstico]]="Não Prenha",Tabela13[[#This Row],[Raça IA]],"-")</f>
        <v>-</v>
      </c>
      <c r="V179" s="162"/>
      <c r="W179" s="162">
        <f>Tabela13[[#This Row],[Categoria]]</f>
        <v>0</v>
      </c>
      <c r="X179" s="162"/>
      <c r="Y179" s="162"/>
      <c r="Z179" s="162"/>
      <c r="AA179" s="162"/>
      <c r="AB179" s="150" t="str">
        <f t="shared" si="8"/>
        <v/>
      </c>
      <c r="AD179" s="154"/>
      <c r="AE179" s="155" t="str">
        <f>IF(Tabela1312[[#This Row],[Diagnóstico]]="Não Prenha ",Tabela13[[#This Row],[Vaca]],"-")</f>
        <v>-</v>
      </c>
      <c r="AF179" s="162"/>
      <c r="AG179" s="162"/>
      <c r="AH179" s="162"/>
      <c r="AI179" s="162"/>
      <c r="AJ179" s="162"/>
      <c r="AK179" s="162">
        <f>Tabela13[[#This Row],[Categoria]]</f>
        <v>0</v>
      </c>
      <c r="AL179" s="162"/>
      <c r="AM179" s="162"/>
      <c r="AN179" s="162"/>
      <c r="AO179" s="162"/>
      <c r="AP179" s="150" t="str">
        <f t="shared" si="9"/>
        <v/>
      </c>
    </row>
    <row r="180" spans="1:42" s="144" customFormat="1" x14ac:dyDescent="0.25">
      <c r="A180" s="156"/>
      <c r="B180" s="154"/>
      <c r="C180" s="155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50" t="str">
        <f t="shared" si="7"/>
        <v/>
      </c>
      <c r="P180" s="154"/>
      <c r="Q180" s="155" t="str">
        <f>IF(Tabela13[[#This Row],[Diagnóstico]]="Não Prenha",Tabela13[[#This Row],[Vaca]],"-")</f>
        <v>-</v>
      </c>
      <c r="R180" s="162" t="str">
        <f>IF(Tabela13[[#This Row],[Diagnóstico]]="Não Prenha",Tabela13[[#This Row],[E.C.C DG]],"-")</f>
        <v>-</v>
      </c>
      <c r="S180" s="162"/>
      <c r="T180" s="162" t="str">
        <f>IF(Tabela13[[#This Row],[Diagnóstico]]="Não Prenha",Tabela13[[#This Row],[E.C.C. IA]],"-")</f>
        <v>-</v>
      </c>
      <c r="U180" s="162" t="str">
        <f>IF(Tabela13[[#This Row],[Diagnóstico]]="Não Prenha",Tabela13[[#This Row],[Raça IA]],"-")</f>
        <v>-</v>
      </c>
      <c r="V180" s="162"/>
      <c r="W180" s="162">
        <f>Tabela13[[#This Row],[Categoria]]</f>
        <v>0</v>
      </c>
      <c r="X180" s="162"/>
      <c r="Y180" s="162"/>
      <c r="Z180" s="162"/>
      <c r="AA180" s="162"/>
      <c r="AB180" s="150" t="str">
        <f t="shared" si="8"/>
        <v/>
      </c>
      <c r="AD180" s="154"/>
      <c r="AE180" s="155" t="str">
        <f>IF(Tabela1312[[#This Row],[Diagnóstico]]="Não Prenha ",Tabela13[[#This Row],[Vaca]],"-")</f>
        <v>-</v>
      </c>
      <c r="AF180" s="162"/>
      <c r="AG180" s="162"/>
      <c r="AH180" s="162"/>
      <c r="AI180" s="162"/>
      <c r="AJ180" s="162"/>
      <c r="AK180" s="162">
        <f>Tabela13[[#This Row],[Categoria]]</f>
        <v>0</v>
      </c>
      <c r="AL180" s="162"/>
      <c r="AM180" s="162"/>
      <c r="AN180" s="162"/>
      <c r="AO180" s="162"/>
      <c r="AP180" s="150" t="str">
        <f t="shared" si="9"/>
        <v/>
      </c>
    </row>
    <row r="181" spans="1:42" s="144" customFormat="1" x14ac:dyDescent="0.25">
      <c r="A181" s="156"/>
      <c r="B181" s="154"/>
      <c r="C181" s="155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50" t="str">
        <f t="shared" si="7"/>
        <v/>
      </c>
      <c r="P181" s="154"/>
      <c r="Q181" s="155" t="str">
        <f>IF(Tabela13[[#This Row],[Diagnóstico]]="Não Prenha",Tabela13[[#This Row],[Vaca]],"-")</f>
        <v>-</v>
      </c>
      <c r="R181" s="162" t="str">
        <f>IF(Tabela13[[#This Row],[Diagnóstico]]="Não Prenha",Tabela13[[#This Row],[E.C.C DG]],"-")</f>
        <v>-</v>
      </c>
      <c r="S181" s="162"/>
      <c r="T181" s="162" t="str">
        <f>IF(Tabela13[[#This Row],[Diagnóstico]]="Não Prenha",Tabela13[[#This Row],[E.C.C. IA]],"-")</f>
        <v>-</v>
      </c>
      <c r="U181" s="162" t="str">
        <f>IF(Tabela13[[#This Row],[Diagnóstico]]="Não Prenha",Tabela13[[#This Row],[Raça IA]],"-")</f>
        <v>-</v>
      </c>
      <c r="V181" s="162"/>
      <c r="W181" s="162">
        <f>Tabela13[[#This Row],[Categoria]]</f>
        <v>0</v>
      </c>
      <c r="X181" s="162"/>
      <c r="Y181" s="162"/>
      <c r="Z181" s="162"/>
      <c r="AA181" s="162"/>
      <c r="AB181" s="150" t="str">
        <f t="shared" si="8"/>
        <v/>
      </c>
      <c r="AD181" s="154"/>
      <c r="AE181" s="155" t="str">
        <f>IF(Tabela1312[[#This Row],[Diagnóstico]]="Não Prenha ",Tabela13[[#This Row],[Vaca]],"-")</f>
        <v>-</v>
      </c>
      <c r="AF181" s="162"/>
      <c r="AG181" s="162"/>
      <c r="AH181" s="162"/>
      <c r="AI181" s="162"/>
      <c r="AJ181" s="162"/>
      <c r="AK181" s="162">
        <f>Tabela13[[#This Row],[Categoria]]</f>
        <v>0</v>
      </c>
      <c r="AL181" s="162"/>
      <c r="AM181" s="162"/>
      <c r="AN181" s="162"/>
      <c r="AO181" s="162"/>
      <c r="AP181" s="150" t="str">
        <f t="shared" si="9"/>
        <v/>
      </c>
    </row>
    <row r="182" spans="1:42" s="144" customFormat="1" x14ac:dyDescent="0.25">
      <c r="A182" s="156"/>
      <c r="B182" s="154"/>
      <c r="C182" s="155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50" t="str">
        <f t="shared" si="7"/>
        <v/>
      </c>
      <c r="P182" s="154"/>
      <c r="Q182" s="155" t="str">
        <f>IF(Tabela13[[#This Row],[Diagnóstico]]="Não Prenha",Tabela13[[#This Row],[Vaca]],"-")</f>
        <v>-</v>
      </c>
      <c r="R182" s="162" t="str">
        <f>IF(Tabela13[[#This Row],[Diagnóstico]]="Não Prenha",Tabela13[[#This Row],[E.C.C DG]],"-")</f>
        <v>-</v>
      </c>
      <c r="S182" s="162"/>
      <c r="T182" s="162" t="str">
        <f>IF(Tabela13[[#This Row],[Diagnóstico]]="Não Prenha",Tabela13[[#This Row],[E.C.C. IA]],"-")</f>
        <v>-</v>
      </c>
      <c r="U182" s="162" t="str">
        <f>IF(Tabela13[[#This Row],[Diagnóstico]]="Não Prenha",Tabela13[[#This Row],[Raça IA]],"-")</f>
        <v>-</v>
      </c>
      <c r="V182" s="162"/>
      <c r="W182" s="162">
        <f>Tabela13[[#This Row],[Categoria]]</f>
        <v>0</v>
      </c>
      <c r="X182" s="162"/>
      <c r="Y182" s="162"/>
      <c r="Z182" s="162"/>
      <c r="AA182" s="162"/>
      <c r="AB182" s="150" t="str">
        <f t="shared" si="8"/>
        <v/>
      </c>
      <c r="AD182" s="154"/>
      <c r="AE182" s="155" t="str">
        <f>IF(Tabela1312[[#This Row],[Diagnóstico]]="Não Prenha ",Tabela13[[#This Row],[Vaca]],"-")</f>
        <v>-</v>
      </c>
      <c r="AF182" s="162"/>
      <c r="AG182" s="162"/>
      <c r="AH182" s="162"/>
      <c r="AI182" s="162"/>
      <c r="AJ182" s="162"/>
      <c r="AK182" s="162">
        <f>Tabela13[[#This Row],[Categoria]]</f>
        <v>0</v>
      </c>
      <c r="AL182" s="162"/>
      <c r="AM182" s="162"/>
      <c r="AN182" s="162"/>
      <c r="AO182" s="162"/>
      <c r="AP182" s="150" t="str">
        <f t="shared" si="9"/>
        <v/>
      </c>
    </row>
    <row r="183" spans="1:42" s="144" customFormat="1" x14ac:dyDescent="0.25">
      <c r="A183" s="156"/>
      <c r="B183" s="154"/>
      <c r="C183" s="155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50" t="str">
        <f t="shared" si="7"/>
        <v/>
      </c>
      <c r="P183" s="154"/>
      <c r="Q183" s="155" t="str">
        <f>IF(Tabela13[[#This Row],[Diagnóstico]]="Não Prenha",Tabela13[[#This Row],[Vaca]],"-")</f>
        <v>-</v>
      </c>
      <c r="R183" s="162" t="str">
        <f>IF(Tabela13[[#This Row],[Diagnóstico]]="Não Prenha",Tabela13[[#This Row],[E.C.C DG]],"-")</f>
        <v>-</v>
      </c>
      <c r="S183" s="162"/>
      <c r="T183" s="162" t="str">
        <f>IF(Tabela13[[#This Row],[Diagnóstico]]="Não Prenha",Tabela13[[#This Row],[E.C.C. IA]],"-")</f>
        <v>-</v>
      </c>
      <c r="U183" s="162" t="str">
        <f>IF(Tabela13[[#This Row],[Diagnóstico]]="Não Prenha",Tabela13[[#This Row],[Raça IA]],"-")</f>
        <v>-</v>
      </c>
      <c r="V183" s="162"/>
      <c r="W183" s="162">
        <f>Tabela13[[#This Row],[Categoria]]</f>
        <v>0</v>
      </c>
      <c r="X183" s="162"/>
      <c r="Y183" s="162"/>
      <c r="Z183" s="162"/>
      <c r="AA183" s="162"/>
      <c r="AB183" s="150" t="str">
        <f t="shared" si="8"/>
        <v/>
      </c>
      <c r="AD183" s="154"/>
      <c r="AE183" s="155" t="str">
        <f>IF(Tabela1312[[#This Row],[Diagnóstico]]="Não Prenha ",Tabela13[[#This Row],[Vaca]],"-")</f>
        <v>-</v>
      </c>
      <c r="AF183" s="162"/>
      <c r="AG183" s="162"/>
      <c r="AH183" s="162"/>
      <c r="AI183" s="162"/>
      <c r="AJ183" s="162"/>
      <c r="AK183" s="162">
        <f>Tabela13[[#This Row],[Categoria]]</f>
        <v>0</v>
      </c>
      <c r="AL183" s="162"/>
      <c r="AM183" s="162"/>
      <c r="AN183" s="162"/>
      <c r="AO183" s="162"/>
      <c r="AP183" s="150" t="str">
        <f t="shared" si="9"/>
        <v/>
      </c>
    </row>
    <row r="184" spans="1:42" s="144" customFormat="1" x14ac:dyDescent="0.25">
      <c r="A184" s="156"/>
      <c r="B184" s="154"/>
      <c r="C184" s="155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50" t="str">
        <f t="shared" si="7"/>
        <v/>
      </c>
      <c r="P184" s="154"/>
      <c r="Q184" s="155" t="str">
        <f>IF(Tabela13[[#This Row],[Diagnóstico]]="Não Prenha",Tabela13[[#This Row],[Vaca]],"-")</f>
        <v>-</v>
      </c>
      <c r="R184" s="162" t="str">
        <f>IF(Tabela13[[#This Row],[Diagnóstico]]="Não Prenha",Tabela13[[#This Row],[E.C.C DG]],"-")</f>
        <v>-</v>
      </c>
      <c r="S184" s="162"/>
      <c r="T184" s="162" t="str">
        <f>IF(Tabela13[[#This Row],[Diagnóstico]]="Não Prenha",Tabela13[[#This Row],[E.C.C. IA]],"-")</f>
        <v>-</v>
      </c>
      <c r="U184" s="162" t="str">
        <f>IF(Tabela13[[#This Row],[Diagnóstico]]="Não Prenha",Tabela13[[#This Row],[Raça IA]],"-")</f>
        <v>-</v>
      </c>
      <c r="V184" s="162"/>
      <c r="W184" s="162">
        <f>Tabela13[[#This Row],[Categoria]]</f>
        <v>0</v>
      </c>
      <c r="X184" s="162"/>
      <c r="Y184" s="162"/>
      <c r="Z184" s="162"/>
      <c r="AA184" s="162"/>
      <c r="AB184" s="150" t="str">
        <f t="shared" si="8"/>
        <v/>
      </c>
      <c r="AD184" s="154"/>
      <c r="AE184" s="155" t="str">
        <f>IF(Tabela1312[[#This Row],[Diagnóstico]]="Não Prenha ",Tabela13[[#This Row],[Vaca]],"-")</f>
        <v>-</v>
      </c>
      <c r="AF184" s="162"/>
      <c r="AG184" s="162"/>
      <c r="AH184" s="162"/>
      <c r="AI184" s="162"/>
      <c r="AJ184" s="162"/>
      <c r="AK184" s="162">
        <f>Tabela13[[#This Row],[Categoria]]</f>
        <v>0</v>
      </c>
      <c r="AL184" s="162"/>
      <c r="AM184" s="162"/>
      <c r="AN184" s="162"/>
      <c r="AO184" s="162"/>
      <c r="AP184" s="150" t="str">
        <f t="shared" si="9"/>
        <v/>
      </c>
    </row>
    <row r="185" spans="1:42" s="144" customFormat="1" x14ac:dyDescent="0.25">
      <c r="A185" s="156"/>
      <c r="B185" s="154"/>
      <c r="C185" s="155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50" t="str">
        <f t="shared" si="7"/>
        <v/>
      </c>
      <c r="P185" s="154"/>
      <c r="Q185" s="155" t="str">
        <f>IF(Tabela13[[#This Row],[Diagnóstico]]="Não Prenha",Tabela13[[#This Row],[Vaca]],"-")</f>
        <v>-</v>
      </c>
      <c r="R185" s="162" t="str">
        <f>IF(Tabela13[[#This Row],[Diagnóstico]]="Não Prenha",Tabela13[[#This Row],[E.C.C DG]],"-")</f>
        <v>-</v>
      </c>
      <c r="S185" s="162"/>
      <c r="T185" s="162" t="str">
        <f>IF(Tabela13[[#This Row],[Diagnóstico]]="Não Prenha",Tabela13[[#This Row],[E.C.C. IA]],"-")</f>
        <v>-</v>
      </c>
      <c r="U185" s="162" t="str">
        <f>IF(Tabela13[[#This Row],[Diagnóstico]]="Não Prenha",Tabela13[[#This Row],[Raça IA]],"-")</f>
        <v>-</v>
      </c>
      <c r="V185" s="162"/>
      <c r="W185" s="162">
        <f>Tabela13[[#This Row],[Categoria]]</f>
        <v>0</v>
      </c>
      <c r="X185" s="162"/>
      <c r="Y185" s="162"/>
      <c r="Z185" s="162"/>
      <c r="AA185" s="162"/>
      <c r="AB185" s="150" t="str">
        <f t="shared" si="8"/>
        <v/>
      </c>
      <c r="AD185" s="154"/>
      <c r="AE185" s="155" t="str">
        <f>IF(Tabela1312[[#This Row],[Diagnóstico]]="Não Prenha ",Tabela13[[#This Row],[Vaca]],"-")</f>
        <v>-</v>
      </c>
      <c r="AF185" s="162"/>
      <c r="AG185" s="162"/>
      <c r="AH185" s="162"/>
      <c r="AI185" s="162"/>
      <c r="AJ185" s="162"/>
      <c r="AK185" s="162">
        <f>Tabela13[[#This Row],[Categoria]]</f>
        <v>0</v>
      </c>
      <c r="AL185" s="162"/>
      <c r="AM185" s="162"/>
      <c r="AN185" s="162"/>
      <c r="AO185" s="162"/>
      <c r="AP185" s="150" t="str">
        <f t="shared" si="9"/>
        <v/>
      </c>
    </row>
    <row r="186" spans="1:42" s="144" customFormat="1" x14ac:dyDescent="0.25">
      <c r="A186" s="156"/>
      <c r="B186" s="154"/>
      <c r="C186" s="155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50" t="str">
        <f t="shared" si="7"/>
        <v/>
      </c>
      <c r="P186" s="154"/>
      <c r="Q186" s="155" t="str">
        <f>IF(Tabela13[[#This Row],[Diagnóstico]]="Não Prenha",Tabela13[[#This Row],[Vaca]],"-")</f>
        <v>-</v>
      </c>
      <c r="R186" s="162" t="str">
        <f>IF(Tabela13[[#This Row],[Diagnóstico]]="Não Prenha",Tabela13[[#This Row],[E.C.C DG]],"-")</f>
        <v>-</v>
      </c>
      <c r="S186" s="162"/>
      <c r="T186" s="162" t="str">
        <f>IF(Tabela13[[#This Row],[Diagnóstico]]="Não Prenha",Tabela13[[#This Row],[E.C.C. IA]],"-")</f>
        <v>-</v>
      </c>
      <c r="U186" s="162" t="str">
        <f>IF(Tabela13[[#This Row],[Diagnóstico]]="Não Prenha",Tabela13[[#This Row],[Raça IA]],"-")</f>
        <v>-</v>
      </c>
      <c r="V186" s="162"/>
      <c r="W186" s="162">
        <f>Tabela13[[#This Row],[Categoria]]</f>
        <v>0</v>
      </c>
      <c r="X186" s="162"/>
      <c r="Y186" s="162"/>
      <c r="Z186" s="162"/>
      <c r="AA186" s="162"/>
      <c r="AB186" s="150" t="str">
        <f t="shared" si="8"/>
        <v/>
      </c>
      <c r="AD186" s="154"/>
      <c r="AE186" s="155" t="str">
        <f>IF(Tabela1312[[#This Row],[Diagnóstico]]="Não Prenha ",Tabela13[[#This Row],[Vaca]],"-")</f>
        <v>-</v>
      </c>
      <c r="AF186" s="162"/>
      <c r="AG186" s="162"/>
      <c r="AH186" s="162"/>
      <c r="AI186" s="162"/>
      <c r="AJ186" s="162"/>
      <c r="AK186" s="162">
        <f>Tabela13[[#This Row],[Categoria]]</f>
        <v>0</v>
      </c>
      <c r="AL186" s="162"/>
      <c r="AM186" s="162"/>
      <c r="AN186" s="162"/>
      <c r="AO186" s="162"/>
      <c r="AP186" s="150" t="str">
        <f t="shared" si="9"/>
        <v/>
      </c>
    </row>
    <row r="187" spans="1:42" s="144" customFormat="1" x14ac:dyDescent="0.25">
      <c r="A187" s="156"/>
      <c r="B187" s="154"/>
      <c r="C187" s="155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50" t="str">
        <f t="shared" si="7"/>
        <v/>
      </c>
      <c r="P187" s="154"/>
      <c r="Q187" s="155" t="str">
        <f>IF(Tabela13[[#This Row],[Diagnóstico]]="Não Prenha",Tabela13[[#This Row],[Vaca]],"-")</f>
        <v>-</v>
      </c>
      <c r="R187" s="162" t="str">
        <f>IF(Tabela13[[#This Row],[Diagnóstico]]="Não Prenha",Tabela13[[#This Row],[E.C.C DG]],"-")</f>
        <v>-</v>
      </c>
      <c r="S187" s="162"/>
      <c r="T187" s="162" t="str">
        <f>IF(Tabela13[[#This Row],[Diagnóstico]]="Não Prenha",Tabela13[[#This Row],[E.C.C. IA]],"-")</f>
        <v>-</v>
      </c>
      <c r="U187" s="162" t="str">
        <f>IF(Tabela13[[#This Row],[Diagnóstico]]="Não Prenha",Tabela13[[#This Row],[Raça IA]],"-")</f>
        <v>-</v>
      </c>
      <c r="V187" s="162"/>
      <c r="W187" s="162">
        <f>Tabela13[[#This Row],[Categoria]]</f>
        <v>0</v>
      </c>
      <c r="X187" s="162"/>
      <c r="Y187" s="162"/>
      <c r="Z187" s="162"/>
      <c r="AA187" s="162"/>
      <c r="AB187" s="150" t="str">
        <f t="shared" si="8"/>
        <v/>
      </c>
      <c r="AD187" s="154"/>
      <c r="AE187" s="155" t="str">
        <f>IF(Tabela1312[[#This Row],[Diagnóstico]]="Não Prenha ",Tabela13[[#This Row],[Vaca]],"-")</f>
        <v>-</v>
      </c>
      <c r="AF187" s="162"/>
      <c r="AG187" s="162"/>
      <c r="AH187" s="162"/>
      <c r="AI187" s="162"/>
      <c r="AJ187" s="162"/>
      <c r="AK187" s="162">
        <f>Tabela13[[#This Row],[Categoria]]</f>
        <v>0</v>
      </c>
      <c r="AL187" s="162"/>
      <c r="AM187" s="162"/>
      <c r="AN187" s="162"/>
      <c r="AO187" s="162"/>
      <c r="AP187" s="150" t="str">
        <f t="shared" si="9"/>
        <v/>
      </c>
    </row>
    <row r="188" spans="1:42" s="144" customFormat="1" x14ac:dyDescent="0.25">
      <c r="A188" s="156"/>
      <c r="B188" s="154"/>
      <c r="C188" s="155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50" t="str">
        <f t="shared" si="7"/>
        <v/>
      </c>
      <c r="P188" s="154"/>
      <c r="Q188" s="155" t="str">
        <f>IF(Tabela13[[#This Row],[Diagnóstico]]="Não Prenha",Tabela13[[#This Row],[Vaca]],"-")</f>
        <v>-</v>
      </c>
      <c r="R188" s="162" t="str">
        <f>IF(Tabela13[[#This Row],[Diagnóstico]]="Não Prenha",Tabela13[[#This Row],[E.C.C DG]],"-")</f>
        <v>-</v>
      </c>
      <c r="S188" s="162"/>
      <c r="T188" s="162" t="str">
        <f>IF(Tabela13[[#This Row],[Diagnóstico]]="Não Prenha",Tabela13[[#This Row],[E.C.C. IA]],"-")</f>
        <v>-</v>
      </c>
      <c r="U188" s="162" t="str">
        <f>IF(Tabela13[[#This Row],[Diagnóstico]]="Não Prenha",Tabela13[[#This Row],[Raça IA]],"-")</f>
        <v>-</v>
      </c>
      <c r="V188" s="162"/>
      <c r="W188" s="162">
        <f>Tabela13[[#This Row],[Categoria]]</f>
        <v>0</v>
      </c>
      <c r="X188" s="162"/>
      <c r="Y188" s="162"/>
      <c r="Z188" s="162"/>
      <c r="AA188" s="162"/>
      <c r="AB188" s="150" t="str">
        <f t="shared" si="8"/>
        <v/>
      </c>
      <c r="AD188" s="154"/>
      <c r="AE188" s="155" t="str">
        <f>IF(Tabela1312[[#This Row],[Diagnóstico]]="Não Prenha ",Tabela13[[#This Row],[Vaca]],"-")</f>
        <v>-</v>
      </c>
      <c r="AF188" s="162"/>
      <c r="AG188" s="162"/>
      <c r="AH188" s="162"/>
      <c r="AI188" s="162"/>
      <c r="AJ188" s="162"/>
      <c r="AK188" s="162">
        <f>Tabela13[[#This Row],[Categoria]]</f>
        <v>0</v>
      </c>
      <c r="AL188" s="162"/>
      <c r="AM188" s="162"/>
      <c r="AN188" s="162"/>
      <c r="AO188" s="162"/>
      <c r="AP188" s="150" t="str">
        <f t="shared" si="9"/>
        <v/>
      </c>
    </row>
    <row r="189" spans="1:42" s="144" customFormat="1" x14ac:dyDescent="0.25">
      <c r="A189" s="156"/>
      <c r="B189" s="154"/>
      <c r="C189" s="155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50" t="str">
        <f t="shared" si="7"/>
        <v/>
      </c>
      <c r="P189" s="154"/>
      <c r="Q189" s="155" t="str">
        <f>IF(Tabela13[[#This Row],[Diagnóstico]]="Não Prenha",Tabela13[[#This Row],[Vaca]],"-")</f>
        <v>-</v>
      </c>
      <c r="R189" s="162" t="str">
        <f>IF(Tabela13[[#This Row],[Diagnóstico]]="Não Prenha",Tabela13[[#This Row],[E.C.C DG]],"-")</f>
        <v>-</v>
      </c>
      <c r="S189" s="162"/>
      <c r="T189" s="162" t="str">
        <f>IF(Tabela13[[#This Row],[Diagnóstico]]="Não Prenha",Tabela13[[#This Row],[E.C.C. IA]],"-")</f>
        <v>-</v>
      </c>
      <c r="U189" s="162" t="str">
        <f>IF(Tabela13[[#This Row],[Diagnóstico]]="Não Prenha",Tabela13[[#This Row],[Raça IA]],"-")</f>
        <v>-</v>
      </c>
      <c r="V189" s="162"/>
      <c r="W189" s="162">
        <f>Tabela13[[#This Row],[Categoria]]</f>
        <v>0</v>
      </c>
      <c r="X189" s="162"/>
      <c r="Y189" s="162"/>
      <c r="Z189" s="162"/>
      <c r="AA189" s="162"/>
      <c r="AB189" s="150" t="str">
        <f t="shared" si="8"/>
        <v/>
      </c>
      <c r="AD189" s="154"/>
      <c r="AE189" s="155" t="str">
        <f>IF(Tabela1312[[#This Row],[Diagnóstico]]="Não Prenha ",Tabela13[[#This Row],[Vaca]],"-")</f>
        <v>-</v>
      </c>
      <c r="AF189" s="162"/>
      <c r="AG189" s="162"/>
      <c r="AH189" s="162"/>
      <c r="AI189" s="162"/>
      <c r="AJ189" s="162"/>
      <c r="AK189" s="162">
        <f>Tabela13[[#This Row],[Categoria]]</f>
        <v>0</v>
      </c>
      <c r="AL189" s="162"/>
      <c r="AM189" s="162"/>
      <c r="AN189" s="162"/>
      <c r="AO189" s="162"/>
      <c r="AP189" s="150" t="str">
        <f t="shared" si="9"/>
        <v/>
      </c>
    </row>
    <row r="190" spans="1:42" s="144" customFormat="1" x14ac:dyDescent="0.25">
      <c r="A190" s="156"/>
      <c r="B190" s="154"/>
      <c r="C190" s="155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50" t="str">
        <f t="shared" si="7"/>
        <v/>
      </c>
      <c r="P190" s="154"/>
      <c r="Q190" s="155" t="str">
        <f>IF(Tabela13[[#This Row],[Diagnóstico]]="Não Prenha",Tabela13[[#This Row],[Vaca]],"-")</f>
        <v>-</v>
      </c>
      <c r="R190" s="162" t="str">
        <f>IF(Tabela13[[#This Row],[Diagnóstico]]="Não Prenha",Tabela13[[#This Row],[E.C.C DG]],"-")</f>
        <v>-</v>
      </c>
      <c r="S190" s="162"/>
      <c r="T190" s="162" t="str">
        <f>IF(Tabela13[[#This Row],[Diagnóstico]]="Não Prenha",Tabela13[[#This Row],[E.C.C. IA]],"-")</f>
        <v>-</v>
      </c>
      <c r="U190" s="162" t="str">
        <f>IF(Tabela13[[#This Row],[Diagnóstico]]="Não Prenha",Tabela13[[#This Row],[Raça IA]],"-")</f>
        <v>-</v>
      </c>
      <c r="V190" s="162"/>
      <c r="W190" s="162">
        <f>Tabela13[[#This Row],[Categoria]]</f>
        <v>0</v>
      </c>
      <c r="X190" s="162"/>
      <c r="Y190" s="162"/>
      <c r="Z190" s="162"/>
      <c r="AA190" s="162"/>
      <c r="AB190" s="150" t="str">
        <f t="shared" si="8"/>
        <v/>
      </c>
      <c r="AD190" s="154"/>
      <c r="AE190" s="155" t="str">
        <f>IF(Tabela1312[[#This Row],[Diagnóstico]]="Não Prenha ",Tabela13[[#This Row],[Vaca]],"-")</f>
        <v>-</v>
      </c>
      <c r="AF190" s="162"/>
      <c r="AG190" s="162"/>
      <c r="AH190" s="162"/>
      <c r="AI190" s="162"/>
      <c r="AJ190" s="162"/>
      <c r="AK190" s="162">
        <f>Tabela13[[#This Row],[Categoria]]</f>
        <v>0</v>
      </c>
      <c r="AL190" s="162"/>
      <c r="AM190" s="162"/>
      <c r="AN190" s="162"/>
      <c r="AO190" s="162"/>
      <c r="AP190" s="150" t="str">
        <f t="shared" si="9"/>
        <v/>
      </c>
    </row>
    <row r="191" spans="1:42" s="144" customFormat="1" x14ac:dyDescent="0.25">
      <c r="A191" s="156"/>
      <c r="B191" s="154"/>
      <c r="C191" s="155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50" t="str">
        <f t="shared" si="7"/>
        <v/>
      </c>
      <c r="P191" s="154"/>
      <c r="Q191" s="155" t="str">
        <f>IF(Tabela13[[#This Row],[Diagnóstico]]="Não Prenha",Tabela13[[#This Row],[Vaca]],"-")</f>
        <v>-</v>
      </c>
      <c r="R191" s="162" t="str">
        <f>IF(Tabela13[[#This Row],[Diagnóstico]]="Não Prenha",Tabela13[[#This Row],[E.C.C DG]],"-")</f>
        <v>-</v>
      </c>
      <c r="S191" s="162"/>
      <c r="T191" s="162" t="str">
        <f>IF(Tabela13[[#This Row],[Diagnóstico]]="Não Prenha",Tabela13[[#This Row],[E.C.C. IA]],"-")</f>
        <v>-</v>
      </c>
      <c r="U191" s="162" t="str">
        <f>IF(Tabela13[[#This Row],[Diagnóstico]]="Não Prenha",Tabela13[[#This Row],[Raça IA]],"-")</f>
        <v>-</v>
      </c>
      <c r="V191" s="162"/>
      <c r="W191" s="162">
        <f>Tabela13[[#This Row],[Categoria]]</f>
        <v>0</v>
      </c>
      <c r="X191" s="162"/>
      <c r="Y191" s="162"/>
      <c r="Z191" s="162"/>
      <c r="AA191" s="162"/>
      <c r="AB191" s="150" t="str">
        <f t="shared" si="8"/>
        <v/>
      </c>
      <c r="AD191" s="154"/>
      <c r="AE191" s="155" t="str">
        <f>IF(Tabela1312[[#This Row],[Diagnóstico]]="Não Prenha ",Tabela13[[#This Row],[Vaca]],"-")</f>
        <v>-</v>
      </c>
      <c r="AF191" s="162"/>
      <c r="AG191" s="162"/>
      <c r="AH191" s="162"/>
      <c r="AI191" s="162"/>
      <c r="AJ191" s="162"/>
      <c r="AK191" s="162">
        <f>Tabela13[[#This Row],[Categoria]]</f>
        <v>0</v>
      </c>
      <c r="AL191" s="162"/>
      <c r="AM191" s="162"/>
      <c r="AN191" s="162"/>
      <c r="AO191" s="162"/>
      <c r="AP191" s="150" t="str">
        <f t="shared" si="9"/>
        <v/>
      </c>
    </row>
    <row r="192" spans="1:42" s="144" customFormat="1" x14ac:dyDescent="0.25">
      <c r="A192" s="156"/>
      <c r="B192" s="154"/>
      <c r="C192" s="155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50" t="str">
        <f t="shared" si="7"/>
        <v/>
      </c>
      <c r="P192" s="154"/>
      <c r="Q192" s="155" t="str">
        <f>IF(Tabela13[[#This Row],[Diagnóstico]]="Não Prenha",Tabela13[[#This Row],[Vaca]],"-")</f>
        <v>-</v>
      </c>
      <c r="R192" s="162" t="str">
        <f>IF(Tabela13[[#This Row],[Diagnóstico]]="Não Prenha",Tabela13[[#This Row],[E.C.C DG]],"-")</f>
        <v>-</v>
      </c>
      <c r="S192" s="162"/>
      <c r="T192" s="162" t="str">
        <f>IF(Tabela13[[#This Row],[Diagnóstico]]="Não Prenha",Tabela13[[#This Row],[E.C.C. IA]],"-")</f>
        <v>-</v>
      </c>
      <c r="U192" s="162" t="str">
        <f>IF(Tabela13[[#This Row],[Diagnóstico]]="Não Prenha",Tabela13[[#This Row],[Raça IA]],"-")</f>
        <v>-</v>
      </c>
      <c r="V192" s="162"/>
      <c r="W192" s="162">
        <f>Tabela13[[#This Row],[Categoria]]</f>
        <v>0</v>
      </c>
      <c r="X192" s="162"/>
      <c r="Y192" s="162"/>
      <c r="Z192" s="162"/>
      <c r="AA192" s="162"/>
      <c r="AB192" s="150" t="str">
        <f t="shared" si="8"/>
        <v/>
      </c>
      <c r="AD192" s="154"/>
      <c r="AE192" s="155" t="str">
        <f>IF(Tabela1312[[#This Row],[Diagnóstico]]="Não Prenha ",Tabela13[[#This Row],[Vaca]],"-")</f>
        <v>-</v>
      </c>
      <c r="AF192" s="162"/>
      <c r="AG192" s="162"/>
      <c r="AH192" s="162"/>
      <c r="AI192" s="162"/>
      <c r="AJ192" s="162"/>
      <c r="AK192" s="162">
        <f>Tabela13[[#This Row],[Categoria]]</f>
        <v>0</v>
      </c>
      <c r="AL192" s="162"/>
      <c r="AM192" s="162"/>
      <c r="AN192" s="162"/>
      <c r="AO192" s="162"/>
      <c r="AP192" s="150" t="str">
        <f t="shared" si="9"/>
        <v/>
      </c>
    </row>
    <row r="193" spans="1:42" s="144" customFormat="1" x14ac:dyDescent="0.25">
      <c r="A193" s="156"/>
      <c r="B193" s="154"/>
      <c r="C193" s="155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50" t="str">
        <f t="shared" si="7"/>
        <v/>
      </c>
      <c r="P193" s="154"/>
      <c r="Q193" s="155" t="str">
        <f>IF(Tabela13[[#This Row],[Diagnóstico]]="Não Prenha",Tabela13[[#This Row],[Vaca]],"-")</f>
        <v>-</v>
      </c>
      <c r="R193" s="162" t="str">
        <f>IF(Tabela13[[#This Row],[Diagnóstico]]="Não Prenha",Tabela13[[#This Row],[E.C.C DG]],"-")</f>
        <v>-</v>
      </c>
      <c r="S193" s="162"/>
      <c r="T193" s="162" t="str">
        <f>IF(Tabela13[[#This Row],[Diagnóstico]]="Não Prenha",Tabela13[[#This Row],[E.C.C. IA]],"-")</f>
        <v>-</v>
      </c>
      <c r="U193" s="162" t="str">
        <f>IF(Tabela13[[#This Row],[Diagnóstico]]="Não Prenha",Tabela13[[#This Row],[Raça IA]],"-")</f>
        <v>-</v>
      </c>
      <c r="V193" s="162"/>
      <c r="W193" s="162">
        <f>Tabela13[[#This Row],[Categoria]]</f>
        <v>0</v>
      </c>
      <c r="X193" s="162"/>
      <c r="Y193" s="162"/>
      <c r="Z193" s="162"/>
      <c r="AA193" s="162"/>
      <c r="AB193" s="150" t="str">
        <f t="shared" si="8"/>
        <v/>
      </c>
      <c r="AD193" s="154"/>
      <c r="AE193" s="155" t="str">
        <f>IF(Tabela1312[[#This Row],[Diagnóstico]]="Não Prenha ",Tabela13[[#This Row],[Vaca]],"-")</f>
        <v>-</v>
      </c>
      <c r="AF193" s="162"/>
      <c r="AG193" s="162"/>
      <c r="AH193" s="162"/>
      <c r="AI193" s="162"/>
      <c r="AJ193" s="162"/>
      <c r="AK193" s="162">
        <f>Tabela13[[#This Row],[Categoria]]</f>
        <v>0</v>
      </c>
      <c r="AL193" s="162"/>
      <c r="AM193" s="162"/>
      <c r="AN193" s="162"/>
      <c r="AO193" s="162"/>
      <c r="AP193" s="150" t="str">
        <f t="shared" si="9"/>
        <v/>
      </c>
    </row>
    <row r="194" spans="1:42" s="144" customFormat="1" x14ac:dyDescent="0.25">
      <c r="A194" s="156"/>
      <c r="B194" s="154"/>
      <c r="C194" s="155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50" t="str">
        <f t="shared" ref="N194:N257" si="10">IF(B194="","",SUM(B194+295))</f>
        <v/>
      </c>
      <c r="P194" s="154"/>
      <c r="Q194" s="155" t="str">
        <f>IF(Tabela13[[#This Row],[Diagnóstico]]="Não Prenha",Tabela13[[#This Row],[Vaca]],"-")</f>
        <v>-</v>
      </c>
      <c r="R194" s="162" t="str">
        <f>IF(Tabela13[[#This Row],[Diagnóstico]]="Não Prenha",Tabela13[[#This Row],[E.C.C DG]],"-")</f>
        <v>-</v>
      </c>
      <c r="S194" s="162"/>
      <c r="T194" s="162" t="str">
        <f>IF(Tabela13[[#This Row],[Diagnóstico]]="Não Prenha",Tabela13[[#This Row],[E.C.C. IA]],"-")</f>
        <v>-</v>
      </c>
      <c r="U194" s="162" t="str">
        <f>IF(Tabela13[[#This Row],[Diagnóstico]]="Não Prenha",Tabela13[[#This Row],[Raça IA]],"-")</f>
        <v>-</v>
      </c>
      <c r="V194" s="162"/>
      <c r="W194" s="162">
        <f>Tabela13[[#This Row],[Categoria]]</f>
        <v>0</v>
      </c>
      <c r="X194" s="162"/>
      <c r="Y194" s="162"/>
      <c r="Z194" s="162"/>
      <c r="AA194" s="162"/>
      <c r="AB194" s="150" t="str">
        <f t="shared" ref="AB194:AB257" si="11">IF(P194="","",SUM(P194+295))</f>
        <v/>
      </c>
      <c r="AD194" s="154"/>
      <c r="AE194" s="155" t="str">
        <f>IF(Tabela1312[[#This Row],[Diagnóstico]]="Não Prenha ",Tabela13[[#This Row],[Vaca]],"-")</f>
        <v>-</v>
      </c>
      <c r="AF194" s="162"/>
      <c r="AG194" s="162"/>
      <c r="AH194" s="162"/>
      <c r="AI194" s="162"/>
      <c r="AJ194" s="162"/>
      <c r="AK194" s="162">
        <f>Tabela13[[#This Row],[Categoria]]</f>
        <v>0</v>
      </c>
      <c r="AL194" s="162"/>
      <c r="AM194" s="162"/>
      <c r="AN194" s="162"/>
      <c r="AO194" s="162"/>
      <c r="AP194" s="150" t="str">
        <f t="shared" ref="AP194:AP257" si="12">IF(AD194="","",SUM(AD194+295))</f>
        <v/>
      </c>
    </row>
    <row r="195" spans="1:42" s="144" customFormat="1" x14ac:dyDescent="0.25">
      <c r="A195" s="156"/>
      <c r="B195" s="154"/>
      <c r="C195" s="155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50" t="str">
        <f t="shared" si="10"/>
        <v/>
      </c>
      <c r="P195" s="154"/>
      <c r="Q195" s="155" t="str">
        <f>IF(Tabela13[[#This Row],[Diagnóstico]]="Não Prenha",Tabela13[[#This Row],[Vaca]],"-")</f>
        <v>-</v>
      </c>
      <c r="R195" s="162" t="str">
        <f>IF(Tabela13[[#This Row],[Diagnóstico]]="Não Prenha",Tabela13[[#This Row],[E.C.C DG]],"-")</f>
        <v>-</v>
      </c>
      <c r="S195" s="162"/>
      <c r="T195" s="162" t="str">
        <f>IF(Tabela13[[#This Row],[Diagnóstico]]="Não Prenha",Tabela13[[#This Row],[E.C.C. IA]],"-")</f>
        <v>-</v>
      </c>
      <c r="U195" s="162" t="str">
        <f>IF(Tabela13[[#This Row],[Diagnóstico]]="Não Prenha",Tabela13[[#This Row],[Raça IA]],"-")</f>
        <v>-</v>
      </c>
      <c r="V195" s="162"/>
      <c r="W195" s="162">
        <f>Tabela13[[#This Row],[Categoria]]</f>
        <v>0</v>
      </c>
      <c r="X195" s="162"/>
      <c r="Y195" s="162"/>
      <c r="Z195" s="162"/>
      <c r="AA195" s="162"/>
      <c r="AB195" s="150" t="str">
        <f t="shared" si="11"/>
        <v/>
      </c>
      <c r="AD195" s="154"/>
      <c r="AE195" s="155" t="str">
        <f>IF(Tabela1312[[#This Row],[Diagnóstico]]="Não Prenha ",Tabela13[[#This Row],[Vaca]],"-")</f>
        <v>-</v>
      </c>
      <c r="AF195" s="162"/>
      <c r="AG195" s="162"/>
      <c r="AH195" s="162"/>
      <c r="AI195" s="162"/>
      <c r="AJ195" s="162"/>
      <c r="AK195" s="162">
        <f>Tabela13[[#This Row],[Categoria]]</f>
        <v>0</v>
      </c>
      <c r="AL195" s="162"/>
      <c r="AM195" s="162"/>
      <c r="AN195" s="162"/>
      <c r="AO195" s="162"/>
      <c r="AP195" s="150" t="str">
        <f t="shared" si="12"/>
        <v/>
      </c>
    </row>
    <row r="196" spans="1:42" s="144" customFormat="1" x14ac:dyDescent="0.25">
      <c r="A196" s="156"/>
      <c r="B196" s="154"/>
      <c r="C196" s="155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50" t="str">
        <f t="shared" si="10"/>
        <v/>
      </c>
      <c r="P196" s="154"/>
      <c r="Q196" s="155" t="str">
        <f>IF(Tabela13[[#This Row],[Diagnóstico]]="Não Prenha",Tabela13[[#This Row],[Vaca]],"-")</f>
        <v>-</v>
      </c>
      <c r="R196" s="162" t="str">
        <f>IF(Tabela13[[#This Row],[Diagnóstico]]="Não Prenha",Tabela13[[#This Row],[E.C.C DG]],"-")</f>
        <v>-</v>
      </c>
      <c r="S196" s="162"/>
      <c r="T196" s="162" t="str">
        <f>IF(Tabela13[[#This Row],[Diagnóstico]]="Não Prenha",Tabela13[[#This Row],[E.C.C. IA]],"-")</f>
        <v>-</v>
      </c>
      <c r="U196" s="162" t="str">
        <f>IF(Tabela13[[#This Row],[Diagnóstico]]="Não Prenha",Tabela13[[#This Row],[Raça IA]],"-")</f>
        <v>-</v>
      </c>
      <c r="V196" s="162"/>
      <c r="W196" s="162">
        <f>Tabela13[[#This Row],[Categoria]]</f>
        <v>0</v>
      </c>
      <c r="X196" s="162"/>
      <c r="Y196" s="162"/>
      <c r="Z196" s="162"/>
      <c r="AA196" s="162"/>
      <c r="AB196" s="150" t="str">
        <f t="shared" si="11"/>
        <v/>
      </c>
      <c r="AD196" s="154"/>
      <c r="AE196" s="155" t="str">
        <f>IF(Tabela1312[[#This Row],[Diagnóstico]]="Não Prenha ",Tabela13[[#This Row],[Vaca]],"-")</f>
        <v>-</v>
      </c>
      <c r="AF196" s="162"/>
      <c r="AG196" s="162"/>
      <c r="AH196" s="162"/>
      <c r="AI196" s="162"/>
      <c r="AJ196" s="162"/>
      <c r="AK196" s="162">
        <f>Tabela13[[#This Row],[Categoria]]</f>
        <v>0</v>
      </c>
      <c r="AL196" s="162"/>
      <c r="AM196" s="162"/>
      <c r="AN196" s="162"/>
      <c r="AO196" s="162"/>
      <c r="AP196" s="150" t="str">
        <f t="shared" si="12"/>
        <v/>
      </c>
    </row>
    <row r="197" spans="1:42" s="144" customFormat="1" x14ac:dyDescent="0.25">
      <c r="A197" s="156"/>
      <c r="B197" s="154"/>
      <c r="C197" s="155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50" t="str">
        <f t="shared" si="10"/>
        <v/>
      </c>
      <c r="P197" s="154"/>
      <c r="Q197" s="155" t="str">
        <f>IF(Tabela13[[#This Row],[Diagnóstico]]="Não Prenha",Tabela13[[#This Row],[Vaca]],"-")</f>
        <v>-</v>
      </c>
      <c r="R197" s="162" t="str">
        <f>IF(Tabela13[[#This Row],[Diagnóstico]]="Não Prenha",Tabela13[[#This Row],[E.C.C DG]],"-")</f>
        <v>-</v>
      </c>
      <c r="S197" s="162"/>
      <c r="T197" s="162" t="str">
        <f>IF(Tabela13[[#This Row],[Diagnóstico]]="Não Prenha",Tabela13[[#This Row],[E.C.C. IA]],"-")</f>
        <v>-</v>
      </c>
      <c r="U197" s="162" t="str">
        <f>IF(Tabela13[[#This Row],[Diagnóstico]]="Não Prenha",Tabela13[[#This Row],[Raça IA]],"-")</f>
        <v>-</v>
      </c>
      <c r="V197" s="162"/>
      <c r="W197" s="162">
        <f>Tabela13[[#This Row],[Categoria]]</f>
        <v>0</v>
      </c>
      <c r="X197" s="162"/>
      <c r="Y197" s="162"/>
      <c r="Z197" s="162"/>
      <c r="AA197" s="162"/>
      <c r="AB197" s="150" t="str">
        <f t="shared" si="11"/>
        <v/>
      </c>
      <c r="AD197" s="154"/>
      <c r="AE197" s="155" t="str">
        <f>IF(Tabela1312[[#This Row],[Diagnóstico]]="Não Prenha ",Tabela13[[#This Row],[Vaca]],"-")</f>
        <v>-</v>
      </c>
      <c r="AF197" s="162"/>
      <c r="AG197" s="162"/>
      <c r="AH197" s="162"/>
      <c r="AI197" s="162"/>
      <c r="AJ197" s="162"/>
      <c r="AK197" s="162">
        <f>Tabela13[[#This Row],[Categoria]]</f>
        <v>0</v>
      </c>
      <c r="AL197" s="162"/>
      <c r="AM197" s="162"/>
      <c r="AN197" s="162"/>
      <c r="AO197" s="162"/>
      <c r="AP197" s="150" t="str">
        <f t="shared" si="12"/>
        <v/>
      </c>
    </row>
    <row r="198" spans="1:42" s="144" customFormat="1" x14ac:dyDescent="0.25">
      <c r="A198" s="156"/>
      <c r="B198" s="154"/>
      <c r="C198" s="155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50" t="str">
        <f t="shared" si="10"/>
        <v/>
      </c>
      <c r="P198" s="154"/>
      <c r="Q198" s="155" t="str">
        <f>IF(Tabela13[[#This Row],[Diagnóstico]]="Não Prenha",Tabela13[[#This Row],[Vaca]],"-")</f>
        <v>-</v>
      </c>
      <c r="R198" s="162" t="str">
        <f>IF(Tabela13[[#This Row],[Diagnóstico]]="Não Prenha",Tabela13[[#This Row],[E.C.C DG]],"-")</f>
        <v>-</v>
      </c>
      <c r="S198" s="162"/>
      <c r="T198" s="162" t="str">
        <f>IF(Tabela13[[#This Row],[Diagnóstico]]="Não Prenha",Tabela13[[#This Row],[E.C.C. IA]],"-")</f>
        <v>-</v>
      </c>
      <c r="U198" s="162" t="str">
        <f>IF(Tabela13[[#This Row],[Diagnóstico]]="Não Prenha",Tabela13[[#This Row],[Raça IA]],"-")</f>
        <v>-</v>
      </c>
      <c r="V198" s="162"/>
      <c r="W198" s="162">
        <f>Tabela13[[#This Row],[Categoria]]</f>
        <v>0</v>
      </c>
      <c r="X198" s="162"/>
      <c r="Y198" s="162"/>
      <c r="Z198" s="162"/>
      <c r="AA198" s="162"/>
      <c r="AB198" s="150" t="str">
        <f t="shared" si="11"/>
        <v/>
      </c>
      <c r="AD198" s="154"/>
      <c r="AE198" s="155" t="str">
        <f>IF(Tabela1312[[#This Row],[Diagnóstico]]="Não Prenha ",Tabela13[[#This Row],[Vaca]],"-")</f>
        <v>-</v>
      </c>
      <c r="AF198" s="162"/>
      <c r="AG198" s="162"/>
      <c r="AH198" s="162"/>
      <c r="AI198" s="162"/>
      <c r="AJ198" s="162"/>
      <c r="AK198" s="162">
        <f>Tabela13[[#This Row],[Categoria]]</f>
        <v>0</v>
      </c>
      <c r="AL198" s="162"/>
      <c r="AM198" s="162"/>
      <c r="AN198" s="162"/>
      <c r="AO198" s="162"/>
      <c r="AP198" s="150" t="str">
        <f t="shared" si="12"/>
        <v/>
      </c>
    </row>
    <row r="199" spans="1:42" s="144" customFormat="1" x14ac:dyDescent="0.25">
      <c r="A199" s="156"/>
      <c r="B199" s="154"/>
      <c r="C199" s="155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50" t="str">
        <f t="shared" si="10"/>
        <v/>
      </c>
      <c r="P199" s="154"/>
      <c r="Q199" s="155" t="str">
        <f>IF(Tabela13[[#This Row],[Diagnóstico]]="Não Prenha",Tabela13[[#This Row],[Vaca]],"-")</f>
        <v>-</v>
      </c>
      <c r="R199" s="162" t="str">
        <f>IF(Tabela13[[#This Row],[Diagnóstico]]="Não Prenha",Tabela13[[#This Row],[E.C.C DG]],"-")</f>
        <v>-</v>
      </c>
      <c r="S199" s="162"/>
      <c r="T199" s="162" t="str">
        <f>IF(Tabela13[[#This Row],[Diagnóstico]]="Não Prenha",Tabela13[[#This Row],[E.C.C. IA]],"-")</f>
        <v>-</v>
      </c>
      <c r="U199" s="162" t="str">
        <f>IF(Tabela13[[#This Row],[Diagnóstico]]="Não Prenha",Tabela13[[#This Row],[Raça IA]],"-")</f>
        <v>-</v>
      </c>
      <c r="V199" s="162"/>
      <c r="W199" s="162">
        <f>Tabela13[[#This Row],[Categoria]]</f>
        <v>0</v>
      </c>
      <c r="X199" s="162"/>
      <c r="Y199" s="162"/>
      <c r="Z199" s="162"/>
      <c r="AA199" s="162"/>
      <c r="AB199" s="150" t="str">
        <f t="shared" si="11"/>
        <v/>
      </c>
      <c r="AD199" s="154"/>
      <c r="AE199" s="155" t="str">
        <f>IF(Tabela1312[[#This Row],[Diagnóstico]]="Não Prenha ",Tabela13[[#This Row],[Vaca]],"-")</f>
        <v>-</v>
      </c>
      <c r="AF199" s="162"/>
      <c r="AG199" s="162"/>
      <c r="AH199" s="162"/>
      <c r="AI199" s="162"/>
      <c r="AJ199" s="162"/>
      <c r="AK199" s="162">
        <f>Tabela13[[#This Row],[Categoria]]</f>
        <v>0</v>
      </c>
      <c r="AL199" s="162"/>
      <c r="AM199" s="162"/>
      <c r="AN199" s="162"/>
      <c r="AO199" s="162"/>
      <c r="AP199" s="150" t="str">
        <f t="shared" si="12"/>
        <v/>
      </c>
    </row>
    <row r="200" spans="1:42" s="144" customFormat="1" x14ac:dyDescent="0.25">
      <c r="A200" s="156"/>
      <c r="B200" s="154"/>
      <c r="C200" s="155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50" t="str">
        <f t="shared" si="10"/>
        <v/>
      </c>
      <c r="P200" s="154"/>
      <c r="Q200" s="155" t="str">
        <f>IF(Tabela13[[#This Row],[Diagnóstico]]="Não Prenha",Tabela13[[#This Row],[Vaca]],"-")</f>
        <v>-</v>
      </c>
      <c r="R200" s="162" t="str">
        <f>IF(Tabela13[[#This Row],[Diagnóstico]]="Não Prenha",Tabela13[[#This Row],[E.C.C DG]],"-")</f>
        <v>-</v>
      </c>
      <c r="S200" s="162"/>
      <c r="T200" s="162" t="str">
        <f>IF(Tabela13[[#This Row],[Diagnóstico]]="Não Prenha",Tabela13[[#This Row],[E.C.C. IA]],"-")</f>
        <v>-</v>
      </c>
      <c r="U200" s="162" t="str">
        <f>IF(Tabela13[[#This Row],[Diagnóstico]]="Não Prenha",Tabela13[[#This Row],[Raça IA]],"-")</f>
        <v>-</v>
      </c>
      <c r="V200" s="162"/>
      <c r="W200" s="162">
        <f>Tabela13[[#This Row],[Categoria]]</f>
        <v>0</v>
      </c>
      <c r="X200" s="162"/>
      <c r="Y200" s="162"/>
      <c r="Z200" s="162"/>
      <c r="AA200" s="162"/>
      <c r="AB200" s="150" t="str">
        <f t="shared" si="11"/>
        <v/>
      </c>
      <c r="AD200" s="154"/>
      <c r="AE200" s="155" t="str">
        <f>IF(Tabela1312[[#This Row],[Diagnóstico]]="Não Prenha ",Tabela13[[#This Row],[Vaca]],"-")</f>
        <v>-</v>
      </c>
      <c r="AF200" s="162"/>
      <c r="AG200" s="162"/>
      <c r="AH200" s="162"/>
      <c r="AI200" s="162"/>
      <c r="AJ200" s="162"/>
      <c r="AK200" s="162">
        <f>Tabela13[[#This Row],[Categoria]]</f>
        <v>0</v>
      </c>
      <c r="AL200" s="162"/>
      <c r="AM200" s="162"/>
      <c r="AN200" s="162"/>
      <c r="AO200" s="162"/>
      <c r="AP200" s="150" t="str">
        <f t="shared" si="12"/>
        <v/>
      </c>
    </row>
    <row r="201" spans="1:42" s="144" customFormat="1" x14ac:dyDescent="0.25">
      <c r="A201" s="156"/>
      <c r="B201" s="154"/>
      <c r="C201" s="155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50" t="str">
        <f t="shared" si="10"/>
        <v/>
      </c>
      <c r="P201" s="154"/>
      <c r="Q201" s="155" t="str">
        <f>IF(Tabela13[[#This Row],[Diagnóstico]]="Não Prenha",Tabela13[[#This Row],[Vaca]],"-")</f>
        <v>-</v>
      </c>
      <c r="R201" s="162" t="str">
        <f>IF(Tabela13[[#This Row],[Diagnóstico]]="Não Prenha",Tabela13[[#This Row],[E.C.C DG]],"-")</f>
        <v>-</v>
      </c>
      <c r="S201" s="162"/>
      <c r="T201" s="162" t="str">
        <f>IF(Tabela13[[#This Row],[Diagnóstico]]="Não Prenha",Tabela13[[#This Row],[E.C.C. IA]],"-")</f>
        <v>-</v>
      </c>
      <c r="U201" s="162" t="str">
        <f>IF(Tabela13[[#This Row],[Diagnóstico]]="Não Prenha",Tabela13[[#This Row],[Raça IA]],"-")</f>
        <v>-</v>
      </c>
      <c r="V201" s="162"/>
      <c r="W201" s="162">
        <f>Tabela13[[#This Row],[Categoria]]</f>
        <v>0</v>
      </c>
      <c r="X201" s="162"/>
      <c r="Y201" s="162"/>
      <c r="Z201" s="162"/>
      <c r="AA201" s="162"/>
      <c r="AB201" s="150" t="str">
        <f t="shared" si="11"/>
        <v/>
      </c>
      <c r="AD201" s="154"/>
      <c r="AE201" s="155" t="str">
        <f>IF(Tabela1312[[#This Row],[Diagnóstico]]="Não Prenha ",Tabela13[[#This Row],[Vaca]],"-")</f>
        <v>-</v>
      </c>
      <c r="AF201" s="162"/>
      <c r="AG201" s="162"/>
      <c r="AH201" s="162"/>
      <c r="AI201" s="162"/>
      <c r="AJ201" s="162"/>
      <c r="AK201" s="162">
        <f>Tabela13[[#This Row],[Categoria]]</f>
        <v>0</v>
      </c>
      <c r="AL201" s="162"/>
      <c r="AM201" s="162"/>
      <c r="AN201" s="162"/>
      <c r="AO201" s="162"/>
      <c r="AP201" s="150" t="str">
        <f t="shared" si="12"/>
        <v/>
      </c>
    </row>
    <row r="202" spans="1:42" s="144" customFormat="1" x14ac:dyDescent="0.25">
      <c r="A202" s="156"/>
      <c r="B202" s="154"/>
      <c r="C202" s="155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50" t="str">
        <f t="shared" si="10"/>
        <v/>
      </c>
      <c r="P202" s="154"/>
      <c r="Q202" s="155" t="str">
        <f>IF(Tabela13[[#This Row],[Diagnóstico]]="Não Prenha",Tabela13[[#This Row],[Vaca]],"-")</f>
        <v>-</v>
      </c>
      <c r="R202" s="162" t="str">
        <f>IF(Tabela13[[#This Row],[Diagnóstico]]="Não Prenha",Tabela13[[#This Row],[E.C.C DG]],"-")</f>
        <v>-</v>
      </c>
      <c r="S202" s="162"/>
      <c r="T202" s="162" t="str">
        <f>IF(Tabela13[[#This Row],[Diagnóstico]]="Não Prenha",Tabela13[[#This Row],[E.C.C. IA]],"-")</f>
        <v>-</v>
      </c>
      <c r="U202" s="162" t="str">
        <f>IF(Tabela13[[#This Row],[Diagnóstico]]="Não Prenha",Tabela13[[#This Row],[Raça IA]],"-")</f>
        <v>-</v>
      </c>
      <c r="V202" s="162"/>
      <c r="W202" s="162">
        <f>Tabela13[[#This Row],[Categoria]]</f>
        <v>0</v>
      </c>
      <c r="X202" s="162"/>
      <c r="Y202" s="162"/>
      <c r="Z202" s="162"/>
      <c r="AA202" s="162"/>
      <c r="AB202" s="150" t="str">
        <f t="shared" si="11"/>
        <v/>
      </c>
      <c r="AD202" s="154"/>
      <c r="AE202" s="155" t="str">
        <f>IF(Tabela1312[[#This Row],[Diagnóstico]]="Não Prenha ",Tabela13[[#This Row],[Vaca]],"-")</f>
        <v>-</v>
      </c>
      <c r="AF202" s="162"/>
      <c r="AG202" s="162"/>
      <c r="AH202" s="162"/>
      <c r="AI202" s="162"/>
      <c r="AJ202" s="162"/>
      <c r="AK202" s="162">
        <f>Tabela13[[#This Row],[Categoria]]</f>
        <v>0</v>
      </c>
      <c r="AL202" s="162"/>
      <c r="AM202" s="162"/>
      <c r="AN202" s="162"/>
      <c r="AO202" s="162"/>
      <c r="AP202" s="150" t="str">
        <f t="shared" si="12"/>
        <v/>
      </c>
    </row>
    <row r="203" spans="1:42" s="144" customFormat="1" x14ac:dyDescent="0.25">
      <c r="A203" s="156"/>
      <c r="B203" s="154"/>
      <c r="C203" s="155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50" t="str">
        <f t="shared" si="10"/>
        <v/>
      </c>
      <c r="P203" s="154"/>
      <c r="Q203" s="155" t="str">
        <f>IF(Tabela13[[#This Row],[Diagnóstico]]="Não Prenha",Tabela13[[#This Row],[Vaca]],"-")</f>
        <v>-</v>
      </c>
      <c r="R203" s="162" t="str">
        <f>IF(Tabela13[[#This Row],[Diagnóstico]]="Não Prenha",Tabela13[[#This Row],[E.C.C DG]],"-")</f>
        <v>-</v>
      </c>
      <c r="S203" s="162"/>
      <c r="T203" s="162" t="str">
        <f>IF(Tabela13[[#This Row],[Diagnóstico]]="Não Prenha",Tabela13[[#This Row],[E.C.C. IA]],"-")</f>
        <v>-</v>
      </c>
      <c r="U203" s="162" t="str">
        <f>IF(Tabela13[[#This Row],[Diagnóstico]]="Não Prenha",Tabela13[[#This Row],[Raça IA]],"-")</f>
        <v>-</v>
      </c>
      <c r="V203" s="162"/>
      <c r="W203" s="162">
        <f>Tabela13[[#This Row],[Categoria]]</f>
        <v>0</v>
      </c>
      <c r="X203" s="162"/>
      <c r="Y203" s="162"/>
      <c r="Z203" s="162"/>
      <c r="AA203" s="162"/>
      <c r="AB203" s="150" t="str">
        <f t="shared" si="11"/>
        <v/>
      </c>
      <c r="AD203" s="154"/>
      <c r="AE203" s="155" t="str">
        <f>IF(Tabela1312[[#This Row],[Diagnóstico]]="Não Prenha ",Tabela13[[#This Row],[Vaca]],"-")</f>
        <v>-</v>
      </c>
      <c r="AF203" s="162"/>
      <c r="AG203" s="162"/>
      <c r="AH203" s="162"/>
      <c r="AI203" s="162"/>
      <c r="AJ203" s="162"/>
      <c r="AK203" s="162">
        <f>Tabela13[[#This Row],[Categoria]]</f>
        <v>0</v>
      </c>
      <c r="AL203" s="162"/>
      <c r="AM203" s="162"/>
      <c r="AN203" s="162"/>
      <c r="AO203" s="162"/>
      <c r="AP203" s="150" t="str">
        <f t="shared" si="12"/>
        <v/>
      </c>
    </row>
    <row r="204" spans="1:42" s="144" customFormat="1" x14ac:dyDescent="0.25">
      <c r="A204" s="156"/>
      <c r="B204" s="154"/>
      <c r="C204" s="155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50" t="str">
        <f t="shared" si="10"/>
        <v/>
      </c>
      <c r="P204" s="154"/>
      <c r="Q204" s="155" t="str">
        <f>IF(Tabela13[[#This Row],[Diagnóstico]]="Não Prenha",Tabela13[[#This Row],[Vaca]],"-")</f>
        <v>-</v>
      </c>
      <c r="R204" s="162" t="str">
        <f>IF(Tabela13[[#This Row],[Diagnóstico]]="Não Prenha",Tabela13[[#This Row],[E.C.C DG]],"-")</f>
        <v>-</v>
      </c>
      <c r="S204" s="162"/>
      <c r="T204" s="162" t="str">
        <f>IF(Tabela13[[#This Row],[Diagnóstico]]="Não Prenha",Tabela13[[#This Row],[E.C.C. IA]],"-")</f>
        <v>-</v>
      </c>
      <c r="U204" s="162" t="str">
        <f>IF(Tabela13[[#This Row],[Diagnóstico]]="Não Prenha",Tabela13[[#This Row],[Raça IA]],"-")</f>
        <v>-</v>
      </c>
      <c r="V204" s="162"/>
      <c r="W204" s="162">
        <f>Tabela13[[#This Row],[Categoria]]</f>
        <v>0</v>
      </c>
      <c r="X204" s="162"/>
      <c r="Y204" s="162"/>
      <c r="Z204" s="162"/>
      <c r="AA204" s="162"/>
      <c r="AB204" s="150" t="str">
        <f t="shared" si="11"/>
        <v/>
      </c>
      <c r="AD204" s="154"/>
      <c r="AE204" s="155" t="str">
        <f>IF(Tabela1312[[#This Row],[Diagnóstico]]="Não Prenha ",Tabela13[[#This Row],[Vaca]],"-")</f>
        <v>-</v>
      </c>
      <c r="AF204" s="162"/>
      <c r="AG204" s="162"/>
      <c r="AH204" s="162"/>
      <c r="AI204" s="162"/>
      <c r="AJ204" s="162"/>
      <c r="AK204" s="162">
        <f>Tabela13[[#This Row],[Categoria]]</f>
        <v>0</v>
      </c>
      <c r="AL204" s="162"/>
      <c r="AM204" s="162"/>
      <c r="AN204" s="162"/>
      <c r="AO204" s="162"/>
      <c r="AP204" s="150" t="str">
        <f t="shared" si="12"/>
        <v/>
      </c>
    </row>
    <row r="205" spans="1:42" s="144" customFormat="1" x14ac:dyDescent="0.25">
      <c r="A205" s="156"/>
      <c r="B205" s="154"/>
      <c r="C205" s="155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50" t="str">
        <f t="shared" si="10"/>
        <v/>
      </c>
      <c r="P205" s="154"/>
      <c r="Q205" s="155" t="str">
        <f>IF(Tabela13[[#This Row],[Diagnóstico]]="Não Prenha",Tabela13[[#This Row],[Vaca]],"-")</f>
        <v>-</v>
      </c>
      <c r="R205" s="162" t="str">
        <f>IF(Tabela13[[#This Row],[Diagnóstico]]="Não Prenha",Tabela13[[#This Row],[E.C.C DG]],"-")</f>
        <v>-</v>
      </c>
      <c r="S205" s="162"/>
      <c r="T205" s="162" t="str">
        <f>IF(Tabela13[[#This Row],[Diagnóstico]]="Não Prenha",Tabela13[[#This Row],[E.C.C. IA]],"-")</f>
        <v>-</v>
      </c>
      <c r="U205" s="162" t="str">
        <f>IF(Tabela13[[#This Row],[Diagnóstico]]="Não Prenha",Tabela13[[#This Row],[Raça IA]],"-")</f>
        <v>-</v>
      </c>
      <c r="V205" s="162"/>
      <c r="W205" s="162">
        <f>Tabela13[[#This Row],[Categoria]]</f>
        <v>0</v>
      </c>
      <c r="X205" s="162"/>
      <c r="Y205" s="162"/>
      <c r="Z205" s="162"/>
      <c r="AA205" s="162"/>
      <c r="AB205" s="150" t="str">
        <f t="shared" si="11"/>
        <v/>
      </c>
      <c r="AD205" s="154"/>
      <c r="AE205" s="155" t="str">
        <f>IF(Tabela1312[[#This Row],[Diagnóstico]]="Não Prenha ",Tabela13[[#This Row],[Vaca]],"-")</f>
        <v>-</v>
      </c>
      <c r="AF205" s="162"/>
      <c r="AG205" s="162"/>
      <c r="AH205" s="162"/>
      <c r="AI205" s="162"/>
      <c r="AJ205" s="162"/>
      <c r="AK205" s="162">
        <f>Tabela13[[#This Row],[Categoria]]</f>
        <v>0</v>
      </c>
      <c r="AL205" s="162"/>
      <c r="AM205" s="162"/>
      <c r="AN205" s="162"/>
      <c r="AO205" s="162"/>
      <c r="AP205" s="150" t="str">
        <f t="shared" si="12"/>
        <v/>
      </c>
    </row>
    <row r="206" spans="1:42" s="144" customFormat="1" x14ac:dyDescent="0.25">
      <c r="A206" s="156"/>
      <c r="B206" s="154"/>
      <c r="C206" s="155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50" t="str">
        <f t="shared" si="10"/>
        <v/>
      </c>
      <c r="P206" s="154"/>
      <c r="Q206" s="155" t="str">
        <f>IF(Tabela13[[#This Row],[Diagnóstico]]="Não Prenha",Tabela13[[#This Row],[Vaca]],"-")</f>
        <v>-</v>
      </c>
      <c r="R206" s="162" t="str">
        <f>IF(Tabela13[[#This Row],[Diagnóstico]]="Não Prenha",Tabela13[[#This Row],[E.C.C DG]],"-")</f>
        <v>-</v>
      </c>
      <c r="S206" s="162"/>
      <c r="T206" s="162" t="str">
        <f>IF(Tabela13[[#This Row],[Diagnóstico]]="Não Prenha",Tabela13[[#This Row],[E.C.C. IA]],"-")</f>
        <v>-</v>
      </c>
      <c r="U206" s="162" t="str">
        <f>IF(Tabela13[[#This Row],[Diagnóstico]]="Não Prenha",Tabela13[[#This Row],[Raça IA]],"-")</f>
        <v>-</v>
      </c>
      <c r="V206" s="162"/>
      <c r="W206" s="162">
        <f>Tabela13[[#This Row],[Categoria]]</f>
        <v>0</v>
      </c>
      <c r="X206" s="162"/>
      <c r="Y206" s="162"/>
      <c r="Z206" s="162"/>
      <c r="AA206" s="162"/>
      <c r="AB206" s="150" t="str">
        <f t="shared" si="11"/>
        <v/>
      </c>
      <c r="AD206" s="154"/>
      <c r="AE206" s="155" t="str">
        <f>IF(Tabela1312[[#This Row],[Diagnóstico]]="Não Prenha ",Tabela13[[#This Row],[Vaca]],"-")</f>
        <v>-</v>
      </c>
      <c r="AF206" s="162"/>
      <c r="AG206" s="162"/>
      <c r="AH206" s="162"/>
      <c r="AI206" s="162"/>
      <c r="AJ206" s="162"/>
      <c r="AK206" s="162">
        <f>Tabela13[[#This Row],[Categoria]]</f>
        <v>0</v>
      </c>
      <c r="AL206" s="162"/>
      <c r="AM206" s="162"/>
      <c r="AN206" s="162"/>
      <c r="AO206" s="162"/>
      <c r="AP206" s="150" t="str">
        <f t="shared" si="12"/>
        <v/>
      </c>
    </row>
    <row r="207" spans="1:42" s="144" customFormat="1" x14ac:dyDescent="0.25">
      <c r="A207" s="156"/>
      <c r="B207" s="154"/>
      <c r="C207" s="155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50" t="str">
        <f t="shared" si="10"/>
        <v/>
      </c>
      <c r="P207" s="154"/>
      <c r="Q207" s="155" t="str">
        <f>IF(Tabela13[[#This Row],[Diagnóstico]]="Não Prenha",Tabela13[[#This Row],[Vaca]],"-")</f>
        <v>-</v>
      </c>
      <c r="R207" s="162" t="str">
        <f>IF(Tabela13[[#This Row],[Diagnóstico]]="Não Prenha",Tabela13[[#This Row],[E.C.C DG]],"-")</f>
        <v>-</v>
      </c>
      <c r="S207" s="162"/>
      <c r="T207" s="162" t="str">
        <f>IF(Tabela13[[#This Row],[Diagnóstico]]="Não Prenha",Tabela13[[#This Row],[E.C.C. IA]],"-")</f>
        <v>-</v>
      </c>
      <c r="U207" s="162" t="str">
        <f>IF(Tabela13[[#This Row],[Diagnóstico]]="Não Prenha",Tabela13[[#This Row],[Raça IA]],"-")</f>
        <v>-</v>
      </c>
      <c r="V207" s="162"/>
      <c r="W207" s="162">
        <f>Tabela13[[#This Row],[Categoria]]</f>
        <v>0</v>
      </c>
      <c r="X207" s="162"/>
      <c r="Y207" s="162"/>
      <c r="Z207" s="162"/>
      <c r="AA207" s="162"/>
      <c r="AB207" s="150" t="str">
        <f t="shared" si="11"/>
        <v/>
      </c>
      <c r="AD207" s="154"/>
      <c r="AE207" s="155" t="str">
        <f>IF(Tabela1312[[#This Row],[Diagnóstico]]="Não Prenha ",Tabela13[[#This Row],[Vaca]],"-")</f>
        <v>-</v>
      </c>
      <c r="AF207" s="162"/>
      <c r="AG207" s="162"/>
      <c r="AH207" s="162"/>
      <c r="AI207" s="162"/>
      <c r="AJ207" s="162"/>
      <c r="AK207" s="162">
        <f>Tabela13[[#This Row],[Categoria]]</f>
        <v>0</v>
      </c>
      <c r="AL207" s="162"/>
      <c r="AM207" s="162"/>
      <c r="AN207" s="162"/>
      <c r="AO207" s="162"/>
      <c r="AP207" s="150" t="str">
        <f t="shared" si="12"/>
        <v/>
      </c>
    </row>
    <row r="208" spans="1:42" s="144" customFormat="1" x14ac:dyDescent="0.25">
      <c r="A208" s="156"/>
      <c r="B208" s="154"/>
      <c r="C208" s="155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50" t="str">
        <f t="shared" si="10"/>
        <v/>
      </c>
      <c r="P208" s="154"/>
      <c r="Q208" s="155" t="str">
        <f>IF(Tabela13[[#This Row],[Diagnóstico]]="Não Prenha",Tabela13[[#This Row],[Vaca]],"-")</f>
        <v>-</v>
      </c>
      <c r="R208" s="162" t="str">
        <f>IF(Tabela13[[#This Row],[Diagnóstico]]="Não Prenha",Tabela13[[#This Row],[E.C.C DG]],"-")</f>
        <v>-</v>
      </c>
      <c r="S208" s="162"/>
      <c r="T208" s="162" t="str">
        <f>IF(Tabela13[[#This Row],[Diagnóstico]]="Não Prenha",Tabela13[[#This Row],[E.C.C. IA]],"-")</f>
        <v>-</v>
      </c>
      <c r="U208" s="162" t="str">
        <f>IF(Tabela13[[#This Row],[Diagnóstico]]="Não Prenha",Tabela13[[#This Row],[Raça IA]],"-")</f>
        <v>-</v>
      </c>
      <c r="V208" s="162"/>
      <c r="W208" s="162">
        <f>Tabela13[[#This Row],[Categoria]]</f>
        <v>0</v>
      </c>
      <c r="X208" s="162"/>
      <c r="Y208" s="162"/>
      <c r="Z208" s="162"/>
      <c r="AA208" s="162"/>
      <c r="AB208" s="150" t="str">
        <f t="shared" si="11"/>
        <v/>
      </c>
      <c r="AD208" s="154"/>
      <c r="AE208" s="155" t="str">
        <f>IF(Tabela1312[[#This Row],[Diagnóstico]]="Não Prenha ",Tabela13[[#This Row],[Vaca]],"-")</f>
        <v>-</v>
      </c>
      <c r="AF208" s="162"/>
      <c r="AG208" s="162"/>
      <c r="AH208" s="162"/>
      <c r="AI208" s="162"/>
      <c r="AJ208" s="162"/>
      <c r="AK208" s="162">
        <f>Tabela13[[#This Row],[Categoria]]</f>
        <v>0</v>
      </c>
      <c r="AL208" s="162"/>
      <c r="AM208" s="162"/>
      <c r="AN208" s="162"/>
      <c r="AO208" s="162"/>
      <c r="AP208" s="150" t="str">
        <f t="shared" si="12"/>
        <v/>
      </c>
    </row>
    <row r="209" spans="1:42" s="144" customFormat="1" x14ac:dyDescent="0.25">
      <c r="A209" s="156"/>
      <c r="B209" s="154"/>
      <c r="C209" s="155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50" t="str">
        <f t="shared" si="10"/>
        <v/>
      </c>
      <c r="P209" s="154"/>
      <c r="Q209" s="155" t="str">
        <f>IF(Tabela13[[#This Row],[Diagnóstico]]="Não Prenha",Tabela13[[#This Row],[Vaca]],"-")</f>
        <v>-</v>
      </c>
      <c r="R209" s="162" t="str">
        <f>IF(Tabela13[[#This Row],[Diagnóstico]]="Não Prenha",Tabela13[[#This Row],[E.C.C DG]],"-")</f>
        <v>-</v>
      </c>
      <c r="S209" s="162"/>
      <c r="T209" s="162" t="str">
        <f>IF(Tabela13[[#This Row],[Diagnóstico]]="Não Prenha",Tabela13[[#This Row],[E.C.C. IA]],"-")</f>
        <v>-</v>
      </c>
      <c r="U209" s="162" t="str">
        <f>IF(Tabela13[[#This Row],[Diagnóstico]]="Não Prenha",Tabela13[[#This Row],[Raça IA]],"-")</f>
        <v>-</v>
      </c>
      <c r="V209" s="162"/>
      <c r="W209" s="162">
        <f>Tabela13[[#This Row],[Categoria]]</f>
        <v>0</v>
      </c>
      <c r="X209" s="162"/>
      <c r="Y209" s="162"/>
      <c r="Z209" s="162"/>
      <c r="AA209" s="162"/>
      <c r="AB209" s="150" t="str">
        <f t="shared" si="11"/>
        <v/>
      </c>
      <c r="AD209" s="154"/>
      <c r="AE209" s="155" t="str">
        <f>IF(Tabela1312[[#This Row],[Diagnóstico]]="Não Prenha ",Tabela13[[#This Row],[Vaca]],"-")</f>
        <v>-</v>
      </c>
      <c r="AF209" s="162"/>
      <c r="AG209" s="162"/>
      <c r="AH209" s="162"/>
      <c r="AI209" s="162"/>
      <c r="AJ209" s="162"/>
      <c r="AK209" s="162">
        <f>Tabela13[[#This Row],[Categoria]]</f>
        <v>0</v>
      </c>
      <c r="AL209" s="162"/>
      <c r="AM209" s="162"/>
      <c r="AN209" s="162"/>
      <c r="AO209" s="162"/>
      <c r="AP209" s="150" t="str">
        <f t="shared" si="12"/>
        <v/>
      </c>
    </row>
    <row r="210" spans="1:42" s="144" customFormat="1" x14ac:dyDescent="0.25">
      <c r="A210" s="156"/>
      <c r="B210" s="154"/>
      <c r="C210" s="155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50" t="str">
        <f t="shared" si="10"/>
        <v/>
      </c>
      <c r="P210" s="154"/>
      <c r="Q210" s="155" t="str">
        <f>IF(Tabela13[[#This Row],[Diagnóstico]]="Não Prenha",Tabela13[[#This Row],[Vaca]],"-")</f>
        <v>-</v>
      </c>
      <c r="R210" s="162" t="str">
        <f>IF(Tabela13[[#This Row],[Diagnóstico]]="Não Prenha",Tabela13[[#This Row],[E.C.C DG]],"-")</f>
        <v>-</v>
      </c>
      <c r="S210" s="162"/>
      <c r="T210" s="162" t="str">
        <f>IF(Tabela13[[#This Row],[Diagnóstico]]="Não Prenha",Tabela13[[#This Row],[E.C.C. IA]],"-")</f>
        <v>-</v>
      </c>
      <c r="U210" s="162" t="str">
        <f>IF(Tabela13[[#This Row],[Diagnóstico]]="Não Prenha",Tabela13[[#This Row],[Raça IA]],"-")</f>
        <v>-</v>
      </c>
      <c r="V210" s="162"/>
      <c r="W210" s="162">
        <f>Tabela13[[#This Row],[Categoria]]</f>
        <v>0</v>
      </c>
      <c r="X210" s="162"/>
      <c r="Y210" s="162"/>
      <c r="Z210" s="162"/>
      <c r="AA210" s="162"/>
      <c r="AB210" s="150" t="str">
        <f t="shared" si="11"/>
        <v/>
      </c>
      <c r="AD210" s="154"/>
      <c r="AE210" s="155" t="str">
        <f>IF(Tabela1312[[#This Row],[Diagnóstico]]="Não Prenha ",Tabela13[[#This Row],[Vaca]],"-")</f>
        <v>-</v>
      </c>
      <c r="AF210" s="162"/>
      <c r="AG210" s="162"/>
      <c r="AH210" s="162"/>
      <c r="AI210" s="162"/>
      <c r="AJ210" s="162"/>
      <c r="AK210" s="162">
        <f>Tabela13[[#This Row],[Categoria]]</f>
        <v>0</v>
      </c>
      <c r="AL210" s="162"/>
      <c r="AM210" s="162"/>
      <c r="AN210" s="162"/>
      <c r="AO210" s="162"/>
      <c r="AP210" s="150" t="str">
        <f t="shared" si="12"/>
        <v/>
      </c>
    </row>
    <row r="211" spans="1:42" s="144" customFormat="1" x14ac:dyDescent="0.25">
      <c r="A211" s="156"/>
      <c r="B211" s="154"/>
      <c r="C211" s="155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50" t="str">
        <f t="shared" si="10"/>
        <v/>
      </c>
      <c r="P211" s="154"/>
      <c r="Q211" s="155" t="str">
        <f>IF(Tabela13[[#This Row],[Diagnóstico]]="Não Prenha",Tabela13[[#This Row],[Vaca]],"-")</f>
        <v>-</v>
      </c>
      <c r="R211" s="162" t="str">
        <f>IF(Tabela13[[#This Row],[Diagnóstico]]="Não Prenha",Tabela13[[#This Row],[E.C.C DG]],"-")</f>
        <v>-</v>
      </c>
      <c r="S211" s="162"/>
      <c r="T211" s="162" t="str">
        <f>IF(Tabela13[[#This Row],[Diagnóstico]]="Não Prenha",Tabela13[[#This Row],[E.C.C. IA]],"-")</f>
        <v>-</v>
      </c>
      <c r="U211" s="162" t="str">
        <f>IF(Tabela13[[#This Row],[Diagnóstico]]="Não Prenha",Tabela13[[#This Row],[Raça IA]],"-")</f>
        <v>-</v>
      </c>
      <c r="V211" s="162"/>
      <c r="W211" s="162">
        <f>Tabela13[[#This Row],[Categoria]]</f>
        <v>0</v>
      </c>
      <c r="X211" s="162"/>
      <c r="Y211" s="162"/>
      <c r="Z211" s="162"/>
      <c r="AA211" s="162"/>
      <c r="AB211" s="150" t="str">
        <f t="shared" si="11"/>
        <v/>
      </c>
      <c r="AD211" s="154"/>
      <c r="AE211" s="155" t="str">
        <f>IF(Tabela1312[[#This Row],[Diagnóstico]]="Não Prenha ",Tabela13[[#This Row],[Vaca]],"-")</f>
        <v>-</v>
      </c>
      <c r="AF211" s="162"/>
      <c r="AG211" s="162"/>
      <c r="AH211" s="162"/>
      <c r="AI211" s="162"/>
      <c r="AJ211" s="162"/>
      <c r="AK211" s="162">
        <f>Tabela13[[#This Row],[Categoria]]</f>
        <v>0</v>
      </c>
      <c r="AL211" s="162"/>
      <c r="AM211" s="162"/>
      <c r="AN211" s="162"/>
      <c r="AO211" s="162"/>
      <c r="AP211" s="150" t="str">
        <f t="shared" si="12"/>
        <v/>
      </c>
    </row>
    <row r="212" spans="1:42" s="144" customFormat="1" x14ac:dyDescent="0.25">
      <c r="A212" s="156"/>
      <c r="B212" s="154"/>
      <c r="C212" s="155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50" t="str">
        <f t="shared" si="10"/>
        <v/>
      </c>
      <c r="P212" s="154"/>
      <c r="Q212" s="155" t="str">
        <f>IF(Tabela13[[#This Row],[Diagnóstico]]="Não Prenha",Tabela13[[#This Row],[Vaca]],"-")</f>
        <v>-</v>
      </c>
      <c r="R212" s="162" t="str">
        <f>IF(Tabela13[[#This Row],[Diagnóstico]]="Não Prenha",Tabela13[[#This Row],[E.C.C DG]],"-")</f>
        <v>-</v>
      </c>
      <c r="S212" s="162"/>
      <c r="T212" s="162" t="str">
        <f>IF(Tabela13[[#This Row],[Diagnóstico]]="Não Prenha",Tabela13[[#This Row],[E.C.C. IA]],"-")</f>
        <v>-</v>
      </c>
      <c r="U212" s="162" t="str">
        <f>IF(Tabela13[[#This Row],[Diagnóstico]]="Não Prenha",Tabela13[[#This Row],[Raça IA]],"-")</f>
        <v>-</v>
      </c>
      <c r="V212" s="162"/>
      <c r="W212" s="162">
        <f>Tabela13[[#This Row],[Categoria]]</f>
        <v>0</v>
      </c>
      <c r="X212" s="162"/>
      <c r="Y212" s="162"/>
      <c r="Z212" s="162"/>
      <c r="AA212" s="162"/>
      <c r="AB212" s="150" t="str">
        <f t="shared" si="11"/>
        <v/>
      </c>
      <c r="AD212" s="154"/>
      <c r="AE212" s="155" t="str">
        <f>IF(Tabela1312[[#This Row],[Diagnóstico]]="Não Prenha ",Tabela13[[#This Row],[Vaca]],"-")</f>
        <v>-</v>
      </c>
      <c r="AF212" s="162"/>
      <c r="AG212" s="162"/>
      <c r="AH212" s="162"/>
      <c r="AI212" s="162"/>
      <c r="AJ212" s="162"/>
      <c r="AK212" s="162">
        <f>Tabela13[[#This Row],[Categoria]]</f>
        <v>0</v>
      </c>
      <c r="AL212" s="162"/>
      <c r="AM212" s="162"/>
      <c r="AN212" s="162"/>
      <c r="AO212" s="162"/>
      <c r="AP212" s="150" t="str">
        <f t="shared" si="12"/>
        <v/>
      </c>
    </row>
    <row r="213" spans="1:42" s="144" customFormat="1" x14ac:dyDescent="0.25">
      <c r="A213" s="156"/>
      <c r="B213" s="154"/>
      <c r="C213" s="155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50" t="str">
        <f t="shared" si="10"/>
        <v/>
      </c>
      <c r="P213" s="154"/>
      <c r="Q213" s="155" t="str">
        <f>IF(Tabela13[[#This Row],[Diagnóstico]]="Não Prenha",Tabela13[[#This Row],[Vaca]],"-")</f>
        <v>-</v>
      </c>
      <c r="R213" s="162" t="str">
        <f>IF(Tabela13[[#This Row],[Diagnóstico]]="Não Prenha",Tabela13[[#This Row],[E.C.C DG]],"-")</f>
        <v>-</v>
      </c>
      <c r="S213" s="162"/>
      <c r="T213" s="162" t="str">
        <f>IF(Tabela13[[#This Row],[Diagnóstico]]="Não Prenha",Tabela13[[#This Row],[E.C.C. IA]],"-")</f>
        <v>-</v>
      </c>
      <c r="U213" s="162" t="str">
        <f>IF(Tabela13[[#This Row],[Diagnóstico]]="Não Prenha",Tabela13[[#This Row],[Raça IA]],"-")</f>
        <v>-</v>
      </c>
      <c r="V213" s="162"/>
      <c r="W213" s="162">
        <f>Tabela13[[#This Row],[Categoria]]</f>
        <v>0</v>
      </c>
      <c r="X213" s="162"/>
      <c r="Y213" s="162"/>
      <c r="Z213" s="162"/>
      <c r="AA213" s="162"/>
      <c r="AB213" s="150" t="str">
        <f t="shared" si="11"/>
        <v/>
      </c>
      <c r="AD213" s="154"/>
      <c r="AE213" s="155" t="str">
        <f>IF(Tabela1312[[#This Row],[Diagnóstico]]="Não Prenha ",Tabela13[[#This Row],[Vaca]],"-")</f>
        <v>-</v>
      </c>
      <c r="AF213" s="162"/>
      <c r="AG213" s="162"/>
      <c r="AH213" s="162"/>
      <c r="AI213" s="162"/>
      <c r="AJ213" s="162"/>
      <c r="AK213" s="162">
        <f>Tabela13[[#This Row],[Categoria]]</f>
        <v>0</v>
      </c>
      <c r="AL213" s="162"/>
      <c r="AM213" s="162"/>
      <c r="AN213" s="162"/>
      <c r="AO213" s="162"/>
      <c r="AP213" s="150" t="str">
        <f t="shared" si="12"/>
        <v/>
      </c>
    </row>
    <row r="214" spans="1:42" s="144" customFormat="1" x14ac:dyDescent="0.25">
      <c r="A214" s="156"/>
      <c r="B214" s="154"/>
      <c r="C214" s="155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50" t="str">
        <f t="shared" si="10"/>
        <v/>
      </c>
      <c r="P214" s="154"/>
      <c r="Q214" s="155" t="str">
        <f>IF(Tabela13[[#This Row],[Diagnóstico]]="Não Prenha",Tabela13[[#This Row],[Vaca]],"-")</f>
        <v>-</v>
      </c>
      <c r="R214" s="162" t="str">
        <f>IF(Tabela13[[#This Row],[Diagnóstico]]="Não Prenha",Tabela13[[#This Row],[E.C.C DG]],"-")</f>
        <v>-</v>
      </c>
      <c r="S214" s="162"/>
      <c r="T214" s="162" t="str">
        <f>IF(Tabela13[[#This Row],[Diagnóstico]]="Não Prenha",Tabela13[[#This Row],[E.C.C. IA]],"-")</f>
        <v>-</v>
      </c>
      <c r="U214" s="162" t="str">
        <f>IF(Tabela13[[#This Row],[Diagnóstico]]="Não Prenha",Tabela13[[#This Row],[Raça IA]],"-")</f>
        <v>-</v>
      </c>
      <c r="V214" s="162"/>
      <c r="W214" s="162">
        <f>Tabela13[[#This Row],[Categoria]]</f>
        <v>0</v>
      </c>
      <c r="X214" s="162"/>
      <c r="Y214" s="162"/>
      <c r="Z214" s="162"/>
      <c r="AA214" s="162"/>
      <c r="AB214" s="150" t="str">
        <f t="shared" si="11"/>
        <v/>
      </c>
      <c r="AD214" s="154"/>
      <c r="AE214" s="155" t="str">
        <f>IF(Tabela1312[[#This Row],[Diagnóstico]]="Não Prenha ",Tabela13[[#This Row],[Vaca]],"-")</f>
        <v>-</v>
      </c>
      <c r="AF214" s="162"/>
      <c r="AG214" s="162"/>
      <c r="AH214" s="162"/>
      <c r="AI214" s="162"/>
      <c r="AJ214" s="162"/>
      <c r="AK214" s="162">
        <f>Tabela13[[#This Row],[Categoria]]</f>
        <v>0</v>
      </c>
      <c r="AL214" s="162"/>
      <c r="AM214" s="162"/>
      <c r="AN214" s="162"/>
      <c r="AO214" s="162"/>
      <c r="AP214" s="150" t="str">
        <f t="shared" si="12"/>
        <v/>
      </c>
    </row>
    <row r="215" spans="1:42" s="144" customFormat="1" x14ac:dyDescent="0.25">
      <c r="A215" s="156"/>
      <c r="B215" s="154"/>
      <c r="C215" s="155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50" t="str">
        <f t="shared" si="10"/>
        <v/>
      </c>
      <c r="P215" s="154"/>
      <c r="Q215" s="155" t="str">
        <f>IF(Tabela13[[#This Row],[Diagnóstico]]="Não Prenha",Tabela13[[#This Row],[Vaca]],"-")</f>
        <v>-</v>
      </c>
      <c r="R215" s="162" t="str">
        <f>IF(Tabela13[[#This Row],[Diagnóstico]]="Não Prenha",Tabela13[[#This Row],[E.C.C DG]],"-")</f>
        <v>-</v>
      </c>
      <c r="S215" s="162"/>
      <c r="T215" s="162" t="str">
        <f>IF(Tabela13[[#This Row],[Diagnóstico]]="Não Prenha",Tabela13[[#This Row],[E.C.C. IA]],"-")</f>
        <v>-</v>
      </c>
      <c r="U215" s="162" t="str">
        <f>IF(Tabela13[[#This Row],[Diagnóstico]]="Não Prenha",Tabela13[[#This Row],[Raça IA]],"-")</f>
        <v>-</v>
      </c>
      <c r="V215" s="162"/>
      <c r="W215" s="162">
        <f>Tabela13[[#This Row],[Categoria]]</f>
        <v>0</v>
      </c>
      <c r="X215" s="162"/>
      <c r="Y215" s="162"/>
      <c r="Z215" s="162"/>
      <c r="AA215" s="162"/>
      <c r="AB215" s="150" t="str">
        <f t="shared" si="11"/>
        <v/>
      </c>
      <c r="AD215" s="154"/>
      <c r="AE215" s="155" t="str">
        <f>IF(Tabela1312[[#This Row],[Diagnóstico]]="Não Prenha ",Tabela13[[#This Row],[Vaca]],"-")</f>
        <v>-</v>
      </c>
      <c r="AF215" s="162"/>
      <c r="AG215" s="162"/>
      <c r="AH215" s="162"/>
      <c r="AI215" s="162"/>
      <c r="AJ215" s="162"/>
      <c r="AK215" s="162">
        <f>Tabela13[[#This Row],[Categoria]]</f>
        <v>0</v>
      </c>
      <c r="AL215" s="162"/>
      <c r="AM215" s="162"/>
      <c r="AN215" s="162"/>
      <c r="AO215" s="162"/>
      <c r="AP215" s="150" t="str">
        <f t="shared" si="12"/>
        <v/>
      </c>
    </row>
    <row r="216" spans="1:42" s="144" customFormat="1" x14ac:dyDescent="0.25">
      <c r="A216" s="156"/>
      <c r="B216" s="154"/>
      <c r="C216" s="155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50" t="str">
        <f t="shared" si="10"/>
        <v/>
      </c>
      <c r="P216" s="154"/>
      <c r="Q216" s="155" t="str">
        <f>IF(Tabela13[[#This Row],[Diagnóstico]]="Não Prenha",Tabela13[[#This Row],[Vaca]],"-")</f>
        <v>-</v>
      </c>
      <c r="R216" s="162" t="str">
        <f>IF(Tabela13[[#This Row],[Diagnóstico]]="Não Prenha",Tabela13[[#This Row],[E.C.C DG]],"-")</f>
        <v>-</v>
      </c>
      <c r="S216" s="162"/>
      <c r="T216" s="162" t="str">
        <f>IF(Tabela13[[#This Row],[Diagnóstico]]="Não Prenha",Tabela13[[#This Row],[E.C.C. IA]],"-")</f>
        <v>-</v>
      </c>
      <c r="U216" s="162" t="str">
        <f>IF(Tabela13[[#This Row],[Diagnóstico]]="Não Prenha",Tabela13[[#This Row],[Raça IA]],"-")</f>
        <v>-</v>
      </c>
      <c r="V216" s="162"/>
      <c r="W216" s="162">
        <f>Tabela13[[#This Row],[Categoria]]</f>
        <v>0</v>
      </c>
      <c r="X216" s="162"/>
      <c r="Y216" s="162"/>
      <c r="Z216" s="162"/>
      <c r="AA216" s="162"/>
      <c r="AB216" s="150" t="str">
        <f t="shared" si="11"/>
        <v/>
      </c>
      <c r="AD216" s="154"/>
      <c r="AE216" s="155" t="str">
        <f>IF(Tabela1312[[#This Row],[Diagnóstico]]="Não Prenha ",Tabela13[[#This Row],[Vaca]],"-")</f>
        <v>-</v>
      </c>
      <c r="AF216" s="162"/>
      <c r="AG216" s="162"/>
      <c r="AH216" s="162"/>
      <c r="AI216" s="162"/>
      <c r="AJ216" s="162"/>
      <c r="AK216" s="162">
        <f>Tabela13[[#This Row],[Categoria]]</f>
        <v>0</v>
      </c>
      <c r="AL216" s="162"/>
      <c r="AM216" s="162"/>
      <c r="AN216" s="162"/>
      <c r="AO216" s="162"/>
      <c r="AP216" s="150" t="str">
        <f t="shared" si="12"/>
        <v/>
      </c>
    </row>
    <row r="217" spans="1:42" s="144" customFormat="1" x14ac:dyDescent="0.25">
      <c r="A217" s="156"/>
      <c r="B217" s="154"/>
      <c r="C217" s="155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50" t="str">
        <f t="shared" si="10"/>
        <v/>
      </c>
      <c r="P217" s="154"/>
      <c r="Q217" s="155" t="str">
        <f>IF(Tabela13[[#This Row],[Diagnóstico]]="Não Prenha",Tabela13[[#This Row],[Vaca]],"-")</f>
        <v>-</v>
      </c>
      <c r="R217" s="162" t="str">
        <f>IF(Tabela13[[#This Row],[Diagnóstico]]="Não Prenha",Tabela13[[#This Row],[E.C.C DG]],"-")</f>
        <v>-</v>
      </c>
      <c r="S217" s="162"/>
      <c r="T217" s="162" t="str">
        <f>IF(Tabela13[[#This Row],[Diagnóstico]]="Não Prenha",Tabela13[[#This Row],[E.C.C. IA]],"-")</f>
        <v>-</v>
      </c>
      <c r="U217" s="162" t="str">
        <f>IF(Tabela13[[#This Row],[Diagnóstico]]="Não Prenha",Tabela13[[#This Row],[Raça IA]],"-")</f>
        <v>-</v>
      </c>
      <c r="V217" s="162"/>
      <c r="W217" s="162">
        <f>Tabela13[[#This Row],[Categoria]]</f>
        <v>0</v>
      </c>
      <c r="X217" s="162"/>
      <c r="Y217" s="162"/>
      <c r="Z217" s="162"/>
      <c r="AA217" s="162"/>
      <c r="AB217" s="150" t="str">
        <f t="shared" si="11"/>
        <v/>
      </c>
      <c r="AD217" s="154"/>
      <c r="AE217" s="155" t="str">
        <f>IF(Tabela1312[[#This Row],[Diagnóstico]]="Não Prenha ",Tabela13[[#This Row],[Vaca]],"-")</f>
        <v>-</v>
      </c>
      <c r="AF217" s="162"/>
      <c r="AG217" s="162"/>
      <c r="AH217" s="162"/>
      <c r="AI217" s="162"/>
      <c r="AJ217" s="162"/>
      <c r="AK217" s="162">
        <f>Tabela13[[#This Row],[Categoria]]</f>
        <v>0</v>
      </c>
      <c r="AL217" s="162"/>
      <c r="AM217" s="162"/>
      <c r="AN217" s="162"/>
      <c r="AO217" s="162"/>
      <c r="AP217" s="150" t="str">
        <f t="shared" si="12"/>
        <v/>
      </c>
    </row>
    <row r="218" spans="1:42" s="144" customFormat="1" x14ac:dyDescent="0.25">
      <c r="A218" s="156"/>
      <c r="B218" s="154"/>
      <c r="C218" s="155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50" t="str">
        <f t="shared" si="10"/>
        <v/>
      </c>
      <c r="P218" s="154"/>
      <c r="Q218" s="155" t="str">
        <f>IF(Tabela13[[#This Row],[Diagnóstico]]="Não Prenha",Tabela13[[#This Row],[Vaca]],"-")</f>
        <v>-</v>
      </c>
      <c r="R218" s="162" t="str">
        <f>IF(Tabela13[[#This Row],[Diagnóstico]]="Não Prenha",Tabela13[[#This Row],[E.C.C DG]],"-")</f>
        <v>-</v>
      </c>
      <c r="S218" s="162"/>
      <c r="T218" s="162" t="str">
        <f>IF(Tabela13[[#This Row],[Diagnóstico]]="Não Prenha",Tabela13[[#This Row],[E.C.C. IA]],"-")</f>
        <v>-</v>
      </c>
      <c r="U218" s="162" t="str">
        <f>IF(Tabela13[[#This Row],[Diagnóstico]]="Não Prenha",Tabela13[[#This Row],[Raça IA]],"-")</f>
        <v>-</v>
      </c>
      <c r="V218" s="162"/>
      <c r="W218" s="162">
        <f>Tabela13[[#This Row],[Categoria]]</f>
        <v>0</v>
      </c>
      <c r="X218" s="162"/>
      <c r="Y218" s="162"/>
      <c r="Z218" s="162"/>
      <c r="AA218" s="162"/>
      <c r="AB218" s="150" t="str">
        <f t="shared" si="11"/>
        <v/>
      </c>
      <c r="AD218" s="154"/>
      <c r="AE218" s="155" t="str">
        <f>IF(Tabela1312[[#This Row],[Diagnóstico]]="Não Prenha ",Tabela13[[#This Row],[Vaca]],"-")</f>
        <v>-</v>
      </c>
      <c r="AF218" s="162"/>
      <c r="AG218" s="162"/>
      <c r="AH218" s="162"/>
      <c r="AI218" s="162"/>
      <c r="AJ218" s="162"/>
      <c r="AK218" s="162">
        <f>Tabela13[[#This Row],[Categoria]]</f>
        <v>0</v>
      </c>
      <c r="AL218" s="162"/>
      <c r="AM218" s="162"/>
      <c r="AN218" s="162"/>
      <c r="AO218" s="162"/>
      <c r="AP218" s="150" t="str">
        <f t="shared" si="12"/>
        <v/>
      </c>
    </row>
    <row r="219" spans="1:42" s="144" customFormat="1" x14ac:dyDescent="0.25">
      <c r="A219" s="156"/>
      <c r="B219" s="154"/>
      <c r="C219" s="155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50" t="str">
        <f t="shared" si="10"/>
        <v/>
      </c>
      <c r="P219" s="154"/>
      <c r="Q219" s="155" t="str">
        <f>IF(Tabela13[[#This Row],[Diagnóstico]]="Não Prenha",Tabela13[[#This Row],[Vaca]],"-")</f>
        <v>-</v>
      </c>
      <c r="R219" s="162" t="str">
        <f>IF(Tabela13[[#This Row],[Diagnóstico]]="Não Prenha",Tabela13[[#This Row],[E.C.C DG]],"-")</f>
        <v>-</v>
      </c>
      <c r="S219" s="162"/>
      <c r="T219" s="162" t="str">
        <f>IF(Tabela13[[#This Row],[Diagnóstico]]="Não Prenha",Tabela13[[#This Row],[E.C.C. IA]],"-")</f>
        <v>-</v>
      </c>
      <c r="U219" s="162" t="str">
        <f>IF(Tabela13[[#This Row],[Diagnóstico]]="Não Prenha",Tabela13[[#This Row],[Raça IA]],"-")</f>
        <v>-</v>
      </c>
      <c r="V219" s="162"/>
      <c r="W219" s="162">
        <f>Tabela13[[#This Row],[Categoria]]</f>
        <v>0</v>
      </c>
      <c r="X219" s="162"/>
      <c r="Y219" s="162"/>
      <c r="Z219" s="162"/>
      <c r="AA219" s="162"/>
      <c r="AB219" s="150" t="str">
        <f t="shared" si="11"/>
        <v/>
      </c>
      <c r="AD219" s="154"/>
      <c r="AE219" s="155" t="str">
        <f>IF(Tabela1312[[#This Row],[Diagnóstico]]="Não Prenha ",Tabela13[[#This Row],[Vaca]],"-")</f>
        <v>-</v>
      </c>
      <c r="AF219" s="162"/>
      <c r="AG219" s="162"/>
      <c r="AH219" s="162"/>
      <c r="AI219" s="162"/>
      <c r="AJ219" s="162"/>
      <c r="AK219" s="162">
        <f>Tabela13[[#This Row],[Categoria]]</f>
        <v>0</v>
      </c>
      <c r="AL219" s="162"/>
      <c r="AM219" s="162"/>
      <c r="AN219" s="162"/>
      <c r="AO219" s="162"/>
      <c r="AP219" s="150" t="str">
        <f t="shared" si="12"/>
        <v/>
      </c>
    </row>
    <row r="220" spans="1:42" s="144" customFormat="1" x14ac:dyDescent="0.25">
      <c r="A220" s="156"/>
      <c r="B220" s="154"/>
      <c r="C220" s="155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50" t="str">
        <f t="shared" si="10"/>
        <v/>
      </c>
      <c r="P220" s="154"/>
      <c r="Q220" s="155" t="str">
        <f>IF(Tabela13[[#This Row],[Diagnóstico]]="Não Prenha",Tabela13[[#This Row],[Vaca]],"-")</f>
        <v>-</v>
      </c>
      <c r="R220" s="162" t="str">
        <f>IF(Tabela13[[#This Row],[Diagnóstico]]="Não Prenha",Tabela13[[#This Row],[E.C.C DG]],"-")</f>
        <v>-</v>
      </c>
      <c r="S220" s="162"/>
      <c r="T220" s="162" t="str">
        <f>IF(Tabela13[[#This Row],[Diagnóstico]]="Não Prenha",Tabela13[[#This Row],[E.C.C. IA]],"-")</f>
        <v>-</v>
      </c>
      <c r="U220" s="162" t="str">
        <f>IF(Tabela13[[#This Row],[Diagnóstico]]="Não Prenha",Tabela13[[#This Row],[Raça IA]],"-")</f>
        <v>-</v>
      </c>
      <c r="V220" s="162"/>
      <c r="W220" s="162">
        <f>Tabela13[[#This Row],[Categoria]]</f>
        <v>0</v>
      </c>
      <c r="X220" s="162"/>
      <c r="Y220" s="162"/>
      <c r="Z220" s="162"/>
      <c r="AA220" s="162"/>
      <c r="AB220" s="150" t="str">
        <f t="shared" si="11"/>
        <v/>
      </c>
      <c r="AD220" s="154"/>
      <c r="AE220" s="155" t="str">
        <f>IF(Tabela1312[[#This Row],[Diagnóstico]]="Não Prenha ",Tabela13[[#This Row],[Vaca]],"-")</f>
        <v>-</v>
      </c>
      <c r="AF220" s="162"/>
      <c r="AG220" s="162"/>
      <c r="AH220" s="162"/>
      <c r="AI220" s="162"/>
      <c r="AJ220" s="162"/>
      <c r="AK220" s="162">
        <f>Tabela13[[#This Row],[Categoria]]</f>
        <v>0</v>
      </c>
      <c r="AL220" s="162"/>
      <c r="AM220" s="162"/>
      <c r="AN220" s="162"/>
      <c r="AO220" s="162"/>
      <c r="AP220" s="150" t="str">
        <f t="shared" si="12"/>
        <v/>
      </c>
    </row>
    <row r="221" spans="1:42" s="144" customFormat="1" x14ac:dyDescent="0.25">
      <c r="A221" s="156"/>
      <c r="B221" s="154"/>
      <c r="C221" s="155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50" t="str">
        <f t="shared" si="10"/>
        <v/>
      </c>
      <c r="P221" s="154"/>
      <c r="Q221" s="155" t="str">
        <f>IF(Tabela13[[#This Row],[Diagnóstico]]="Não Prenha",Tabela13[[#This Row],[Vaca]],"-")</f>
        <v>-</v>
      </c>
      <c r="R221" s="162" t="str">
        <f>IF(Tabela13[[#This Row],[Diagnóstico]]="Não Prenha",Tabela13[[#This Row],[E.C.C DG]],"-")</f>
        <v>-</v>
      </c>
      <c r="S221" s="162"/>
      <c r="T221" s="162" t="str">
        <f>IF(Tabela13[[#This Row],[Diagnóstico]]="Não Prenha",Tabela13[[#This Row],[E.C.C. IA]],"-")</f>
        <v>-</v>
      </c>
      <c r="U221" s="162" t="str">
        <f>IF(Tabela13[[#This Row],[Diagnóstico]]="Não Prenha",Tabela13[[#This Row],[Raça IA]],"-")</f>
        <v>-</v>
      </c>
      <c r="V221" s="162"/>
      <c r="W221" s="162">
        <f>Tabela13[[#This Row],[Categoria]]</f>
        <v>0</v>
      </c>
      <c r="X221" s="162"/>
      <c r="Y221" s="162"/>
      <c r="Z221" s="162"/>
      <c r="AA221" s="162"/>
      <c r="AB221" s="150" t="str">
        <f t="shared" si="11"/>
        <v/>
      </c>
      <c r="AD221" s="154"/>
      <c r="AE221" s="155" t="str">
        <f>IF(Tabela1312[[#This Row],[Diagnóstico]]="Não Prenha ",Tabela13[[#This Row],[Vaca]],"-")</f>
        <v>-</v>
      </c>
      <c r="AF221" s="162"/>
      <c r="AG221" s="162"/>
      <c r="AH221" s="162"/>
      <c r="AI221" s="162"/>
      <c r="AJ221" s="162"/>
      <c r="AK221" s="162">
        <f>Tabela13[[#This Row],[Categoria]]</f>
        <v>0</v>
      </c>
      <c r="AL221" s="162"/>
      <c r="AM221" s="162"/>
      <c r="AN221" s="162"/>
      <c r="AO221" s="162"/>
      <c r="AP221" s="150" t="str">
        <f t="shared" si="12"/>
        <v/>
      </c>
    </row>
    <row r="222" spans="1:42" s="144" customFormat="1" x14ac:dyDescent="0.25">
      <c r="A222" s="156"/>
      <c r="B222" s="154"/>
      <c r="C222" s="155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50" t="str">
        <f t="shared" si="10"/>
        <v/>
      </c>
      <c r="P222" s="154"/>
      <c r="Q222" s="155" t="str">
        <f>IF(Tabela13[[#This Row],[Diagnóstico]]="Não Prenha",Tabela13[[#This Row],[Vaca]],"-")</f>
        <v>-</v>
      </c>
      <c r="R222" s="162" t="str">
        <f>IF(Tabela13[[#This Row],[Diagnóstico]]="Não Prenha",Tabela13[[#This Row],[E.C.C DG]],"-")</f>
        <v>-</v>
      </c>
      <c r="S222" s="162"/>
      <c r="T222" s="162" t="str">
        <f>IF(Tabela13[[#This Row],[Diagnóstico]]="Não Prenha",Tabela13[[#This Row],[E.C.C. IA]],"-")</f>
        <v>-</v>
      </c>
      <c r="U222" s="162" t="str">
        <f>IF(Tabela13[[#This Row],[Diagnóstico]]="Não Prenha",Tabela13[[#This Row],[Raça IA]],"-")</f>
        <v>-</v>
      </c>
      <c r="V222" s="162"/>
      <c r="W222" s="162">
        <f>Tabela13[[#This Row],[Categoria]]</f>
        <v>0</v>
      </c>
      <c r="X222" s="162"/>
      <c r="Y222" s="162"/>
      <c r="Z222" s="162"/>
      <c r="AA222" s="162"/>
      <c r="AB222" s="150" t="str">
        <f t="shared" si="11"/>
        <v/>
      </c>
      <c r="AD222" s="154"/>
      <c r="AE222" s="155" t="str">
        <f>IF(Tabela1312[[#This Row],[Diagnóstico]]="Não Prenha ",Tabela13[[#This Row],[Vaca]],"-")</f>
        <v>-</v>
      </c>
      <c r="AF222" s="162"/>
      <c r="AG222" s="162"/>
      <c r="AH222" s="162"/>
      <c r="AI222" s="162"/>
      <c r="AJ222" s="162"/>
      <c r="AK222" s="162">
        <f>Tabela13[[#This Row],[Categoria]]</f>
        <v>0</v>
      </c>
      <c r="AL222" s="162"/>
      <c r="AM222" s="162"/>
      <c r="AN222" s="162"/>
      <c r="AO222" s="162"/>
      <c r="AP222" s="150" t="str">
        <f t="shared" si="12"/>
        <v/>
      </c>
    </row>
    <row r="223" spans="1:42" s="144" customFormat="1" x14ac:dyDescent="0.25">
      <c r="A223" s="156"/>
      <c r="B223" s="154"/>
      <c r="C223" s="155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50" t="str">
        <f t="shared" si="10"/>
        <v/>
      </c>
      <c r="P223" s="154"/>
      <c r="Q223" s="155" t="str">
        <f>IF(Tabela13[[#This Row],[Diagnóstico]]="Não Prenha",Tabela13[[#This Row],[Vaca]],"-")</f>
        <v>-</v>
      </c>
      <c r="R223" s="162" t="str">
        <f>IF(Tabela13[[#This Row],[Diagnóstico]]="Não Prenha",Tabela13[[#This Row],[E.C.C DG]],"-")</f>
        <v>-</v>
      </c>
      <c r="S223" s="162"/>
      <c r="T223" s="162" t="str">
        <f>IF(Tabela13[[#This Row],[Diagnóstico]]="Não Prenha",Tabela13[[#This Row],[E.C.C. IA]],"-")</f>
        <v>-</v>
      </c>
      <c r="U223" s="162" t="str">
        <f>IF(Tabela13[[#This Row],[Diagnóstico]]="Não Prenha",Tabela13[[#This Row],[Raça IA]],"-")</f>
        <v>-</v>
      </c>
      <c r="V223" s="162"/>
      <c r="W223" s="162">
        <f>Tabela13[[#This Row],[Categoria]]</f>
        <v>0</v>
      </c>
      <c r="X223" s="162"/>
      <c r="Y223" s="162"/>
      <c r="Z223" s="162"/>
      <c r="AA223" s="162"/>
      <c r="AB223" s="150" t="str">
        <f t="shared" si="11"/>
        <v/>
      </c>
      <c r="AD223" s="154"/>
      <c r="AE223" s="155" t="str">
        <f>IF(Tabela1312[[#This Row],[Diagnóstico]]="Não Prenha ",Tabela13[[#This Row],[Vaca]],"-")</f>
        <v>-</v>
      </c>
      <c r="AF223" s="162"/>
      <c r="AG223" s="162"/>
      <c r="AH223" s="162"/>
      <c r="AI223" s="162"/>
      <c r="AJ223" s="162"/>
      <c r="AK223" s="162">
        <f>Tabela13[[#This Row],[Categoria]]</f>
        <v>0</v>
      </c>
      <c r="AL223" s="162"/>
      <c r="AM223" s="162"/>
      <c r="AN223" s="162"/>
      <c r="AO223" s="162"/>
      <c r="AP223" s="150" t="str">
        <f t="shared" si="12"/>
        <v/>
      </c>
    </row>
    <row r="224" spans="1:42" s="144" customFormat="1" x14ac:dyDescent="0.25">
      <c r="A224" s="156"/>
      <c r="B224" s="154"/>
      <c r="C224" s="155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50" t="str">
        <f t="shared" si="10"/>
        <v/>
      </c>
      <c r="P224" s="154"/>
      <c r="Q224" s="155" t="str">
        <f>IF(Tabela13[[#This Row],[Diagnóstico]]="Não Prenha",Tabela13[[#This Row],[Vaca]],"-")</f>
        <v>-</v>
      </c>
      <c r="R224" s="162" t="str">
        <f>IF(Tabela13[[#This Row],[Diagnóstico]]="Não Prenha",Tabela13[[#This Row],[E.C.C DG]],"-")</f>
        <v>-</v>
      </c>
      <c r="S224" s="162"/>
      <c r="T224" s="162" t="str">
        <f>IF(Tabela13[[#This Row],[Diagnóstico]]="Não Prenha",Tabela13[[#This Row],[E.C.C. IA]],"-")</f>
        <v>-</v>
      </c>
      <c r="U224" s="162" t="str">
        <f>IF(Tabela13[[#This Row],[Diagnóstico]]="Não Prenha",Tabela13[[#This Row],[Raça IA]],"-")</f>
        <v>-</v>
      </c>
      <c r="V224" s="162"/>
      <c r="W224" s="162">
        <f>Tabela13[[#This Row],[Categoria]]</f>
        <v>0</v>
      </c>
      <c r="X224" s="162"/>
      <c r="Y224" s="162"/>
      <c r="Z224" s="162"/>
      <c r="AA224" s="162"/>
      <c r="AB224" s="150" t="str">
        <f t="shared" si="11"/>
        <v/>
      </c>
      <c r="AD224" s="154"/>
      <c r="AE224" s="155" t="str">
        <f>IF(Tabela1312[[#This Row],[Diagnóstico]]="Não Prenha ",Tabela13[[#This Row],[Vaca]],"-")</f>
        <v>-</v>
      </c>
      <c r="AF224" s="162"/>
      <c r="AG224" s="162"/>
      <c r="AH224" s="162"/>
      <c r="AI224" s="162"/>
      <c r="AJ224" s="162"/>
      <c r="AK224" s="162">
        <f>Tabela13[[#This Row],[Categoria]]</f>
        <v>0</v>
      </c>
      <c r="AL224" s="162"/>
      <c r="AM224" s="162"/>
      <c r="AN224" s="162"/>
      <c r="AO224" s="162"/>
      <c r="AP224" s="150" t="str">
        <f t="shared" si="12"/>
        <v/>
      </c>
    </row>
    <row r="225" spans="1:42" s="144" customFormat="1" x14ac:dyDescent="0.25">
      <c r="A225" s="156"/>
      <c r="B225" s="154"/>
      <c r="C225" s="155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50" t="str">
        <f t="shared" si="10"/>
        <v/>
      </c>
      <c r="P225" s="154"/>
      <c r="Q225" s="155" t="str">
        <f>IF(Tabela13[[#This Row],[Diagnóstico]]="Não Prenha",Tabela13[[#This Row],[Vaca]],"-")</f>
        <v>-</v>
      </c>
      <c r="R225" s="162" t="str">
        <f>IF(Tabela13[[#This Row],[Diagnóstico]]="Não Prenha",Tabela13[[#This Row],[E.C.C DG]],"-")</f>
        <v>-</v>
      </c>
      <c r="S225" s="162"/>
      <c r="T225" s="162" t="str">
        <f>IF(Tabela13[[#This Row],[Diagnóstico]]="Não Prenha",Tabela13[[#This Row],[E.C.C. IA]],"-")</f>
        <v>-</v>
      </c>
      <c r="U225" s="162" t="str">
        <f>IF(Tabela13[[#This Row],[Diagnóstico]]="Não Prenha",Tabela13[[#This Row],[Raça IA]],"-")</f>
        <v>-</v>
      </c>
      <c r="V225" s="162"/>
      <c r="W225" s="162">
        <f>Tabela13[[#This Row],[Categoria]]</f>
        <v>0</v>
      </c>
      <c r="X225" s="162"/>
      <c r="Y225" s="162"/>
      <c r="Z225" s="162"/>
      <c r="AA225" s="162"/>
      <c r="AB225" s="150" t="str">
        <f t="shared" si="11"/>
        <v/>
      </c>
      <c r="AD225" s="154"/>
      <c r="AE225" s="155" t="str">
        <f>IF(Tabela1312[[#This Row],[Diagnóstico]]="Não Prenha ",Tabela13[[#This Row],[Vaca]],"-")</f>
        <v>-</v>
      </c>
      <c r="AF225" s="162"/>
      <c r="AG225" s="162"/>
      <c r="AH225" s="162"/>
      <c r="AI225" s="162"/>
      <c r="AJ225" s="162"/>
      <c r="AK225" s="162">
        <f>Tabela13[[#This Row],[Categoria]]</f>
        <v>0</v>
      </c>
      <c r="AL225" s="162"/>
      <c r="AM225" s="162"/>
      <c r="AN225" s="162"/>
      <c r="AO225" s="162"/>
      <c r="AP225" s="150" t="str">
        <f t="shared" si="12"/>
        <v/>
      </c>
    </row>
    <row r="226" spans="1:42" s="144" customFormat="1" x14ac:dyDescent="0.25">
      <c r="A226" s="156"/>
      <c r="B226" s="154"/>
      <c r="C226" s="155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50" t="str">
        <f t="shared" si="10"/>
        <v/>
      </c>
      <c r="P226" s="154"/>
      <c r="Q226" s="155" t="str">
        <f>IF(Tabela13[[#This Row],[Diagnóstico]]="Não Prenha",Tabela13[[#This Row],[Vaca]],"-")</f>
        <v>-</v>
      </c>
      <c r="R226" s="162" t="str">
        <f>IF(Tabela13[[#This Row],[Diagnóstico]]="Não Prenha",Tabela13[[#This Row],[E.C.C DG]],"-")</f>
        <v>-</v>
      </c>
      <c r="S226" s="162"/>
      <c r="T226" s="162" t="str">
        <f>IF(Tabela13[[#This Row],[Diagnóstico]]="Não Prenha",Tabela13[[#This Row],[E.C.C. IA]],"-")</f>
        <v>-</v>
      </c>
      <c r="U226" s="162" t="str">
        <f>IF(Tabela13[[#This Row],[Diagnóstico]]="Não Prenha",Tabela13[[#This Row],[Raça IA]],"-")</f>
        <v>-</v>
      </c>
      <c r="V226" s="162"/>
      <c r="W226" s="162">
        <f>Tabela13[[#This Row],[Categoria]]</f>
        <v>0</v>
      </c>
      <c r="X226" s="162"/>
      <c r="Y226" s="162"/>
      <c r="Z226" s="162"/>
      <c r="AA226" s="162"/>
      <c r="AB226" s="150" t="str">
        <f t="shared" si="11"/>
        <v/>
      </c>
      <c r="AD226" s="154"/>
      <c r="AE226" s="155" t="str">
        <f>IF(Tabela1312[[#This Row],[Diagnóstico]]="Não Prenha ",Tabela13[[#This Row],[Vaca]],"-")</f>
        <v>-</v>
      </c>
      <c r="AF226" s="162"/>
      <c r="AG226" s="162"/>
      <c r="AH226" s="162"/>
      <c r="AI226" s="162"/>
      <c r="AJ226" s="162"/>
      <c r="AK226" s="162">
        <f>Tabela13[[#This Row],[Categoria]]</f>
        <v>0</v>
      </c>
      <c r="AL226" s="162"/>
      <c r="AM226" s="162"/>
      <c r="AN226" s="162"/>
      <c r="AO226" s="162"/>
      <c r="AP226" s="150" t="str">
        <f t="shared" si="12"/>
        <v/>
      </c>
    </row>
    <row r="227" spans="1:42" s="144" customFormat="1" x14ac:dyDescent="0.25">
      <c r="A227" s="156"/>
      <c r="B227" s="154"/>
      <c r="C227" s="155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50" t="str">
        <f t="shared" si="10"/>
        <v/>
      </c>
      <c r="P227" s="154"/>
      <c r="Q227" s="155" t="str">
        <f>IF(Tabela13[[#This Row],[Diagnóstico]]="Não Prenha",Tabela13[[#This Row],[Vaca]],"-")</f>
        <v>-</v>
      </c>
      <c r="R227" s="162" t="str">
        <f>IF(Tabela13[[#This Row],[Diagnóstico]]="Não Prenha",Tabela13[[#This Row],[E.C.C DG]],"-")</f>
        <v>-</v>
      </c>
      <c r="S227" s="162"/>
      <c r="T227" s="162" t="str">
        <f>IF(Tabela13[[#This Row],[Diagnóstico]]="Não Prenha",Tabela13[[#This Row],[E.C.C. IA]],"-")</f>
        <v>-</v>
      </c>
      <c r="U227" s="162" t="str">
        <f>IF(Tabela13[[#This Row],[Diagnóstico]]="Não Prenha",Tabela13[[#This Row],[Raça IA]],"-")</f>
        <v>-</v>
      </c>
      <c r="V227" s="162"/>
      <c r="W227" s="162">
        <f>Tabela13[[#This Row],[Categoria]]</f>
        <v>0</v>
      </c>
      <c r="X227" s="162"/>
      <c r="Y227" s="162"/>
      <c r="Z227" s="162"/>
      <c r="AA227" s="162"/>
      <c r="AB227" s="150" t="str">
        <f t="shared" si="11"/>
        <v/>
      </c>
      <c r="AD227" s="154"/>
      <c r="AE227" s="155" t="str">
        <f>IF(Tabela1312[[#This Row],[Diagnóstico]]="Não Prenha ",Tabela13[[#This Row],[Vaca]],"-")</f>
        <v>-</v>
      </c>
      <c r="AF227" s="162"/>
      <c r="AG227" s="162"/>
      <c r="AH227" s="162"/>
      <c r="AI227" s="162"/>
      <c r="AJ227" s="162"/>
      <c r="AK227" s="162">
        <f>Tabela13[[#This Row],[Categoria]]</f>
        <v>0</v>
      </c>
      <c r="AL227" s="162"/>
      <c r="AM227" s="162"/>
      <c r="AN227" s="162"/>
      <c r="AO227" s="162"/>
      <c r="AP227" s="150" t="str">
        <f t="shared" si="12"/>
        <v/>
      </c>
    </row>
    <row r="228" spans="1:42" s="144" customFormat="1" x14ac:dyDescent="0.25">
      <c r="A228" s="156"/>
      <c r="B228" s="154"/>
      <c r="C228" s="155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50" t="str">
        <f t="shared" si="10"/>
        <v/>
      </c>
      <c r="P228" s="154"/>
      <c r="Q228" s="155" t="str">
        <f>IF(Tabela13[[#This Row],[Diagnóstico]]="Não Prenha",Tabela13[[#This Row],[Vaca]],"-")</f>
        <v>-</v>
      </c>
      <c r="R228" s="162" t="str">
        <f>IF(Tabela13[[#This Row],[Diagnóstico]]="Não Prenha",Tabela13[[#This Row],[E.C.C DG]],"-")</f>
        <v>-</v>
      </c>
      <c r="S228" s="162"/>
      <c r="T228" s="162" t="str">
        <f>IF(Tabela13[[#This Row],[Diagnóstico]]="Não Prenha",Tabela13[[#This Row],[E.C.C. IA]],"-")</f>
        <v>-</v>
      </c>
      <c r="U228" s="162" t="str">
        <f>IF(Tabela13[[#This Row],[Diagnóstico]]="Não Prenha",Tabela13[[#This Row],[Raça IA]],"-")</f>
        <v>-</v>
      </c>
      <c r="V228" s="162"/>
      <c r="W228" s="162">
        <f>Tabela13[[#This Row],[Categoria]]</f>
        <v>0</v>
      </c>
      <c r="X228" s="162"/>
      <c r="Y228" s="162"/>
      <c r="Z228" s="162"/>
      <c r="AA228" s="162"/>
      <c r="AB228" s="150" t="str">
        <f t="shared" si="11"/>
        <v/>
      </c>
      <c r="AD228" s="154"/>
      <c r="AE228" s="155" t="str">
        <f>IF(Tabela1312[[#This Row],[Diagnóstico]]="Não Prenha ",Tabela13[[#This Row],[Vaca]],"-")</f>
        <v>-</v>
      </c>
      <c r="AF228" s="162"/>
      <c r="AG228" s="162"/>
      <c r="AH228" s="162"/>
      <c r="AI228" s="162"/>
      <c r="AJ228" s="162"/>
      <c r="AK228" s="162">
        <f>Tabela13[[#This Row],[Categoria]]</f>
        <v>0</v>
      </c>
      <c r="AL228" s="162"/>
      <c r="AM228" s="162"/>
      <c r="AN228" s="162"/>
      <c r="AO228" s="162"/>
      <c r="AP228" s="150" t="str">
        <f t="shared" si="12"/>
        <v/>
      </c>
    </row>
    <row r="229" spans="1:42" s="144" customFormat="1" x14ac:dyDescent="0.25">
      <c r="A229" s="156"/>
      <c r="B229" s="154"/>
      <c r="C229" s="155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50" t="str">
        <f t="shared" si="10"/>
        <v/>
      </c>
      <c r="P229" s="154"/>
      <c r="Q229" s="155" t="str">
        <f>IF(Tabela13[[#This Row],[Diagnóstico]]="Não Prenha",Tabela13[[#This Row],[Vaca]],"-")</f>
        <v>-</v>
      </c>
      <c r="R229" s="162" t="str">
        <f>IF(Tabela13[[#This Row],[Diagnóstico]]="Não Prenha",Tabela13[[#This Row],[E.C.C DG]],"-")</f>
        <v>-</v>
      </c>
      <c r="S229" s="162"/>
      <c r="T229" s="162" t="str">
        <f>IF(Tabela13[[#This Row],[Diagnóstico]]="Não Prenha",Tabela13[[#This Row],[E.C.C. IA]],"-")</f>
        <v>-</v>
      </c>
      <c r="U229" s="162" t="str">
        <f>IF(Tabela13[[#This Row],[Diagnóstico]]="Não Prenha",Tabela13[[#This Row],[Raça IA]],"-")</f>
        <v>-</v>
      </c>
      <c r="V229" s="162"/>
      <c r="W229" s="162">
        <f>Tabela13[[#This Row],[Categoria]]</f>
        <v>0</v>
      </c>
      <c r="X229" s="162"/>
      <c r="Y229" s="162"/>
      <c r="Z229" s="162"/>
      <c r="AA229" s="162"/>
      <c r="AB229" s="150" t="str">
        <f t="shared" si="11"/>
        <v/>
      </c>
      <c r="AD229" s="154"/>
      <c r="AE229" s="155" t="str">
        <f>IF(Tabela1312[[#This Row],[Diagnóstico]]="Não Prenha ",Tabela13[[#This Row],[Vaca]],"-")</f>
        <v>-</v>
      </c>
      <c r="AF229" s="162"/>
      <c r="AG229" s="162"/>
      <c r="AH229" s="162"/>
      <c r="AI229" s="162"/>
      <c r="AJ229" s="162"/>
      <c r="AK229" s="162">
        <f>Tabela13[[#This Row],[Categoria]]</f>
        <v>0</v>
      </c>
      <c r="AL229" s="162"/>
      <c r="AM229" s="162"/>
      <c r="AN229" s="162"/>
      <c r="AO229" s="162"/>
      <c r="AP229" s="150" t="str">
        <f t="shared" si="12"/>
        <v/>
      </c>
    </row>
    <row r="230" spans="1:42" s="144" customFormat="1" x14ac:dyDescent="0.25">
      <c r="A230" s="156"/>
      <c r="B230" s="154"/>
      <c r="C230" s="155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50" t="str">
        <f t="shared" si="10"/>
        <v/>
      </c>
      <c r="P230" s="154"/>
      <c r="Q230" s="155" t="str">
        <f>IF(Tabela13[[#This Row],[Diagnóstico]]="Não Prenha",Tabela13[[#This Row],[Vaca]],"-")</f>
        <v>-</v>
      </c>
      <c r="R230" s="162" t="str">
        <f>IF(Tabela13[[#This Row],[Diagnóstico]]="Não Prenha",Tabela13[[#This Row],[E.C.C DG]],"-")</f>
        <v>-</v>
      </c>
      <c r="S230" s="162"/>
      <c r="T230" s="162" t="str">
        <f>IF(Tabela13[[#This Row],[Diagnóstico]]="Não Prenha",Tabela13[[#This Row],[E.C.C. IA]],"-")</f>
        <v>-</v>
      </c>
      <c r="U230" s="162" t="str">
        <f>IF(Tabela13[[#This Row],[Diagnóstico]]="Não Prenha",Tabela13[[#This Row],[Raça IA]],"-")</f>
        <v>-</v>
      </c>
      <c r="V230" s="162"/>
      <c r="W230" s="162">
        <f>Tabela13[[#This Row],[Categoria]]</f>
        <v>0</v>
      </c>
      <c r="X230" s="162"/>
      <c r="Y230" s="162"/>
      <c r="Z230" s="162"/>
      <c r="AA230" s="162"/>
      <c r="AB230" s="150" t="str">
        <f t="shared" si="11"/>
        <v/>
      </c>
      <c r="AD230" s="154"/>
      <c r="AE230" s="155" t="str">
        <f>IF(Tabela1312[[#This Row],[Diagnóstico]]="Não Prenha ",Tabela13[[#This Row],[Vaca]],"-")</f>
        <v>-</v>
      </c>
      <c r="AF230" s="162"/>
      <c r="AG230" s="162"/>
      <c r="AH230" s="162"/>
      <c r="AI230" s="162"/>
      <c r="AJ230" s="162"/>
      <c r="AK230" s="162">
        <f>Tabela13[[#This Row],[Categoria]]</f>
        <v>0</v>
      </c>
      <c r="AL230" s="162"/>
      <c r="AM230" s="162"/>
      <c r="AN230" s="162"/>
      <c r="AO230" s="162"/>
      <c r="AP230" s="150" t="str">
        <f t="shared" si="12"/>
        <v/>
      </c>
    </row>
    <row r="231" spans="1:42" s="144" customFormat="1" x14ac:dyDescent="0.25">
      <c r="A231" s="156"/>
      <c r="B231" s="154"/>
      <c r="C231" s="155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50" t="str">
        <f t="shared" si="10"/>
        <v/>
      </c>
      <c r="P231" s="154"/>
      <c r="Q231" s="155" t="str">
        <f>IF(Tabela13[[#This Row],[Diagnóstico]]="Não Prenha",Tabela13[[#This Row],[Vaca]],"-")</f>
        <v>-</v>
      </c>
      <c r="R231" s="162" t="str">
        <f>IF(Tabela13[[#This Row],[Diagnóstico]]="Não Prenha",Tabela13[[#This Row],[E.C.C DG]],"-")</f>
        <v>-</v>
      </c>
      <c r="S231" s="162"/>
      <c r="T231" s="162" t="str">
        <f>IF(Tabela13[[#This Row],[Diagnóstico]]="Não Prenha",Tabela13[[#This Row],[E.C.C. IA]],"-")</f>
        <v>-</v>
      </c>
      <c r="U231" s="162" t="str">
        <f>IF(Tabela13[[#This Row],[Diagnóstico]]="Não Prenha",Tabela13[[#This Row],[Raça IA]],"-")</f>
        <v>-</v>
      </c>
      <c r="V231" s="162"/>
      <c r="W231" s="162">
        <f>Tabela13[[#This Row],[Categoria]]</f>
        <v>0</v>
      </c>
      <c r="X231" s="162"/>
      <c r="Y231" s="162"/>
      <c r="Z231" s="162"/>
      <c r="AA231" s="162"/>
      <c r="AB231" s="150" t="str">
        <f t="shared" si="11"/>
        <v/>
      </c>
      <c r="AD231" s="154"/>
      <c r="AE231" s="155" t="str">
        <f>IF(Tabela1312[[#This Row],[Diagnóstico]]="Não Prenha ",Tabela13[[#This Row],[Vaca]],"-")</f>
        <v>-</v>
      </c>
      <c r="AF231" s="162"/>
      <c r="AG231" s="162"/>
      <c r="AH231" s="162"/>
      <c r="AI231" s="162"/>
      <c r="AJ231" s="162"/>
      <c r="AK231" s="162">
        <f>Tabela13[[#This Row],[Categoria]]</f>
        <v>0</v>
      </c>
      <c r="AL231" s="162"/>
      <c r="AM231" s="162"/>
      <c r="AN231" s="162"/>
      <c r="AO231" s="162"/>
      <c r="AP231" s="150" t="str">
        <f t="shared" si="12"/>
        <v/>
      </c>
    </row>
    <row r="232" spans="1:42" s="144" customFormat="1" x14ac:dyDescent="0.25">
      <c r="A232" s="156"/>
      <c r="B232" s="154"/>
      <c r="C232" s="155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50" t="str">
        <f t="shared" si="10"/>
        <v/>
      </c>
      <c r="P232" s="154"/>
      <c r="Q232" s="155" t="str">
        <f>IF(Tabela13[[#This Row],[Diagnóstico]]="Não Prenha",Tabela13[[#This Row],[Vaca]],"-")</f>
        <v>-</v>
      </c>
      <c r="R232" s="162" t="str">
        <f>IF(Tabela13[[#This Row],[Diagnóstico]]="Não Prenha",Tabela13[[#This Row],[E.C.C DG]],"-")</f>
        <v>-</v>
      </c>
      <c r="S232" s="162"/>
      <c r="T232" s="162" t="str">
        <f>IF(Tabela13[[#This Row],[Diagnóstico]]="Não Prenha",Tabela13[[#This Row],[E.C.C. IA]],"-")</f>
        <v>-</v>
      </c>
      <c r="U232" s="162" t="str">
        <f>IF(Tabela13[[#This Row],[Diagnóstico]]="Não Prenha",Tabela13[[#This Row],[Raça IA]],"-")</f>
        <v>-</v>
      </c>
      <c r="V232" s="162"/>
      <c r="W232" s="162">
        <f>Tabela13[[#This Row],[Categoria]]</f>
        <v>0</v>
      </c>
      <c r="X232" s="162"/>
      <c r="Y232" s="162"/>
      <c r="Z232" s="162"/>
      <c r="AA232" s="162"/>
      <c r="AB232" s="150" t="str">
        <f t="shared" si="11"/>
        <v/>
      </c>
      <c r="AD232" s="154"/>
      <c r="AE232" s="155" t="str">
        <f>IF(Tabela1312[[#This Row],[Diagnóstico]]="Não Prenha ",Tabela13[[#This Row],[Vaca]],"-")</f>
        <v>-</v>
      </c>
      <c r="AF232" s="162"/>
      <c r="AG232" s="162"/>
      <c r="AH232" s="162"/>
      <c r="AI232" s="162"/>
      <c r="AJ232" s="162"/>
      <c r="AK232" s="162">
        <f>Tabela13[[#This Row],[Categoria]]</f>
        <v>0</v>
      </c>
      <c r="AL232" s="162"/>
      <c r="AM232" s="162"/>
      <c r="AN232" s="162"/>
      <c r="AO232" s="162"/>
      <c r="AP232" s="150" t="str">
        <f t="shared" si="12"/>
        <v/>
      </c>
    </row>
    <row r="233" spans="1:42" s="144" customFormat="1" x14ac:dyDescent="0.25">
      <c r="A233" s="156"/>
      <c r="B233" s="154"/>
      <c r="C233" s="155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50" t="str">
        <f t="shared" si="10"/>
        <v/>
      </c>
      <c r="P233" s="154"/>
      <c r="Q233" s="155" t="str">
        <f>IF(Tabela13[[#This Row],[Diagnóstico]]="Não Prenha",Tabela13[[#This Row],[Vaca]],"-")</f>
        <v>-</v>
      </c>
      <c r="R233" s="162" t="str">
        <f>IF(Tabela13[[#This Row],[Diagnóstico]]="Não Prenha",Tabela13[[#This Row],[E.C.C DG]],"-")</f>
        <v>-</v>
      </c>
      <c r="S233" s="162"/>
      <c r="T233" s="162" t="str">
        <f>IF(Tabela13[[#This Row],[Diagnóstico]]="Não Prenha",Tabela13[[#This Row],[E.C.C. IA]],"-")</f>
        <v>-</v>
      </c>
      <c r="U233" s="162" t="str">
        <f>IF(Tabela13[[#This Row],[Diagnóstico]]="Não Prenha",Tabela13[[#This Row],[Raça IA]],"-")</f>
        <v>-</v>
      </c>
      <c r="V233" s="162"/>
      <c r="W233" s="162">
        <f>Tabela13[[#This Row],[Categoria]]</f>
        <v>0</v>
      </c>
      <c r="X233" s="162"/>
      <c r="Y233" s="162"/>
      <c r="Z233" s="162"/>
      <c r="AA233" s="162"/>
      <c r="AB233" s="150" t="str">
        <f t="shared" si="11"/>
        <v/>
      </c>
      <c r="AD233" s="154"/>
      <c r="AE233" s="155" t="str">
        <f>IF(Tabela1312[[#This Row],[Diagnóstico]]="Não Prenha ",Tabela13[[#This Row],[Vaca]],"-")</f>
        <v>-</v>
      </c>
      <c r="AF233" s="162"/>
      <c r="AG233" s="162"/>
      <c r="AH233" s="162"/>
      <c r="AI233" s="162"/>
      <c r="AJ233" s="162"/>
      <c r="AK233" s="162">
        <f>Tabela13[[#This Row],[Categoria]]</f>
        <v>0</v>
      </c>
      <c r="AL233" s="162"/>
      <c r="AM233" s="162"/>
      <c r="AN233" s="162"/>
      <c r="AO233" s="162"/>
      <c r="AP233" s="150" t="str">
        <f t="shared" si="12"/>
        <v/>
      </c>
    </row>
    <row r="234" spans="1:42" s="144" customFormat="1" x14ac:dyDescent="0.25">
      <c r="A234" s="156"/>
      <c r="B234" s="154"/>
      <c r="C234" s="155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50" t="str">
        <f t="shared" si="10"/>
        <v/>
      </c>
      <c r="P234" s="154"/>
      <c r="Q234" s="155" t="str">
        <f>IF(Tabela13[[#This Row],[Diagnóstico]]="Não Prenha",Tabela13[[#This Row],[Vaca]],"-")</f>
        <v>-</v>
      </c>
      <c r="R234" s="162" t="str">
        <f>IF(Tabela13[[#This Row],[Diagnóstico]]="Não Prenha",Tabela13[[#This Row],[E.C.C DG]],"-")</f>
        <v>-</v>
      </c>
      <c r="S234" s="162"/>
      <c r="T234" s="162" t="str">
        <f>IF(Tabela13[[#This Row],[Diagnóstico]]="Não Prenha",Tabela13[[#This Row],[E.C.C. IA]],"-")</f>
        <v>-</v>
      </c>
      <c r="U234" s="162" t="str">
        <f>IF(Tabela13[[#This Row],[Diagnóstico]]="Não Prenha",Tabela13[[#This Row],[Raça IA]],"-")</f>
        <v>-</v>
      </c>
      <c r="V234" s="162"/>
      <c r="W234" s="162">
        <f>Tabela13[[#This Row],[Categoria]]</f>
        <v>0</v>
      </c>
      <c r="X234" s="162"/>
      <c r="Y234" s="162"/>
      <c r="Z234" s="162"/>
      <c r="AA234" s="162"/>
      <c r="AB234" s="150" t="str">
        <f t="shared" si="11"/>
        <v/>
      </c>
      <c r="AD234" s="154"/>
      <c r="AE234" s="155" t="str">
        <f>IF(Tabela1312[[#This Row],[Diagnóstico]]="Não Prenha ",Tabela13[[#This Row],[Vaca]],"-")</f>
        <v>-</v>
      </c>
      <c r="AF234" s="162"/>
      <c r="AG234" s="162"/>
      <c r="AH234" s="162"/>
      <c r="AI234" s="162"/>
      <c r="AJ234" s="162"/>
      <c r="AK234" s="162">
        <f>Tabela13[[#This Row],[Categoria]]</f>
        <v>0</v>
      </c>
      <c r="AL234" s="162"/>
      <c r="AM234" s="162"/>
      <c r="AN234" s="162"/>
      <c r="AO234" s="162"/>
      <c r="AP234" s="150" t="str">
        <f t="shared" si="12"/>
        <v/>
      </c>
    </row>
    <row r="235" spans="1:42" s="144" customFormat="1" ht="22.5" x14ac:dyDescent="0.3">
      <c r="A235" s="159"/>
      <c r="B235" s="157"/>
      <c r="C235" s="160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50" t="str">
        <f t="shared" si="10"/>
        <v/>
      </c>
      <c r="P235" s="157"/>
      <c r="Q235" s="160" t="str">
        <f>IF(Tabela13[[#This Row],[Diagnóstico]]="Não Prenha",Tabela13[[#This Row],[Vaca]],"-")</f>
        <v>-</v>
      </c>
      <c r="R235" s="162" t="str">
        <f>IF(Tabela13[[#This Row],[Diagnóstico]]="Não Prenha",Tabela13[[#This Row],[E.C.C DG]],"-")</f>
        <v>-</v>
      </c>
      <c r="S235" s="162"/>
      <c r="T235" s="162" t="str">
        <f>IF(Tabela13[[#This Row],[Diagnóstico]]="Não Prenha",Tabela13[[#This Row],[E.C.C. IA]],"-")</f>
        <v>-</v>
      </c>
      <c r="U235" s="162" t="str">
        <f>IF(Tabela13[[#This Row],[Diagnóstico]]="Não Prenha",Tabela13[[#This Row],[Raça IA]],"-")</f>
        <v>-</v>
      </c>
      <c r="V235" s="162"/>
      <c r="W235" s="162">
        <f>Tabela13[[#This Row],[Categoria]]</f>
        <v>0</v>
      </c>
      <c r="X235" s="162"/>
      <c r="Y235" s="162"/>
      <c r="Z235" s="162"/>
      <c r="AA235" s="162"/>
      <c r="AB235" s="150" t="str">
        <f t="shared" si="11"/>
        <v/>
      </c>
      <c r="AD235" s="157"/>
      <c r="AE235" s="160" t="str">
        <f>IF(Tabela1312[[#This Row],[Diagnóstico]]="Não Prenha ",Tabela13[[#This Row],[Vaca]],"-")</f>
        <v>-</v>
      </c>
      <c r="AF235" s="162"/>
      <c r="AG235" s="162"/>
      <c r="AH235" s="162"/>
      <c r="AI235" s="162"/>
      <c r="AJ235" s="162"/>
      <c r="AK235" s="162">
        <f>Tabela13[[#This Row],[Categoria]]</f>
        <v>0</v>
      </c>
      <c r="AL235" s="162"/>
      <c r="AM235" s="162"/>
      <c r="AN235" s="162"/>
      <c r="AO235" s="162"/>
      <c r="AP235" s="150" t="str">
        <f t="shared" si="12"/>
        <v/>
      </c>
    </row>
    <row r="236" spans="1:42" s="144" customFormat="1" ht="22.5" x14ac:dyDescent="0.3">
      <c r="A236" s="159"/>
      <c r="B236" s="157"/>
      <c r="C236" s="160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50" t="str">
        <f t="shared" si="10"/>
        <v/>
      </c>
      <c r="P236" s="157"/>
      <c r="Q236" s="160" t="str">
        <f>IF(Tabela13[[#This Row],[Diagnóstico]]="Não Prenha",Tabela13[[#This Row],[Vaca]],"-")</f>
        <v>-</v>
      </c>
      <c r="R236" s="162" t="str">
        <f>IF(Tabela13[[#This Row],[Diagnóstico]]="Não Prenha",Tabela13[[#This Row],[E.C.C DG]],"-")</f>
        <v>-</v>
      </c>
      <c r="S236" s="162"/>
      <c r="T236" s="162" t="str">
        <f>IF(Tabela13[[#This Row],[Diagnóstico]]="Não Prenha",Tabela13[[#This Row],[E.C.C. IA]],"-")</f>
        <v>-</v>
      </c>
      <c r="U236" s="162" t="str">
        <f>IF(Tabela13[[#This Row],[Diagnóstico]]="Não Prenha",Tabela13[[#This Row],[Raça IA]],"-")</f>
        <v>-</v>
      </c>
      <c r="V236" s="162"/>
      <c r="W236" s="162">
        <f>Tabela13[[#This Row],[Categoria]]</f>
        <v>0</v>
      </c>
      <c r="X236" s="162"/>
      <c r="Y236" s="162"/>
      <c r="Z236" s="162"/>
      <c r="AA236" s="162"/>
      <c r="AB236" s="150" t="str">
        <f t="shared" si="11"/>
        <v/>
      </c>
      <c r="AD236" s="157"/>
      <c r="AE236" s="160" t="str">
        <f>IF(Tabela1312[[#This Row],[Diagnóstico]]="Não Prenha ",Tabela13[[#This Row],[Vaca]],"-")</f>
        <v>-</v>
      </c>
      <c r="AF236" s="162"/>
      <c r="AG236" s="162"/>
      <c r="AH236" s="162"/>
      <c r="AI236" s="162"/>
      <c r="AJ236" s="162"/>
      <c r="AK236" s="162">
        <f>Tabela13[[#This Row],[Categoria]]</f>
        <v>0</v>
      </c>
      <c r="AL236" s="162"/>
      <c r="AM236" s="162"/>
      <c r="AN236" s="162"/>
      <c r="AO236" s="162"/>
      <c r="AP236" s="150" t="str">
        <f t="shared" si="12"/>
        <v/>
      </c>
    </row>
    <row r="237" spans="1:42" s="144" customFormat="1" ht="22.5" x14ac:dyDescent="0.3">
      <c r="A237" s="159"/>
      <c r="B237" s="157"/>
      <c r="C237" s="160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50" t="str">
        <f t="shared" si="10"/>
        <v/>
      </c>
      <c r="P237" s="157"/>
      <c r="Q237" s="160" t="str">
        <f>IF(Tabela13[[#This Row],[Diagnóstico]]="Não Prenha",Tabela13[[#This Row],[Vaca]],"-")</f>
        <v>-</v>
      </c>
      <c r="R237" s="162" t="str">
        <f>IF(Tabela13[[#This Row],[Diagnóstico]]="Não Prenha",Tabela13[[#This Row],[E.C.C DG]],"-")</f>
        <v>-</v>
      </c>
      <c r="S237" s="162"/>
      <c r="T237" s="162" t="str">
        <f>IF(Tabela13[[#This Row],[Diagnóstico]]="Não Prenha",Tabela13[[#This Row],[E.C.C. IA]],"-")</f>
        <v>-</v>
      </c>
      <c r="U237" s="162" t="str">
        <f>IF(Tabela13[[#This Row],[Diagnóstico]]="Não Prenha",Tabela13[[#This Row],[Raça IA]],"-")</f>
        <v>-</v>
      </c>
      <c r="V237" s="162"/>
      <c r="W237" s="162">
        <f>Tabela13[[#This Row],[Categoria]]</f>
        <v>0</v>
      </c>
      <c r="X237" s="162"/>
      <c r="Y237" s="162"/>
      <c r="Z237" s="162"/>
      <c r="AA237" s="162"/>
      <c r="AB237" s="150" t="str">
        <f t="shared" si="11"/>
        <v/>
      </c>
      <c r="AD237" s="157"/>
      <c r="AE237" s="160" t="str">
        <f>IF(Tabela1312[[#This Row],[Diagnóstico]]="Não Prenha ",Tabela13[[#This Row],[Vaca]],"-")</f>
        <v>-</v>
      </c>
      <c r="AF237" s="162"/>
      <c r="AG237" s="162"/>
      <c r="AH237" s="162"/>
      <c r="AI237" s="162"/>
      <c r="AJ237" s="162"/>
      <c r="AK237" s="162">
        <f>Tabela13[[#This Row],[Categoria]]</f>
        <v>0</v>
      </c>
      <c r="AL237" s="162"/>
      <c r="AM237" s="162"/>
      <c r="AN237" s="162"/>
      <c r="AO237" s="162"/>
      <c r="AP237" s="150" t="str">
        <f t="shared" si="12"/>
        <v/>
      </c>
    </row>
    <row r="238" spans="1:42" s="144" customFormat="1" ht="22.5" x14ac:dyDescent="0.3">
      <c r="A238" s="159"/>
      <c r="B238" s="157"/>
      <c r="C238" s="160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50" t="str">
        <f t="shared" si="10"/>
        <v/>
      </c>
      <c r="P238" s="157"/>
      <c r="Q238" s="160" t="str">
        <f>IF(Tabela13[[#This Row],[Diagnóstico]]="Não Prenha",Tabela13[[#This Row],[Vaca]],"-")</f>
        <v>-</v>
      </c>
      <c r="R238" s="162" t="str">
        <f>IF(Tabela13[[#This Row],[Diagnóstico]]="Não Prenha",Tabela13[[#This Row],[E.C.C DG]],"-")</f>
        <v>-</v>
      </c>
      <c r="S238" s="162"/>
      <c r="T238" s="162" t="str">
        <f>IF(Tabela13[[#This Row],[Diagnóstico]]="Não Prenha",Tabela13[[#This Row],[E.C.C. IA]],"-")</f>
        <v>-</v>
      </c>
      <c r="U238" s="162" t="str">
        <f>IF(Tabela13[[#This Row],[Diagnóstico]]="Não Prenha",Tabela13[[#This Row],[Raça IA]],"-")</f>
        <v>-</v>
      </c>
      <c r="V238" s="162"/>
      <c r="W238" s="162">
        <f>Tabela13[[#This Row],[Categoria]]</f>
        <v>0</v>
      </c>
      <c r="X238" s="162"/>
      <c r="Y238" s="162"/>
      <c r="Z238" s="162"/>
      <c r="AA238" s="162"/>
      <c r="AB238" s="150" t="str">
        <f t="shared" si="11"/>
        <v/>
      </c>
      <c r="AD238" s="157"/>
      <c r="AE238" s="160" t="str">
        <f>IF(Tabela1312[[#This Row],[Diagnóstico]]="Não Prenha ",Tabela13[[#This Row],[Vaca]],"-")</f>
        <v>-</v>
      </c>
      <c r="AF238" s="162"/>
      <c r="AG238" s="162"/>
      <c r="AH238" s="162"/>
      <c r="AI238" s="162"/>
      <c r="AJ238" s="162"/>
      <c r="AK238" s="162">
        <f>Tabela13[[#This Row],[Categoria]]</f>
        <v>0</v>
      </c>
      <c r="AL238" s="162"/>
      <c r="AM238" s="162"/>
      <c r="AN238" s="162"/>
      <c r="AO238" s="162"/>
      <c r="AP238" s="150" t="str">
        <f t="shared" si="12"/>
        <v/>
      </c>
    </row>
    <row r="239" spans="1:42" s="144" customFormat="1" ht="22.5" x14ac:dyDescent="0.3">
      <c r="A239" s="159"/>
      <c r="B239" s="157"/>
      <c r="C239" s="160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50" t="str">
        <f t="shared" si="10"/>
        <v/>
      </c>
      <c r="P239" s="157"/>
      <c r="Q239" s="160" t="str">
        <f>IF(Tabela13[[#This Row],[Diagnóstico]]="Não Prenha",Tabela13[[#This Row],[Vaca]],"-")</f>
        <v>-</v>
      </c>
      <c r="R239" s="162" t="str">
        <f>IF(Tabela13[[#This Row],[Diagnóstico]]="Não Prenha",Tabela13[[#This Row],[E.C.C DG]],"-")</f>
        <v>-</v>
      </c>
      <c r="S239" s="162"/>
      <c r="T239" s="162" t="str">
        <f>IF(Tabela13[[#This Row],[Diagnóstico]]="Não Prenha",Tabela13[[#This Row],[E.C.C. IA]],"-")</f>
        <v>-</v>
      </c>
      <c r="U239" s="162" t="str">
        <f>IF(Tabela13[[#This Row],[Diagnóstico]]="Não Prenha",Tabela13[[#This Row],[Raça IA]],"-")</f>
        <v>-</v>
      </c>
      <c r="V239" s="162"/>
      <c r="W239" s="162">
        <f>Tabela13[[#This Row],[Categoria]]</f>
        <v>0</v>
      </c>
      <c r="X239" s="162"/>
      <c r="Y239" s="162"/>
      <c r="Z239" s="162"/>
      <c r="AA239" s="162"/>
      <c r="AB239" s="150" t="str">
        <f t="shared" si="11"/>
        <v/>
      </c>
      <c r="AD239" s="157"/>
      <c r="AE239" s="160" t="str">
        <f>IF(Tabela1312[[#This Row],[Diagnóstico]]="Não Prenha ",Tabela13[[#This Row],[Vaca]],"-")</f>
        <v>-</v>
      </c>
      <c r="AF239" s="162"/>
      <c r="AG239" s="162"/>
      <c r="AH239" s="162"/>
      <c r="AI239" s="162"/>
      <c r="AJ239" s="162"/>
      <c r="AK239" s="162">
        <f>Tabela13[[#This Row],[Categoria]]</f>
        <v>0</v>
      </c>
      <c r="AL239" s="162"/>
      <c r="AM239" s="162"/>
      <c r="AN239" s="162"/>
      <c r="AO239" s="162"/>
      <c r="AP239" s="150" t="str">
        <f t="shared" si="12"/>
        <v/>
      </c>
    </row>
    <row r="240" spans="1:42" s="144" customFormat="1" ht="22.5" x14ac:dyDescent="0.3">
      <c r="A240" s="159"/>
      <c r="B240" s="157"/>
      <c r="C240" s="160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50" t="str">
        <f t="shared" si="10"/>
        <v/>
      </c>
      <c r="P240" s="157"/>
      <c r="Q240" s="160" t="str">
        <f>IF(Tabela13[[#This Row],[Diagnóstico]]="Não Prenha",Tabela13[[#This Row],[Vaca]],"-")</f>
        <v>-</v>
      </c>
      <c r="R240" s="162" t="str">
        <f>IF(Tabela13[[#This Row],[Diagnóstico]]="Não Prenha",Tabela13[[#This Row],[E.C.C DG]],"-")</f>
        <v>-</v>
      </c>
      <c r="S240" s="162"/>
      <c r="T240" s="162" t="str">
        <f>IF(Tabela13[[#This Row],[Diagnóstico]]="Não Prenha",Tabela13[[#This Row],[E.C.C. IA]],"-")</f>
        <v>-</v>
      </c>
      <c r="U240" s="162" t="str">
        <f>IF(Tabela13[[#This Row],[Diagnóstico]]="Não Prenha",Tabela13[[#This Row],[Raça IA]],"-")</f>
        <v>-</v>
      </c>
      <c r="V240" s="162"/>
      <c r="W240" s="162">
        <f>Tabela13[[#This Row],[Categoria]]</f>
        <v>0</v>
      </c>
      <c r="X240" s="162"/>
      <c r="Y240" s="162"/>
      <c r="Z240" s="162"/>
      <c r="AA240" s="162"/>
      <c r="AB240" s="150" t="str">
        <f t="shared" si="11"/>
        <v/>
      </c>
      <c r="AD240" s="157"/>
      <c r="AE240" s="160" t="str">
        <f>IF(Tabela1312[[#This Row],[Diagnóstico]]="Não Prenha ",Tabela13[[#This Row],[Vaca]],"-")</f>
        <v>-</v>
      </c>
      <c r="AF240" s="162"/>
      <c r="AG240" s="162"/>
      <c r="AH240" s="162"/>
      <c r="AI240" s="162"/>
      <c r="AJ240" s="162"/>
      <c r="AK240" s="162">
        <f>Tabela13[[#This Row],[Categoria]]</f>
        <v>0</v>
      </c>
      <c r="AL240" s="162"/>
      <c r="AM240" s="162"/>
      <c r="AN240" s="162"/>
      <c r="AO240" s="162"/>
      <c r="AP240" s="150" t="str">
        <f t="shared" si="12"/>
        <v/>
      </c>
    </row>
    <row r="241" spans="1:42" s="144" customFormat="1" ht="22.5" x14ac:dyDescent="0.3">
      <c r="A241" s="159"/>
      <c r="B241" s="157"/>
      <c r="C241" s="160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50" t="str">
        <f t="shared" si="10"/>
        <v/>
      </c>
      <c r="P241" s="157"/>
      <c r="Q241" s="160" t="str">
        <f>IF(Tabela13[[#This Row],[Diagnóstico]]="Não Prenha",Tabela13[[#This Row],[Vaca]],"-")</f>
        <v>-</v>
      </c>
      <c r="R241" s="162" t="str">
        <f>IF(Tabela13[[#This Row],[Diagnóstico]]="Não Prenha",Tabela13[[#This Row],[E.C.C DG]],"-")</f>
        <v>-</v>
      </c>
      <c r="S241" s="162"/>
      <c r="T241" s="162" t="str">
        <f>IF(Tabela13[[#This Row],[Diagnóstico]]="Não Prenha",Tabela13[[#This Row],[E.C.C. IA]],"-")</f>
        <v>-</v>
      </c>
      <c r="U241" s="162" t="str">
        <f>IF(Tabela13[[#This Row],[Diagnóstico]]="Não Prenha",Tabela13[[#This Row],[Raça IA]],"-")</f>
        <v>-</v>
      </c>
      <c r="V241" s="162"/>
      <c r="W241" s="162">
        <f>Tabela13[[#This Row],[Categoria]]</f>
        <v>0</v>
      </c>
      <c r="X241" s="162"/>
      <c r="Y241" s="162"/>
      <c r="Z241" s="162"/>
      <c r="AA241" s="162"/>
      <c r="AB241" s="150" t="str">
        <f t="shared" si="11"/>
        <v/>
      </c>
      <c r="AD241" s="157"/>
      <c r="AE241" s="160" t="str">
        <f>IF(Tabela1312[[#This Row],[Diagnóstico]]="Não Prenha ",Tabela13[[#This Row],[Vaca]],"-")</f>
        <v>-</v>
      </c>
      <c r="AF241" s="162"/>
      <c r="AG241" s="162"/>
      <c r="AH241" s="162"/>
      <c r="AI241" s="162"/>
      <c r="AJ241" s="162"/>
      <c r="AK241" s="162">
        <f>Tabela13[[#This Row],[Categoria]]</f>
        <v>0</v>
      </c>
      <c r="AL241" s="162"/>
      <c r="AM241" s="162"/>
      <c r="AN241" s="162"/>
      <c r="AO241" s="162"/>
      <c r="AP241" s="150" t="str">
        <f t="shared" si="12"/>
        <v/>
      </c>
    </row>
    <row r="242" spans="1:42" s="144" customFormat="1" ht="22.5" x14ac:dyDescent="0.3">
      <c r="A242" s="159"/>
      <c r="B242" s="157"/>
      <c r="C242" s="160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50" t="str">
        <f t="shared" si="10"/>
        <v/>
      </c>
      <c r="P242" s="157"/>
      <c r="Q242" s="160" t="str">
        <f>IF(Tabela13[[#This Row],[Diagnóstico]]="Não Prenha",Tabela13[[#This Row],[Vaca]],"-")</f>
        <v>-</v>
      </c>
      <c r="R242" s="162" t="str">
        <f>IF(Tabela13[[#This Row],[Diagnóstico]]="Não Prenha",Tabela13[[#This Row],[E.C.C DG]],"-")</f>
        <v>-</v>
      </c>
      <c r="S242" s="162"/>
      <c r="T242" s="162" t="str">
        <f>IF(Tabela13[[#This Row],[Diagnóstico]]="Não Prenha",Tabela13[[#This Row],[E.C.C. IA]],"-")</f>
        <v>-</v>
      </c>
      <c r="U242" s="162" t="str">
        <f>IF(Tabela13[[#This Row],[Diagnóstico]]="Não Prenha",Tabela13[[#This Row],[Raça IA]],"-")</f>
        <v>-</v>
      </c>
      <c r="V242" s="162"/>
      <c r="W242" s="162">
        <f>Tabela13[[#This Row],[Categoria]]</f>
        <v>0</v>
      </c>
      <c r="X242" s="162"/>
      <c r="Y242" s="162"/>
      <c r="Z242" s="162"/>
      <c r="AA242" s="162"/>
      <c r="AB242" s="150" t="str">
        <f t="shared" si="11"/>
        <v/>
      </c>
      <c r="AD242" s="157"/>
      <c r="AE242" s="160" t="str">
        <f>IF(Tabela1312[[#This Row],[Diagnóstico]]="Não Prenha ",Tabela13[[#This Row],[Vaca]],"-")</f>
        <v>-</v>
      </c>
      <c r="AF242" s="162"/>
      <c r="AG242" s="162"/>
      <c r="AH242" s="162"/>
      <c r="AI242" s="162"/>
      <c r="AJ242" s="162"/>
      <c r="AK242" s="162">
        <f>Tabela13[[#This Row],[Categoria]]</f>
        <v>0</v>
      </c>
      <c r="AL242" s="162"/>
      <c r="AM242" s="162"/>
      <c r="AN242" s="162"/>
      <c r="AO242" s="162"/>
      <c r="AP242" s="150" t="str">
        <f t="shared" si="12"/>
        <v/>
      </c>
    </row>
    <row r="243" spans="1:42" s="144" customFormat="1" ht="22.5" x14ac:dyDescent="0.3">
      <c r="A243" s="159"/>
      <c r="B243" s="157"/>
      <c r="C243" s="160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50" t="str">
        <f t="shared" si="10"/>
        <v/>
      </c>
      <c r="P243" s="157"/>
      <c r="Q243" s="160" t="str">
        <f>IF(Tabela13[[#This Row],[Diagnóstico]]="Não Prenha",Tabela13[[#This Row],[Vaca]],"-")</f>
        <v>-</v>
      </c>
      <c r="R243" s="162" t="str">
        <f>IF(Tabela13[[#This Row],[Diagnóstico]]="Não Prenha",Tabela13[[#This Row],[E.C.C DG]],"-")</f>
        <v>-</v>
      </c>
      <c r="S243" s="162"/>
      <c r="T243" s="162" t="str">
        <f>IF(Tabela13[[#This Row],[Diagnóstico]]="Não Prenha",Tabela13[[#This Row],[E.C.C. IA]],"-")</f>
        <v>-</v>
      </c>
      <c r="U243" s="162" t="str">
        <f>IF(Tabela13[[#This Row],[Diagnóstico]]="Não Prenha",Tabela13[[#This Row],[Raça IA]],"-")</f>
        <v>-</v>
      </c>
      <c r="V243" s="162"/>
      <c r="W243" s="162">
        <f>Tabela13[[#This Row],[Categoria]]</f>
        <v>0</v>
      </c>
      <c r="X243" s="162"/>
      <c r="Y243" s="162"/>
      <c r="Z243" s="162"/>
      <c r="AA243" s="162"/>
      <c r="AB243" s="150" t="str">
        <f t="shared" si="11"/>
        <v/>
      </c>
      <c r="AD243" s="157"/>
      <c r="AE243" s="160" t="str">
        <f>IF(Tabela1312[[#This Row],[Diagnóstico]]="Não Prenha ",Tabela13[[#This Row],[Vaca]],"-")</f>
        <v>-</v>
      </c>
      <c r="AF243" s="162"/>
      <c r="AG243" s="162"/>
      <c r="AH243" s="162"/>
      <c r="AI243" s="162"/>
      <c r="AJ243" s="162"/>
      <c r="AK243" s="162">
        <f>Tabela13[[#This Row],[Categoria]]</f>
        <v>0</v>
      </c>
      <c r="AL243" s="162"/>
      <c r="AM243" s="162"/>
      <c r="AN243" s="162"/>
      <c r="AO243" s="162"/>
      <c r="AP243" s="150" t="str">
        <f t="shared" si="12"/>
        <v/>
      </c>
    </row>
    <row r="244" spans="1:42" s="144" customFormat="1" ht="22.5" x14ac:dyDescent="0.3">
      <c r="A244" s="159"/>
      <c r="B244" s="157"/>
      <c r="C244" s="160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50" t="str">
        <f t="shared" si="10"/>
        <v/>
      </c>
      <c r="P244" s="157"/>
      <c r="Q244" s="160" t="str">
        <f>IF(Tabela13[[#This Row],[Diagnóstico]]="Não Prenha",Tabela13[[#This Row],[Vaca]],"-")</f>
        <v>-</v>
      </c>
      <c r="R244" s="162" t="str">
        <f>IF(Tabela13[[#This Row],[Diagnóstico]]="Não Prenha",Tabela13[[#This Row],[E.C.C DG]],"-")</f>
        <v>-</v>
      </c>
      <c r="S244" s="162"/>
      <c r="T244" s="162" t="str">
        <f>IF(Tabela13[[#This Row],[Diagnóstico]]="Não Prenha",Tabela13[[#This Row],[E.C.C. IA]],"-")</f>
        <v>-</v>
      </c>
      <c r="U244" s="162" t="str">
        <f>IF(Tabela13[[#This Row],[Diagnóstico]]="Não Prenha",Tabela13[[#This Row],[Raça IA]],"-")</f>
        <v>-</v>
      </c>
      <c r="V244" s="162"/>
      <c r="W244" s="162">
        <f>Tabela13[[#This Row],[Categoria]]</f>
        <v>0</v>
      </c>
      <c r="X244" s="162"/>
      <c r="Y244" s="162"/>
      <c r="Z244" s="162"/>
      <c r="AA244" s="162"/>
      <c r="AB244" s="150" t="str">
        <f t="shared" si="11"/>
        <v/>
      </c>
      <c r="AD244" s="157"/>
      <c r="AE244" s="160" t="str">
        <f>IF(Tabela1312[[#This Row],[Diagnóstico]]="Não Prenha ",Tabela13[[#This Row],[Vaca]],"-")</f>
        <v>-</v>
      </c>
      <c r="AF244" s="162"/>
      <c r="AG244" s="162"/>
      <c r="AH244" s="162"/>
      <c r="AI244" s="162"/>
      <c r="AJ244" s="162"/>
      <c r="AK244" s="162">
        <f>Tabela13[[#This Row],[Categoria]]</f>
        <v>0</v>
      </c>
      <c r="AL244" s="162"/>
      <c r="AM244" s="162"/>
      <c r="AN244" s="162"/>
      <c r="AO244" s="162"/>
      <c r="AP244" s="150" t="str">
        <f t="shared" si="12"/>
        <v/>
      </c>
    </row>
    <row r="245" spans="1:42" s="144" customFormat="1" ht="22.5" x14ac:dyDescent="0.3">
      <c r="A245" s="159"/>
      <c r="B245" s="157"/>
      <c r="C245" s="160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50" t="str">
        <f t="shared" si="10"/>
        <v/>
      </c>
      <c r="P245" s="157"/>
      <c r="Q245" s="160" t="str">
        <f>IF(Tabela13[[#This Row],[Diagnóstico]]="Não Prenha",Tabela13[[#This Row],[Vaca]],"-")</f>
        <v>-</v>
      </c>
      <c r="R245" s="162" t="str">
        <f>IF(Tabela13[[#This Row],[Diagnóstico]]="Não Prenha",Tabela13[[#This Row],[E.C.C DG]],"-")</f>
        <v>-</v>
      </c>
      <c r="S245" s="162"/>
      <c r="T245" s="162" t="str">
        <f>IF(Tabela13[[#This Row],[Diagnóstico]]="Não Prenha",Tabela13[[#This Row],[E.C.C. IA]],"-")</f>
        <v>-</v>
      </c>
      <c r="U245" s="162" t="str">
        <f>IF(Tabela13[[#This Row],[Diagnóstico]]="Não Prenha",Tabela13[[#This Row],[Raça IA]],"-")</f>
        <v>-</v>
      </c>
      <c r="V245" s="162"/>
      <c r="W245" s="162">
        <f>Tabela13[[#This Row],[Categoria]]</f>
        <v>0</v>
      </c>
      <c r="X245" s="162"/>
      <c r="Y245" s="162"/>
      <c r="Z245" s="162"/>
      <c r="AA245" s="162"/>
      <c r="AB245" s="150" t="str">
        <f t="shared" si="11"/>
        <v/>
      </c>
      <c r="AD245" s="157"/>
      <c r="AE245" s="160" t="str">
        <f>IF(Tabela1312[[#This Row],[Diagnóstico]]="Não Prenha ",Tabela13[[#This Row],[Vaca]],"-")</f>
        <v>-</v>
      </c>
      <c r="AF245" s="162"/>
      <c r="AG245" s="162"/>
      <c r="AH245" s="162"/>
      <c r="AI245" s="162"/>
      <c r="AJ245" s="162"/>
      <c r="AK245" s="162">
        <f>Tabela13[[#This Row],[Categoria]]</f>
        <v>0</v>
      </c>
      <c r="AL245" s="162"/>
      <c r="AM245" s="162"/>
      <c r="AN245" s="162"/>
      <c r="AO245" s="162"/>
      <c r="AP245" s="150" t="str">
        <f t="shared" si="12"/>
        <v/>
      </c>
    </row>
    <row r="246" spans="1:42" s="144" customFormat="1" ht="22.5" x14ac:dyDescent="0.3">
      <c r="A246" s="159"/>
      <c r="B246" s="157"/>
      <c r="C246" s="160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50" t="str">
        <f t="shared" si="10"/>
        <v/>
      </c>
      <c r="P246" s="157"/>
      <c r="Q246" s="160" t="str">
        <f>IF(Tabela13[[#This Row],[Diagnóstico]]="Não Prenha",Tabela13[[#This Row],[Vaca]],"-")</f>
        <v>-</v>
      </c>
      <c r="R246" s="162" t="str">
        <f>IF(Tabela13[[#This Row],[Diagnóstico]]="Não Prenha",Tabela13[[#This Row],[E.C.C DG]],"-")</f>
        <v>-</v>
      </c>
      <c r="S246" s="162"/>
      <c r="T246" s="162" t="str">
        <f>IF(Tabela13[[#This Row],[Diagnóstico]]="Não Prenha",Tabela13[[#This Row],[E.C.C. IA]],"-")</f>
        <v>-</v>
      </c>
      <c r="U246" s="162" t="str">
        <f>IF(Tabela13[[#This Row],[Diagnóstico]]="Não Prenha",Tabela13[[#This Row],[Raça IA]],"-")</f>
        <v>-</v>
      </c>
      <c r="V246" s="162"/>
      <c r="W246" s="162">
        <f>Tabela13[[#This Row],[Categoria]]</f>
        <v>0</v>
      </c>
      <c r="X246" s="162"/>
      <c r="Y246" s="162"/>
      <c r="Z246" s="162"/>
      <c r="AA246" s="162"/>
      <c r="AB246" s="150" t="str">
        <f t="shared" si="11"/>
        <v/>
      </c>
      <c r="AD246" s="157"/>
      <c r="AE246" s="160" t="str">
        <f>IF(Tabela1312[[#This Row],[Diagnóstico]]="Não Prenha ",Tabela13[[#This Row],[Vaca]],"-")</f>
        <v>-</v>
      </c>
      <c r="AF246" s="162"/>
      <c r="AG246" s="162"/>
      <c r="AH246" s="162"/>
      <c r="AI246" s="162"/>
      <c r="AJ246" s="162"/>
      <c r="AK246" s="162">
        <f>Tabela13[[#This Row],[Categoria]]</f>
        <v>0</v>
      </c>
      <c r="AL246" s="162"/>
      <c r="AM246" s="162"/>
      <c r="AN246" s="162"/>
      <c r="AO246" s="162"/>
      <c r="AP246" s="150" t="str">
        <f t="shared" si="12"/>
        <v/>
      </c>
    </row>
    <row r="247" spans="1:42" s="144" customFormat="1" ht="22.5" x14ac:dyDescent="0.3">
      <c r="A247" s="159"/>
      <c r="B247" s="157"/>
      <c r="C247" s="160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50" t="str">
        <f t="shared" si="10"/>
        <v/>
      </c>
      <c r="P247" s="157"/>
      <c r="Q247" s="160" t="str">
        <f>IF(Tabela13[[#This Row],[Diagnóstico]]="Não Prenha",Tabela13[[#This Row],[Vaca]],"-")</f>
        <v>-</v>
      </c>
      <c r="R247" s="162" t="str">
        <f>IF(Tabela13[[#This Row],[Diagnóstico]]="Não Prenha",Tabela13[[#This Row],[E.C.C DG]],"-")</f>
        <v>-</v>
      </c>
      <c r="S247" s="162"/>
      <c r="T247" s="162" t="str">
        <f>IF(Tabela13[[#This Row],[Diagnóstico]]="Não Prenha",Tabela13[[#This Row],[E.C.C. IA]],"-")</f>
        <v>-</v>
      </c>
      <c r="U247" s="162" t="str">
        <f>IF(Tabela13[[#This Row],[Diagnóstico]]="Não Prenha",Tabela13[[#This Row],[Raça IA]],"-")</f>
        <v>-</v>
      </c>
      <c r="V247" s="162"/>
      <c r="W247" s="162">
        <f>Tabela13[[#This Row],[Categoria]]</f>
        <v>0</v>
      </c>
      <c r="X247" s="162"/>
      <c r="Y247" s="162"/>
      <c r="Z247" s="162"/>
      <c r="AA247" s="162"/>
      <c r="AB247" s="150" t="str">
        <f t="shared" si="11"/>
        <v/>
      </c>
      <c r="AD247" s="157"/>
      <c r="AE247" s="160" t="str">
        <f>IF(Tabela1312[[#This Row],[Diagnóstico]]="Não Prenha ",Tabela13[[#This Row],[Vaca]],"-")</f>
        <v>-</v>
      </c>
      <c r="AF247" s="162"/>
      <c r="AG247" s="162"/>
      <c r="AH247" s="162"/>
      <c r="AI247" s="162"/>
      <c r="AJ247" s="162"/>
      <c r="AK247" s="162">
        <f>Tabela13[[#This Row],[Categoria]]</f>
        <v>0</v>
      </c>
      <c r="AL247" s="162"/>
      <c r="AM247" s="162"/>
      <c r="AN247" s="162"/>
      <c r="AO247" s="162"/>
      <c r="AP247" s="150" t="str">
        <f t="shared" si="12"/>
        <v/>
      </c>
    </row>
    <row r="248" spans="1:42" s="144" customFormat="1" ht="22.5" x14ac:dyDescent="0.3">
      <c r="A248" s="159"/>
      <c r="B248" s="157"/>
      <c r="C248" s="160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50" t="str">
        <f t="shared" si="10"/>
        <v/>
      </c>
      <c r="P248" s="157"/>
      <c r="Q248" s="160" t="str">
        <f>IF(Tabela13[[#This Row],[Diagnóstico]]="Não Prenha",Tabela13[[#This Row],[Vaca]],"-")</f>
        <v>-</v>
      </c>
      <c r="R248" s="162" t="str">
        <f>IF(Tabela13[[#This Row],[Diagnóstico]]="Não Prenha",Tabela13[[#This Row],[E.C.C DG]],"-")</f>
        <v>-</v>
      </c>
      <c r="S248" s="162"/>
      <c r="T248" s="162" t="str">
        <f>IF(Tabela13[[#This Row],[Diagnóstico]]="Não Prenha",Tabela13[[#This Row],[E.C.C. IA]],"-")</f>
        <v>-</v>
      </c>
      <c r="U248" s="162" t="str">
        <f>IF(Tabela13[[#This Row],[Diagnóstico]]="Não Prenha",Tabela13[[#This Row],[Raça IA]],"-")</f>
        <v>-</v>
      </c>
      <c r="V248" s="162"/>
      <c r="W248" s="162">
        <f>Tabela13[[#This Row],[Categoria]]</f>
        <v>0</v>
      </c>
      <c r="X248" s="162"/>
      <c r="Y248" s="162"/>
      <c r="Z248" s="162"/>
      <c r="AA248" s="162"/>
      <c r="AB248" s="150" t="str">
        <f t="shared" si="11"/>
        <v/>
      </c>
      <c r="AD248" s="157"/>
      <c r="AE248" s="160" t="str">
        <f>IF(Tabela1312[[#This Row],[Diagnóstico]]="Não Prenha ",Tabela13[[#This Row],[Vaca]],"-")</f>
        <v>-</v>
      </c>
      <c r="AF248" s="162"/>
      <c r="AG248" s="162"/>
      <c r="AH248" s="162"/>
      <c r="AI248" s="162"/>
      <c r="AJ248" s="162"/>
      <c r="AK248" s="162">
        <f>Tabela13[[#This Row],[Categoria]]</f>
        <v>0</v>
      </c>
      <c r="AL248" s="162"/>
      <c r="AM248" s="162"/>
      <c r="AN248" s="162"/>
      <c r="AO248" s="162"/>
      <c r="AP248" s="150" t="str">
        <f t="shared" si="12"/>
        <v/>
      </c>
    </row>
    <row r="249" spans="1:42" s="144" customFormat="1" ht="22.5" x14ac:dyDescent="0.3">
      <c r="A249" s="159"/>
      <c r="B249" s="157"/>
      <c r="C249" s="160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50" t="str">
        <f t="shared" si="10"/>
        <v/>
      </c>
      <c r="P249" s="157"/>
      <c r="Q249" s="160" t="str">
        <f>IF(Tabela13[[#This Row],[Diagnóstico]]="Não Prenha",Tabela13[[#This Row],[Vaca]],"-")</f>
        <v>-</v>
      </c>
      <c r="R249" s="162" t="str">
        <f>IF(Tabela13[[#This Row],[Diagnóstico]]="Não Prenha",Tabela13[[#This Row],[E.C.C DG]],"-")</f>
        <v>-</v>
      </c>
      <c r="S249" s="162"/>
      <c r="T249" s="162" t="str">
        <f>IF(Tabela13[[#This Row],[Diagnóstico]]="Não Prenha",Tabela13[[#This Row],[E.C.C. IA]],"-")</f>
        <v>-</v>
      </c>
      <c r="U249" s="162" t="str">
        <f>IF(Tabela13[[#This Row],[Diagnóstico]]="Não Prenha",Tabela13[[#This Row],[Raça IA]],"-")</f>
        <v>-</v>
      </c>
      <c r="V249" s="162"/>
      <c r="W249" s="162">
        <f>Tabela13[[#This Row],[Categoria]]</f>
        <v>0</v>
      </c>
      <c r="X249" s="162"/>
      <c r="Y249" s="162"/>
      <c r="Z249" s="162"/>
      <c r="AA249" s="162"/>
      <c r="AB249" s="150" t="str">
        <f t="shared" si="11"/>
        <v/>
      </c>
      <c r="AD249" s="157"/>
      <c r="AE249" s="160" t="str">
        <f>IF(Tabela1312[[#This Row],[Diagnóstico]]="Não Prenha ",Tabela13[[#This Row],[Vaca]],"-")</f>
        <v>-</v>
      </c>
      <c r="AF249" s="162"/>
      <c r="AG249" s="162"/>
      <c r="AH249" s="162"/>
      <c r="AI249" s="162"/>
      <c r="AJ249" s="162"/>
      <c r="AK249" s="162">
        <f>Tabela13[[#This Row],[Categoria]]</f>
        <v>0</v>
      </c>
      <c r="AL249" s="162"/>
      <c r="AM249" s="162"/>
      <c r="AN249" s="162"/>
      <c r="AO249" s="162"/>
      <c r="AP249" s="150" t="str">
        <f t="shared" si="12"/>
        <v/>
      </c>
    </row>
    <row r="250" spans="1:42" s="144" customFormat="1" ht="22.5" x14ac:dyDescent="0.3">
      <c r="A250" s="159"/>
      <c r="B250" s="157"/>
      <c r="C250" s="160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50" t="str">
        <f t="shared" si="10"/>
        <v/>
      </c>
      <c r="P250" s="157"/>
      <c r="Q250" s="160" t="str">
        <f>IF(Tabela13[[#This Row],[Diagnóstico]]="Não Prenha",Tabela13[[#This Row],[Vaca]],"-")</f>
        <v>-</v>
      </c>
      <c r="R250" s="162" t="str">
        <f>IF(Tabela13[[#This Row],[Diagnóstico]]="Não Prenha",Tabela13[[#This Row],[E.C.C DG]],"-")</f>
        <v>-</v>
      </c>
      <c r="S250" s="162"/>
      <c r="T250" s="162" t="str">
        <f>IF(Tabela13[[#This Row],[Diagnóstico]]="Não Prenha",Tabela13[[#This Row],[E.C.C. IA]],"-")</f>
        <v>-</v>
      </c>
      <c r="U250" s="162" t="str">
        <f>IF(Tabela13[[#This Row],[Diagnóstico]]="Não Prenha",Tabela13[[#This Row],[Raça IA]],"-")</f>
        <v>-</v>
      </c>
      <c r="V250" s="162"/>
      <c r="W250" s="162">
        <f>Tabela13[[#This Row],[Categoria]]</f>
        <v>0</v>
      </c>
      <c r="X250" s="162"/>
      <c r="Y250" s="162"/>
      <c r="Z250" s="162"/>
      <c r="AA250" s="162"/>
      <c r="AB250" s="150" t="str">
        <f t="shared" si="11"/>
        <v/>
      </c>
      <c r="AD250" s="157"/>
      <c r="AE250" s="160" t="str">
        <f>IF(Tabela1312[[#This Row],[Diagnóstico]]="Não Prenha ",Tabela13[[#This Row],[Vaca]],"-")</f>
        <v>-</v>
      </c>
      <c r="AF250" s="162"/>
      <c r="AG250" s="162"/>
      <c r="AH250" s="162"/>
      <c r="AI250" s="162"/>
      <c r="AJ250" s="162"/>
      <c r="AK250" s="162">
        <f>Tabela13[[#This Row],[Categoria]]</f>
        <v>0</v>
      </c>
      <c r="AL250" s="162"/>
      <c r="AM250" s="162"/>
      <c r="AN250" s="162"/>
      <c r="AO250" s="162"/>
      <c r="AP250" s="150" t="str">
        <f t="shared" si="12"/>
        <v/>
      </c>
    </row>
    <row r="251" spans="1:42" s="144" customFormat="1" ht="22.5" x14ac:dyDescent="0.3">
      <c r="A251" s="159"/>
      <c r="B251" s="157"/>
      <c r="C251" s="160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50" t="str">
        <f t="shared" si="10"/>
        <v/>
      </c>
      <c r="P251" s="157"/>
      <c r="Q251" s="160" t="str">
        <f>IF(Tabela13[[#This Row],[Diagnóstico]]="Não Prenha",Tabela13[[#This Row],[Vaca]],"-")</f>
        <v>-</v>
      </c>
      <c r="R251" s="162" t="str">
        <f>IF(Tabela13[[#This Row],[Diagnóstico]]="Não Prenha",Tabela13[[#This Row],[E.C.C DG]],"-")</f>
        <v>-</v>
      </c>
      <c r="S251" s="162"/>
      <c r="T251" s="162" t="str">
        <f>IF(Tabela13[[#This Row],[Diagnóstico]]="Não Prenha",Tabela13[[#This Row],[E.C.C. IA]],"-")</f>
        <v>-</v>
      </c>
      <c r="U251" s="162" t="str">
        <f>IF(Tabela13[[#This Row],[Diagnóstico]]="Não Prenha",Tabela13[[#This Row],[Raça IA]],"-")</f>
        <v>-</v>
      </c>
      <c r="V251" s="162"/>
      <c r="W251" s="162">
        <f>Tabela13[[#This Row],[Categoria]]</f>
        <v>0</v>
      </c>
      <c r="X251" s="162"/>
      <c r="Y251" s="162"/>
      <c r="Z251" s="162"/>
      <c r="AA251" s="162"/>
      <c r="AB251" s="150" t="str">
        <f t="shared" si="11"/>
        <v/>
      </c>
      <c r="AD251" s="157"/>
      <c r="AE251" s="160" t="str">
        <f>IF(Tabela1312[[#This Row],[Diagnóstico]]="Não Prenha ",Tabela13[[#This Row],[Vaca]],"-")</f>
        <v>-</v>
      </c>
      <c r="AF251" s="162"/>
      <c r="AG251" s="162"/>
      <c r="AH251" s="162"/>
      <c r="AI251" s="162"/>
      <c r="AJ251" s="162"/>
      <c r="AK251" s="162">
        <f>Tabela13[[#This Row],[Categoria]]</f>
        <v>0</v>
      </c>
      <c r="AL251" s="162"/>
      <c r="AM251" s="162"/>
      <c r="AN251" s="162"/>
      <c r="AO251" s="162"/>
      <c r="AP251" s="150" t="str">
        <f t="shared" si="12"/>
        <v/>
      </c>
    </row>
    <row r="252" spans="1:42" s="144" customFormat="1" ht="22.5" x14ac:dyDescent="0.3">
      <c r="A252" s="159"/>
      <c r="B252" s="157"/>
      <c r="C252" s="160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50" t="str">
        <f t="shared" si="10"/>
        <v/>
      </c>
      <c r="P252" s="157"/>
      <c r="Q252" s="160" t="str">
        <f>IF(Tabela13[[#This Row],[Diagnóstico]]="Não Prenha",Tabela13[[#This Row],[Vaca]],"-")</f>
        <v>-</v>
      </c>
      <c r="R252" s="162" t="str">
        <f>IF(Tabela13[[#This Row],[Diagnóstico]]="Não Prenha",Tabela13[[#This Row],[E.C.C DG]],"-")</f>
        <v>-</v>
      </c>
      <c r="S252" s="162"/>
      <c r="T252" s="162" t="str">
        <f>IF(Tabela13[[#This Row],[Diagnóstico]]="Não Prenha",Tabela13[[#This Row],[E.C.C. IA]],"-")</f>
        <v>-</v>
      </c>
      <c r="U252" s="162" t="str">
        <f>IF(Tabela13[[#This Row],[Diagnóstico]]="Não Prenha",Tabela13[[#This Row],[Raça IA]],"-")</f>
        <v>-</v>
      </c>
      <c r="V252" s="162"/>
      <c r="W252" s="162">
        <f>Tabela13[[#This Row],[Categoria]]</f>
        <v>0</v>
      </c>
      <c r="X252" s="162"/>
      <c r="Y252" s="162"/>
      <c r="Z252" s="162"/>
      <c r="AA252" s="162"/>
      <c r="AB252" s="150" t="str">
        <f t="shared" si="11"/>
        <v/>
      </c>
      <c r="AD252" s="157"/>
      <c r="AE252" s="160" t="str">
        <f>IF(Tabela1312[[#This Row],[Diagnóstico]]="Não Prenha ",Tabela13[[#This Row],[Vaca]],"-")</f>
        <v>-</v>
      </c>
      <c r="AF252" s="162"/>
      <c r="AG252" s="162"/>
      <c r="AH252" s="162"/>
      <c r="AI252" s="162"/>
      <c r="AJ252" s="162"/>
      <c r="AK252" s="162">
        <f>Tabela13[[#This Row],[Categoria]]</f>
        <v>0</v>
      </c>
      <c r="AL252" s="162"/>
      <c r="AM252" s="162"/>
      <c r="AN252" s="162"/>
      <c r="AO252" s="162"/>
      <c r="AP252" s="150" t="str">
        <f t="shared" si="12"/>
        <v/>
      </c>
    </row>
    <row r="253" spans="1:42" s="144" customFormat="1" ht="22.5" x14ac:dyDescent="0.3">
      <c r="A253" s="159"/>
      <c r="B253" s="157"/>
      <c r="C253" s="160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50" t="str">
        <f t="shared" si="10"/>
        <v/>
      </c>
      <c r="P253" s="157"/>
      <c r="Q253" s="160" t="str">
        <f>IF(Tabela13[[#This Row],[Diagnóstico]]="Não Prenha",Tabela13[[#This Row],[Vaca]],"-")</f>
        <v>-</v>
      </c>
      <c r="R253" s="162" t="str">
        <f>IF(Tabela13[[#This Row],[Diagnóstico]]="Não Prenha",Tabela13[[#This Row],[E.C.C DG]],"-")</f>
        <v>-</v>
      </c>
      <c r="S253" s="162"/>
      <c r="T253" s="162" t="str">
        <f>IF(Tabela13[[#This Row],[Diagnóstico]]="Não Prenha",Tabela13[[#This Row],[E.C.C. IA]],"-")</f>
        <v>-</v>
      </c>
      <c r="U253" s="162" t="str">
        <f>IF(Tabela13[[#This Row],[Diagnóstico]]="Não Prenha",Tabela13[[#This Row],[Raça IA]],"-")</f>
        <v>-</v>
      </c>
      <c r="V253" s="162"/>
      <c r="W253" s="162">
        <f>Tabela13[[#This Row],[Categoria]]</f>
        <v>0</v>
      </c>
      <c r="X253" s="162"/>
      <c r="Y253" s="162"/>
      <c r="Z253" s="162"/>
      <c r="AA253" s="162"/>
      <c r="AB253" s="150" t="str">
        <f t="shared" si="11"/>
        <v/>
      </c>
      <c r="AD253" s="157"/>
      <c r="AE253" s="160" t="str">
        <f>IF(Tabela1312[[#This Row],[Diagnóstico]]="Não Prenha ",Tabela13[[#This Row],[Vaca]],"-")</f>
        <v>-</v>
      </c>
      <c r="AF253" s="162"/>
      <c r="AG253" s="162"/>
      <c r="AH253" s="162"/>
      <c r="AI253" s="162"/>
      <c r="AJ253" s="162"/>
      <c r="AK253" s="162">
        <f>Tabela13[[#This Row],[Categoria]]</f>
        <v>0</v>
      </c>
      <c r="AL253" s="162"/>
      <c r="AM253" s="162"/>
      <c r="AN253" s="162"/>
      <c r="AO253" s="162"/>
      <c r="AP253" s="150" t="str">
        <f t="shared" si="12"/>
        <v/>
      </c>
    </row>
    <row r="254" spans="1:42" s="144" customFormat="1" ht="22.5" x14ac:dyDescent="0.3">
      <c r="A254" s="159"/>
      <c r="B254" s="157"/>
      <c r="C254" s="160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50" t="str">
        <f t="shared" si="10"/>
        <v/>
      </c>
      <c r="P254" s="157"/>
      <c r="Q254" s="160" t="str">
        <f>IF(Tabela13[[#This Row],[Diagnóstico]]="Não Prenha",Tabela13[[#This Row],[Vaca]],"-")</f>
        <v>-</v>
      </c>
      <c r="R254" s="162" t="str">
        <f>IF(Tabela13[[#This Row],[Diagnóstico]]="Não Prenha",Tabela13[[#This Row],[E.C.C DG]],"-")</f>
        <v>-</v>
      </c>
      <c r="S254" s="162"/>
      <c r="T254" s="162" t="str">
        <f>IF(Tabela13[[#This Row],[Diagnóstico]]="Não Prenha",Tabela13[[#This Row],[E.C.C. IA]],"-")</f>
        <v>-</v>
      </c>
      <c r="U254" s="162" t="str">
        <f>IF(Tabela13[[#This Row],[Diagnóstico]]="Não Prenha",Tabela13[[#This Row],[Raça IA]],"-")</f>
        <v>-</v>
      </c>
      <c r="V254" s="162"/>
      <c r="W254" s="162">
        <f>Tabela13[[#This Row],[Categoria]]</f>
        <v>0</v>
      </c>
      <c r="X254" s="162"/>
      <c r="Y254" s="162"/>
      <c r="Z254" s="162"/>
      <c r="AA254" s="162"/>
      <c r="AB254" s="150" t="str">
        <f t="shared" si="11"/>
        <v/>
      </c>
      <c r="AD254" s="157"/>
      <c r="AE254" s="160" t="str">
        <f>IF(Tabela1312[[#This Row],[Diagnóstico]]="Não Prenha ",Tabela13[[#This Row],[Vaca]],"-")</f>
        <v>-</v>
      </c>
      <c r="AF254" s="162"/>
      <c r="AG254" s="162"/>
      <c r="AH254" s="162"/>
      <c r="AI254" s="162"/>
      <c r="AJ254" s="162"/>
      <c r="AK254" s="162">
        <f>Tabela13[[#This Row],[Categoria]]</f>
        <v>0</v>
      </c>
      <c r="AL254" s="162"/>
      <c r="AM254" s="162"/>
      <c r="AN254" s="162"/>
      <c r="AO254" s="162"/>
      <c r="AP254" s="150" t="str">
        <f t="shared" si="12"/>
        <v/>
      </c>
    </row>
    <row r="255" spans="1:42" s="144" customFormat="1" ht="22.5" x14ac:dyDescent="0.3">
      <c r="A255" s="159"/>
      <c r="B255" s="157"/>
      <c r="C255" s="160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50" t="str">
        <f t="shared" si="10"/>
        <v/>
      </c>
      <c r="P255" s="157"/>
      <c r="Q255" s="160" t="str">
        <f>IF(Tabela13[[#This Row],[Diagnóstico]]="Não Prenha",Tabela13[[#This Row],[Vaca]],"-")</f>
        <v>-</v>
      </c>
      <c r="R255" s="162" t="str">
        <f>IF(Tabela13[[#This Row],[Diagnóstico]]="Não Prenha",Tabela13[[#This Row],[E.C.C DG]],"-")</f>
        <v>-</v>
      </c>
      <c r="S255" s="162"/>
      <c r="T255" s="162" t="str">
        <f>IF(Tabela13[[#This Row],[Diagnóstico]]="Não Prenha",Tabela13[[#This Row],[E.C.C. IA]],"-")</f>
        <v>-</v>
      </c>
      <c r="U255" s="162" t="str">
        <f>IF(Tabela13[[#This Row],[Diagnóstico]]="Não Prenha",Tabela13[[#This Row],[Raça IA]],"-")</f>
        <v>-</v>
      </c>
      <c r="V255" s="162"/>
      <c r="W255" s="162">
        <f>Tabela13[[#This Row],[Categoria]]</f>
        <v>0</v>
      </c>
      <c r="X255" s="162"/>
      <c r="Y255" s="162"/>
      <c r="Z255" s="162"/>
      <c r="AA255" s="162"/>
      <c r="AB255" s="150" t="str">
        <f t="shared" si="11"/>
        <v/>
      </c>
      <c r="AD255" s="157"/>
      <c r="AE255" s="160" t="str">
        <f>IF(Tabela1312[[#This Row],[Diagnóstico]]="Não Prenha ",Tabela13[[#This Row],[Vaca]],"-")</f>
        <v>-</v>
      </c>
      <c r="AF255" s="162"/>
      <c r="AG255" s="162"/>
      <c r="AH255" s="162"/>
      <c r="AI255" s="162"/>
      <c r="AJ255" s="162"/>
      <c r="AK255" s="162">
        <f>Tabela13[[#This Row],[Categoria]]</f>
        <v>0</v>
      </c>
      <c r="AL255" s="162"/>
      <c r="AM255" s="162"/>
      <c r="AN255" s="162"/>
      <c r="AO255" s="162"/>
      <c r="AP255" s="150" t="str">
        <f t="shared" si="12"/>
        <v/>
      </c>
    </row>
    <row r="256" spans="1:42" s="144" customFormat="1" ht="22.5" x14ac:dyDescent="0.3">
      <c r="A256" s="159"/>
      <c r="B256" s="157"/>
      <c r="C256" s="160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50" t="str">
        <f t="shared" si="10"/>
        <v/>
      </c>
      <c r="P256" s="157"/>
      <c r="Q256" s="160" t="str">
        <f>IF(Tabela13[[#This Row],[Diagnóstico]]="Não Prenha",Tabela13[[#This Row],[Vaca]],"-")</f>
        <v>-</v>
      </c>
      <c r="R256" s="162" t="str">
        <f>IF(Tabela13[[#This Row],[Diagnóstico]]="Não Prenha",Tabela13[[#This Row],[E.C.C DG]],"-")</f>
        <v>-</v>
      </c>
      <c r="S256" s="162"/>
      <c r="T256" s="162" t="str">
        <f>IF(Tabela13[[#This Row],[Diagnóstico]]="Não Prenha",Tabela13[[#This Row],[E.C.C. IA]],"-")</f>
        <v>-</v>
      </c>
      <c r="U256" s="162" t="str">
        <f>IF(Tabela13[[#This Row],[Diagnóstico]]="Não Prenha",Tabela13[[#This Row],[Raça IA]],"-")</f>
        <v>-</v>
      </c>
      <c r="V256" s="162"/>
      <c r="W256" s="162">
        <f>Tabela13[[#This Row],[Categoria]]</f>
        <v>0</v>
      </c>
      <c r="X256" s="162"/>
      <c r="Y256" s="162"/>
      <c r="Z256" s="162"/>
      <c r="AA256" s="162"/>
      <c r="AB256" s="150" t="str">
        <f t="shared" si="11"/>
        <v/>
      </c>
      <c r="AD256" s="157"/>
      <c r="AE256" s="160" t="str">
        <f>IF(Tabela1312[[#This Row],[Diagnóstico]]="Não Prenha ",Tabela13[[#This Row],[Vaca]],"-")</f>
        <v>-</v>
      </c>
      <c r="AF256" s="162"/>
      <c r="AG256" s="162"/>
      <c r="AH256" s="162"/>
      <c r="AI256" s="162"/>
      <c r="AJ256" s="162"/>
      <c r="AK256" s="162">
        <f>Tabela13[[#This Row],[Categoria]]</f>
        <v>0</v>
      </c>
      <c r="AL256" s="162"/>
      <c r="AM256" s="162"/>
      <c r="AN256" s="162"/>
      <c r="AO256" s="162"/>
      <c r="AP256" s="150" t="str">
        <f t="shared" si="12"/>
        <v/>
      </c>
    </row>
    <row r="257" spans="1:42" s="144" customFormat="1" ht="22.5" x14ac:dyDescent="0.3">
      <c r="A257" s="159"/>
      <c r="B257" s="157"/>
      <c r="C257" s="160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50" t="str">
        <f t="shared" si="10"/>
        <v/>
      </c>
      <c r="P257" s="157"/>
      <c r="Q257" s="160" t="str">
        <f>IF(Tabela13[[#This Row],[Diagnóstico]]="Não Prenha",Tabela13[[#This Row],[Vaca]],"-")</f>
        <v>-</v>
      </c>
      <c r="R257" s="162" t="str">
        <f>IF(Tabela13[[#This Row],[Diagnóstico]]="Não Prenha",Tabela13[[#This Row],[E.C.C DG]],"-")</f>
        <v>-</v>
      </c>
      <c r="S257" s="162"/>
      <c r="T257" s="162" t="str">
        <f>IF(Tabela13[[#This Row],[Diagnóstico]]="Não Prenha",Tabela13[[#This Row],[E.C.C. IA]],"-")</f>
        <v>-</v>
      </c>
      <c r="U257" s="162" t="str">
        <f>IF(Tabela13[[#This Row],[Diagnóstico]]="Não Prenha",Tabela13[[#This Row],[Raça IA]],"-")</f>
        <v>-</v>
      </c>
      <c r="V257" s="162"/>
      <c r="W257" s="162">
        <f>Tabela13[[#This Row],[Categoria]]</f>
        <v>0</v>
      </c>
      <c r="X257" s="162"/>
      <c r="Y257" s="162"/>
      <c r="Z257" s="162"/>
      <c r="AA257" s="162"/>
      <c r="AB257" s="150" t="str">
        <f t="shared" si="11"/>
        <v/>
      </c>
      <c r="AD257" s="157"/>
      <c r="AE257" s="160" t="str">
        <f>IF(Tabela1312[[#This Row],[Diagnóstico]]="Não Prenha ",Tabela13[[#This Row],[Vaca]],"-")</f>
        <v>-</v>
      </c>
      <c r="AF257" s="162"/>
      <c r="AG257" s="162"/>
      <c r="AH257" s="162"/>
      <c r="AI257" s="162"/>
      <c r="AJ257" s="162"/>
      <c r="AK257" s="162">
        <f>Tabela13[[#This Row],[Categoria]]</f>
        <v>0</v>
      </c>
      <c r="AL257" s="162"/>
      <c r="AM257" s="162"/>
      <c r="AN257" s="162"/>
      <c r="AO257" s="162"/>
      <c r="AP257" s="150" t="str">
        <f t="shared" si="12"/>
        <v/>
      </c>
    </row>
    <row r="258" spans="1:42" s="144" customFormat="1" ht="22.5" x14ac:dyDescent="0.3">
      <c r="A258" s="159"/>
      <c r="B258" s="157"/>
      <c r="C258" s="160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50" t="str">
        <f t="shared" ref="N258:N321" si="13">IF(B258="","",SUM(B258+295))</f>
        <v/>
      </c>
      <c r="P258" s="157"/>
      <c r="Q258" s="160" t="str">
        <f>IF(Tabela13[[#This Row],[Diagnóstico]]="Não Prenha",Tabela13[[#This Row],[Vaca]],"-")</f>
        <v>-</v>
      </c>
      <c r="R258" s="162" t="str">
        <f>IF(Tabela13[[#This Row],[Diagnóstico]]="Não Prenha",Tabela13[[#This Row],[E.C.C DG]],"-")</f>
        <v>-</v>
      </c>
      <c r="S258" s="162"/>
      <c r="T258" s="162" t="str">
        <f>IF(Tabela13[[#This Row],[Diagnóstico]]="Não Prenha",Tabela13[[#This Row],[E.C.C. IA]],"-")</f>
        <v>-</v>
      </c>
      <c r="U258" s="162" t="str">
        <f>IF(Tabela13[[#This Row],[Diagnóstico]]="Não Prenha",Tabela13[[#This Row],[Raça IA]],"-")</f>
        <v>-</v>
      </c>
      <c r="V258" s="162"/>
      <c r="W258" s="162">
        <f>Tabela13[[#This Row],[Categoria]]</f>
        <v>0</v>
      </c>
      <c r="X258" s="162"/>
      <c r="Y258" s="162"/>
      <c r="Z258" s="162"/>
      <c r="AA258" s="162"/>
      <c r="AB258" s="150" t="str">
        <f t="shared" ref="AB258:AB321" si="14">IF(P258="","",SUM(P258+295))</f>
        <v/>
      </c>
      <c r="AD258" s="157"/>
      <c r="AE258" s="160" t="str">
        <f>IF(Tabela1312[[#This Row],[Diagnóstico]]="Não Prenha ",Tabela13[[#This Row],[Vaca]],"-")</f>
        <v>-</v>
      </c>
      <c r="AF258" s="162"/>
      <c r="AG258" s="162"/>
      <c r="AH258" s="162"/>
      <c r="AI258" s="162"/>
      <c r="AJ258" s="162"/>
      <c r="AK258" s="162">
        <f>Tabela13[[#This Row],[Categoria]]</f>
        <v>0</v>
      </c>
      <c r="AL258" s="162"/>
      <c r="AM258" s="162"/>
      <c r="AN258" s="162"/>
      <c r="AO258" s="162"/>
      <c r="AP258" s="150" t="str">
        <f t="shared" ref="AP258:AP321" si="15">IF(AD258="","",SUM(AD258+295))</f>
        <v/>
      </c>
    </row>
    <row r="259" spans="1:42" s="144" customFormat="1" ht="22.5" x14ac:dyDescent="0.3">
      <c r="A259" s="159"/>
      <c r="B259" s="157"/>
      <c r="C259" s="160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50" t="str">
        <f t="shared" si="13"/>
        <v/>
      </c>
      <c r="P259" s="157"/>
      <c r="Q259" s="160" t="str">
        <f>IF(Tabela13[[#This Row],[Diagnóstico]]="Não Prenha",Tabela13[[#This Row],[Vaca]],"-")</f>
        <v>-</v>
      </c>
      <c r="R259" s="162" t="str">
        <f>IF(Tabela13[[#This Row],[Diagnóstico]]="Não Prenha",Tabela13[[#This Row],[E.C.C DG]],"-")</f>
        <v>-</v>
      </c>
      <c r="S259" s="162"/>
      <c r="T259" s="162" t="str">
        <f>IF(Tabela13[[#This Row],[Diagnóstico]]="Não Prenha",Tabela13[[#This Row],[E.C.C. IA]],"-")</f>
        <v>-</v>
      </c>
      <c r="U259" s="162" t="str">
        <f>IF(Tabela13[[#This Row],[Diagnóstico]]="Não Prenha",Tabela13[[#This Row],[Raça IA]],"-")</f>
        <v>-</v>
      </c>
      <c r="V259" s="162"/>
      <c r="W259" s="162">
        <f>Tabela13[[#This Row],[Categoria]]</f>
        <v>0</v>
      </c>
      <c r="X259" s="162"/>
      <c r="Y259" s="162"/>
      <c r="Z259" s="162"/>
      <c r="AA259" s="162"/>
      <c r="AB259" s="150" t="str">
        <f t="shared" si="14"/>
        <v/>
      </c>
      <c r="AD259" s="157"/>
      <c r="AE259" s="160" t="str">
        <f>IF(Tabela1312[[#This Row],[Diagnóstico]]="Não Prenha ",Tabela13[[#This Row],[Vaca]],"-")</f>
        <v>-</v>
      </c>
      <c r="AF259" s="162"/>
      <c r="AG259" s="162"/>
      <c r="AH259" s="162"/>
      <c r="AI259" s="162"/>
      <c r="AJ259" s="162"/>
      <c r="AK259" s="162">
        <f>Tabela13[[#This Row],[Categoria]]</f>
        <v>0</v>
      </c>
      <c r="AL259" s="162"/>
      <c r="AM259" s="162"/>
      <c r="AN259" s="162"/>
      <c r="AO259" s="162"/>
      <c r="AP259" s="150" t="str">
        <f t="shared" si="15"/>
        <v/>
      </c>
    </row>
    <row r="260" spans="1:42" s="144" customFormat="1" ht="22.5" x14ac:dyDescent="0.3">
      <c r="A260" s="159"/>
      <c r="B260" s="157"/>
      <c r="C260" s="160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50" t="str">
        <f t="shared" si="13"/>
        <v/>
      </c>
      <c r="P260" s="157"/>
      <c r="Q260" s="160" t="str">
        <f>IF(Tabela13[[#This Row],[Diagnóstico]]="Não Prenha",Tabela13[[#This Row],[Vaca]],"-")</f>
        <v>-</v>
      </c>
      <c r="R260" s="162" t="str">
        <f>IF(Tabela13[[#This Row],[Diagnóstico]]="Não Prenha",Tabela13[[#This Row],[E.C.C DG]],"-")</f>
        <v>-</v>
      </c>
      <c r="S260" s="162"/>
      <c r="T260" s="162" t="str">
        <f>IF(Tabela13[[#This Row],[Diagnóstico]]="Não Prenha",Tabela13[[#This Row],[E.C.C. IA]],"-")</f>
        <v>-</v>
      </c>
      <c r="U260" s="162" t="str">
        <f>IF(Tabela13[[#This Row],[Diagnóstico]]="Não Prenha",Tabela13[[#This Row],[Raça IA]],"-")</f>
        <v>-</v>
      </c>
      <c r="V260" s="162"/>
      <c r="W260" s="162">
        <f>Tabela13[[#This Row],[Categoria]]</f>
        <v>0</v>
      </c>
      <c r="X260" s="162"/>
      <c r="Y260" s="162"/>
      <c r="Z260" s="162"/>
      <c r="AA260" s="162"/>
      <c r="AB260" s="150" t="str">
        <f t="shared" si="14"/>
        <v/>
      </c>
      <c r="AD260" s="157"/>
      <c r="AE260" s="160" t="str">
        <f>IF(Tabela1312[[#This Row],[Diagnóstico]]="Não Prenha ",Tabela13[[#This Row],[Vaca]],"-")</f>
        <v>-</v>
      </c>
      <c r="AF260" s="162"/>
      <c r="AG260" s="162"/>
      <c r="AH260" s="162"/>
      <c r="AI260" s="162"/>
      <c r="AJ260" s="162"/>
      <c r="AK260" s="162">
        <f>Tabela13[[#This Row],[Categoria]]</f>
        <v>0</v>
      </c>
      <c r="AL260" s="162"/>
      <c r="AM260" s="162"/>
      <c r="AN260" s="162"/>
      <c r="AO260" s="162"/>
      <c r="AP260" s="150" t="str">
        <f t="shared" si="15"/>
        <v/>
      </c>
    </row>
    <row r="261" spans="1:42" s="144" customFormat="1" ht="22.5" x14ac:dyDescent="0.3">
      <c r="A261" s="159"/>
      <c r="B261" s="157"/>
      <c r="C261" s="160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50" t="str">
        <f t="shared" si="13"/>
        <v/>
      </c>
      <c r="P261" s="157"/>
      <c r="Q261" s="160" t="str">
        <f>IF(Tabela13[[#This Row],[Diagnóstico]]="Não Prenha",Tabela13[[#This Row],[Vaca]],"-")</f>
        <v>-</v>
      </c>
      <c r="R261" s="162" t="str">
        <f>IF(Tabela13[[#This Row],[Diagnóstico]]="Não Prenha",Tabela13[[#This Row],[E.C.C DG]],"-")</f>
        <v>-</v>
      </c>
      <c r="S261" s="162"/>
      <c r="T261" s="162" t="str">
        <f>IF(Tabela13[[#This Row],[Diagnóstico]]="Não Prenha",Tabela13[[#This Row],[E.C.C. IA]],"-")</f>
        <v>-</v>
      </c>
      <c r="U261" s="162" t="str">
        <f>IF(Tabela13[[#This Row],[Diagnóstico]]="Não Prenha",Tabela13[[#This Row],[Raça IA]],"-")</f>
        <v>-</v>
      </c>
      <c r="V261" s="162"/>
      <c r="W261" s="162">
        <f>Tabela13[[#This Row],[Categoria]]</f>
        <v>0</v>
      </c>
      <c r="X261" s="162"/>
      <c r="Y261" s="162"/>
      <c r="Z261" s="162"/>
      <c r="AA261" s="162"/>
      <c r="AB261" s="150" t="str">
        <f t="shared" si="14"/>
        <v/>
      </c>
      <c r="AD261" s="157"/>
      <c r="AE261" s="160" t="str">
        <f>IF(Tabela1312[[#This Row],[Diagnóstico]]="Não Prenha ",Tabela13[[#This Row],[Vaca]],"-")</f>
        <v>-</v>
      </c>
      <c r="AF261" s="162"/>
      <c r="AG261" s="162"/>
      <c r="AH261" s="162"/>
      <c r="AI261" s="162"/>
      <c r="AJ261" s="162"/>
      <c r="AK261" s="162">
        <f>Tabela13[[#This Row],[Categoria]]</f>
        <v>0</v>
      </c>
      <c r="AL261" s="162"/>
      <c r="AM261" s="162"/>
      <c r="AN261" s="162"/>
      <c r="AO261" s="162"/>
      <c r="AP261" s="150" t="str">
        <f t="shared" si="15"/>
        <v/>
      </c>
    </row>
    <row r="262" spans="1:42" s="144" customFormat="1" ht="22.5" x14ac:dyDescent="0.3">
      <c r="A262" s="159"/>
      <c r="B262" s="157"/>
      <c r="C262" s="160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50" t="str">
        <f t="shared" si="13"/>
        <v/>
      </c>
      <c r="P262" s="157"/>
      <c r="Q262" s="160" t="str">
        <f>IF(Tabela13[[#This Row],[Diagnóstico]]="Não Prenha",Tabela13[[#This Row],[Vaca]],"-")</f>
        <v>-</v>
      </c>
      <c r="R262" s="162" t="str">
        <f>IF(Tabela13[[#This Row],[Diagnóstico]]="Não Prenha",Tabela13[[#This Row],[E.C.C DG]],"-")</f>
        <v>-</v>
      </c>
      <c r="S262" s="162"/>
      <c r="T262" s="162" t="str">
        <f>IF(Tabela13[[#This Row],[Diagnóstico]]="Não Prenha",Tabela13[[#This Row],[E.C.C. IA]],"-")</f>
        <v>-</v>
      </c>
      <c r="U262" s="162" t="str">
        <f>IF(Tabela13[[#This Row],[Diagnóstico]]="Não Prenha",Tabela13[[#This Row],[Raça IA]],"-")</f>
        <v>-</v>
      </c>
      <c r="V262" s="162"/>
      <c r="W262" s="162">
        <f>Tabela13[[#This Row],[Categoria]]</f>
        <v>0</v>
      </c>
      <c r="X262" s="162"/>
      <c r="Y262" s="162"/>
      <c r="Z262" s="162"/>
      <c r="AA262" s="162"/>
      <c r="AB262" s="150" t="str">
        <f t="shared" si="14"/>
        <v/>
      </c>
      <c r="AD262" s="157"/>
      <c r="AE262" s="160" t="str">
        <f>IF(Tabela1312[[#This Row],[Diagnóstico]]="Não Prenha ",Tabela13[[#This Row],[Vaca]],"-")</f>
        <v>-</v>
      </c>
      <c r="AF262" s="162"/>
      <c r="AG262" s="162"/>
      <c r="AH262" s="162"/>
      <c r="AI262" s="162"/>
      <c r="AJ262" s="162"/>
      <c r="AK262" s="162">
        <f>Tabela13[[#This Row],[Categoria]]</f>
        <v>0</v>
      </c>
      <c r="AL262" s="162"/>
      <c r="AM262" s="162"/>
      <c r="AN262" s="162"/>
      <c r="AO262" s="162"/>
      <c r="AP262" s="150" t="str">
        <f t="shared" si="15"/>
        <v/>
      </c>
    </row>
    <row r="263" spans="1:42" s="144" customFormat="1" ht="22.5" x14ac:dyDescent="0.3">
      <c r="A263" s="159"/>
      <c r="B263" s="157"/>
      <c r="C263" s="160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50" t="str">
        <f t="shared" si="13"/>
        <v/>
      </c>
      <c r="P263" s="157"/>
      <c r="Q263" s="160" t="str">
        <f>IF(Tabela13[[#This Row],[Diagnóstico]]="Não Prenha",Tabela13[[#This Row],[Vaca]],"-")</f>
        <v>-</v>
      </c>
      <c r="R263" s="162" t="str">
        <f>IF(Tabela13[[#This Row],[Diagnóstico]]="Não Prenha",Tabela13[[#This Row],[E.C.C DG]],"-")</f>
        <v>-</v>
      </c>
      <c r="S263" s="162"/>
      <c r="T263" s="162" t="str">
        <f>IF(Tabela13[[#This Row],[Diagnóstico]]="Não Prenha",Tabela13[[#This Row],[E.C.C. IA]],"-")</f>
        <v>-</v>
      </c>
      <c r="U263" s="162" t="str">
        <f>IF(Tabela13[[#This Row],[Diagnóstico]]="Não Prenha",Tabela13[[#This Row],[Raça IA]],"-")</f>
        <v>-</v>
      </c>
      <c r="V263" s="162"/>
      <c r="W263" s="162">
        <f>Tabela13[[#This Row],[Categoria]]</f>
        <v>0</v>
      </c>
      <c r="X263" s="162"/>
      <c r="Y263" s="162"/>
      <c r="Z263" s="162"/>
      <c r="AA263" s="162"/>
      <c r="AB263" s="150" t="str">
        <f t="shared" si="14"/>
        <v/>
      </c>
      <c r="AD263" s="157"/>
      <c r="AE263" s="160" t="str">
        <f>IF(Tabela1312[[#This Row],[Diagnóstico]]="Não Prenha ",Tabela13[[#This Row],[Vaca]],"-")</f>
        <v>-</v>
      </c>
      <c r="AF263" s="162"/>
      <c r="AG263" s="162"/>
      <c r="AH263" s="162"/>
      <c r="AI263" s="162"/>
      <c r="AJ263" s="162"/>
      <c r="AK263" s="162">
        <f>Tabela13[[#This Row],[Categoria]]</f>
        <v>0</v>
      </c>
      <c r="AL263" s="162"/>
      <c r="AM263" s="162"/>
      <c r="AN263" s="162"/>
      <c r="AO263" s="162"/>
      <c r="AP263" s="150" t="str">
        <f t="shared" si="15"/>
        <v/>
      </c>
    </row>
    <row r="264" spans="1:42" s="144" customFormat="1" ht="22.5" x14ac:dyDescent="0.3">
      <c r="A264" s="159"/>
      <c r="B264" s="157"/>
      <c r="C264" s="160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50" t="str">
        <f t="shared" si="13"/>
        <v/>
      </c>
      <c r="P264" s="157"/>
      <c r="Q264" s="160" t="str">
        <f>IF(Tabela13[[#This Row],[Diagnóstico]]="Não Prenha",Tabela13[[#This Row],[Vaca]],"-")</f>
        <v>-</v>
      </c>
      <c r="R264" s="162" t="str">
        <f>IF(Tabela13[[#This Row],[Diagnóstico]]="Não Prenha",Tabela13[[#This Row],[E.C.C DG]],"-")</f>
        <v>-</v>
      </c>
      <c r="S264" s="162"/>
      <c r="T264" s="162" t="str">
        <f>IF(Tabela13[[#This Row],[Diagnóstico]]="Não Prenha",Tabela13[[#This Row],[E.C.C. IA]],"-")</f>
        <v>-</v>
      </c>
      <c r="U264" s="162" t="str">
        <f>IF(Tabela13[[#This Row],[Diagnóstico]]="Não Prenha",Tabela13[[#This Row],[Raça IA]],"-")</f>
        <v>-</v>
      </c>
      <c r="V264" s="162"/>
      <c r="W264" s="162">
        <f>Tabela13[[#This Row],[Categoria]]</f>
        <v>0</v>
      </c>
      <c r="X264" s="162"/>
      <c r="Y264" s="162"/>
      <c r="Z264" s="162"/>
      <c r="AA264" s="162"/>
      <c r="AB264" s="150" t="str">
        <f t="shared" si="14"/>
        <v/>
      </c>
      <c r="AD264" s="157"/>
      <c r="AE264" s="160" t="str">
        <f>IF(Tabela1312[[#This Row],[Diagnóstico]]="Não Prenha ",Tabela13[[#This Row],[Vaca]],"-")</f>
        <v>-</v>
      </c>
      <c r="AF264" s="162"/>
      <c r="AG264" s="162"/>
      <c r="AH264" s="162"/>
      <c r="AI264" s="162"/>
      <c r="AJ264" s="162"/>
      <c r="AK264" s="162">
        <f>Tabela13[[#This Row],[Categoria]]</f>
        <v>0</v>
      </c>
      <c r="AL264" s="162"/>
      <c r="AM264" s="162"/>
      <c r="AN264" s="162"/>
      <c r="AO264" s="162"/>
      <c r="AP264" s="150" t="str">
        <f t="shared" si="15"/>
        <v/>
      </c>
    </row>
    <row r="265" spans="1:42" s="144" customFormat="1" ht="22.5" x14ac:dyDescent="0.3">
      <c r="A265" s="159"/>
      <c r="B265" s="157"/>
      <c r="C265" s="160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50" t="str">
        <f t="shared" si="13"/>
        <v/>
      </c>
      <c r="P265" s="157"/>
      <c r="Q265" s="160" t="str">
        <f>IF(Tabela13[[#This Row],[Diagnóstico]]="Não Prenha",Tabela13[[#This Row],[Vaca]],"-")</f>
        <v>-</v>
      </c>
      <c r="R265" s="162" t="str">
        <f>IF(Tabela13[[#This Row],[Diagnóstico]]="Não Prenha",Tabela13[[#This Row],[E.C.C DG]],"-")</f>
        <v>-</v>
      </c>
      <c r="S265" s="162"/>
      <c r="T265" s="162" t="str">
        <f>IF(Tabela13[[#This Row],[Diagnóstico]]="Não Prenha",Tabela13[[#This Row],[E.C.C. IA]],"-")</f>
        <v>-</v>
      </c>
      <c r="U265" s="162" t="str">
        <f>IF(Tabela13[[#This Row],[Diagnóstico]]="Não Prenha",Tabela13[[#This Row],[Raça IA]],"-")</f>
        <v>-</v>
      </c>
      <c r="V265" s="162"/>
      <c r="W265" s="162">
        <f>Tabela13[[#This Row],[Categoria]]</f>
        <v>0</v>
      </c>
      <c r="X265" s="162"/>
      <c r="Y265" s="162"/>
      <c r="Z265" s="162"/>
      <c r="AA265" s="162"/>
      <c r="AB265" s="150" t="str">
        <f t="shared" si="14"/>
        <v/>
      </c>
      <c r="AD265" s="157"/>
      <c r="AE265" s="160" t="str">
        <f>IF(Tabela1312[[#This Row],[Diagnóstico]]="Não Prenha ",Tabela13[[#This Row],[Vaca]],"-")</f>
        <v>-</v>
      </c>
      <c r="AF265" s="162"/>
      <c r="AG265" s="162"/>
      <c r="AH265" s="162"/>
      <c r="AI265" s="162"/>
      <c r="AJ265" s="162"/>
      <c r="AK265" s="162">
        <f>Tabela13[[#This Row],[Categoria]]</f>
        <v>0</v>
      </c>
      <c r="AL265" s="162"/>
      <c r="AM265" s="162"/>
      <c r="AN265" s="162"/>
      <c r="AO265" s="162"/>
      <c r="AP265" s="150" t="str">
        <f t="shared" si="15"/>
        <v/>
      </c>
    </row>
    <row r="266" spans="1:42" s="144" customFormat="1" ht="22.5" x14ac:dyDescent="0.3">
      <c r="A266" s="159"/>
      <c r="B266" s="157"/>
      <c r="C266" s="160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50" t="str">
        <f t="shared" si="13"/>
        <v/>
      </c>
      <c r="P266" s="157"/>
      <c r="Q266" s="160" t="str">
        <f>IF(Tabela13[[#This Row],[Diagnóstico]]="Não Prenha",Tabela13[[#This Row],[Vaca]],"-")</f>
        <v>-</v>
      </c>
      <c r="R266" s="162" t="str">
        <f>IF(Tabela13[[#This Row],[Diagnóstico]]="Não Prenha",Tabela13[[#This Row],[E.C.C DG]],"-")</f>
        <v>-</v>
      </c>
      <c r="S266" s="162"/>
      <c r="T266" s="162" t="str">
        <f>IF(Tabela13[[#This Row],[Diagnóstico]]="Não Prenha",Tabela13[[#This Row],[E.C.C. IA]],"-")</f>
        <v>-</v>
      </c>
      <c r="U266" s="162" t="str">
        <f>IF(Tabela13[[#This Row],[Diagnóstico]]="Não Prenha",Tabela13[[#This Row],[Raça IA]],"-")</f>
        <v>-</v>
      </c>
      <c r="V266" s="162"/>
      <c r="W266" s="162">
        <f>Tabela13[[#This Row],[Categoria]]</f>
        <v>0</v>
      </c>
      <c r="X266" s="162"/>
      <c r="Y266" s="162"/>
      <c r="Z266" s="162"/>
      <c r="AA266" s="162"/>
      <c r="AB266" s="150" t="str">
        <f t="shared" si="14"/>
        <v/>
      </c>
      <c r="AD266" s="157"/>
      <c r="AE266" s="160" t="str">
        <f>IF(Tabela1312[[#This Row],[Diagnóstico]]="Não Prenha ",Tabela13[[#This Row],[Vaca]],"-")</f>
        <v>-</v>
      </c>
      <c r="AF266" s="162"/>
      <c r="AG266" s="162"/>
      <c r="AH266" s="162"/>
      <c r="AI266" s="162"/>
      <c r="AJ266" s="162"/>
      <c r="AK266" s="162">
        <f>Tabela13[[#This Row],[Categoria]]</f>
        <v>0</v>
      </c>
      <c r="AL266" s="162"/>
      <c r="AM266" s="162"/>
      <c r="AN266" s="162"/>
      <c r="AO266" s="162"/>
      <c r="AP266" s="150" t="str">
        <f t="shared" si="15"/>
        <v/>
      </c>
    </row>
    <row r="267" spans="1:42" s="144" customFormat="1" ht="22.5" x14ac:dyDescent="0.3">
      <c r="A267" s="159"/>
      <c r="B267" s="157"/>
      <c r="C267" s="160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50" t="str">
        <f t="shared" si="13"/>
        <v/>
      </c>
      <c r="P267" s="157"/>
      <c r="Q267" s="160" t="str">
        <f>IF(Tabela13[[#This Row],[Diagnóstico]]="Não Prenha",Tabela13[[#This Row],[Vaca]],"-")</f>
        <v>-</v>
      </c>
      <c r="R267" s="162" t="str">
        <f>IF(Tabela13[[#This Row],[Diagnóstico]]="Não Prenha",Tabela13[[#This Row],[E.C.C DG]],"-")</f>
        <v>-</v>
      </c>
      <c r="S267" s="162"/>
      <c r="T267" s="162" t="str">
        <f>IF(Tabela13[[#This Row],[Diagnóstico]]="Não Prenha",Tabela13[[#This Row],[E.C.C. IA]],"-")</f>
        <v>-</v>
      </c>
      <c r="U267" s="162" t="str">
        <f>IF(Tabela13[[#This Row],[Diagnóstico]]="Não Prenha",Tabela13[[#This Row],[Raça IA]],"-")</f>
        <v>-</v>
      </c>
      <c r="V267" s="162"/>
      <c r="W267" s="162">
        <f>Tabela13[[#This Row],[Categoria]]</f>
        <v>0</v>
      </c>
      <c r="X267" s="162"/>
      <c r="Y267" s="162"/>
      <c r="Z267" s="162"/>
      <c r="AA267" s="162"/>
      <c r="AB267" s="150" t="str">
        <f t="shared" si="14"/>
        <v/>
      </c>
      <c r="AD267" s="157"/>
      <c r="AE267" s="160" t="str">
        <f>IF(Tabela1312[[#This Row],[Diagnóstico]]="Não Prenha ",Tabela13[[#This Row],[Vaca]],"-")</f>
        <v>-</v>
      </c>
      <c r="AF267" s="162"/>
      <c r="AG267" s="162"/>
      <c r="AH267" s="162"/>
      <c r="AI267" s="162"/>
      <c r="AJ267" s="162"/>
      <c r="AK267" s="162">
        <f>Tabela13[[#This Row],[Categoria]]</f>
        <v>0</v>
      </c>
      <c r="AL267" s="162"/>
      <c r="AM267" s="162"/>
      <c r="AN267" s="162"/>
      <c r="AO267" s="162"/>
      <c r="AP267" s="150" t="str">
        <f t="shared" si="15"/>
        <v/>
      </c>
    </row>
    <row r="268" spans="1:42" s="144" customFormat="1" ht="22.5" x14ac:dyDescent="0.3">
      <c r="A268" s="159"/>
      <c r="B268" s="157"/>
      <c r="C268" s="160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50" t="str">
        <f t="shared" si="13"/>
        <v/>
      </c>
      <c r="P268" s="157"/>
      <c r="Q268" s="160" t="str">
        <f>IF(Tabela13[[#This Row],[Diagnóstico]]="Não Prenha",Tabela13[[#This Row],[Vaca]],"-")</f>
        <v>-</v>
      </c>
      <c r="R268" s="162" t="str">
        <f>IF(Tabela13[[#This Row],[Diagnóstico]]="Não Prenha",Tabela13[[#This Row],[E.C.C DG]],"-")</f>
        <v>-</v>
      </c>
      <c r="S268" s="162"/>
      <c r="T268" s="162" t="str">
        <f>IF(Tabela13[[#This Row],[Diagnóstico]]="Não Prenha",Tabela13[[#This Row],[E.C.C. IA]],"-")</f>
        <v>-</v>
      </c>
      <c r="U268" s="162" t="str">
        <f>IF(Tabela13[[#This Row],[Diagnóstico]]="Não Prenha",Tabela13[[#This Row],[Raça IA]],"-")</f>
        <v>-</v>
      </c>
      <c r="V268" s="162"/>
      <c r="W268" s="162">
        <f>Tabela13[[#This Row],[Categoria]]</f>
        <v>0</v>
      </c>
      <c r="X268" s="162"/>
      <c r="Y268" s="162"/>
      <c r="Z268" s="162"/>
      <c r="AA268" s="162"/>
      <c r="AB268" s="150" t="str">
        <f t="shared" si="14"/>
        <v/>
      </c>
      <c r="AD268" s="157"/>
      <c r="AE268" s="160" t="str">
        <f>IF(Tabela1312[[#This Row],[Diagnóstico]]="Não Prenha ",Tabela13[[#This Row],[Vaca]],"-")</f>
        <v>-</v>
      </c>
      <c r="AF268" s="162"/>
      <c r="AG268" s="162"/>
      <c r="AH268" s="162"/>
      <c r="AI268" s="162"/>
      <c r="AJ268" s="162"/>
      <c r="AK268" s="162">
        <f>Tabela13[[#This Row],[Categoria]]</f>
        <v>0</v>
      </c>
      <c r="AL268" s="162"/>
      <c r="AM268" s="162"/>
      <c r="AN268" s="162"/>
      <c r="AO268" s="162"/>
      <c r="AP268" s="150" t="str">
        <f t="shared" si="15"/>
        <v/>
      </c>
    </row>
    <row r="269" spans="1:42" s="144" customFormat="1" ht="22.5" x14ac:dyDescent="0.3">
      <c r="A269" s="159"/>
      <c r="B269" s="157"/>
      <c r="C269" s="160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50" t="str">
        <f t="shared" si="13"/>
        <v/>
      </c>
      <c r="P269" s="157"/>
      <c r="Q269" s="160" t="str">
        <f>IF(Tabela13[[#This Row],[Diagnóstico]]="Não Prenha",Tabela13[[#This Row],[Vaca]],"-")</f>
        <v>-</v>
      </c>
      <c r="R269" s="162" t="str">
        <f>IF(Tabela13[[#This Row],[Diagnóstico]]="Não Prenha",Tabela13[[#This Row],[E.C.C DG]],"-")</f>
        <v>-</v>
      </c>
      <c r="S269" s="162"/>
      <c r="T269" s="162" t="str">
        <f>IF(Tabela13[[#This Row],[Diagnóstico]]="Não Prenha",Tabela13[[#This Row],[E.C.C. IA]],"-")</f>
        <v>-</v>
      </c>
      <c r="U269" s="162" t="str">
        <f>IF(Tabela13[[#This Row],[Diagnóstico]]="Não Prenha",Tabela13[[#This Row],[Raça IA]],"-")</f>
        <v>-</v>
      </c>
      <c r="V269" s="162"/>
      <c r="W269" s="162">
        <f>Tabela13[[#This Row],[Categoria]]</f>
        <v>0</v>
      </c>
      <c r="X269" s="162"/>
      <c r="Y269" s="162"/>
      <c r="Z269" s="162"/>
      <c r="AA269" s="162"/>
      <c r="AB269" s="150" t="str">
        <f t="shared" si="14"/>
        <v/>
      </c>
      <c r="AD269" s="157"/>
      <c r="AE269" s="160" t="str">
        <f>IF(Tabela1312[[#This Row],[Diagnóstico]]="Não Prenha ",Tabela13[[#This Row],[Vaca]],"-")</f>
        <v>-</v>
      </c>
      <c r="AF269" s="162"/>
      <c r="AG269" s="162"/>
      <c r="AH269" s="162"/>
      <c r="AI269" s="162"/>
      <c r="AJ269" s="162"/>
      <c r="AK269" s="162">
        <f>Tabela13[[#This Row],[Categoria]]</f>
        <v>0</v>
      </c>
      <c r="AL269" s="162"/>
      <c r="AM269" s="162"/>
      <c r="AN269" s="162"/>
      <c r="AO269" s="162"/>
      <c r="AP269" s="150" t="str">
        <f t="shared" si="15"/>
        <v/>
      </c>
    </row>
    <row r="270" spans="1:42" s="144" customFormat="1" ht="22.5" x14ac:dyDescent="0.3">
      <c r="A270" s="159"/>
      <c r="B270" s="157"/>
      <c r="C270" s="160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50" t="str">
        <f t="shared" si="13"/>
        <v/>
      </c>
      <c r="P270" s="157"/>
      <c r="Q270" s="160" t="str">
        <f>IF(Tabela13[[#This Row],[Diagnóstico]]="Não Prenha",Tabela13[[#This Row],[Vaca]],"-")</f>
        <v>-</v>
      </c>
      <c r="R270" s="162" t="str">
        <f>IF(Tabela13[[#This Row],[Diagnóstico]]="Não Prenha",Tabela13[[#This Row],[E.C.C DG]],"-")</f>
        <v>-</v>
      </c>
      <c r="S270" s="162"/>
      <c r="T270" s="162" t="str">
        <f>IF(Tabela13[[#This Row],[Diagnóstico]]="Não Prenha",Tabela13[[#This Row],[E.C.C. IA]],"-")</f>
        <v>-</v>
      </c>
      <c r="U270" s="162" t="str">
        <f>IF(Tabela13[[#This Row],[Diagnóstico]]="Não Prenha",Tabela13[[#This Row],[Raça IA]],"-")</f>
        <v>-</v>
      </c>
      <c r="V270" s="162"/>
      <c r="W270" s="162">
        <f>Tabela13[[#This Row],[Categoria]]</f>
        <v>0</v>
      </c>
      <c r="X270" s="162"/>
      <c r="Y270" s="162"/>
      <c r="Z270" s="162"/>
      <c r="AA270" s="162"/>
      <c r="AB270" s="150" t="str">
        <f t="shared" si="14"/>
        <v/>
      </c>
      <c r="AD270" s="157"/>
      <c r="AE270" s="160" t="str">
        <f>IF(Tabela1312[[#This Row],[Diagnóstico]]="Não Prenha ",Tabela13[[#This Row],[Vaca]],"-")</f>
        <v>-</v>
      </c>
      <c r="AF270" s="162"/>
      <c r="AG270" s="162"/>
      <c r="AH270" s="162"/>
      <c r="AI270" s="162"/>
      <c r="AJ270" s="162"/>
      <c r="AK270" s="162">
        <f>Tabela13[[#This Row],[Categoria]]</f>
        <v>0</v>
      </c>
      <c r="AL270" s="162"/>
      <c r="AM270" s="162"/>
      <c r="AN270" s="162"/>
      <c r="AO270" s="162"/>
      <c r="AP270" s="150" t="str">
        <f t="shared" si="15"/>
        <v/>
      </c>
    </row>
    <row r="271" spans="1:42" s="144" customFormat="1" ht="22.5" x14ac:dyDescent="0.3">
      <c r="A271" s="159"/>
      <c r="B271" s="157"/>
      <c r="C271" s="160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50" t="str">
        <f t="shared" si="13"/>
        <v/>
      </c>
      <c r="P271" s="157"/>
      <c r="Q271" s="160" t="str">
        <f>IF(Tabela13[[#This Row],[Diagnóstico]]="Não Prenha",Tabela13[[#This Row],[Vaca]],"-")</f>
        <v>-</v>
      </c>
      <c r="R271" s="162" t="str">
        <f>IF(Tabela13[[#This Row],[Diagnóstico]]="Não Prenha",Tabela13[[#This Row],[E.C.C DG]],"-")</f>
        <v>-</v>
      </c>
      <c r="S271" s="162"/>
      <c r="T271" s="162" t="str">
        <f>IF(Tabela13[[#This Row],[Diagnóstico]]="Não Prenha",Tabela13[[#This Row],[E.C.C. IA]],"-")</f>
        <v>-</v>
      </c>
      <c r="U271" s="162" t="str">
        <f>IF(Tabela13[[#This Row],[Diagnóstico]]="Não Prenha",Tabela13[[#This Row],[Raça IA]],"-")</f>
        <v>-</v>
      </c>
      <c r="V271" s="162"/>
      <c r="W271" s="162">
        <f>Tabela13[[#This Row],[Categoria]]</f>
        <v>0</v>
      </c>
      <c r="X271" s="162"/>
      <c r="Y271" s="162"/>
      <c r="Z271" s="162"/>
      <c r="AA271" s="162"/>
      <c r="AB271" s="150" t="str">
        <f t="shared" si="14"/>
        <v/>
      </c>
      <c r="AD271" s="157"/>
      <c r="AE271" s="160" t="str">
        <f>IF(Tabela1312[[#This Row],[Diagnóstico]]="Não Prenha ",Tabela13[[#This Row],[Vaca]],"-")</f>
        <v>-</v>
      </c>
      <c r="AF271" s="162"/>
      <c r="AG271" s="162"/>
      <c r="AH271" s="162"/>
      <c r="AI271" s="162"/>
      <c r="AJ271" s="162"/>
      <c r="AK271" s="162">
        <f>Tabela13[[#This Row],[Categoria]]</f>
        <v>0</v>
      </c>
      <c r="AL271" s="162"/>
      <c r="AM271" s="162"/>
      <c r="AN271" s="162"/>
      <c r="AO271" s="162"/>
      <c r="AP271" s="150" t="str">
        <f t="shared" si="15"/>
        <v/>
      </c>
    </row>
    <row r="272" spans="1:42" s="144" customFormat="1" ht="22.5" x14ac:dyDescent="0.3">
      <c r="A272" s="159"/>
      <c r="B272" s="157"/>
      <c r="C272" s="160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50" t="str">
        <f t="shared" si="13"/>
        <v/>
      </c>
      <c r="P272" s="157"/>
      <c r="Q272" s="160" t="str">
        <f>IF(Tabela13[[#This Row],[Diagnóstico]]="Não Prenha",Tabela13[[#This Row],[Vaca]],"-")</f>
        <v>-</v>
      </c>
      <c r="R272" s="162" t="str">
        <f>IF(Tabela13[[#This Row],[Diagnóstico]]="Não Prenha",Tabela13[[#This Row],[E.C.C DG]],"-")</f>
        <v>-</v>
      </c>
      <c r="S272" s="162"/>
      <c r="T272" s="162" t="str">
        <f>IF(Tabela13[[#This Row],[Diagnóstico]]="Não Prenha",Tabela13[[#This Row],[E.C.C. IA]],"-")</f>
        <v>-</v>
      </c>
      <c r="U272" s="162" t="str">
        <f>IF(Tabela13[[#This Row],[Diagnóstico]]="Não Prenha",Tabela13[[#This Row],[Raça IA]],"-")</f>
        <v>-</v>
      </c>
      <c r="V272" s="162"/>
      <c r="W272" s="162">
        <f>Tabela13[[#This Row],[Categoria]]</f>
        <v>0</v>
      </c>
      <c r="X272" s="162"/>
      <c r="Y272" s="162"/>
      <c r="Z272" s="162"/>
      <c r="AA272" s="162"/>
      <c r="AB272" s="150" t="str">
        <f t="shared" si="14"/>
        <v/>
      </c>
      <c r="AD272" s="157"/>
      <c r="AE272" s="160" t="str">
        <f>IF(Tabela1312[[#This Row],[Diagnóstico]]="Não Prenha ",Tabela13[[#This Row],[Vaca]],"-")</f>
        <v>-</v>
      </c>
      <c r="AF272" s="162"/>
      <c r="AG272" s="162"/>
      <c r="AH272" s="162"/>
      <c r="AI272" s="162"/>
      <c r="AJ272" s="162"/>
      <c r="AK272" s="162">
        <f>Tabela13[[#This Row],[Categoria]]</f>
        <v>0</v>
      </c>
      <c r="AL272" s="162"/>
      <c r="AM272" s="162"/>
      <c r="AN272" s="162"/>
      <c r="AO272" s="162"/>
      <c r="AP272" s="150" t="str">
        <f t="shared" si="15"/>
        <v/>
      </c>
    </row>
    <row r="273" spans="1:42" s="144" customFormat="1" ht="22.5" x14ac:dyDescent="0.3">
      <c r="A273" s="159"/>
      <c r="B273" s="157"/>
      <c r="C273" s="160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50" t="str">
        <f t="shared" si="13"/>
        <v/>
      </c>
      <c r="P273" s="157"/>
      <c r="Q273" s="160" t="str">
        <f>IF(Tabela13[[#This Row],[Diagnóstico]]="Não Prenha",Tabela13[[#This Row],[Vaca]],"-")</f>
        <v>-</v>
      </c>
      <c r="R273" s="162" t="str">
        <f>IF(Tabela13[[#This Row],[Diagnóstico]]="Não Prenha",Tabela13[[#This Row],[E.C.C DG]],"-")</f>
        <v>-</v>
      </c>
      <c r="S273" s="162"/>
      <c r="T273" s="162" t="str">
        <f>IF(Tabela13[[#This Row],[Diagnóstico]]="Não Prenha",Tabela13[[#This Row],[E.C.C. IA]],"-")</f>
        <v>-</v>
      </c>
      <c r="U273" s="162" t="str">
        <f>IF(Tabela13[[#This Row],[Diagnóstico]]="Não Prenha",Tabela13[[#This Row],[Raça IA]],"-")</f>
        <v>-</v>
      </c>
      <c r="V273" s="162"/>
      <c r="W273" s="162">
        <f>Tabela13[[#This Row],[Categoria]]</f>
        <v>0</v>
      </c>
      <c r="X273" s="162"/>
      <c r="Y273" s="162"/>
      <c r="Z273" s="162"/>
      <c r="AA273" s="162"/>
      <c r="AB273" s="150" t="str">
        <f t="shared" si="14"/>
        <v/>
      </c>
      <c r="AD273" s="157"/>
      <c r="AE273" s="160" t="str">
        <f>IF(Tabela1312[[#This Row],[Diagnóstico]]="Não Prenha ",Tabela13[[#This Row],[Vaca]],"-")</f>
        <v>-</v>
      </c>
      <c r="AF273" s="162"/>
      <c r="AG273" s="162"/>
      <c r="AH273" s="162"/>
      <c r="AI273" s="162"/>
      <c r="AJ273" s="162"/>
      <c r="AK273" s="162">
        <f>Tabela13[[#This Row],[Categoria]]</f>
        <v>0</v>
      </c>
      <c r="AL273" s="162"/>
      <c r="AM273" s="162"/>
      <c r="AN273" s="162"/>
      <c r="AO273" s="162"/>
      <c r="AP273" s="150" t="str">
        <f t="shared" si="15"/>
        <v/>
      </c>
    </row>
    <row r="274" spans="1:42" s="144" customFormat="1" ht="22.5" x14ac:dyDescent="0.3">
      <c r="A274" s="159"/>
      <c r="B274" s="157"/>
      <c r="C274" s="160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50" t="str">
        <f t="shared" si="13"/>
        <v/>
      </c>
      <c r="P274" s="157"/>
      <c r="Q274" s="160" t="str">
        <f>IF(Tabela13[[#This Row],[Diagnóstico]]="Não Prenha",Tabela13[[#This Row],[Vaca]],"-")</f>
        <v>-</v>
      </c>
      <c r="R274" s="162" t="str">
        <f>IF(Tabela13[[#This Row],[Diagnóstico]]="Não Prenha",Tabela13[[#This Row],[E.C.C DG]],"-")</f>
        <v>-</v>
      </c>
      <c r="S274" s="162"/>
      <c r="T274" s="162" t="str">
        <f>IF(Tabela13[[#This Row],[Diagnóstico]]="Não Prenha",Tabela13[[#This Row],[E.C.C. IA]],"-")</f>
        <v>-</v>
      </c>
      <c r="U274" s="162" t="str">
        <f>IF(Tabela13[[#This Row],[Diagnóstico]]="Não Prenha",Tabela13[[#This Row],[Raça IA]],"-")</f>
        <v>-</v>
      </c>
      <c r="V274" s="162"/>
      <c r="W274" s="162">
        <f>Tabela13[[#This Row],[Categoria]]</f>
        <v>0</v>
      </c>
      <c r="X274" s="162"/>
      <c r="Y274" s="162"/>
      <c r="Z274" s="162"/>
      <c r="AA274" s="162"/>
      <c r="AB274" s="150" t="str">
        <f t="shared" si="14"/>
        <v/>
      </c>
      <c r="AD274" s="157"/>
      <c r="AE274" s="160" t="str">
        <f>IF(Tabela1312[[#This Row],[Diagnóstico]]="Não Prenha ",Tabela13[[#This Row],[Vaca]],"-")</f>
        <v>-</v>
      </c>
      <c r="AF274" s="162"/>
      <c r="AG274" s="162"/>
      <c r="AH274" s="162"/>
      <c r="AI274" s="162"/>
      <c r="AJ274" s="162"/>
      <c r="AK274" s="162">
        <f>Tabela13[[#This Row],[Categoria]]</f>
        <v>0</v>
      </c>
      <c r="AL274" s="162"/>
      <c r="AM274" s="162"/>
      <c r="AN274" s="162"/>
      <c r="AO274" s="162"/>
      <c r="AP274" s="150" t="str">
        <f t="shared" si="15"/>
        <v/>
      </c>
    </row>
    <row r="275" spans="1:42" s="144" customFormat="1" ht="22.5" x14ac:dyDescent="0.3">
      <c r="A275" s="159"/>
      <c r="B275" s="157"/>
      <c r="C275" s="160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50" t="str">
        <f t="shared" si="13"/>
        <v/>
      </c>
      <c r="P275" s="157"/>
      <c r="Q275" s="160" t="str">
        <f>IF(Tabela13[[#This Row],[Diagnóstico]]="Não Prenha",Tabela13[[#This Row],[Vaca]],"-")</f>
        <v>-</v>
      </c>
      <c r="R275" s="162" t="str">
        <f>IF(Tabela13[[#This Row],[Diagnóstico]]="Não Prenha",Tabela13[[#This Row],[E.C.C DG]],"-")</f>
        <v>-</v>
      </c>
      <c r="S275" s="162"/>
      <c r="T275" s="162" t="str">
        <f>IF(Tabela13[[#This Row],[Diagnóstico]]="Não Prenha",Tabela13[[#This Row],[E.C.C. IA]],"-")</f>
        <v>-</v>
      </c>
      <c r="U275" s="162" t="str">
        <f>IF(Tabela13[[#This Row],[Diagnóstico]]="Não Prenha",Tabela13[[#This Row],[Raça IA]],"-")</f>
        <v>-</v>
      </c>
      <c r="V275" s="162"/>
      <c r="W275" s="162">
        <f>Tabela13[[#This Row],[Categoria]]</f>
        <v>0</v>
      </c>
      <c r="X275" s="162"/>
      <c r="Y275" s="162"/>
      <c r="Z275" s="162"/>
      <c r="AA275" s="162"/>
      <c r="AB275" s="150" t="str">
        <f t="shared" si="14"/>
        <v/>
      </c>
      <c r="AD275" s="157"/>
      <c r="AE275" s="160" t="str">
        <f>IF(Tabela1312[[#This Row],[Diagnóstico]]="Não Prenha ",Tabela13[[#This Row],[Vaca]],"-")</f>
        <v>-</v>
      </c>
      <c r="AF275" s="162"/>
      <c r="AG275" s="162"/>
      <c r="AH275" s="162"/>
      <c r="AI275" s="162"/>
      <c r="AJ275" s="162"/>
      <c r="AK275" s="162">
        <f>Tabela13[[#This Row],[Categoria]]</f>
        <v>0</v>
      </c>
      <c r="AL275" s="162"/>
      <c r="AM275" s="162"/>
      <c r="AN275" s="162"/>
      <c r="AO275" s="162"/>
      <c r="AP275" s="150" t="str">
        <f t="shared" si="15"/>
        <v/>
      </c>
    </row>
    <row r="276" spans="1:42" s="144" customFormat="1" ht="22.5" x14ac:dyDescent="0.3">
      <c r="A276" s="159"/>
      <c r="B276" s="157"/>
      <c r="C276" s="160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50" t="str">
        <f t="shared" si="13"/>
        <v/>
      </c>
      <c r="P276" s="157"/>
      <c r="Q276" s="160" t="str">
        <f>IF(Tabela13[[#This Row],[Diagnóstico]]="Não Prenha",Tabela13[[#This Row],[Vaca]],"-")</f>
        <v>-</v>
      </c>
      <c r="R276" s="162" t="str">
        <f>IF(Tabela13[[#This Row],[Diagnóstico]]="Não Prenha",Tabela13[[#This Row],[E.C.C DG]],"-")</f>
        <v>-</v>
      </c>
      <c r="S276" s="162"/>
      <c r="T276" s="162" t="str">
        <f>IF(Tabela13[[#This Row],[Diagnóstico]]="Não Prenha",Tabela13[[#This Row],[E.C.C. IA]],"-")</f>
        <v>-</v>
      </c>
      <c r="U276" s="162" t="str">
        <f>IF(Tabela13[[#This Row],[Diagnóstico]]="Não Prenha",Tabela13[[#This Row],[Raça IA]],"-")</f>
        <v>-</v>
      </c>
      <c r="V276" s="162"/>
      <c r="W276" s="162">
        <f>Tabela13[[#This Row],[Categoria]]</f>
        <v>0</v>
      </c>
      <c r="X276" s="162"/>
      <c r="Y276" s="162"/>
      <c r="Z276" s="162"/>
      <c r="AA276" s="162"/>
      <c r="AB276" s="150" t="str">
        <f t="shared" si="14"/>
        <v/>
      </c>
      <c r="AD276" s="157"/>
      <c r="AE276" s="160" t="str">
        <f>IF(Tabela1312[[#This Row],[Diagnóstico]]="Não Prenha ",Tabela13[[#This Row],[Vaca]],"-")</f>
        <v>-</v>
      </c>
      <c r="AF276" s="162"/>
      <c r="AG276" s="162"/>
      <c r="AH276" s="162"/>
      <c r="AI276" s="162"/>
      <c r="AJ276" s="162"/>
      <c r="AK276" s="162">
        <f>Tabela13[[#This Row],[Categoria]]</f>
        <v>0</v>
      </c>
      <c r="AL276" s="162"/>
      <c r="AM276" s="162"/>
      <c r="AN276" s="162"/>
      <c r="AO276" s="162"/>
      <c r="AP276" s="150" t="str">
        <f t="shared" si="15"/>
        <v/>
      </c>
    </row>
    <row r="277" spans="1:42" s="144" customFormat="1" ht="22.5" x14ac:dyDescent="0.3">
      <c r="A277" s="159"/>
      <c r="B277" s="157"/>
      <c r="C277" s="160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50" t="str">
        <f t="shared" si="13"/>
        <v/>
      </c>
      <c r="P277" s="157"/>
      <c r="Q277" s="160" t="str">
        <f>IF(Tabela13[[#This Row],[Diagnóstico]]="Não Prenha",Tabela13[[#This Row],[Vaca]],"-")</f>
        <v>-</v>
      </c>
      <c r="R277" s="162" t="str">
        <f>IF(Tabela13[[#This Row],[Diagnóstico]]="Não Prenha",Tabela13[[#This Row],[E.C.C DG]],"-")</f>
        <v>-</v>
      </c>
      <c r="S277" s="162"/>
      <c r="T277" s="162" t="str">
        <f>IF(Tabela13[[#This Row],[Diagnóstico]]="Não Prenha",Tabela13[[#This Row],[E.C.C. IA]],"-")</f>
        <v>-</v>
      </c>
      <c r="U277" s="162" t="str">
        <f>IF(Tabela13[[#This Row],[Diagnóstico]]="Não Prenha",Tabela13[[#This Row],[Raça IA]],"-")</f>
        <v>-</v>
      </c>
      <c r="V277" s="162"/>
      <c r="W277" s="162">
        <f>Tabela13[[#This Row],[Categoria]]</f>
        <v>0</v>
      </c>
      <c r="X277" s="162"/>
      <c r="Y277" s="162"/>
      <c r="Z277" s="162"/>
      <c r="AA277" s="162"/>
      <c r="AB277" s="150" t="str">
        <f t="shared" si="14"/>
        <v/>
      </c>
      <c r="AD277" s="157"/>
      <c r="AE277" s="160" t="str">
        <f>IF(Tabela1312[[#This Row],[Diagnóstico]]="Não Prenha ",Tabela13[[#This Row],[Vaca]],"-")</f>
        <v>-</v>
      </c>
      <c r="AF277" s="162"/>
      <c r="AG277" s="162"/>
      <c r="AH277" s="162"/>
      <c r="AI277" s="162"/>
      <c r="AJ277" s="162"/>
      <c r="AK277" s="162">
        <f>Tabela13[[#This Row],[Categoria]]</f>
        <v>0</v>
      </c>
      <c r="AL277" s="162"/>
      <c r="AM277" s="162"/>
      <c r="AN277" s="162"/>
      <c r="AO277" s="162"/>
      <c r="AP277" s="150" t="str">
        <f t="shared" si="15"/>
        <v/>
      </c>
    </row>
    <row r="278" spans="1:42" s="144" customFormat="1" ht="22.5" x14ac:dyDescent="0.3">
      <c r="A278" s="159"/>
      <c r="B278" s="157"/>
      <c r="C278" s="160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50" t="str">
        <f t="shared" si="13"/>
        <v/>
      </c>
      <c r="P278" s="157"/>
      <c r="Q278" s="160" t="str">
        <f>IF(Tabela13[[#This Row],[Diagnóstico]]="Não Prenha",Tabela13[[#This Row],[Vaca]],"-")</f>
        <v>-</v>
      </c>
      <c r="R278" s="162" t="str">
        <f>IF(Tabela13[[#This Row],[Diagnóstico]]="Não Prenha",Tabela13[[#This Row],[E.C.C DG]],"-")</f>
        <v>-</v>
      </c>
      <c r="S278" s="162"/>
      <c r="T278" s="162" t="str">
        <f>IF(Tabela13[[#This Row],[Diagnóstico]]="Não Prenha",Tabela13[[#This Row],[E.C.C. IA]],"-")</f>
        <v>-</v>
      </c>
      <c r="U278" s="162" t="str">
        <f>IF(Tabela13[[#This Row],[Diagnóstico]]="Não Prenha",Tabela13[[#This Row],[Raça IA]],"-")</f>
        <v>-</v>
      </c>
      <c r="V278" s="162"/>
      <c r="W278" s="162">
        <f>Tabela13[[#This Row],[Categoria]]</f>
        <v>0</v>
      </c>
      <c r="X278" s="162"/>
      <c r="Y278" s="162"/>
      <c r="Z278" s="162"/>
      <c r="AA278" s="162"/>
      <c r="AB278" s="150" t="str">
        <f t="shared" si="14"/>
        <v/>
      </c>
      <c r="AD278" s="157"/>
      <c r="AE278" s="160" t="str">
        <f>IF(Tabela1312[[#This Row],[Diagnóstico]]="Não Prenha ",Tabela13[[#This Row],[Vaca]],"-")</f>
        <v>-</v>
      </c>
      <c r="AF278" s="162"/>
      <c r="AG278" s="162"/>
      <c r="AH278" s="162"/>
      <c r="AI278" s="162"/>
      <c r="AJ278" s="162"/>
      <c r="AK278" s="162">
        <f>Tabela13[[#This Row],[Categoria]]</f>
        <v>0</v>
      </c>
      <c r="AL278" s="162"/>
      <c r="AM278" s="162"/>
      <c r="AN278" s="162"/>
      <c r="AO278" s="162"/>
      <c r="AP278" s="150" t="str">
        <f t="shared" si="15"/>
        <v/>
      </c>
    </row>
    <row r="279" spans="1:42" s="144" customFormat="1" ht="22.5" x14ac:dyDescent="0.3">
      <c r="A279" s="159"/>
      <c r="B279" s="157"/>
      <c r="C279" s="160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50" t="str">
        <f t="shared" si="13"/>
        <v/>
      </c>
      <c r="P279" s="157"/>
      <c r="Q279" s="160" t="str">
        <f>IF(Tabela13[[#This Row],[Diagnóstico]]="Não Prenha",Tabela13[[#This Row],[Vaca]],"-")</f>
        <v>-</v>
      </c>
      <c r="R279" s="162" t="str">
        <f>IF(Tabela13[[#This Row],[Diagnóstico]]="Não Prenha",Tabela13[[#This Row],[E.C.C DG]],"-")</f>
        <v>-</v>
      </c>
      <c r="S279" s="162"/>
      <c r="T279" s="162" t="str">
        <f>IF(Tabela13[[#This Row],[Diagnóstico]]="Não Prenha",Tabela13[[#This Row],[E.C.C. IA]],"-")</f>
        <v>-</v>
      </c>
      <c r="U279" s="162" t="str">
        <f>IF(Tabela13[[#This Row],[Diagnóstico]]="Não Prenha",Tabela13[[#This Row],[Raça IA]],"-")</f>
        <v>-</v>
      </c>
      <c r="V279" s="162"/>
      <c r="W279" s="162">
        <f>Tabela13[[#This Row],[Categoria]]</f>
        <v>0</v>
      </c>
      <c r="X279" s="162"/>
      <c r="Y279" s="162"/>
      <c r="Z279" s="162"/>
      <c r="AA279" s="162"/>
      <c r="AB279" s="150" t="str">
        <f t="shared" si="14"/>
        <v/>
      </c>
      <c r="AD279" s="157"/>
      <c r="AE279" s="160" t="str">
        <f>IF(Tabela1312[[#This Row],[Diagnóstico]]="Não Prenha ",Tabela13[[#This Row],[Vaca]],"-")</f>
        <v>-</v>
      </c>
      <c r="AF279" s="162"/>
      <c r="AG279" s="162"/>
      <c r="AH279" s="162"/>
      <c r="AI279" s="162"/>
      <c r="AJ279" s="162"/>
      <c r="AK279" s="162">
        <f>Tabela13[[#This Row],[Categoria]]</f>
        <v>0</v>
      </c>
      <c r="AL279" s="162"/>
      <c r="AM279" s="162"/>
      <c r="AN279" s="162"/>
      <c r="AO279" s="162"/>
      <c r="AP279" s="150" t="str">
        <f t="shared" si="15"/>
        <v/>
      </c>
    </row>
    <row r="280" spans="1:42" s="144" customFormat="1" ht="22.5" x14ac:dyDescent="0.3">
      <c r="A280" s="159"/>
      <c r="B280" s="157"/>
      <c r="C280" s="160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50" t="str">
        <f t="shared" si="13"/>
        <v/>
      </c>
      <c r="P280" s="157"/>
      <c r="Q280" s="160" t="str">
        <f>IF(Tabela13[[#This Row],[Diagnóstico]]="Não Prenha",Tabela13[[#This Row],[Vaca]],"-")</f>
        <v>-</v>
      </c>
      <c r="R280" s="162" t="str">
        <f>IF(Tabela13[[#This Row],[Diagnóstico]]="Não Prenha",Tabela13[[#This Row],[E.C.C DG]],"-")</f>
        <v>-</v>
      </c>
      <c r="S280" s="162"/>
      <c r="T280" s="162" t="str">
        <f>IF(Tabela13[[#This Row],[Diagnóstico]]="Não Prenha",Tabela13[[#This Row],[E.C.C. IA]],"-")</f>
        <v>-</v>
      </c>
      <c r="U280" s="162" t="str">
        <f>IF(Tabela13[[#This Row],[Diagnóstico]]="Não Prenha",Tabela13[[#This Row],[Raça IA]],"-")</f>
        <v>-</v>
      </c>
      <c r="V280" s="162"/>
      <c r="W280" s="162">
        <f>Tabela13[[#This Row],[Categoria]]</f>
        <v>0</v>
      </c>
      <c r="X280" s="162"/>
      <c r="Y280" s="162"/>
      <c r="Z280" s="162"/>
      <c r="AA280" s="162"/>
      <c r="AB280" s="150" t="str">
        <f t="shared" si="14"/>
        <v/>
      </c>
      <c r="AD280" s="157"/>
      <c r="AE280" s="160" t="str">
        <f>IF(Tabela1312[[#This Row],[Diagnóstico]]="Não Prenha ",Tabela13[[#This Row],[Vaca]],"-")</f>
        <v>-</v>
      </c>
      <c r="AF280" s="162"/>
      <c r="AG280" s="162"/>
      <c r="AH280" s="162"/>
      <c r="AI280" s="162"/>
      <c r="AJ280" s="162"/>
      <c r="AK280" s="162">
        <f>Tabela13[[#This Row],[Categoria]]</f>
        <v>0</v>
      </c>
      <c r="AL280" s="162"/>
      <c r="AM280" s="162"/>
      <c r="AN280" s="162"/>
      <c r="AO280" s="162"/>
      <c r="AP280" s="150" t="str">
        <f t="shared" si="15"/>
        <v/>
      </c>
    </row>
    <row r="281" spans="1:42" s="144" customFormat="1" ht="22.5" x14ac:dyDescent="0.3">
      <c r="A281" s="159"/>
      <c r="B281" s="157"/>
      <c r="C281" s="160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50" t="str">
        <f t="shared" si="13"/>
        <v/>
      </c>
      <c r="P281" s="157"/>
      <c r="Q281" s="160" t="str">
        <f>IF(Tabela13[[#This Row],[Diagnóstico]]="Não Prenha",Tabela13[[#This Row],[Vaca]],"-")</f>
        <v>-</v>
      </c>
      <c r="R281" s="162" t="str">
        <f>IF(Tabela13[[#This Row],[Diagnóstico]]="Não Prenha",Tabela13[[#This Row],[E.C.C DG]],"-")</f>
        <v>-</v>
      </c>
      <c r="S281" s="162"/>
      <c r="T281" s="162" t="str">
        <f>IF(Tabela13[[#This Row],[Diagnóstico]]="Não Prenha",Tabela13[[#This Row],[E.C.C. IA]],"-")</f>
        <v>-</v>
      </c>
      <c r="U281" s="162" t="str">
        <f>IF(Tabela13[[#This Row],[Diagnóstico]]="Não Prenha",Tabela13[[#This Row],[Raça IA]],"-")</f>
        <v>-</v>
      </c>
      <c r="V281" s="162"/>
      <c r="W281" s="162">
        <f>Tabela13[[#This Row],[Categoria]]</f>
        <v>0</v>
      </c>
      <c r="X281" s="162"/>
      <c r="Y281" s="162"/>
      <c r="Z281" s="162"/>
      <c r="AA281" s="162"/>
      <c r="AB281" s="150" t="str">
        <f t="shared" si="14"/>
        <v/>
      </c>
      <c r="AD281" s="157"/>
      <c r="AE281" s="160" t="str">
        <f>IF(Tabela1312[[#This Row],[Diagnóstico]]="Não Prenha ",Tabela13[[#This Row],[Vaca]],"-")</f>
        <v>-</v>
      </c>
      <c r="AF281" s="162"/>
      <c r="AG281" s="162"/>
      <c r="AH281" s="162"/>
      <c r="AI281" s="162"/>
      <c r="AJ281" s="162"/>
      <c r="AK281" s="162">
        <f>Tabela13[[#This Row],[Categoria]]</f>
        <v>0</v>
      </c>
      <c r="AL281" s="162"/>
      <c r="AM281" s="162"/>
      <c r="AN281" s="162"/>
      <c r="AO281" s="162"/>
      <c r="AP281" s="150" t="str">
        <f t="shared" si="15"/>
        <v/>
      </c>
    </row>
    <row r="282" spans="1:42" s="144" customFormat="1" ht="16.5" x14ac:dyDescent="0.25">
      <c r="A282" s="159"/>
      <c r="B282" s="157"/>
      <c r="C282" s="158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50" t="str">
        <f t="shared" si="13"/>
        <v/>
      </c>
      <c r="P282" s="157"/>
      <c r="Q282" s="158" t="str">
        <f>IF(Tabela13[[#This Row],[Diagnóstico]]="Não Prenha",Tabela13[[#This Row],[Vaca]],"-")</f>
        <v>-</v>
      </c>
      <c r="R282" s="162" t="str">
        <f>IF(Tabela13[[#This Row],[Diagnóstico]]="Não Prenha",Tabela13[[#This Row],[E.C.C DG]],"-")</f>
        <v>-</v>
      </c>
      <c r="S282" s="162"/>
      <c r="T282" s="162" t="str">
        <f>IF(Tabela13[[#This Row],[Diagnóstico]]="Não Prenha",Tabela13[[#This Row],[E.C.C. IA]],"-")</f>
        <v>-</v>
      </c>
      <c r="U282" s="162" t="str">
        <f>IF(Tabela13[[#This Row],[Diagnóstico]]="Não Prenha",Tabela13[[#This Row],[Raça IA]],"-")</f>
        <v>-</v>
      </c>
      <c r="V282" s="162"/>
      <c r="W282" s="162">
        <f>Tabela13[[#This Row],[Categoria]]</f>
        <v>0</v>
      </c>
      <c r="X282" s="162"/>
      <c r="Y282" s="162"/>
      <c r="Z282" s="162"/>
      <c r="AA282" s="162"/>
      <c r="AB282" s="150" t="str">
        <f t="shared" si="14"/>
        <v/>
      </c>
      <c r="AD282" s="157"/>
      <c r="AE282" s="158" t="str">
        <f>IF(Tabela1312[[#This Row],[Diagnóstico]]="Não Prenha ",Tabela13[[#This Row],[Vaca]],"-")</f>
        <v>-</v>
      </c>
      <c r="AF282" s="162"/>
      <c r="AG282" s="162"/>
      <c r="AH282" s="162"/>
      <c r="AI282" s="162"/>
      <c r="AJ282" s="162"/>
      <c r="AK282" s="162">
        <f>Tabela13[[#This Row],[Categoria]]</f>
        <v>0</v>
      </c>
      <c r="AL282" s="162"/>
      <c r="AM282" s="162"/>
      <c r="AN282" s="162"/>
      <c r="AO282" s="162"/>
      <c r="AP282" s="150" t="str">
        <f t="shared" si="15"/>
        <v/>
      </c>
    </row>
    <row r="283" spans="1:42" s="144" customFormat="1" ht="16.5" x14ac:dyDescent="0.25">
      <c r="A283" s="159"/>
      <c r="B283" s="157"/>
      <c r="C283" s="158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50" t="str">
        <f t="shared" si="13"/>
        <v/>
      </c>
      <c r="P283" s="157"/>
      <c r="Q283" s="158" t="str">
        <f>IF(Tabela13[[#This Row],[Diagnóstico]]="Não Prenha",Tabela13[[#This Row],[Vaca]],"-")</f>
        <v>-</v>
      </c>
      <c r="R283" s="162" t="str">
        <f>IF(Tabela13[[#This Row],[Diagnóstico]]="Não Prenha",Tabela13[[#This Row],[E.C.C DG]],"-")</f>
        <v>-</v>
      </c>
      <c r="S283" s="162"/>
      <c r="T283" s="162" t="str">
        <f>IF(Tabela13[[#This Row],[Diagnóstico]]="Não Prenha",Tabela13[[#This Row],[E.C.C. IA]],"-")</f>
        <v>-</v>
      </c>
      <c r="U283" s="162" t="str">
        <f>IF(Tabela13[[#This Row],[Diagnóstico]]="Não Prenha",Tabela13[[#This Row],[Raça IA]],"-")</f>
        <v>-</v>
      </c>
      <c r="V283" s="162"/>
      <c r="W283" s="162">
        <f>Tabela13[[#This Row],[Categoria]]</f>
        <v>0</v>
      </c>
      <c r="X283" s="162"/>
      <c r="Y283" s="162"/>
      <c r="Z283" s="162"/>
      <c r="AA283" s="162"/>
      <c r="AB283" s="150" t="str">
        <f t="shared" si="14"/>
        <v/>
      </c>
      <c r="AD283" s="157"/>
      <c r="AE283" s="158" t="str">
        <f>IF(Tabela1312[[#This Row],[Diagnóstico]]="Não Prenha ",Tabela13[[#This Row],[Vaca]],"-")</f>
        <v>-</v>
      </c>
      <c r="AF283" s="162"/>
      <c r="AG283" s="162"/>
      <c r="AH283" s="162"/>
      <c r="AI283" s="162"/>
      <c r="AJ283" s="162"/>
      <c r="AK283" s="162">
        <f>Tabela13[[#This Row],[Categoria]]</f>
        <v>0</v>
      </c>
      <c r="AL283" s="162"/>
      <c r="AM283" s="162"/>
      <c r="AN283" s="162"/>
      <c r="AO283" s="162"/>
      <c r="AP283" s="150" t="str">
        <f t="shared" si="15"/>
        <v/>
      </c>
    </row>
    <row r="284" spans="1:42" s="144" customFormat="1" ht="16.5" x14ac:dyDescent="0.25">
      <c r="A284" s="159"/>
      <c r="B284" s="157"/>
      <c r="C284" s="158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50" t="str">
        <f t="shared" si="13"/>
        <v/>
      </c>
      <c r="P284" s="157"/>
      <c r="Q284" s="158" t="str">
        <f>IF(Tabela13[[#This Row],[Diagnóstico]]="Não Prenha",Tabela13[[#This Row],[Vaca]],"-")</f>
        <v>-</v>
      </c>
      <c r="R284" s="162" t="str">
        <f>IF(Tabela13[[#This Row],[Diagnóstico]]="Não Prenha",Tabela13[[#This Row],[E.C.C DG]],"-")</f>
        <v>-</v>
      </c>
      <c r="S284" s="162"/>
      <c r="T284" s="162" t="str">
        <f>IF(Tabela13[[#This Row],[Diagnóstico]]="Não Prenha",Tabela13[[#This Row],[E.C.C. IA]],"-")</f>
        <v>-</v>
      </c>
      <c r="U284" s="162" t="str">
        <f>IF(Tabela13[[#This Row],[Diagnóstico]]="Não Prenha",Tabela13[[#This Row],[Raça IA]],"-")</f>
        <v>-</v>
      </c>
      <c r="V284" s="162"/>
      <c r="W284" s="162">
        <f>Tabela13[[#This Row],[Categoria]]</f>
        <v>0</v>
      </c>
      <c r="X284" s="162"/>
      <c r="Y284" s="162"/>
      <c r="Z284" s="162"/>
      <c r="AA284" s="162"/>
      <c r="AB284" s="150" t="str">
        <f t="shared" si="14"/>
        <v/>
      </c>
      <c r="AD284" s="157"/>
      <c r="AE284" s="158" t="str">
        <f>IF(Tabela1312[[#This Row],[Diagnóstico]]="Não Prenha ",Tabela13[[#This Row],[Vaca]],"-")</f>
        <v>-</v>
      </c>
      <c r="AF284" s="162"/>
      <c r="AG284" s="162"/>
      <c r="AH284" s="162"/>
      <c r="AI284" s="162"/>
      <c r="AJ284" s="162"/>
      <c r="AK284" s="162">
        <f>Tabela13[[#This Row],[Categoria]]</f>
        <v>0</v>
      </c>
      <c r="AL284" s="162"/>
      <c r="AM284" s="162"/>
      <c r="AN284" s="162"/>
      <c r="AO284" s="162"/>
      <c r="AP284" s="150" t="str">
        <f t="shared" si="15"/>
        <v/>
      </c>
    </row>
    <row r="285" spans="1:42" s="144" customFormat="1" ht="16.5" x14ac:dyDescent="0.25">
      <c r="A285" s="159"/>
      <c r="B285" s="157"/>
      <c r="C285" s="158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50" t="str">
        <f t="shared" si="13"/>
        <v/>
      </c>
      <c r="P285" s="157"/>
      <c r="Q285" s="158" t="str">
        <f>IF(Tabela13[[#This Row],[Diagnóstico]]="Não Prenha",Tabela13[[#This Row],[Vaca]],"-")</f>
        <v>-</v>
      </c>
      <c r="R285" s="162" t="str">
        <f>IF(Tabela13[[#This Row],[Diagnóstico]]="Não Prenha",Tabela13[[#This Row],[E.C.C DG]],"-")</f>
        <v>-</v>
      </c>
      <c r="S285" s="162"/>
      <c r="T285" s="162" t="str">
        <f>IF(Tabela13[[#This Row],[Diagnóstico]]="Não Prenha",Tabela13[[#This Row],[E.C.C. IA]],"-")</f>
        <v>-</v>
      </c>
      <c r="U285" s="162" t="str">
        <f>IF(Tabela13[[#This Row],[Diagnóstico]]="Não Prenha",Tabela13[[#This Row],[Raça IA]],"-")</f>
        <v>-</v>
      </c>
      <c r="V285" s="162"/>
      <c r="W285" s="162">
        <f>Tabela13[[#This Row],[Categoria]]</f>
        <v>0</v>
      </c>
      <c r="X285" s="162"/>
      <c r="Y285" s="162"/>
      <c r="Z285" s="162"/>
      <c r="AA285" s="162"/>
      <c r="AB285" s="150" t="str">
        <f t="shared" si="14"/>
        <v/>
      </c>
      <c r="AD285" s="157"/>
      <c r="AE285" s="158" t="str">
        <f>IF(Tabela1312[[#This Row],[Diagnóstico]]="Não Prenha ",Tabela13[[#This Row],[Vaca]],"-")</f>
        <v>-</v>
      </c>
      <c r="AF285" s="162"/>
      <c r="AG285" s="162"/>
      <c r="AH285" s="162"/>
      <c r="AI285" s="162"/>
      <c r="AJ285" s="162"/>
      <c r="AK285" s="162">
        <f>Tabela13[[#This Row],[Categoria]]</f>
        <v>0</v>
      </c>
      <c r="AL285" s="162"/>
      <c r="AM285" s="162"/>
      <c r="AN285" s="162"/>
      <c r="AO285" s="162"/>
      <c r="AP285" s="150" t="str">
        <f t="shared" si="15"/>
        <v/>
      </c>
    </row>
    <row r="286" spans="1:42" s="144" customFormat="1" ht="16.5" x14ac:dyDescent="0.25">
      <c r="A286" s="159"/>
      <c r="B286" s="157"/>
      <c r="C286" s="158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50" t="str">
        <f t="shared" si="13"/>
        <v/>
      </c>
      <c r="P286" s="157"/>
      <c r="Q286" s="158" t="str">
        <f>IF(Tabela13[[#This Row],[Diagnóstico]]="Não Prenha",Tabela13[[#This Row],[Vaca]],"-")</f>
        <v>-</v>
      </c>
      <c r="R286" s="162" t="str">
        <f>IF(Tabela13[[#This Row],[Diagnóstico]]="Não Prenha",Tabela13[[#This Row],[E.C.C DG]],"-")</f>
        <v>-</v>
      </c>
      <c r="S286" s="162"/>
      <c r="T286" s="162" t="str">
        <f>IF(Tabela13[[#This Row],[Diagnóstico]]="Não Prenha",Tabela13[[#This Row],[E.C.C. IA]],"-")</f>
        <v>-</v>
      </c>
      <c r="U286" s="162" t="str">
        <f>IF(Tabela13[[#This Row],[Diagnóstico]]="Não Prenha",Tabela13[[#This Row],[Raça IA]],"-")</f>
        <v>-</v>
      </c>
      <c r="V286" s="162"/>
      <c r="W286" s="162">
        <f>Tabela13[[#This Row],[Categoria]]</f>
        <v>0</v>
      </c>
      <c r="X286" s="162"/>
      <c r="Y286" s="162"/>
      <c r="Z286" s="162"/>
      <c r="AA286" s="162"/>
      <c r="AB286" s="150" t="str">
        <f t="shared" si="14"/>
        <v/>
      </c>
      <c r="AD286" s="157"/>
      <c r="AE286" s="158" t="str">
        <f>IF(Tabela1312[[#This Row],[Diagnóstico]]="Não Prenha ",Tabela13[[#This Row],[Vaca]],"-")</f>
        <v>-</v>
      </c>
      <c r="AF286" s="162"/>
      <c r="AG286" s="162"/>
      <c r="AH286" s="162"/>
      <c r="AI286" s="162"/>
      <c r="AJ286" s="162"/>
      <c r="AK286" s="162">
        <f>Tabela13[[#This Row],[Categoria]]</f>
        <v>0</v>
      </c>
      <c r="AL286" s="162"/>
      <c r="AM286" s="162"/>
      <c r="AN286" s="162"/>
      <c r="AO286" s="162"/>
      <c r="AP286" s="150" t="str">
        <f t="shared" si="15"/>
        <v/>
      </c>
    </row>
    <row r="287" spans="1:42" s="144" customFormat="1" ht="16.5" x14ac:dyDescent="0.25">
      <c r="A287" s="159"/>
      <c r="B287" s="157"/>
      <c r="C287" s="158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50" t="str">
        <f t="shared" si="13"/>
        <v/>
      </c>
      <c r="P287" s="157"/>
      <c r="Q287" s="158" t="str">
        <f>IF(Tabela13[[#This Row],[Diagnóstico]]="Não Prenha",Tabela13[[#This Row],[Vaca]],"-")</f>
        <v>-</v>
      </c>
      <c r="R287" s="162" t="str">
        <f>IF(Tabela13[[#This Row],[Diagnóstico]]="Não Prenha",Tabela13[[#This Row],[E.C.C DG]],"-")</f>
        <v>-</v>
      </c>
      <c r="S287" s="162"/>
      <c r="T287" s="162" t="str">
        <f>IF(Tabela13[[#This Row],[Diagnóstico]]="Não Prenha",Tabela13[[#This Row],[E.C.C. IA]],"-")</f>
        <v>-</v>
      </c>
      <c r="U287" s="162" t="str">
        <f>IF(Tabela13[[#This Row],[Diagnóstico]]="Não Prenha",Tabela13[[#This Row],[Raça IA]],"-")</f>
        <v>-</v>
      </c>
      <c r="V287" s="162"/>
      <c r="W287" s="162">
        <f>Tabela13[[#This Row],[Categoria]]</f>
        <v>0</v>
      </c>
      <c r="X287" s="162"/>
      <c r="Y287" s="162"/>
      <c r="Z287" s="162"/>
      <c r="AA287" s="162"/>
      <c r="AB287" s="150" t="str">
        <f t="shared" si="14"/>
        <v/>
      </c>
      <c r="AD287" s="157"/>
      <c r="AE287" s="158" t="str">
        <f>IF(Tabela1312[[#This Row],[Diagnóstico]]="Não Prenha ",Tabela13[[#This Row],[Vaca]],"-")</f>
        <v>-</v>
      </c>
      <c r="AF287" s="162"/>
      <c r="AG287" s="162"/>
      <c r="AH287" s="162"/>
      <c r="AI287" s="162"/>
      <c r="AJ287" s="162"/>
      <c r="AK287" s="162">
        <f>Tabela13[[#This Row],[Categoria]]</f>
        <v>0</v>
      </c>
      <c r="AL287" s="162"/>
      <c r="AM287" s="162"/>
      <c r="AN287" s="162"/>
      <c r="AO287" s="162"/>
      <c r="AP287" s="150" t="str">
        <f t="shared" si="15"/>
        <v/>
      </c>
    </row>
    <row r="288" spans="1:42" s="144" customFormat="1" ht="16.5" x14ac:dyDescent="0.25">
      <c r="A288" s="159"/>
      <c r="B288" s="157"/>
      <c r="C288" s="158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50" t="str">
        <f t="shared" si="13"/>
        <v/>
      </c>
      <c r="P288" s="157"/>
      <c r="Q288" s="158" t="str">
        <f>IF(Tabela13[[#This Row],[Diagnóstico]]="Não Prenha",Tabela13[[#This Row],[Vaca]],"-")</f>
        <v>-</v>
      </c>
      <c r="R288" s="162" t="str">
        <f>IF(Tabela13[[#This Row],[Diagnóstico]]="Não Prenha",Tabela13[[#This Row],[E.C.C DG]],"-")</f>
        <v>-</v>
      </c>
      <c r="S288" s="162"/>
      <c r="T288" s="162" t="str">
        <f>IF(Tabela13[[#This Row],[Diagnóstico]]="Não Prenha",Tabela13[[#This Row],[E.C.C. IA]],"-")</f>
        <v>-</v>
      </c>
      <c r="U288" s="162" t="str">
        <f>IF(Tabela13[[#This Row],[Diagnóstico]]="Não Prenha",Tabela13[[#This Row],[Raça IA]],"-")</f>
        <v>-</v>
      </c>
      <c r="V288" s="162"/>
      <c r="W288" s="162">
        <f>Tabela13[[#This Row],[Categoria]]</f>
        <v>0</v>
      </c>
      <c r="X288" s="162"/>
      <c r="Y288" s="162"/>
      <c r="Z288" s="162"/>
      <c r="AA288" s="162"/>
      <c r="AB288" s="150" t="str">
        <f t="shared" si="14"/>
        <v/>
      </c>
      <c r="AD288" s="157"/>
      <c r="AE288" s="158" t="str">
        <f>IF(Tabela1312[[#This Row],[Diagnóstico]]="Não Prenha ",Tabela13[[#This Row],[Vaca]],"-")</f>
        <v>-</v>
      </c>
      <c r="AF288" s="162"/>
      <c r="AG288" s="162"/>
      <c r="AH288" s="162"/>
      <c r="AI288" s="162"/>
      <c r="AJ288" s="162"/>
      <c r="AK288" s="162">
        <f>Tabela13[[#This Row],[Categoria]]</f>
        <v>0</v>
      </c>
      <c r="AL288" s="162"/>
      <c r="AM288" s="162"/>
      <c r="AN288" s="162"/>
      <c r="AO288" s="162"/>
      <c r="AP288" s="150" t="str">
        <f t="shared" si="15"/>
        <v/>
      </c>
    </row>
    <row r="289" spans="1:42" s="144" customFormat="1" ht="16.5" x14ac:dyDescent="0.25">
      <c r="A289" s="159"/>
      <c r="B289" s="157"/>
      <c r="C289" s="158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50" t="str">
        <f t="shared" si="13"/>
        <v/>
      </c>
      <c r="P289" s="157"/>
      <c r="Q289" s="158" t="str">
        <f>IF(Tabela13[[#This Row],[Diagnóstico]]="Não Prenha",Tabela13[[#This Row],[Vaca]],"-")</f>
        <v>-</v>
      </c>
      <c r="R289" s="162" t="str">
        <f>IF(Tabela13[[#This Row],[Diagnóstico]]="Não Prenha",Tabela13[[#This Row],[E.C.C DG]],"-")</f>
        <v>-</v>
      </c>
      <c r="S289" s="162"/>
      <c r="T289" s="162" t="str">
        <f>IF(Tabela13[[#This Row],[Diagnóstico]]="Não Prenha",Tabela13[[#This Row],[E.C.C. IA]],"-")</f>
        <v>-</v>
      </c>
      <c r="U289" s="162" t="str">
        <f>IF(Tabela13[[#This Row],[Diagnóstico]]="Não Prenha",Tabela13[[#This Row],[Raça IA]],"-")</f>
        <v>-</v>
      </c>
      <c r="V289" s="162"/>
      <c r="W289" s="162">
        <f>Tabela13[[#This Row],[Categoria]]</f>
        <v>0</v>
      </c>
      <c r="X289" s="162"/>
      <c r="Y289" s="162"/>
      <c r="Z289" s="162"/>
      <c r="AA289" s="162"/>
      <c r="AB289" s="150" t="str">
        <f t="shared" si="14"/>
        <v/>
      </c>
      <c r="AD289" s="157"/>
      <c r="AE289" s="158" t="str">
        <f>IF(Tabela1312[[#This Row],[Diagnóstico]]="Não Prenha ",Tabela13[[#This Row],[Vaca]],"-")</f>
        <v>-</v>
      </c>
      <c r="AF289" s="162"/>
      <c r="AG289" s="162"/>
      <c r="AH289" s="162"/>
      <c r="AI289" s="162"/>
      <c r="AJ289" s="162"/>
      <c r="AK289" s="162">
        <f>Tabela13[[#This Row],[Categoria]]</f>
        <v>0</v>
      </c>
      <c r="AL289" s="162"/>
      <c r="AM289" s="162"/>
      <c r="AN289" s="162"/>
      <c r="AO289" s="162"/>
      <c r="AP289" s="150" t="str">
        <f t="shared" si="15"/>
        <v/>
      </c>
    </row>
    <row r="290" spans="1:42" s="144" customFormat="1" ht="16.5" x14ac:dyDescent="0.25">
      <c r="A290" s="159"/>
      <c r="B290" s="157"/>
      <c r="C290" s="158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50" t="str">
        <f t="shared" si="13"/>
        <v/>
      </c>
      <c r="P290" s="157"/>
      <c r="Q290" s="158" t="str">
        <f>IF(Tabela13[[#This Row],[Diagnóstico]]="Não Prenha",Tabela13[[#This Row],[Vaca]],"-")</f>
        <v>-</v>
      </c>
      <c r="R290" s="162" t="str">
        <f>IF(Tabela13[[#This Row],[Diagnóstico]]="Não Prenha",Tabela13[[#This Row],[E.C.C DG]],"-")</f>
        <v>-</v>
      </c>
      <c r="S290" s="162"/>
      <c r="T290" s="162" t="str">
        <f>IF(Tabela13[[#This Row],[Diagnóstico]]="Não Prenha",Tabela13[[#This Row],[E.C.C. IA]],"-")</f>
        <v>-</v>
      </c>
      <c r="U290" s="162" t="str">
        <f>IF(Tabela13[[#This Row],[Diagnóstico]]="Não Prenha",Tabela13[[#This Row],[Raça IA]],"-")</f>
        <v>-</v>
      </c>
      <c r="V290" s="162"/>
      <c r="W290" s="162">
        <f>Tabela13[[#This Row],[Categoria]]</f>
        <v>0</v>
      </c>
      <c r="X290" s="162"/>
      <c r="Y290" s="162"/>
      <c r="Z290" s="162"/>
      <c r="AA290" s="162"/>
      <c r="AB290" s="150" t="str">
        <f t="shared" si="14"/>
        <v/>
      </c>
      <c r="AD290" s="157"/>
      <c r="AE290" s="158" t="str">
        <f>IF(Tabela1312[[#This Row],[Diagnóstico]]="Não Prenha ",Tabela13[[#This Row],[Vaca]],"-")</f>
        <v>-</v>
      </c>
      <c r="AF290" s="162"/>
      <c r="AG290" s="162"/>
      <c r="AH290" s="162"/>
      <c r="AI290" s="162"/>
      <c r="AJ290" s="162"/>
      <c r="AK290" s="162">
        <f>Tabela13[[#This Row],[Categoria]]</f>
        <v>0</v>
      </c>
      <c r="AL290" s="162"/>
      <c r="AM290" s="162"/>
      <c r="AN290" s="162"/>
      <c r="AO290" s="162"/>
      <c r="AP290" s="150" t="str">
        <f t="shared" si="15"/>
        <v/>
      </c>
    </row>
    <row r="291" spans="1:42" s="144" customFormat="1" ht="16.5" x14ac:dyDescent="0.25">
      <c r="A291" s="159"/>
      <c r="B291" s="157"/>
      <c r="C291" s="158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50" t="str">
        <f t="shared" si="13"/>
        <v/>
      </c>
      <c r="P291" s="157"/>
      <c r="Q291" s="158" t="str">
        <f>IF(Tabela13[[#This Row],[Diagnóstico]]="Não Prenha",Tabela13[[#This Row],[Vaca]],"-")</f>
        <v>-</v>
      </c>
      <c r="R291" s="162" t="str">
        <f>IF(Tabela13[[#This Row],[Diagnóstico]]="Não Prenha",Tabela13[[#This Row],[E.C.C DG]],"-")</f>
        <v>-</v>
      </c>
      <c r="S291" s="162"/>
      <c r="T291" s="162" t="str">
        <f>IF(Tabela13[[#This Row],[Diagnóstico]]="Não Prenha",Tabela13[[#This Row],[E.C.C. IA]],"-")</f>
        <v>-</v>
      </c>
      <c r="U291" s="162" t="str">
        <f>IF(Tabela13[[#This Row],[Diagnóstico]]="Não Prenha",Tabela13[[#This Row],[Raça IA]],"-")</f>
        <v>-</v>
      </c>
      <c r="V291" s="162"/>
      <c r="W291" s="162">
        <f>Tabela13[[#This Row],[Categoria]]</f>
        <v>0</v>
      </c>
      <c r="X291" s="162"/>
      <c r="Y291" s="162"/>
      <c r="Z291" s="162"/>
      <c r="AA291" s="162"/>
      <c r="AB291" s="150" t="str">
        <f t="shared" si="14"/>
        <v/>
      </c>
      <c r="AD291" s="157"/>
      <c r="AE291" s="158" t="str">
        <f>IF(Tabela1312[[#This Row],[Diagnóstico]]="Não Prenha ",Tabela13[[#This Row],[Vaca]],"-")</f>
        <v>-</v>
      </c>
      <c r="AF291" s="162"/>
      <c r="AG291" s="162"/>
      <c r="AH291" s="162"/>
      <c r="AI291" s="162"/>
      <c r="AJ291" s="162"/>
      <c r="AK291" s="162">
        <f>Tabela13[[#This Row],[Categoria]]</f>
        <v>0</v>
      </c>
      <c r="AL291" s="162"/>
      <c r="AM291" s="162"/>
      <c r="AN291" s="162"/>
      <c r="AO291" s="162"/>
      <c r="AP291" s="150" t="str">
        <f t="shared" si="15"/>
        <v/>
      </c>
    </row>
    <row r="292" spans="1:42" s="144" customFormat="1" ht="16.5" x14ac:dyDescent="0.25">
      <c r="A292" s="159"/>
      <c r="B292" s="157"/>
      <c r="C292" s="158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50" t="str">
        <f t="shared" si="13"/>
        <v/>
      </c>
      <c r="P292" s="157"/>
      <c r="Q292" s="158" t="str">
        <f>IF(Tabela13[[#This Row],[Diagnóstico]]="Não Prenha",Tabela13[[#This Row],[Vaca]],"-")</f>
        <v>-</v>
      </c>
      <c r="R292" s="162" t="str">
        <f>IF(Tabela13[[#This Row],[Diagnóstico]]="Não Prenha",Tabela13[[#This Row],[E.C.C DG]],"-")</f>
        <v>-</v>
      </c>
      <c r="S292" s="162"/>
      <c r="T292" s="162" t="str">
        <f>IF(Tabela13[[#This Row],[Diagnóstico]]="Não Prenha",Tabela13[[#This Row],[E.C.C. IA]],"-")</f>
        <v>-</v>
      </c>
      <c r="U292" s="162" t="str">
        <f>IF(Tabela13[[#This Row],[Diagnóstico]]="Não Prenha",Tabela13[[#This Row],[Raça IA]],"-")</f>
        <v>-</v>
      </c>
      <c r="V292" s="162"/>
      <c r="W292" s="162">
        <f>Tabela13[[#This Row],[Categoria]]</f>
        <v>0</v>
      </c>
      <c r="X292" s="162"/>
      <c r="Y292" s="162"/>
      <c r="Z292" s="162"/>
      <c r="AA292" s="162"/>
      <c r="AB292" s="150" t="str">
        <f t="shared" si="14"/>
        <v/>
      </c>
      <c r="AD292" s="157"/>
      <c r="AE292" s="158" t="str">
        <f>IF(Tabela1312[[#This Row],[Diagnóstico]]="Não Prenha ",Tabela13[[#This Row],[Vaca]],"-")</f>
        <v>-</v>
      </c>
      <c r="AF292" s="162"/>
      <c r="AG292" s="162"/>
      <c r="AH292" s="162"/>
      <c r="AI292" s="162"/>
      <c r="AJ292" s="162"/>
      <c r="AK292" s="162">
        <f>Tabela13[[#This Row],[Categoria]]</f>
        <v>0</v>
      </c>
      <c r="AL292" s="162"/>
      <c r="AM292" s="162"/>
      <c r="AN292" s="162"/>
      <c r="AO292" s="162"/>
      <c r="AP292" s="150" t="str">
        <f t="shared" si="15"/>
        <v/>
      </c>
    </row>
    <row r="293" spans="1:42" s="144" customFormat="1" ht="16.5" x14ac:dyDescent="0.25">
      <c r="A293" s="159"/>
      <c r="B293" s="157"/>
      <c r="C293" s="158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50" t="str">
        <f t="shared" si="13"/>
        <v/>
      </c>
      <c r="P293" s="157"/>
      <c r="Q293" s="158" t="str">
        <f>IF(Tabela13[[#This Row],[Diagnóstico]]="Não Prenha",Tabela13[[#This Row],[Vaca]],"-")</f>
        <v>-</v>
      </c>
      <c r="R293" s="162" t="str">
        <f>IF(Tabela13[[#This Row],[Diagnóstico]]="Não Prenha",Tabela13[[#This Row],[E.C.C DG]],"-")</f>
        <v>-</v>
      </c>
      <c r="S293" s="162"/>
      <c r="T293" s="162" t="str">
        <f>IF(Tabela13[[#This Row],[Diagnóstico]]="Não Prenha",Tabela13[[#This Row],[E.C.C. IA]],"-")</f>
        <v>-</v>
      </c>
      <c r="U293" s="162" t="str">
        <f>IF(Tabela13[[#This Row],[Diagnóstico]]="Não Prenha",Tabela13[[#This Row],[Raça IA]],"-")</f>
        <v>-</v>
      </c>
      <c r="V293" s="162"/>
      <c r="W293" s="162">
        <f>Tabela13[[#This Row],[Categoria]]</f>
        <v>0</v>
      </c>
      <c r="X293" s="162"/>
      <c r="Y293" s="162"/>
      <c r="Z293" s="162"/>
      <c r="AA293" s="162"/>
      <c r="AB293" s="150" t="str">
        <f t="shared" si="14"/>
        <v/>
      </c>
      <c r="AD293" s="157"/>
      <c r="AE293" s="158" t="str">
        <f>IF(Tabela1312[[#This Row],[Diagnóstico]]="Não Prenha ",Tabela13[[#This Row],[Vaca]],"-")</f>
        <v>-</v>
      </c>
      <c r="AF293" s="162"/>
      <c r="AG293" s="162"/>
      <c r="AH293" s="162"/>
      <c r="AI293" s="162"/>
      <c r="AJ293" s="162"/>
      <c r="AK293" s="162">
        <f>Tabela13[[#This Row],[Categoria]]</f>
        <v>0</v>
      </c>
      <c r="AL293" s="162"/>
      <c r="AM293" s="162"/>
      <c r="AN293" s="162"/>
      <c r="AO293" s="162"/>
      <c r="AP293" s="150" t="str">
        <f t="shared" si="15"/>
        <v/>
      </c>
    </row>
    <row r="294" spans="1:42" s="144" customFormat="1" ht="16.5" x14ac:dyDescent="0.25">
      <c r="A294" s="159"/>
      <c r="B294" s="157"/>
      <c r="C294" s="158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50" t="str">
        <f t="shared" si="13"/>
        <v/>
      </c>
      <c r="P294" s="157"/>
      <c r="Q294" s="158" t="str">
        <f>IF(Tabela13[[#This Row],[Diagnóstico]]="Não Prenha",Tabela13[[#This Row],[Vaca]],"-")</f>
        <v>-</v>
      </c>
      <c r="R294" s="162" t="str">
        <f>IF(Tabela13[[#This Row],[Diagnóstico]]="Não Prenha",Tabela13[[#This Row],[E.C.C DG]],"-")</f>
        <v>-</v>
      </c>
      <c r="S294" s="162"/>
      <c r="T294" s="162" t="str">
        <f>IF(Tabela13[[#This Row],[Diagnóstico]]="Não Prenha",Tabela13[[#This Row],[E.C.C. IA]],"-")</f>
        <v>-</v>
      </c>
      <c r="U294" s="162" t="str">
        <f>IF(Tabela13[[#This Row],[Diagnóstico]]="Não Prenha",Tabela13[[#This Row],[Raça IA]],"-")</f>
        <v>-</v>
      </c>
      <c r="V294" s="162"/>
      <c r="W294" s="162">
        <f>Tabela13[[#This Row],[Categoria]]</f>
        <v>0</v>
      </c>
      <c r="X294" s="162"/>
      <c r="Y294" s="162"/>
      <c r="Z294" s="162"/>
      <c r="AA294" s="162"/>
      <c r="AB294" s="150" t="str">
        <f t="shared" si="14"/>
        <v/>
      </c>
      <c r="AD294" s="157"/>
      <c r="AE294" s="158" t="str">
        <f>IF(Tabela1312[[#This Row],[Diagnóstico]]="Não Prenha ",Tabela13[[#This Row],[Vaca]],"-")</f>
        <v>-</v>
      </c>
      <c r="AF294" s="162"/>
      <c r="AG294" s="162"/>
      <c r="AH294" s="162"/>
      <c r="AI294" s="162"/>
      <c r="AJ294" s="162"/>
      <c r="AK294" s="162">
        <f>Tabela13[[#This Row],[Categoria]]</f>
        <v>0</v>
      </c>
      <c r="AL294" s="162"/>
      <c r="AM294" s="162"/>
      <c r="AN294" s="162"/>
      <c r="AO294" s="162"/>
      <c r="AP294" s="150" t="str">
        <f t="shared" si="15"/>
        <v/>
      </c>
    </row>
    <row r="295" spans="1:42" s="144" customFormat="1" ht="16.5" x14ac:dyDescent="0.25">
      <c r="A295" s="159"/>
      <c r="B295" s="157"/>
      <c r="C295" s="158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50" t="str">
        <f t="shared" si="13"/>
        <v/>
      </c>
      <c r="P295" s="157"/>
      <c r="Q295" s="158" t="str">
        <f>IF(Tabela13[[#This Row],[Diagnóstico]]="Não Prenha",Tabela13[[#This Row],[Vaca]],"-")</f>
        <v>-</v>
      </c>
      <c r="R295" s="162" t="str">
        <f>IF(Tabela13[[#This Row],[Diagnóstico]]="Não Prenha",Tabela13[[#This Row],[E.C.C DG]],"-")</f>
        <v>-</v>
      </c>
      <c r="S295" s="162"/>
      <c r="T295" s="162" t="str">
        <f>IF(Tabela13[[#This Row],[Diagnóstico]]="Não Prenha",Tabela13[[#This Row],[E.C.C. IA]],"-")</f>
        <v>-</v>
      </c>
      <c r="U295" s="162" t="str">
        <f>IF(Tabela13[[#This Row],[Diagnóstico]]="Não Prenha",Tabela13[[#This Row],[Raça IA]],"-")</f>
        <v>-</v>
      </c>
      <c r="V295" s="162"/>
      <c r="W295" s="162">
        <f>Tabela13[[#This Row],[Categoria]]</f>
        <v>0</v>
      </c>
      <c r="X295" s="162"/>
      <c r="Y295" s="162"/>
      <c r="Z295" s="162"/>
      <c r="AA295" s="162"/>
      <c r="AB295" s="150" t="str">
        <f t="shared" si="14"/>
        <v/>
      </c>
      <c r="AD295" s="157"/>
      <c r="AE295" s="158" t="str">
        <f>IF(Tabela1312[[#This Row],[Diagnóstico]]="Não Prenha ",Tabela13[[#This Row],[Vaca]],"-")</f>
        <v>-</v>
      </c>
      <c r="AF295" s="162"/>
      <c r="AG295" s="162"/>
      <c r="AH295" s="162"/>
      <c r="AI295" s="162"/>
      <c r="AJ295" s="162"/>
      <c r="AK295" s="162">
        <f>Tabela13[[#This Row],[Categoria]]</f>
        <v>0</v>
      </c>
      <c r="AL295" s="162"/>
      <c r="AM295" s="162"/>
      <c r="AN295" s="162"/>
      <c r="AO295" s="162"/>
      <c r="AP295" s="150" t="str">
        <f t="shared" si="15"/>
        <v/>
      </c>
    </row>
    <row r="296" spans="1:42" s="144" customFormat="1" ht="16.5" x14ac:dyDescent="0.25">
      <c r="A296" s="159"/>
      <c r="B296" s="157"/>
      <c r="C296" s="158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50" t="str">
        <f t="shared" si="13"/>
        <v/>
      </c>
      <c r="P296" s="157"/>
      <c r="Q296" s="158" t="str">
        <f>IF(Tabela13[[#This Row],[Diagnóstico]]="Não Prenha",Tabela13[[#This Row],[Vaca]],"-")</f>
        <v>-</v>
      </c>
      <c r="R296" s="162" t="str">
        <f>IF(Tabela13[[#This Row],[Diagnóstico]]="Não Prenha",Tabela13[[#This Row],[E.C.C DG]],"-")</f>
        <v>-</v>
      </c>
      <c r="S296" s="162"/>
      <c r="T296" s="162" t="str">
        <f>IF(Tabela13[[#This Row],[Diagnóstico]]="Não Prenha",Tabela13[[#This Row],[E.C.C. IA]],"-")</f>
        <v>-</v>
      </c>
      <c r="U296" s="162" t="str">
        <f>IF(Tabela13[[#This Row],[Diagnóstico]]="Não Prenha",Tabela13[[#This Row],[Raça IA]],"-")</f>
        <v>-</v>
      </c>
      <c r="V296" s="162"/>
      <c r="W296" s="162">
        <f>Tabela13[[#This Row],[Categoria]]</f>
        <v>0</v>
      </c>
      <c r="X296" s="162"/>
      <c r="Y296" s="162"/>
      <c r="Z296" s="162"/>
      <c r="AA296" s="162"/>
      <c r="AB296" s="150" t="str">
        <f t="shared" si="14"/>
        <v/>
      </c>
      <c r="AD296" s="157"/>
      <c r="AE296" s="158" t="str">
        <f>IF(Tabela1312[[#This Row],[Diagnóstico]]="Não Prenha ",Tabela13[[#This Row],[Vaca]],"-")</f>
        <v>-</v>
      </c>
      <c r="AF296" s="162"/>
      <c r="AG296" s="162"/>
      <c r="AH296" s="162"/>
      <c r="AI296" s="162"/>
      <c r="AJ296" s="162"/>
      <c r="AK296" s="162">
        <f>Tabela13[[#This Row],[Categoria]]</f>
        <v>0</v>
      </c>
      <c r="AL296" s="162"/>
      <c r="AM296" s="162"/>
      <c r="AN296" s="162"/>
      <c r="AO296" s="162"/>
      <c r="AP296" s="150" t="str">
        <f t="shared" si="15"/>
        <v/>
      </c>
    </row>
    <row r="297" spans="1:42" s="144" customFormat="1" ht="16.5" x14ac:dyDescent="0.25">
      <c r="A297" s="159"/>
      <c r="B297" s="157"/>
      <c r="C297" s="158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50" t="str">
        <f t="shared" si="13"/>
        <v/>
      </c>
      <c r="P297" s="157"/>
      <c r="Q297" s="158" t="str">
        <f>IF(Tabela13[[#This Row],[Diagnóstico]]="Não Prenha",Tabela13[[#This Row],[Vaca]],"-")</f>
        <v>-</v>
      </c>
      <c r="R297" s="162" t="str">
        <f>IF(Tabela13[[#This Row],[Diagnóstico]]="Não Prenha",Tabela13[[#This Row],[E.C.C DG]],"-")</f>
        <v>-</v>
      </c>
      <c r="S297" s="162"/>
      <c r="T297" s="162" t="str">
        <f>IF(Tabela13[[#This Row],[Diagnóstico]]="Não Prenha",Tabela13[[#This Row],[E.C.C. IA]],"-")</f>
        <v>-</v>
      </c>
      <c r="U297" s="162" t="str">
        <f>IF(Tabela13[[#This Row],[Diagnóstico]]="Não Prenha",Tabela13[[#This Row],[Raça IA]],"-")</f>
        <v>-</v>
      </c>
      <c r="V297" s="162"/>
      <c r="W297" s="162">
        <f>Tabela13[[#This Row],[Categoria]]</f>
        <v>0</v>
      </c>
      <c r="X297" s="162"/>
      <c r="Y297" s="162"/>
      <c r="Z297" s="162"/>
      <c r="AA297" s="162"/>
      <c r="AB297" s="150" t="str">
        <f t="shared" si="14"/>
        <v/>
      </c>
      <c r="AD297" s="157"/>
      <c r="AE297" s="158" t="str">
        <f>IF(Tabela1312[[#This Row],[Diagnóstico]]="Não Prenha ",Tabela13[[#This Row],[Vaca]],"-")</f>
        <v>-</v>
      </c>
      <c r="AF297" s="162"/>
      <c r="AG297" s="162"/>
      <c r="AH297" s="162"/>
      <c r="AI297" s="162"/>
      <c r="AJ297" s="162"/>
      <c r="AK297" s="162">
        <f>Tabela13[[#This Row],[Categoria]]</f>
        <v>0</v>
      </c>
      <c r="AL297" s="162"/>
      <c r="AM297" s="162"/>
      <c r="AN297" s="162"/>
      <c r="AO297" s="162"/>
      <c r="AP297" s="150" t="str">
        <f t="shared" si="15"/>
        <v/>
      </c>
    </row>
    <row r="298" spans="1:42" s="144" customFormat="1" ht="16.5" x14ac:dyDescent="0.25">
      <c r="A298" s="159"/>
      <c r="B298" s="157"/>
      <c r="C298" s="158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50" t="str">
        <f t="shared" si="13"/>
        <v/>
      </c>
      <c r="P298" s="157"/>
      <c r="Q298" s="158" t="str">
        <f>IF(Tabela13[[#This Row],[Diagnóstico]]="Não Prenha",Tabela13[[#This Row],[Vaca]],"-")</f>
        <v>-</v>
      </c>
      <c r="R298" s="162" t="str">
        <f>IF(Tabela13[[#This Row],[Diagnóstico]]="Não Prenha",Tabela13[[#This Row],[E.C.C DG]],"-")</f>
        <v>-</v>
      </c>
      <c r="S298" s="162"/>
      <c r="T298" s="162" t="str">
        <f>IF(Tabela13[[#This Row],[Diagnóstico]]="Não Prenha",Tabela13[[#This Row],[E.C.C. IA]],"-")</f>
        <v>-</v>
      </c>
      <c r="U298" s="162" t="str">
        <f>IF(Tabela13[[#This Row],[Diagnóstico]]="Não Prenha",Tabela13[[#This Row],[Raça IA]],"-")</f>
        <v>-</v>
      </c>
      <c r="V298" s="162"/>
      <c r="W298" s="162">
        <f>Tabela13[[#This Row],[Categoria]]</f>
        <v>0</v>
      </c>
      <c r="X298" s="162"/>
      <c r="Y298" s="162"/>
      <c r="Z298" s="162"/>
      <c r="AA298" s="162"/>
      <c r="AB298" s="150" t="str">
        <f t="shared" si="14"/>
        <v/>
      </c>
      <c r="AD298" s="157"/>
      <c r="AE298" s="158" t="str">
        <f>IF(Tabela1312[[#This Row],[Diagnóstico]]="Não Prenha ",Tabela13[[#This Row],[Vaca]],"-")</f>
        <v>-</v>
      </c>
      <c r="AF298" s="162"/>
      <c r="AG298" s="162"/>
      <c r="AH298" s="162"/>
      <c r="AI298" s="162"/>
      <c r="AJ298" s="162"/>
      <c r="AK298" s="162">
        <f>Tabela13[[#This Row],[Categoria]]</f>
        <v>0</v>
      </c>
      <c r="AL298" s="162"/>
      <c r="AM298" s="162"/>
      <c r="AN298" s="162"/>
      <c r="AO298" s="162"/>
      <c r="AP298" s="150" t="str">
        <f t="shared" si="15"/>
        <v/>
      </c>
    </row>
    <row r="299" spans="1:42" s="144" customFormat="1" ht="16.5" x14ac:dyDescent="0.25">
      <c r="A299" s="159"/>
      <c r="B299" s="157"/>
      <c r="C299" s="158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50" t="str">
        <f t="shared" si="13"/>
        <v/>
      </c>
      <c r="P299" s="157"/>
      <c r="Q299" s="158" t="str">
        <f>IF(Tabela13[[#This Row],[Diagnóstico]]="Não Prenha",Tabela13[[#This Row],[Vaca]],"-")</f>
        <v>-</v>
      </c>
      <c r="R299" s="162" t="str">
        <f>IF(Tabela13[[#This Row],[Diagnóstico]]="Não Prenha",Tabela13[[#This Row],[E.C.C DG]],"-")</f>
        <v>-</v>
      </c>
      <c r="S299" s="162"/>
      <c r="T299" s="162" t="str">
        <f>IF(Tabela13[[#This Row],[Diagnóstico]]="Não Prenha",Tabela13[[#This Row],[E.C.C. IA]],"-")</f>
        <v>-</v>
      </c>
      <c r="U299" s="162" t="str">
        <f>IF(Tabela13[[#This Row],[Diagnóstico]]="Não Prenha",Tabela13[[#This Row],[Raça IA]],"-")</f>
        <v>-</v>
      </c>
      <c r="V299" s="162"/>
      <c r="W299" s="162">
        <f>Tabela13[[#This Row],[Categoria]]</f>
        <v>0</v>
      </c>
      <c r="X299" s="162"/>
      <c r="Y299" s="162"/>
      <c r="Z299" s="162"/>
      <c r="AA299" s="162"/>
      <c r="AB299" s="150" t="str">
        <f t="shared" si="14"/>
        <v/>
      </c>
      <c r="AD299" s="157"/>
      <c r="AE299" s="158" t="str">
        <f>IF(Tabela1312[[#This Row],[Diagnóstico]]="Não Prenha ",Tabela13[[#This Row],[Vaca]],"-")</f>
        <v>-</v>
      </c>
      <c r="AF299" s="162"/>
      <c r="AG299" s="162"/>
      <c r="AH299" s="162"/>
      <c r="AI299" s="162"/>
      <c r="AJ299" s="162"/>
      <c r="AK299" s="162">
        <f>Tabela13[[#This Row],[Categoria]]</f>
        <v>0</v>
      </c>
      <c r="AL299" s="162"/>
      <c r="AM299" s="162"/>
      <c r="AN299" s="162"/>
      <c r="AO299" s="162"/>
      <c r="AP299" s="150" t="str">
        <f t="shared" si="15"/>
        <v/>
      </c>
    </row>
    <row r="300" spans="1:42" s="144" customFormat="1" ht="16.5" x14ac:dyDescent="0.25">
      <c r="A300" s="159"/>
      <c r="B300" s="157"/>
      <c r="C300" s="158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50" t="str">
        <f t="shared" si="13"/>
        <v/>
      </c>
      <c r="P300" s="157"/>
      <c r="Q300" s="158" t="str">
        <f>IF(Tabela13[[#This Row],[Diagnóstico]]="Não Prenha",Tabela13[[#This Row],[Vaca]],"-")</f>
        <v>-</v>
      </c>
      <c r="R300" s="162" t="str">
        <f>IF(Tabela13[[#This Row],[Diagnóstico]]="Não Prenha",Tabela13[[#This Row],[E.C.C DG]],"-")</f>
        <v>-</v>
      </c>
      <c r="S300" s="162"/>
      <c r="T300" s="162" t="str">
        <f>IF(Tabela13[[#This Row],[Diagnóstico]]="Não Prenha",Tabela13[[#This Row],[E.C.C. IA]],"-")</f>
        <v>-</v>
      </c>
      <c r="U300" s="162" t="str">
        <f>IF(Tabela13[[#This Row],[Diagnóstico]]="Não Prenha",Tabela13[[#This Row],[Raça IA]],"-")</f>
        <v>-</v>
      </c>
      <c r="V300" s="162"/>
      <c r="W300" s="162">
        <f>Tabela13[[#This Row],[Categoria]]</f>
        <v>0</v>
      </c>
      <c r="X300" s="162"/>
      <c r="Y300" s="162"/>
      <c r="Z300" s="162"/>
      <c r="AA300" s="162"/>
      <c r="AB300" s="150" t="str">
        <f t="shared" si="14"/>
        <v/>
      </c>
      <c r="AD300" s="157"/>
      <c r="AE300" s="158" t="str">
        <f>IF(Tabela1312[[#This Row],[Diagnóstico]]="Não Prenha ",Tabela13[[#This Row],[Vaca]],"-")</f>
        <v>-</v>
      </c>
      <c r="AF300" s="162"/>
      <c r="AG300" s="162"/>
      <c r="AH300" s="162"/>
      <c r="AI300" s="162"/>
      <c r="AJ300" s="162"/>
      <c r="AK300" s="162">
        <f>Tabela13[[#This Row],[Categoria]]</f>
        <v>0</v>
      </c>
      <c r="AL300" s="162"/>
      <c r="AM300" s="162"/>
      <c r="AN300" s="162"/>
      <c r="AO300" s="162"/>
      <c r="AP300" s="150" t="str">
        <f t="shared" si="15"/>
        <v/>
      </c>
    </row>
    <row r="301" spans="1:42" s="144" customFormat="1" ht="16.5" x14ac:dyDescent="0.25">
      <c r="A301" s="159"/>
      <c r="B301" s="157"/>
      <c r="C301" s="158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50" t="str">
        <f t="shared" si="13"/>
        <v/>
      </c>
      <c r="P301" s="157"/>
      <c r="Q301" s="158" t="str">
        <f>IF(Tabela13[[#This Row],[Diagnóstico]]="Não Prenha",Tabela13[[#This Row],[Vaca]],"-")</f>
        <v>-</v>
      </c>
      <c r="R301" s="162" t="str">
        <f>IF(Tabela13[[#This Row],[Diagnóstico]]="Não Prenha",Tabela13[[#This Row],[E.C.C DG]],"-")</f>
        <v>-</v>
      </c>
      <c r="S301" s="162"/>
      <c r="T301" s="162" t="str">
        <f>IF(Tabela13[[#This Row],[Diagnóstico]]="Não Prenha",Tabela13[[#This Row],[E.C.C. IA]],"-")</f>
        <v>-</v>
      </c>
      <c r="U301" s="162" t="str">
        <f>IF(Tabela13[[#This Row],[Diagnóstico]]="Não Prenha",Tabela13[[#This Row],[Raça IA]],"-")</f>
        <v>-</v>
      </c>
      <c r="V301" s="162"/>
      <c r="W301" s="162">
        <f>Tabela13[[#This Row],[Categoria]]</f>
        <v>0</v>
      </c>
      <c r="X301" s="162"/>
      <c r="Y301" s="162"/>
      <c r="Z301" s="162"/>
      <c r="AA301" s="162"/>
      <c r="AB301" s="150" t="str">
        <f t="shared" si="14"/>
        <v/>
      </c>
      <c r="AD301" s="157"/>
      <c r="AE301" s="158" t="str">
        <f>IF(Tabela1312[[#This Row],[Diagnóstico]]="Não Prenha ",Tabela13[[#This Row],[Vaca]],"-")</f>
        <v>-</v>
      </c>
      <c r="AF301" s="162"/>
      <c r="AG301" s="162"/>
      <c r="AH301" s="162"/>
      <c r="AI301" s="162"/>
      <c r="AJ301" s="162"/>
      <c r="AK301" s="162">
        <f>Tabela13[[#This Row],[Categoria]]</f>
        <v>0</v>
      </c>
      <c r="AL301" s="162"/>
      <c r="AM301" s="162"/>
      <c r="AN301" s="162"/>
      <c r="AO301" s="162"/>
      <c r="AP301" s="150" t="str">
        <f t="shared" si="15"/>
        <v/>
      </c>
    </row>
    <row r="302" spans="1:42" s="144" customFormat="1" ht="16.5" x14ac:dyDescent="0.25">
      <c r="A302" s="159"/>
      <c r="B302" s="157"/>
      <c r="C302" s="158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50" t="str">
        <f t="shared" si="13"/>
        <v/>
      </c>
      <c r="P302" s="157"/>
      <c r="Q302" s="158" t="str">
        <f>IF(Tabela13[[#This Row],[Diagnóstico]]="Não Prenha",Tabela13[[#This Row],[Vaca]],"-")</f>
        <v>-</v>
      </c>
      <c r="R302" s="162" t="str">
        <f>IF(Tabela13[[#This Row],[Diagnóstico]]="Não Prenha",Tabela13[[#This Row],[E.C.C DG]],"-")</f>
        <v>-</v>
      </c>
      <c r="S302" s="162"/>
      <c r="T302" s="162" t="str">
        <f>IF(Tabela13[[#This Row],[Diagnóstico]]="Não Prenha",Tabela13[[#This Row],[E.C.C. IA]],"-")</f>
        <v>-</v>
      </c>
      <c r="U302" s="162" t="str">
        <f>IF(Tabela13[[#This Row],[Diagnóstico]]="Não Prenha",Tabela13[[#This Row],[Raça IA]],"-")</f>
        <v>-</v>
      </c>
      <c r="V302" s="162"/>
      <c r="W302" s="162">
        <f>Tabela13[[#This Row],[Categoria]]</f>
        <v>0</v>
      </c>
      <c r="X302" s="162"/>
      <c r="Y302" s="162"/>
      <c r="Z302" s="162"/>
      <c r="AA302" s="162"/>
      <c r="AB302" s="150" t="str">
        <f t="shared" si="14"/>
        <v/>
      </c>
      <c r="AD302" s="157"/>
      <c r="AE302" s="158" t="str">
        <f>IF(Tabela1312[[#This Row],[Diagnóstico]]="Não Prenha ",Tabela13[[#This Row],[Vaca]],"-")</f>
        <v>-</v>
      </c>
      <c r="AF302" s="162"/>
      <c r="AG302" s="162"/>
      <c r="AH302" s="162"/>
      <c r="AI302" s="162"/>
      <c r="AJ302" s="162"/>
      <c r="AK302" s="162">
        <f>Tabela13[[#This Row],[Categoria]]</f>
        <v>0</v>
      </c>
      <c r="AL302" s="162"/>
      <c r="AM302" s="162"/>
      <c r="AN302" s="162"/>
      <c r="AO302" s="162"/>
      <c r="AP302" s="150" t="str">
        <f t="shared" si="15"/>
        <v/>
      </c>
    </row>
    <row r="303" spans="1:42" s="144" customFormat="1" ht="16.5" x14ac:dyDescent="0.25">
      <c r="A303" s="159"/>
      <c r="B303" s="157"/>
      <c r="C303" s="158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50" t="str">
        <f t="shared" si="13"/>
        <v/>
      </c>
      <c r="P303" s="157"/>
      <c r="Q303" s="158" t="str">
        <f>IF(Tabela13[[#This Row],[Diagnóstico]]="Não Prenha",Tabela13[[#This Row],[Vaca]],"-")</f>
        <v>-</v>
      </c>
      <c r="R303" s="162" t="str">
        <f>IF(Tabela13[[#This Row],[Diagnóstico]]="Não Prenha",Tabela13[[#This Row],[E.C.C DG]],"-")</f>
        <v>-</v>
      </c>
      <c r="S303" s="162"/>
      <c r="T303" s="162" t="str">
        <f>IF(Tabela13[[#This Row],[Diagnóstico]]="Não Prenha",Tabela13[[#This Row],[E.C.C. IA]],"-")</f>
        <v>-</v>
      </c>
      <c r="U303" s="162" t="str">
        <f>IF(Tabela13[[#This Row],[Diagnóstico]]="Não Prenha",Tabela13[[#This Row],[Raça IA]],"-")</f>
        <v>-</v>
      </c>
      <c r="V303" s="162"/>
      <c r="W303" s="162">
        <f>Tabela13[[#This Row],[Categoria]]</f>
        <v>0</v>
      </c>
      <c r="X303" s="162"/>
      <c r="Y303" s="162"/>
      <c r="Z303" s="162"/>
      <c r="AA303" s="162"/>
      <c r="AB303" s="150" t="str">
        <f t="shared" si="14"/>
        <v/>
      </c>
      <c r="AD303" s="157"/>
      <c r="AE303" s="158" t="str">
        <f>IF(Tabela1312[[#This Row],[Diagnóstico]]="Não Prenha ",Tabela13[[#This Row],[Vaca]],"-")</f>
        <v>-</v>
      </c>
      <c r="AF303" s="162"/>
      <c r="AG303" s="162"/>
      <c r="AH303" s="162"/>
      <c r="AI303" s="162"/>
      <c r="AJ303" s="162"/>
      <c r="AK303" s="162">
        <f>Tabela13[[#This Row],[Categoria]]</f>
        <v>0</v>
      </c>
      <c r="AL303" s="162"/>
      <c r="AM303" s="162"/>
      <c r="AN303" s="162"/>
      <c r="AO303" s="162"/>
      <c r="AP303" s="150" t="str">
        <f t="shared" si="15"/>
        <v/>
      </c>
    </row>
    <row r="304" spans="1:42" s="144" customFormat="1" ht="16.5" x14ac:dyDescent="0.25">
      <c r="A304" s="159"/>
      <c r="B304" s="157"/>
      <c r="C304" s="158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50" t="str">
        <f t="shared" si="13"/>
        <v/>
      </c>
      <c r="P304" s="157"/>
      <c r="Q304" s="158" t="str">
        <f>IF(Tabela13[[#This Row],[Diagnóstico]]="Não Prenha",Tabela13[[#This Row],[Vaca]],"-")</f>
        <v>-</v>
      </c>
      <c r="R304" s="162" t="str">
        <f>IF(Tabela13[[#This Row],[Diagnóstico]]="Não Prenha",Tabela13[[#This Row],[E.C.C DG]],"-")</f>
        <v>-</v>
      </c>
      <c r="S304" s="162"/>
      <c r="T304" s="162" t="str">
        <f>IF(Tabela13[[#This Row],[Diagnóstico]]="Não Prenha",Tabela13[[#This Row],[E.C.C. IA]],"-")</f>
        <v>-</v>
      </c>
      <c r="U304" s="162" t="str">
        <f>IF(Tabela13[[#This Row],[Diagnóstico]]="Não Prenha",Tabela13[[#This Row],[Raça IA]],"-")</f>
        <v>-</v>
      </c>
      <c r="V304" s="162"/>
      <c r="W304" s="162">
        <f>Tabela13[[#This Row],[Categoria]]</f>
        <v>0</v>
      </c>
      <c r="X304" s="162"/>
      <c r="Y304" s="162"/>
      <c r="Z304" s="162"/>
      <c r="AA304" s="162"/>
      <c r="AB304" s="150" t="str">
        <f t="shared" si="14"/>
        <v/>
      </c>
      <c r="AD304" s="157"/>
      <c r="AE304" s="158" t="str">
        <f>IF(Tabela1312[[#This Row],[Diagnóstico]]="Não Prenha ",Tabela13[[#This Row],[Vaca]],"-")</f>
        <v>-</v>
      </c>
      <c r="AF304" s="162"/>
      <c r="AG304" s="162"/>
      <c r="AH304" s="162"/>
      <c r="AI304" s="162"/>
      <c r="AJ304" s="162"/>
      <c r="AK304" s="162">
        <f>Tabela13[[#This Row],[Categoria]]</f>
        <v>0</v>
      </c>
      <c r="AL304" s="162"/>
      <c r="AM304" s="162"/>
      <c r="AN304" s="162"/>
      <c r="AO304" s="162"/>
      <c r="AP304" s="150" t="str">
        <f t="shared" si="15"/>
        <v/>
      </c>
    </row>
    <row r="305" spans="1:42" s="144" customFormat="1" ht="16.5" x14ac:dyDescent="0.25">
      <c r="A305" s="159"/>
      <c r="B305" s="157"/>
      <c r="C305" s="158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50" t="str">
        <f t="shared" si="13"/>
        <v/>
      </c>
      <c r="P305" s="157"/>
      <c r="Q305" s="158" t="str">
        <f>IF(Tabela13[[#This Row],[Diagnóstico]]="Não Prenha",Tabela13[[#This Row],[Vaca]],"-")</f>
        <v>-</v>
      </c>
      <c r="R305" s="162" t="str">
        <f>IF(Tabela13[[#This Row],[Diagnóstico]]="Não Prenha",Tabela13[[#This Row],[E.C.C DG]],"-")</f>
        <v>-</v>
      </c>
      <c r="S305" s="162"/>
      <c r="T305" s="162" t="str">
        <f>IF(Tabela13[[#This Row],[Diagnóstico]]="Não Prenha",Tabela13[[#This Row],[E.C.C. IA]],"-")</f>
        <v>-</v>
      </c>
      <c r="U305" s="162" t="str">
        <f>IF(Tabela13[[#This Row],[Diagnóstico]]="Não Prenha",Tabela13[[#This Row],[Raça IA]],"-")</f>
        <v>-</v>
      </c>
      <c r="V305" s="162"/>
      <c r="W305" s="162">
        <f>Tabela13[[#This Row],[Categoria]]</f>
        <v>0</v>
      </c>
      <c r="X305" s="162"/>
      <c r="Y305" s="162"/>
      <c r="Z305" s="162"/>
      <c r="AA305" s="162"/>
      <c r="AB305" s="150" t="str">
        <f t="shared" si="14"/>
        <v/>
      </c>
      <c r="AD305" s="157"/>
      <c r="AE305" s="158" t="str">
        <f>IF(Tabela1312[[#This Row],[Diagnóstico]]="Não Prenha ",Tabela13[[#This Row],[Vaca]],"-")</f>
        <v>-</v>
      </c>
      <c r="AF305" s="162"/>
      <c r="AG305" s="162"/>
      <c r="AH305" s="162"/>
      <c r="AI305" s="162"/>
      <c r="AJ305" s="162"/>
      <c r="AK305" s="162">
        <f>Tabela13[[#This Row],[Categoria]]</f>
        <v>0</v>
      </c>
      <c r="AL305" s="162"/>
      <c r="AM305" s="162"/>
      <c r="AN305" s="162"/>
      <c r="AO305" s="162"/>
      <c r="AP305" s="150" t="str">
        <f t="shared" si="15"/>
        <v/>
      </c>
    </row>
    <row r="306" spans="1:42" s="144" customFormat="1" ht="16.5" x14ac:dyDescent="0.25">
      <c r="A306" s="159"/>
      <c r="B306" s="157"/>
      <c r="C306" s="158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50" t="str">
        <f t="shared" si="13"/>
        <v/>
      </c>
      <c r="P306" s="157"/>
      <c r="Q306" s="158" t="str">
        <f>IF(Tabela13[[#This Row],[Diagnóstico]]="Não Prenha",Tabela13[[#This Row],[Vaca]],"-")</f>
        <v>-</v>
      </c>
      <c r="R306" s="162" t="str">
        <f>IF(Tabela13[[#This Row],[Diagnóstico]]="Não Prenha",Tabela13[[#This Row],[E.C.C DG]],"-")</f>
        <v>-</v>
      </c>
      <c r="S306" s="162"/>
      <c r="T306" s="162" t="str">
        <f>IF(Tabela13[[#This Row],[Diagnóstico]]="Não Prenha",Tabela13[[#This Row],[E.C.C. IA]],"-")</f>
        <v>-</v>
      </c>
      <c r="U306" s="162" t="str">
        <f>IF(Tabela13[[#This Row],[Diagnóstico]]="Não Prenha",Tabela13[[#This Row],[Raça IA]],"-")</f>
        <v>-</v>
      </c>
      <c r="V306" s="162"/>
      <c r="W306" s="162">
        <f>Tabela13[[#This Row],[Categoria]]</f>
        <v>0</v>
      </c>
      <c r="X306" s="162"/>
      <c r="Y306" s="162"/>
      <c r="Z306" s="162"/>
      <c r="AA306" s="162"/>
      <c r="AB306" s="150" t="str">
        <f t="shared" si="14"/>
        <v/>
      </c>
      <c r="AD306" s="157"/>
      <c r="AE306" s="158" t="str">
        <f>IF(Tabela1312[[#This Row],[Diagnóstico]]="Não Prenha ",Tabela13[[#This Row],[Vaca]],"-")</f>
        <v>-</v>
      </c>
      <c r="AF306" s="162"/>
      <c r="AG306" s="162"/>
      <c r="AH306" s="162"/>
      <c r="AI306" s="162"/>
      <c r="AJ306" s="162"/>
      <c r="AK306" s="162">
        <f>Tabela13[[#This Row],[Categoria]]</f>
        <v>0</v>
      </c>
      <c r="AL306" s="162"/>
      <c r="AM306" s="162"/>
      <c r="AN306" s="162"/>
      <c r="AO306" s="162"/>
      <c r="AP306" s="150" t="str">
        <f t="shared" si="15"/>
        <v/>
      </c>
    </row>
    <row r="307" spans="1:42" s="144" customFormat="1" ht="16.5" x14ac:dyDescent="0.25">
      <c r="A307" s="159"/>
      <c r="B307" s="157"/>
      <c r="C307" s="158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50" t="str">
        <f t="shared" si="13"/>
        <v/>
      </c>
      <c r="P307" s="157"/>
      <c r="Q307" s="158" t="str">
        <f>IF(Tabela13[[#This Row],[Diagnóstico]]="Não Prenha",Tabela13[[#This Row],[Vaca]],"-")</f>
        <v>-</v>
      </c>
      <c r="R307" s="162" t="str">
        <f>IF(Tabela13[[#This Row],[Diagnóstico]]="Não Prenha",Tabela13[[#This Row],[E.C.C DG]],"-")</f>
        <v>-</v>
      </c>
      <c r="S307" s="162"/>
      <c r="T307" s="162" t="str">
        <f>IF(Tabela13[[#This Row],[Diagnóstico]]="Não Prenha",Tabela13[[#This Row],[E.C.C. IA]],"-")</f>
        <v>-</v>
      </c>
      <c r="U307" s="162" t="str">
        <f>IF(Tabela13[[#This Row],[Diagnóstico]]="Não Prenha",Tabela13[[#This Row],[Raça IA]],"-")</f>
        <v>-</v>
      </c>
      <c r="V307" s="162"/>
      <c r="W307" s="162">
        <f>Tabela13[[#This Row],[Categoria]]</f>
        <v>0</v>
      </c>
      <c r="X307" s="162"/>
      <c r="Y307" s="162"/>
      <c r="Z307" s="162"/>
      <c r="AA307" s="162"/>
      <c r="AB307" s="150" t="str">
        <f t="shared" si="14"/>
        <v/>
      </c>
      <c r="AD307" s="157"/>
      <c r="AE307" s="158" t="str">
        <f>IF(Tabela1312[[#This Row],[Diagnóstico]]="Não Prenha ",Tabela13[[#This Row],[Vaca]],"-")</f>
        <v>-</v>
      </c>
      <c r="AF307" s="162"/>
      <c r="AG307" s="162"/>
      <c r="AH307" s="162"/>
      <c r="AI307" s="162"/>
      <c r="AJ307" s="162"/>
      <c r="AK307" s="162">
        <f>Tabela13[[#This Row],[Categoria]]</f>
        <v>0</v>
      </c>
      <c r="AL307" s="162"/>
      <c r="AM307" s="162"/>
      <c r="AN307" s="162"/>
      <c r="AO307" s="162"/>
      <c r="AP307" s="150" t="str">
        <f t="shared" si="15"/>
        <v/>
      </c>
    </row>
    <row r="308" spans="1:42" s="144" customFormat="1" ht="16.5" x14ac:dyDescent="0.25">
      <c r="A308" s="159"/>
      <c r="B308" s="157"/>
      <c r="C308" s="158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50" t="str">
        <f t="shared" si="13"/>
        <v/>
      </c>
      <c r="P308" s="157"/>
      <c r="Q308" s="158" t="str">
        <f>IF(Tabela13[[#This Row],[Diagnóstico]]="Não Prenha",Tabela13[[#This Row],[Vaca]],"-")</f>
        <v>-</v>
      </c>
      <c r="R308" s="162" t="str">
        <f>IF(Tabela13[[#This Row],[Diagnóstico]]="Não Prenha",Tabela13[[#This Row],[E.C.C DG]],"-")</f>
        <v>-</v>
      </c>
      <c r="S308" s="162"/>
      <c r="T308" s="162" t="str">
        <f>IF(Tabela13[[#This Row],[Diagnóstico]]="Não Prenha",Tabela13[[#This Row],[E.C.C. IA]],"-")</f>
        <v>-</v>
      </c>
      <c r="U308" s="162" t="str">
        <f>IF(Tabela13[[#This Row],[Diagnóstico]]="Não Prenha",Tabela13[[#This Row],[Raça IA]],"-")</f>
        <v>-</v>
      </c>
      <c r="V308" s="162"/>
      <c r="W308" s="162">
        <f>Tabela13[[#This Row],[Categoria]]</f>
        <v>0</v>
      </c>
      <c r="X308" s="162"/>
      <c r="Y308" s="162"/>
      <c r="Z308" s="162"/>
      <c r="AA308" s="162"/>
      <c r="AB308" s="150" t="str">
        <f t="shared" si="14"/>
        <v/>
      </c>
      <c r="AD308" s="157"/>
      <c r="AE308" s="158" t="str">
        <f>IF(Tabela1312[[#This Row],[Diagnóstico]]="Não Prenha ",Tabela13[[#This Row],[Vaca]],"-")</f>
        <v>-</v>
      </c>
      <c r="AF308" s="162"/>
      <c r="AG308" s="162"/>
      <c r="AH308" s="162"/>
      <c r="AI308" s="162"/>
      <c r="AJ308" s="162"/>
      <c r="AK308" s="162">
        <f>Tabela13[[#This Row],[Categoria]]</f>
        <v>0</v>
      </c>
      <c r="AL308" s="162"/>
      <c r="AM308" s="162"/>
      <c r="AN308" s="162"/>
      <c r="AO308" s="162"/>
      <c r="AP308" s="150" t="str">
        <f t="shared" si="15"/>
        <v/>
      </c>
    </row>
    <row r="309" spans="1:42" s="144" customFormat="1" ht="16.5" x14ac:dyDescent="0.25">
      <c r="A309" s="159"/>
      <c r="B309" s="157"/>
      <c r="C309" s="158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50" t="str">
        <f t="shared" si="13"/>
        <v/>
      </c>
      <c r="P309" s="157"/>
      <c r="Q309" s="158" t="str">
        <f>IF(Tabela13[[#This Row],[Diagnóstico]]="Não Prenha",Tabela13[[#This Row],[Vaca]],"-")</f>
        <v>-</v>
      </c>
      <c r="R309" s="162" t="str">
        <f>IF(Tabela13[[#This Row],[Diagnóstico]]="Não Prenha",Tabela13[[#This Row],[E.C.C DG]],"-")</f>
        <v>-</v>
      </c>
      <c r="S309" s="162"/>
      <c r="T309" s="162" t="str">
        <f>IF(Tabela13[[#This Row],[Diagnóstico]]="Não Prenha",Tabela13[[#This Row],[E.C.C. IA]],"-")</f>
        <v>-</v>
      </c>
      <c r="U309" s="162" t="str">
        <f>IF(Tabela13[[#This Row],[Diagnóstico]]="Não Prenha",Tabela13[[#This Row],[Raça IA]],"-")</f>
        <v>-</v>
      </c>
      <c r="V309" s="162"/>
      <c r="W309" s="162">
        <f>Tabela13[[#This Row],[Categoria]]</f>
        <v>0</v>
      </c>
      <c r="X309" s="162"/>
      <c r="Y309" s="162"/>
      <c r="Z309" s="162"/>
      <c r="AA309" s="162"/>
      <c r="AB309" s="150" t="str">
        <f t="shared" si="14"/>
        <v/>
      </c>
      <c r="AD309" s="157"/>
      <c r="AE309" s="158" t="str">
        <f>IF(Tabela1312[[#This Row],[Diagnóstico]]="Não Prenha ",Tabela13[[#This Row],[Vaca]],"-")</f>
        <v>-</v>
      </c>
      <c r="AF309" s="162"/>
      <c r="AG309" s="162"/>
      <c r="AH309" s="162"/>
      <c r="AI309" s="162"/>
      <c r="AJ309" s="162"/>
      <c r="AK309" s="162">
        <f>Tabela13[[#This Row],[Categoria]]</f>
        <v>0</v>
      </c>
      <c r="AL309" s="162"/>
      <c r="AM309" s="162"/>
      <c r="AN309" s="162"/>
      <c r="AO309" s="162"/>
      <c r="AP309" s="150" t="str">
        <f t="shared" si="15"/>
        <v/>
      </c>
    </row>
    <row r="310" spans="1:42" s="144" customFormat="1" ht="16.5" x14ac:dyDescent="0.25">
      <c r="A310" s="159"/>
      <c r="B310" s="157"/>
      <c r="C310" s="158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50" t="str">
        <f t="shared" si="13"/>
        <v/>
      </c>
      <c r="P310" s="157"/>
      <c r="Q310" s="158" t="str">
        <f>IF(Tabela13[[#This Row],[Diagnóstico]]="Não Prenha",Tabela13[[#This Row],[Vaca]],"-")</f>
        <v>-</v>
      </c>
      <c r="R310" s="162" t="str">
        <f>IF(Tabela13[[#This Row],[Diagnóstico]]="Não Prenha",Tabela13[[#This Row],[E.C.C DG]],"-")</f>
        <v>-</v>
      </c>
      <c r="S310" s="162"/>
      <c r="T310" s="162" t="str">
        <f>IF(Tabela13[[#This Row],[Diagnóstico]]="Não Prenha",Tabela13[[#This Row],[E.C.C. IA]],"-")</f>
        <v>-</v>
      </c>
      <c r="U310" s="162" t="str">
        <f>IF(Tabela13[[#This Row],[Diagnóstico]]="Não Prenha",Tabela13[[#This Row],[Raça IA]],"-")</f>
        <v>-</v>
      </c>
      <c r="V310" s="162"/>
      <c r="W310" s="162">
        <f>Tabela13[[#This Row],[Categoria]]</f>
        <v>0</v>
      </c>
      <c r="X310" s="162"/>
      <c r="Y310" s="162"/>
      <c r="Z310" s="162"/>
      <c r="AA310" s="162"/>
      <c r="AB310" s="150" t="str">
        <f t="shared" si="14"/>
        <v/>
      </c>
      <c r="AD310" s="157"/>
      <c r="AE310" s="158" t="str">
        <f>IF(Tabela1312[[#This Row],[Diagnóstico]]="Não Prenha ",Tabela13[[#This Row],[Vaca]],"-")</f>
        <v>-</v>
      </c>
      <c r="AF310" s="162"/>
      <c r="AG310" s="162"/>
      <c r="AH310" s="162"/>
      <c r="AI310" s="162"/>
      <c r="AJ310" s="162"/>
      <c r="AK310" s="162">
        <f>Tabela13[[#This Row],[Categoria]]</f>
        <v>0</v>
      </c>
      <c r="AL310" s="162"/>
      <c r="AM310" s="162"/>
      <c r="AN310" s="162"/>
      <c r="AO310" s="162"/>
      <c r="AP310" s="150" t="str">
        <f t="shared" si="15"/>
        <v/>
      </c>
    </row>
    <row r="311" spans="1:42" s="144" customFormat="1" ht="16.5" x14ac:dyDescent="0.25">
      <c r="A311" s="159"/>
      <c r="B311" s="157"/>
      <c r="C311" s="158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50" t="str">
        <f t="shared" si="13"/>
        <v/>
      </c>
      <c r="P311" s="157"/>
      <c r="Q311" s="158" t="str">
        <f>IF(Tabela13[[#This Row],[Diagnóstico]]="Não Prenha",Tabela13[[#This Row],[Vaca]],"-")</f>
        <v>-</v>
      </c>
      <c r="R311" s="162" t="str">
        <f>IF(Tabela13[[#This Row],[Diagnóstico]]="Não Prenha",Tabela13[[#This Row],[E.C.C DG]],"-")</f>
        <v>-</v>
      </c>
      <c r="S311" s="162"/>
      <c r="T311" s="162" t="str">
        <f>IF(Tabela13[[#This Row],[Diagnóstico]]="Não Prenha",Tabela13[[#This Row],[E.C.C. IA]],"-")</f>
        <v>-</v>
      </c>
      <c r="U311" s="162" t="str">
        <f>IF(Tabela13[[#This Row],[Diagnóstico]]="Não Prenha",Tabela13[[#This Row],[Raça IA]],"-")</f>
        <v>-</v>
      </c>
      <c r="V311" s="162"/>
      <c r="W311" s="162">
        <f>Tabela13[[#This Row],[Categoria]]</f>
        <v>0</v>
      </c>
      <c r="X311" s="162"/>
      <c r="Y311" s="162"/>
      <c r="Z311" s="162"/>
      <c r="AA311" s="162"/>
      <c r="AB311" s="150" t="str">
        <f t="shared" si="14"/>
        <v/>
      </c>
      <c r="AD311" s="157"/>
      <c r="AE311" s="158" t="str">
        <f>IF(Tabela1312[[#This Row],[Diagnóstico]]="Não Prenha ",Tabela13[[#This Row],[Vaca]],"-")</f>
        <v>-</v>
      </c>
      <c r="AF311" s="162"/>
      <c r="AG311" s="162"/>
      <c r="AH311" s="162"/>
      <c r="AI311" s="162"/>
      <c r="AJ311" s="162"/>
      <c r="AK311" s="162">
        <f>Tabela13[[#This Row],[Categoria]]</f>
        <v>0</v>
      </c>
      <c r="AL311" s="162"/>
      <c r="AM311" s="162"/>
      <c r="AN311" s="162"/>
      <c r="AO311" s="162"/>
      <c r="AP311" s="150" t="str">
        <f t="shared" si="15"/>
        <v/>
      </c>
    </row>
    <row r="312" spans="1:42" s="144" customFormat="1" ht="16.5" x14ac:dyDescent="0.25">
      <c r="A312" s="159"/>
      <c r="B312" s="157"/>
      <c r="C312" s="158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50" t="str">
        <f t="shared" si="13"/>
        <v/>
      </c>
      <c r="P312" s="157"/>
      <c r="Q312" s="158" t="str">
        <f>IF(Tabela13[[#This Row],[Diagnóstico]]="Não Prenha",Tabela13[[#This Row],[Vaca]],"-")</f>
        <v>-</v>
      </c>
      <c r="R312" s="162" t="str">
        <f>IF(Tabela13[[#This Row],[Diagnóstico]]="Não Prenha",Tabela13[[#This Row],[E.C.C DG]],"-")</f>
        <v>-</v>
      </c>
      <c r="S312" s="162"/>
      <c r="T312" s="162" t="str">
        <f>IF(Tabela13[[#This Row],[Diagnóstico]]="Não Prenha",Tabela13[[#This Row],[E.C.C. IA]],"-")</f>
        <v>-</v>
      </c>
      <c r="U312" s="162" t="str">
        <f>IF(Tabela13[[#This Row],[Diagnóstico]]="Não Prenha",Tabela13[[#This Row],[Raça IA]],"-")</f>
        <v>-</v>
      </c>
      <c r="V312" s="162"/>
      <c r="W312" s="162">
        <f>Tabela13[[#This Row],[Categoria]]</f>
        <v>0</v>
      </c>
      <c r="X312" s="162"/>
      <c r="Y312" s="162"/>
      <c r="Z312" s="162"/>
      <c r="AA312" s="162"/>
      <c r="AB312" s="150" t="str">
        <f t="shared" si="14"/>
        <v/>
      </c>
      <c r="AD312" s="157"/>
      <c r="AE312" s="158" t="str">
        <f>IF(Tabela1312[[#This Row],[Diagnóstico]]="Não Prenha ",Tabela13[[#This Row],[Vaca]],"-")</f>
        <v>-</v>
      </c>
      <c r="AF312" s="162"/>
      <c r="AG312" s="162"/>
      <c r="AH312" s="162"/>
      <c r="AI312" s="162"/>
      <c r="AJ312" s="162"/>
      <c r="AK312" s="162">
        <f>Tabela13[[#This Row],[Categoria]]</f>
        <v>0</v>
      </c>
      <c r="AL312" s="162"/>
      <c r="AM312" s="162"/>
      <c r="AN312" s="162"/>
      <c r="AO312" s="162"/>
      <c r="AP312" s="150" t="str">
        <f t="shared" si="15"/>
        <v/>
      </c>
    </row>
    <row r="313" spans="1:42" s="144" customFormat="1" ht="16.5" x14ac:dyDescent="0.25">
      <c r="A313" s="159"/>
      <c r="B313" s="157"/>
      <c r="C313" s="158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50" t="str">
        <f t="shared" si="13"/>
        <v/>
      </c>
      <c r="P313" s="157"/>
      <c r="Q313" s="158" t="str">
        <f>IF(Tabela13[[#This Row],[Diagnóstico]]="Não Prenha",Tabela13[[#This Row],[Vaca]],"-")</f>
        <v>-</v>
      </c>
      <c r="R313" s="162" t="str">
        <f>IF(Tabela13[[#This Row],[Diagnóstico]]="Não Prenha",Tabela13[[#This Row],[E.C.C DG]],"-")</f>
        <v>-</v>
      </c>
      <c r="S313" s="162"/>
      <c r="T313" s="162" t="str">
        <f>IF(Tabela13[[#This Row],[Diagnóstico]]="Não Prenha",Tabela13[[#This Row],[E.C.C. IA]],"-")</f>
        <v>-</v>
      </c>
      <c r="U313" s="162" t="str">
        <f>IF(Tabela13[[#This Row],[Diagnóstico]]="Não Prenha",Tabela13[[#This Row],[Raça IA]],"-")</f>
        <v>-</v>
      </c>
      <c r="V313" s="162"/>
      <c r="W313" s="162">
        <f>Tabela13[[#This Row],[Categoria]]</f>
        <v>0</v>
      </c>
      <c r="X313" s="162"/>
      <c r="Y313" s="162"/>
      <c r="Z313" s="162"/>
      <c r="AA313" s="162"/>
      <c r="AB313" s="150" t="str">
        <f t="shared" si="14"/>
        <v/>
      </c>
      <c r="AD313" s="157"/>
      <c r="AE313" s="158" t="str">
        <f>IF(Tabela1312[[#This Row],[Diagnóstico]]="Não Prenha ",Tabela13[[#This Row],[Vaca]],"-")</f>
        <v>-</v>
      </c>
      <c r="AF313" s="162"/>
      <c r="AG313" s="162"/>
      <c r="AH313" s="162"/>
      <c r="AI313" s="162"/>
      <c r="AJ313" s="162"/>
      <c r="AK313" s="162">
        <f>Tabela13[[#This Row],[Categoria]]</f>
        <v>0</v>
      </c>
      <c r="AL313" s="162"/>
      <c r="AM313" s="162"/>
      <c r="AN313" s="162"/>
      <c r="AO313" s="162"/>
      <c r="AP313" s="150" t="str">
        <f t="shared" si="15"/>
        <v/>
      </c>
    </row>
    <row r="314" spans="1:42" s="144" customFormat="1" ht="16.5" x14ac:dyDescent="0.25">
      <c r="A314" s="159"/>
      <c r="B314" s="157"/>
      <c r="C314" s="158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50" t="str">
        <f t="shared" si="13"/>
        <v/>
      </c>
      <c r="P314" s="157"/>
      <c r="Q314" s="158" t="str">
        <f>IF(Tabela13[[#This Row],[Diagnóstico]]="Não Prenha",Tabela13[[#This Row],[Vaca]],"-")</f>
        <v>-</v>
      </c>
      <c r="R314" s="162" t="str">
        <f>IF(Tabela13[[#This Row],[Diagnóstico]]="Não Prenha",Tabela13[[#This Row],[E.C.C DG]],"-")</f>
        <v>-</v>
      </c>
      <c r="S314" s="162"/>
      <c r="T314" s="162" t="str">
        <f>IF(Tabela13[[#This Row],[Diagnóstico]]="Não Prenha",Tabela13[[#This Row],[E.C.C. IA]],"-")</f>
        <v>-</v>
      </c>
      <c r="U314" s="162" t="str">
        <f>IF(Tabela13[[#This Row],[Diagnóstico]]="Não Prenha",Tabela13[[#This Row],[Raça IA]],"-")</f>
        <v>-</v>
      </c>
      <c r="V314" s="162"/>
      <c r="W314" s="162">
        <f>Tabela13[[#This Row],[Categoria]]</f>
        <v>0</v>
      </c>
      <c r="X314" s="162"/>
      <c r="Y314" s="162"/>
      <c r="Z314" s="162"/>
      <c r="AA314" s="162"/>
      <c r="AB314" s="150" t="str">
        <f t="shared" si="14"/>
        <v/>
      </c>
      <c r="AD314" s="157"/>
      <c r="AE314" s="158" t="str">
        <f>IF(Tabela1312[[#This Row],[Diagnóstico]]="Não Prenha ",Tabela13[[#This Row],[Vaca]],"-")</f>
        <v>-</v>
      </c>
      <c r="AF314" s="162"/>
      <c r="AG314" s="162"/>
      <c r="AH314" s="162"/>
      <c r="AI314" s="162"/>
      <c r="AJ314" s="162"/>
      <c r="AK314" s="162">
        <f>Tabela13[[#This Row],[Categoria]]</f>
        <v>0</v>
      </c>
      <c r="AL314" s="162"/>
      <c r="AM314" s="162"/>
      <c r="AN314" s="162"/>
      <c r="AO314" s="162"/>
      <c r="AP314" s="150" t="str">
        <f t="shared" si="15"/>
        <v/>
      </c>
    </row>
    <row r="315" spans="1:42" s="144" customFormat="1" ht="16.5" x14ac:dyDescent="0.25">
      <c r="A315" s="159"/>
      <c r="B315" s="157"/>
      <c r="C315" s="158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50" t="str">
        <f t="shared" si="13"/>
        <v/>
      </c>
      <c r="P315" s="157"/>
      <c r="Q315" s="158" t="str">
        <f>IF(Tabela13[[#This Row],[Diagnóstico]]="Não Prenha",Tabela13[[#This Row],[Vaca]],"-")</f>
        <v>-</v>
      </c>
      <c r="R315" s="162" t="str">
        <f>IF(Tabela13[[#This Row],[Diagnóstico]]="Não Prenha",Tabela13[[#This Row],[E.C.C DG]],"-")</f>
        <v>-</v>
      </c>
      <c r="S315" s="162"/>
      <c r="T315" s="162" t="str">
        <f>IF(Tabela13[[#This Row],[Diagnóstico]]="Não Prenha",Tabela13[[#This Row],[E.C.C. IA]],"-")</f>
        <v>-</v>
      </c>
      <c r="U315" s="162" t="str">
        <f>IF(Tabela13[[#This Row],[Diagnóstico]]="Não Prenha",Tabela13[[#This Row],[Raça IA]],"-")</f>
        <v>-</v>
      </c>
      <c r="V315" s="162"/>
      <c r="W315" s="162">
        <f>Tabela13[[#This Row],[Categoria]]</f>
        <v>0</v>
      </c>
      <c r="X315" s="162"/>
      <c r="Y315" s="162"/>
      <c r="Z315" s="162"/>
      <c r="AA315" s="162"/>
      <c r="AB315" s="150" t="str">
        <f t="shared" si="14"/>
        <v/>
      </c>
      <c r="AD315" s="157"/>
      <c r="AE315" s="158" t="str">
        <f>IF(Tabela1312[[#This Row],[Diagnóstico]]="Não Prenha ",Tabela13[[#This Row],[Vaca]],"-")</f>
        <v>-</v>
      </c>
      <c r="AF315" s="162"/>
      <c r="AG315" s="162"/>
      <c r="AH315" s="162"/>
      <c r="AI315" s="162"/>
      <c r="AJ315" s="162"/>
      <c r="AK315" s="162">
        <f>Tabela13[[#This Row],[Categoria]]</f>
        <v>0</v>
      </c>
      <c r="AL315" s="162"/>
      <c r="AM315" s="162"/>
      <c r="AN315" s="162"/>
      <c r="AO315" s="162"/>
      <c r="AP315" s="150" t="str">
        <f t="shared" si="15"/>
        <v/>
      </c>
    </row>
    <row r="316" spans="1:42" s="144" customFormat="1" ht="16.5" x14ac:dyDescent="0.25">
      <c r="A316" s="159"/>
      <c r="B316" s="157"/>
      <c r="C316" s="158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50" t="str">
        <f t="shared" si="13"/>
        <v/>
      </c>
      <c r="P316" s="157"/>
      <c r="Q316" s="158" t="str">
        <f>IF(Tabela13[[#This Row],[Diagnóstico]]="Não Prenha",Tabela13[[#This Row],[Vaca]],"-")</f>
        <v>-</v>
      </c>
      <c r="R316" s="162" t="str">
        <f>IF(Tabela13[[#This Row],[Diagnóstico]]="Não Prenha",Tabela13[[#This Row],[E.C.C DG]],"-")</f>
        <v>-</v>
      </c>
      <c r="S316" s="162"/>
      <c r="T316" s="162" t="str">
        <f>IF(Tabela13[[#This Row],[Diagnóstico]]="Não Prenha",Tabela13[[#This Row],[E.C.C. IA]],"-")</f>
        <v>-</v>
      </c>
      <c r="U316" s="162" t="str">
        <f>IF(Tabela13[[#This Row],[Diagnóstico]]="Não Prenha",Tabela13[[#This Row],[Raça IA]],"-")</f>
        <v>-</v>
      </c>
      <c r="V316" s="162"/>
      <c r="W316" s="162">
        <f>Tabela13[[#This Row],[Categoria]]</f>
        <v>0</v>
      </c>
      <c r="X316" s="162"/>
      <c r="Y316" s="162"/>
      <c r="Z316" s="162"/>
      <c r="AA316" s="162"/>
      <c r="AB316" s="150" t="str">
        <f t="shared" si="14"/>
        <v/>
      </c>
      <c r="AD316" s="157"/>
      <c r="AE316" s="158" t="str">
        <f>IF(Tabela1312[[#This Row],[Diagnóstico]]="Não Prenha ",Tabela13[[#This Row],[Vaca]],"-")</f>
        <v>-</v>
      </c>
      <c r="AF316" s="162"/>
      <c r="AG316" s="162"/>
      <c r="AH316" s="162"/>
      <c r="AI316" s="162"/>
      <c r="AJ316" s="162"/>
      <c r="AK316" s="162">
        <f>Tabela13[[#This Row],[Categoria]]</f>
        <v>0</v>
      </c>
      <c r="AL316" s="162"/>
      <c r="AM316" s="162"/>
      <c r="AN316" s="162"/>
      <c r="AO316" s="162"/>
      <c r="AP316" s="150" t="str">
        <f t="shared" si="15"/>
        <v/>
      </c>
    </row>
    <row r="317" spans="1:42" s="144" customFormat="1" ht="16.5" x14ac:dyDescent="0.25">
      <c r="A317" s="159"/>
      <c r="B317" s="157"/>
      <c r="C317" s="158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50" t="str">
        <f t="shared" si="13"/>
        <v/>
      </c>
      <c r="P317" s="157"/>
      <c r="Q317" s="158" t="str">
        <f>IF(Tabela13[[#This Row],[Diagnóstico]]="Não Prenha",Tabela13[[#This Row],[Vaca]],"-")</f>
        <v>-</v>
      </c>
      <c r="R317" s="162" t="str">
        <f>IF(Tabela13[[#This Row],[Diagnóstico]]="Não Prenha",Tabela13[[#This Row],[E.C.C DG]],"-")</f>
        <v>-</v>
      </c>
      <c r="S317" s="162"/>
      <c r="T317" s="162" t="str">
        <f>IF(Tabela13[[#This Row],[Diagnóstico]]="Não Prenha",Tabela13[[#This Row],[E.C.C. IA]],"-")</f>
        <v>-</v>
      </c>
      <c r="U317" s="162" t="str">
        <f>IF(Tabela13[[#This Row],[Diagnóstico]]="Não Prenha",Tabela13[[#This Row],[Raça IA]],"-")</f>
        <v>-</v>
      </c>
      <c r="V317" s="162"/>
      <c r="W317" s="162">
        <f>Tabela13[[#This Row],[Categoria]]</f>
        <v>0</v>
      </c>
      <c r="X317" s="162"/>
      <c r="Y317" s="162"/>
      <c r="Z317" s="162"/>
      <c r="AA317" s="162"/>
      <c r="AB317" s="150" t="str">
        <f t="shared" si="14"/>
        <v/>
      </c>
      <c r="AD317" s="157"/>
      <c r="AE317" s="158" t="str">
        <f>IF(Tabela1312[[#This Row],[Diagnóstico]]="Não Prenha ",Tabela13[[#This Row],[Vaca]],"-")</f>
        <v>-</v>
      </c>
      <c r="AF317" s="162"/>
      <c r="AG317" s="162"/>
      <c r="AH317" s="162"/>
      <c r="AI317" s="162"/>
      <c r="AJ317" s="162"/>
      <c r="AK317" s="162">
        <f>Tabela13[[#This Row],[Categoria]]</f>
        <v>0</v>
      </c>
      <c r="AL317" s="162"/>
      <c r="AM317" s="162"/>
      <c r="AN317" s="162"/>
      <c r="AO317" s="162"/>
      <c r="AP317" s="150" t="str">
        <f t="shared" si="15"/>
        <v/>
      </c>
    </row>
    <row r="318" spans="1:42" s="144" customFormat="1" ht="16.5" x14ac:dyDescent="0.25">
      <c r="A318" s="159"/>
      <c r="B318" s="157"/>
      <c r="C318" s="158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50" t="str">
        <f t="shared" si="13"/>
        <v/>
      </c>
      <c r="P318" s="157"/>
      <c r="Q318" s="158" t="str">
        <f>IF(Tabela13[[#This Row],[Diagnóstico]]="Não Prenha",Tabela13[[#This Row],[Vaca]],"-")</f>
        <v>-</v>
      </c>
      <c r="R318" s="162" t="str">
        <f>IF(Tabela13[[#This Row],[Diagnóstico]]="Não Prenha",Tabela13[[#This Row],[E.C.C DG]],"-")</f>
        <v>-</v>
      </c>
      <c r="S318" s="162"/>
      <c r="T318" s="162" t="str">
        <f>IF(Tabela13[[#This Row],[Diagnóstico]]="Não Prenha",Tabela13[[#This Row],[E.C.C. IA]],"-")</f>
        <v>-</v>
      </c>
      <c r="U318" s="162" t="str">
        <f>IF(Tabela13[[#This Row],[Diagnóstico]]="Não Prenha",Tabela13[[#This Row],[Raça IA]],"-")</f>
        <v>-</v>
      </c>
      <c r="V318" s="162"/>
      <c r="W318" s="162">
        <f>Tabela13[[#This Row],[Categoria]]</f>
        <v>0</v>
      </c>
      <c r="X318" s="162"/>
      <c r="Y318" s="162"/>
      <c r="Z318" s="162"/>
      <c r="AA318" s="162"/>
      <c r="AB318" s="150" t="str">
        <f t="shared" si="14"/>
        <v/>
      </c>
      <c r="AD318" s="157"/>
      <c r="AE318" s="158" t="str">
        <f>IF(Tabela1312[[#This Row],[Diagnóstico]]="Não Prenha ",Tabela13[[#This Row],[Vaca]],"-")</f>
        <v>-</v>
      </c>
      <c r="AF318" s="162"/>
      <c r="AG318" s="162"/>
      <c r="AH318" s="162"/>
      <c r="AI318" s="162"/>
      <c r="AJ318" s="162"/>
      <c r="AK318" s="162">
        <f>Tabela13[[#This Row],[Categoria]]</f>
        <v>0</v>
      </c>
      <c r="AL318" s="162"/>
      <c r="AM318" s="162"/>
      <c r="AN318" s="162"/>
      <c r="AO318" s="162"/>
      <c r="AP318" s="150" t="str">
        <f t="shared" si="15"/>
        <v/>
      </c>
    </row>
    <row r="319" spans="1:42" s="144" customFormat="1" ht="16.5" x14ac:dyDescent="0.25">
      <c r="A319" s="159"/>
      <c r="B319" s="157"/>
      <c r="C319" s="158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50" t="str">
        <f t="shared" si="13"/>
        <v/>
      </c>
      <c r="P319" s="157"/>
      <c r="Q319" s="158" t="str">
        <f>IF(Tabela13[[#This Row],[Diagnóstico]]="Não Prenha",Tabela13[[#This Row],[Vaca]],"-")</f>
        <v>-</v>
      </c>
      <c r="R319" s="162" t="str">
        <f>IF(Tabela13[[#This Row],[Diagnóstico]]="Não Prenha",Tabela13[[#This Row],[E.C.C DG]],"-")</f>
        <v>-</v>
      </c>
      <c r="S319" s="162"/>
      <c r="T319" s="162" t="str">
        <f>IF(Tabela13[[#This Row],[Diagnóstico]]="Não Prenha",Tabela13[[#This Row],[E.C.C. IA]],"-")</f>
        <v>-</v>
      </c>
      <c r="U319" s="162" t="str">
        <f>IF(Tabela13[[#This Row],[Diagnóstico]]="Não Prenha",Tabela13[[#This Row],[Raça IA]],"-")</f>
        <v>-</v>
      </c>
      <c r="V319" s="162"/>
      <c r="W319" s="162">
        <f>Tabela13[[#This Row],[Categoria]]</f>
        <v>0</v>
      </c>
      <c r="X319" s="162"/>
      <c r="Y319" s="162"/>
      <c r="Z319" s="162"/>
      <c r="AA319" s="162"/>
      <c r="AB319" s="150" t="str">
        <f t="shared" si="14"/>
        <v/>
      </c>
      <c r="AD319" s="157"/>
      <c r="AE319" s="158" t="str">
        <f>IF(Tabela1312[[#This Row],[Diagnóstico]]="Não Prenha ",Tabela13[[#This Row],[Vaca]],"-")</f>
        <v>-</v>
      </c>
      <c r="AF319" s="162"/>
      <c r="AG319" s="162"/>
      <c r="AH319" s="162"/>
      <c r="AI319" s="162"/>
      <c r="AJ319" s="162"/>
      <c r="AK319" s="162">
        <f>Tabela13[[#This Row],[Categoria]]</f>
        <v>0</v>
      </c>
      <c r="AL319" s="162"/>
      <c r="AM319" s="162"/>
      <c r="AN319" s="162"/>
      <c r="AO319" s="162"/>
      <c r="AP319" s="150" t="str">
        <f t="shared" si="15"/>
        <v/>
      </c>
    </row>
    <row r="320" spans="1:42" s="144" customFormat="1" ht="16.5" x14ac:dyDescent="0.25">
      <c r="A320" s="159"/>
      <c r="B320" s="157"/>
      <c r="C320" s="158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50" t="str">
        <f t="shared" si="13"/>
        <v/>
      </c>
      <c r="P320" s="157"/>
      <c r="Q320" s="158" t="str">
        <f>IF(Tabela13[[#This Row],[Diagnóstico]]="Não Prenha",Tabela13[[#This Row],[Vaca]],"-")</f>
        <v>-</v>
      </c>
      <c r="R320" s="162" t="str">
        <f>IF(Tabela13[[#This Row],[Diagnóstico]]="Não Prenha",Tabela13[[#This Row],[E.C.C DG]],"-")</f>
        <v>-</v>
      </c>
      <c r="S320" s="162"/>
      <c r="T320" s="162" t="str">
        <f>IF(Tabela13[[#This Row],[Diagnóstico]]="Não Prenha",Tabela13[[#This Row],[E.C.C. IA]],"-")</f>
        <v>-</v>
      </c>
      <c r="U320" s="162" t="str">
        <f>IF(Tabela13[[#This Row],[Diagnóstico]]="Não Prenha",Tabela13[[#This Row],[Raça IA]],"-")</f>
        <v>-</v>
      </c>
      <c r="V320" s="162"/>
      <c r="W320" s="162">
        <f>Tabela13[[#This Row],[Categoria]]</f>
        <v>0</v>
      </c>
      <c r="X320" s="162"/>
      <c r="Y320" s="162"/>
      <c r="Z320" s="162"/>
      <c r="AA320" s="162"/>
      <c r="AB320" s="150" t="str">
        <f t="shared" si="14"/>
        <v/>
      </c>
      <c r="AD320" s="157"/>
      <c r="AE320" s="158" t="str">
        <f>IF(Tabela1312[[#This Row],[Diagnóstico]]="Não Prenha ",Tabela13[[#This Row],[Vaca]],"-")</f>
        <v>-</v>
      </c>
      <c r="AF320" s="162"/>
      <c r="AG320" s="162"/>
      <c r="AH320" s="162"/>
      <c r="AI320" s="162"/>
      <c r="AJ320" s="162"/>
      <c r="AK320" s="162">
        <f>Tabela13[[#This Row],[Categoria]]</f>
        <v>0</v>
      </c>
      <c r="AL320" s="162"/>
      <c r="AM320" s="162"/>
      <c r="AN320" s="162"/>
      <c r="AO320" s="162"/>
      <c r="AP320" s="150" t="str">
        <f t="shared" si="15"/>
        <v/>
      </c>
    </row>
    <row r="321" spans="1:42" s="144" customFormat="1" ht="16.5" x14ac:dyDescent="0.25">
      <c r="A321" s="159"/>
      <c r="B321" s="157"/>
      <c r="C321" s="158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50" t="str">
        <f t="shared" si="13"/>
        <v/>
      </c>
      <c r="P321" s="157"/>
      <c r="Q321" s="158" t="str">
        <f>IF(Tabela13[[#This Row],[Diagnóstico]]="Não Prenha",Tabela13[[#This Row],[Vaca]],"-")</f>
        <v>-</v>
      </c>
      <c r="R321" s="162" t="str">
        <f>IF(Tabela13[[#This Row],[Diagnóstico]]="Não Prenha",Tabela13[[#This Row],[E.C.C DG]],"-")</f>
        <v>-</v>
      </c>
      <c r="S321" s="162"/>
      <c r="T321" s="162" t="str">
        <f>IF(Tabela13[[#This Row],[Diagnóstico]]="Não Prenha",Tabela13[[#This Row],[E.C.C. IA]],"-")</f>
        <v>-</v>
      </c>
      <c r="U321" s="162" t="str">
        <f>IF(Tabela13[[#This Row],[Diagnóstico]]="Não Prenha",Tabela13[[#This Row],[Raça IA]],"-")</f>
        <v>-</v>
      </c>
      <c r="V321" s="162"/>
      <c r="W321" s="162">
        <f>Tabela13[[#This Row],[Categoria]]</f>
        <v>0</v>
      </c>
      <c r="X321" s="162"/>
      <c r="Y321" s="162"/>
      <c r="Z321" s="162"/>
      <c r="AA321" s="162"/>
      <c r="AB321" s="150" t="str">
        <f t="shared" si="14"/>
        <v/>
      </c>
      <c r="AD321" s="157"/>
      <c r="AE321" s="158" t="str">
        <f>IF(Tabela1312[[#This Row],[Diagnóstico]]="Não Prenha ",Tabela13[[#This Row],[Vaca]],"-")</f>
        <v>-</v>
      </c>
      <c r="AF321" s="162"/>
      <c r="AG321" s="162"/>
      <c r="AH321" s="162"/>
      <c r="AI321" s="162"/>
      <c r="AJ321" s="162"/>
      <c r="AK321" s="162">
        <f>Tabela13[[#This Row],[Categoria]]</f>
        <v>0</v>
      </c>
      <c r="AL321" s="162"/>
      <c r="AM321" s="162"/>
      <c r="AN321" s="162"/>
      <c r="AO321" s="162"/>
      <c r="AP321" s="150" t="str">
        <f t="shared" si="15"/>
        <v/>
      </c>
    </row>
    <row r="322" spans="1:42" s="144" customFormat="1" ht="16.5" x14ac:dyDescent="0.25">
      <c r="A322" s="159"/>
      <c r="B322" s="157"/>
      <c r="C322" s="158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50" t="str">
        <f t="shared" ref="N322:N385" si="16">IF(B322="","",SUM(B322+295))</f>
        <v/>
      </c>
      <c r="P322" s="157"/>
      <c r="Q322" s="158" t="str">
        <f>IF(Tabela13[[#This Row],[Diagnóstico]]="Não Prenha",Tabela13[[#This Row],[Vaca]],"-")</f>
        <v>-</v>
      </c>
      <c r="R322" s="162" t="str">
        <f>IF(Tabela13[[#This Row],[Diagnóstico]]="Não Prenha",Tabela13[[#This Row],[E.C.C DG]],"-")</f>
        <v>-</v>
      </c>
      <c r="S322" s="162"/>
      <c r="T322" s="162" t="str">
        <f>IF(Tabela13[[#This Row],[Diagnóstico]]="Não Prenha",Tabela13[[#This Row],[E.C.C. IA]],"-")</f>
        <v>-</v>
      </c>
      <c r="U322" s="162" t="str">
        <f>IF(Tabela13[[#This Row],[Diagnóstico]]="Não Prenha",Tabela13[[#This Row],[Raça IA]],"-")</f>
        <v>-</v>
      </c>
      <c r="V322" s="162"/>
      <c r="W322" s="162">
        <f>Tabela13[[#This Row],[Categoria]]</f>
        <v>0</v>
      </c>
      <c r="X322" s="162"/>
      <c r="Y322" s="162"/>
      <c r="Z322" s="162"/>
      <c r="AA322" s="162"/>
      <c r="AB322" s="150" t="str">
        <f t="shared" ref="AB322:AB385" si="17">IF(P322="","",SUM(P322+295))</f>
        <v/>
      </c>
      <c r="AD322" s="157"/>
      <c r="AE322" s="158" t="str">
        <f>IF(Tabela1312[[#This Row],[Diagnóstico]]="Não Prenha ",Tabela13[[#This Row],[Vaca]],"-")</f>
        <v>-</v>
      </c>
      <c r="AF322" s="162"/>
      <c r="AG322" s="162"/>
      <c r="AH322" s="162"/>
      <c r="AI322" s="162"/>
      <c r="AJ322" s="162"/>
      <c r="AK322" s="162">
        <f>Tabela13[[#This Row],[Categoria]]</f>
        <v>0</v>
      </c>
      <c r="AL322" s="162"/>
      <c r="AM322" s="162"/>
      <c r="AN322" s="162"/>
      <c r="AO322" s="162"/>
      <c r="AP322" s="150" t="str">
        <f t="shared" ref="AP322:AP385" si="18">IF(AD322="","",SUM(AD322+295))</f>
        <v/>
      </c>
    </row>
    <row r="323" spans="1:42" s="144" customFormat="1" ht="16.5" x14ac:dyDescent="0.25">
      <c r="A323" s="159"/>
      <c r="B323" s="157"/>
      <c r="C323" s="158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50" t="str">
        <f t="shared" si="16"/>
        <v/>
      </c>
      <c r="P323" s="157"/>
      <c r="Q323" s="158" t="str">
        <f>IF(Tabela13[[#This Row],[Diagnóstico]]="Não Prenha",Tabela13[[#This Row],[Vaca]],"-")</f>
        <v>-</v>
      </c>
      <c r="R323" s="162" t="str">
        <f>IF(Tabela13[[#This Row],[Diagnóstico]]="Não Prenha",Tabela13[[#This Row],[E.C.C DG]],"-")</f>
        <v>-</v>
      </c>
      <c r="S323" s="162"/>
      <c r="T323" s="162" t="str">
        <f>IF(Tabela13[[#This Row],[Diagnóstico]]="Não Prenha",Tabela13[[#This Row],[E.C.C. IA]],"-")</f>
        <v>-</v>
      </c>
      <c r="U323" s="162" t="str">
        <f>IF(Tabela13[[#This Row],[Diagnóstico]]="Não Prenha",Tabela13[[#This Row],[Raça IA]],"-")</f>
        <v>-</v>
      </c>
      <c r="V323" s="162"/>
      <c r="W323" s="162">
        <f>Tabela13[[#This Row],[Categoria]]</f>
        <v>0</v>
      </c>
      <c r="X323" s="162"/>
      <c r="Y323" s="162"/>
      <c r="Z323" s="162"/>
      <c r="AA323" s="162"/>
      <c r="AB323" s="150" t="str">
        <f t="shared" si="17"/>
        <v/>
      </c>
      <c r="AD323" s="157"/>
      <c r="AE323" s="158" t="str">
        <f>IF(Tabela1312[[#This Row],[Diagnóstico]]="Não Prenha ",Tabela13[[#This Row],[Vaca]],"-")</f>
        <v>-</v>
      </c>
      <c r="AF323" s="162"/>
      <c r="AG323" s="162"/>
      <c r="AH323" s="162"/>
      <c r="AI323" s="162"/>
      <c r="AJ323" s="162"/>
      <c r="AK323" s="162">
        <f>Tabela13[[#This Row],[Categoria]]</f>
        <v>0</v>
      </c>
      <c r="AL323" s="162"/>
      <c r="AM323" s="162"/>
      <c r="AN323" s="162"/>
      <c r="AO323" s="162"/>
      <c r="AP323" s="150" t="str">
        <f t="shared" si="18"/>
        <v/>
      </c>
    </row>
    <row r="324" spans="1:42" s="144" customFormat="1" ht="16.5" x14ac:dyDescent="0.25">
      <c r="A324" s="159"/>
      <c r="B324" s="157"/>
      <c r="C324" s="158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50" t="str">
        <f t="shared" si="16"/>
        <v/>
      </c>
      <c r="P324" s="157"/>
      <c r="Q324" s="158" t="str">
        <f>IF(Tabela13[[#This Row],[Diagnóstico]]="Não Prenha",Tabela13[[#This Row],[Vaca]],"-")</f>
        <v>-</v>
      </c>
      <c r="R324" s="162" t="str">
        <f>IF(Tabela13[[#This Row],[Diagnóstico]]="Não Prenha",Tabela13[[#This Row],[E.C.C DG]],"-")</f>
        <v>-</v>
      </c>
      <c r="S324" s="162"/>
      <c r="T324" s="162" t="str">
        <f>IF(Tabela13[[#This Row],[Diagnóstico]]="Não Prenha",Tabela13[[#This Row],[E.C.C. IA]],"-")</f>
        <v>-</v>
      </c>
      <c r="U324" s="162" t="str">
        <f>IF(Tabela13[[#This Row],[Diagnóstico]]="Não Prenha",Tabela13[[#This Row],[Raça IA]],"-")</f>
        <v>-</v>
      </c>
      <c r="V324" s="162"/>
      <c r="W324" s="162">
        <f>Tabela13[[#This Row],[Categoria]]</f>
        <v>0</v>
      </c>
      <c r="X324" s="162"/>
      <c r="Y324" s="162"/>
      <c r="Z324" s="162"/>
      <c r="AA324" s="162"/>
      <c r="AB324" s="150" t="str">
        <f t="shared" si="17"/>
        <v/>
      </c>
      <c r="AD324" s="157"/>
      <c r="AE324" s="158" t="str">
        <f>IF(Tabela1312[[#This Row],[Diagnóstico]]="Não Prenha ",Tabela13[[#This Row],[Vaca]],"-")</f>
        <v>-</v>
      </c>
      <c r="AF324" s="162"/>
      <c r="AG324" s="162"/>
      <c r="AH324" s="162"/>
      <c r="AI324" s="162"/>
      <c r="AJ324" s="162"/>
      <c r="AK324" s="162">
        <f>Tabela13[[#This Row],[Categoria]]</f>
        <v>0</v>
      </c>
      <c r="AL324" s="162"/>
      <c r="AM324" s="162"/>
      <c r="AN324" s="162"/>
      <c r="AO324" s="162"/>
      <c r="AP324" s="150" t="str">
        <f t="shared" si="18"/>
        <v/>
      </c>
    </row>
    <row r="325" spans="1:42" s="144" customFormat="1" ht="16.5" x14ac:dyDescent="0.25">
      <c r="A325" s="159"/>
      <c r="B325" s="157"/>
      <c r="C325" s="158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50" t="str">
        <f t="shared" si="16"/>
        <v/>
      </c>
      <c r="P325" s="157"/>
      <c r="Q325" s="158" t="str">
        <f>IF(Tabela13[[#This Row],[Diagnóstico]]="Não Prenha",Tabela13[[#This Row],[Vaca]],"-")</f>
        <v>-</v>
      </c>
      <c r="R325" s="162" t="str">
        <f>IF(Tabela13[[#This Row],[Diagnóstico]]="Não Prenha",Tabela13[[#This Row],[E.C.C DG]],"-")</f>
        <v>-</v>
      </c>
      <c r="S325" s="162"/>
      <c r="T325" s="162" t="str">
        <f>IF(Tabela13[[#This Row],[Diagnóstico]]="Não Prenha",Tabela13[[#This Row],[E.C.C. IA]],"-")</f>
        <v>-</v>
      </c>
      <c r="U325" s="162" t="str">
        <f>IF(Tabela13[[#This Row],[Diagnóstico]]="Não Prenha",Tabela13[[#This Row],[Raça IA]],"-")</f>
        <v>-</v>
      </c>
      <c r="V325" s="162"/>
      <c r="W325" s="162">
        <f>Tabela13[[#This Row],[Categoria]]</f>
        <v>0</v>
      </c>
      <c r="X325" s="162"/>
      <c r="Y325" s="162"/>
      <c r="Z325" s="162"/>
      <c r="AA325" s="162"/>
      <c r="AB325" s="150" t="str">
        <f t="shared" si="17"/>
        <v/>
      </c>
      <c r="AD325" s="157"/>
      <c r="AE325" s="158" t="str">
        <f>IF(Tabela1312[[#This Row],[Diagnóstico]]="Não Prenha ",Tabela13[[#This Row],[Vaca]],"-")</f>
        <v>-</v>
      </c>
      <c r="AF325" s="162"/>
      <c r="AG325" s="162"/>
      <c r="AH325" s="162"/>
      <c r="AI325" s="162"/>
      <c r="AJ325" s="162"/>
      <c r="AK325" s="162">
        <f>Tabela13[[#This Row],[Categoria]]</f>
        <v>0</v>
      </c>
      <c r="AL325" s="162"/>
      <c r="AM325" s="162"/>
      <c r="AN325" s="162"/>
      <c r="AO325" s="162"/>
      <c r="AP325" s="150" t="str">
        <f t="shared" si="18"/>
        <v/>
      </c>
    </row>
    <row r="326" spans="1:42" s="144" customFormat="1" ht="16.5" x14ac:dyDescent="0.25">
      <c r="A326" s="159"/>
      <c r="B326" s="157"/>
      <c r="C326" s="158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50" t="str">
        <f t="shared" si="16"/>
        <v/>
      </c>
      <c r="P326" s="157"/>
      <c r="Q326" s="158" t="str">
        <f>IF(Tabela13[[#This Row],[Diagnóstico]]="Não Prenha",Tabela13[[#This Row],[Vaca]],"-")</f>
        <v>-</v>
      </c>
      <c r="R326" s="162" t="str">
        <f>IF(Tabela13[[#This Row],[Diagnóstico]]="Não Prenha",Tabela13[[#This Row],[E.C.C DG]],"-")</f>
        <v>-</v>
      </c>
      <c r="S326" s="162"/>
      <c r="T326" s="162" t="str">
        <f>IF(Tabela13[[#This Row],[Diagnóstico]]="Não Prenha",Tabela13[[#This Row],[E.C.C. IA]],"-")</f>
        <v>-</v>
      </c>
      <c r="U326" s="162" t="str">
        <f>IF(Tabela13[[#This Row],[Diagnóstico]]="Não Prenha",Tabela13[[#This Row],[Raça IA]],"-")</f>
        <v>-</v>
      </c>
      <c r="V326" s="162"/>
      <c r="W326" s="162">
        <f>Tabela13[[#This Row],[Categoria]]</f>
        <v>0</v>
      </c>
      <c r="X326" s="162"/>
      <c r="Y326" s="162"/>
      <c r="Z326" s="162"/>
      <c r="AA326" s="162"/>
      <c r="AB326" s="150" t="str">
        <f t="shared" si="17"/>
        <v/>
      </c>
      <c r="AD326" s="157"/>
      <c r="AE326" s="158" t="str">
        <f>IF(Tabela1312[[#This Row],[Diagnóstico]]="Não Prenha ",Tabela13[[#This Row],[Vaca]],"-")</f>
        <v>-</v>
      </c>
      <c r="AF326" s="162"/>
      <c r="AG326" s="162"/>
      <c r="AH326" s="162"/>
      <c r="AI326" s="162"/>
      <c r="AJ326" s="162"/>
      <c r="AK326" s="162">
        <f>Tabela13[[#This Row],[Categoria]]</f>
        <v>0</v>
      </c>
      <c r="AL326" s="162"/>
      <c r="AM326" s="162"/>
      <c r="AN326" s="162"/>
      <c r="AO326" s="162"/>
      <c r="AP326" s="150" t="str">
        <f t="shared" si="18"/>
        <v/>
      </c>
    </row>
    <row r="327" spans="1:42" s="144" customFormat="1" ht="16.5" x14ac:dyDescent="0.25">
      <c r="A327" s="159"/>
      <c r="B327" s="157"/>
      <c r="C327" s="158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50" t="str">
        <f t="shared" si="16"/>
        <v/>
      </c>
      <c r="P327" s="157"/>
      <c r="Q327" s="158" t="str">
        <f>IF(Tabela13[[#This Row],[Diagnóstico]]="Não Prenha",Tabela13[[#This Row],[Vaca]],"-")</f>
        <v>-</v>
      </c>
      <c r="R327" s="162" t="str">
        <f>IF(Tabela13[[#This Row],[Diagnóstico]]="Não Prenha",Tabela13[[#This Row],[E.C.C DG]],"-")</f>
        <v>-</v>
      </c>
      <c r="S327" s="162"/>
      <c r="T327" s="162" t="str">
        <f>IF(Tabela13[[#This Row],[Diagnóstico]]="Não Prenha",Tabela13[[#This Row],[E.C.C. IA]],"-")</f>
        <v>-</v>
      </c>
      <c r="U327" s="162" t="str">
        <f>IF(Tabela13[[#This Row],[Diagnóstico]]="Não Prenha",Tabela13[[#This Row],[Raça IA]],"-")</f>
        <v>-</v>
      </c>
      <c r="V327" s="162"/>
      <c r="W327" s="162">
        <f>Tabela13[[#This Row],[Categoria]]</f>
        <v>0</v>
      </c>
      <c r="X327" s="162"/>
      <c r="Y327" s="162"/>
      <c r="Z327" s="162"/>
      <c r="AA327" s="162"/>
      <c r="AB327" s="150" t="str">
        <f t="shared" si="17"/>
        <v/>
      </c>
      <c r="AD327" s="157"/>
      <c r="AE327" s="158" t="str">
        <f>IF(Tabela1312[[#This Row],[Diagnóstico]]="Não Prenha ",Tabela13[[#This Row],[Vaca]],"-")</f>
        <v>-</v>
      </c>
      <c r="AF327" s="162"/>
      <c r="AG327" s="162"/>
      <c r="AH327" s="162"/>
      <c r="AI327" s="162"/>
      <c r="AJ327" s="162"/>
      <c r="AK327" s="162">
        <f>Tabela13[[#This Row],[Categoria]]</f>
        <v>0</v>
      </c>
      <c r="AL327" s="162"/>
      <c r="AM327" s="162"/>
      <c r="AN327" s="162"/>
      <c r="AO327" s="162"/>
      <c r="AP327" s="150" t="str">
        <f t="shared" si="18"/>
        <v/>
      </c>
    </row>
    <row r="328" spans="1:42" s="144" customFormat="1" ht="16.5" x14ac:dyDescent="0.25">
      <c r="A328" s="159"/>
      <c r="B328" s="157"/>
      <c r="C328" s="158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50" t="str">
        <f t="shared" si="16"/>
        <v/>
      </c>
      <c r="P328" s="157"/>
      <c r="Q328" s="158" t="str">
        <f>IF(Tabela13[[#This Row],[Diagnóstico]]="Não Prenha",Tabela13[[#This Row],[Vaca]],"-")</f>
        <v>-</v>
      </c>
      <c r="R328" s="162" t="str">
        <f>IF(Tabela13[[#This Row],[Diagnóstico]]="Não Prenha",Tabela13[[#This Row],[E.C.C DG]],"-")</f>
        <v>-</v>
      </c>
      <c r="S328" s="162"/>
      <c r="T328" s="162" t="str">
        <f>IF(Tabela13[[#This Row],[Diagnóstico]]="Não Prenha",Tabela13[[#This Row],[E.C.C. IA]],"-")</f>
        <v>-</v>
      </c>
      <c r="U328" s="162" t="str">
        <f>IF(Tabela13[[#This Row],[Diagnóstico]]="Não Prenha",Tabela13[[#This Row],[Raça IA]],"-")</f>
        <v>-</v>
      </c>
      <c r="V328" s="162"/>
      <c r="W328" s="162">
        <f>Tabela13[[#This Row],[Categoria]]</f>
        <v>0</v>
      </c>
      <c r="X328" s="162"/>
      <c r="Y328" s="162"/>
      <c r="Z328" s="162"/>
      <c r="AA328" s="162"/>
      <c r="AB328" s="150" t="str">
        <f t="shared" si="17"/>
        <v/>
      </c>
      <c r="AD328" s="157"/>
      <c r="AE328" s="158" t="str">
        <f>IF(Tabela1312[[#This Row],[Diagnóstico]]="Não Prenha ",Tabela13[[#This Row],[Vaca]],"-")</f>
        <v>-</v>
      </c>
      <c r="AF328" s="162"/>
      <c r="AG328" s="162"/>
      <c r="AH328" s="162"/>
      <c r="AI328" s="162"/>
      <c r="AJ328" s="162"/>
      <c r="AK328" s="162">
        <f>Tabela13[[#This Row],[Categoria]]</f>
        <v>0</v>
      </c>
      <c r="AL328" s="162"/>
      <c r="AM328" s="162"/>
      <c r="AN328" s="162"/>
      <c r="AO328" s="162"/>
      <c r="AP328" s="150" t="str">
        <f t="shared" si="18"/>
        <v/>
      </c>
    </row>
    <row r="329" spans="1:42" s="144" customFormat="1" ht="16.5" x14ac:dyDescent="0.25">
      <c r="A329" s="159"/>
      <c r="B329" s="157"/>
      <c r="C329" s="158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50" t="str">
        <f t="shared" si="16"/>
        <v/>
      </c>
      <c r="P329" s="157"/>
      <c r="Q329" s="158" t="str">
        <f>IF(Tabela13[[#This Row],[Diagnóstico]]="Não Prenha",Tabela13[[#This Row],[Vaca]],"-")</f>
        <v>-</v>
      </c>
      <c r="R329" s="162" t="str">
        <f>IF(Tabela13[[#This Row],[Diagnóstico]]="Não Prenha",Tabela13[[#This Row],[E.C.C DG]],"-")</f>
        <v>-</v>
      </c>
      <c r="S329" s="162"/>
      <c r="T329" s="162" t="str">
        <f>IF(Tabela13[[#This Row],[Diagnóstico]]="Não Prenha",Tabela13[[#This Row],[E.C.C. IA]],"-")</f>
        <v>-</v>
      </c>
      <c r="U329" s="162" t="str">
        <f>IF(Tabela13[[#This Row],[Diagnóstico]]="Não Prenha",Tabela13[[#This Row],[Raça IA]],"-")</f>
        <v>-</v>
      </c>
      <c r="V329" s="162"/>
      <c r="W329" s="162">
        <f>Tabela13[[#This Row],[Categoria]]</f>
        <v>0</v>
      </c>
      <c r="X329" s="162"/>
      <c r="Y329" s="162"/>
      <c r="Z329" s="162"/>
      <c r="AA329" s="162"/>
      <c r="AB329" s="150" t="str">
        <f t="shared" si="17"/>
        <v/>
      </c>
      <c r="AD329" s="157"/>
      <c r="AE329" s="158" t="str">
        <f>IF(Tabela1312[[#This Row],[Diagnóstico]]="Não Prenha ",Tabela13[[#This Row],[Vaca]],"-")</f>
        <v>-</v>
      </c>
      <c r="AF329" s="162"/>
      <c r="AG329" s="162"/>
      <c r="AH329" s="162"/>
      <c r="AI329" s="162"/>
      <c r="AJ329" s="162"/>
      <c r="AK329" s="162">
        <f>Tabela13[[#This Row],[Categoria]]</f>
        <v>0</v>
      </c>
      <c r="AL329" s="162"/>
      <c r="AM329" s="162"/>
      <c r="AN329" s="162"/>
      <c r="AO329" s="162"/>
      <c r="AP329" s="150" t="str">
        <f t="shared" si="18"/>
        <v/>
      </c>
    </row>
    <row r="330" spans="1:42" s="144" customFormat="1" ht="16.5" x14ac:dyDescent="0.25">
      <c r="A330" s="159"/>
      <c r="B330" s="157"/>
      <c r="C330" s="158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50" t="str">
        <f t="shared" si="16"/>
        <v/>
      </c>
      <c r="P330" s="157"/>
      <c r="Q330" s="158" t="str">
        <f>IF(Tabela13[[#This Row],[Diagnóstico]]="Não Prenha",Tabela13[[#This Row],[Vaca]],"-")</f>
        <v>-</v>
      </c>
      <c r="R330" s="162" t="str">
        <f>IF(Tabela13[[#This Row],[Diagnóstico]]="Não Prenha",Tabela13[[#This Row],[E.C.C DG]],"-")</f>
        <v>-</v>
      </c>
      <c r="S330" s="162"/>
      <c r="T330" s="162" t="str">
        <f>IF(Tabela13[[#This Row],[Diagnóstico]]="Não Prenha",Tabela13[[#This Row],[E.C.C. IA]],"-")</f>
        <v>-</v>
      </c>
      <c r="U330" s="162" t="str">
        <f>IF(Tabela13[[#This Row],[Diagnóstico]]="Não Prenha",Tabela13[[#This Row],[Raça IA]],"-")</f>
        <v>-</v>
      </c>
      <c r="V330" s="162"/>
      <c r="W330" s="162">
        <f>Tabela13[[#This Row],[Categoria]]</f>
        <v>0</v>
      </c>
      <c r="X330" s="162"/>
      <c r="Y330" s="162"/>
      <c r="Z330" s="162"/>
      <c r="AA330" s="162"/>
      <c r="AB330" s="150" t="str">
        <f t="shared" si="17"/>
        <v/>
      </c>
      <c r="AD330" s="157"/>
      <c r="AE330" s="158" t="str">
        <f>IF(Tabela1312[[#This Row],[Diagnóstico]]="Não Prenha ",Tabela13[[#This Row],[Vaca]],"-")</f>
        <v>-</v>
      </c>
      <c r="AF330" s="162"/>
      <c r="AG330" s="162"/>
      <c r="AH330" s="162"/>
      <c r="AI330" s="162"/>
      <c r="AJ330" s="162"/>
      <c r="AK330" s="162">
        <f>Tabela13[[#This Row],[Categoria]]</f>
        <v>0</v>
      </c>
      <c r="AL330" s="162"/>
      <c r="AM330" s="162"/>
      <c r="AN330" s="162"/>
      <c r="AO330" s="162"/>
      <c r="AP330" s="150" t="str">
        <f t="shared" si="18"/>
        <v/>
      </c>
    </row>
    <row r="331" spans="1:42" s="144" customFormat="1" ht="16.5" x14ac:dyDescent="0.25">
      <c r="A331" s="159"/>
      <c r="B331" s="157"/>
      <c r="C331" s="158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50" t="str">
        <f t="shared" si="16"/>
        <v/>
      </c>
      <c r="P331" s="157"/>
      <c r="Q331" s="158" t="str">
        <f>IF(Tabela13[[#This Row],[Diagnóstico]]="Não Prenha",Tabela13[[#This Row],[Vaca]],"-")</f>
        <v>-</v>
      </c>
      <c r="R331" s="162" t="str">
        <f>IF(Tabela13[[#This Row],[Diagnóstico]]="Não Prenha",Tabela13[[#This Row],[E.C.C DG]],"-")</f>
        <v>-</v>
      </c>
      <c r="S331" s="162"/>
      <c r="T331" s="162" t="str">
        <f>IF(Tabela13[[#This Row],[Diagnóstico]]="Não Prenha",Tabela13[[#This Row],[E.C.C. IA]],"-")</f>
        <v>-</v>
      </c>
      <c r="U331" s="162" t="str">
        <f>IF(Tabela13[[#This Row],[Diagnóstico]]="Não Prenha",Tabela13[[#This Row],[Raça IA]],"-")</f>
        <v>-</v>
      </c>
      <c r="V331" s="162"/>
      <c r="W331" s="162">
        <f>Tabela13[[#This Row],[Categoria]]</f>
        <v>0</v>
      </c>
      <c r="X331" s="162"/>
      <c r="Y331" s="162"/>
      <c r="Z331" s="162"/>
      <c r="AA331" s="162"/>
      <c r="AB331" s="150" t="str">
        <f t="shared" si="17"/>
        <v/>
      </c>
      <c r="AD331" s="157"/>
      <c r="AE331" s="158" t="str">
        <f>IF(Tabela1312[[#This Row],[Diagnóstico]]="Não Prenha ",Tabela13[[#This Row],[Vaca]],"-")</f>
        <v>-</v>
      </c>
      <c r="AF331" s="162"/>
      <c r="AG331" s="162"/>
      <c r="AH331" s="162"/>
      <c r="AI331" s="162"/>
      <c r="AJ331" s="162"/>
      <c r="AK331" s="162">
        <f>Tabela13[[#This Row],[Categoria]]</f>
        <v>0</v>
      </c>
      <c r="AL331" s="162"/>
      <c r="AM331" s="162"/>
      <c r="AN331" s="162"/>
      <c r="AO331" s="162"/>
      <c r="AP331" s="150" t="str">
        <f t="shared" si="18"/>
        <v/>
      </c>
    </row>
    <row r="332" spans="1:42" s="144" customFormat="1" ht="16.5" x14ac:dyDescent="0.25">
      <c r="A332" s="159"/>
      <c r="B332" s="157"/>
      <c r="C332" s="158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50" t="str">
        <f t="shared" si="16"/>
        <v/>
      </c>
      <c r="P332" s="157"/>
      <c r="Q332" s="158" t="str">
        <f>IF(Tabela13[[#This Row],[Diagnóstico]]="Não Prenha",Tabela13[[#This Row],[Vaca]],"-")</f>
        <v>-</v>
      </c>
      <c r="R332" s="162" t="str">
        <f>IF(Tabela13[[#This Row],[Diagnóstico]]="Não Prenha",Tabela13[[#This Row],[E.C.C DG]],"-")</f>
        <v>-</v>
      </c>
      <c r="S332" s="162"/>
      <c r="T332" s="162" t="str">
        <f>IF(Tabela13[[#This Row],[Diagnóstico]]="Não Prenha",Tabela13[[#This Row],[E.C.C. IA]],"-")</f>
        <v>-</v>
      </c>
      <c r="U332" s="162" t="str">
        <f>IF(Tabela13[[#This Row],[Diagnóstico]]="Não Prenha",Tabela13[[#This Row],[Raça IA]],"-")</f>
        <v>-</v>
      </c>
      <c r="V332" s="162"/>
      <c r="W332" s="162">
        <f>Tabela13[[#This Row],[Categoria]]</f>
        <v>0</v>
      </c>
      <c r="X332" s="162"/>
      <c r="Y332" s="162"/>
      <c r="Z332" s="162"/>
      <c r="AA332" s="162"/>
      <c r="AB332" s="150" t="str">
        <f t="shared" si="17"/>
        <v/>
      </c>
      <c r="AD332" s="157"/>
      <c r="AE332" s="158" t="str">
        <f>IF(Tabela1312[[#This Row],[Diagnóstico]]="Não Prenha ",Tabela13[[#This Row],[Vaca]],"-")</f>
        <v>-</v>
      </c>
      <c r="AF332" s="162"/>
      <c r="AG332" s="162"/>
      <c r="AH332" s="162"/>
      <c r="AI332" s="162"/>
      <c r="AJ332" s="162"/>
      <c r="AK332" s="162">
        <f>Tabela13[[#This Row],[Categoria]]</f>
        <v>0</v>
      </c>
      <c r="AL332" s="162"/>
      <c r="AM332" s="162"/>
      <c r="AN332" s="162"/>
      <c r="AO332" s="162"/>
      <c r="AP332" s="150" t="str">
        <f t="shared" si="18"/>
        <v/>
      </c>
    </row>
    <row r="333" spans="1:42" s="144" customFormat="1" ht="16.5" x14ac:dyDescent="0.25">
      <c r="A333" s="159"/>
      <c r="B333" s="157"/>
      <c r="C333" s="158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50" t="str">
        <f t="shared" si="16"/>
        <v/>
      </c>
      <c r="P333" s="157"/>
      <c r="Q333" s="158" t="str">
        <f>IF(Tabela13[[#This Row],[Diagnóstico]]="Não Prenha",Tabela13[[#This Row],[Vaca]],"-")</f>
        <v>-</v>
      </c>
      <c r="R333" s="162" t="str">
        <f>IF(Tabela13[[#This Row],[Diagnóstico]]="Não Prenha",Tabela13[[#This Row],[E.C.C DG]],"-")</f>
        <v>-</v>
      </c>
      <c r="S333" s="162"/>
      <c r="T333" s="162" t="str">
        <f>IF(Tabela13[[#This Row],[Diagnóstico]]="Não Prenha",Tabela13[[#This Row],[E.C.C. IA]],"-")</f>
        <v>-</v>
      </c>
      <c r="U333" s="162" t="str">
        <f>IF(Tabela13[[#This Row],[Diagnóstico]]="Não Prenha",Tabela13[[#This Row],[Raça IA]],"-")</f>
        <v>-</v>
      </c>
      <c r="V333" s="162"/>
      <c r="W333" s="162">
        <f>Tabela13[[#This Row],[Categoria]]</f>
        <v>0</v>
      </c>
      <c r="X333" s="162"/>
      <c r="Y333" s="162"/>
      <c r="Z333" s="162"/>
      <c r="AA333" s="162"/>
      <c r="AB333" s="150" t="str">
        <f t="shared" si="17"/>
        <v/>
      </c>
      <c r="AD333" s="157"/>
      <c r="AE333" s="158" t="str">
        <f>IF(Tabela1312[[#This Row],[Diagnóstico]]="Não Prenha ",Tabela13[[#This Row],[Vaca]],"-")</f>
        <v>-</v>
      </c>
      <c r="AF333" s="162"/>
      <c r="AG333" s="162"/>
      <c r="AH333" s="162"/>
      <c r="AI333" s="162"/>
      <c r="AJ333" s="162"/>
      <c r="AK333" s="162">
        <f>Tabela13[[#This Row],[Categoria]]</f>
        <v>0</v>
      </c>
      <c r="AL333" s="162"/>
      <c r="AM333" s="162"/>
      <c r="AN333" s="162"/>
      <c r="AO333" s="162"/>
      <c r="AP333" s="150" t="str">
        <f t="shared" si="18"/>
        <v/>
      </c>
    </row>
    <row r="334" spans="1:42" s="144" customFormat="1" ht="16.5" x14ac:dyDescent="0.25">
      <c r="A334" s="159"/>
      <c r="B334" s="157"/>
      <c r="C334" s="158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50" t="str">
        <f t="shared" si="16"/>
        <v/>
      </c>
      <c r="P334" s="157"/>
      <c r="Q334" s="158" t="str">
        <f>IF(Tabela13[[#This Row],[Diagnóstico]]="Não Prenha",Tabela13[[#This Row],[Vaca]],"-")</f>
        <v>-</v>
      </c>
      <c r="R334" s="162" t="str">
        <f>IF(Tabela13[[#This Row],[Diagnóstico]]="Não Prenha",Tabela13[[#This Row],[E.C.C DG]],"-")</f>
        <v>-</v>
      </c>
      <c r="S334" s="162"/>
      <c r="T334" s="162" t="str">
        <f>IF(Tabela13[[#This Row],[Diagnóstico]]="Não Prenha",Tabela13[[#This Row],[E.C.C. IA]],"-")</f>
        <v>-</v>
      </c>
      <c r="U334" s="162" t="str">
        <f>IF(Tabela13[[#This Row],[Diagnóstico]]="Não Prenha",Tabela13[[#This Row],[Raça IA]],"-")</f>
        <v>-</v>
      </c>
      <c r="V334" s="162"/>
      <c r="W334" s="162">
        <f>Tabela13[[#This Row],[Categoria]]</f>
        <v>0</v>
      </c>
      <c r="X334" s="162"/>
      <c r="Y334" s="162"/>
      <c r="Z334" s="162"/>
      <c r="AA334" s="162"/>
      <c r="AB334" s="150" t="str">
        <f t="shared" si="17"/>
        <v/>
      </c>
      <c r="AD334" s="157"/>
      <c r="AE334" s="158" t="str">
        <f>IF(Tabela1312[[#This Row],[Diagnóstico]]="Não Prenha ",Tabela13[[#This Row],[Vaca]],"-")</f>
        <v>-</v>
      </c>
      <c r="AF334" s="162"/>
      <c r="AG334" s="162"/>
      <c r="AH334" s="162"/>
      <c r="AI334" s="162"/>
      <c r="AJ334" s="162"/>
      <c r="AK334" s="162">
        <f>Tabela13[[#This Row],[Categoria]]</f>
        <v>0</v>
      </c>
      <c r="AL334" s="162"/>
      <c r="AM334" s="162"/>
      <c r="AN334" s="162"/>
      <c r="AO334" s="162"/>
      <c r="AP334" s="150" t="str">
        <f t="shared" si="18"/>
        <v/>
      </c>
    </row>
    <row r="335" spans="1:42" s="144" customFormat="1" ht="16.5" x14ac:dyDescent="0.25">
      <c r="A335" s="159"/>
      <c r="B335" s="157"/>
      <c r="C335" s="158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50" t="str">
        <f t="shared" si="16"/>
        <v/>
      </c>
      <c r="P335" s="157"/>
      <c r="Q335" s="158" t="str">
        <f>IF(Tabela13[[#This Row],[Diagnóstico]]="Não Prenha",Tabela13[[#This Row],[Vaca]],"-")</f>
        <v>-</v>
      </c>
      <c r="R335" s="162" t="str">
        <f>IF(Tabela13[[#This Row],[Diagnóstico]]="Não Prenha",Tabela13[[#This Row],[E.C.C DG]],"-")</f>
        <v>-</v>
      </c>
      <c r="S335" s="162"/>
      <c r="T335" s="162" t="str">
        <f>IF(Tabela13[[#This Row],[Diagnóstico]]="Não Prenha",Tabela13[[#This Row],[E.C.C. IA]],"-")</f>
        <v>-</v>
      </c>
      <c r="U335" s="162" t="str">
        <f>IF(Tabela13[[#This Row],[Diagnóstico]]="Não Prenha",Tabela13[[#This Row],[Raça IA]],"-")</f>
        <v>-</v>
      </c>
      <c r="V335" s="162"/>
      <c r="W335" s="162">
        <f>Tabela13[[#This Row],[Categoria]]</f>
        <v>0</v>
      </c>
      <c r="X335" s="162"/>
      <c r="Y335" s="162"/>
      <c r="Z335" s="162"/>
      <c r="AA335" s="162"/>
      <c r="AB335" s="150" t="str">
        <f t="shared" si="17"/>
        <v/>
      </c>
      <c r="AD335" s="157"/>
      <c r="AE335" s="158" t="str">
        <f>IF(Tabela1312[[#This Row],[Diagnóstico]]="Não Prenha ",Tabela13[[#This Row],[Vaca]],"-")</f>
        <v>-</v>
      </c>
      <c r="AF335" s="162"/>
      <c r="AG335" s="162"/>
      <c r="AH335" s="162"/>
      <c r="AI335" s="162"/>
      <c r="AJ335" s="162"/>
      <c r="AK335" s="162">
        <f>Tabela13[[#This Row],[Categoria]]</f>
        <v>0</v>
      </c>
      <c r="AL335" s="162"/>
      <c r="AM335" s="162"/>
      <c r="AN335" s="162"/>
      <c r="AO335" s="162"/>
      <c r="AP335" s="150" t="str">
        <f t="shared" si="18"/>
        <v/>
      </c>
    </row>
    <row r="336" spans="1:42" s="144" customFormat="1" ht="16.5" x14ac:dyDescent="0.25">
      <c r="A336" s="159"/>
      <c r="B336" s="157"/>
      <c r="C336" s="158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50" t="str">
        <f t="shared" si="16"/>
        <v/>
      </c>
      <c r="P336" s="157"/>
      <c r="Q336" s="158" t="str">
        <f>IF(Tabela13[[#This Row],[Diagnóstico]]="Não Prenha",Tabela13[[#This Row],[Vaca]],"-")</f>
        <v>-</v>
      </c>
      <c r="R336" s="162" t="str">
        <f>IF(Tabela13[[#This Row],[Diagnóstico]]="Não Prenha",Tabela13[[#This Row],[E.C.C DG]],"-")</f>
        <v>-</v>
      </c>
      <c r="S336" s="162"/>
      <c r="T336" s="162" t="str">
        <f>IF(Tabela13[[#This Row],[Diagnóstico]]="Não Prenha",Tabela13[[#This Row],[E.C.C. IA]],"-")</f>
        <v>-</v>
      </c>
      <c r="U336" s="162" t="str">
        <f>IF(Tabela13[[#This Row],[Diagnóstico]]="Não Prenha",Tabela13[[#This Row],[Raça IA]],"-")</f>
        <v>-</v>
      </c>
      <c r="V336" s="162"/>
      <c r="W336" s="162">
        <f>Tabela13[[#This Row],[Categoria]]</f>
        <v>0</v>
      </c>
      <c r="X336" s="162"/>
      <c r="Y336" s="162"/>
      <c r="Z336" s="162"/>
      <c r="AA336" s="162"/>
      <c r="AB336" s="150" t="str">
        <f t="shared" si="17"/>
        <v/>
      </c>
      <c r="AD336" s="157"/>
      <c r="AE336" s="158" t="str">
        <f>IF(Tabela1312[[#This Row],[Diagnóstico]]="Não Prenha ",Tabela13[[#This Row],[Vaca]],"-")</f>
        <v>-</v>
      </c>
      <c r="AF336" s="162"/>
      <c r="AG336" s="162"/>
      <c r="AH336" s="162"/>
      <c r="AI336" s="162"/>
      <c r="AJ336" s="162"/>
      <c r="AK336" s="162">
        <f>Tabela13[[#This Row],[Categoria]]</f>
        <v>0</v>
      </c>
      <c r="AL336" s="162"/>
      <c r="AM336" s="162"/>
      <c r="AN336" s="162"/>
      <c r="AO336" s="162"/>
      <c r="AP336" s="150" t="str">
        <f t="shared" si="18"/>
        <v/>
      </c>
    </row>
    <row r="337" spans="1:42" s="144" customFormat="1" ht="16.5" x14ac:dyDescent="0.25">
      <c r="A337" s="159"/>
      <c r="B337" s="157"/>
      <c r="C337" s="158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50" t="str">
        <f t="shared" si="16"/>
        <v/>
      </c>
      <c r="P337" s="157"/>
      <c r="Q337" s="158" t="str">
        <f>IF(Tabela13[[#This Row],[Diagnóstico]]="Não Prenha",Tabela13[[#This Row],[Vaca]],"-")</f>
        <v>-</v>
      </c>
      <c r="R337" s="162" t="str">
        <f>IF(Tabela13[[#This Row],[Diagnóstico]]="Não Prenha",Tabela13[[#This Row],[E.C.C DG]],"-")</f>
        <v>-</v>
      </c>
      <c r="S337" s="162"/>
      <c r="T337" s="162" t="str">
        <f>IF(Tabela13[[#This Row],[Diagnóstico]]="Não Prenha",Tabela13[[#This Row],[E.C.C. IA]],"-")</f>
        <v>-</v>
      </c>
      <c r="U337" s="162" t="str">
        <f>IF(Tabela13[[#This Row],[Diagnóstico]]="Não Prenha",Tabela13[[#This Row],[Raça IA]],"-")</f>
        <v>-</v>
      </c>
      <c r="V337" s="162"/>
      <c r="W337" s="162">
        <f>Tabela13[[#This Row],[Categoria]]</f>
        <v>0</v>
      </c>
      <c r="X337" s="162"/>
      <c r="Y337" s="162"/>
      <c r="Z337" s="162"/>
      <c r="AA337" s="162"/>
      <c r="AB337" s="150" t="str">
        <f t="shared" si="17"/>
        <v/>
      </c>
      <c r="AD337" s="157"/>
      <c r="AE337" s="158" t="str">
        <f>IF(Tabela1312[[#This Row],[Diagnóstico]]="Não Prenha ",Tabela13[[#This Row],[Vaca]],"-")</f>
        <v>-</v>
      </c>
      <c r="AF337" s="162"/>
      <c r="AG337" s="162"/>
      <c r="AH337" s="162"/>
      <c r="AI337" s="162"/>
      <c r="AJ337" s="162"/>
      <c r="AK337" s="162">
        <f>Tabela13[[#This Row],[Categoria]]</f>
        <v>0</v>
      </c>
      <c r="AL337" s="162"/>
      <c r="AM337" s="162"/>
      <c r="AN337" s="162"/>
      <c r="AO337" s="162"/>
      <c r="AP337" s="150" t="str">
        <f t="shared" si="18"/>
        <v/>
      </c>
    </row>
    <row r="338" spans="1:42" s="144" customFormat="1" ht="16.5" x14ac:dyDescent="0.25">
      <c r="A338" s="159"/>
      <c r="B338" s="157"/>
      <c r="C338" s="158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50" t="str">
        <f t="shared" si="16"/>
        <v/>
      </c>
      <c r="P338" s="157"/>
      <c r="Q338" s="158" t="str">
        <f>IF(Tabela13[[#This Row],[Diagnóstico]]="Não Prenha",Tabela13[[#This Row],[Vaca]],"-")</f>
        <v>-</v>
      </c>
      <c r="R338" s="162" t="str">
        <f>IF(Tabela13[[#This Row],[Diagnóstico]]="Não Prenha",Tabela13[[#This Row],[E.C.C DG]],"-")</f>
        <v>-</v>
      </c>
      <c r="S338" s="162"/>
      <c r="T338" s="162" t="str">
        <f>IF(Tabela13[[#This Row],[Diagnóstico]]="Não Prenha",Tabela13[[#This Row],[E.C.C. IA]],"-")</f>
        <v>-</v>
      </c>
      <c r="U338" s="162" t="str">
        <f>IF(Tabela13[[#This Row],[Diagnóstico]]="Não Prenha",Tabela13[[#This Row],[Raça IA]],"-")</f>
        <v>-</v>
      </c>
      <c r="V338" s="162"/>
      <c r="W338" s="162">
        <f>Tabela13[[#This Row],[Categoria]]</f>
        <v>0</v>
      </c>
      <c r="X338" s="162"/>
      <c r="Y338" s="162"/>
      <c r="Z338" s="162"/>
      <c r="AA338" s="162"/>
      <c r="AB338" s="150" t="str">
        <f t="shared" si="17"/>
        <v/>
      </c>
      <c r="AD338" s="157"/>
      <c r="AE338" s="158" t="str">
        <f>IF(Tabela1312[[#This Row],[Diagnóstico]]="Não Prenha ",Tabela13[[#This Row],[Vaca]],"-")</f>
        <v>-</v>
      </c>
      <c r="AF338" s="162"/>
      <c r="AG338" s="162"/>
      <c r="AH338" s="162"/>
      <c r="AI338" s="162"/>
      <c r="AJ338" s="162"/>
      <c r="AK338" s="162">
        <f>Tabela13[[#This Row],[Categoria]]</f>
        <v>0</v>
      </c>
      <c r="AL338" s="162"/>
      <c r="AM338" s="162"/>
      <c r="AN338" s="162"/>
      <c r="AO338" s="162"/>
      <c r="AP338" s="150" t="str">
        <f t="shared" si="18"/>
        <v/>
      </c>
    </row>
    <row r="339" spans="1:42" s="144" customFormat="1" ht="16.5" x14ac:dyDescent="0.25">
      <c r="A339" s="159"/>
      <c r="B339" s="157"/>
      <c r="C339" s="158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50" t="str">
        <f t="shared" si="16"/>
        <v/>
      </c>
      <c r="P339" s="157"/>
      <c r="Q339" s="158" t="str">
        <f>IF(Tabela13[[#This Row],[Diagnóstico]]="Não Prenha",Tabela13[[#This Row],[Vaca]],"-")</f>
        <v>-</v>
      </c>
      <c r="R339" s="162" t="str">
        <f>IF(Tabela13[[#This Row],[Diagnóstico]]="Não Prenha",Tabela13[[#This Row],[E.C.C DG]],"-")</f>
        <v>-</v>
      </c>
      <c r="S339" s="162"/>
      <c r="T339" s="162" t="str">
        <f>IF(Tabela13[[#This Row],[Diagnóstico]]="Não Prenha",Tabela13[[#This Row],[E.C.C. IA]],"-")</f>
        <v>-</v>
      </c>
      <c r="U339" s="162" t="str">
        <f>IF(Tabela13[[#This Row],[Diagnóstico]]="Não Prenha",Tabela13[[#This Row],[Raça IA]],"-")</f>
        <v>-</v>
      </c>
      <c r="V339" s="162"/>
      <c r="W339" s="162">
        <f>Tabela13[[#This Row],[Categoria]]</f>
        <v>0</v>
      </c>
      <c r="X339" s="162"/>
      <c r="Y339" s="162"/>
      <c r="Z339" s="162"/>
      <c r="AA339" s="162"/>
      <c r="AB339" s="150" t="str">
        <f t="shared" si="17"/>
        <v/>
      </c>
      <c r="AD339" s="157"/>
      <c r="AE339" s="158" t="str">
        <f>IF(Tabela1312[[#This Row],[Diagnóstico]]="Não Prenha ",Tabela13[[#This Row],[Vaca]],"-")</f>
        <v>-</v>
      </c>
      <c r="AF339" s="162"/>
      <c r="AG339" s="162"/>
      <c r="AH339" s="162"/>
      <c r="AI339" s="162"/>
      <c r="AJ339" s="162"/>
      <c r="AK339" s="162">
        <f>Tabela13[[#This Row],[Categoria]]</f>
        <v>0</v>
      </c>
      <c r="AL339" s="162"/>
      <c r="AM339" s="162"/>
      <c r="AN339" s="162"/>
      <c r="AO339" s="162"/>
      <c r="AP339" s="150" t="str">
        <f t="shared" si="18"/>
        <v/>
      </c>
    </row>
    <row r="340" spans="1:42" s="144" customFormat="1" ht="16.5" x14ac:dyDescent="0.25">
      <c r="A340" s="159"/>
      <c r="B340" s="157"/>
      <c r="C340" s="158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50" t="str">
        <f t="shared" si="16"/>
        <v/>
      </c>
      <c r="P340" s="157"/>
      <c r="Q340" s="158" t="str">
        <f>IF(Tabela13[[#This Row],[Diagnóstico]]="Não Prenha",Tabela13[[#This Row],[Vaca]],"-")</f>
        <v>-</v>
      </c>
      <c r="R340" s="162" t="str">
        <f>IF(Tabela13[[#This Row],[Diagnóstico]]="Não Prenha",Tabela13[[#This Row],[E.C.C DG]],"-")</f>
        <v>-</v>
      </c>
      <c r="S340" s="162"/>
      <c r="T340" s="162" t="str">
        <f>IF(Tabela13[[#This Row],[Diagnóstico]]="Não Prenha",Tabela13[[#This Row],[E.C.C. IA]],"-")</f>
        <v>-</v>
      </c>
      <c r="U340" s="162" t="str">
        <f>IF(Tabela13[[#This Row],[Diagnóstico]]="Não Prenha",Tabela13[[#This Row],[Raça IA]],"-")</f>
        <v>-</v>
      </c>
      <c r="V340" s="162"/>
      <c r="W340" s="162">
        <f>Tabela13[[#This Row],[Categoria]]</f>
        <v>0</v>
      </c>
      <c r="X340" s="162"/>
      <c r="Y340" s="162"/>
      <c r="Z340" s="162"/>
      <c r="AA340" s="162"/>
      <c r="AB340" s="150" t="str">
        <f t="shared" si="17"/>
        <v/>
      </c>
      <c r="AD340" s="157"/>
      <c r="AE340" s="158" t="str">
        <f>IF(Tabela1312[[#This Row],[Diagnóstico]]="Não Prenha ",Tabela13[[#This Row],[Vaca]],"-")</f>
        <v>-</v>
      </c>
      <c r="AF340" s="162"/>
      <c r="AG340" s="162"/>
      <c r="AH340" s="162"/>
      <c r="AI340" s="162"/>
      <c r="AJ340" s="162"/>
      <c r="AK340" s="162">
        <f>Tabela13[[#This Row],[Categoria]]</f>
        <v>0</v>
      </c>
      <c r="AL340" s="162"/>
      <c r="AM340" s="162"/>
      <c r="AN340" s="162"/>
      <c r="AO340" s="162"/>
      <c r="AP340" s="150" t="str">
        <f t="shared" si="18"/>
        <v/>
      </c>
    </row>
    <row r="341" spans="1:42" s="144" customFormat="1" ht="16.5" x14ac:dyDescent="0.25">
      <c r="A341" s="159"/>
      <c r="B341" s="157"/>
      <c r="C341" s="158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50" t="str">
        <f t="shared" si="16"/>
        <v/>
      </c>
      <c r="P341" s="157"/>
      <c r="Q341" s="158" t="str">
        <f>IF(Tabela13[[#This Row],[Diagnóstico]]="Não Prenha",Tabela13[[#This Row],[Vaca]],"-")</f>
        <v>-</v>
      </c>
      <c r="R341" s="162" t="str">
        <f>IF(Tabela13[[#This Row],[Diagnóstico]]="Não Prenha",Tabela13[[#This Row],[E.C.C DG]],"-")</f>
        <v>-</v>
      </c>
      <c r="S341" s="162"/>
      <c r="T341" s="162" t="str">
        <f>IF(Tabela13[[#This Row],[Diagnóstico]]="Não Prenha",Tabela13[[#This Row],[E.C.C. IA]],"-")</f>
        <v>-</v>
      </c>
      <c r="U341" s="162" t="str">
        <f>IF(Tabela13[[#This Row],[Diagnóstico]]="Não Prenha",Tabela13[[#This Row],[Raça IA]],"-")</f>
        <v>-</v>
      </c>
      <c r="V341" s="162"/>
      <c r="W341" s="162">
        <f>Tabela13[[#This Row],[Categoria]]</f>
        <v>0</v>
      </c>
      <c r="X341" s="162"/>
      <c r="Y341" s="162"/>
      <c r="Z341" s="162"/>
      <c r="AA341" s="162"/>
      <c r="AB341" s="150" t="str">
        <f t="shared" si="17"/>
        <v/>
      </c>
      <c r="AD341" s="157"/>
      <c r="AE341" s="158" t="str">
        <f>IF(Tabela1312[[#This Row],[Diagnóstico]]="Não Prenha ",Tabela13[[#This Row],[Vaca]],"-")</f>
        <v>-</v>
      </c>
      <c r="AF341" s="162"/>
      <c r="AG341" s="162"/>
      <c r="AH341" s="162"/>
      <c r="AI341" s="162"/>
      <c r="AJ341" s="162"/>
      <c r="AK341" s="162">
        <f>Tabela13[[#This Row],[Categoria]]</f>
        <v>0</v>
      </c>
      <c r="AL341" s="162"/>
      <c r="AM341" s="162"/>
      <c r="AN341" s="162"/>
      <c r="AO341" s="162"/>
      <c r="AP341" s="150" t="str">
        <f t="shared" si="18"/>
        <v/>
      </c>
    </row>
    <row r="342" spans="1:42" s="144" customFormat="1" ht="16.5" x14ac:dyDescent="0.25">
      <c r="A342" s="159"/>
      <c r="B342" s="157"/>
      <c r="C342" s="158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50" t="str">
        <f t="shared" si="16"/>
        <v/>
      </c>
      <c r="P342" s="157"/>
      <c r="Q342" s="158" t="str">
        <f>IF(Tabela13[[#This Row],[Diagnóstico]]="Não Prenha",Tabela13[[#This Row],[Vaca]],"-")</f>
        <v>-</v>
      </c>
      <c r="R342" s="162" t="str">
        <f>IF(Tabela13[[#This Row],[Diagnóstico]]="Não Prenha",Tabela13[[#This Row],[E.C.C DG]],"-")</f>
        <v>-</v>
      </c>
      <c r="S342" s="162"/>
      <c r="T342" s="162" t="str">
        <f>IF(Tabela13[[#This Row],[Diagnóstico]]="Não Prenha",Tabela13[[#This Row],[E.C.C. IA]],"-")</f>
        <v>-</v>
      </c>
      <c r="U342" s="162" t="str">
        <f>IF(Tabela13[[#This Row],[Diagnóstico]]="Não Prenha",Tabela13[[#This Row],[Raça IA]],"-")</f>
        <v>-</v>
      </c>
      <c r="V342" s="162"/>
      <c r="W342" s="162">
        <f>Tabela13[[#This Row],[Categoria]]</f>
        <v>0</v>
      </c>
      <c r="X342" s="162"/>
      <c r="Y342" s="162"/>
      <c r="Z342" s="162"/>
      <c r="AA342" s="162"/>
      <c r="AB342" s="150" t="str">
        <f t="shared" si="17"/>
        <v/>
      </c>
      <c r="AD342" s="157"/>
      <c r="AE342" s="158" t="str">
        <f>IF(Tabela1312[[#This Row],[Diagnóstico]]="Não Prenha ",Tabela13[[#This Row],[Vaca]],"-")</f>
        <v>-</v>
      </c>
      <c r="AF342" s="162"/>
      <c r="AG342" s="162"/>
      <c r="AH342" s="162"/>
      <c r="AI342" s="162"/>
      <c r="AJ342" s="162"/>
      <c r="AK342" s="162">
        <f>Tabela13[[#This Row],[Categoria]]</f>
        <v>0</v>
      </c>
      <c r="AL342" s="162"/>
      <c r="AM342" s="162"/>
      <c r="AN342" s="162"/>
      <c r="AO342" s="162"/>
      <c r="AP342" s="150" t="str">
        <f t="shared" si="18"/>
        <v/>
      </c>
    </row>
    <row r="343" spans="1:42" s="144" customFormat="1" ht="16.5" x14ac:dyDescent="0.25">
      <c r="A343" s="159"/>
      <c r="B343" s="157"/>
      <c r="C343" s="158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50" t="str">
        <f t="shared" si="16"/>
        <v/>
      </c>
      <c r="P343" s="157"/>
      <c r="Q343" s="158" t="str">
        <f>IF(Tabela13[[#This Row],[Diagnóstico]]="Não Prenha",Tabela13[[#This Row],[Vaca]],"-")</f>
        <v>-</v>
      </c>
      <c r="R343" s="162" t="str">
        <f>IF(Tabela13[[#This Row],[Diagnóstico]]="Não Prenha",Tabela13[[#This Row],[E.C.C DG]],"-")</f>
        <v>-</v>
      </c>
      <c r="S343" s="162"/>
      <c r="T343" s="162" t="str">
        <f>IF(Tabela13[[#This Row],[Diagnóstico]]="Não Prenha",Tabela13[[#This Row],[E.C.C. IA]],"-")</f>
        <v>-</v>
      </c>
      <c r="U343" s="162" t="str">
        <f>IF(Tabela13[[#This Row],[Diagnóstico]]="Não Prenha",Tabela13[[#This Row],[Raça IA]],"-")</f>
        <v>-</v>
      </c>
      <c r="V343" s="162"/>
      <c r="W343" s="162">
        <f>Tabela13[[#This Row],[Categoria]]</f>
        <v>0</v>
      </c>
      <c r="X343" s="162"/>
      <c r="Y343" s="162"/>
      <c r="Z343" s="162"/>
      <c r="AA343" s="162"/>
      <c r="AB343" s="150" t="str">
        <f t="shared" si="17"/>
        <v/>
      </c>
      <c r="AD343" s="157"/>
      <c r="AE343" s="158" t="str">
        <f>IF(Tabela1312[[#This Row],[Diagnóstico]]="Não Prenha ",Tabela13[[#This Row],[Vaca]],"-")</f>
        <v>-</v>
      </c>
      <c r="AF343" s="162"/>
      <c r="AG343" s="162"/>
      <c r="AH343" s="162"/>
      <c r="AI343" s="162"/>
      <c r="AJ343" s="162"/>
      <c r="AK343" s="162">
        <f>Tabela13[[#This Row],[Categoria]]</f>
        <v>0</v>
      </c>
      <c r="AL343" s="162"/>
      <c r="AM343" s="162"/>
      <c r="AN343" s="162"/>
      <c r="AO343" s="162"/>
      <c r="AP343" s="150" t="str">
        <f t="shared" si="18"/>
        <v/>
      </c>
    </row>
    <row r="344" spans="1:42" s="144" customFormat="1" ht="16.5" x14ac:dyDescent="0.25">
      <c r="A344" s="159"/>
      <c r="B344" s="157"/>
      <c r="C344" s="158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50" t="str">
        <f t="shared" si="16"/>
        <v/>
      </c>
      <c r="P344" s="157"/>
      <c r="Q344" s="158" t="str">
        <f>IF(Tabela13[[#This Row],[Diagnóstico]]="Não Prenha",Tabela13[[#This Row],[Vaca]],"-")</f>
        <v>-</v>
      </c>
      <c r="R344" s="162" t="str">
        <f>IF(Tabela13[[#This Row],[Diagnóstico]]="Não Prenha",Tabela13[[#This Row],[E.C.C DG]],"-")</f>
        <v>-</v>
      </c>
      <c r="S344" s="162"/>
      <c r="T344" s="162" t="str">
        <f>IF(Tabela13[[#This Row],[Diagnóstico]]="Não Prenha",Tabela13[[#This Row],[E.C.C. IA]],"-")</f>
        <v>-</v>
      </c>
      <c r="U344" s="162" t="str">
        <f>IF(Tabela13[[#This Row],[Diagnóstico]]="Não Prenha",Tabela13[[#This Row],[Raça IA]],"-")</f>
        <v>-</v>
      </c>
      <c r="V344" s="162"/>
      <c r="W344" s="162">
        <f>Tabela13[[#This Row],[Categoria]]</f>
        <v>0</v>
      </c>
      <c r="X344" s="162"/>
      <c r="Y344" s="162"/>
      <c r="Z344" s="162"/>
      <c r="AA344" s="162"/>
      <c r="AB344" s="150" t="str">
        <f t="shared" si="17"/>
        <v/>
      </c>
      <c r="AD344" s="157"/>
      <c r="AE344" s="158" t="str">
        <f>IF(Tabela1312[[#This Row],[Diagnóstico]]="Não Prenha ",Tabela13[[#This Row],[Vaca]],"-")</f>
        <v>-</v>
      </c>
      <c r="AF344" s="162"/>
      <c r="AG344" s="162"/>
      <c r="AH344" s="162"/>
      <c r="AI344" s="162"/>
      <c r="AJ344" s="162"/>
      <c r="AK344" s="162">
        <f>Tabela13[[#This Row],[Categoria]]</f>
        <v>0</v>
      </c>
      <c r="AL344" s="162"/>
      <c r="AM344" s="162"/>
      <c r="AN344" s="162"/>
      <c r="AO344" s="162"/>
      <c r="AP344" s="150" t="str">
        <f t="shared" si="18"/>
        <v/>
      </c>
    </row>
    <row r="345" spans="1:42" s="144" customFormat="1" ht="16.5" x14ac:dyDescent="0.25">
      <c r="A345" s="159"/>
      <c r="B345" s="157"/>
      <c r="C345" s="158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50" t="str">
        <f t="shared" si="16"/>
        <v/>
      </c>
      <c r="P345" s="157"/>
      <c r="Q345" s="158" t="str">
        <f>IF(Tabela13[[#This Row],[Diagnóstico]]="Não Prenha",Tabela13[[#This Row],[Vaca]],"-")</f>
        <v>-</v>
      </c>
      <c r="R345" s="162" t="str">
        <f>IF(Tabela13[[#This Row],[Diagnóstico]]="Não Prenha",Tabela13[[#This Row],[E.C.C DG]],"-")</f>
        <v>-</v>
      </c>
      <c r="S345" s="162"/>
      <c r="T345" s="162" t="str">
        <f>IF(Tabela13[[#This Row],[Diagnóstico]]="Não Prenha",Tabela13[[#This Row],[E.C.C. IA]],"-")</f>
        <v>-</v>
      </c>
      <c r="U345" s="162" t="str">
        <f>IF(Tabela13[[#This Row],[Diagnóstico]]="Não Prenha",Tabela13[[#This Row],[Raça IA]],"-")</f>
        <v>-</v>
      </c>
      <c r="V345" s="162"/>
      <c r="W345" s="162">
        <f>Tabela13[[#This Row],[Categoria]]</f>
        <v>0</v>
      </c>
      <c r="X345" s="162"/>
      <c r="Y345" s="162"/>
      <c r="Z345" s="162"/>
      <c r="AA345" s="162"/>
      <c r="AB345" s="150" t="str">
        <f t="shared" si="17"/>
        <v/>
      </c>
      <c r="AD345" s="157"/>
      <c r="AE345" s="158" t="str">
        <f>IF(Tabela1312[[#This Row],[Diagnóstico]]="Não Prenha ",Tabela13[[#This Row],[Vaca]],"-")</f>
        <v>-</v>
      </c>
      <c r="AF345" s="162"/>
      <c r="AG345" s="162"/>
      <c r="AH345" s="162"/>
      <c r="AI345" s="162"/>
      <c r="AJ345" s="162"/>
      <c r="AK345" s="162">
        <f>Tabela13[[#This Row],[Categoria]]</f>
        <v>0</v>
      </c>
      <c r="AL345" s="162"/>
      <c r="AM345" s="162"/>
      <c r="AN345" s="162"/>
      <c r="AO345" s="162"/>
      <c r="AP345" s="150" t="str">
        <f t="shared" si="18"/>
        <v/>
      </c>
    </row>
    <row r="346" spans="1:42" s="144" customFormat="1" ht="16.5" x14ac:dyDescent="0.25">
      <c r="A346" s="159"/>
      <c r="B346" s="157"/>
      <c r="C346" s="158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50" t="str">
        <f t="shared" si="16"/>
        <v/>
      </c>
      <c r="P346" s="157"/>
      <c r="Q346" s="158" t="str">
        <f>IF(Tabela13[[#This Row],[Diagnóstico]]="Não Prenha",Tabela13[[#This Row],[Vaca]],"-")</f>
        <v>-</v>
      </c>
      <c r="R346" s="162" t="str">
        <f>IF(Tabela13[[#This Row],[Diagnóstico]]="Não Prenha",Tabela13[[#This Row],[E.C.C DG]],"-")</f>
        <v>-</v>
      </c>
      <c r="S346" s="162"/>
      <c r="T346" s="162" t="str">
        <f>IF(Tabela13[[#This Row],[Diagnóstico]]="Não Prenha",Tabela13[[#This Row],[E.C.C. IA]],"-")</f>
        <v>-</v>
      </c>
      <c r="U346" s="162" t="str">
        <f>IF(Tabela13[[#This Row],[Diagnóstico]]="Não Prenha",Tabela13[[#This Row],[Raça IA]],"-")</f>
        <v>-</v>
      </c>
      <c r="V346" s="162"/>
      <c r="W346" s="162">
        <f>Tabela13[[#This Row],[Categoria]]</f>
        <v>0</v>
      </c>
      <c r="X346" s="162"/>
      <c r="Y346" s="162"/>
      <c r="Z346" s="162"/>
      <c r="AA346" s="162"/>
      <c r="AB346" s="150" t="str">
        <f t="shared" si="17"/>
        <v/>
      </c>
      <c r="AD346" s="157"/>
      <c r="AE346" s="158" t="str">
        <f>IF(Tabela1312[[#This Row],[Diagnóstico]]="Não Prenha ",Tabela13[[#This Row],[Vaca]],"-")</f>
        <v>-</v>
      </c>
      <c r="AF346" s="162"/>
      <c r="AG346" s="162"/>
      <c r="AH346" s="162"/>
      <c r="AI346" s="162"/>
      <c r="AJ346" s="162"/>
      <c r="AK346" s="162">
        <f>Tabela13[[#This Row],[Categoria]]</f>
        <v>0</v>
      </c>
      <c r="AL346" s="162"/>
      <c r="AM346" s="162"/>
      <c r="AN346" s="162"/>
      <c r="AO346" s="162"/>
      <c r="AP346" s="150" t="str">
        <f t="shared" si="18"/>
        <v/>
      </c>
    </row>
    <row r="347" spans="1:42" s="144" customFormat="1" ht="16.5" x14ac:dyDescent="0.25">
      <c r="A347" s="159"/>
      <c r="B347" s="157"/>
      <c r="C347" s="158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50" t="str">
        <f t="shared" si="16"/>
        <v/>
      </c>
      <c r="P347" s="157"/>
      <c r="Q347" s="158" t="str">
        <f>IF(Tabela13[[#This Row],[Diagnóstico]]="Não Prenha",Tabela13[[#This Row],[Vaca]],"-")</f>
        <v>-</v>
      </c>
      <c r="R347" s="162" t="str">
        <f>IF(Tabela13[[#This Row],[Diagnóstico]]="Não Prenha",Tabela13[[#This Row],[E.C.C DG]],"-")</f>
        <v>-</v>
      </c>
      <c r="S347" s="162"/>
      <c r="T347" s="162" t="str">
        <f>IF(Tabela13[[#This Row],[Diagnóstico]]="Não Prenha",Tabela13[[#This Row],[E.C.C. IA]],"-")</f>
        <v>-</v>
      </c>
      <c r="U347" s="162" t="str">
        <f>IF(Tabela13[[#This Row],[Diagnóstico]]="Não Prenha",Tabela13[[#This Row],[Raça IA]],"-")</f>
        <v>-</v>
      </c>
      <c r="V347" s="162"/>
      <c r="W347" s="162">
        <f>Tabela13[[#This Row],[Categoria]]</f>
        <v>0</v>
      </c>
      <c r="X347" s="162"/>
      <c r="Y347" s="162"/>
      <c r="Z347" s="162"/>
      <c r="AA347" s="162"/>
      <c r="AB347" s="150" t="str">
        <f t="shared" si="17"/>
        <v/>
      </c>
      <c r="AD347" s="157"/>
      <c r="AE347" s="158" t="str">
        <f>IF(Tabela1312[[#This Row],[Diagnóstico]]="Não Prenha ",Tabela13[[#This Row],[Vaca]],"-")</f>
        <v>-</v>
      </c>
      <c r="AF347" s="162"/>
      <c r="AG347" s="162"/>
      <c r="AH347" s="162"/>
      <c r="AI347" s="162"/>
      <c r="AJ347" s="162"/>
      <c r="AK347" s="162">
        <f>Tabela13[[#This Row],[Categoria]]</f>
        <v>0</v>
      </c>
      <c r="AL347" s="162"/>
      <c r="AM347" s="162"/>
      <c r="AN347" s="162"/>
      <c r="AO347" s="162"/>
      <c r="AP347" s="150" t="str">
        <f t="shared" si="18"/>
        <v/>
      </c>
    </row>
    <row r="348" spans="1:42" s="144" customFormat="1" ht="16.5" x14ac:dyDescent="0.25">
      <c r="A348" s="159"/>
      <c r="B348" s="157"/>
      <c r="C348" s="158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50" t="str">
        <f t="shared" si="16"/>
        <v/>
      </c>
      <c r="P348" s="157"/>
      <c r="Q348" s="158" t="str">
        <f>IF(Tabela13[[#This Row],[Diagnóstico]]="Não Prenha",Tabela13[[#This Row],[Vaca]],"-")</f>
        <v>-</v>
      </c>
      <c r="R348" s="162" t="str">
        <f>IF(Tabela13[[#This Row],[Diagnóstico]]="Não Prenha",Tabela13[[#This Row],[E.C.C DG]],"-")</f>
        <v>-</v>
      </c>
      <c r="S348" s="162"/>
      <c r="T348" s="162" t="str">
        <f>IF(Tabela13[[#This Row],[Diagnóstico]]="Não Prenha",Tabela13[[#This Row],[E.C.C. IA]],"-")</f>
        <v>-</v>
      </c>
      <c r="U348" s="162" t="str">
        <f>IF(Tabela13[[#This Row],[Diagnóstico]]="Não Prenha",Tabela13[[#This Row],[Raça IA]],"-")</f>
        <v>-</v>
      </c>
      <c r="V348" s="162"/>
      <c r="W348" s="162">
        <f>Tabela13[[#This Row],[Categoria]]</f>
        <v>0</v>
      </c>
      <c r="X348" s="162"/>
      <c r="Y348" s="162"/>
      <c r="Z348" s="162"/>
      <c r="AA348" s="162"/>
      <c r="AB348" s="150" t="str">
        <f t="shared" si="17"/>
        <v/>
      </c>
      <c r="AD348" s="157"/>
      <c r="AE348" s="158" t="str">
        <f>IF(Tabela1312[[#This Row],[Diagnóstico]]="Não Prenha ",Tabela13[[#This Row],[Vaca]],"-")</f>
        <v>-</v>
      </c>
      <c r="AF348" s="162"/>
      <c r="AG348" s="162"/>
      <c r="AH348" s="162"/>
      <c r="AI348" s="162"/>
      <c r="AJ348" s="162"/>
      <c r="AK348" s="162">
        <f>Tabela13[[#This Row],[Categoria]]</f>
        <v>0</v>
      </c>
      <c r="AL348" s="162"/>
      <c r="AM348" s="162"/>
      <c r="AN348" s="162"/>
      <c r="AO348" s="162"/>
      <c r="AP348" s="150" t="str">
        <f t="shared" si="18"/>
        <v/>
      </c>
    </row>
    <row r="349" spans="1:42" s="144" customFormat="1" ht="16.5" x14ac:dyDescent="0.25">
      <c r="A349" s="159"/>
      <c r="B349" s="157"/>
      <c r="C349" s="158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50" t="str">
        <f t="shared" si="16"/>
        <v/>
      </c>
      <c r="P349" s="157"/>
      <c r="Q349" s="158" t="str">
        <f>IF(Tabela13[[#This Row],[Diagnóstico]]="Não Prenha",Tabela13[[#This Row],[Vaca]],"-")</f>
        <v>-</v>
      </c>
      <c r="R349" s="162" t="str">
        <f>IF(Tabela13[[#This Row],[Diagnóstico]]="Não Prenha",Tabela13[[#This Row],[E.C.C DG]],"-")</f>
        <v>-</v>
      </c>
      <c r="S349" s="162"/>
      <c r="T349" s="162" t="str">
        <f>IF(Tabela13[[#This Row],[Diagnóstico]]="Não Prenha",Tabela13[[#This Row],[E.C.C. IA]],"-")</f>
        <v>-</v>
      </c>
      <c r="U349" s="162" t="str">
        <f>IF(Tabela13[[#This Row],[Diagnóstico]]="Não Prenha",Tabela13[[#This Row],[Raça IA]],"-")</f>
        <v>-</v>
      </c>
      <c r="V349" s="162"/>
      <c r="W349" s="162">
        <f>Tabela13[[#This Row],[Categoria]]</f>
        <v>0</v>
      </c>
      <c r="X349" s="162"/>
      <c r="Y349" s="162"/>
      <c r="Z349" s="162"/>
      <c r="AA349" s="162"/>
      <c r="AB349" s="150" t="str">
        <f t="shared" si="17"/>
        <v/>
      </c>
      <c r="AD349" s="157"/>
      <c r="AE349" s="158" t="str">
        <f>IF(Tabela1312[[#This Row],[Diagnóstico]]="Não Prenha ",Tabela13[[#This Row],[Vaca]],"-")</f>
        <v>-</v>
      </c>
      <c r="AF349" s="162"/>
      <c r="AG349" s="162"/>
      <c r="AH349" s="162"/>
      <c r="AI349" s="162"/>
      <c r="AJ349" s="162"/>
      <c r="AK349" s="162">
        <f>Tabela13[[#This Row],[Categoria]]</f>
        <v>0</v>
      </c>
      <c r="AL349" s="162"/>
      <c r="AM349" s="162"/>
      <c r="AN349" s="162"/>
      <c r="AO349" s="162"/>
      <c r="AP349" s="150" t="str">
        <f t="shared" si="18"/>
        <v/>
      </c>
    </row>
    <row r="350" spans="1:42" s="144" customFormat="1" ht="16.5" x14ac:dyDescent="0.25">
      <c r="A350" s="159"/>
      <c r="B350" s="157"/>
      <c r="C350" s="158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50" t="str">
        <f t="shared" si="16"/>
        <v/>
      </c>
      <c r="P350" s="157"/>
      <c r="Q350" s="158" t="str">
        <f>IF(Tabela13[[#This Row],[Diagnóstico]]="Não Prenha",Tabela13[[#This Row],[Vaca]],"-")</f>
        <v>-</v>
      </c>
      <c r="R350" s="162" t="str">
        <f>IF(Tabela13[[#This Row],[Diagnóstico]]="Não Prenha",Tabela13[[#This Row],[E.C.C DG]],"-")</f>
        <v>-</v>
      </c>
      <c r="S350" s="162"/>
      <c r="T350" s="162" t="str">
        <f>IF(Tabela13[[#This Row],[Diagnóstico]]="Não Prenha",Tabela13[[#This Row],[E.C.C. IA]],"-")</f>
        <v>-</v>
      </c>
      <c r="U350" s="162" t="str">
        <f>IF(Tabela13[[#This Row],[Diagnóstico]]="Não Prenha",Tabela13[[#This Row],[Raça IA]],"-")</f>
        <v>-</v>
      </c>
      <c r="V350" s="162"/>
      <c r="W350" s="162">
        <f>Tabela13[[#This Row],[Categoria]]</f>
        <v>0</v>
      </c>
      <c r="X350" s="162"/>
      <c r="Y350" s="162"/>
      <c r="Z350" s="162"/>
      <c r="AA350" s="162"/>
      <c r="AB350" s="150" t="str">
        <f t="shared" si="17"/>
        <v/>
      </c>
      <c r="AD350" s="157"/>
      <c r="AE350" s="158" t="str">
        <f>IF(Tabela1312[[#This Row],[Diagnóstico]]="Não Prenha ",Tabela13[[#This Row],[Vaca]],"-")</f>
        <v>-</v>
      </c>
      <c r="AF350" s="162"/>
      <c r="AG350" s="162"/>
      <c r="AH350" s="162"/>
      <c r="AI350" s="162"/>
      <c r="AJ350" s="162"/>
      <c r="AK350" s="162">
        <f>Tabela13[[#This Row],[Categoria]]</f>
        <v>0</v>
      </c>
      <c r="AL350" s="162"/>
      <c r="AM350" s="162"/>
      <c r="AN350" s="162"/>
      <c r="AO350" s="162"/>
      <c r="AP350" s="150" t="str">
        <f t="shared" si="18"/>
        <v/>
      </c>
    </row>
    <row r="351" spans="1:42" s="144" customFormat="1" ht="16.5" x14ac:dyDescent="0.25">
      <c r="A351" s="159"/>
      <c r="B351" s="157"/>
      <c r="C351" s="158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50" t="str">
        <f t="shared" si="16"/>
        <v/>
      </c>
      <c r="P351" s="157"/>
      <c r="Q351" s="158" t="str">
        <f>IF(Tabela13[[#This Row],[Diagnóstico]]="Não Prenha",Tabela13[[#This Row],[Vaca]],"-")</f>
        <v>-</v>
      </c>
      <c r="R351" s="162" t="str">
        <f>IF(Tabela13[[#This Row],[Diagnóstico]]="Não Prenha",Tabela13[[#This Row],[E.C.C DG]],"-")</f>
        <v>-</v>
      </c>
      <c r="S351" s="162"/>
      <c r="T351" s="162" t="str">
        <f>IF(Tabela13[[#This Row],[Diagnóstico]]="Não Prenha",Tabela13[[#This Row],[E.C.C. IA]],"-")</f>
        <v>-</v>
      </c>
      <c r="U351" s="162" t="str">
        <f>IF(Tabela13[[#This Row],[Diagnóstico]]="Não Prenha",Tabela13[[#This Row],[Raça IA]],"-")</f>
        <v>-</v>
      </c>
      <c r="V351" s="162"/>
      <c r="W351" s="162">
        <f>Tabela13[[#This Row],[Categoria]]</f>
        <v>0</v>
      </c>
      <c r="X351" s="162"/>
      <c r="Y351" s="162"/>
      <c r="Z351" s="162"/>
      <c r="AA351" s="162"/>
      <c r="AB351" s="150" t="str">
        <f t="shared" si="17"/>
        <v/>
      </c>
      <c r="AD351" s="157"/>
      <c r="AE351" s="158" t="str">
        <f>IF(Tabela1312[[#This Row],[Diagnóstico]]="Não Prenha ",Tabela13[[#This Row],[Vaca]],"-")</f>
        <v>-</v>
      </c>
      <c r="AF351" s="162"/>
      <c r="AG351" s="162"/>
      <c r="AH351" s="162"/>
      <c r="AI351" s="162"/>
      <c r="AJ351" s="162"/>
      <c r="AK351" s="162">
        <f>Tabela13[[#This Row],[Categoria]]</f>
        <v>0</v>
      </c>
      <c r="AL351" s="162"/>
      <c r="AM351" s="162"/>
      <c r="AN351" s="162"/>
      <c r="AO351" s="162"/>
      <c r="AP351" s="150" t="str">
        <f t="shared" si="18"/>
        <v/>
      </c>
    </row>
    <row r="352" spans="1:42" s="144" customFormat="1" ht="16.5" x14ac:dyDescent="0.25">
      <c r="A352" s="159"/>
      <c r="B352" s="157"/>
      <c r="C352" s="158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50" t="str">
        <f t="shared" si="16"/>
        <v/>
      </c>
      <c r="P352" s="157"/>
      <c r="Q352" s="158" t="str">
        <f>IF(Tabela13[[#This Row],[Diagnóstico]]="Não Prenha",Tabela13[[#This Row],[Vaca]],"-")</f>
        <v>-</v>
      </c>
      <c r="R352" s="162" t="str">
        <f>IF(Tabela13[[#This Row],[Diagnóstico]]="Não Prenha",Tabela13[[#This Row],[E.C.C DG]],"-")</f>
        <v>-</v>
      </c>
      <c r="S352" s="162"/>
      <c r="T352" s="162" t="str">
        <f>IF(Tabela13[[#This Row],[Diagnóstico]]="Não Prenha",Tabela13[[#This Row],[E.C.C. IA]],"-")</f>
        <v>-</v>
      </c>
      <c r="U352" s="162" t="str">
        <f>IF(Tabela13[[#This Row],[Diagnóstico]]="Não Prenha",Tabela13[[#This Row],[Raça IA]],"-")</f>
        <v>-</v>
      </c>
      <c r="V352" s="162"/>
      <c r="W352" s="162">
        <f>Tabela13[[#This Row],[Categoria]]</f>
        <v>0</v>
      </c>
      <c r="X352" s="162"/>
      <c r="Y352" s="162"/>
      <c r="Z352" s="162"/>
      <c r="AA352" s="162"/>
      <c r="AB352" s="150" t="str">
        <f t="shared" si="17"/>
        <v/>
      </c>
      <c r="AD352" s="157"/>
      <c r="AE352" s="158" t="str">
        <f>IF(Tabela1312[[#This Row],[Diagnóstico]]="Não Prenha ",Tabela13[[#This Row],[Vaca]],"-")</f>
        <v>-</v>
      </c>
      <c r="AF352" s="162"/>
      <c r="AG352" s="162"/>
      <c r="AH352" s="162"/>
      <c r="AI352" s="162"/>
      <c r="AJ352" s="162"/>
      <c r="AK352" s="162">
        <f>Tabela13[[#This Row],[Categoria]]</f>
        <v>0</v>
      </c>
      <c r="AL352" s="162"/>
      <c r="AM352" s="162"/>
      <c r="AN352" s="162"/>
      <c r="AO352" s="162"/>
      <c r="AP352" s="150" t="str">
        <f t="shared" si="18"/>
        <v/>
      </c>
    </row>
    <row r="353" spans="1:42" s="144" customFormat="1" ht="16.5" x14ac:dyDescent="0.25">
      <c r="A353" s="159"/>
      <c r="B353" s="157"/>
      <c r="C353" s="158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50" t="str">
        <f t="shared" si="16"/>
        <v/>
      </c>
      <c r="P353" s="157"/>
      <c r="Q353" s="158" t="str">
        <f>IF(Tabela13[[#This Row],[Diagnóstico]]="Não Prenha",Tabela13[[#This Row],[Vaca]],"-")</f>
        <v>-</v>
      </c>
      <c r="R353" s="162" t="str">
        <f>IF(Tabela13[[#This Row],[Diagnóstico]]="Não Prenha",Tabela13[[#This Row],[E.C.C DG]],"-")</f>
        <v>-</v>
      </c>
      <c r="S353" s="162"/>
      <c r="T353" s="162" t="str">
        <f>IF(Tabela13[[#This Row],[Diagnóstico]]="Não Prenha",Tabela13[[#This Row],[E.C.C. IA]],"-")</f>
        <v>-</v>
      </c>
      <c r="U353" s="162" t="str">
        <f>IF(Tabela13[[#This Row],[Diagnóstico]]="Não Prenha",Tabela13[[#This Row],[Raça IA]],"-")</f>
        <v>-</v>
      </c>
      <c r="V353" s="162"/>
      <c r="W353" s="162">
        <f>Tabela13[[#This Row],[Categoria]]</f>
        <v>0</v>
      </c>
      <c r="X353" s="162"/>
      <c r="Y353" s="162"/>
      <c r="Z353" s="162"/>
      <c r="AA353" s="162"/>
      <c r="AB353" s="150" t="str">
        <f t="shared" si="17"/>
        <v/>
      </c>
      <c r="AD353" s="157"/>
      <c r="AE353" s="158" t="str">
        <f>IF(Tabela1312[[#This Row],[Diagnóstico]]="Não Prenha ",Tabela13[[#This Row],[Vaca]],"-")</f>
        <v>-</v>
      </c>
      <c r="AF353" s="162"/>
      <c r="AG353" s="162"/>
      <c r="AH353" s="162"/>
      <c r="AI353" s="162"/>
      <c r="AJ353" s="162"/>
      <c r="AK353" s="162">
        <f>Tabela13[[#This Row],[Categoria]]</f>
        <v>0</v>
      </c>
      <c r="AL353" s="162"/>
      <c r="AM353" s="162"/>
      <c r="AN353" s="162"/>
      <c r="AO353" s="162"/>
      <c r="AP353" s="150" t="str">
        <f t="shared" si="18"/>
        <v/>
      </c>
    </row>
    <row r="354" spans="1:42" s="144" customFormat="1" ht="16.5" x14ac:dyDescent="0.25">
      <c r="A354" s="159"/>
      <c r="B354" s="157"/>
      <c r="C354" s="158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50" t="str">
        <f t="shared" si="16"/>
        <v/>
      </c>
      <c r="P354" s="157"/>
      <c r="Q354" s="158" t="str">
        <f>IF(Tabela13[[#This Row],[Diagnóstico]]="Não Prenha",Tabela13[[#This Row],[Vaca]],"-")</f>
        <v>-</v>
      </c>
      <c r="R354" s="162" t="str">
        <f>IF(Tabela13[[#This Row],[Diagnóstico]]="Não Prenha",Tabela13[[#This Row],[E.C.C DG]],"-")</f>
        <v>-</v>
      </c>
      <c r="S354" s="162"/>
      <c r="T354" s="162" t="str">
        <f>IF(Tabela13[[#This Row],[Diagnóstico]]="Não Prenha",Tabela13[[#This Row],[E.C.C. IA]],"-")</f>
        <v>-</v>
      </c>
      <c r="U354" s="162" t="str">
        <f>IF(Tabela13[[#This Row],[Diagnóstico]]="Não Prenha",Tabela13[[#This Row],[Raça IA]],"-")</f>
        <v>-</v>
      </c>
      <c r="V354" s="162"/>
      <c r="W354" s="162">
        <f>Tabela13[[#This Row],[Categoria]]</f>
        <v>0</v>
      </c>
      <c r="X354" s="162"/>
      <c r="Y354" s="162"/>
      <c r="Z354" s="162"/>
      <c r="AA354" s="162"/>
      <c r="AB354" s="150" t="str">
        <f t="shared" si="17"/>
        <v/>
      </c>
      <c r="AD354" s="157"/>
      <c r="AE354" s="158" t="str">
        <f>IF(Tabela1312[[#This Row],[Diagnóstico]]="Não Prenha ",Tabela13[[#This Row],[Vaca]],"-")</f>
        <v>-</v>
      </c>
      <c r="AF354" s="162"/>
      <c r="AG354" s="162"/>
      <c r="AH354" s="162"/>
      <c r="AI354" s="162"/>
      <c r="AJ354" s="162"/>
      <c r="AK354" s="162">
        <f>Tabela13[[#This Row],[Categoria]]</f>
        <v>0</v>
      </c>
      <c r="AL354" s="162"/>
      <c r="AM354" s="162"/>
      <c r="AN354" s="162"/>
      <c r="AO354" s="162"/>
      <c r="AP354" s="150" t="str">
        <f t="shared" si="18"/>
        <v/>
      </c>
    </row>
    <row r="355" spans="1:42" s="144" customFormat="1" ht="16.5" x14ac:dyDescent="0.25">
      <c r="A355" s="159"/>
      <c r="B355" s="157"/>
      <c r="C355" s="158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50" t="str">
        <f t="shared" si="16"/>
        <v/>
      </c>
      <c r="P355" s="157"/>
      <c r="Q355" s="158" t="str">
        <f>IF(Tabela13[[#This Row],[Diagnóstico]]="Não Prenha",Tabela13[[#This Row],[Vaca]],"-")</f>
        <v>-</v>
      </c>
      <c r="R355" s="162" t="str">
        <f>IF(Tabela13[[#This Row],[Diagnóstico]]="Não Prenha",Tabela13[[#This Row],[E.C.C DG]],"-")</f>
        <v>-</v>
      </c>
      <c r="S355" s="162"/>
      <c r="T355" s="162" t="str">
        <f>IF(Tabela13[[#This Row],[Diagnóstico]]="Não Prenha",Tabela13[[#This Row],[E.C.C. IA]],"-")</f>
        <v>-</v>
      </c>
      <c r="U355" s="162" t="str">
        <f>IF(Tabela13[[#This Row],[Diagnóstico]]="Não Prenha",Tabela13[[#This Row],[Raça IA]],"-")</f>
        <v>-</v>
      </c>
      <c r="V355" s="162"/>
      <c r="W355" s="162">
        <f>Tabela13[[#This Row],[Categoria]]</f>
        <v>0</v>
      </c>
      <c r="X355" s="162"/>
      <c r="Y355" s="162"/>
      <c r="Z355" s="162"/>
      <c r="AA355" s="162"/>
      <c r="AB355" s="150" t="str">
        <f t="shared" si="17"/>
        <v/>
      </c>
      <c r="AD355" s="157"/>
      <c r="AE355" s="158" t="str">
        <f>IF(Tabela1312[[#This Row],[Diagnóstico]]="Não Prenha ",Tabela13[[#This Row],[Vaca]],"-")</f>
        <v>-</v>
      </c>
      <c r="AF355" s="162"/>
      <c r="AG355" s="162"/>
      <c r="AH355" s="162"/>
      <c r="AI355" s="162"/>
      <c r="AJ355" s="162"/>
      <c r="AK355" s="162">
        <f>Tabela13[[#This Row],[Categoria]]</f>
        <v>0</v>
      </c>
      <c r="AL355" s="162"/>
      <c r="AM355" s="162"/>
      <c r="AN355" s="162"/>
      <c r="AO355" s="162"/>
      <c r="AP355" s="150" t="str">
        <f t="shared" si="18"/>
        <v/>
      </c>
    </row>
    <row r="356" spans="1:42" s="144" customFormat="1" ht="16.5" x14ac:dyDescent="0.25">
      <c r="A356" s="159"/>
      <c r="B356" s="157"/>
      <c r="C356" s="158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50" t="str">
        <f t="shared" si="16"/>
        <v/>
      </c>
      <c r="P356" s="157"/>
      <c r="Q356" s="158" t="str">
        <f>IF(Tabela13[[#This Row],[Diagnóstico]]="Não Prenha",Tabela13[[#This Row],[Vaca]],"-")</f>
        <v>-</v>
      </c>
      <c r="R356" s="162" t="str">
        <f>IF(Tabela13[[#This Row],[Diagnóstico]]="Não Prenha",Tabela13[[#This Row],[E.C.C DG]],"-")</f>
        <v>-</v>
      </c>
      <c r="S356" s="162"/>
      <c r="T356" s="162" t="str">
        <f>IF(Tabela13[[#This Row],[Diagnóstico]]="Não Prenha",Tabela13[[#This Row],[E.C.C. IA]],"-")</f>
        <v>-</v>
      </c>
      <c r="U356" s="162" t="str">
        <f>IF(Tabela13[[#This Row],[Diagnóstico]]="Não Prenha",Tabela13[[#This Row],[Raça IA]],"-")</f>
        <v>-</v>
      </c>
      <c r="V356" s="162"/>
      <c r="W356" s="162">
        <f>Tabela13[[#This Row],[Categoria]]</f>
        <v>0</v>
      </c>
      <c r="X356" s="162"/>
      <c r="Y356" s="162"/>
      <c r="Z356" s="162"/>
      <c r="AA356" s="162"/>
      <c r="AB356" s="150" t="str">
        <f t="shared" si="17"/>
        <v/>
      </c>
      <c r="AD356" s="157"/>
      <c r="AE356" s="158" t="str">
        <f>IF(Tabela1312[[#This Row],[Diagnóstico]]="Não Prenha ",Tabela13[[#This Row],[Vaca]],"-")</f>
        <v>-</v>
      </c>
      <c r="AF356" s="162"/>
      <c r="AG356" s="162"/>
      <c r="AH356" s="162"/>
      <c r="AI356" s="162"/>
      <c r="AJ356" s="162"/>
      <c r="AK356" s="162">
        <f>Tabela13[[#This Row],[Categoria]]</f>
        <v>0</v>
      </c>
      <c r="AL356" s="162"/>
      <c r="AM356" s="162"/>
      <c r="AN356" s="162"/>
      <c r="AO356" s="162"/>
      <c r="AP356" s="150" t="str">
        <f t="shared" si="18"/>
        <v/>
      </c>
    </row>
    <row r="357" spans="1:42" s="144" customFormat="1" ht="16.5" x14ac:dyDescent="0.25">
      <c r="A357" s="159"/>
      <c r="B357" s="157"/>
      <c r="C357" s="158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50" t="str">
        <f t="shared" si="16"/>
        <v/>
      </c>
      <c r="P357" s="157"/>
      <c r="Q357" s="158" t="str">
        <f>IF(Tabela13[[#This Row],[Diagnóstico]]="Não Prenha",Tabela13[[#This Row],[Vaca]],"-")</f>
        <v>-</v>
      </c>
      <c r="R357" s="162" t="str">
        <f>IF(Tabela13[[#This Row],[Diagnóstico]]="Não Prenha",Tabela13[[#This Row],[E.C.C DG]],"-")</f>
        <v>-</v>
      </c>
      <c r="S357" s="162"/>
      <c r="T357" s="162" t="str">
        <f>IF(Tabela13[[#This Row],[Diagnóstico]]="Não Prenha",Tabela13[[#This Row],[E.C.C. IA]],"-")</f>
        <v>-</v>
      </c>
      <c r="U357" s="162" t="str">
        <f>IF(Tabela13[[#This Row],[Diagnóstico]]="Não Prenha",Tabela13[[#This Row],[Raça IA]],"-")</f>
        <v>-</v>
      </c>
      <c r="V357" s="162"/>
      <c r="W357" s="162">
        <f>Tabela13[[#This Row],[Categoria]]</f>
        <v>0</v>
      </c>
      <c r="X357" s="162"/>
      <c r="Y357" s="162"/>
      <c r="Z357" s="162"/>
      <c r="AA357" s="162"/>
      <c r="AB357" s="150" t="str">
        <f t="shared" si="17"/>
        <v/>
      </c>
      <c r="AD357" s="157"/>
      <c r="AE357" s="158" t="str">
        <f>IF(Tabela1312[[#This Row],[Diagnóstico]]="Não Prenha ",Tabela13[[#This Row],[Vaca]],"-")</f>
        <v>-</v>
      </c>
      <c r="AF357" s="162"/>
      <c r="AG357" s="162"/>
      <c r="AH357" s="162"/>
      <c r="AI357" s="162"/>
      <c r="AJ357" s="162"/>
      <c r="AK357" s="162">
        <f>Tabela13[[#This Row],[Categoria]]</f>
        <v>0</v>
      </c>
      <c r="AL357" s="162"/>
      <c r="AM357" s="162"/>
      <c r="AN357" s="162"/>
      <c r="AO357" s="162"/>
      <c r="AP357" s="150" t="str">
        <f t="shared" si="18"/>
        <v/>
      </c>
    </row>
    <row r="358" spans="1:42" s="144" customFormat="1" ht="16.5" x14ac:dyDescent="0.25">
      <c r="A358" s="159"/>
      <c r="B358" s="157"/>
      <c r="C358" s="158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50" t="str">
        <f t="shared" si="16"/>
        <v/>
      </c>
      <c r="P358" s="157"/>
      <c r="Q358" s="158" t="str">
        <f>IF(Tabela13[[#This Row],[Diagnóstico]]="Não Prenha",Tabela13[[#This Row],[Vaca]],"-")</f>
        <v>-</v>
      </c>
      <c r="R358" s="162" t="str">
        <f>IF(Tabela13[[#This Row],[Diagnóstico]]="Não Prenha",Tabela13[[#This Row],[E.C.C DG]],"-")</f>
        <v>-</v>
      </c>
      <c r="S358" s="162"/>
      <c r="T358" s="162" t="str">
        <f>IF(Tabela13[[#This Row],[Diagnóstico]]="Não Prenha",Tabela13[[#This Row],[E.C.C. IA]],"-")</f>
        <v>-</v>
      </c>
      <c r="U358" s="162" t="str">
        <f>IF(Tabela13[[#This Row],[Diagnóstico]]="Não Prenha",Tabela13[[#This Row],[Raça IA]],"-")</f>
        <v>-</v>
      </c>
      <c r="V358" s="162"/>
      <c r="W358" s="162">
        <f>Tabela13[[#This Row],[Categoria]]</f>
        <v>0</v>
      </c>
      <c r="X358" s="162"/>
      <c r="Y358" s="162"/>
      <c r="Z358" s="162"/>
      <c r="AA358" s="162"/>
      <c r="AB358" s="150" t="str">
        <f t="shared" si="17"/>
        <v/>
      </c>
      <c r="AD358" s="157"/>
      <c r="AE358" s="158" t="str">
        <f>IF(Tabela1312[[#This Row],[Diagnóstico]]="Não Prenha ",Tabela13[[#This Row],[Vaca]],"-")</f>
        <v>-</v>
      </c>
      <c r="AF358" s="162"/>
      <c r="AG358" s="162"/>
      <c r="AH358" s="162"/>
      <c r="AI358" s="162"/>
      <c r="AJ358" s="162"/>
      <c r="AK358" s="162">
        <f>Tabela13[[#This Row],[Categoria]]</f>
        <v>0</v>
      </c>
      <c r="AL358" s="162"/>
      <c r="AM358" s="162"/>
      <c r="AN358" s="162"/>
      <c r="AO358" s="162"/>
      <c r="AP358" s="150" t="str">
        <f t="shared" si="18"/>
        <v/>
      </c>
    </row>
    <row r="359" spans="1:42" s="144" customFormat="1" ht="16.5" x14ac:dyDescent="0.25">
      <c r="A359" s="159"/>
      <c r="B359" s="157"/>
      <c r="C359" s="158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50" t="str">
        <f t="shared" si="16"/>
        <v/>
      </c>
      <c r="P359" s="157"/>
      <c r="Q359" s="158" t="str">
        <f>IF(Tabela13[[#This Row],[Diagnóstico]]="Não Prenha",Tabela13[[#This Row],[Vaca]],"-")</f>
        <v>-</v>
      </c>
      <c r="R359" s="162" t="str">
        <f>IF(Tabela13[[#This Row],[Diagnóstico]]="Não Prenha",Tabela13[[#This Row],[E.C.C DG]],"-")</f>
        <v>-</v>
      </c>
      <c r="S359" s="162"/>
      <c r="T359" s="162" t="str">
        <f>IF(Tabela13[[#This Row],[Diagnóstico]]="Não Prenha",Tabela13[[#This Row],[E.C.C. IA]],"-")</f>
        <v>-</v>
      </c>
      <c r="U359" s="162" t="str">
        <f>IF(Tabela13[[#This Row],[Diagnóstico]]="Não Prenha",Tabela13[[#This Row],[Raça IA]],"-")</f>
        <v>-</v>
      </c>
      <c r="V359" s="162"/>
      <c r="W359" s="162">
        <f>Tabela13[[#This Row],[Categoria]]</f>
        <v>0</v>
      </c>
      <c r="X359" s="162"/>
      <c r="Y359" s="162"/>
      <c r="Z359" s="162"/>
      <c r="AA359" s="162"/>
      <c r="AB359" s="150" t="str">
        <f t="shared" si="17"/>
        <v/>
      </c>
      <c r="AD359" s="157"/>
      <c r="AE359" s="158" t="str">
        <f>IF(Tabela1312[[#This Row],[Diagnóstico]]="Não Prenha ",Tabela13[[#This Row],[Vaca]],"-")</f>
        <v>-</v>
      </c>
      <c r="AF359" s="162"/>
      <c r="AG359" s="162"/>
      <c r="AH359" s="162"/>
      <c r="AI359" s="162"/>
      <c r="AJ359" s="162"/>
      <c r="AK359" s="162">
        <f>Tabela13[[#This Row],[Categoria]]</f>
        <v>0</v>
      </c>
      <c r="AL359" s="162"/>
      <c r="AM359" s="162"/>
      <c r="AN359" s="162"/>
      <c r="AO359" s="162"/>
      <c r="AP359" s="150" t="str">
        <f t="shared" si="18"/>
        <v/>
      </c>
    </row>
    <row r="360" spans="1:42" s="144" customFormat="1" ht="16.5" x14ac:dyDescent="0.25">
      <c r="A360" s="159"/>
      <c r="B360" s="157"/>
      <c r="C360" s="158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50" t="str">
        <f t="shared" si="16"/>
        <v/>
      </c>
      <c r="P360" s="157"/>
      <c r="Q360" s="158" t="str">
        <f>IF(Tabela13[[#This Row],[Diagnóstico]]="Não Prenha",Tabela13[[#This Row],[Vaca]],"-")</f>
        <v>-</v>
      </c>
      <c r="R360" s="162" t="str">
        <f>IF(Tabela13[[#This Row],[Diagnóstico]]="Não Prenha",Tabela13[[#This Row],[E.C.C DG]],"-")</f>
        <v>-</v>
      </c>
      <c r="S360" s="162"/>
      <c r="T360" s="162" t="str">
        <f>IF(Tabela13[[#This Row],[Diagnóstico]]="Não Prenha",Tabela13[[#This Row],[E.C.C. IA]],"-")</f>
        <v>-</v>
      </c>
      <c r="U360" s="162" t="str">
        <f>IF(Tabela13[[#This Row],[Diagnóstico]]="Não Prenha",Tabela13[[#This Row],[Raça IA]],"-")</f>
        <v>-</v>
      </c>
      <c r="V360" s="162"/>
      <c r="W360" s="162">
        <f>Tabela13[[#This Row],[Categoria]]</f>
        <v>0</v>
      </c>
      <c r="X360" s="162"/>
      <c r="Y360" s="162"/>
      <c r="Z360" s="162"/>
      <c r="AA360" s="162"/>
      <c r="AB360" s="150" t="str">
        <f t="shared" si="17"/>
        <v/>
      </c>
      <c r="AD360" s="157"/>
      <c r="AE360" s="158" t="str">
        <f>IF(Tabela1312[[#This Row],[Diagnóstico]]="Não Prenha ",Tabela13[[#This Row],[Vaca]],"-")</f>
        <v>-</v>
      </c>
      <c r="AF360" s="162"/>
      <c r="AG360" s="162"/>
      <c r="AH360" s="162"/>
      <c r="AI360" s="162"/>
      <c r="AJ360" s="162"/>
      <c r="AK360" s="162">
        <f>Tabela13[[#This Row],[Categoria]]</f>
        <v>0</v>
      </c>
      <c r="AL360" s="162"/>
      <c r="AM360" s="162"/>
      <c r="AN360" s="162"/>
      <c r="AO360" s="162"/>
      <c r="AP360" s="150" t="str">
        <f t="shared" si="18"/>
        <v/>
      </c>
    </row>
    <row r="361" spans="1:42" s="144" customFormat="1" ht="16.5" x14ac:dyDescent="0.25">
      <c r="A361" s="159"/>
      <c r="B361" s="157"/>
      <c r="C361" s="158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50" t="str">
        <f t="shared" si="16"/>
        <v/>
      </c>
      <c r="P361" s="157"/>
      <c r="Q361" s="158" t="str">
        <f>IF(Tabela13[[#This Row],[Diagnóstico]]="Não Prenha",Tabela13[[#This Row],[Vaca]],"-")</f>
        <v>-</v>
      </c>
      <c r="R361" s="162" t="str">
        <f>IF(Tabela13[[#This Row],[Diagnóstico]]="Não Prenha",Tabela13[[#This Row],[E.C.C DG]],"-")</f>
        <v>-</v>
      </c>
      <c r="S361" s="162"/>
      <c r="T361" s="162" t="str">
        <f>IF(Tabela13[[#This Row],[Diagnóstico]]="Não Prenha",Tabela13[[#This Row],[E.C.C. IA]],"-")</f>
        <v>-</v>
      </c>
      <c r="U361" s="162" t="str">
        <f>IF(Tabela13[[#This Row],[Diagnóstico]]="Não Prenha",Tabela13[[#This Row],[Raça IA]],"-")</f>
        <v>-</v>
      </c>
      <c r="V361" s="162"/>
      <c r="W361" s="162">
        <f>Tabela13[[#This Row],[Categoria]]</f>
        <v>0</v>
      </c>
      <c r="X361" s="162"/>
      <c r="Y361" s="162"/>
      <c r="Z361" s="162"/>
      <c r="AA361" s="162"/>
      <c r="AB361" s="150" t="str">
        <f t="shared" si="17"/>
        <v/>
      </c>
      <c r="AD361" s="157"/>
      <c r="AE361" s="158" t="str">
        <f>IF(Tabela1312[[#This Row],[Diagnóstico]]="Não Prenha ",Tabela13[[#This Row],[Vaca]],"-")</f>
        <v>-</v>
      </c>
      <c r="AF361" s="162"/>
      <c r="AG361" s="162"/>
      <c r="AH361" s="162"/>
      <c r="AI361" s="162"/>
      <c r="AJ361" s="162"/>
      <c r="AK361" s="162">
        <f>Tabela13[[#This Row],[Categoria]]</f>
        <v>0</v>
      </c>
      <c r="AL361" s="162"/>
      <c r="AM361" s="162"/>
      <c r="AN361" s="162"/>
      <c r="AO361" s="162"/>
      <c r="AP361" s="150" t="str">
        <f t="shared" si="18"/>
        <v/>
      </c>
    </row>
    <row r="362" spans="1:42" s="144" customFormat="1" ht="16.5" x14ac:dyDescent="0.25">
      <c r="A362" s="159"/>
      <c r="B362" s="157"/>
      <c r="C362" s="158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50" t="str">
        <f t="shared" si="16"/>
        <v/>
      </c>
      <c r="P362" s="157"/>
      <c r="Q362" s="158" t="str">
        <f>IF(Tabela13[[#This Row],[Diagnóstico]]="Não Prenha",Tabela13[[#This Row],[Vaca]],"-")</f>
        <v>-</v>
      </c>
      <c r="R362" s="162" t="str">
        <f>IF(Tabela13[[#This Row],[Diagnóstico]]="Não Prenha",Tabela13[[#This Row],[E.C.C DG]],"-")</f>
        <v>-</v>
      </c>
      <c r="S362" s="162"/>
      <c r="T362" s="162" t="str">
        <f>IF(Tabela13[[#This Row],[Diagnóstico]]="Não Prenha",Tabela13[[#This Row],[E.C.C. IA]],"-")</f>
        <v>-</v>
      </c>
      <c r="U362" s="162" t="str">
        <f>IF(Tabela13[[#This Row],[Diagnóstico]]="Não Prenha",Tabela13[[#This Row],[Raça IA]],"-")</f>
        <v>-</v>
      </c>
      <c r="V362" s="162"/>
      <c r="W362" s="162">
        <f>Tabela13[[#This Row],[Categoria]]</f>
        <v>0</v>
      </c>
      <c r="X362" s="162"/>
      <c r="Y362" s="162"/>
      <c r="Z362" s="162"/>
      <c r="AA362" s="162"/>
      <c r="AB362" s="150" t="str">
        <f t="shared" si="17"/>
        <v/>
      </c>
      <c r="AD362" s="157"/>
      <c r="AE362" s="158" t="str">
        <f>IF(Tabela1312[[#This Row],[Diagnóstico]]="Não Prenha ",Tabela13[[#This Row],[Vaca]],"-")</f>
        <v>-</v>
      </c>
      <c r="AF362" s="162"/>
      <c r="AG362" s="162"/>
      <c r="AH362" s="162"/>
      <c r="AI362" s="162"/>
      <c r="AJ362" s="162"/>
      <c r="AK362" s="162">
        <f>Tabela13[[#This Row],[Categoria]]</f>
        <v>0</v>
      </c>
      <c r="AL362" s="162"/>
      <c r="AM362" s="162"/>
      <c r="AN362" s="162"/>
      <c r="AO362" s="162"/>
      <c r="AP362" s="150" t="str">
        <f t="shared" si="18"/>
        <v/>
      </c>
    </row>
    <row r="363" spans="1:42" s="144" customFormat="1" ht="16.5" x14ac:dyDescent="0.25">
      <c r="A363" s="159"/>
      <c r="B363" s="157"/>
      <c r="C363" s="158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50" t="str">
        <f t="shared" si="16"/>
        <v/>
      </c>
      <c r="P363" s="157"/>
      <c r="Q363" s="158" t="str">
        <f>IF(Tabela13[[#This Row],[Diagnóstico]]="Não Prenha",Tabela13[[#This Row],[Vaca]],"-")</f>
        <v>-</v>
      </c>
      <c r="R363" s="162" t="str">
        <f>IF(Tabela13[[#This Row],[Diagnóstico]]="Não Prenha",Tabela13[[#This Row],[E.C.C DG]],"-")</f>
        <v>-</v>
      </c>
      <c r="S363" s="162"/>
      <c r="T363" s="162" t="str">
        <f>IF(Tabela13[[#This Row],[Diagnóstico]]="Não Prenha",Tabela13[[#This Row],[E.C.C. IA]],"-")</f>
        <v>-</v>
      </c>
      <c r="U363" s="162" t="str">
        <f>IF(Tabela13[[#This Row],[Diagnóstico]]="Não Prenha",Tabela13[[#This Row],[Raça IA]],"-")</f>
        <v>-</v>
      </c>
      <c r="V363" s="162"/>
      <c r="W363" s="162">
        <f>Tabela13[[#This Row],[Categoria]]</f>
        <v>0</v>
      </c>
      <c r="X363" s="162"/>
      <c r="Y363" s="162"/>
      <c r="Z363" s="162"/>
      <c r="AA363" s="162"/>
      <c r="AB363" s="150" t="str">
        <f t="shared" si="17"/>
        <v/>
      </c>
      <c r="AD363" s="157"/>
      <c r="AE363" s="158" t="str">
        <f>IF(Tabela1312[[#This Row],[Diagnóstico]]="Não Prenha ",Tabela13[[#This Row],[Vaca]],"-")</f>
        <v>-</v>
      </c>
      <c r="AF363" s="162"/>
      <c r="AG363" s="162"/>
      <c r="AH363" s="162"/>
      <c r="AI363" s="162"/>
      <c r="AJ363" s="162"/>
      <c r="AK363" s="162">
        <f>Tabela13[[#This Row],[Categoria]]</f>
        <v>0</v>
      </c>
      <c r="AL363" s="162"/>
      <c r="AM363" s="162"/>
      <c r="AN363" s="162"/>
      <c r="AO363" s="162"/>
      <c r="AP363" s="150" t="str">
        <f t="shared" si="18"/>
        <v/>
      </c>
    </row>
    <row r="364" spans="1:42" s="144" customFormat="1" ht="16.5" x14ac:dyDescent="0.25">
      <c r="A364" s="159"/>
      <c r="B364" s="157"/>
      <c r="C364" s="158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50" t="str">
        <f t="shared" si="16"/>
        <v/>
      </c>
      <c r="P364" s="157"/>
      <c r="Q364" s="158" t="str">
        <f>IF(Tabela13[[#This Row],[Diagnóstico]]="Não Prenha",Tabela13[[#This Row],[Vaca]],"-")</f>
        <v>-</v>
      </c>
      <c r="R364" s="162" t="str">
        <f>IF(Tabela13[[#This Row],[Diagnóstico]]="Não Prenha",Tabela13[[#This Row],[E.C.C DG]],"-")</f>
        <v>-</v>
      </c>
      <c r="S364" s="162"/>
      <c r="T364" s="162" t="str">
        <f>IF(Tabela13[[#This Row],[Diagnóstico]]="Não Prenha",Tabela13[[#This Row],[E.C.C. IA]],"-")</f>
        <v>-</v>
      </c>
      <c r="U364" s="162" t="str">
        <f>IF(Tabela13[[#This Row],[Diagnóstico]]="Não Prenha",Tabela13[[#This Row],[Raça IA]],"-")</f>
        <v>-</v>
      </c>
      <c r="V364" s="162"/>
      <c r="W364" s="162">
        <f>Tabela13[[#This Row],[Categoria]]</f>
        <v>0</v>
      </c>
      <c r="X364" s="162"/>
      <c r="Y364" s="162"/>
      <c r="Z364" s="162"/>
      <c r="AA364" s="162"/>
      <c r="AB364" s="150" t="str">
        <f t="shared" si="17"/>
        <v/>
      </c>
      <c r="AD364" s="157"/>
      <c r="AE364" s="158" t="str">
        <f>IF(Tabela1312[[#This Row],[Diagnóstico]]="Não Prenha ",Tabela13[[#This Row],[Vaca]],"-")</f>
        <v>-</v>
      </c>
      <c r="AF364" s="162"/>
      <c r="AG364" s="162"/>
      <c r="AH364" s="162"/>
      <c r="AI364" s="162"/>
      <c r="AJ364" s="162"/>
      <c r="AK364" s="162">
        <f>Tabela13[[#This Row],[Categoria]]</f>
        <v>0</v>
      </c>
      <c r="AL364" s="162"/>
      <c r="AM364" s="162"/>
      <c r="AN364" s="162"/>
      <c r="AO364" s="162"/>
      <c r="AP364" s="150" t="str">
        <f t="shared" si="18"/>
        <v/>
      </c>
    </row>
    <row r="365" spans="1:42" s="144" customFormat="1" ht="16.5" x14ac:dyDescent="0.25">
      <c r="A365" s="159"/>
      <c r="B365" s="157"/>
      <c r="C365" s="158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50" t="str">
        <f t="shared" si="16"/>
        <v/>
      </c>
      <c r="P365" s="157"/>
      <c r="Q365" s="158" t="str">
        <f>IF(Tabela13[[#This Row],[Diagnóstico]]="Não Prenha",Tabela13[[#This Row],[Vaca]],"-")</f>
        <v>-</v>
      </c>
      <c r="R365" s="162" t="str">
        <f>IF(Tabela13[[#This Row],[Diagnóstico]]="Não Prenha",Tabela13[[#This Row],[E.C.C DG]],"-")</f>
        <v>-</v>
      </c>
      <c r="S365" s="162"/>
      <c r="T365" s="162" t="str">
        <f>IF(Tabela13[[#This Row],[Diagnóstico]]="Não Prenha",Tabela13[[#This Row],[E.C.C. IA]],"-")</f>
        <v>-</v>
      </c>
      <c r="U365" s="162" t="str">
        <f>IF(Tabela13[[#This Row],[Diagnóstico]]="Não Prenha",Tabela13[[#This Row],[Raça IA]],"-")</f>
        <v>-</v>
      </c>
      <c r="V365" s="162"/>
      <c r="W365" s="162">
        <f>Tabela13[[#This Row],[Categoria]]</f>
        <v>0</v>
      </c>
      <c r="X365" s="162"/>
      <c r="Y365" s="162"/>
      <c r="Z365" s="162"/>
      <c r="AA365" s="162"/>
      <c r="AB365" s="150" t="str">
        <f t="shared" si="17"/>
        <v/>
      </c>
      <c r="AD365" s="157"/>
      <c r="AE365" s="158" t="str">
        <f>IF(Tabela1312[[#This Row],[Diagnóstico]]="Não Prenha ",Tabela13[[#This Row],[Vaca]],"-")</f>
        <v>-</v>
      </c>
      <c r="AF365" s="162"/>
      <c r="AG365" s="162"/>
      <c r="AH365" s="162"/>
      <c r="AI365" s="162"/>
      <c r="AJ365" s="162"/>
      <c r="AK365" s="162">
        <f>Tabela13[[#This Row],[Categoria]]</f>
        <v>0</v>
      </c>
      <c r="AL365" s="162"/>
      <c r="AM365" s="162"/>
      <c r="AN365" s="162"/>
      <c r="AO365" s="162"/>
      <c r="AP365" s="150" t="str">
        <f t="shared" si="18"/>
        <v/>
      </c>
    </row>
    <row r="366" spans="1:42" s="144" customFormat="1" ht="16.5" x14ac:dyDescent="0.25">
      <c r="A366" s="159"/>
      <c r="B366" s="157"/>
      <c r="C366" s="158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50" t="str">
        <f t="shared" si="16"/>
        <v/>
      </c>
      <c r="P366" s="157"/>
      <c r="Q366" s="158" t="str">
        <f>IF(Tabela13[[#This Row],[Diagnóstico]]="Não Prenha",Tabela13[[#This Row],[Vaca]],"-")</f>
        <v>-</v>
      </c>
      <c r="R366" s="162" t="str">
        <f>IF(Tabela13[[#This Row],[Diagnóstico]]="Não Prenha",Tabela13[[#This Row],[E.C.C DG]],"-")</f>
        <v>-</v>
      </c>
      <c r="S366" s="162"/>
      <c r="T366" s="162" t="str">
        <f>IF(Tabela13[[#This Row],[Diagnóstico]]="Não Prenha",Tabela13[[#This Row],[E.C.C. IA]],"-")</f>
        <v>-</v>
      </c>
      <c r="U366" s="162" t="str">
        <f>IF(Tabela13[[#This Row],[Diagnóstico]]="Não Prenha",Tabela13[[#This Row],[Raça IA]],"-")</f>
        <v>-</v>
      </c>
      <c r="V366" s="162"/>
      <c r="W366" s="162">
        <f>Tabela13[[#This Row],[Categoria]]</f>
        <v>0</v>
      </c>
      <c r="X366" s="162"/>
      <c r="Y366" s="162"/>
      <c r="Z366" s="162"/>
      <c r="AA366" s="162"/>
      <c r="AB366" s="150" t="str">
        <f t="shared" si="17"/>
        <v/>
      </c>
      <c r="AD366" s="157"/>
      <c r="AE366" s="158" t="str">
        <f>IF(Tabela1312[[#This Row],[Diagnóstico]]="Não Prenha ",Tabela13[[#This Row],[Vaca]],"-")</f>
        <v>-</v>
      </c>
      <c r="AF366" s="162"/>
      <c r="AG366" s="162"/>
      <c r="AH366" s="162"/>
      <c r="AI366" s="162"/>
      <c r="AJ366" s="162"/>
      <c r="AK366" s="162">
        <f>Tabela13[[#This Row],[Categoria]]</f>
        <v>0</v>
      </c>
      <c r="AL366" s="162"/>
      <c r="AM366" s="162"/>
      <c r="AN366" s="162"/>
      <c r="AO366" s="162"/>
      <c r="AP366" s="150" t="str">
        <f t="shared" si="18"/>
        <v/>
      </c>
    </row>
    <row r="367" spans="1:42" s="144" customFormat="1" ht="16.5" x14ac:dyDescent="0.25">
      <c r="A367" s="159"/>
      <c r="B367" s="157"/>
      <c r="C367" s="158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50" t="str">
        <f t="shared" si="16"/>
        <v/>
      </c>
      <c r="P367" s="157"/>
      <c r="Q367" s="158" t="str">
        <f>IF(Tabela13[[#This Row],[Diagnóstico]]="Não Prenha",Tabela13[[#This Row],[Vaca]],"-")</f>
        <v>-</v>
      </c>
      <c r="R367" s="162" t="str">
        <f>IF(Tabela13[[#This Row],[Diagnóstico]]="Não Prenha",Tabela13[[#This Row],[E.C.C DG]],"-")</f>
        <v>-</v>
      </c>
      <c r="S367" s="162"/>
      <c r="T367" s="162" t="str">
        <f>IF(Tabela13[[#This Row],[Diagnóstico]]="Não Prenha",Tabela13[[#This Row],[E.C.C. IA]],"-")</f>
        <v>-</v>
      </c>
      <c r="U367" s="162" t="str">
        <f>IF(Tabela13[[#This Row],[Diagnóstico]]="Não Prenha",Tabela13[[#This Row],[Raça IA]],"-")</f>
        <v>-</v>
      </c>
      <c r="V367" s="162"/>
      <c r="W367" s="162">
        <f>Tabela13[[#This Row],[Categoria]]</f>
        <v>0</v>
      </c>
      <c r="X367" s="162"/>
      <c r="Y367" s="162"/>
      <c r="Z367" s="162"/>
      <c r="AA367" s="162"/>
      <c r="AB367" s="150" t="str">
        <f t="shared" si="17"/>
        <v/>
      </c>
      <c r="AD367" s="157"/>
      <c r="AE367" s="158" t="str">
        <f>IF(Tabela1312[[#This Row],[Diagnóstico]]="Não Prenha ",Tabela13[[#This Row],[Vaca]],"-")</f>
        <v>-</v>
      </c>
      <c r="AF367" s="162"/>
      <c r="AG367" s="162"/>
      <c r="AH367" s="162"/>
      <c r="AI367" s="162"/>
      <c r="AJ367" s="162"/>
      <c r="AK367" s="162">
        <f>Tabela13[[#This Row],[Categoria]]</f>
        <v>0</v>
      </c>
      <c r="AL367" s="162"/>
      <c r="AM367" s="162"/>
      <c r="AN367" s="162"/>
      <c r="AO367" s="162"/>
      <c r="AP367" s="150" t="str">
        <f t="shared" si="18"/>
        <v/>
      </c>
    </row>
    <row r="368" spans="1:42" s="144" customFormat="1" ht="16.5" x14ac:dyDescent="0.25">
      <c r="A368" s="159"/>
      <c r="B368" s="157"/>
      <c r="C368" s="158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50" t="str">
        <f t="shared" si="16"/>
        <v/>
      </c>
      <c r="P368" s="157"/>
      <c r="Q368" s="158" t="str">
        <f>IF(Tabela13[[#This Row],[Diagnóstico]]="Não Prenha",Tabela13[[#This Row],[Vaca]],"-")</f>
        <v>-</v>
      </c>
      <c r="R368" s="162" t="str">
        <f>IF(Tabela13[[#This Row],[Diagnóstico]]="Não Prenha",Tabela13[[#This Row],[E.C.C DG]],"-")</f>
        <v>-</v>
      </c>
      <c r="S368" s="162"/>
      <c r="T368" s="162" t="str">
        <f>IF(Tabela13[[#This Row],[Diagnóstico]]="Não Prenha",Tabela13[[#This Row],[E.C.C. IA]],"-")</f>
        <v>-</v>
      </c>
      <c r="U368" s="162" t="str">
        <f>IF(Tabela13[[#This Row],[Diagnóstico]]="Não Prenha",Tabela13[[#This Row],[Raça IA]],"-")</f>
        <v>-</v>
      </c>
      <c r="V368" s="162"/>
      <c r="W368" s="162">
        <f>Tabela13[[#This Row],[Categoria]]</f>
        <v>0</v>
      </c>
      <c r="X368" s="162"/>
      <c r="Y368" s="162"/>
      <c r="Z368" s="162"/>
      <c r="AA368" s="162"/>
      <c r="AB368" s="150" t="str">
        <f t="shared" si="17"/>
        <v/>
      </c>
      <c r="AD368" s="157"/>
      <c r="AE368" s="158" t="str">
        <f>IF(Tabela1312[[#This Row],[Diagnóstico]]="Não Prenha ",Tabela13[[#This Row],[Vaca]],"-")</f>
        <v>-</v>
      </c>
      <c r="AF368" s="162"/>
      <c r="AG368" s="162"/>
      <c r="AH368" s="162"/>
      <c r="AI368" s="162"/>
      <c r="AJ368" s="162"/>
      <c r="AK368" s="162">
        <f>Tabela13[[#This Row],[Categoria]]</f>
        <v>0</v>
      </c>
      <c r="AL368" s="162"/>
      <c r="AM368" s="162"/>
      <c r="AN368" s="162"/>
      <c r="AO368" s="162"/>
      <c r="AP368" s="150" t="str">
        <f t="shared" si="18"/>
        <v/>
      </c>
    </row>
    <row r="369" spans="1:42" s="144" customFormat="1" ht="16.5" x14ac:dyDescent="0.25">
      <c r="A369" s="159"/>
      <c r="B369" s="157"/>
      <c r="C369" s="158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50" t="str">
        <f t="shared" si="16"/>
        <v/>
      </c>
      <c r="P369" s="157"/>
      <c r="Q369" s="158" t="str">
        <f>IF(Tabela13[[#This Row],[Diagnóstico]]="Não Prenha",Tabela13[[#This Row],[Vaca]],"-")</f>
        <v>-</v>
      </c>
      <c r="R369" s="162" t="str">
        <f>IF(Tabela13[[#This Row],[Diagnóstico]]="Não Prenha",Tabela13[[#This Row],[E.C.C DG]],"-")</f>
        <v>-</v>
      </c>
      <c r="S369" s="162"/>
      <c r="T369" s="162" t="str">
        <f>IF(Tabela13[[#This Row],[Diagnóstico]]="Não Prenha",Tabela13[[#This Row],[E.C.C. IA]],"-")</f>
        <v>-</v>
      </c>
      <c r="U369" s="162" t="str">
        <f>IF(Tabela13[[#This Row],[Diagnóstico]]="Não Prenha",Tabela13[[#This Row],[Raça IA]],"-")</f>
        <v>-</v>
      </c>
      <c r="V369" s="162"/>
      <c r="W369" s="162">
        <f>Tabela13[[#This Row],[Categoria]]</f>
        <v>0</v>
      </c>
      <c r="X369" s="162"/>
      <c r="Y369" s="162"/>
      <c r="Z369" s="162"/>
      <c r="AA369" s="162"/>
      <c r="AB369" s="150" t="str">
        <f t="shared" si="17"/>
        <v/>
      </c>
      <c r="AD369" s="157"/>
      <c r="AE369" s="158" t="str">
        <f>IF(Tabela1312[[#This Row],[Diagnóstico]]="Não Prenha ",Tabela13[[#This Row],[Vaca]],"-")</f>
        <v>-</v>
      </c>
      <c r="AF369" s="162"/>
      <c r="AG369" s="162"/>
      <c r="AH369" s="162"/>
      <c r="AI369" s="162"/>
      <c r="AJ369" s="162"/>
      <c r="AK369" s="162">
        <f>Tabela13[[#This Row],[Categoria]]</f>
        <v>0</v>
      </c>
      <c r="AL369" s="162"/>
      <c r="AM369" s="162"/>
      <c r="AN369" s="162"/>
      <c r="AO369" s="162"/>
      <c r="AP369" s="150" t="str">
        <f t="shared" si="18"/>
        <v/>
      </c>
    </row>
    <row r="370" spans="1:42" s="144" customFormat="1" ht="16.5" x14ac:dyDescent="0.25">
      <c r="A370" s="159"/>
      <c r="B370" s="157"/>
      <c r="C370" s="158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50" t="str">
        <f t="shared" si="16"/>
        <v/>
      </c>
      <c r="P370" s="157"/>
      <c r="Q370" s="158" t="str">
        <f>IF(Tabela13[[#This Row],[Diagnóstico]]="Não Prenha",Tabela13[[#This Row],[Vaca]],"-")</f>
        <v>-</v>
      </c>
      <c r="R370" s="162" t="str">
        <f>IF(Tabela13[[#This Row],[Diagnóstico]]="Não Prenha",Tabela13[[#This Row],[E.C.C DG]],"-")</f>
        <v>-</v>
      </c>
      <c r="S370" s="162"/>
      <c r="T370" s="162" t="str">
        <f>IF(Tabela13[[#This Row],[Diagnóstico]]="Não Prenha",Tabela13[[#This Row],[E.C.C. IA]],"-")</f>
        <v>-</v>
      </c>
      <c r="U370" s="162" t="str">
        <f>IF(Tabela13[[#This Row],[Diagnóstico]]="Não Prenha",Tabela13[[#This Row],[Raça IA]],"-")</f>
        <v>-</v>
      </c>
      <c r="V370" s="162"/>
      <c r="W370" s="162">
        <f>Tabela13[[#This Row],[Categoria]]</f>
        <v>0</v>
      </c>
      <c r="X370" s="162"/>
      <c r="Y370" s="162"/>
      <c r="Z370" s="162"/>
      <c r="AA370" s="162"/>
      <c r="AB370" s="150" t="str">
        <f t="shared" si="17"/>
        <v/>
      </c>
      <c r="AD370" s="157"/>
      <c r="AE370" s="158" t="str">
        <f>IF(Tabela1312[[#This Row],[Diagnóstico]]="Não Prenha ",Tabela13[[#This Row],[Vaca]],"-")</f>
        <v>-</v>
      </c>
      <c r="AF370" s="162"/>
      <c r="AG370" s="162"/>
      <c r="AH370" s="162"/>
      <c r="AI370" s="162"/>
      <c r="AJ370" s="162"/>
      <c r="AK370" s="162">
        <f>Tabela13[[#This Row],[Categoria]]</f>
        <v>0</v>
      </c>
      <c r="AL370" s="162"/>
      <c r="AM370" s="162"/>
      <c r="AN370" s="162"/>
      <c r="AO370" s="162"/>
      <c r="AP370" s="150" t="str">
        <f t="shared" si="18"/>
        <v/>
      </c>
    </row>
    <row r="371" spans="1:42" s="144" customFormat="1" ht="16.5" x14ac:dyDescent="0.25">
      <c r="A371" s="159"/>
      <c r="B371" s="157"/>
      <c r="C371" s="158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50" t="str">
        <f t="shared" si="16"/>
        <v/>
      </c>
      <c r="P371" s="157"/>
      <c r="Q371" s="158" t="str">
        <f>IF(Tabela13[[#This Row],[Diagnóstico]]="Não Prenha",Tabela13[[#This Row],[Vaca]],"-")</f>
        <v>-</v>
      </c>
      <c r="R371" s="162" t="str">
        <f>IF(Tabela13[[#This Row],[Diagnóstico]]="Não Prenha",Tabela13[[#This Row],[E.C.C DG]],"-")</f>
        <v>-</v>
      </c>
      <c r="S371" s="162"/>
      <c r="T371" s="162" t="str">
        <f>IF(Tabela13[[#This Row],[Diagnóstico]]="Não Prenha",Tabela13[[#This Row],[E.C.C. IA]],"-")</f>
        <v>-</v>
      </c>
      <c r="U371" s="162" t="str">
        <f>IF(Tabela13[[#This Row],[Diagnóstico]]="Não Prenha",Tabela13[[#This Row],[Raça IA]],"-")</f>
        <v>-</v>
      </c>
      <c r="V371" s="162"/>
      <c r="W371" s="162">
        <f>Tabela13[[#This Row],[Categoria]]</f>
        <v>0</v>
      </c>
      <c r="X371" s="162"/>
      <c r="Y371" s="162"/>
      <c r="Z371" s="162"/>
      <c r="AA371" s="162"/>
      <c r="AB371" s="150" t="str">
        <f t="shared" si="17"/>
        <v/>
      </c>
      <c r="AD371" s="157"/>
      <c r="AE371" s="158" t="str">
        <f>IF(Tabela1312[[#This Row],[Diagnóstico]]="Não Prenha ",Tabela13[[#This Row],[Vaca]],"-")</f>
        <v>-</v>
      </c>
      <c r="AF371" s="162"/>
      <c r="AG371" s="162"/>
      <c r="AH371" s="162"/>
      <c r="AI371" s="162"/>
      <c r="AJ371" s="162"/>
      <c r="AK371" s="162">
        <f>Tabela13[[#This Row],[Categoria]]</f>
        <v>0</v>
      </c>
      <c r="AL371" s="162"/>
      <c r="AM371" s="162"/>
      <c r="AN371" s="162"/>
      <c r="AO371" s="162"/>
      <c r="AP371" s="150" t="str">
        <f t="shared" si="18"/>
        <v/>
      </c>
    </row>
    <row r="372" spans="1:42" s="144" customFormat="1" ht="16.5" x14ac:dyDescent="0.25">
      <c r="A372" s="159"/>
      <c r="B372" s="157"/>
      <c r="C372" s="158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50" t="str">
        <f t="shared" si="16"/>
        <v/>
      </c>
      <c r="P372" s="157"/>
      <c r="Q372" s="158" t="str">
        <f>IF(Tabela13[[#This Row],[Diagnóstico]]="Não Prenha",Tabela13[[#This Row],[Vaca]],"-")</f>
        <v>-</v>
      </c>
      <c r="R372" s="162" t="str">
        <f>IF(Tabela13[[#This Row],[Diagnóstico]]="Não Prenha",Tabela13[[#This Row],[E.C.C DG]],"-")</f>
        <v>-</v>
      </c>
      <c r="S372" s="162"/>
      <c r="T372" s="162" t="str">
        <f>IF(Tabela13[[#This Row],[Diagnóstico]]="Não Prenha",Tabela13[[#This Row],[E.C.C. IA]],"-")</f>
        <v>-</v>
      </c>
      <c r="U372" s="162" t="str">
        <f>IF(Tabela13[[#This Row],[Diagnóstico]]="Não Prenha",Tabela13[[#This Row],[Raça IA]],"-")</f>
        <v>-</v>
      </c>
      <c r="V372" s="162"/>
      <c r="W372" s="162">
        <f>Tabela13[[#This Row],[Categoria]]</f>
        <v>0</v>
      </c>
      <c r="X372" s="162"/>
      <c r="Y372" s="162"/>
      <c r="Z372" s="162"/>
      <c r="AA372" s="162"/>
      <c r="AB372" s="150" t="str">
        <f t="shared" si="17"/>
        <v/>
      </c>
      <c r="AD372" s="157"/>
      <c r="AE372" s="158" t="str">
        <f>IF(Tabela1312[[#This Row],[Diagnóstico]]="Não Prenha ",Tabela13[[#This Row],[Vaca]],"-")</f>
        <v>-</v>
      </c>
      <c r="AF372" s="162"/>
      <c r="AG372" s="162"/>
      <c r="AH372" s="162"/>
      <c r="AI372" s="162"/>
      <c r="AJ372" s="162"/>
      <c r="AK372" s="162">
        <f>Tabela13[[#This Row],[Categoria]]</f>
        <v>0</v>
      </c>
      <c r="AL372" s="162"/>
      <c r="AM372" s="162"/>
      <c r="AN372" s="162"/>
      <c r="AO372" s="162"/>
      <c r="AP372" s="150" t="str">
        <f t="shared" si="18"/>
        <v/>
      </c>
    </row>
    <row r="373" spans="1:42" s="144" customFormat="1" ht="16.5" x14ac:dyDescent="0.25">
      <c r="A373" s="159"/>
      <c r="B373" s="157"/>
      <c r="C373" s="158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50" t="str">
        <f t="shared" si="16"/>
        <v/>
      </c>
      <c r="P373" s="157"/>
      <c r="Q373" s="158" t="str">
        <f>IF(Tabela13[[#This Row],[Diagnóstico]]="Não Prenha",Tabela13[[#This Row],[Vaca]],"-")</f>
        <v>-</v>
      </c>
      <c r="R373" s="162" t="str">
        <f>IF(Tabela13[[#This Row],[Diagnóstico]]="Não Prenha",Tabela13[[#This Row],[E.C.C DG]],"-")</f>
        <v>-</v>
      </c>
      <c r="S373" s="162"/>
      <c r="T373" s="162" t="str">
        <f>IF(Tabela13[[#This Row],[Diagnóstico]]="Não Prenha",Tabela13[[#This Row],[E.C.C. IA]],"-")</f>
        <v>-</v>
      </c>
      <c r="U373" s="162" t="str">
        <f>IF(Tabela13[[#This Row],[Diagnóstico]]="Não Prenha",Tabela13[[#This Row],[Raça IA]],"-")</f>
        <v>-</v>
      </c>
      <c r="V373" s="162"/>
      <c r="W373" s="162">
        <f>Tabela13[[#This Row],[Categoria]]</f>
        <v>0</v>
      </c>
      <c r="X373" s="162"/>
      <c r="Y373" s="162"/>
      <c r="Z373" s="162"/>
      <c r="AA373" s="162"/>
      <c r="AB373" s="150" t="str">
        <f t="shared" si="17"/>
        <v/>
      </c>
      <c r="AD373" s="157"/>
      <c r="AE373" s="158" t="str">
        <f>IF(Tabela1312[[#This Row],[Diagnóstico]]="Não Prenha ",Tabela13[[#This Row],[Vaca]],"-")</f>
        <v>-</v>
      </c>
      <c r="AF373" s="162"/>
      <c r="AG373" s="162"/>
      <c r="AH373" s="162"/>
      <c r="AI373" s="162"/>
      <c r="AJ373" s="162"/>
      <c r="AK373" s="162">
        <f>Tabela13[[#This Row],[Categoria]]</f>
        <v>0</v>
      </c>
      <c r="AL373" s="162"/>
      <c r="AM373" s="162"/>
      <c r="AN373" s="162"/>
      <c r="AO373" s="162"/>
      <c r="AP373" s="150" t="str">
        <f t="shared" si="18"/>
        <v/>
      </c>
    </row>
    <row r="374" spans="1:42" s="144" customFormat="1" ht="16.5" x14ac:dyDescent="0.25">
      <c r="A374" s="159"/>
      <c r="B374" s="157"/>
      <c r="C374" s="158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50" t="str">
        <f t="shared" si="16"/>
        <v/>
      </c>
      <c r="P374" s="157"/>
      <c r="Q374" s="158" t="str">
        <f>IF(Tabela13[[#This Row],[Diagnóstico]]="Não Prenha",Tabela13[[#This Row],[Vaca]],"-")</f>
        <v>-</v>
      </c>
      <c r="R374" s="162" t="str">
        <f>IF(Tabela13[[#This Row],[Diagnóstico]]="Não Prenha",Tabela13[[#This Row],[E.C.C DG]],"-")</f>
        <v>-</v>
      </c>
      <c r="S374" s="162"/>
      <c r="T374" s="162" t="str">
        <f>IF(Tabela13[[#This Row],[Diagnóstico]]="Não Prenha",Tabela13[[#This Row],[E.C.C. IA]],"-")</f>
        <v>-</v>
      </c>
      <c r="U374" s="162" t="str">
        <f>IF(Tabela13[[#This Row],[Diagnóstico]]="Não Prenha",Tabela13[[#This Row],[Raça IA]],"-")</f>
        <v>-</v>
      </c>
      <c r="V374" s="162"/>
      <c r="W374" s="162">
        <f>Tabela13[[#This Row],[Categoria]]</f>
        <v>0</v>
      </c>
      <c r="X374" s="162"/>
      <c r="Y374" s="162"/>
      <c r="Z374" s="162"/>
      <c r="AA374" s="162"/>
      <c r="AB374" s="150" t="str">
        <f t="shared" si="17"/>
        <v/>
      </c>
      <c r="AD374" s="157"/>
      <c r="AE374" s="158" t="str">
        <f>IF(Tabela1312[[#This Row],[Diagnóstico]]="Não Prenha ",Tabela13[[#This Row],[Vaca]],"-")</f>
        <v>-</v>
      </c>
      <c r="AF374" s="162"/>
      <c r="AG374" s="162"/>
      <c r="AH374" s="162"/>
      <c r="AI374" s="162"/>
      <c r="AJ374" s="162"/>
      <c r="AK374" s="162">
        <f>Tabela13[[#This Row],[Categoria]]</f>
        <v>0</v>
      </c>
      <c r="AL374" s="162"/>
      <c r="AM374" s="162"/>
      <c r="AN374" s="162"/>
      <c r="AO374" s="162"/>
      <c r="AP374" s="150" t="str">
        <f t="shared" si="18"/>
        <v/>
      </c>
    </row>
    <row r="375" spans="1:42" s="144" customFormat="1" ht="16.5" x14ac:dyDescent="0.25">
      <c r="A375" s="159"/>
      <c r="B375" s="157"/>
      <c r="C375" s="158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50" t="str">
        <f t="shared" si="16"/>
        <v/>
      </c>
      <c r="P375" s="157"/>
      <c r="Q375" s="158" t="str">
        <f>IF(Tabela13[[#This Row],[Diagnóstico]]="Não Prenha",Tabela13[[#This Row],[Vaca]],"-")</f>
        <v>-</v>
      </c>
      <c r="R375" s="162" t="str">
        <f>IF(Tabela13[[#This Row],[Diagnóstico]]="Não Prenha",Tabela13[[#This Row],[E.C.C DG]],"-")</f>
        <v>-</v>
      </c>
      <c r="S375" s="162"/>
      <c r="T375" s="162" t="str">
        <f>IF(Tabela13[[#This Row],[Diagnóstico]]="Não Prenha",Tabela13[[#This Row],[E.C.C. IA]],"-")</f>
        <v>-</v>
      </c>
      <c r="U375" s="162" t="str">
        <f>IF(Tabela13[[#This Row],[Diagnóstico]]="Não Prenha",Tabela13[[#This Row],[Raça IA]],"-")</f>
        <v>-</v>
      </c>
      <c r="V375" s="162"/>
      <c r="W375" s="162">
        <f>Tabela13[[#This Row],[Categoria]]</f>
        <v>0</v>
      </c>
      <c r="X375" s="162"/>
      <c r="Y375" s="162"/>
      <c r="Z375" s="162"/>
      <c r="AA375" s="162"/>
      <c r="AB375" s="150" t="str">
        <f t="shared" si="17"/>
        <v/>
      </c>
      <c r="AD375" s="157"/>
      <c r="AE375" s="158" t="str">
        <f>IF(Tabela1312[[#This Row],[Diagnóstico]]="Não Prenha ",Tabela13[[#This Row],[Vaca]],"-")</f>
        <v>-</v>
      </c>
      <c r="AF375" s="162"/>
      <c r="AG375" s="162"/>
      <c r="AH375" s="162"/>
      <c r="AI375" s="162"/>
      <c r="AJ375" s="162"/>
      <c r="AK375" s="162">
        <f>Tabela13[[#This Row],[Categoria]]</f>
        <v>0</v>
      </c>
      <c r="AL375" s="162"/>
      <c r="AM375" s="162"/>
      <c r="AN375" s="162"/>
      <c r="AO375" s="162"/>
      <c r="AP375" s="150" t="str">
        <f t="shared" si="18"/>
        <v/>
      </c>
    </row>
    <row r="376" spans="1:42" s="144" customFormat="1" ht="16.5" x14ac:dyDescent="0.25">
      <c r="A376" s="159"/>
      <c r="B376" s="157"/>
      <c r="C376" s="158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50" t="str">
        <f t="shared" si="16"/>
        <v/>
      </c>
      <c r="P376" s="157"/>
      <c r="Q376" s="158" t="str">
        <f>IF(Tabela13[[#This Row],[Diagnóstico]]="Não Prenha",Tabela13[[#This Row],[Vaca]],"-")</f>
        <v>-</v>
      </c>
      <c r="R376" s="162" t="str">
        <f>IF(Tabela13[[#This Row],[Diagnóstico]]="Não Prenha",Tabela13[[#This Row],[E.C.C DG]],"-")</f>
        <v>-</v>
      </c>
      <c r="S376" s="162"/>
      <c r="T376" s="162" t="str">
        <f>IF(Tabela13[[#This Row],[Diagnóstico]]="Não Prenha",Tabela13[[#This Row],[E.C.C. IA]],"-")</f>
        <v>-</v>
      </c>
      <c r="U376" s="162" t="str">
        <f>IF(Tabela13[[#This Row],[Diagnóstico]]="Não Prenha",Tabela13[[#This Row],[Raça IA]],"-")</f>
        <v>-</v>
      </c>
      <c r="V376" s="162"/>
      <c r="W376" s="162">
        <f>Tabela13[[#This Row],[Categoria]]</f>
        <v>0</v>
      </c>
      <c r="X376" s="162"/>
      <c r="Y376" s="162"/>
      <c r="Z376" s="162"/>
      <c r="AA376" s="162"/>
      <c r="AB376" s="150" t="str">
        <f t="shared" si="17"/>
        <v/>
      </c>
      <c r="AD376" s="157"/>
      <c r="AE376" s="158" t="str">
        <f>IF(Tabela1312[[#This Row],[Diagnóstico]]="Não Prenha ",Tabela13[[#This Row],[Vaca]],"-")</f>
        <v>-</v>
      </c>
      <c r="AF376" s="162"/>
      <c r="AG376" s="162"/>
      <c r="AH376" s="162"/>
      <c r="AI376" s="162"/>
      <c r="AJ376" s="162"/>
      <c r="AK376" s="162">
        <f>Tabela13[[#This Row],[Categoria]]</f>
        <v>0</v>
      </c>
      <c r="AL376" s="162"/>
      <c r="AM376" s="162"/>
      <c r="AN376" s="162"/>
      <c r="AO376" s="162"/>
      <c r="AP376" s="150" t="str">
        <f t="shared" si="18"/>
        <v/>
      </c>
    </row>
    <row r="377" spans="1:42" s="144" customFormat="1" ht="16.5" x14ac:dyDescent="0.25">
      <c r="A377" s="159"/>
      <c r="B377" s="157"/>
      <c r="C377" s="158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50" t="str">
        <f t="shared" si="16"/>
        <v/>
      </c>
      <c r="P377" s="157"/>
      <c r="Q377" s="158" t="str">
        <f>IF(Tabela13[[#This Row],[Diagnóstico]]="Não Prenha",Tabela13[[#This Row],[Vaca]],"-")</f>
        <v>-</v>
      </c>
      <c r="R377" s="162" t="str">
        <f>IF(Tabela13[[#This Row],[Diagnóstico]]="Não Prenha",Tabela13[[#This Row],[E.C.C DG]],"-")</f>
        <v>-</v>
      </c>
      <c r="S377" s="162"/>
      <c r="T377" s="162" t="str">
        <f>IF(Tabela13[[#This Row],[Diagnóstico]]="Não Prenha",Tabela13[[#This Row],[E.C.C. IA]],"-")</f>
        <v>-</v>
      </c>
      <c r="U377" s="162" t="str">
        <f>IF(Tabela13[[#This Row],[Diagnóstico]]="Não Prenha",Tabela13[[#This Row],[Raça IA]],"-")</f>
        <v>-</v>
      </c>
      <c r="V377" s="162"/>
      <c r="W377" s="162">
        <f>Tabela13[[#This Row],[Categoria]]</f>
        <v>0</v>
      </c>
      <c r="X377" s="162"/>
      <c r="Y377" s="162"/>
      <c r="Z377" s="162"/>
      <c r="AA377" s="162"/>
      <c r="AB377" s="150" t="str">
        <f t="shared" si="17"/>
        <v/>
      </c>
      <c r="AD377" s="157"/>
      <c r="AE377" s="158" t="str">
        <f>IF(Tabela1312[[#This Row],[Diagnóstico]]="Não Prenha ",Tabela13[[#This Row],[Vaca]],"-")</f>
        <v>-</v>
      </c>
      <c r="AF377" s="162"/>
      <c r="AG377" s="162"/>
      <c r="AH377" s="162"/>
      <c r="AI377" s="162"/>
      <c r="AJ377" s="162"/>
      <c r="AK377" s="162">
        <f>Tabela13[[#This Row],[Categoria]]</f>
        <v>0</v>
      </c>
      <c r="AL377" s="162"/>
      <c r="AM377" s="162"/>
      <c r="AN377" s="162"/>
      <c r="AO377" s="162"/>
      <c r="AP377" s="150" t="str">
        <f t="shared" si="18"/>
        <v/>
      </c>
    </row>
    <row r="378" spans="1:42" s="144" customFormat="1" ht="16.5" x14ac:dyDescent="0.25">
      <c r="A378" s="159"/>
      <c r="B378" s="157"/>
      <c r="C378" s="158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50" t="str">
        <f t="shared" si="16"/>
        <v/>
      </c>
      <c r="P378" s="157"/>
      <c r="Q378" s="158" t="str">
        <f>IF(Tabela13[[#This Row],[Diagnóstico]]="Não Prenha",Tabela13[[#This Row],[Vaca]],"-")</f>
        <v>-</v>
      </c>
      <c r="R378" s="162" t="str">
        <f>IF(Tabela13[[#This Row],[Diagnóstico]]="Não Prenha",Tabela13[[#This Row],[E.C.C DG]],"-")</f>
        <v>-</v>
      </c>
      <c r="S378" s="162"/>
      <c r="T378" s="162" t="str">
        <f>IF(Tabela13[[#This Row],[Diagnóstico]]="Não Prenha",Tabela13[[#This Row],[E.C.C. IA]],"-")</f>
        <v>-</v>
      </c>
      <c r="U378" s="162" t="str">
        <f>IF(Tabela13[[#This Row],[Diagnóstico]]="Não Prenha",Tabela13[[#This Row],[Raça IA]],"-")</f>
        <v>-</v>
      </c>
      <c r="V378" s="162"/>
      <c r="W378" s="162">
        <f>Tabela13[[#This Row],[Categoria]]</f>
        <v>0</v>
      </c>
      <c r="X378" s="162"/>
      <c r="Y378" s="162"/>
      <c r="Z378" s="162"/>
      <c r="AA378" s="162"/>
      <c r="AB378" s="150" t="str">
        <f t="shared" si="17"/>
        <v/>
      </c>
      <c r="AD378" s="157"/>
      <c r="AE378" s="158" t="str">
        <f>IF(Tabela1312[[#This Row],[Diagnóstico]]="Não Prenha ",Tabela13[[#This Row],[Vaca]],"-")</f>
        <v>-</v>
      </c>
      <c r="AF378" s="162"/>
      <c r="AG378" s="162"/>
      <c r="AH378" s="162"/>
      <c r="AI378" s="162"/>
      <c r="AJ378" s="162"/>
      <c r="AK378" s="162">
        <f>Tabela13[[#This Row],[Categoria]]</f>
        <v>0</v>
      </c>
      <c r="AL378" s="162"/>
      <c r="AM378" s="162"/>
      <c r="AN378" s="162"/>
      <c r="AO378" s="162"/>
      <c r="AP378" s="150" t="str">
        <f t="shared" si="18"/>
        <v/>
      </c>
    </row>
    <row r="379" spans="1:42" s="144" customFormat="1" ht="16.5" x14ac:dyDescent="0.25">
      <c r="A379" s="159"/>
      <c r="B379" s="157"/>
      <c r="C379" s="158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50" t="str">
        <f t="shared" si="16"/>
        <v/>
      </c>
      <c r="P379" s="157"/>
      <c r="Q379" s="158" t="str">
        <f>IF(Tabela13[[#This Row],[Diagnóstico]]="Não Prenha",Tabela13[[#This Row],[Vaca]],"-")</f>
        <v>-</v>
      </c>
      <c r="R379" s="162" t="str">
        <f>IF(Tabela13[[#This Row],[Diagnóstico]]="Não Prenha",Tabela13[[#This Row],[E.C.C DG]],"-")</f>
        <v>-</v>
      </c>
      <c r="S379" s="162"/>
      <c r="T379" s="162" t="str">
        <f>IF(Tabela13[[#This Row],[Diagnóstico]]="Não Prenha",Tabela13[[#This Row],[E.C.C. IA]],"-")</f>
        <v>-</v>
      </c>
      <c r="U379" s="162" t="str">
        <f>IF(Tabela13[[#This Row],[Diagnóstico]]="Não Prenha",Tabela13[[#This Row],[Raça IA]],"-")</f>
        <v>-</v>
      </c>
      <c r="V379" s="162"/>
      <c r="W379" s="162">
        <f>Tabela13[[#This Row],[Categoria]]</f>
        <v>0</v>
      </c>
      <c r="X379" s="162"/>
      <c r="Y379" s="162"/>
      <c r="Z379" s="162"/>
      <c r="AA379" s="162"/>
      <c r="AB379" s="150" t="str">
        <f t="shared" si="17"/>
        <v/>
      </c>
      <c r="AD379" s="157"/>
      <c r="AE379" s="158" t="str">
        <f>IF(Tabela1312[[#This Row],[Diagnóstico]]="Não Prenha ",Tabela13[[#This Row],[Vaca]],"-")</f>
        <v>-</v>
      </c>
      <c r="AF379" s="162"/>
      <c r="AG379" s="162"/>
      <c r="AH379" s="162"/>
      <c r="AI379" s="162"/>
      <c r="AJ379" s="162"/>
      <c r="AK379" s="162">
        <f>Tabela13[[#This Row],[Categoria]]</f>
        <v>0</v>
      </c>
      <c r="AL379" s="162"/>
      <c r="AM379" s="162"/>
      <c r="AN379" s="162"/>
      <c r="AO379" s="162"/>
      <c r="AP379" s="150" t="str">
        <f t="shared" si="18"/>
        <v/>
      </c>
    </row>
    <row r="380" spans="1:42" s="144" customFormat="1" ht="16.5" x14ac:dyDescent="0.25">
      <c r="A380" s="159"/>
      <c r="B380" s="157"/>
      <c r="C380" s="158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50" t="str">
        <f t="shared" si="16"/>
        <v/>
      </c>
      <c r="P380" s="157"/>
      <c r="Q380" s="158" t="str">
        <f>IF(Tabela13[[#This Row],[Diagnóstico]]="Não Prenha",Tabela13[[#This Row],[Vaca]],"-")</f>
        <v>-</v>
      </c>
      <c r="R380" s="162" t="str">
        <f>IF(Tabela13[[#This Row],[Diagnóstico]]="Não Prenha",Tabela13[[#This Row],[E.C.C DG]],"-")</f>
        <v>-</v>
      </c>
      <c r="S380" s="162"/>
      <c r="T380" s="162" t="str">
        <f>IF(Tabela13[[#This Row],[Diagnóstico]]="Não Prenha",Tabela13[[#This Row],[E.C.C. IA]],"-")</f>
        <v>-</v>
      </c>
      <c r="U380" s="162" t="str">
        <f>IF(Tabela13[[#This Row],[Diagnóstico]]="Não Prenha",Tabela13[[#This Row],[Raça IA]],"-")</f>
        <v>-</v>
      </c>
      <c r="V380" s="162"/>
      <c r="W380" s="162">
        <f>Tabela13[[#This Row],[Categoria]]</f>
        <v>0</v>
      </c>
      <c r="X380" s="162"/>
      <c r="Y380" s="162"/>
      <c r="Z380" s="162"/>
      <c r="AA380" s="162"/>
      <c r="AB380" s="150" t="str">
        <f t="shared" si="17"/>
        <v/>
      </c>
      <c r="AD380" s="157"/>
      <c r="AE380" s="158" t="str">
        <f>IF(Tabela1312[[#This Row],[Diagnóstico]]="Não Prenha ",Tabela13[[#This Row],[Vaca]],"-")</f>
        <v>-</v>
      </c>
      <c r="AF380" s="162"/>
      <c r="AG380" s="162"/>
      <c r="AH380" s="162"/>
      <c r="AI380" s="162"/>
      <c r="AJ380" s="162"/>
      <c r="AK380" s="162">
        <f>Tabela13[[#This Row],[Categoria]]</f>
        <v>0</v>
      </c>
      <c r="AL380" s="162"/>
      <c r="AM380" s="162"/>
      <c r="AN380" s="162"/>
      <c r="AO380" s="162"/>
      <c r="AP380" s="150" t="str">
        <f t="shared" si="18"/>
        <v/>
      </c>
    </row>
    <row r="381" spans="1:42" s="144" customFormat="1" ht="16.5" x14ac:dyDescent="0.25">
      <c r="A381" s="159"/>
      <c r="B381" s="157"/>
      <c r="C381" s="158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50" t="str">
        <f t="shared" si="16"/>
        <v/>
      </c>
      <c r="P381" s="157"/>
      <c r="Q381" s="158" t="str">
        <f>IF(Tabela13[[#This Row],[Diagnóstico]]="Não Prenha",Tabela13[[#This Row],[Vaca]],"-")</f>
        <v>-</v>
      </c>
      <c r="R381" s="162" t="str">
        <f>IF(Tabela13[[#This Row],[Diagnóstico]]="Não Prenha",Tabela13[[#This Row],[E.C.C DG]],"-")</f>
        <v>-</v>
      </c>
      <c r="S381" s="162"/>
      <c r="T381" s="162" t="str">
        <f>IF(Tabela13[[#This Row],[Diagnóstico]]="Não Prenha",Tabela13[[#This Row],[E.C.C. IA]],"-")</f>
        <v>-</v>
      </c>
      <c r="U381" s="162" t="str">
        <f>IF(Tabela13[[#This Row],[Diagnóstico]]="Não Prenha",Tabela13[[#This Row],[Raça IA]],"-")</f>
        <v>-</v>
      </c>
      <c r="V381" s="162"/>
      <c r="W381" s="162">
        <f>Tabela13[[#This Row],[Categoria]]</f>
        <v>0</v>
      </c>
      <c r="X381" s="162"/>
      <c r="Y381" s="162"/>
      <c r="Z381" s="162"/>
      <c r="AA381" s="162"/>
      <c r="AB381" s="150" t="str">
        <f t="shared" si="17"/>
        <v/>
      </c>
      <c r="AD381" s="157"/>
      <c r="AE381" s="158" t="str">
        <f>IF(Tabela1312[[#This Row],[Diagnóstico]]="Não Prenha ",Tabela13[[#This Row],[Vaca]],"-")</f>
        <v>-</v>
      </c>
      <c r="AF381" s="162"/>
      <c r="AG381" s="162"/>
      <c r="AH381" s="162"/>
      <c r="AI381" s="162"/>
      <c r="AJ381" s="162"/>
      <c r="AK381" s="162">
        <f>Tabela13[[#This Row],[Categoria]]</f>
        <v>0</v>
      </c>
      <c r="AL381" s="162"/>
      <c r="AM381" s="162"/>
      <c r="AN381" s="162"/>
      <c r="AO381" s="162"/>
      <c r="AP381" s="150" t="str">
        <f t="shared" si="18"/>
        <v/>
      </c>
    </row>
    <row r="382" spans="1:42" s="144" customFormat="1" ht="16.5" x14ac:dyDescent="0.25">
      <c r="A382" s="159"/>
      <c r="B382" s="157"/>
      <c r="C382" s="158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50" t="str">
        <f t="shared" si="16"/>
        <v/>
      </c>
      <c r="P382" s="157"/>
      <c r="Q382" s="158" t="str">
        <f>IF(Tabela13[[#This Row],[Diagnóstico]]="Não Prenha",Tabela13[[#This Row],[Vaca]],"-")</f>
        <v>-</v>
      </c>
      <c r="R382" s="162" t="str">
        <f>IF(Tabela13[[#This Row],[Diagnóstico]]="Não Prenha",Tabela13[[#This Row],[E.C.C DG]],"-")</f>
        <v>-</v>
      </c>
      <c r="S382" s="162"/>
      <c r="T382" s="162" t="str">
        <f>IF(Tabela13[[#This Row],[Diagnóstico]]="Não Prenha",Tabela13[[#This Row],[E.C.C. IA]],"-")</f>
        <v>-</v>
      </c>
      <c r="U382" s="162" t="str">
        <f>IF(Tabela13[[#This Row],[Diagnóstico]]="Não Prenha",Tabela13[[#This Row],[Raça IA]],"-")</f>
        <v>-</v>
      </c>
      <c r="V382" s="162"/>
      <c r="W382" s="162">
        <f>Tabela13[[#This Row],[Categoria]]</f>
        <v>0</v>
      </c>
      <c r="X382" s="162"/>
      <c r="Y382" s="162"/>
      <c r="Z382" s="162"/>
      <c r="AA382" s="162"/>
      <c r="AB382" s="150" t="str">
        <f t="shared" si="17"/>
        <v/>
      </c>
      <c r="AD382" s="157"/>
      <c r="AE382" s="158" t="str">
        <f>IF(Tabela1312[[#This Row],[Diagnóstico]]="Não Prenha ",Tabela13[[#This Row],[Vaca]],"-")</f>
        <v>-</v>
      </c>
      <c r="AF382" s="162"/>
      <c r="AG382" s="162"/>
      <c r="AH382" s="162"/>
      <c r="AI382" s="162"/>
      <c r="AJ382" s="162"/>
      <c r="AK382" s="162">
        <f>Tabela13[[#This Row],[Categoria]]</f>
        <v>0</v>
      </c>
      <c r="AL382" s="162"/>
      <c r="AM382" s="162"/>
      <c r="AN382" s="162"/>
      <c r="AO382" s="162"/>
      <c r="AP382" s="150" t="str">
        <f t="shared" si="18"/>
        <v/>
      </c>
    </row>
    <row r="383" spans="1:42" s="144" customFormat="1" ht="16.5" x14ac:dyDescent="0.25">
      <c r="A383" s="159"/>
      <c r="B383" s="157"/>
      <c r="C383" s="158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50" t="str">
        <f t="shared" si="16"/>
        <v/>
      </c>
      <c r="P383" s="157"/>
      <c r="Q383" s="158" t="str">
        <f>IF(Tabela13[[#This Row],[Diagnóstico]]="Não Prenha",Tabela13[[#This Row],[Vaca]],"-")</f>
        <v>-</v>
      </c>
      <c r="R383" s="162" t="str">
        <f>IF(Tabela13[[#This Row],[Diagnóstico]]="Não Prenha",Tabela13[[#This Row],[E.C.C DG]],"-")</f>
        <v>-</v>
      </c>
      <c r="S383" s="162"/>
      <c r="T383" s="162" t="str">
        <f>IF(Tabela13[[#This Row],[Diagnóstico]]="Não Prenha",Tabela13[[#This Row],[E.C.C. IA]],"-")</f>
        <v>-</v>
      </c>
      <c r="U383" s="162" t="str">
        <f>IF(Tabela13[[#This Row],[Diagnóstico]]="Não Prenha",Tabela13[[#This Row],[Raça IA]],"-")</f>
        <v>-</v>
      </c>
      <c r="V383" s="162"/>
      <c r="W383" s="162">
        <f>Tabela13[[#This Row],[Categoria]]</f>
        <v>0</v>
      </c>
      <c r="X383" s="162"/>
      <c r="Y383" s="162"/>
      <c r="Z383" s="162"/>
      <c r="AA383" s="162"/>
      <c r="AB383" s="150" t="str">
        <f t="shared" si="17"/>
        <v/>
      </c>
      <c r="AD383" s="157"/>
      <c r="AE383" s="158" t="str">
        <f>IF(Tabela1312[[#This Row],[Diagnóstico]]="Não Prenha ",Tabela13[[#This Row],[Vaca]],"-")</f>
        <v>-</v>
      </c>
      <c r="AF383" s="162"/>
      <c r="AG383" s="162"/>
      <c r="AH383" s="162"/>
      <c r="AI383" s="162"/>
      <c r="AJ383" s="162"/>
      <c r="AK383" s="162">
        <f>Tabela13[[#This Row],[Categoria]]</f>
        <v>0</v>
      </c>
      <c r="AL383" s="162"/>
      <c r="AM383" s="162"/>
      <c r="AN383" s="162"/>
      <c r="AO383" s="162"/>
      <c r="AP383" s="150" t="str">
        <f t="shared" si="18"/>
        <v/>
      </c>
    </row>
    <row r="384" spans="1:42" s="144" customFormat="1" ht="16.5" x14ac:dyDescent="0.25">
      <c r="A384" s="159"/>
      <c r="B384" s="157"/>
      <c r="C384" s="158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50" t="str">
        <f t="shared" si="16"/>
        <v/>
      </c>
      <c r="P384" s="157"/>
      <c r="Q384" s="158" t="str">
        <f>IF(Tabela13[[#This Row],[Diagnóstico]]="Não Prenha",Tabela13[[#This Row],[Vaca]],"-")</f>
        <v>-</v>
      </c>
      <c r="R384" s="162" t="str">
        <f>IF(Tabela13[[#This Row],[Diagnóstico]]="Não Prenha",Tabela13[[#This Row],[E.C.C DG]],"-")</f>
        <v>-</v>
      </c>
      <c r="S384" s="162"/>
      <c r="T384" s="162" t="str">
        <f>IF(Tabela13[[#This Row],[Diagnóstico]]="Não Prenha",Tabela13[[#This Row],[E.C.C. IA]],"-")</f>
        <v>-</v>
      </c>
      <c r="U384" s="162" t="str">
        <f>IF(Tabela13[[#This Row],[Diagnóstico]]="Não Prenha",Tabela13[[#This Row],[Raça IA]],"-")</f>
        <v>-</v>
      </c>
      <c r="V384" s="162"/>
      <c r="W384" s="162">
        <f>Tabela13[[#This Row],[Categoria]]</f>
        <v>0</v>
      </c>
      <c r="X384" s="162"/>
      <c r="Y384" s="162"/>
      <c r="Z384" s="162"/>
      <c r="AA384" s="162"/>
      <c r="AB384" s="150" t="str">
        <f t="shared" si="17"/>
        <v/>
      </c>
      <c r="AD384" s="157"/>
      <c r="AE384" s="158" t="str">
        <f>IF(Tabela1312[[#This Row],[Diagnóstico]]="Não Prenha ",Tabela13[[#This Row],[Vaca]],"-")</f>
        <v>-</v>
      </c>
      <c r="AF384" s="162"/>
      <c r="AG384" s="162"/>
      <c r="AH384" s="162"/>
      <c r="AI384" s="162"/>
      <c r="AJ384" s="162"/>
      <c r="AK384" s="162">
        <f>Tabela13[[#This Row],[Categoria]]</f>
        <v>0</v>
      </c>
      <c r="AL384" s="162"/>
      <c r="AM384" s="162"/>
      <c r="AN384" s="162"/>
      <c r="AO384" s="162"/>
      <c r="AP384" s="150" t="str">
        <f t="shared" si="18"/>
        <v/>
      </c>
    </row>
    <row r="385" spans="1:42" s="144" customFormat="1" ht="16.5" x14ac:dyDescent="0.25">
      <c r="A385" s="159"/>
      <c r="B385" s="157"/>
      <c r="C385" s="158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50" t="str">
        <f t="shared" si="16"/>
        <v/>
      </c>
      <c r="P385" s="157"/>
      <c r="Q385" s="158" t="str">
        <f>IF(Tabela13[[#This Row],[Diagnóstico]]="Não Prenha",Tabela13[[#This Row],[Vaca]],"-")</f>
        <v>-</v>
      </c>
      <c r="R385" s="162" t="str">
        <f>IF(Tabela13[[#This Row],[Diagnóstico]]="Não Prenha",Tabela13[[#This Row],[E.C.C DG]],"-")</f>
        <v>-</v>
      </c>
      <c r="S385" s="162"/>
      <c r="T385" s="162" t="str">
        <f>IF(Tabela13[[#This Row],[Diagnóstico]]="Não Prenha",Tabela13[[#This Row],[E.C.C. IA]],"-")</f>
        <v>-</v>
      </c>
      <c r="U385" s="162" t="str">
        <f>IF(Tabela13[[#This Row],[Diagnóstico]]="Não Prenha",Tabela13[[#This Row],[Raça IA]],"-")</f>
        <v>-</v>
      </c>
      <c r="V385" s="162"/>
      <c r="W385" s="162">
        <f>Tabela13[[#This Row],[Categoria]]</f>
        <v>0</v>
      </c>
      <c r="X385" s="162"/>
      <c r="Y385" s="162"/>
      <c r="Z385" s="162"/>
      <c r="AA385" s="162"/>
      <c r="AB385" s="150" t="str">
        <f t="shared" si="17"/>
        <v/>
      </c>
      <c r="AD385" s="157"/>
      <c r="AE385" s="158" t="str">
        <f>IF(Tabela1312[[#This Row],[Diagnóstico]]="Não Prenha ",Tabela13[[#This Row],[Vaca]],"-")</f>
        <v>-</v>
      </c>
      <c r="AF385" s="162"/>
      <c r="AG385" s="162"/>
      <c r="AH385" s="162"/>
      <c r="AI385" s="162"/>
      <c r="AJ385" s="162"/>
      <c r="AK385" s="162">
        <f>Tabela13[[#This Row],[Categoria]]</f>
        <v>0</v>
      </c>
      <c r="AL385" s="162"/>
      <c r="AM385" s="162"/>
      <c r="AN385" s="162"/>
      <c r="AO385" s="162"/>
      <c r="AP385" s="150" t="str">
        <f t="shared" si="18"/>
        <v/>
      </c>
    </row>
    <row r="386" spans="1:42" s="144" customFormat="1" ht="16.5" x14ac:dyDescent="0.25">
      <c r="A386" s="159"/>
      <c r="B386" s="157"/>
      <c r="C386" s="158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50" t="str">
        <f t="shared" ref="N386:N449" si="19">IF(B386="","",SUM(B386+295))</f>
        <v/>
      </c>
      <c r="P386" s="157"/>
      <c r="Q386" s="158" t="str">
        <f>IF(Tabela13[[#This Row],[Diagnóstico]]="Não Prenha",Tabela13[[#This Row],[Vaca]],"-")</f>
        <v>-</v>
      </c>
      <c r="R386" s="162" t="str">
        <f>IF(Tabela13[[#This Row],[Diagnóstico]]="Não Prenha",Tabela13[[#This Row],[E.C.C DG]],"-")</f>
        <v>-</v>
      </c>
      <c r="S386" s="162"/>
      <c r="T386" s="162" t="str">
        <f>IF(Tabela13[[#This Row],[Diagnóstico]]="Não Prenha",Tabela13[[#This Row],[E.C.C. IA]],"-")</f>
        <v>-</v>
      </c>
      <c r="U386" s="162" t="str">
        <f>IF(Tabela13[[#This Row],[Diagnóstico]]="Não Prenha",Tabela13[[#This Row],[Raça IA]],"-")</f>
        <v>-</v>
      </c>
      <c r="V386" s="162"/>
      <c r="W386" s="162">
        <f>Tabela13[[#This Row],[Categoria]]</f>
        <v>0</v>
      </c>
      <c r="X386" s="162"/>
      <c r="Y386" s="162"/>
      <c r="Z386" s="162"/>
      <c r="AA386" s="162"/>
      <c r="AB386" s="150" t="str">
        <f t="shared" ref="AB386:AB449" si="20">IF(P386="","",SUM(P386+295))</f>
        <v/>
      </c>
      <c r="AD386" s="157"/>
      <c r="AE386" s="158" t="str">
        <f>IF(Tabela1312[[#This Row],[Diagnóstico]]="Não Prenha ",Tabela13[[#This Row],[Vaca]],"-")</f>
        <v>-</v>
      </c>
      <c r="AF386" s="162"/>
      <c r="AG386" s="162"/>
      <c r="AH386" s="162"/>
      <c r="AI386" s="162"/>
      <c r="AJ386" s="162"/>
      <c r="AK386" s="162">
        <f>Tabela13[[#This Row],[Categoria]]</f>
        <v>0</v>
      </c>
      <c r="AL386" s="162"/>
      <c r="AM386" s="162"/>
      <c r="AN386" s="162"/>
      <c r="AO386" s="162"/>
      <c r="AP386" s="150" t="str">
        <f t="shared" ref="AP386:AP449" si="21">IF(AD386="","",SUM(AD386+295))</f>
        <v/>
      </c>
    </row>
    <row r="387" spans="1:42" s="144" customFormat="1" ht="16.5" x14ac:dyDescent="0.25">
      <c r="A387" s="159"/>
      <c r="B387" s="157"/>
      <c r="C387" s="158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50" t="str">
        <f t="shared" si="19"/>
        <v/>
      </c>
      <c r="P387" s="157"/>
      <c r="Q387" s="158" t="str">
        <f>IF(Tabela13[[#This Row],[Diagnóstico]]="Não Prenha",Tabela13[[#This Row],[Vaca]],"-")</f>
        <v>-</v>
      </c>
      <c r="R387" s="162" t="str">
        <f>IF(Tabela13[[#This Row],[Diagnóstico]]="Não Prenha",Tabela13[[#This Row],[E.C.C DG]],"-")</f>
        <v>-</v>
      </c>
      <c r="S387" s="162"/>
      <c r="T387" s="162" t="str">
        <f>IF(Tabela13[[#This Row],[Diagnóstico]]="Não Prenha",Tabela13[[#This Row],[E.C.C. IA]],"-")</f>
        <v>-</v>
      </c>
      <c r="U387" s="162" t="str">
        <f>IF(Tabela13[[#This Row],[Diagnóstico]]="Não Prenha",Tabela13[[#This Row],[Raça IA]],"-")</f>
        <v>-</v>
      </c>
      <c r="V387" s="162"/>
      <c r="W387" s="162">
        <f>Tabela13[[#This Row],[Categoria]]</f>
        <v>0</v>
      </c>
      <c r="X387" s="162"/>
      <c r="Y387" s="162"/>
      <c r="Z387" s="162"/>
      <c r="AA387" s="162"/>
      <c r="AB387" s="150" t="str">
        <f t="shared" si="20"/>
        <v/>
      </c>
      <c r="AD387" s="157"/>
      <c r="AE387" s="158" t="str">
        <f>IF(Tabela1312[[#This Row],[Diagnóstico]]="Não Prenha ",Tabela13[[#This Row],[Vaca]],"-")</f>
        <v>-</v>
      </c>
      <c r="AF387" s="162"/>
      <c r="AG387" s="162"/>
      <c r="AH387" s="162"/>
      <c r="AI387" s="162"/>
      <c r="AJ387" s="162"/>
      <c r="AK387" s="162">
        <f>Tabela13[[#This Row],[Categoria]]</f>
        <v>0</v>
      </c>
      <c r="AL387" s="162"/>
      <c r="AM387" s="162"/>
      <c r="AN387" s="162"/>
      <c r="AO387" s="162"/>
      <c r="AP387" s="150" t="str">
        <f t="shared" si="21"/>
        <v/>
      </c>
    </row>
    <row r="388" spans="1:42" s="144" customFormat="1" ht="16.5" x14ac:dyDescent="0.25">
      <c r="A388" s="159"/>
      <c r="B388" s="157"/>
      <c r="C388" s="158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50" t="str">
        <f t="shared" si="19"/>
        <v/>
      </c>
      <c r="P388" s="157"/>
      <c r="Q388" s="158" t="str">
        <f>IF(Tabela13[[#This Row],[Diagnóstico]]="Não Prenha",Tabela13[[#This Row],[Vaca]],"-")</f>
        <v>-</v>
      </c>
      <c r="R388" s="162" t="str">
        <f>IF(Tabela13[[#This Row],[Diagnóstico]]="Não Prenha",Tabela13[[#This Row],[E.C.C DG]],"-")</f>
        <v>-</v>
      </c>
      <c r="S388" s="162"/>
      <c r="T388" s="162" t="str">
        <f>IF(Tabela13[[#This Row],[Diagnóstico]]="Não Prenha",Tabela13[[#This Row],[E.C.C. IA]],"-")</f>
        <v>-</v>
      </c>
      <c r="U388" s="162" t="str">
        <f>IF(Tabela13[[#This Row],[Diagnóstico]]="Não Prenha",Tabela13[[#This Row],[Raça IA]],"-")</f>
        <v>-</v>
      </c>
      <c r="V388" s="162"/>
      <c r="W388" s="162">
        <f>Tabela13[[#This Row],[Categoria]]</f>
        <v>0</v>
      </c>
      <c r="X388" s="162"/>
      <c r="Y388" s="162"/>
      <c r="Z388" s="162"/>
      <c r="AA388" s="162"/>
      <c r="AB388" s="150" t="str">
        <f t="shared" si="20"/>
        <v/>
      </c>
      <c r="AD388" s="157"/>
      <c r="AE388" s="158" t="str">
        <f>IF(Tabela1312[[#This Row],[Diagnóstico]]="Não Prenha ",Tabela13[[#This Row],[Vaca]],"-")</f>
        <v>-</v>
      </c>
      <c r="AF388" s="162"/>
      <c r="AG388" s="162"/>
      <c r="AH388" s="162"/>
      <c r="AI388" s="162"/>
      <c r="AJ388" s="162"/>
      <c r="AK388" s="162">
        <f>Tabela13[[#This Row],[Categoria]]</f>
        <v>0</v>
      </c>
      <c r="AL388" s="162"/>
      <c r="AM388" s="162"/>
      <c r="AN388" s="162"/>
      <c r="AO388" s="162"/>
      <c r="AP388" s="150" t="str">
        <f t="shared" si="21"/>
        <v/>
      </c>
    </row>
    <row r="389" spans="1:42" s="144" customFormat="1" ht="16.5" x14ac:dyDescent="0.25">
      <c r="A389" s="159"/>
      <c r="B389" s="157"/>
      <c r="C389" s="158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50" t="str">
        <f t="shared" si="19"/>
        <v/>
      </c>
      <c r="P389" s="157"/>
      <c r="Q389" s="158" t="str">
        <f>IF(Tabela13[[#This Row],[Diagnóstico]]="Não Prenha",Tabela13[[#This Row],[Vaca]],"-")</f>
        <v>-</v>
      </c>
      <c r="R389" s="162" t="str">
        <f>IF(Tabela13[[#This Row],[Diagnóstico]]="Não Prenha",Tabela13[[#This Row],[E.C.C DG]],"-")</f>
        <v>-</v>
      </c>
      <c r="S389" s="162"/>
      <c r="T389" s="162" t="str">
        <f>IF(Tabela13[[#This Row],[Diagnóstico]]="Não Prenha",Tabela13[[#This Row],[E.C.C. IA]],"-")</f>
        <v>-</v>
      </c>
      <c r="U389" s="162" t="str">
        <f>IF(Tabela13[[#This Row],[Diagnóstico]]="Não Prenha",Tabela13[[#This Row],[Raça IA]],"-")</f>
        <v>-</v>
      </c>
      <c r="V389" s="162"/>
      <c r="W389" s="162">
        <f>Tabela13[[#This Row],[Categoria]]</f>
        <v>0</v>
      </c>
      <c r="X389" s="162"/>
      <c r="Y389" s="162"/>
      <c r="Z389" s="162"/>
      <c r="AA389" s="162"/>
      <c r="AB389" s="150" t="str">
        <f t="shared" si="20"/>
        <v/>
      </c>
      <c r="AD389" s="157"/>
      <c r="AE389" s="158" t="str">
        <f>IF(Tabela1312[[#This Row],[Diagnóstico]]="Não Prenha ",Tabela13[[#This Row],[Vaca]],"-")</f>
        <v>-</v>
      </c>
      <c r="AF389" s="162"/>
      <c r="AG389" s="162"/>
      <c r="AH389" s="162"/>
      <c r="AI389" s="162"/>
      <c r="AJ389" s="162"/>
      <c r="AK389" s="162">
        <f>Tabela13[[#This Row],[Categoria]]</f>
        <v>0</v>
      </c>
      <c r="AL389" s="162"/>
      <c r="AM389" s="162"/>
      <c r="AN389" s="162"/>
      <c r="AO389" s="162"/>
      <c r="AP389" s="150" t="str">
        <f t="shared" si="21"/>
        <v/>
      </c>
    </row>
    <row r="390" spans="1:42" s="144" customFormat="1" ht="16.5" x14ac:dyDescent="0.25">
      <c r="A390" s="159"/>
      <c r="B390" s="157"/>
      <c r="C390" s="158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50" t="str">
        <f t="shared" si="19"/>
        <v/>
      </c>
      <c r="P390" s="157"/>
      <c r="Q390" s="158" t="str">
        <f>IF(Tabela13[[#This Row],[Diagnóstico]]="Não Prenha",Tabela13[[#This Row],[Vaca]],"-")</f>
        <v>-</v>
      </c>
      <c r="R390" s="162" t="str">
        <f>IF(Tabela13[[#This Row],[Diagnóstico]]="Não Prenha",Tabela13[[#This Row],[E.C.C DG]],"-")</f>
        <v>-</v>
      </c>
      <c r="S390" s="162"/>
      <c r="T390" s="162" t="str">
        <f>IF(Tabela13[[#This Row],[Diagnóstico]]="Não Prenha",Tabela13[[#This Row],[E.C.C. IA]],"-")</f>
        <v>-</v>
      </c>
      <c r="U390" s="162" t="str">
        <f>IF(Tabela13[[#This Row],[Diagnóstico]]="Não Prenha",Tabela13[[#This Row],[Raça IA]],"-")</f>
        <v>-</v>
      </c>
      <c r="V390" s="162"/>
      <c r="W390" s="162">
        <f>Tabela13[[#This Row],[Categoria]]</f>
        <v>0</v>
      </c>
      <c r="X390" s="162"/>
      <c r="Y390" s="162"/>
      <c r="Z390" s="162"/>
      <c r="AA390" s="162"/>
      <c r="AB390" s="150" t="str">
        <f t="shared" si="20"/>
        <v/>
      </c>
      <c r="AD390" s="157"/>
      <c r="AE390" s="158" t="str">
        <f>IF(Tabela1312[[#This Row],[Diagnóstico]]="Não Prenha ",Tabela13[[#This Row],[Vaca]],"-")</f>
        <v>-</v>
      </c>
      <c r="AF390" s="162"/>
      <c r="AG390" s="162"/>
      <c r="AH390" s="162"/>
      <c r="AI390" s="162"/>
      <c r="AJ390" s="162"/>
      <c r="AK390" s="162">
        <f>Tabela13[[#This Row],[Categoria]]</f>
        <v>0</v>
      </c>
      <c r="AL390" s="162"/>
      <c r="AM390" s="162"/>
      <c r="AN390" s="162"/>
      <c r="AO390" s="162"/>
      <c r="AP390" s="150" t="str">
        <f t="shared" si="21"/>
        <v/>
      </c>
    </row>
    <row r="391" spans="1:42" s="144" customFormat="1" ht="16.5" x14ac:dyDescent="0.25">
      <c r="A391" s="159"/>
      <c r="B391" s="157"/>
      <c r="C391" s="158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50" t="str">
        <f t="shared" si="19"/>
        <v/>
      </c>
      <c r="P391" s="157"/>
      <c r="Q391" s="158" t="str">
        <f>IF(Tabela13[[#This Row],[Diagnóstico]]="Não Prenha",Tabela13[[#This Row],[Vaca]],"-")</f>
        <v>-</v>
      </c>
      <c r="R391" s="162" t="str">
        <f>IF(Tabela13[[#This Row],[Diagnóstico]]="Não Prenha",Tabela13[[#This Row],[E.C.C DG]],"-")</f>
        <v>-</v>
      </c>
      <c r="S391" s="162"/>
      <c r="T391" s="162" t="str">
        <f>IF(Tabela13[[#This Row],[Diagnóstico]]="Não Prenha",Tabela13[[#This Row],[E.C.C. IA]],"-")</f>
        <v>-</v>
      </c>
      <c r="U391" s="162" t="str">
        <f>IF(Tabela13[[#This Row],[Diagnóstico]]="Não Prenha",Tabela13[[#This Row],[Raça IA]],"-")</f>
        <v>-</v>
      </c>
      <c r="V391" s="162"/>
      <c r="W391" s="162">
        <f>Tabela13[[#This Row],[Categoria]]</f>
        <v>0</v>
      </c>
      <c r="X391" s="162"/>
      <c r="Y391" s="162"/>
      <c r="Z391" s="162"/>
      <c r="AA391" s="162"/>
      <c r="AB391" s="150" t="str">
        <f t="shared" si="20"/>
        <v/>
      </c>
      <c r="AD391" s="157"/>
      <c r="AE391" s="158" t="str">
        <f>IF(Tabela1312[[#This Row],[Diagnóstico]]="Não Prenha ",Tabela13[[#This Row],[Vaca]],"-")</f>
        <v>-</v>
      </c>
      <c r="AF391" s="162"/>
      <c r="AG391" s="162"/>
      <c r="AH391" s="162"/>
      <c r="AI391" s="162"/>
      <c r="AJ391" s="162"/>
      <c r="AK391" s="162">
        <f>Tabela13[[#This Row],[Categoria]]</f>
        <v>0</v>
      </c>
      <c r="AL391" s="162"/>
      <c r="AM391" s="162"/>
      <c r="AN391" s="162"/>
      <c r="AO391" s="162"/>
      <c r="AP391" s="150" t="str">
        <f t="shared" si="21"/>
        <v/>
      </c>
    </row>
    <row r="392" spans="1:42" s="144" customFormat="1" ht="16.5" x14ac:dyDescent="0.25">
      <c r="A392" s="159"/>
      <c r="B392" s="157"/>
      <c r="C392" s="158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50" t="str">
        <f t="shared" si="19"/>
        <v/>
      </c>
      <c r="P392" s="157"/>
      <c r="Q392" s="158" t="str">
        <f>IF(Tabela13[[#This Row],[Diagnóstico]]="Não Prenha",Tabela13[[#This Row],[Vaca]],"-")</f>
        <v>-</v>
      </c>
      <c r="R392" s="162" t="str">
        <f>IF(Tabela13[[#This Row],[Diagnóstico]]="Não Prenha",Tabela13[[#This Row],[E.C.C DG]],"-")</f>
        <v>-</v>
      </c>
      <c r="S392" s="162"/>
      <c r="T392" s="162" t="str">
        <f>IF(Tabela13[[#This Row],[Diagnóstico]]="Não Prenha",Tabela13[[#This Row],[E.C.C. IA]],"-")</f>
        <v>-</v>
      </c>
      <c r="U392" s="162" t="str">
        <f>IF(Tabela13[[#This Row],[Diagnóstico]]="Não Prenha",Tabela13[[#This Row],[Raça IA]],"-")</f>
        <v>-</v>
      </c>
      <c r="V392" s="162"/>
      <c r="W392" s="162">
        <f>Tabela13[[#This Row],[Categoria]]</f>
        <v>0</v>
      </c>
      <c r="X392" s="162"/>
      <c r="Y392" s="162"/>
      <c r="Z392" s="162"/>
      <c r="AA392" s="162"/>
      <c r="AB392" s="150" t="str">
        <f t="shared" si="20"/>
        <v/>
      </c>
      <c r="AD392" s="157"/>
      <c r="AE392" s="158" t="str">
        <f>IF(Tabela1312[[#This Row],[Diagnóstico]]="Não Prenha ",Tabela13[[#This Row],[Vaca]],"-")</f>
        <v>-</v>
      </c>
      <c r="AF392" s="162"/>
      <c r="AG392" s="162"/>
      <c r="AH392" s="162"/>
      <c r="AI392" s="162"/>
      <c r="AJ392" s="162"/>
      <c r="AK392" s="162">
        <f>Tabela13[[#This Row],[Categoria]]</f>
        <v>0</v>
      </c>
      <c r="AL392" s="162"/>
      <c r="AM392" s="162"/>
      <c r="AN392" s="162"/>
      <c r="AO392" s="162"/>
      <c r="AP392" s="150" t="str">
        <f t="shared" si="21"/>
        <v/>
      </c>
    </row>
    <row r="393" spans="1:42" s="144" customFormat="1" ht="16.5" x14ac:dyDescent="0.25">
      <c r="A393" s="159"/>
      <c r="B393" s="157"/>
      <c r="C393" s="158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50" t="str">
        <f t="shared" si="19"/>
        <v/>
      </c>
      <c r="P393" s="157"/>
      <c r="Q393" s="158" t="str">
        <f>IF(Tabela13[[#This Row],[Diagnóstico]]="Não Prenha",Tabela13[[#This Row],[Vaca]],"-")</f>
        <v>-</v>
      </c>
      <c r="R393" s="162" t="str">
        <f>IF(Tabela13[[#This Row],[Diagnóstico]]="Não Prenha",Tabela13[[#This Row],[E.C.C DG]],"-")</f>
        <v>-</v>
      </c>
      <c r="S393" s="162"/>
      <c r="T393" s="162" t="str">
        <f>IF(Tabela13[[#This Row],[Diagnóstico]]="Não Prenha",Tabela13[[#This Row],[E.C.C. IA]],"-")</f>
        <v>-</v>
      </c>
      <c r="U393" s="162" t="str">
        <f>IF(Tabela13[[#This Row],[Diagnóstico]]="Não Prenha",Tabela13[[#This Row],[Raça IA]],"-")</f>
        <v>-</v>
      </c>
      <c r="V393" s="162"/>
      <c r="W393" s="162">
        <f>Tabela13[[#This Row],[Categoria]]</f>
        <v>0</v>
      </c>
      <c r="X393" s="162"/>
      <c r="Y393" s="162"/>
      <c r="Z393" s="162"/>
      <c r="AA393" s="162"/>
      <c r="AB393" s="150" t="str">
        <f t="shared" si="20"/>
        <v/>
      </c>
      <c r="AD393" s="157"/>
      <c r="AE393" s="158" t="str">
        <f>IF(Tabela1312[[#This Row],[Diagnóstico]]="Não Prenha ",Tabela13[[#This Row],[Vaca]],"-")</f>
        <v>-</v>
      </c>
      <c r="AF393" s="162"/>
      <c r="AG393" s="162"/>
      <c r="AH393" s="162"/>
      <c r="AI393" s="162"/>
      <c r="AJ393" s="162"/>
      <c r="AK393" s="162">
        <f>Tabela13[[#This Row],[Categoria]]</f>
        <v>0</v>
      </c>
      <c r="AL393" s="162"/>
      <c r="AM393" s="162"/>
      <c r="AN393" s="162"/>
      <c r="AO393" s="162"/>
      <c r="AP393" s="150" t="str">
        <f t="shared" si="21"/>
        <v/>
      </c>
    </row>
    <row r="394" spans="1:42" s="144" customFormat="1" ht="16.5" x14ac:dyDescent="0.25">
      <c r="A394" s="159"/>
      <c r="B394" s="157"/>
      <c r="C394" s="158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50" t="str">
        <f t="shared" si="19"/>
        <v/>
      </c>
      <c r="P394" s="157"/>
      <c r="Q394" s="158" t="str">
        <f>IF(Tabela13[[#This Row],[Diagnóstico]]="Não Prenha",Tabela13[[#This Row],[Vaca]],"-")</f>
        <v>-</v>
      </c>
      <c r="R394" s="162" t="str">
        <f>IF(Tabela13[[#This Row],[Diagnóstico]]="Não Prenha",Tabela13[[#This Row],[E.C.C DG]],"-")</f>
        <v>-</v>
      </c>
      <c r="S394" s="162"/>
      <c r="T394" s="162" t="str">
        <f>IF(Tabela13[[#This Row],[Diagnóstico]]="Não Prenha",Tabela13[[#This Row],[E.C.C. IA]],"-")</f>
        <v>-</v>
      </c>
      <c r="U394" s="162" t="str">
        <f>IF(Tabela13[[#This Row],[Diagnóstico]]="Não Prenha",Tabela13[[#This Row],[Raça IA]],"-")</f>
        <v>-</v>
      </c>
      <c r="V394" s="162"/>
      <c r="W394" s="162">
        <f>Tabela13[[#This Row],[Categoria]]</f>
        <v>0</v>
      </c>
      <c r="X394" s="162"/>
      <c r="Y394" s="162"/>
      <c r="Z394" s="162"/>
      <c r="AA394" s="162"/>
      <c r="AB394" s="150" t="str">
        <f t="shared" si="20"/>
        <v/>
      </c>
      <c r="AD394" s="157"/>
      <c r="AE394" s="158" t="str">
        <f>IF(Tabela1312[[#This Row],[Diagnóstico]]="Não Prenha ",Tabela13[[#This Row],[Vaca]],"-")</f>
        <v>-</v>
      </c>
      <c r="AF394" s="162"/>
      <c r="AG394" s="162"/>
      <c r="AH394" s="162"/>
      <c r="AI394" s="162"/>
      <c r="AJ394" s="162"/>
      <c r="AK394" s="162">
        <f>Tabela13[[#This Row],[Categoria]]</f>
        <v>0</v>
      </c>
      <c r="AL394" s="162"/>
      <c r="AM394" s="162"/>
      <c r="AN394" s="162"/>
      <c r="AO394" s="162"/>
      <c r="AP394" s="150" t="str">
        <f t="shared" si="21"/>
        <v/>
      </c>
    </row>
    <row r="395" spans="1:42" s="144" customFormat="1" ht="16.5" x14ac:dyDescent="0.25">
      <c r="A395" s="159"/>
      <c r="B395" s="157"/>
      <c r="C395" s="158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50" t="str">
        <f t="shared" si="19"/>
        <v/>
      </c>
      <c r="P395" s="157"/>
      <c r="Q395" s="158" t="str">
        <f>IF(Tabela13[[#This Row],[Diagnóstico]]="Não Prenha",Tabela13[[#This Row],[Vaca]],"-")</f>
        <v>-</v>
      </c>
      <c r="R395" s="162" t="str">
        <f>IF(Tabela13[[#This Row],[Diagnóstico]]="Não Prenha",Tabela13[[#This Row],[E.C.C DG]],"-")</f>
        <v>-</v>
      </c>
      <c r="S395" s="162"/>
      <c r="T395" s="162" t="str">
        <f>IF(Tabela13[[#This Row],[Diagnóstico]]="Não Prenha",Tabela13[[#This Row],[E.C.C. IA]],"-")</f>
        <v>-</v>
      </c>
      <c r="U395" s="162" t="str">
        <f>IF(Tabela13[[#This Row],[Diagnóstico]]="Não Prenha",Tabela13[[#This Row],[Raça IA]],"-")</f>
        <v>-</v>
      </c>
      <c r="V395" s="162"/>
      <c r="W395" s="162">
        <f>Tabela13[[#This Row],[Categoria]]</f>
        <v>0</v>
      </c>
      <c r="X395" s="162"/>
      <c r="Y395" s="162"/>
      <c r="Z395" s="162"/>
      <c r="AA395" s="162"/>
      <c r="AB395" s="150" t="str">
        <f t="shared" si="20"/>
        <v/>
      </c>
      <c r="AD395" s="157"/>
      <c r="AE395" s="158" t="str">
        <f>IF(Tabela1312[[#This Row],[Diagnóstico]]="Não Prenha ",Tabela13[[#This Row],[Vaca]],"-")</f>
        <v>-</v>
      </c>
      <c r="AF395" s="162"/>
      <c r="AG395" s="162"/>
      <c r="AH395" s="162"/>
      <c r="AI395" s="162"/>
      <c r="AJ395" s="162"/>
      <c r="AK395" s="162">
        <f>Tabela13[[#This Row],[Categoria]]</f>
        <v>0</v>
      </c>
      <c r="AL395" s="162"/>
      <c r="AM395" s="162"/>
      <c r="AN395" s="162"/>
      <c r="AO395" s="162"/>
      <c r="AP395" s="150" t="str">
        <f t="shared" si="21"/>
        <v/>
      </c>
    </row>
    <row r="396" spans="1:42" s="144" customFormat="1" ht="16.5" x14ac:dyDescent="0.25">
      <c r="A396" s="159"/>
      <c r="B396" s="157"/>
      <c r="C396" s="158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50" t="str">
        <f t="shared" si="19"/>
        <v/>
      </c>
      <c r="P396" s="157"/>
      <c r="Q396" s="158" t="str">
        <f>IF(Tabela13[[#This Row],[Diagnóstico]]="Não Prenha",Tabela13[[#This Row],[Vaca]],"-")</f>
        <v>-</v>
      </c>
      <c r="R396" s="162" t="str">
        <f>IF(Tabela13[[#This Row],[Diagnóstico]]="Não Prenha",Tabela13[[#This Row],[E.C.C DG]],"-")</f>
        <v>-</v>
      </c>
      <c r="S396" s="162"/>
      <c r="T396" s="162" t="str">
        <f>IF(Tabela13[[#This Row],[Diagnóstico]]="Não Prenha",Tabela13[[#This Row],[E.C.C. IA]],"-")</f>
        <v>-</v>
      </c>
      <c r="U396" s="162" t="str">
        <f>IF(Tabela13[[#This Row],[Diagnóstico]]="Não Prenha",Tabela13[[#This Row],[Raça IA]],"-")</f>
        <v>-</v>
      </c>
      <c r="V396" s="162"/>
      <c r="W396" s="162">
        <f>Tabela13[[#This Row],[Categoria]]</f>
        <v>0</v>
      </c>
      <c r="X396" s="162"/>
      <c r="Y396" s="162"/>
      <c r="Z396" s="162"/>
      <c r="AA396" s="162"/>
      <c r="AB396" s="150" t="str">
        <f t="shared" si="20"/>
        <v/>
      </c>
      <c r="AD396" s="157"/>
      <c r="AE396" s="158" t="str">
        <f>IF(Tabela1312[[#This Row],[Diagnóstico]]="Não Prenha ",Tabela13[[#This Row],[Vaca]],"-")</f>
        <v>-</v>
      </c>
      <c r="AF396" s="162"/>
      <c r="AG396" s="162"/>
      <c r="AH396" s="162"/>
      <c r="AI396" s="162"/>
      <c r="AJ396" s="162"/>
      <c r="AK396" s="162">
        <f>Tabela13[[#This Row],[Categoria]]</f>
        <v>0</v>
      </c>
      <c r="AL396" s="162"/>
      <c r="AM396" s="162"/>
      <c r="AN396" s="162"/>
      <c r="AO396" s="162"/>
      <c r="AP396" s="150" t="str">
        <f t="shared" si="21"/>
        <v/>
      </c>
    </row>
    <row r="397" spans="1:42" s="144" customFormat="1" ht="16.5" x14ac:dyDescent="0.25">
      <c r="A397" s="159"/>
      <c r="B397" s="157"/>
      <c r="C397" s="158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50" t="str">
        <f t="shared" si="19"/>
        <v/>
      </c>
      <c r="P397" s="157"/>
      <c r="Q397" s="158" t="str">
        <f>IF(Tabela13[[#This Row],[Diagnóstico]]="Não Prenha",Tabela13[[#This Row],[Vaca]],"-")</f>
        <v>-</v>
      </c>
      <c r="R397" s="162" t="str">
        <f>IF(Tabela13[[#This Row],[Diagnóstico]]="Não Prenha",Tabela13[[#This Row],[E.C.C DG]],"-")</f>
        <v>-</v>
      </c>
      <c r="S397" s="162"/>
      <c r="T397" s="162" t="str">
        <f>IF(Tabela13[[#This Row],[Diagnóstico]]="Não Prenha",Tabela13[[#This Row],[E.C.C. IA]],"-")</f>
        <v>-</v>
      </c>
      <c r="U397" s="162" t="str">
        <f>IF(Tabela13[[#This Row],[Diagnóstico]]="Não Prenha",Tabela13[[#This Row],[Raça IA]],"-")</f>
        <v>-</v>
      </c>
      <c r="V397" s="162"/>
      <c r="W397" s="162">
        <f>Tabela13[[#This Row],[Categoria]]</f>
        <v>0</v>
      </c>
      <c r="X397" s="162"/>
      <c r="Y397" s="162"/>
      <c r="Z397" s="162"/>
      <c r="AA397" s="162"/>
      <c r="AB397" s="150" t="str">
        <f t="shared" si="20"/>
        <v/>
      </c>
      <c r="AD397" s="157"/>
      <c r="AE397" s="158" t="str">
        <f>IF(Tabela1312[[#This Row],[Diagnóstico]]="Não Prenha ",Tabela13[[#This Row],[Vaca]],"-")</f>
        <v>-</v>
      </c>
      <c r="AF397" s="162"/>
      <c r="AG397" s="162"/>
      <c r="AH397" s="162"/>
      <c r="AI397" s="162"/>
      <c r="AJ397" s="162"/>
      <c r="AK397" s="162">
        <f>Tabela13[[#This Row],[Categoria]]</f>
        <v>0</v>
      </c>
      <c r="AL397" s="162"/>
      <c r="AM397" s="162"/>
      <c r="AN397" s="162"/>
      <c r="AO397" s="162"/>
      <c r="AP397" s="150" t="str">
        <f t="shared" si="21"/>
        <v/>
      </c>
    </row>
    <row r="398" spans="1:42" s="144" customFormat="1" ht="16.5" x14ac:dyDescent="0.25">
      <c r="A398" s="159"/>
      <c r="B398" s="157"/>
      <c r="C398" s="158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50" t="str">
        <f t="shared" si="19"/>
        <v/>
      </c>
      <c r="P398" s="157"/>
      <c r="Q398" s="158" t="str">
        <f>IF(Tabela13[[#This Row],[Diagnóstico]]="Não Prenha",Tabela13[[#This Row],[Vaca]],"-")</f>
        <v>-</v>
      </c>
      <c r="R398" s="162" t="str">
        <f>IF(Tabela13[[#This Row],[Diagnóstico]]="Não Prenha",Tabela13[[#This Row],[E.C.C DG]],"-")</f>
        <v>-</v>
      </c>
      <c r="S398" s="162"/>
      <c r="T398" s="162" t="str">
        <f>IF(Tabela13[[#This Row],[Diagnóstico]]="Não Prenha",Tabela13[[#This Row],[E.C.C. IA]],"-")</f>
        <v>-</v>
      </c>
      <c r="U398" s="162" t="str">
        <f>IF(Tabela13[[#This Row],[Diagnóstico]]="Não Prenha",Tabela13[[#This Row],[Raça IA]],"-")</f>
        <v>-</v>
      </c>
      <c r="V398" s="162"/>
      <c r="W398" s="162">
        <f>Tabela13[[#This Row],[Categoria]]</f>
        <v>0</v>
      </c>
      <c r="X398" s="162"/>
      <c r="Y398" s="162"/>
      <c r="Z398" s="162"/>
      <c r="AA398" s="162"/>
      <c r="AB398" s="150" t="str">
        <f t="shared" si="20"/>
        <v/>
      </c>
      <c r="AD398" s="157"/>
      <c r="AE398" s="158" t="str">
        <f>IF(Tabela1312[[#This Row],[Diagnóstico]]="Não Prenha ",Tabela13[[#This Row],[Vaca]],"-")</f>
        <v>-</v>
      </c>
      <c r="AF398" s="162"/>
      <c r="AG398" s="162"/>
      <c r="AH398" s="162"/>
      <c r="AI398" s="162"/>
      <c r="AJ398" s="162"/>
      <c r="AK398" s="162">
        <f>Tabela13[[#This Row],[Categoria]]</f>
        <v>0</v>
      </c>
      <c r="AL398" s="162"/>
      <c r="AM398" s="162"/>
      <c r="AN398" s="162"/>
      <c r="AO398" s="162"/>
      <c r="AP398" s="150" t="str">
        <f t="shared" si="21"/>
        <v/>
      </c>
    </row>
    <row r="399" spans="1:42" s="144" customFormat="1" ht="16.5" x14ac:dyDescent="0.25">
      <c r="A399" s="159"/>
      <c r="B399" s="157"/>
      <c r="C399" s="158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50" t="str">
        <f t="shared" si="19"/>
        <v/>
      </c>
      <c r="P399" s="157"/>
      <c r="Q399" s="158" t="str">
        <f>IF(Tabela13[[#This Row],[Diagnóstico]]="Não Prenha",Tabela13[[#This Row],[Vaca]],"-")</f>
        <v>-</v>
      </c>
      <c r="R399" s="162" t="str">
        <f>IF(Tabela13[[#This Row],[Diagnóstico]]="Não Prenha",Tabela13[[#This Row],[E.C.C DG]],"-")</f>
        <v>-</v>
      </c>
      <c r="S399" s="162"/>
      <c r="T399" s="162" t="str">
        <f>IF(Tabela13[[#This Row],[Diagnóstico]]="Não Prenha",Tabela13[[#This Row],[E.C.C. IA]],"-")</f>
        <v>-</v>
      </c>
      <c r="U399" s="162" t="str">
        <f>IF(Tabela13[[#This Row],[Diagnóstico]]="Não Prenha",Tabela13[[#This Row],[Raça IA]],"-")</f>
        <v>-</v>
      </c>
      <c r="V399" s="162"/>
      <c r="W399" s="162">
        <f>Tabela13[[#This Row],[Categoria]]</f>
        <v>0</v>
      </c>
      <c r="X399" s="162"/>
      <c r="Y399" s="162"/>
      <c r="Z399" s="162"/>
      <c r="AA399" s="162"/>
      <c r="AB399" s="150" t="str">
        <f t="shared" si="20"/>
        <v/>
      </c>
      <c r="AD399" s="157"/>
      <c r="AE399" s="158" t="str">
        <f>IF(Tabela1312[[#This Row],[Diagnóstico]]="Não Prenha ",Tabela13[[#This Row],[Vaca]],"-")</f>
        <v>-</v>
      </c>
      <c r="AF399" s="162"/>
      <c r="AG399" s="162"/>
      <c r="AH399" s="162"/>
      <c r="AI399" s="162"/>
      <c r="AJ399" s="162"/>
      <c r="AK399" s="162">
        <f>Tabela13[[#This Row],[Categoria]]</f>
        <v>0</v>
      </c>
      <c r="AL399" s="162"/>
      <c r="AM399" s="162"/>
      <c r="AN399" s="162"/>
      <c r="AO399" s="162"/>
      <c r="AP399" s="150" t="str">
        <f t="shared" si="21"/>
        <v/>
      </c>
    </row>
    <row r="400" spans="1:42" s="144" customFormat="1" ht="16.5" x14ac:dyDescent="0.25">
      <c r="A400" s="159"/>
      <c r="B400" s="157"/>
      <c r="C400" s="158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50" t="str">
        <f t="shared" si="19"/>
        <v/>
      </c>
      <c r="P400" s="157"/>
      <c r="Q400" s="158" t="str">
        <f>IF(Tabela13[[#This Row],[Diagnóstico]]="Não Prenha",Tabela13[[#This Row],[Vaca]],"-")</f>
        <v>-</v>
      </c>
      <c r="R400" s="162" t="str">
        <f>IF(Tabela13[[#This Row],[Diagnóstico]]="Não Prenha",Tabela13[[#This Row],[E.C.C DG]],"-")</f>
        <v>-</v>
      </c>
      <c r="S400" s="162"/>
      <c r="T400" s="162" t="str">
        <f>IF(Tabela13[[#This Row],[Diagnóstico]]="Não Prenha",Tabela13[[#This Row],[E.C.C. IA]],"-")</f>
        <v>-</v>
      </c>
      <c r="U400" s="162" t="str">
        <f>IF(Tabela13[[#This Row],[Diagnóstico]]="Não Prenha",Tabela13[[#This Row],[Raça IA]],"-")</f>
        <v>-</v>
      </c>
      <c r="V400" s="162"/>
      <c r="W400" s="162">
        <f>Tabela13[[#This Row],[Categoria]]</f>
        <v>0</v>
      </c>
      <c r="X400" s="162"/>
      <c r="Y400" s="162"/>
      <c r="Z400" s="162"/>
      <c r="AA400" s="162"/>
      <c r="AB400" s="150" t="str">
        <f t="shared" si="20"/>
        <v/>
      </c>
      <c r="AD400" s="157"/>
      <c r="AE400" s="158" t="str">
        <f>IF(Tabela1312[[#This Row],[Diagnóstico]]="Não Prenha ",Tabela13[[#This Row],[Vaca]],"-")</f>
        <v>-</v>
      </c>
      <c r="AF400" s="162"/>
      <c r="AG400" s="162"/>
      <c r="AH400" s="162"/>
      <c r="AI400" s="162"/>
      <c r="AJ400" s="162"/>
      <c r="AK400" s="162">
        <f>Tabela13[[#This Row],[Categoria]]</f>
        <v>0</v>
      </c>
      <c r="AL400" s="162"/>
      <c r="AM400" s="162"/>
      <c r="AN400" s="162"/>
      <c r="AO400" s="162"/>
      <c r="AP400" s="150" t="str">
        <f t="shared" si="21"/>
        <v/>
      </c>
    </row>
    <row r="401" spans="1:42" s="144" customFormat="1" ht="16.5" x14ac:dyDescent="0.25">
      <c r="A401" s="159"/>
      <c r="B401" s="157"/>
      <c r="C401" s="158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50" t="str">
        <f t="shared" si="19"/>
        <v/>
      </c>
      <c r="P401" s="157"/>
      <c r="Q401" s="158" t="str">
        <f>IF(Tabela13[[#This Row],[Diagnóstico]]="Não Prenha",Tabela13[[#This Row],[Vaca]],"-")</f>
        <v>-</v>
      </c>
      <c r="R401" s="162" t="str">
        <f>IF(Tabela13[[#This Row],[Diagnóstico]]="Não Prenha",Tabela13[[#This Row],[E.C.C DG]],"-")</f>
        <v>-</v>
      </c>
      <c r="S401" s="162"/>
      <c r="T401" s="162" t="str">
        <f>IF(Tabela13[[#This Row],[Diagnóstico]]="Não Prenha",Tabela13[[#This Row],[E.C.C. IA]],"-")</f>
        <v>-</v>
      </c>
      <c r="U401" s="162" t="str">
        <f>IF(Tabela13[[#This Row],[Diagnóstico]]="Não Prenha",Tabela13[[#This Row],[Raça IA]],"-")</f>
        <v>-</v>
      </c>
      <c r="V401" s="162"/>
      <c r="W401" s="162">
        <f>Tabela13[[#This Row],[Categoria]]</f>
        <v>0</v>
      </c>
      <c r="X401" s="162"/>
      <c r="Y401" s="162"/>
      <c r="Z401" s="162"/>
      <c r="AA401" s="162"/>
      <c r="AB401" s="150" t="str">
        <f t="shared" si="20"/>
        <v/>
      </c>
      <c r="AD401" s="157"/>
      <c r="AE401" s="158" t="str">
        <f>IF(Tabela1312[[#This Row],[Diagnóstico]]="Não Prenha ",Tabela13[[#This Row],[Vaca]],"-")</f>
        <v>-</v>
      </c>
      <c r="AF401" s="162"/>
      <c r="AG401" s="162"/>
      <c r="AH401" s="162"/>
      <c r="AI401" s="162"/>
      <c r="AJ401" s="162"/>
      <c r="AK401" s="162">
        <f>Tabela13[[#This Row],[Categoria]]</f>
        <v>0</v>
      </c>
      <c r="AL401" s="162"/>
      <c r="AM401" s="162"/>
      <c r="AN401" s="162"/>
      <c r="AO401" s="162"/>
      <c r="AP401" s="150" t="str">
        <f t="shared" si="21"/>
        <v/>
      </c>
    </row>
    <row r="402" spans="1:42" s="144" customFormat="1" ht="16.5" x14ac:dyDescent="0.25">
      <c r="A402" s="159"/>
      <c r="B402" s="157"/>
      <c r="C402" s="158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50" t="str">
        <f t="shared" si="19"/>
        <v/>
      </c>
      <c r="P402" s="157"/>
      <c r="Q402" s="158" t="str">
        <f>IF(Tabela13[[#This Row],[Diagnóstico]]="Não Prenha",Tabela13[[#This Row],[Vaca]],"-")</f>
        <v>-</v>
      </c>
      <c r="R402" s="162" t="str">
        <f>IF(Tabela13[[#This Row],[Diagnóstico]]="Não Prenha",Tabela13[[#This Row],[E.C.C DG]],"-")</f>
        <v>-</v>
      </c>
      <c r="S402" s="162"/>
      <c r="T402" s="162" t="str">
        <f>IF(Tabela13[[#This Row],[Diagnóstico]]="Não Prenha",Tabela13[[#This Row],[E.C.C. IA]],"-")</f>
        <v>-</v>
      </c>
      <c r="U402" s="162" t="str">
        <f>IF(Tabela13[[#This Row],[Diagnóstico]]="Não Prenha",Tabela13[[#This Row],[Raça IA]],"-")</f>
        <v>-</v>
      </c>
      <c r="V402" s="162"/>
      <c r="W402" s="162">
        <f>Tabela13[[#This Row],[Categoria]]</f>
        <v>0</v>
      </c>
      <c r="X402" s="162"/>
      <c r="Y402" s="162"/>
      <c r="Z402" s="162"/>
      <c r="AA402" s="162"/>
      <c r="AB402" s="150" t="str">
        <f t="shared" si="20"/>
        <v/>
      </c>
      <c r="AD402" s="157"/>
      <c r="AE402" s="158" t="str">
        <f>IF(Tabela1312[[#This Row],[Diagnóstico]]="Não Prenha ",Tabela13[[#This Row],[Vaca]],"-")</f>
        <v>-</v>
      </c>
      <c r="AF402" s="162"/>
      <c r="AG402" s="162"/>
      <c r="AH402" s="162"/>
      <c r="AI402" s="162"/>
      <c r="AJ402" s="162"/>
      <c r="AK402" s="162">
        <f>Tabela13[[#This Row],[Categoria]]</f>
        <v>0</v>
      </c>
      <c r="AL402" s="162"/>
      <c r="AM402" s="162"/>
      <c r="AN402" s="162"/>
      <c r="AO402" s="162"/>
      <c r="AP402" s="150" t="str">
        <f t="shared" si="21"/>
        <v/>
      </c>
    </row>
    <row r="403" spans="1:42" s="144" customFormat="1" ht="16.5" x14ac:dyDescent="0.25">
      <c r="A403" s="159"/>
      <c r="B403" s="157"/>
      <c r="C403" s="158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50" t="str">
        <f t="shared" si="19"/>
        <v/>
      </c>
      <c r="P403" s="157"/>
      <c r="Q403" s="158" t="str">
        <f>IF(Tabela13[[#This Row],[Diagnóstico]]="Não Prenha",Tabela13[[#This Row],[Vaca]],"-")</f>
        <v>-</v>
      </c>
      <c r="R403" s="162" t="str">
        <f>IF(Tabela13[[#This Row],[Diagnóstico]]="Não Prenha",Tabela13[[#This Row],[E.C.C DG]],"-")</f>
        <v>-</v>
      </c>
      <c r="S403" s="162"/>
      <c r="T403" s="162" t="str">
        <f>IF(Tabela13[[#This Row],[Diagnóstico]]="Não Prenha",Tabela13[[#This Row],[E.C.C. IA]],"-")</f>
        <v>-</v>
      </c>
      <c r="U403" s="162" t="str">
        <f>IF(Tabela13[[#This Row],[Diagnóstico]]="Não Prenha",Tabela13[[#This Row],[Raça IA]],"-")</f>
        <v>-</v>
      </c>
      <c r="V403" s="162"/>
      <c r="W403" s="162">
        <f>Tabela13[[#This Row],[Categoria]]</f>
        <v>0</v>
      </c>
      <c r="X403" s="162"/>
      <c r="Y403" s="162"/>
      <c r="Z403" s="162"/>
      <c r="AA403" s="162"/>
      <c r="AB403" s="150" t="str">
        <f t="shared" si="20"/>
        <v/>
      </c>
      <c r="AD403" s="157"/>
      <c r="AE403" s="158" t="str">
        <f>IF(Tabela1312[[#This Row],[Diagnóstico]]="Não Prenha ",Tabela13[[#This Row],[Vaca]],"-")</f>
        <v>-</v>
      </c>
      <c r="AF403" s="162"/>
      <c r="AG403" s="162"/>
      <c r="AH403" s="162"/>
      <c r="AI403" s="162"/>
      <c r="AJ403" s="162"/>
      <c r="AK403" s="162">
        <f>Tabela13[[#This Row],[Categoria]]</f>
        <v>0</v>
      </c>
      <c r="AL403" s="162"/>
      <c r="AM403" s="162"/>
      <c r="AN403" s="162"/>
      <c r="AO403" s="162"/>
      <c r="AP403" s="150" t="str">
        <f t="shared" si="21"/>
        <v/>
      </c>
    </row>
    <row r="404" spans="1:42" s="144" customFormat="1" ht="16.5" x14ac:dyDescent="0.25">
      <c r="A404" s="159"/>
      <c r="B404" s="157"/>
      <c r="C404" s="158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50" t="str">
        <f t="shared" si="19"/>
        <v/>
      </c>
      <c r="P404" s="157"/>
      <c r="Q404" s="158" t="str">
        <f>IF(Tabela13[[#This Row],[Diagnóstico]]="Não Prenha",Tabela13[[#This Row],[Vaca]],"-")</f>
        <v>-</v>
      </c>
      <c r="R404" s="162" t="str">
        <f>IF(Tabela13[[#This Row],[Diagnóstico]]="Não Prenha",Tabela13[[#This Row],[E.C.C DG]],"-")</f>
        <v>-</v>
      </c>
      <c r="S404" s="162"/>
      <c r="T404" s="162" t="str">
        <f>IF(Tabela13[[#This Row],[Diagnóstico]]="Não Prenha",Tabela13[[#This Row],[E.C.C. IA]],"-")</f>
        <v>-</v>
      </c>
      <c r="U404" s="162" t="str">
        <f>IF(Tabela13[[#This Row],[Diagnóstico]]="Não Prenha",Tabela13[[#This Row],[Raça IA]],"-")</f>
        <v>-</v>
      </c>
      <c r="V404" s="162"/>
      <c r="W404" s="162">
        <f>Tabela13[[#This Row],[Categoria]]</f>
        <v>0</v>
      </c>
      <c r="X404" s="162"/>
      <c r="Y404" s="162"/>
      <c r="Z404" s="162"/>
      <c r="AA404" s="162"/>
      <c r="AB404" s="150" t="str">
        <f t="shared" si="20"/>
        <v/>
      </c>
      <c r="AD404" s="157"/>
      <c r="AE404" s="158" t="str">
        <f>IF(Tabela1312[[#This Row],[Diagnóstico]]="Não Prenha ",Tabela13[[#This Row],[Vaca]],"-")</f>
        <v>-</v>
      </c>
      <c r="AF404" s="162"/>
      <c r="AG404" s="162"/>
      <c r="AH404" s="162"/>
      <c r="AI404" s="162"/>
      <c r="AJ404" s="162"/>
      <c r="AK404" s="162">
        <f>Tabela13[[#This Row],[Categoria]]</f>
        <v>0</v>
      </c>
      <c r="AL404" s="162"/>
      <c r="AM404" s="162"/>
      <c r="AN404" s="162"/>
      <c r="AO404" s="162"/>
      <c r="AP404" s="150" t="str">
        <f t="shared" si="21"/>
        <v/>
      </c>
    </row>
    <row r="405" spans="1:42" s="144" customFormat="1" ht="16.5" x14ac:dyDescent="0.25">
      <c r="A405" s="159"/>
      <c r="B405" s="157"/>
      <c r="C405" s="158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50" t="str">
        <f t="shared" si="19"/>
        <v/>
      </c>
      <c r="P405" s="157"/>
      <c r="Q405" s="158" t="str">
        <f>IF(Tabela13[[#This Row],[Diagnóstico]]="Não Prenha",Tabela13[[#This Row],[Vaca]],"-")</f>
        <v>-</v>
      </c>
      <c r="R405" s="162" t="str">
        <f>IF(Tabela13[[#This Row],[Diagnóstico]]="Não Prenha",Tabela13[[#This Row],[E.C.C DG]],"-")</f>
        <v>-</v>
      </c>
      <c r="S405" s="162"/>
      <c r="T405" s="162" t="str">
        <f>IF(Tabela13[[#This Row],[Diagnóstico]]="Não Prenha",Tabela13[[#This Row],[E.C.C. IA]],"-")</f>
        <v>-</v>
      </c>
      <c r="U405" s="162" t="str">
        <f>IF(Tabela13[[#This Row],[Diagnóstico]]="Não Prenha",Tabela13[[#This Row],[Raça IA]],"-")</f>
        <v>-</v>
      </c>
      <c r="V405" s="162"/>
      <c r="W405" s="162">
        <f>Tabela13[[#This Row],[Categoria]]</f>
        <v>0</v>
      </c>
      <c r="X405" s="162"/>
      <c r="Y405" s="162"/>
      <c r="Z405" s="162"/>
      <c r="AA405" s="162"/>
      <c r="AB405" s="150" t="str">
        <f t="shared" si="20"/>
        <v/>
      </c>
      <c r="AD405" s="157"/>
      <c r="AE405" s="158" t="str">
        <f>IF(Tabela1312[[#This Row],[Diagnóstico]]="Não Prenha ",Tabela13[[#This Row],[Vaca]],"-")</f>
        <v>-</v>
      </c>
      <c r="AF405" s="162"/>
      <c r="AG405" s="162"/>
      <c r="AH405" s="162"/>
      <c r="AI405" s="162"/>
      <c r="AJ405" s="162"/>
      <c r="AK405" s="162">
        <f>Tabela13[[#This Row],[Categoria]]</f>
        <v>0</v>
      </c>
      <c r="AL405" s="162"/>
      <c r="AM405" s="162"/>
      <c r="AN405" s="162"/>
      <c r="AO405" s="162"/>
      <c r="AP405" s="150" t="str">
        <f t="shared" si="21"/>
        <v/>
      </c>
    </row>
    <row r="406" spans="1:42" s="144" customFormat="1" ht="16.5" x14ac:dyDescent="0.25">
      <c r="A406" s="159"/>
      <c r="B406" s="157"/>
      <c r="C406" s="158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50" t="str">
        <f t="shared" si="19"/>
        <v/>
      </c>
      <c r="P406" s="157"/>
      <c r="Q406" s="158" t="str">
        <f>IF(Tabela13[[#This Row],[Diagnóstico]]="Não Prenha",Tabela13[[#This Row],[Vaca]],"-")</f>
        <v>-</v>
      </c>
      <c r="R406" s="162" t="str">
        <f>IF(Tabela13[[#This Row],[Diagnóstico]]="Não Prenha",Tabela13[[#This Row],[E.C.C DG]],"-")</f>
        <v>-</v>
      </c>
      <c r="S406" s="162"/>
      <c r="T406" s="162" t="str">
        <f>IF(Tabela13[[#This Row],[Diagnóstico]]="Não Prenha",Tabela13[[#This Row],[E.C.C. IA]],"-")</f>
        <v>-</v>
      </c>
      <c r="U406" s="162" t="str">
        <f>IF(Tabela13[[#This Row],[Diagnóstico]]="Não Prenha",Tabela13[[#This Row],[Raça IA]],"-")</f>
        <v>-</v>
      </c>
      <c r="V406" s="162"/>
      <c r="W406" s="162">
        <f>Tabela13[[#This Row],[Categoria]]</f>
        <v>0</v>
      </c>
      <c r="X406" s="162"/>
      <c r="Y406" s="162"/>
      <c r="Z406" s="162"/>
      <c r="AA406" s="162"/>
      <c r="AB406" s="150" t="str">
        <f t="shared" si="20"/>
        <v/>
      </c>
      <c r="AD406" s="157"/>
      <c r="AE406" s="158" t="str">
        <f>IF(Tabela1312[[#This Row],[Diagnóstico]]="Não Prenha ",Tabela13[[#This Row],[Vaca]],"-")</f>
        <v>-</v>
      </c>
      <c r="AF406" s="162"/>
      <c r="AG406" s="162"/>
      <c r="AH406" s="162"/>
      <c r="AI406" s="162"/>
      <c r="AJ406" s="162"/>
      <c r="AK406" s="162">
        <f>Tabela13[[#This Row],[Categoria]]</f>
        <v>0</v>
      </c>
      <c r="AL406" s="162"/>
      <c r="AM406" s="162"/>
      <c r="AN406" s="162"/>
      <c r="AO406" s="162"/>
      <c r="AP406" s="150" t="str">
        <f t="shared" si="21"/>
        <v/>
      </c>
    </row>
    <row r="407" spans="1:42" s="144" customFormat="1" ht="16.5" x14ac:dyDescent="0.25">
      <c r="A407" s="159"/>
      <c r="B407" s="157"/>
      <c r="C407" s="158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50" t="str">
        <f t="shared" si="19"/>
        <v/>
      </c>
      <c r="P407" s="157"/>
      <c r="Q407" s="158" t="str">
        <f>IF(Tabela13[[#This Row],[Diagnóstico]]="Não Prenha",Tabela13[[#This Row],[Vaca]],"-")</f>
        <v>-</v>
      </c>
      <c r="R407" s="162" t="str">
        <f>IF(Tabela13[[#This Row],[Diagnóstico]]="Não Prenha",Tabela13[[#This Row],[E.C.C DG]],"-")</f>
        <v>-</v>
      </c>
      <c r="S407" s="162"/>
      <c r="T407" s="162" t="str">
        <f>IF(Tabela13[[#This Row],[Diagnóstico]]="Não Prenha",Tabela13[[#This Row],[E.C.C. IA]],"-")</f>
        <v>-</v>
      </c>
      <c r="U407" s="162" t="str">
        <f>IF(Tabela13[[#This Row],[Diagnóstico]]="Não Prenha",Tabela13[[#This Row],[Raça IA]],"-")</f>
        <v>-</v>
      </c>
      <c r="V407" s="162"/>
      <c r="W407" s="162">
        <f>Tabela13[[#This Row],[Categoria]]</f>
        <v>0</v>
      </c>
      <c r="X407" s="162"/>
      <c r="Y407" s="162"/>
      <c r="Z407" s="162"/>
      <c r="AA407" s="162"/>
      <c r="AB407" s="150" t="str">
        <f t="shared" si="20"/>
        <v/>
      </c>
      <c r="AD407" s="157"/>
      <c r="AE407" s="158" t="str">
        <f>IF(Tabela1312[[#This Row],[Diagnóstico]]="Não Prenha ",Tabela13[[#This Row],[Vaca]],"-")</f>
        <v>-</v>
      </c>
      <c r="AF407" s="162"/>
      <c r="AG407" s="162"/>
      <c r="AH407" s="162"/>
      <c r="AI407" s="162"/>
      <c r="AJ407" s="162"/>
      <c r="AK407" s="162">
        <f>Tabela13[[#This Row],[Categoria]]</f>
        <v>0</v>
      </c>
      <c r="AL407" s="162"/>
      <c r="AM407" s="162"/>
      <c r="AN407" s="162"/>
      <c r="AO407" s="162"/>
      <c r="AP407" s="150" t="str">
        <f t="shared" si="21"/>
        <v/>
      </c>
    </row>
    <row r="408" spans="1:42" s="144" customFormat="1" ht="16.5" x14ac:dyDescent="0.25">
      <c r="A408" s="159"/>
      <c r="B408" s="157"/>
      <c r="C408" s="158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50" t="str">
        <f t="shared" si="19"/>
        <v/>
      </c>
      <c r="P408" s="157"/>
      <c r="Q408" s="158" t="str">
        <f>IF(Tabela13[[#This Row],[Diagnóstico]]="Não Prenha",Tabela13[[#This Row],[Vaca]],"-")</f>
        <v>-</v>
      </c>
      <c r="R408" s="162" t="str">
        <f>IF(Tabela13[[#This Row],[Diagnóstico]]="Não Prenha",Tabela13[[#This Row],[E.C.C DG]],"-")</f>
        <v>-</v>
      </c>
      <c r="S408" s="162"/>
      <c r="T408" s="162" t="str">
        <f>IF(Tabela13[[#This Row],[Diagnóstico]]="Não Prenha",Tabela13[[#This Row],[E.C.C. IA]],"-")</f>
        <v>-</v>
      </c>
      <c r="U408" s="162" t="str">
        <f>IF(Tabela13[[#This Row],[Diagnóstico]]="Não Prenha",Tabela13[[#This Row],[Raça IA]],"-")</f>
        <v>-</v>
      </c>
      <c r="V408" s="162"/>
      <c r="W408" s="162">
        <f>Tabela13[[#This Row],[Categoria]]</f>
        <v>0</v>
      </c>
      <c r="X408" s="162"/>
      <c r="Y408" s="162"/>
      <c r="Z408" s="162"/>
      <c r="AA408" s="162"/>
      <c r="AB408" s="150" t="str">
        <f t="shared" si="20"/>
        <v/>
      </c>
      <c r="AD408" s="157"/>
      <c r="AE408" s="158" t="str">
        <f>IF(Tabela1312[[#This Row],[Diagnóstico]]="Não Prenha ",Tabela13[[#This Row],[Vaca]],"-")</f>
        <v>-</v>
      </c>
      <c r="AF408" s="162"/>
      <c r="AG408" s="162"/>
      <c r="AH408" s="162"/>
      <c r="AI408" s="162"/>
      <c r="AJ408" s="162"/>
      <c r="AK408" s="162">
        <f>Tabela13[[#This Row],[Categoria]]</f>
        <v>0</v>
      </c>
      <c r="AL408" s="162"/>
      <c r="AM408" s="162"/>
      <c r="AN408" s="162"/>
      <c r="AO408" s="162"/>
      <c r="AP408" s="150" t="str">
        <f t="shared" si="21"/>
        <v/>
      </c>
    </row>
    <row r="409" spans="1:42" s="144" customFormat="1" ht="16.5" x14ac:dyDescent="0.25">
      <c r="A409" s="159"/>
      <c r="B409" s="157"/>
      <c r="C409" s="158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50" t="str">
        <f t="shared" si="19"/>
        <v/>
      </c>
      <c r="P409" s="157"/>
      <c r="Q409" s="158" t="str">
        <f>IF(Tabela13[[#This Row],[Diagnóstico]]="Não Prenha",Tabela13[[#This Row],[Vaca]],"-")</f>
        <v>-</v>
      </c>
      <c r="R409" s="162" t="str">
        <f>IF(Tabela13[[#This Row],[Diagnóstico]]="Não Prenha",Tabela13[[#This Row],[E.C.C DG]],"-")</f>
        <v>-</v>
      </c>
      <c r="S409" s="162"/>
      <c r="T409" s="162" t="str">
        <f>IF(Tabela13[[#This Row],[Diagnóstico]]="Não Prenha",Tabela13[[#This Row],[E.C.C. IA]],"-")</f>
        <v>-</v>
      </c>
      <c r="U409" s="162" t="str">
        <f>IF(Tabela13[[#This Row],[Diagnóstico]]="Não Prenha",Tabela13[[#This Row],[Raça IA]],"-")</f>
        <v>-</v>
      </c>
      <c r="V409" s="162"/>
      <c r="W409" s="162">
        <f>Tabela13[[#This Row],[Categoria]]</f>
        <v>0</v>
      </c>
      <c r="X409" s="162"/>
      <c r="Y409" s="162"/>
      <c r="Z409" s="162"/>
      <c r="AA409" s="162"/>
      <c r="AB409" s="150" t="str">
        <f t="shared" si="20"/>
        <v/>
      </c>
      <c r="AD409" s="157"/>
      <c r="AE409" s="158" t="str">
        <f>IF(Tabela1312[[#This Row],[Diagnóstico]]="Não Prenha ",Tabela13[[#This Row],[Vaca]],"-")</f>
        <v>-</v>
      </c>
      <c r="AF409" s="162"/>
      <c r="AG409" s="162"/>
      <c r="AH409" s="162"/>
      <c r="AI409" s="162"/>
      <c r="AJ409" s="162"/>
      <c r="AK409" s="162">
        <f>Tabela13[[#This Row],[Categoria]]</f>
        <v>0</v>
      </c>
      <c r="AL409" s="162"/>
      <c r="AM409" s="162"/>
      <c r="AN409" s="162"/>
      <c r="AO409" s="162"/>
      <c r="AP409" s="150" t="str">
        <f t="shared" si="21"/>
        <v/>
      </c>
    </row>
    <row r="410" spans="1:42" s="144" customFormat="1" ht="16.5" x14ac:dyDescent="0.25">
      <c r="A410" s="159"/>
      <c r="B410" s="157"/>
      <c r="C410" s="158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50" t="str">
        <f t="shared" si="19"/>
        <v/>
      </c>
      <c r="P410" s="157"/>
      <c r="Q410" s="158" t="str">
        <f>IF(Tabela13[[#This Row],[Diagnóstico]]="Não Prenha",Tabela13[[#This Row],[Vaca]],"-")</f>
        <v>-</v>
      </c>
      <c r="R410" s="162" t="str">
        <f>IF(Tabela13[[#This Row],[Diagnóstico]]="Não Prenha",Tabela13[[#This Row],[E.C.C DG]],"-")</f>
        <v>-</v>
      </c>
      <c r="S410" s="162"/>
      <c r="T410" s="162" t="str">
        <f>IF(Tabela13[[#This Row],[Diagnóstico]]="Não Prenha",Tabela13[[#This Row],[E.C.C. IA]],"-")</f>
        <v>-</v>
      </c>
      <c r="U410" s="162" t="str">
        <f>IF(Tabela13[[#This Row],[Diagnóstico]]="Não Prenha",Tabela13[[#This Row],[Raça IA]],"-")</f>
        <v>-</v>
      </c>
      <c r="V410" s="162"/>
      <c r="W410" s="162">
        <f>Tabela13[[#This Row],[Categoria]]</f>
        <v>0</v>
      </c>
      <c r="X410" s="162"/>
      <c r="Y410" s="162"/>
      <c r="Z410" s="162"/>
      <c r="AA410" s="162"/>
      <c r="AB410" s="150" t="str">
        <f t="shared" si="20"/>
        <v/>
      </c>
      <c r="AD410" s="157"/>
      <c r="AE410" s="158" t="str">
        <f>IF(Tabela1312[[#This Row],[Diagnóstico]]="Não Prenha ",Tabela13[[#This Row],[Vaca]],"-")</f>
        <v>-</v>
      </c>
      <c r="AF410" s="162"/>
      <c r="AG410" s="162"/>
      <c r="AH410" s="162"/>
      <c r="AI410" s="162"/>
      <c r="AJ410" s="162"/>
      <c r="AK410" s="162">
        <f>Tabela13[[#This Row],[Categoria]]</f>
        <v>0</v>
      </c>
      <c r="AL410" s="162"/>
      <c r="AM410" s="162"/>
      <c r="AN410" s="162"/>
      <c r="AO410" s="162"/>
      <c r="AP410" s="150" t="str">
        <f t="shared" si="21"/>
        <v/>
      </c>
    </row>
    <row r="411" spans="1:42" s="144" customFormat="1" ht="16.5" x14ac:dyDescent="0.25">
      <c r="A411" s="159"/>
      <c r="B411" s="157"/>
      <c r="C411" s="158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50" t="str">
        <f t="shared" si="19"/>
        <v/>
      </c>
      <c r="P411" s="157"/>
      <c r="Q411" s="158" t="str">
        <f>IF(Tabela13[[#This Row],[Diagnóstico]]="Não Prenha",Tabela13[[#This Row],[Vaca]],"-")</f>
        <v>-</v>
      </c>
      <c r="R411" s="162" t="str">
        <f>IF(Tabela13[[#This Row],[Diagnóstico]]="Não Prenha",Tabela13[[#This Row],[E.C.C DG]],"-")</f>
        <v>-</v>
      </c>
      <c r="S411" s="162"/>
      <c r="T411" s="162" t="str">
        <f>IF(Tabela13[[#This Row],[Diagnóstico]]="Não Prenha",Tabela13[[#This Row],[E.C.C. IA]],"-")</f>
        <v>-</v>
      </c>
      <c r="U411" s="162" t="str">
        <f>IF(Tabela13[[#This Row],[Diagnóstico]]="Não Prenha",Tabela13[[#This Row],[Raça IA]],"-")</f>
        <v>-</v>
      </c>
      <c r="V411" s="162"/>
      <c r="W411" s="162">
        <f>Tabela13[[#This Row],[Categoria]]</f>
        <v>0</v>
      </c>
      <c r="X411" s="162"/>
      <c r="Y411" s="162"/>
      <c r="Z411" s="162"/>
      <c r="AA411" s="162"/>
      <c r="AB411" s="150" t="str">
        <f t="shared" si="20"/>
        <v/>
      </c>
      <c r="AD411" s="157"/>
      <c r="AE411" s="158" t="str">
        <f>IF(Tabela1312[[#This Row],[Diagnóstico]]="Não Prenha ",Tabela13[[#This Row],[Vaca]],"-")</f>
        <v>-</v>
      </c>
      <c r="AF411" s="162"/>
      <c r="AG411" s="162"/>
      <c r="AH411" s="162"/>
      <c r="AI411" s="162"/>
      <c r="AJ411" s="162"/>
      <c r="AK411" s="162">
        <f>Tabela13[[#This Row],[Categoria]]</f>
        <v>0</v>
      </c>
      <c r="AL411" s="162"/>
      <c r="AM411" s="162"/>
      <c r="AN411" s="162"/>
      <c r="AO411" s="162"/>
      <c r="AP411" s="150" t="str">
        <f t="shared" si="21"/>
        <v/>
      </c>
    </row>
    <row r="412" spans="1:42" s="144" customFormat="1" ht="16.5" x14ac:dyDescent="0.25">
      <c r="A412" s="159"/>
      <c r="B412" s="157"/>
      <c r="C412" s="158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50" t="str">
        <f t="shared" si="19"/>
        <v/>
      </c>
      <c r="P412" s="157"/>
      <c r="Q412" s="158" t="str">
        <f>IF(Tabela13[[#This Row],[Diagnóstico]]="Não Prenha",Tabela13[[#This Row],[Vaca]],"-")</f>
        <v>-</v>
      </c>
      <c r="R412" s="162" t="str">
        <f>IF(Tabela13[[#This Row],[Diagnóstico]]="Não Prenha",Tabela13[[#This Row],[E.C.C DG]],"-")</f>
        <v>-</v>
      </c>
      <c r="S412" s="162"/>
      <c r="T412" s="162" t="str">
        <f>IF(Tabela13[[#This Row],[Diagnóstico]]="Não Prenha",Tabela13[[#This Row],[E.C.C. IA]],"-")</f>
        <v>-</v>
      </c>
      <c r="U412" s="162" t="str">
        <f>IF(Tabela13[[#This Row],[Diagnóstico]]="Não Prenha",Tabela13[[#This Row],[Raça IA]],"-")</f>
        <v>-</v>
      </c>
      <c r="V412" s="162"/>
      <c r="W412" s="162">
        <f>Tabela13[[#This Row],[Categoria]]</f>
        <v>0</v>
      </c>
      <c r="X412" s="162"/>
      <c r="Y412" s="162"/>
      <c r="Z412" s="162"/>
      <c r="AA412" s="162"/>
      <c r="AB412" s="150" t="str">
        <f t="shared" si="20"/>
        <v/>
      </c>
      <c r="AD412" s="157"/>
      <c r="AE412" s="158" t="str">
        <f>IF(Tabela1312[[#This Row],[Diagnóstico]]="Não Prenha ",Tabela13[[#This Row],[Vaca]],"-")</f>
        <v>-</v>
      </c>
      <c r="AF412" s="162"/>
      <c r="AG412" s="162"/>
      <c r="AH412" s="162"/>
      <c r="AI412" s="162"/>
      <c r="AJ412" s="162"/>
      <c r="AK412" s="162">
        <f>Tabela13[[#This Row],[Categoria]]</f>
        <v>0</v>
      </c>
      <c r="AL412" s="162"/>
      <c r="AM412" s="162"/>
      <c r="AN412" s="162"/>
      <c r="AO412" s="162"/>
      <c r="AP412" s="150" t="str">
        <f t="shared" si="21"/>
        <v/>
      </c>
    </row>
    <row r="413" spans="1:42" s="144" customFormat="1" ht="16.5" x14ac:dyDescent="0.25">
      <c r="A413" s="159"/>
      <c r="B413" s="157"/>
      <c r="C413" s="158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50" t="str">
        <f t="shared" si="19"/>
        <v/>
      </c>
      <c r="P413" s="157"/>
      <c r="Q413" s="158" t="str">
        <f>IF(Tabela13[[#This Row],[Diagnóstico]]="Não Prenha",Tabela13[[#This Row],[Vaca]],"-")</f>
        <v>-</v>
      </c>
      <c r="R413" s="162" t="str">
        <f>IF(Tabela13[[#This Row],[Diagnóstico]]="Não Prenha",Tabela13[[#This Row],[E.C.C DG]],"-")</f>
        <v>-</v>
      </c>
      <c r="S413" s="162"/>
      <c r="T413" s="162" t="str">
        <f>IF(Tabela13[[#This Row],[Diagnóstico]]="Não Prenha",Tabela13[[#This Row],[E.C.C. IA]],"-")</f>
        <v>-</v>
      </c>
      <c r="U413" s="162" t="str">
        <f>IF(Tabela13[[#This Row],[Diagnóstico]]="Não Prenha",Tabela13[[#This Row],[Raça IA]],"-")</f>
        <v>-</v>
      </c>
      <c r="V413" s="162"/>
      <c r="W413" s="162">
        <f>Tabela13[[#This Row],[Categoria]]</f>
        <v>0</v>
      </c>
      <c r="X413" s="162"/>
      <c r="Y413" s="162"/>
      <c r="Z413" s="162"/>
      <c r="AA413" s="162"/>
      <c r="AB413" s="150" t="str">
        <f t="shared" si="20"/>
        <v/>
      </c>
      <c r="AD413" s="157"/>
      <c r="AE413" s="158" t="str">
        <f>IF(Tabela1312[[#This Row],[Diagnóstico]]="Não Prenha ",Tabela13[[#This Row],[Vaca]],"-")</f>
        <v>-</v>
      </c>
      <c r="AF413" s="162"/>
      <c r="AG413" s="162"/>
      <c r="AH413" s="162"/>
      <c r="AI413" s="162"/>
      <c r="AJ413" s="162"/>
      <c r="AK413" s="162">
        <f>Tabela13[[#This Row],[Categoria]]</f>
        <v>0</v>
      </c>
      <c r="AL413" s="162"/>
      <c r="AM413" s="162"/>
      <c r="AN413" s="162"/>
      <c r="AO413" s="162"/>
      <c r="AP413" s="150" t="str">
        <f t="shared" si="21"/>
        <v/>
      </c>
    </row>
    <row r="414" spans="1:42" s="144" customFormat="1" ht="16.5" x14ac:dyDescent="0.25">
      <c r="A414" s="159"/>
      <c r="B414" s="157"/>
      <c r="C414" s="158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50" t="str">
        <f t="shared" si="19"/>
        <v/>
      </c>
      <c r="P414" s="157"/>
      <c r="Q414" s="158" t="str">
        <f>IF(Tabela13[[#This Row],[Diagnóstico]]="Não Prenha",Tabela13[[#This Row],[Vaca]],"-")</f>
        <v>-</v>
      </c>
      <c r="R414" s="162" t="str">
        <f>IF(Tabela13[[#This Row],[Diagnóstico]]="Não Prenha",Tabela13[[#This Row],[E.C.C DG]],"-")</f>
        <v>-</v>
      </c>
      <c r="S414" s="162"/>
      <c r="T414" s="162" t="str">
        <f>IF(Tabela13[[#This Row],[Diagnóstico]]="Não Prenha",Tabela13[[#This Row],[E.C.C. IA]],"-")</f>
        <v>-</v>
      </c>
      <c r="U414" s="162" t="str">
        <f>IF(Tabela13[[#This Row],[Diagnóstico]]="Não Prenha",Tabela13[[#This Row],[Raça IA]],"-")</f>
        <v>-</v>
      </c>
      <c r="V414" s="162"/>
      <c r="W414" s="162">
        <f>Tabela13[[#This Row],[Categoria]]</f>
        <v>0</v>
      </c>
      <c r="X414" s="162"/>
      <c r="Y414" s="162"/>
      <c r="Z414" s="162"/>
      <c r="AA414" s="162"/>
      <c r="AB414" s="150" t="str">
        <f t="shared" si="20"/>
        <v/>
      </c>
      <c r="AD414" s="157"/>
      <c r="AE414" s="158" t="str">
        <f>IF(Tabela1312[[#This Row],[Diagnóstico]]="Não Prenha ",Tabela13[[#This Row],[Vaca]],"-")</f>
        <v>-</v>
      </c>
      <c r="AF414" s="162"/>
      <c r="AG414" s="162"/>
      <c r="AH414" s="162"/>
      <c r="AI414" s="162"/>
      <c r="AJ414" s="162"/>
      <c r="AK414" s="162">
        <f>Tabela13[[#This Row],[Categoria]]</f>
        <v>0</v>
      </c>
      <c r="AL414" s="162"/>
      <c r="AM414" s="162"/>
      <c r="AN414" s="162"/>
      <c r="AO414" s="162"/>
      <c r="AP414" s="150" t="str">
        <f t="shared" si="21"/>
        <v/>
      </c>
    </row>
    <row r="415" spans="1:42" s="144" customFormat="1" ht="16.5" x14ac:dyDescent="0.25">
      <c r="A415" s="159"/>
      <c r="B415" s="157"/>
      <c r="C415" s="158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50" t="str">
        <f t="shared" si="19"/>
        <v/>
      </c>
      <c r="P415" s="157"/>
      <c r="Q415" s="158" t="str">
        <f>IF(Tabela13[[#This Row],[Diagnóstico]]="Não Prenha",Tabela13[[#This Row],[Vaca]],"-")</f>
        <v>-</v>
      </c>
      <c r="R415" s="162" t="str">
        <f>IF(Tabela13[[#This Row],[Diagnóstico]]="Não Prenha",Tabela13[[#This Row],[E.C.C DG]],"-")</f>
        <v>-</v>
      </c>
      <c r="S415" s="162"/>
      <c r="T415" s="162" t="str">
        <f>IF(Tabela13[[#This Row],[Diagnóstico]]="Não Prenha",Tabela13[[#This Row],[E.C.C. IA]],"-")</f>
        <v>-</v>
      </c>
      <c r="U415" s="162" t="str">
        <f>IF(Tabela13[[#This Row],[Diagnóstico]]="Não Prenha",Tabela13[[#This Row],[Raça IA]],"-")</f>
        <v>-</v>
      </c>
      <c r="V415" s="162"/>
      <c r="W415" s="162">
        <f>Tabela13[[#This Row],[Categoria]]</f>
        <v>0</v>
      </c>
      <c r="X415" s="162"/>
      <c r="Y415" s="162"/>
      <c r="Z415" s="162"/>
      <c r="AA415" s="162"/>
      <c r="AB415" s="150" t="str">
        <f t="shared" si="20"/>
        <v/>
      </c>
      <c r="AD415" s="157"/>
      <c r="AE415" s="158" t="str">
        <f>IF(Tabela1312[[#This Row],[Diagnóstico]]="Não Prenha ",Tabela13[[#This Row],[Vaca]],"-")</f>
        <v>-</v>
      </c>
      <c r="AF415" s="162"/>
      <c r="AG415" s="162"/>
      <c r="AH415" s="162"/>
      <c r="AI415" s="162"/>
      <c r="AJ415" s="162"/>
      <c r="AK415" s="162">
        <f>Tabela13[[#This Row],[Categoria]]</f>
        <v>0</v>
      </c>
      <c r="AL415" s="162"/>
      <c r="AM415" s="162"/>
      <c r="AN415" s="162"/>
      <c r="AO415" s="162"/>
      <c r="AP415" s="150" t="str">
        <f t="shared" si="21"/>
        <v/>
      </c>
    </row>
    <row r="416" spans="1:42" s="144" customFormat="1" ht="16.5" x14ac:dyDescent="0.25">
      <c r="A416" s="159"/>
      <c r="B416" s="157"/>
      <c r="C416" s="158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50" t="str">
        <f t="shared" si="19"/>
        <v/>
      </c>
      <c r="P416" s="157"/>
      <c r="Q416" s="158" t="str">
        <f>IF(Tabela13[[#This Row],[Diagnóstico]]="Não Prenha",Tabela13[[#This Row],[Vaca]],"-")</f>
        <v>-</v>
      </c>
      <c r="R416" s="162" t="str">
        <f>IF(Tabela13[[#This Row],[Diagnóstico]]="Não Prenha",Tabela13[[#This Row],[E.C.C DG]],"-")</f>
        <v>-</v>
      </c>
      <c r="S416" s="162"/>
      <c r="T416" s="162" t="str">
        <f>IF(Tabela13[[#This Row],[Diagnóstico]]="Não Prenha",Tabela13[[#This Row],[E.C.C. IA]],"-")</f>
        <v>-</v>
      </c>
      <c r="U416" s="162" t="str">
        <f>IF(Tabela13[[#This Row],[Diagnóstico]]="Não Prenha",Tabela13[[#This Row],[Raça IA]],"-")</f>
        <v>-</v>
      </c>
      <c r="V416" s="162"/>
      <c r="W416" s="162">
        <f>Tabela13[[#This Row],[Categoria]]</f>
        <v>0</v>
      </c>
      <c r="X416" s="162"/>
      <c r="Y416" s="162"/>
      <c r="Z416" s="162"/>
      <c r="AA416" s="162"/>
      <c r="AB416" s="150" t="str">
        <f t="shared" si="20"/>
        <v/>
      </c>
      <c r="AD416" s="157"/>
      <c r="AE416" s="158" t="str">
        <f>IF(Tabela1312[[#This Row],[Diagnóstico]]="Não Prenha ",Tabela13[[#This Row],[Vaca]],"-")</f>
        <v>-</v>
      </c>
      <c r="AF416" s="162"/>
      <c r="AG416" s="162"/>
      <c r="AH416" s="162"/>
      <c r="AI416" s="162"/>
      <c r="AJ416" s="162"/>
      <c r="AK416" s="162">
        <f>Tabela13[[#This Row],[Categoria]]</f>
        <v>0</v>
      </c>
      <c r="AL416" s="162"/>
      <c r="AM416" s="162"/>
      <c r="AN416" s="162"/>
      <c r="AO416" s="162"/>
      <c r="AP416" s="150" t="str">
        <f t="shared" si="21"/>
        <v/>
      </c>
    </row>
    <row r="417" spans="1:42" s="144" customFormat="1" ht="16.5" x14ac:dyDescent="0.25">
      <c r="A417" s="159"/>
      <c r="B417" s="157"/>
      <c r="C417" s="158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50" t="str">
        <f t="shared" si="19"/>
        <v/>
      </c>
      <c r="P417" s="157"/>
      <c r="Q417" s="158" t="str">
        <f>IF(Tabela13[[#This Row],[Diagnóstico]]="Não Prenha",Tabela13[[#This Row],[Vaca]],"-")</f>
        <v>-</v>
      </c>
      <c r="R417" s="162" t="str">
        <f>IF(Tabela13[[#This Row],[Diagnóstico]]="Não Prenha",Tabela13[[#This Row],[E.C.C DG]],"-")</f>
        <v>-</v>
      </c>
      <c r="S417" s="162"/>
      <c r="T417" s="162" t="str">
        <f>IF(Tabela13[[#This Row],[Diagnóstico]]="Não Prenha",Tabela13[[#This Row],[E.C.C. IA]],"-")</f>
        <v>-</v>
      </c>
      <c r="U417" s="162" t="str">
        <f>IF(Tabela13[[#This Row],[Diagnóstico]]="Não Prenha",Tabela13[[#This Row],[Raça IA]],"-")</f>
        <v>-</v>
      </c>
      <c r="V417" s="162"/>
      <c r="W417" s="162">
        <f>Tabela13[[#This Row],[Categoria]]</f>
        <v>0</v>
      </c>
      <c r="X417" s="162"/>
      <c r="Y417" s="162"/>
      <c r="Z417" s="162"/>
      <c r="AA417" s="162"/>
      <c r="AB417" s="150" t="str">
        <f t="shared" si="20"/>
        <v/>
      </c>
      <c r="AD417" s="157"/>
      <c r="AE417" s="158" t="str">
        <f>IF(Tabela1312[[#This Row],[Diagnóstico]]="Não Prenha ",Tabela13[[#This Row],[Vaca]],"-")</f>
        <v>-</v>
      </c>
      <c r="AF417" s="162"/>
      <c r="AG417" s="162"/>
      <c r="AH417" s="162"/>
      <c r="AI417" s="162"/>
      <c r="AJ417" s="162"/>
      <c r="AK417" s="162">
        <f>Tabela13[[#This Row],[Categoria]]</f>
        <v>0</v>
      </c>
      <c r="AL417" s="162"/>
      <c r="AM417" s="162"/>
      <c r="AN417" s="162"/>
      <c r="AO417" s="162"/>
      <c r="AP417" s="150" t="str">
        <f t="shared" si="21"/>
        <v/>
      </c>
    </row>
    <row r="418" spans="1:42" s="144" customFormat="1" ht="16.5" x14ac:dyDescent="0.25">
      <c r="A418" s="159"/>
      <c r="B418" s="157"/>
      <c r="C418" s="158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50" t="str">
        <f t="shared" si="19"/>
        <v/>
      </c>
      <c r="P418" s="157"/>
      <c r="Q418" s="158" t="str">
        <f>IF(Tabela13[[#This Row],[Diagnóstico]]="Não Prenha",Tabela13[[#This Row],[Vaca]],"-")</f>
        <v>-</v>
      </c>
      <c r="R418" s="162" t="str">
        <f>IF(Tabela13[[#This Row],[Diagnóstico]]="Não Prenha",Tabela13[[#This Row],[E.C.C DG]],"-")</f>
        <v>-</v>
      </c>
      <c r="S418" s="162"/>
      <c r="T418" s="162" t="str">
        <f>IF(Tabela13[[#This Row],[Diagnóstico]]="Não Prenha",Tabela13[[#This Row],[E.C.C. IA]],"-")</f>
        <v>-</v>
      </c>
      <c r="U418" s="162" t="str">
        <f>IF(Tabela13[[#This Row],[Diagnóstico]]="Não Prenha",Tabela13[[#This Row],[Raça IA]],"-")</f>
        <v>-</v>
      </c>
      <c r="V418" s="162"/>
      <c r="W418" s="162">
        <f>Tabela13[[#This Row],[Categoria]]</f>
        <v>0</v>
      </c>
      <c r="X418" s="162"/>
      <c r="Y418" s="162"/>
      <c r="Z418" s="162"/>
      <c r="AA418" s="162"/>
      <c r="AB418" s="150" t="str">
        <f t="shared" si="20"/>
        <v/>
      </c>
      <c r="AD418" s="157"/>
      <c r="AE418" s="158" t="str">
        <f>IF(Tabela1312[[#This Row],[Diagnóstico]]="Não Prenha ",Tabela13[[#This Row],[Vaca]],"-")</f>
        <v>-</v>
      </c>
      <c r="AF418" s="162"/>
      <c r="AG418" s="162"/>
      <c r="AH418" s="162"/>
      <c r="AI418" s="162"/>
      <c r="AJ418" s="162"/>
      <c r="AK418" s="162">
        <f>Tabela13[[#This Row],[Categoria]]</f>
        <v>0</v>
      </c>
      <c r="AL418" s="162"/>
      <c r="AM418" s="162"/>
      <c r="AN418" s="162"/>
      <c r="AO418" s="162"/>
      <c r="AP418" s="150" t="str">
        <f t="shared" si="21"/>
        <v/>
      </c>
    </row>
    <row r="419" spans="1:42" s="144" customFormat="1" ht="16.5" x14ac:dyDescent="0.25">
      <c r="A419" s="159"/>
      <c r="B419" s="157"/>
      <c r="C419" s="158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50" t="str">
        <f t="shared" si="19"/>
        <v/>
      </c>
      <c r="P419" s="157"/>
      <c r="Q419" s="158" t="str">
        <f>IF(Tabela13[[#This Row],[Diagnóstico]]="Não Prenha",Tabela13[[#This Row],[Vaca]],"-")</f>
        <v>-</v>
      </c>
      <c r="R419" s="162" t="str">
        <f>IF(Tabela13[[#This Row],[Diagnóstico]]="Não Prenha",Tabela13[[#This Row],[E.C.C DG]],"-")</f>
        <v>-</v>
      </c>
      <c r="S419" s="162"/>
      <c r="T419" s="162" t="str">
        <f>IF(Tabela13[[#This Row],[Diagnóstico]]="Não Prenha",Tabela13[[#This Row],[E.C.C. IA]],"-")</f>
        <v>-</v>
      </c>
      <c r="U419" s="162" t="str">
        <f>IF(Tabela13[[#This Row],[Diagnóstico]]="Não Prenha",Tabela13[[#This Row],[Raça IA]],"-")</f>
        <v>-</v>
      </c>
      <c r="V419" s="162"/>
      <c r="W419" s="162">
        <f>Tabela13[[#This Row],[Categoria]]</f>
        <v>0</v>
      </c>
      <c r="X419" s="162"/>
      <c r="Y419" s="162"/>
      <c r="Z419" s="162"/>
      <c r="AA419" s="162"/>
      <c r="AB419" s="150" t="str">
        <f t="shared" si="20"/>
        <v/>
      </c>
      <c r="AD419" s="157"/>
      <c r="AE419" s="158" t="str">
        <f>IF(Tabela1312[[#This Row],[Diagnóstico]]="Não Prenha ",Tabela13[[#This Row],[Vaca]],"-")</f>
        <v>-</v>
      </c>
      <c r="AF419" s="162"/>
      <c r="AG419" s="162"/>
      <c r="AH419" s="162"/>
      <c r="AI419" s="162"/>
      <c r="AJ419" s="162"/>
      <c r="AK419" s="162">
        <f>Tabela13[[#This Row],[Categoria]]</f>
        <v>0</v>
      </c>
      <c r="AL419" s="162"/>
      <c r="AM419" s="162"/>
      <c r="AN419" s="162"/>
      <c r="AO419" s="162"/>
      <c r="AP419" s="150" t="str">
        <f t="shared" si="21"/>
        <v/>
      </c>
    </row>
    <row r="420" spans="1:42" s="144" customFormat="1" ht="16.5" x14ac:dyDescent="0.25">
      <c r="A420" s="159"/>
      <c r="B420" s="157"/>
      <c r="C420" s="158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50" t="str">
        <f t="shared" si="19"/>
        <v/>
      </c>
      <c r="P420" s="157"/>
      <c r="Q420" s="158" t="str">
        <f>IF(Tabela13[[#This Row],[Diagnóstico]]="Não Prenha",Tabela13[[#This Row],[Vaca]],"-")</f>
        <v>-</v>
      </c>
      <c r="R420" s="162" t="str">
        <f>IF(Tabela13[[#This Row],[Diagnóstico]]="Não Prenha",Tabela13[[#This Row],[E.C.C DG]],"-")</f>
        <v>-</v>
      </c>
      <c r="S420" s="162"/>
      <c r="T420" s="162" t="str">
        <f>IF(Tabela13[[#This Row],[Diagnóstico]]="Não Prenha",Tabela13[[#This Row],[E.C.C. IA]],"-")</f>
        <v>-</v>
      </c>
      <c r="U420" s="162" t="str">
        <f>IF(Tabela13[[#This Row],[Diagnóstico]]="Não Prenha",Tabela13[[#This Row],[Raça IA]],"-")</f>
        <v>-</v>
      </c>
      <c r="V420" s="162"/>
      <c r="W420" s="162">
        <f>Tabela13[[#This Row],[Categoria]]</f>
        <v>0</v>
      </c>
      <c r="X420" s="162"/>
      <c r="Y420" s="162"/>
      <c r="Z420" s="162"/>
      <c r="AA420" s="162"/>
      <c r="AB420" s="150" t="str">
        <f t="shared" si="20"/>
        <v/>
      </c>
      <c r="AD420" s="157"/>
      <c r="AE420" s="158" t="str">
        <f>IF(Tabela1312[[#This Row],[Diagnóstico]]="Não Prenha ",Tabela13[[#This Row],[Vaca]],"-")</f>
        <v>-</v>
      </c>
      <c r="AF420" s="162"/>
      <c r="AG420" s="162"/>
      <c r="AH420" s="162"/>
      <c r="AI420" s="162"/>
      <c r="AJ420" s="162"/>
      <c r="AK420" s="162">
        <f>Tabela13[[#This Row],[Categoria]]</f>
        <v>0</v>
      </c>
      <c r="AL420" s="162"/>
      <c r="AM420" s="162"/>
      <c r="AN420" s="162"/>
      <c r="AO420" s="162"/>
      <c r="AP420" s="150" t="str">
        <f t="shared" si="21"/>
        <v/>
      </c>
    </row>
    <row r="421" spans="1:42" s="144" customFormat="1" ht="16.5" x14ac:dyDescent="0.25">
      <c r="A421" s="159"/>
      <c r="B421" s="157"/>
      <c r="C421" s="158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50" t="str">
        <f t="shared" si="19"/>
        <v/>
      </c>
      <c r="P421" s="157"/>
      <c r="Q421" s="158" t="str">
        <f>IF(Tabela13[[#This Row],[Diagnóstico]]="Não Prenha",Tabela13[[#This Row],[Vaca]],"-")</f>
        <v>-</v>
      </c>
      <c r="R421" s="162" t="str">
        <f>IF(Tabela13[[#This Row],[Diagnóstico]]="Não Prenha",Tabela13[[#This Row],[E.C.C DG]],"-")</f>
        <v>-</v>
      </c>
      <c r="S421" s="162"/>
      <c r="T421" s="162" t="str">
        <f>IF(Tabela13[[#This Row],[Diagnóstico]]="Não Prenha",Tabela13[[#This Row],[E.C.C. IA]],"-")</f>
        <v>-</v>
      </c>
      <c r="U421" s="162" t="str">
        <f>IF(Tabela13[[#This Row],[Diagnóstico]]="Não Prenha",Tabela13[[#This Row],[Raça IA]],"-")</f>
        <v>-</v>
      </c>
      <c r="V421" s="162"/>
      <c r="W421" s="162">
        <f>Tabela13[[#This Row],[Categoria]]</f>
        <v>0</v>
      </c>
      <c r="X421" s="162"/>
      <c r="Y421" s="162"/>
      <c r="Z421" s="162"/>
      <c r="AA421" s="162"/>
      <c r="AB421" s="150" t="str">
        <f t="shared" si="20"/>
        <v/>
      </c>
      <c r="AD421" s="157"/>
      <c r="AE421" s="158" t="str">
        <f>IF(Tabela1312[[#This Row],[Diagnóstico]]="Não Prenha ",Tabela13[[#This Row],[Vaca]],"-")</f>
        <v>-</v>
      </c>
      <c r="AF421" s="162"/>
      <c r="AG421" s="162"/>
      <c r="AH421" s="162"/>
      <c r="AI421" s="162"/>
      <c r="AJ421" s="162"/>
      <c r="AK421" s="162">
        <f>Tabela13[[#This Row],[Categoria]]</f>
        <v>0</v>
      </c>
      <c r="AL421" s="162"/>
      <c r="AM421" s="162"/>
      <c r="AN421" s="162"/>
      <c r="AO421" s="162"/>
      <c r="AP421" s="150" t="str">
        <f t="shared" si="21"/>
        <v/>
      </c>
    </row>
    <row r="422" spans="1:42" s="144" customFormat="1" ht="16.5" x14ac:dyDescent="0.25">
      <c r="A422" s="159"/>
      <c r="B422" s="157"/>
      <c r="C422" s="158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50" t="str">
        <f t="shared" si="19"/>
        <v/>
      </c>
      <c r="P422" s="157"/>
      <c r="Q422" s="158" t="str">
        <f>IF(Tabela13[[#This Row],[Diagnóstico]]="Não Prenha",Tabela13[[#This Row],[Vaca]],"-")</f>
        <v>-</v>
      </c>
      <c r="R422" s="162" t="str">
        <f>IF(Tabela13[[#This Row],[Diagnóstico]]="Não Prenha",Tabela13[[#This Row],[E.C.C DG]],"-")</f>
        <v>-</v>
      </c>
      <c r="S422" s="162"/>
      <c r="T422" s="162" t="str">
        <f>IF(Tabela13[[#This Row],[Diagnóstico]]="Não Prenha",Tabela13[[#This Row],[E.C.C. IA]],"-")</f>
        <v>-</v>
      </c>
      <c r="U422" s="162" t="str">
        <f>IF(Tabela13[[#This Row],[Diagnóstico]]="Não Prenha",Tabela13[[#This Row],[Raça IA]],"-")</f>
        <v>-</v>
      </c>
      <c r="V422" s="162"/>
      <c r="W422" s="162">
        <f>Tabela13[[#This Row],[Categoria]]</f>
        <v>0</v>
      </c>
      <c r="X422" s="162"/>
      <c r="Y422" s="162"/>
      <c r="Z422" s="162"/>
      <c r="AA422" s="162"/>
      <c r="AB422" s="150" t="str">
        <f t="shared" si="20"/>
        <v/>
      </c>
      <c r="AD422" s="157"/>
      <c r="AE422" s="158" t="str">
        <f>IF(Tabela1312[[#This Row],[Diagnóstico]]="Não Prenha ",Tabela13[[#This Row],[Vaca]],"-")</f>
        <v>-</v>
      </c>
      <c r="AF422" s="162"/>
      <c r="AG422" s="162"/>
      <c r="AH422" s="162"/>
      <c r="AI422" s="162"/>
      <c r="AJ422" s="162"/>
      <c r="AK422" s="162">
        <f>Tabela13[[#This Row],[Categoria]]</f>
        <v>0</v>
      </c>
      <c r="AL422" s="162"/>
      <c r="AM422" s="162"/>
      <c r="AN422" s="162"/>
      <c r="AO422" s="162"/>
      <c r="AP422" s="150" t="str">
        <f t="shared" si="21"/>
        <v/>
      </c>
    </row>
    <row r="423" spans="1:42" s="144" customFormat="1" ht="16.5" x14ac:dyDescent="0.25">
      <c r="A423" s="159"/>
      <c r="B423" s="157"/>
      <c r="C423" s="158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50" t="str">
        <f t="shared" si="19"/>
        <v/>
      </c>
      <c r="P423" s="157"/>
      <c r="Q423" s="158" t="str">
        <f>IF(Tabela13[[#This Row],[Diagnóstico]]="Não Prenha",Tabela13[[#This Row],[Vaca]],"-")</f>
        <v>-</v>
      </c>
      <c r="R423" s="162" t="str">
        <f>IF(Tabela13[[#This Row],[Diagnóstico]]="Não Prenha",Tabela13[[#This Row],[E.C.C DG]],"-")</f>
        <v>-</v>
      </c>
      <c r="S423" s="162"/>
      <c r="T423" s="162" t="str">
        <f>IF(Tabela13[[#This Row],[Diagnóstico]]="Não Prenha",Tabela13[[#This Row],[E.C.C. IA]],"-")</f>
        <v>-</v>
      </c>
      <c r="U423" s="162" t="str">
        <f>IF(Tabela13[[#This Row],[Diagnóstico]]="Não Prenha",Tabela13[[#This Row],[Raça IA]],"-")</f>
        <v>-</v>
      </c>
      <c r="V423" s="162"/>
      <c r="W423" s="162">
        <f>Tabela13[[#This Row],[Categoria]]</f>
        <v>0</v>
      </c>
      <c r="X423" s="162"/>
      <c r="Y423" s="162"/>
      <c r="Z423" s="162"/>
      <c r="AA423" s="162"/>
      <c r="AB423" s="150" t="str">
        <f t="shared" si="20"/>
        <v/>
      </c>
      <c r="AD423" s="157"/>
      <c r="AE423" s="158" t="str">
        <f>IF(Tabela1312[[#This Row],[Diagnóstico]]="Não Prenha ",Tabela13[[#This Row],[Vaca]],"-")</f>
        <v>-</v>
      </c>
      <c r="AF423" s="162"/>
      <c r="AG423" s="162"/>
      <c r="AH423" s="162"/>
      <c r="AI423" s="162"/>
      <c r="AJ423" s="162"/>
      <c r="AK423" s="162">
        <f>Tabela13[[#This Row],[Categoria]]</f>
        <v>0</v>
      </c>
      <c r="AL423" s="162"/>
      <c r="AM423" s="162"/>
      <c r="AN423" s="162"/>
      <c r="AO423" s="162"/>
      <c r="AP423" s="150" t="str">
        <f t="shared" si="21"/>
        <v/>
      </c>
    </row>
    <row r="424" spans="1:42" s="144" customFormat="1" ht="16.5" x14ac:dyDescent="0.25">
      <c r="A424" s="159"/>
      <c r="B424" s="157"/>
      <c r="C424" s="158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50" t="str">
        <f t="shared" si="19"/>
        <v/>
      </c>
      <c r="P424" s="157"/>
      <c r="Q424" s="158" t="str">
        <f>IF(Tabela13[[#This Row],[Diagnóstico]]="Não Prenha",Tabela13[[#This Row],[Vaca]],"-")</f>
        <v>-</v>
      </c>
      <c r="R424" s="162" t="str">
        <f>IF(Tabela13[[#This Row],[Diagnóstico]]="Não Prenha",Tabela13[[#This Row],[E.C.C DG]],"-")</f>
        <v>-</v>
      </c>
      <c r="S424" s="162"/>
      <c r="T424" s="162" t="str">
        <f>IF(Tabela13[[#This Row],[Diagnóstico]]="Não Prenha",Tabela13[[#This Row],[E.C.C. IA]],"-")</f>
        <v>-</v>
      </c>
      <c r="U424" s="162" t="str">
        <f>IF(Tabela13[[#This Row],[Diagnóstico]]="Não Prenha",Tabela13[[#This Row],[Raça IA]],"-")</f>
        <v>-</v>
      </c>
      <c r="V424" s="162"/>
      <c r="W424" s="162">
        <f>Tabela13[[#This Row],[Categoria]]</f>
        <v>0</v>
      </c>
      <c r="X424" s="162"/>
      <c r="Y424" s="162"/>
      <c r="Z424" s="162"/>
      <c r="AA424" s="162"/>
      <c r="AB424" s="150" t="str">
        <f t="shared" si="20"/>
        <v/>
      </c>
      <c r="AD424" s="157"/>
      <c r="AE424" s="158" t="str">
        <f>IF(Tabela1312[[#This Row],[Diagnóstico]]="Não Prenha ",Tabela13[[#This Row],[Vaca]],"-")</f>
        <v>-</v>
      </c>
      <c r="AF424" s="162"/>
      <c r="AG424" s="162"/>
      <c r="AH424" s="162"/>
      <c r="AI424" s="162"/>
      <c r="AJ424" s="162"/>
      <c r="AK424" s="162">
        <f>Tabela13[[#This Row],[Categoria]]</f>
        <v>0</v>
      </c>
      <c r="AL424" s="162"/>
      <c r="AM424" s="162"/>
      <c r="AN424" s="162"/>
      <c r="AO424" s="162"/>
      <c r="AP424" s="150" t="str">
        <f t="shared" si="21"/>
        <v/>
      </c>
    </row>
    <row r="425" spans="1:42" s="144" customFormat="1" ht="16.5" x14ac:dyDescent="0.25">
      <c r="A425" s="159"/>
      <c r="B425" s="157"/>
      <c r="C425" s="158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50" t="str">
        <f t="shared" si="19"/>
        <v/>
      </c>
      <c r="P425" s="157"/>
      <c r="Q425" s="158" t="str">
        <f>IF(Tabela13[[#This Row],[Diagnóstico]]="Não Prenha",Tabela13[[#This Row],[Vaca]],"-")</f>
        <v>-</v>
      </c>
      <c r="R425" s="162" t="str">
        <f>IF(Tabela13[[#This Row],[Diagnóstico]]="Não Prenha",Tabela13[[#This Row],[E.C.C DG]],"-")</f>
        <v>-</v>
      </c>
      <c r="S425" s="162"/>
      <c r="T425" s="162" t="str">
        <f>IF(Tabela13[[#This Row],[Diagnóstico]]="Não Prenha",Tabela13[[#This Row],[E.C.C. IA]],"-")</f>
        <v>-</v>
      </c>
      <c r="U425" s="162" t="str">
        <f>IF(Tabela13[[#This Row],[Diagnóstico]]="Não Prenha",Tabela13[[#This Row],[Raça IA]],"-")</f>
        <v>-</v>
      </c>
      <c r="V425" s="162"/>
      <c r="W425" s="162">
        <f>Tabela13[[#This Row],[Categoria]]</f>
        <v>0</v>
      </c>
      <c r="X425" s="162"/>
      <c r="Y425" s="162"/>
      <c r="Z425" s="162"/>
      <c r="AA425" s="162"/>
      <c r="AB425" s="150" t="str">
        <f t="shared" si="20"/>
        <v/>
      </c>
      <c r="AD425" s="157"/>
      <c r="AE425" s="158" t="str">
        <f>IF(Tabela1312[[#This Row],[Diagnóstico]]="Não Prenha ",Tabela13[[#This Row],[Vaca]],"-")</f>
        <v>-</v>
      </c>
      <c r="AF425" s="162"/>
      <c r="AG425" s="162"/>
      <c r="AH425" s="162"/>
      <c r="AI425" s="162"/>
      <c r="AJ425" s="162"/>
      <c r="AK425" s="162">
        <f>Tabela13[[#This Row],[Categoria]]</f>
        <v>0</v>
      </c>
      <c r="AL425" s="162"/>
      <c r="AM425" s="162"/>
      <c r="AN425" s="162"/>
      <c r="AO425" s="162"/>
      <c r="AP425" s="150" t="str">
        <f t="shared" si="21"/>
        <v/>
      </c>
    </row>
    <row r="426" spans="1:42" s="144" customFormat="1" ht="16.5" x14ac:dyDescent="0.25">
      <c r="A426" s="159"/>
      <c r="B426" s="157"/>
      <c r="C426" s="158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50" t="str">
        <f t="shared" si="19"/>
        <v/>
      </c>
      <c r="P426" s="157"/>
      <c r="Q426" s="158" t="str">
        <f>IF(Tabela13[[#This Row],[Diagnóstico]]="Não Prenha",Tabela13[[#This Row],[Vaca]],"-")</f>
        <v>-</v>
      </c>
      <c r="R426" s="162" t="str">
        <f>IF(Tabela13[[#This Row],[Diagnóstico]]="Não Prenha",Tabela13[[#This Row],[E.C.C DG]],"-")</f>
        <v>-</v>
      </c>
      <c r="S426" s="162"/>
      <c r="T426" s="162" t="str">
        <f>IF(Tabela13[[#This Row],[Diagnóstico]]="Não Prenha",Tabela13[[#This Row],[E.C.C. IA]],"-")</f>
        <v>-</v>
      </c>
      <c r="U426" s="162" t="str">
        <f>IF(Tabela13[[#This Row],[Diagnóstico]]="Não Prenha",Tabela13[[#This Row],[Raça IA]],"-")</f>
        <v>-</v>
      </c>
      <c r="V426" s="162"/>
      <c r="W426" s="162">
        <f>Tabela13[[#This Row],[Categoria]]</f>
        <v>0</v>
      </c>
      <c r="X426" s="162"/>
      <c r="Y426" s="162"/>
      <c r="Z426" s="162"/>
      <c r="AA426" s="162"/>
      <c r="AB426" s="150" t="str">
        <f t="shared" si="20"/>
        <v/>
      </c>
      <c r="AD426" s="157"/>
      <c r="AE426" s="158" t="str">
        <f>IF(Tabela1312[[#This Row],[Diagnóstico]]="Não Prenha ",Tabela13[[#This Row],[Vaca]],"-")</f>
        <v>-</v>
      </c>
      <c r="AF426" s="162"/>
      <c r="AG426" s="162"/>
      <c r="AH426" s="162"/>
      <c r="AI426" s="162"/>
      <c r="AJ426" s="162"/>
      <c r="AK426" s="162">
        <f>Tabela13[[#This Row],[Categoria]]</f>
        <v>0</v>
      </c>
      <c r="AL426" s="162"/>
      <c r="AM426" s="162"/>
      <c r="AN426" s="162"/>
      <c r="AO426" s="162"/>
      <c r="AP426" s="150" t="str">
        <f t="shared" si="21"/>
        <v/>
      </c>
    </row>
    <row r="427" spans="1:42" s="144" customFormat="1" ht="16.5" x14ac:dyDescent="0.25">
      <c r="A427" s="159"/>
      <c r="B427" s="157"/>
      <c r="C427" s="158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50" t="str">
        <f t="shared" si="19"/>
        <v/>
      </c>
      <c r="P427" s="157"/>
      <c r="Q427" s="158" t="str">
        <f>IF(Tabela13[[#This Row],[Diagnóstico]]="Não Prenha",Tabela13[[#This Row],[Vaca]],"-")</f>
        <v>-</v>
      </c>
      <c r="R427" s="162" t="str">
        <f>IF(Tabela13[[#This Row],[Diagnóstico]]="Não Prenha",Tabela13[[#This Row],[E.C.C DG]],"-")</f>
        <v>-</v>
      </c>
      <c r="S427" s="162"/>
      <c r="T427" s="162" t="str">
        <f>IF(Tabela13[[#This Row],[Diagnóstico]]="Não Prenha",Tabela13[[#This Row],[E.C.C. IA]],"-")</f>
        <v>-</v>
      </c>
      <c r="U427" s="162" t="str">
        <f>IF(Tabela13[[#This Row],[Diagnóstico]]="Não Prenha",Tabela13[[#This Row],[Raça IA]],"-")</f>
        <v>-</v>
      </c>
      <c r="V427" s="162"/>
      <c r="W427" s="162">
        <f>Tabela13[[#This Row],[Categoria]]</f>
        <v>0</v>
      </c>
      <c r="X427" s="162"/>
      <c r="Y427" s="162"/>
      <c r="Z427" s="162"/>
      <c r="AA427" s="162"/>
      <c r="AB427" s="150" t="str">
        <f t="shared" si="20"/>
        <v/>
      </c>
      <c r="AD427" s="157"/>
      <c r="AE427" s="158" t="str">
        <f>IF(Tabela1312[[#This Row],[Diagnóstico]]="Não Prenha ",Tabela13[[#This Row],[Vaca]],"-")</f>
        <v>-</v>
      </c>
      <c r="AF427" s="162"/>
      <c r="AG427" s="162"/>
      <c r="AH427" s="162"/>
      <c r="AI427" s="162"/>
      <c r="AJ427" s="162"/>
      <c r="AK427" s="162">
        <f>Tabela13[[#This Row],[Categoria]]</f>
        <v>0</v>
      </c>
      <c r="AL427" s="162"/>
      <c r="AM427" s="162"/>
      <c r="AN427" s="162"/>
      <c r="AO427" s="162"/>
      <c r="AP427" s="150" t="str">
        <f t="shared" si="21"/>
        <v/>
      </c>
    </row>
    <row r="428" spans="1:42" s="144" customFormat="1" ht="16.5" x14ac:dyDescent="0.25">
      <c r="A428" s="159"/>
      <c r="B428" s="157"/>
      <c r="C428" s="158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50" t="str">
        <f t="shared" si="19"/>
        <v/>
      </c>
      <c r="P428" s="157"/>
      <c r="Q428" s="158" t="str">
        <f>IF(Tabela13[[#This Row],[Diagnóstico]]="Não Prenha",Tabela13[[#This Row],[Vaca]],"-")</f>
        <v>-</v>
      </c>
      <c r="R428" s="162" t="str">
        <f>IF(Tabela13[[#This Row],[Diagnóstico]]="Não Prenha",Tabela13[[#This Row],[E.C.C DG]],"-")</f>
        <v>-</v>
      </c>
      <c r="S428" s="162"/>
      <c r="T428" s="162" t="str">
        <f>IF(Tabela13[[#This Row],[Diagnóstico]]="Não Prenha",Tabela13[[#This Row],[E.C.C. IA]],"-")</f>
        <v>-</v>
      </c>
      <c r="U428" s="162" t="str">
        <f>IF(Tabela13[[#This Row],[Diagnóstico]]="Não Prenha",Tabela13[[#This Row],[Raça IA]],"-")</f>
        <v>-</v>
      </c>
      <c r="V428" s="162"/>
      <c r="W428" s="162">
        <f>Tabela13[[#This Row],[Categoria]]</f>
        <v>0</v>
      </c>
      <c r="X428" s="162"/>
      <c r="Y428" s="162"/>
      <c r="Z428" s="162"/>
      <c r="AA428" s="162"/>
      <c r="AB428" s="150" t="str">
        <f t="shared" si="20"/>
        <v/>
      </c>
      <c r="AD428" s="157"/>
      <c r="AE428" s="158" t="str">
        <f>IF(Tabela1312[[#This Row],[Diagnóstico]]="Não Prenha ",Tabela13[[#This Row],[Vaca]],"-")</f>
        <v>-</v>
      </c>
      <c r="AF428" s="162"/>
      <c r="AG428" s="162"/>
      <c r="AH428" s="162"/>
      <c r="AI428" s="162"/>
      <c r="AJ428" s="162"/>
      <c r="AK428" s="162">
        <f>Tabela13[[#This Row],[Categoria]]</f>
        <v>0</v>
      </c>
      <c r="AL428" s="162"/>
      <c r="AM428" s="162"/>
      <c r="AN428" s="162"/>
      <c r="AO428" s="162"/>
      <c r="AP428" s="150" t="str">
        <f t="shared" si="21"/>
        <v/>
      </c>
    </row>
    <row r="429" spans="1:42" s="144" customFormat="1" ht="16.5" x14ac:dyDescent="0.25">
      <c r="A429" s="159"/>
      <c r="B429" s="157"/>
      <c r="C429" s="158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50" t="str">
        <f t="shared" si="19"/>
        <v/>
      </c>
      <c r="P429" s="157"/>
      <c r="Q429" s="158" t="str">
        <f>IF(Tabela13[[#This Row],[Diagnóstico]]="Não Prenha",Tabela13[[#This Row],[Vaca]],"-")</f>
        <v>-</v>
      </c>
      <c r="R429" s="162" t="str">
        <f>IF(Tabela13[[#This Row],[Diagnóstico]]="Não Prenha",Tabela13[[#This Row],[E.C.C DG]],"-")</f>
        <v>-</v>
      </c>
      <c r="S429" s="162"/>
      <c r="T429" s="162" t="str">
        <f>IF(Tabela13[[#This Row],[Diagnóstico]]="Não Prenha",Tabela13[[#This Row],[E.C.C. IA]],"-")</f>
        <v>-</v>
      </c>
      <c r="U429" s="162" t="str">
        <f>IF(Tabela13[[#This Row],[Diagnóstico]]="Não Prenha",Tabela13[[#This Row],[Raça IA]],"-")</f>
        <v>-</v>
      </c>
      <c r="V429" s="162"/>
      <c r="W429" s="162">
        <f>Tabela13[[#This Row],[Categoria]]</f>
        <v>0</v>
      </c>
      <c r="X429" s="162"/>
      <c r="Y429" s="162"/>
      <c r="Z429" s="162"/>
      <c r="AA429" s="162"/>
      <c r="AB429" s="150" t="str">
        <f t="shared" si="20"/>
        <v/>
      </c>
      <c r="AD429" s="157"/>
      <c r="AE429" s="158" t="str">
        <f>IF(Tabela1312[[#This Row],[Diagnóstico]]="Não Prenha ",Tabela13[[#This Row],[Vaca]],"-")</f>
        <v>-</v>
      </c>
      <c r="AF429" s="162"/>
      <c r="AG429" s="162"/>
      <c r="AH429" s="162"/>
      <c r="AI429" s="162"/>
      <c r="AJ429" s="162"/>
      <c r="AK429" s="162">
        <f>Tabela13[[#This Row],[Categoria]]</f>
        <v>0</v>
      </c>
      <c r="AL429" s="162"/>
      <c r="AM429" s="162"/>
      <c r="AN429" s="162"/>
      <c r="AO429" s="162"/>
      <c r="AP429" s="150" t="str">
        <f t="shared" si="21"/>
        <v/>
      </c>
    </row>
    <row r="430" spans="1:42" s="144" customFormat="1" ht="16.5" x14ac:dyDescent="0.25">
      <c r="A430" s="159"/>
      <c r="B430" s="157"/>
      <c r="C430" s="158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50" t="str">
        <f t="shared" si="19"/>
        <v/>
      </c>
      <c r="P430" s="157"/>
      <c r="Q430" s="158" t="str">
        <f>IF(Tabela13[[#This Row],[Diagnóstico]]="Não Prenha",Tabela13[[#This Row],[Vaca]],"-")</f>
        <v>-</v>
      </c>
      <c r="R430" s="162" t="str">
        <f>IF(Tabela13[[#This Row],[Diagnóstico]]="Não Prenha",Tabela13[[#This Row],[E.C.C DG]],"-")</f>
        <v>-</v>
      </c>
      <c r="S430" s="162"/>
      <c r="T430" s="162" t="str">
        <f>IF(Tabela13[[#This Row],[Diagnóstico]]="Não Prenha",Tabela13[[#This Row],[E.C.C. IA]],"-")</f>
        <v>-</v>
      </c>
      <c r="U430" s="162" t="str">
        <f>IF(Tabela13[[#This Row],[Diagnóstico]]="Não Prenha",Tabela13[[#This Row],[Raça IA]],"-")</f>
        <v>-</v>
      </c>
      <c r="V430" s="162"/>
      <c r="W430" s="162">
        <f>Tabela13[[#This Row],[Categoria]]</f>
        <v>0</v>
      </c>
      <c r="X430" s="162"/>
      <c r="Y430" s="162"/>
      <c r="Z430" s="162"/>
      <c r="AA430" s="162"/>
      <c r="AB430" s="150" t="str">
        <f t="shared" si="20"/>
        <v/>
      </c>
      <c r="AD430" s="157"/>
      <c r="AE430" s="158" t="str">
        <f>IF(Tabela1312[[#This Row],[Diagnóstico]]="Não Prenha ",Tabela13[[#This Row],[Vaca]],"-")</f>
        <v>-</v>
      </c>
      <c r="AF430" s="162"/>
      <c r="AG430" s="162"/>
      <c r="AH430" s="162"/>
      <c r="AI430" s="162"/>
      <c r="AJ430" s="162"/>
      <c r="AK430" s="162">
        <f>Tabela13[[#This Row],[Categoria]]</f>
        <v>0</v>
      </c>
      <c r="AL430" s="162"/>
      <c r="AM430" s="162"/>
      <c r="AN430" s="162"/>
      <c r="AO430" s="162"/>
      <c r="AP430" s="150" t="str">
        <f t="shared" si="21"/>
        <v/>
      </c>
    </row>
    <row r="431" spans="1:42" s="144" customFormat="1" ht="16.5" x14ac:dyDescent="0.25">
      <c r="A431" s="159"/>
      <c r="B431" s="157"/>
      <c r="C431" s="158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50" t="str">
        <f t="shared" si="19"/>
        <v/>
      </c>
      <c r="P431" s="157"/>
      <c r="Q431" s="158" t="str">
        <f>IF(Tabela13[[#This Row],[Diagnóstico]]="Não Prenha",Tabela13[[#This Row],[Vaca]],"-")</f>
        <v>-</v>
      </c>
      <c r="R431" s="162" t="str">
        <f>IF(Tabela13[[#This Row],[Diagnóstico]]="Não Prenha",Tabela13[[#This Row],[E.C.C DG]],"-")</f>
        <v>-</v>
      </c>
      <c r="S431" s="162"/>
      <c r="T431" s="162" t="str">
        <f>IF(Tabela13[[#This Row],[Diagnóstico]]="Não Prenha",Tabela13[[#This Row],[E.C.C. IA]],"-")</f>
        <v>-</v>
      </c>
      <c r="U431" s="162" t="str">
        <f>IF(Tabela13[[#This Row],[Diagnóstico]]="Não Prenha",Tabela13[[#This Row],[Raça IA]],"-")</f>
        <v>-</v>
      </c>
      <c r="V431" s="162"/>
      <c r="W431" s="162">
        <f>Tabela13[[#This Row],[Categoria]]</f>
        <v>0</v>
      </c>
      <c r="X431" s="162"/>
      <c r="Y431" s="162"/>
      <c r="Z431" s="162"/>
      <c r="AA431" s="162"/>
      <c r="AB431" s="150" t="str">
        <f t="shared" si="20"/>
        <v/>
      </c>
      <c r="AD431" s="157"/>
      <c r="AE431" s="158" t="str">
        <f>IF(Tabela1312[[#This Row],[Diagnóstico]]="Não Prenha ",Tabela13[[#This Row],[Vaca]],"-")</f>
        <v>-</v>
      </c>
      <c r="AF431" s="162"/>
      <c r="AG431" s="162"/>
      <c r="AH431" s="162"/>
      <c r="AI431" s="162"/>
      <c r="AJ431" s="162"/>
      <c r="AK431" s="162">
        <f>Tabela13[[#This Row],[Categoria]]</f>
        <v>0</v>
      </c>
      <c r="AL431" s="162"/>
      <c r="AM431" s="162"/>
      <c r="AN431" s="162"/>
      <c r="AO431" s="162"/>
      <c r="AP431" s="150" t="str">
        <f t="shared" si="21"/>
        <v/>
      </c>
    </row>
    <row r="432" spans="1:42" s="144" customFormat="1" ht="16.5" x14ac:dyDescent="0.25">
      <c r="A432" s="159"/>
      <c r="B432" s="157"/>
      <c r="C432" s="158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50" t="str">
        <f t="shared" si="19"/>
        <v/>
      </c>
      <c r="P432" s="157"/>
      <c r="Q432" s="158" t="str">
        <f>IF(Tabela13[[#This Row],[Diagnóstico]]="Não Prenha",Tabela13[[#This Row],[Vaca]],"-")</f>
        <v>-</v>
      </c>
      <c r="R432" s="162" t="str">
        <f>IF(Tabela13[[#This Row],[Diagnóstico]]="Não Prenha",Tabela13[[#This Row],[E.C.C DG]],"-")</f>
        <v>-</v>
      </c>
      <c r="S432" s="162"/>
      <c r="T432" s="162" t="str">
        <f>IF(Tabela13[[#This Row],[Diagnóstico]]="Não Prenha",Tabela13[[#This Row],[E.C.C. IA]],"-")</f>
        <v>-</v>
      </c>
      <c r="U432" s="162" t="str">
        <f>IF(Tabela13[[#This Row],[Diagnóstico]]="Não Prenha",Tabela13[[#This Row],[Raça IA]],"-")</f>
        <v>-</v>
      </c>
      <c r="V432" s="162"/>
      <c r="W432" s="162">
        <f>Tabela13[[#This Row],[Categoria]]</f>
        <v>0</v>
      </c>
      <c r="X432" s="162"/>
      <c r="Y432" s="162"/>
      <c r="Z432" s="162"/>
      <c r="AA432" s="162"/>
      <c r="AB432" s="150" t="str">
        <f t="shared" si="20"/>
        <v/>
      </c>
      <c r="AD432" s="157"/>
      <c r="AE432" s="158" t="str">
        <f>IF(Tabela1312[[#This Row],[Diagnóstico]]="Não Prenha ",Tabela13[[#This Row],[Vaca]],"-")</f>
        <v>-</v>
      </c>
      <c r="AF432" s="162"/>
      <c r="AG432" s="162"/>
      <c r="AH432" s="162"/>
      <c r="AI432" s="162"/>
      <c r="AJ432" s="162"/>
      <c r="AK432" s="162">
        <f>Tabela13[[#This Row],[Categoria]]</f>
        <v>0</v>
      </c>
      <c r="AL432" s="162"/>
      <c r="AM432" s="162"/>
      <c r="AN432" s="162"/>
      <c r="AO432" s="162"/>
      <c r="AP432" s="150" t="str">
        <f t="shared" si="21"/>
        <v/>
      </c>
    </row>
    <row r="433" spans="1:42" s="144" customFormat="1" ht="16.5" x14ac:dyDescent="0.25">
      <c r="A433" s="159"/>
      <c r="B433" s="157"/>
      <c r="C433" s="158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50" t="str">
        <f t="shared" si="19"/>
        <v/>
      </c>
      <c r="P433" s="157"/>
      <c r="Q433" s="158" t="str">
        <f>IF(Tabela13[[#This Row],[Diagnóstico]]="Não Prenha",Tabela13[[#This Row],[Vaca]],"-")</f>
        <v>-</v>
      </c>
      <c r="R433" s="162" t="str">
        <f>IF(Tabela13[[#This Row],[Diagnóstico]]="Não Prenha",Tabela13[[#This Row],[E.C.C DG]],"-")</f>
        <v>-</v>
      </c>
      <c r="S433" s="162"/>
      <c r="T433" s="162" t="str">
        <f>IF(Tabela13[[#This Row],[Diagnóstico]]="Não Prenha",Tabela13[[#This Row],[E.C.C. IA]],"-")</f>
        <v>-</v>
      </c>
      <c r="U433" s="162" t="str">
        <f>IF(Tabela13[[#This Row],[Diagnóstico]]="Não Prenha",Tabela13[[#This Row],[Raça IA]],"-")</f>
        <v>-</v>
      </c>
      <c r="V433" s="162"/>
      <c r="W433" s="162">
        <f>Tabela13[[#This Row],[Categoria]]</f>
        <v>0</v>
      </c>
      <c r="X433" s="162"/>
      <c r="Y433" s="162"/>
      <c r="Z433" s="162"/>
      <c r="AA433" s="162"/>
      <c r="AB433" s="150" t="str">
        <f t="shared" si="20"/>
        <v/>
      </c>
      <c r="AD433" s="157"/>
      <c r="AE433" s="158" t="str">
        <f>IF(Tabela1312[[#This Row],[Diagnóstico]]="Não Prenha ",Tabela13[[#This Row],[Vaca]],"-")</f>
        <v>-</v>
      </c>
      <c r="AF433" s="162"/>
      <c r="AG433" s="162"/>
      <c r="AH433" s="162"/>
      <c r="AI433" s="162"/>
      <c r="AJ433" s="162"/>
      <c r="AK433" s="162">
        <f>Tabela13[[#This Row],[Categoria]]</f>
        <v>0</v>
      </c>
      <c r="AL433" s="162"/>
      <c r="AM433" s="162"/>
      <c r="AN433" s="162"/>
      <c r="AO433" s="162"/>
      <c r="AP433" s="150" t="str">
        <f t="shared" si="21"/>
        <v/>
      </c>
    </row>
    <row r="434" spans="1:42" s="144" customFormat="1" ht="16.5" x14ac:dyDescent="0.25">
      <c r="A434" s="159"/>
      <c r="B434" s="157"/>
      <c r="C434" s="158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50" t="str">
        <f t="shared" si="19"/>
        <v/>
      </c>
      <c r="P434" s="157"/>
      <c r="Q434" s="158" t="str">
        <f>IF(Tabela13[[#This Row],[Diagnóstico]]="Não Prenha",Tabela13[[#This Row],[Vaca]],"-")</f>
        <v>-</v>
      </c>
      <c r="R434" s="162" t="str">
        <f>IF(Tabela13[[#This Row],[Diagnóstico]]="Não Prenha",Tabela13[[#This Row],[E.C.C DG]],"-")</f>
        <v>-</v>
      </c>
      <c r="S434" s="162"/>
      <c r="T434" s="162" t="str">
        <f>IF(Tabela13[[#This Row],[Diagnóstico]]="Não Prenha",Tabela13[[#This Row],[E.C.C. IA]],"-")</f>
        <v>-</v>
      </c>
      <c r="U434" s="162" t="str">
        <f>IF(Tabela13[[#This Row],[Diagnóstico]]="Não Prenha",Tabela13[[#This Row],[Raça IA]],"-")</f>
        <v>-</v>
      </c>
      <c r="V434" s="162"/>
      <c r="W434" s="162">
        <f>Tabela13[[#This Row],[Categoria]]</f>
        <v>0</v>
      </c>
      <c r="X434" s="162"/>
      <c r="Y434" s="162"/>
      <c r="Z434" s="162"/>
      <c r="AA434" s="162"/>
      <c r="AB434" s="150" t="str">
        <f t="shared" si="20"/>
        <v/>
      </c>
      <c r="AD434" s="157"/>
      <c r="AE434" s="158" t="str">
        <f>IF(Tabela1312[[#This Row],[Diagnóstico]]="Não Prenha ",Tabela13[[#This Row],[Vaca]],"-")</f>
        <v>-</v>
      </c>
      <c r="AF434" s="162"/>
      <c r="AG434" s="162"/>
      <c r="AH434" s="162"/>
      <c r="AI434" s="162"/>
      <c r="AJ434" s="162"/>
      <c r="AK434" s="162">
        <f>Tabela13[[#This Row],[Categoria]]</f>
        <v>0</v>
      </c>
      <c r="AL434" s="162"/>
      <c r="AM434" s="162"/>
      <c r="AN434" s="162"/>
      <c r="AO434" s="162"/>
      <c r="AP434" s="150" t="str">
        <f t="shared" si="21"/>
        <v/>
      </c>
    </row>
    <row r="435" spans="1:42" s="144" customFormat="1" ht="16.5" x14ac:dyDescent="0.25">
      <c r="A435" s="159"/>
      <c r="B435" s="157"/>
      <c r="C435" s="158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50" t="str">
        <f t="shared" si="19"/>
        <v/>
      </c>
      <c r="P435" s="157"/>
      <c r="Q435" s="158" t="str">
        <f>IF(Tabela13[[#This Row],[Diagnóstico]]="Não Prenha",Tabela13[[#This Row],[Vaca]],"-")</f>
        <v>-</v>
      </c>
      <c r="R435" s="162" t="str">
        <f>IF(Tabela13[[#This Row],[Diagnóstico]]="Não Prenha",Tabela13[[#This Row],[E.C.C DG]],"-")</f>
        <v>-</v>
      </c>
      <c r="S435" s="162"/>
      <c r="T435" s="162" t="str">
        <f>IF(Tabela13[[#This Row],[Diagnóstico]]="Não Prenha",Tabela13[[#This Row],[E.C.C. IA]],"-")</f>
        <v>-</v>
      </c>
      <c r="U435" s="162" t="str">
        <f>IF(Tabela13[[#This Row],[Diagnóstico]]="Não Prenha",Tabela13[[#This Row],[Raça IA]],"-")</f>
        <v>-</v>
      </c>
      <c r="V435" s="162"/>
      <c r="W435" s="162">
        <f>Tabela13[[#This Row],[Categoria]]</f>
        <v>0</v>
      </c>
      <c r="X435" s="162"/>
      <c r="Y435" s="162"/>
      <c r="Z435" s="162"/>
      <c r="AA435" s="162"/>
      <c r="AB435" s="150" t="str">
        <f t="shared" si="20"/>
        <v/>
      </c>
      <c r="AD435" s="157"/>
      <c r="AE435" s="158" t="str">
        <f>IF(Tabela1312[[#This Row],[Diagnóstico]]="Não Prenha ",Tabela13[[#This Row],[Vaca]],"-")</f>
        <v>-</v>
      </c>
      <c r="AF435" s="162"/>
      <c r="AG435" s="162"/>
      <c r="AH435" s="162"/>
      <c r="AI435" s="162"/>
      <c r="AJ435" s="162"/>
      <c r="AK435" s="162">
        <f>Tabela13[[#This Row],[Categoria]]</f>
        <v>0</v>
      </c>
      <c r="AL435" s="162"/>
      <c r="AM435" s="162"/>
      <c r="AN435" s="162"/>
      <c r="AO435" s="162"/>
      <c r="AP435" s="150" t="str">
        <f t="shared" si="21"/>
        <v/>
      </c>
    </row>
    <row r="436" spans="1:42" s="144" customFormat="1" ht="16.5" x14ac:dyDescent="0.25">
      <c r="A436" s="159"/>
      <c r="B436" s="157"/>
      <c r="C436" s="158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50" t="str">
        <f t="shared" si="19"/>
        <v/>
      </c>
      <c r="P436" s="157"/>
      <c r="Q436" s="158" t="str">
        <f>IF(Tabela13[[#This Row],[Diagnóstico]]="Não Prenha",Tabela13[[#This Row],[Vaca]],"-")</f>
        <v>-</v>
      </c>
      <c r="R436" s="162" t="str">
        <f>IF(Tabela13[[#This Row],[Diagnóstico]]="Não Prenha",Tabela13[[#This Row],[E.C.C DG]],"-")</f>
        <v>-</v>
      </c>
      <c r="S436" s="162"/>
      <c r="T436" s="162" t="str">
        <f>IF(Tabela13[[#This Row],[Diagnóstico]]="Não Prenha",Tabela13[[#This Row],[E.C.C. IA]],"-")</f>
        <v>-</v>
      </c>
      <c r="U436" s="162" t="str">
        <f>IF(Tabela13[[#This Row],[Diagnóstico]]="Não Prenha",Tabela13[[#This Row],[Raça IA]],"-")</f>
        <v>-</v>
      </c>
      <c r="V436" s="162"/>
      <c r="W436" s="162">
        <f>Tabela13[[#This Row],[Categoria]]</f>
        <v>0</v>
      </c>
      <c r="X436" s="162"/>
      <c r="Y436" s="162"/>
      <c r="Z436" s="162"/>
      <c r="AA436" s="162"/>
      <c r="AB436" s="150" t="str">
        <f t="shared" si="20"/>
        <v/>
      </c>
      <c r="AD436" s="157"/>
      <c r="AE436" s="158" t="str">
        <f>IF(Tabela1312[[#This Row],[Diagnóstico]]="Não Prenha ",Tabela13[[#This Row],[Vaca]],"-")</f>
        <v>-</v>
      </c>
      <c r="AF436" s="162"/>
      <c r="AG436" s="162"/>
      <c r="AH436" s="162"/>
      <c r="AI436" s="162"/>
      <c r="AJ436" s="162"/>
      <c r="AK436" s="162">
        <f>Tabela13[[#This Row],[Categoria]]</f>
        <v>0</v>
      </c>
      <c r="AL436" s="162"/>
      <c r="AM436" s="162"/>
      <c r="AN436" s="162"/>
      <c r="AO436" s="162"/>
      <c r="AP436" s="150" t="str">
        <f t="shared" si="21"/>
        <v/>
      </c>
    </row>
    <row r="437" spans="1:42" s="144" customFormat="1" ht="16.5" x14ac:dyDescent="0.25">
      <c r="A437" s="159"/>
      <c r="B437" s="157"/>
      <c r="C437" s="158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50" t="str">
        <f t="shared" si="19"/>
        <v/>
      </c>
      <c r="P437" s="157"/>
      <c r="Q437" s="158" t="str">
        <f>IF(Tabela13[[#This Row],[Diagnóstico]]="Não Prenha",Tabela13[[#This Row],[Vaca]],"-")</f>
        <v>-</v>
      </c>
      <c r="R437" s="162" t="str">
        <f>IF(Tabela13[[#This Row],[Diagnóstico]]="Não Prenha",Tabela13[[#This Row],[E.C.C DG]],"-")</f>
        <v>-</v>
      </c>
      <c r="S437" s="162"/>
      <c r="T437" s="162" t="str">
        <f>IF(Tabela13[[#This Row],[Diagnóstico]]="Não Prenha",Tabela13[[#This Row],[E.C.C. IA]],"-")</f>
        <v>-</v>
      </c>
      <c r="U437" s="162" t="str">
        <f>IF(Tabela13[[#This Row],[Diagnóstico]]="Não Prenha",Tabela13[[#This Row],[Raça IA]],"-")</f>
        <v>-</v>
      </c>
      <c r="V437" s="162"/>
      <c r="W437" s="162">
        <f>Tabela13[[#This Row],[Categoria]]</f>
        <v>0</v>
      </c>
      <c r="X437" s="162"/>
      <c r="Y437" s="162"/>
      <c r="Z437" s="162"/>
      <c r="AA437" s="162"/>
      <c r="AB437" s="150" t="str">
        <f t="shared" si="20"/>
        <v/>
      </c>
      <c r="AD437" s="157"/>
      <c r="AE437" s="158" t="str">
        <f>IF(Tabela1312[[#This Row],[Diagnóstico]]="Não Prenha ",Tabela13[[#This Row],[Vaca]],"-")</f>
        <v>-</v>
      </c>
      <c r="AF437" s="162"/>
      <c r="AG437" s="162"/>
      <c r="AH437" s="162"/>
      <c r="AI437" s="162"/>
      <c r="AJ437" s="162"/>
      <c r="AK437" s="162">
        <f>Tabela13[[#This Row],[Categoria]]</f>
        <v>0</v>
      </c>
      <c r="AL437" s="162"/>
      <c r="AM437" s="162"/>
      <c r="AN437" s="162"/>
      <c r="AO437" s="162"/>
      <c r="AP437" s="150" t="str">
        <f t="shared" si="21"/>
        <v/>
      </c>
    </row>
    <row r="438" spans="1:42" s="144" customFormat="1" ht="16.5" x14ac:dyDescent="0.25">
      <c r="A438" s="159"/>
      <c r="B438" s="157"/>
      <c r="C438" s="158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50" t="str">
        <f t="shared" si="19"/>
        <v/>
      </c>
      <c r="P438" s="157"/>
      <c r="Q438" s="158" t="str">
        <f>IF(Tabela13[[#This Row],[Diagnóstico]]="Não Prenha",Tabela13[[#This Row],[Vaca]],"-")</f>
        <v>-</v>
      </c>
      <c r="R438" s="162" t="str">
        <f>IF(Tabela13[[#This Row],[Diagnóstico]]="Não Prenha",Tabela13[[#This Row],[E.C.C DG]],"-")</f>
        <v>-</v>
      </c>
      <c r="S438" s="162"/>
      <c r="T438" s="162" t="str">
        <f>IF(Tabela13[[#This Row],[Diagnóstico]]="Não Prenha",Tabela13[[#This Row],[E.C.C. IA]],"-")</f>
        <v>-</v>
      </c>
      <c r="U438" s="162" t="str">
        <f>IF(Tabela13[[#This Row],[Diagnóstico]]="Não Prenha",Tabela13[[#This Row],[Raça IA]],"-")</f>
        <v>-</v>
      </c>
      <c r="V438" s="162"/>
      <c r="W438" s="162">
        <f>Tabela13[[#This Row],[Categoria]]</f>
        <v>0</v>
      </c>
      <c r="X438" s="162"/>
      <c r="Y438" s="162"/>
      <c r="Z438" s="162"/>
      <c r="AA438" s="162"/>
      <c r="AB438" s="150" t="str">
        <f t="shared" si="20"/>
        <v/>
      </c>
      <c r="AD438" s="157"/>
      <c r="AE438" s="158" t="str">
        <f>IF(Tabela1312[[#This Row],[Diagnóstico]]="Não Prenha ",Tabela13[[#This Row],[Vaca]],"-")</f>
        <v>-</v>
      </c>
      <c r="AF438" s="162"/>
      <c r="AG438" s="162"/>
      <c r="AH438" s="162"/>
      <c r="AI438" s="162"/>
      <c r="AJ438" s="162"/>
      <c r="AK438" s="162">
        <f>Tabela13[[#This Row],[Categoria]]</f>
        <v>0</v>
      </c>
      <c r="AL438" s="162"/>
      <c r="AM438" s="162"/>
      <c r="AN438" s="162"/>
      <c r="AO438" s="162"/>
      <c r="AP438" s="150" t="str">
        <f t="shared" si="21"/>
        <v/>
      </c>
    </row>
    <row r="439" spans="1:42" s="144" customFormat="1" ht="16.5" x14ac:dyDescent="0.25">
      <c r="A439" s="159"/>
      <c r="B439" s="157"/>
      <c r="C439" s="158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50" t="str">
        <f t="shared" si="19"/>
        <v/>
      </c>
      <c r="P439" s="157"/>
      <c r="Q439" s="158" t="str">
        <f>IF(Tabela13[[#This Row],[Diagnóstico]]="Não Prenha",Tabela13[[#This Row],[Vaca]],"-")</f>
        <v>-</v>
      </c>
      <c r="R439" s="162" t="str">
        <f>IF(Tabela13[[#This Row],[Diagnóstico]]="Não Prenha",Tabela13[[#This Row],[E.C.C DG]],"-")</f>
        <v>-</v>
      </c>
      <c r="S439" s="162"/>
      <c r="T439" s="162" t="str">
        <f>IF(Tabela13[[#This Row],[Diagnóstico]]="Não Prenha",Tabela13[[#This Row],[E.C.C. IA]],"-")</f>
        <v>-</v>
      </c>
      <c r="U439" s="162" t="str">
        <f>IF(Tabela13[[#This Row],[Diagnóstico]]="Não Prenha",Tabela13[[#This Row],[Raça IA]],"-")</f>
        <v>-</v>
      </c>
      <c r="V439" s="162"/>
      <c r="W439" s="162">
        <f>Tabela13[[#This Row],[Categoria]]</f>
        <v>0</v>
      </c>
      <c r="X439" s="162"/>
      <c r="Y439" s="162"/>
      <c r="Z439" s="162"/>
      <c r="AA439" s="162"/>
      <c r="AB439" s="150" t="str">
        <f t="shared" si="20"/>
        <v/>
      </c>
      <c r="AD439" s="157"/>
      <c r="AE439" s="158" t="str">
        <f>IF(Tabela1312[[#This Row],[Diagnóstico]]="Não Prenha ",Tabela13[[#This Row],[Vaca]],"-")</f>
        <v>-</v>
      </c>
      <c r="AF439" s="162"/>
      <c r="AG439" s="162"/>
      <c r="AH439" s="162"/>
      <c r="AI439" s="162"/>
      <c r="AJ439" s="162"/>
      <c r="AK439" s="162">
        <f>Tabela13[[#This Row],[Categoria]]</f>
        <v>0</v>
      </c>
      <c r="AL439" s="162"/>
      <c r="AM439" s="162"/>
      <c r="AN439" s="162"/>
      <c r="AO439" s="162"/>
      <c r="AP439" s="150" t="str">
        <f t="shared" si="21"/>
        <v/>
      </c>
    </row>
    <row r="440" spans="1:42" s="144" customFormat="1" ht="16.5" x14ac:dyDescent="0.25">
      <c r="A440" s="159"/>
      <c r="B440" s="157"/>
      <c r="C440" s="158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50" t="str">
        <f t="shared" si="19"/>
        <v/>
      </c>
      <c r="P440" s="157"/>
      <c r="Q440" s="158" t="str">
        <f>IF(Tabela13[[#This Row],[Diagnóstico]]="Não Prenha",Tabela13[[#This Row],[Vaca]],"-")</f>
        <v>-</v>
      </c>
      <c r="R440" s="162" t="str">
        <f>IF(Tabela13[[#This Row],[Diagnóstico]]="Não Prenha",Tabela13[[#This Row],[E.C.C DG]],"-")</f>
        <v>-</v>
      </c>
      <c r="S440" s="162"/>
      <c r="T440" s="162" t="str">
        <f>IF(Tabela13[[#This Row],[Diagnóstico]]="Não Prenha",Tabela13[[#This Row],[E.C.C. IA]],"-")</f>
        <v>-</v>
      </c>
      <c r="U440" s="162" t="str">
        <f>IF(Tabela13[[#This Row],[Diagnóstico]]="Não Prenha",Tabela13[[#This Row],[Raça IA]],"-")</f>
        <v>-</v>
      </c>
      <c r="V440" s="162"/>
      <c r="W440" s="162">
        <f>Tabela13[[#This Row],[Categoria]]</f>
        <v>0</v>
      </c>
      <c r="X440" s="162"/>
      <c r="Y440" s="162"/>
      <c r="Z440" s="162"/>
      <c r="AA440" s="162"/>
      <c r="AB440" s="150" t="str">
        <f t="shared" si="20"/>
        <v/>
      </c>
      <c r="AD440" s="157"/>
      <c r="AE440" s="158" t="str">
        <f>IF(Tabela1312[[#This Row],[Diagnóstico]]="Não Prenha ",Tabela13[[#This Row],[Vaca]],"-")</f>
        <v>-</v>
      </c>
      <c r="AF440" s="162"/>
      <c r="AG440" s="162"/>
      <c r="AH440" s="162"/>
      <c r="AI440" s="162"/>
      <c r="AJ440" s="162"/>
      <c r="AK440" s="162">
        <f>Tabela13[[#This Row],[Categoria]]</f>
        <v>0</v>
      </c>
      <c r="AL440" s="162"/>
      <c r="AM440" s="162"/>
      <c r="AN440" s="162"/>
      <c r="AO440" s="162"/>
      <c r="AP440" s="150" t="str">
        <f t="shared" si="21"/>
        <v/>
      </c>
    </row>
    <row r="441" spans="1:42" s="144" customFormat="1" ht="16.5" x14ac:dyDescent="0.25">
      <c r="A441" s="159"/>
      <c r="B441" s="157"/>
      <c r="C441" s="158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50" t="str">
        <f t="shared" si="19"/>
        <v/>
      </c>
      <c r="P441" s="157"/>
      <c r="Q441" s="158" t="str">
        <f>IF(Tabela13[[#This Row],[Diagnóstico]]="Não Prenha",Tabela13[[#This Row],[Vaca]],"-")</f>
        <v>-</v>
      </c>
      <c r="R441" s="162" t="str">
        <f>IF(Tabela13[[#This Row],[Diagnóstico]]="Não Prenha",Tabela13[[#This Row],[E.C.C DG]],"-")</f>
        <v>-</v>
      </c>
      <c r="S441" s="162"/>
      <c r="T441" s="162" t="str">
        <f>IF(Tabela13[[#This Row],[Diagnóstico]]="Não Prenha",Tabela13[[#This Row],[E.C.C. IA]],"-")</f>
        <v>-</v>
      </c>
      <c r="U441" s="162" t="str">
        <f>IF(Tabela13[[#This Row],[Diagnóstico]]="Não Prenha",Tabela13[[#This Row],[Raça IA]],"-")</f>
        <v>-</v>
      </c>
      <c r="V441" s="162"/>
      <c r="W441" s="162">
        <f>Tabela13[[#This Row],[Categoria]]</f>
        <v>0</v>
      </c>
      <c r="X441" s="162"/>
      <c r="Y441" s="162"/>
      <c r="Z441" s="162"/>
      <c r="AA441" s="162"/>
      <c r="AB441" s="150" t="str">
        <f t="shared" si="20"/>
        <v/>
      </c>
      <c r="AD441" s="157"/>
      <c r="AE441" s="158" t="str">
        <f>IF(Tabela1312[[#This Row],[Diagnóstico]]="Não Prenha ",Tabela13[[#This Row],[Vaca]],"-")</f>
        <v>-</v>
      </c>
      <c r="AF441" s="162"/>
      <c r="AG441" s="162"/>
      <c r="AH441" s="162"/>
      <c r="AI441" s="162"/>
      <c r="AJ441" s="162"/>
      <c r="AK441" s="162">
        <f>Tabela13[[#This Row],[Categoria]]</f>
        <v>0</v>
      </c>
      <c r="AL441" s="162"/>
      <c r="AM441" s="162"/>
      <c r="AN441" s="162"/>
      <c r="AO441" s="162"/>
      <c r="AP441" s="150" t="str">
        <f t="shared" si="21"/>
        <v/>
      </c>
    </row>
    <row r="442" spans="1:42" s="144" customFormat="1" ht="16.5" x14ac:dyDescent="0.25">
      <c r="A442" s="159"/>
      <c r="B442" s="157"/>
      <c r="C442" s="158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50" t="str">
        <f t="shared" si="19"/>
        <v/>
      </c>
      <c r="P442" s="157"/>
      <c r="Q442" s="158" t="str">
        <f>IF(Tabela13[[#This Row],[Diagnóstico]]="Não Prenha",Tabela13[[#This Row],[Vaca]],"-")</f>
        <v>-</v>
      </c>
      <c r="R442" s="162" t="str">
        <f>IF(Tabela13[[#This Row],[Diagnóstico]]="Não Prenha",Tabela13[[#This Row],[E.C.C DG]],"-")</f>
        <v>-</v>
      </c>
      <c r="S442" s="162"/>
      <c r="T442" s="162" t="str">
        <f>IF(Tabela13[[#This Row],[Diagnóstico]]="Não Prenha",Tabela13[[#This Row],[E.C.C. IA]],"-")</f>
        <v>-</v>
      </c>
      <c r="U442" s="162" t="str">
        <f>IF(Tabela13[[#This Row],[Diagnóstico]]="Não Prenha",Tabela13[[#This Row],[Raça IA]],"-")</f>
        <v>-</v>
      </c>
      <c r="V442" s="162"/>
      <c r="W442" s="162">
        <f>Tabela13[[#This Row],[Categoria]]</f>
        <v>0</v>
      </c>
      <c r="X442" s="162"/>
      <c r="Y442" s="162"/>
      <c r="Z442" s="162"/>
      <c r="AA442" s="162"/>
      <c r="AB442" s="150" t="str">
        <f t="shared" si="20"/>
        <v/>
      </c>
      <c r="AD442" s="157"/>
      <c r="AE442" s="158" t="str">
        <f>IF(Tabela1312[[#This Row],[Diagnóstico]]="Não Prenha ",Tabela13[[#This Row],[Vaca]],"-")</f>
        <v>-</v>
      </c>
      <c r="AF442" s="162"/>
      <c r="AG442" s="162"/>
      <c r="AH442" s="162"/>
      <c r="AI442" s="162"/>
      <c r="AJ442" s="162"/>
      <c r="AK442" s="162">
        <f>Tabela13[[#This Row],[Categoria]]</f>
        <v>0</v>
      </c>
      <c r="AL442" s="162"/>
      <c r="AM442" s="162"/>
      <c r="AN442" s="162"/>
      <c r="AO442" s="162"/>
      <c r="AP442" s="150" t="str">
        <f t="shared" si="21"/>
        <v/>
      </c>
    </row>
    <row r="443" spans="1:42" s="144" customFormat="1" ht="16.5" x14ac:dyDescent="0.25">
      <c r="A443" s="159"/>
      <c r="B443" s="157"/>
      <c r="C443" s="158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50" t="str">
        <f t="shared" si="19"/>
        <v/>
      </c>
      <c r="P443" s="157"/>
      <c r="Q443" s="158" t="str">
        <f>IF(Tabela13[[#This Row],[Diagnóstico]]="Não Prenha",Tabela13[[#This Row],[Vaca]],"-")</f>
        <v>-</v>
      </c>
      <c r="R443" s="162" t="str">
        <f>IF(Tabela13[[#This Row],[Diagnóstico]]="Não Prenha",Tabela13[[#This Row],[E.C.C DG]],"-")</f>
        <v>-</v>
      </c>
      <c r="S443" s="162"/>
      <c r="T443" s="162" t="str">
        <f>IF(Tabela13[[#This Row],[Diagnóstico]]="Não Prenha",Tabela13[[#This Row],[E.C.C. IA]],"-")</f>
        <v>-</v>
      </c>
      <c r="U443" s="162" t="str">
        <f>IF(Tabela13[[#This Row],[Diagnóstico]]="Não Prenha",Tabela13[[#This Row],[Raça IA]],"-")</f>
        <v>-</v>
      </c>
      <c r="V443" s="162"/>
      <c r="W443" s="162">
        <f>Tabela13[[#This Row],[Categoria]]</f>
        <v>0</v>
      </c>
      <c r="X443" s="162"/>
      <c r="Y443" s="162"/>
      <c r="Z443" s="162"/>
      <c r="AA443" s="162"/>
      <c r="AB443" s="150" t="str">
        <f t="shared" si="20"/>
        <v/>
      </c>
      <c r="AD443" s="157"/>
      <c r="AE443" s="158" t="str">
        <f>IF(Tabela1312[[#This Row],[Diagnóstico]]="Não Prenha ",Tabela13[[#This Row],[Vaca]],"-")</f>
        <v>-</v>
      </c>
      <c r="AF443" s="162"/>
      <c r="AG443" s="162"/>
      <c r="AH443" s="162"/>
      <c r="AI443" s="162"/>
      <c r="AJ443" s="162"/>
      <c r="AK443" s="162">
        <f>Tabela13[[#This Row],[Categoria]]</f>
        <v>0</v>
      </c>
      <c r="AL443" s="162"/>
      <c r="AM443" s="162"/>
      <c r="AN443" s="162"/>
      <c r="AO443" s="162"/>
      <c r="AP443" s="150" t="str">
        <f t="shared" si="21"/>
        <v/>
      </c>
    </row>
    <row r="444" spans="1:42" s="144" customFormat="1" ht="16.5" x14ac:dyDescent="0.25">
      <c r="A444" s="159"/>
      <c r="B444" s="157"/>
      <c r="C444" s="158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50" t="str">
        <f t="shared" si="19"/>
        <v/>
      </c>
      <c r="P444" s="157"/>
      <c r="Q444" s="158" t="str">
        <f>IF(Tabela13[[#This Row],[Diagnóstico]]="Não Prenha",Tabela13[[#This Row],[Vaca]],"-")</f>
        <v>-</v>
      </c>
      <c r="R444" s="162" t="str">
        <f>IF(Tabela13[[#This Row],[Diagnóstico]]="Não Prenha",Tabela13[[#This Row],[E.C.C DG]],"-")</f>
        <v>-</v>
      </c>
      <c r="S444" s="162"/>
      <c r="T444" s="162" t="str">
        <f>IF(Tabela13[[#This Row],[Diagnóstico]]="Não Prenha",Tabela13[[#This Row],[E.C.C. IA]],"-")</f>
        <v>-</v>
      </c>
      <c r="U444" s="162" t="str">
        <f>IF(Tabela13[[#This Row],[Diagnóstico]]="Não Prenha",Tabela13[[#This Row],[Raça IA]],"-")</f>
        <v>-</v>
      </c>
      <c r="V444" s="162"/>
      <c r="W444" s="162">
        <f>Tabela13[[#This Row],[Categoria]]</f>
        <v>0</v>
      </c>
      <c r="X444" s="162"/>
      <c r="Y444" s="162"/>
      <c r="Z444" s="162"/>
      <c r="AA444" s="162"/>
      <c r="AB444" s="150" t="str">
        <f t="shared" si="20"/>
        <v/>
      </c>
      <c r="AD444" s="157"/>
      <c r="AE444" s="158" t="str">
        <f>IF(Tabela1312[[#This Row],[Diagnóstico]]="Não Prenha ",Tabela13[[#This Row],[Vaca]],"-")</f>
        <v>-</v>
      </c>
      <c r="AF444" s="162"/>
      <c r="AG444" s="162"/>
      <c r="AH444" s="162"/>
      <c r="AI444" s="162"/>
      <c r="AJ444" s="162"/>
      <c r="AK444" s="162">
        <f>Tabela13[[#This Row],[Categoria]]</f>
        <v>0</v>
      </c>
      <c r="AL444" s="162"/>
      <c r="AM444" s="162"/>
      <c r="AN444" s="162"/>
      <c r="AO444" s="162"/>
      <c r="AP444" s="150" t="str">
        <f t="shared" si="21"/>
        <v/>
      </c>
    </row>
    <row r="445" spans="1:42" s="144" customFormat="1" ht="16.5" x14ac:dyDescent="0.25">
      <c r="A445" s="159"/>
      <c r="B445" s="157"/>
      <c r="C445" s="158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50" t="str">
        <f t="shared" si="19"/>
        <v/>
      </c>
      <c r="P445" s="157"/>
      <c r="Q445" s="158" t="str">
        <f>IF(Tabela13[[#This Row],[Diagnóstico]]="Não Prenha",Tabela13[[#This Row],[Vaca]],"-")</f>
        <v>-</v>
      </c>
      <c r="R445" s="162" t="str">
        <f>IF(Tabela13[[#This Row],[Diagnóstico]]="Não Prenha",Tabela13[[#This Row],[E.C.C DG]],"-")</f>
        <v>-</v>
      </c>
      <c r="S445" s="162"/>
      <c r="T445" s="162" t="str">
        <f>IF(Tabela13[[#This Row],[Diagnóstico]]="Não Prenha",Tabela13[[#This Row],[E.C.C. IA]],"-")</f>
        <v>-</v>
      </c>
      <c r="U445" s="162" t="str">
        <f>IF(Tabela13[[#This Row],[Diagnóstico]]="Não Prenha",Tabela13[[#This Row],[Raça IA]],"-")</f>
        <v>-</v>
      </c>
      <c r="V445" s="162"/>
      <c r="W445" s="162">
        <f>Tabela13[[#This Row],[Categoria]]</f>
        <v>0</v>
      </c>
      <c r="X445" s="162"/>
      <c r="Y445" s="162"/>
      <c r="Z445" s="162"/>
      <c r="AA445" s="162"/>
      <c r="AB445" s="150" t="str">
        <f t="shared" si="20"/>
        <v/>
      </c>
      <c r="AD445" s="157"/>
      <c r="AE445" s="158" t="str">
        <f>IF(Tabela1312[[#This Row],[Diagnóstico]]="Não Prenha ",Tabela13[[#This Row],[Vaca]],"-")</f>
        <v>-</v>
      </c>
      <c r="AF445" s="162"/>
      <c r="AG445" s="162"/>
      <c r="AH445" s="162"/>
      <c r="AI445" s="162"/>
      <c r="AJ445" s="162"/>
      <c r="AK445" s="162">
        <f>Tabela13[[#This Row],[Categoria]]</f>
        <v>0</v>
      </c>
      <c r="AL445" s="162"/>
      <c r="AM445" s="162"/>
      <c r="AN445" s="162"/>
      <c r="AO445" s="162"/>
      <c r="AP445" s="150" t="str">
        <f t="shared" si="21"/>
        <v/>
      </c>
    </row>
    <row r="446" spans="1:42" s="144" customFormat="1" ht="16.5" x14ac:dyDescent="0.25">
      <c r="A446" s="159"/>
      <c r="B446" s="157"/>
      <c r="C446" s="158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50" t="str">
        <f t="shared" si="19"/>
        <v/>
      </c>
      <c r="P446" s="157"/>
      <c r="Q446" s="158" t="str">
        <f>IF(Tabela13[[#This Row],[Diagnóstico]]="Não Prenha",Tabela13[[#This Row],[Vaca]],"-")</f>
        <v>-</v>
      </c>
      <c r="R446" s="162" t="str">
        <f>IF(Tabela13[[#This Row],[Diagnóstico]]="Não Prenha",Tabela13[[#This Row],[E.C.C DG]],"-")</f>
        <v>-</v>
      </c>
      <c r="S446" s="162"/>
      <c r="T446" s="162" t="str">
        <f>IF(Tabela13[[#This Row],[Diagnóstico]]="Não Prenha",Tabela13[[#This Row],[E.C.C. IA]],"-")</f>
        <v>-</v>
      </c>
      <c r="U446" s="162" t="str">
        <f>IF(Tabela13[[#This Row],[Diagnóstico]]="Não Prenha",Tabela13[[#This Row],[Raça IA]],"-")</f>
        <v>-</v>
      </c>
      <c r="V446" s="162"/>
      <c r="W446" s="162">
        <f>Tabela13[[#This Row],[Categoria]]</f>
        <v>0</v>
      </c>
      <c r="X446" s="162"/>
      <c r="Y446" s="162"/>
      <c r="Z446" s="162"/>
      <c r="AA446" s="162"/>
      <c r="AB446" s="150" t="str">
        <f t="shared" si="20"/>
        <v/>
      </c>
      <c r="AD446" s="157"/>
      <c r="AE446" s="158" t="str">
        <f>IF(Tabela1312[[#This Row],[Diagnóstico]]="Não Prenha ",Tabela13[[#This Row],[Vaca]],"-")</f>
        <v>-</v>
      </c>
      <c r="AF446" s="162"/>
      <c r="AG446" s="162"/>
      <c r="AH446" s="162"/>
      <c r="AI446" s="162"/>
      <c r="AJ446" s="162"/>
      <c r="AK446" s="162">
        <f>Tabela13[[#This Row],[Categoria]]</f>
        <v>0</v>
      </c>
      <c r="AL446" s="162"/>
      <c r="AM446" s="162"/>
      <c r="AN446" s="162"/>
      <c r="AO446" s="162"/>
      <c r="AP446" s="150" t="str">
        <f t="shared" si="21"/>
        <v/>
      </c>
    </row>
    <row r="447" spans="1:42" s="144" customFormat="1" ht="16.5" x14ac:dyDescent="0.25">
      <c r="A447" s="159"/>
      <c r="B447" s="157"/>
      <c r="C447" s="158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50" t="str">
        <f t="shared" si="19"/>
        <v/>
      </c>
      <c r="P447" s="157"/>
      <c r="Q447" s="158" t="str">
        <f>IF(Tabela13[[#This Row],[Diagnóstico]]="Não Prenha",Tabela13[[#This Row],[Vaca]],"-")</f>
        <v>-</v>
      </c>
      <c r="R447" s="162" t="str">
        <f>IF(Tabela13[[#This Row],[Diagnóstico]]="Não Prenha",Tabela13[[#This Row],[E.C.C DG]],"-")</f>
        <v>-</v>
      </c>
      <c r="S447" s="162"/>
      <c r="T447" s="162" t="str">
        <f>IF(Tabela13[[#This Row],[Diagnóstico]]="Não Prenha",Tabela13[[#This Row],[E.C.C. IA]],"-")</f>
        <v>-</v>
      </c>
      <c r="U447" s="162" t="str">
        <f>IF(Tabela13[[#This Row],[Diagnóstico]]="Não Prenha",Tabela13[[#This Row],[Raça IA]],"-")</f>
        <v>-</v>
      </c>
      <c r="V447" s="162"/>
      <c r="W447" s="162">
        <f>Tabela13[[#This Row],[Categoria]]</f>
        <v>0</v>
      </c>
      <c r="X447" s="162"/>
      <c r="Y447" s="162"/>
      <c r="Z447" s="162"/>
      <c r="AA447" s="162"/>
      <c r="AB447" s="150" t="str">
        <f t="shared" si="20"/>
        <v/>
      </c>
      <c r="AD447" s="157"/>
      <c r="AE447" s="158" t="str">
        <f>IF(Tabela1312[[#This Row],[Diagnóstico]]="Não Prenha ",Tabela13[[#This Row],[Vaca]],"-")</f>
        <v>-</v>
      </c>
      <c r="AF447" s="162"/>
      <c r="AG447" s="162"/>
      <c r="AH447" s="162"/>
      <c r="AI447" s="162"/>
      <c r="AJ447" s="162"/>
      <c r="AK447" s="162">
        <f>Tabela13[[#This Row],[Categoria]]</f>
        <v>0</v>
      </c>
      <c r="AL447" s="162"/>
      <c r="AM447" s="162"/>
      <c r="AN447" s="162"/>
      <c r="AO447" s="162"/>
      <c r="AP447" s="150" t="str">
        <f t="shared" si="21"/>
        <v/>
      </c>
    </row>
    <row r="448" spans="1:42" s="144" customFormat="1" ht="16.5" x14ac:dyDescent="0.25">
      <c r="A448" s="159"/>
      <c r="B448" s="157"/>
      <c r="C448" s="158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50" t="str">
        <f t="shared" si="19"/>
        <v/>
      </c>
      <c r="P448" s="157"/>
      <c r="Q448" s="158" t="str">
        <f>IF(Tabela13[[#This Row],[Diagnóstico]]="Não Prenha",Tabela13[[#This Row],[Vaca]],"-")</f>
        <v>-</v>
      </c>
      <c r="R448" s="162" t="str">
        <f>IF(Tabela13[[#This Row],[Diagnóstico]]="Não Prenha",Tabela13[[#This Row],[E.C.C DG]],"-")</f>
        <v>-</v>
      </c>
      <c r="S448" s="162"/>
      <c r="T448" s="162" t="str">
        <f>IF(Tabela13[[#This Row],[Diagnóstico]]="Não Prenha",Tabela13[[#This Row],[E.C.C. IA]],"-")</f>
        <v>-</v>
      </c>
      <c r="U448" s="162" t="str">
        <f>IF(Tabela13[[#This Row],[Diagnóstico]]="Não Prenha",Tabela13[[#This Row],[Raça IA]],"-")</f>
        <v>-</v>
      </c>
      <c r="V448" s="162"/>
      <c r="W448" s="162">
        <f>Tabela13[[#This Row],[Categoria]]</f>
        <v>0</v>
      </c>
      <c r="X448" s="162"/>
      <c r="Y448" s="162"/>
      <c r="Z448" s="162"/>
      <c r="AA448" s="162"/>
      <c r="AB448" s="150" t="str">
        <f t="shared" si="20"/>
        <v/>
      </c>
      <c r="AD448" s="157"/>
      <c r="AE448" s="158" t="str">
        <f>IF(Tabela1312[[#This Row],[Diagnóstico]]="Não Prenha ",Tabela13[[#This Row],[Vaca]],"-")</f>
        <v>-</v>
      </c>
      <c r="AF448" s="162"/>
      <c r="AG448" s="162"/>
      <c r="AH448" s="162"/>
      <c r="AI448" s="162"/>
      <c r="AJ448" s="162"/>
      <c r="AK448" s="162">
        <f>Tabela13[[#This Row],[Categoria]]</f>
        <v>0</v>
      </c>
      <c r="AL448" s="162"/>
      <c r="AM448" s="162"/>
      <c r="AN448" s="162"/>
      <c r="AO448" s="162"/>
      <c r="AP448" s="150" t="str">
        <f t="shared" si="21"/>
        <v/>
      </c>
    </row>
    <row r="449" spans="1:42" s="144" customFormat="1" ht="16.5" x14ac:dyDescent="0.25">
      <c r="A449" s="159"/>
      <c r="B449" s="157"/>
      <c r="C449" s="158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50" t="str">
        <f t="shared" si="19"/>
        <v/>
      </c>
      <c r="P449" s="157"/>
      <c r="Q449" s="158" t="str">
        <f>IF(Tabela13[[#This Row],[Diagnóstico]]="Não Prenha",Tabela13[[#This Row],[Vaca]],"-")</f>
        <v>-</v>
      </c>
      <c r="R449" s="162" t="str">
        <f>IF(Tabela13[[#This Row],[Diagnóstico]]="Não Prenha",Tabela13[[#This Row],[E.C.C DG]],"-")</f>
        <v>-</v>
      </c>
      <c r="S449" s="162"/>
      <c r="T449" s="162" t="str">
        <f>IF(Tabela13[[#This Row],[Diagnóstico]]="Não Prenha",Tabela13[[#This Row],[E.C.C. IA]],"-")</f>
        <v>-</v>
      </c>
      <c r="U449" s="162" t="str">
        <f>IF(Tabela13[[#This Row],[Diagnóstico]]="Não Prenha",Tabela13[[#This Row],[Raça IA]],"-")</f>
        <v>-</v>
      </c>
      <c r="V449" s="162"/>
      <c r="W449" s="162">
        <f>Tabela13[[#This Row],[Categoria]]</f>
        <v>0</v>
      </c>
      <c r="X449" s="162"/>
      <c r="Y449" s="162"/>
      <c r="Z449" s="162"/>
      <c r="AA449" s="162"/>
      <c r="AB449" s="150" t="str">
        <f t="shared" si="20"/>
        <v/>
      </c>
      <c r="AD449" s="157"/>
      <c r="AE449" s="158" t="str">
        <f>IF(Tabela1312[[#This Row],[Diagnóstico]]="Não Prenha ",Tabela13[[#This Row],[Vaca]],"-")</f>
        <v>-</v>
      </c>
      <c r="AF449" s="162"/>
      <c r="AG449" s="162"/>
      <c r="AH449" s="162"/>
      <c r="AI449" s="162"/>
      <c r="AJ449" s="162"/>
      <c r="AK449" s="162">
        <f>Tabela13[[#This Row],[Categoria]]</f>
        <v>0</v>
      </c>
      <c r="AL449" s="162"/>
      <c r="AM449" s="162"/>
      <c r="AN449" s="162"/>
      <c r="AO449" s="162"/>
      <c r="AP449" s="150" t="str">
        <f t="shared" si="21"/>
        <v/>
      </c>
    </row>
    <row r="450" spans="1:42" s="144" customFormat="1" ht="16.5" x14ac:dyDescent="0.25">
      <c r="A450" s="159"/>
      <c r="B450" s="157"/>
      <c r="C450" s="158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50" t="str">
        <f t="shared" ref="N450:N500" si="22">IF(B450="","",SUM(B450+295))</f>
        <v/>
      </c>
      <c r="P450" s="157"/>
      <c r="Q450" s="158" t="str">
        <f>IF(Tabela13[[#This Row],[Diagnóstico]]="Não Prenha",Tabela13[[#This Row],[Vaca]],"-")</f>
        <v>-</v>
      </c>
      <c r="R450" s="162" t="str">
        <f>IF(Tabela13[[#This Row],[Diagnóstico]]="Não Prenha",Tabela13[[#This Row],[E.C.C DG]],"-")</f>
        <v>-</v>
      </c>
      <c r="S450" s="162"/>
      <c r="T450" s="162" t="str">
        <f>IF(Tabela13[[#This Row],[Diagnóstico]]="Não Prenha",Tabela13[[#This Row],[E.C.C. IA]],"-")</f>
        <v>-</v>
      </c>
      <c r="U450" s="162" t="str">
        <f>IF(Tabela13[[#This Row],[Diagnóstico]]="Não Prenha",Tabela13[[#This Row],[Raça IA]],"-")</f>
        <v>-</v>
      </c>
      <c r="V450" s="162"/>
      <c r="W450" s="162">
        <f>Tabela13[[#This Row],[Categoria]]</f>
        <v>0</v>
      </c>
      <c r="X450" s="162"/>
      <c r="Y450" s="162"/>
      <c r="Z450" s="162"/>
      <c r="AA450" s="162"/>
      <c r="AB450" s="150" t="str">
        <f t="shared" ref="AB450:AB500" si="23">IF(P450="","",SUM(P450+295))</f>
        <v/>
      </c>
      <c r="AD450" s="157"/>
      <c r="AE450" s="158" t="str">
        <f>IF(Tabela1312[[#This Row],[Diagnóstico]]="Não Prenha ",Tabela13[[#This Row],[Vaca]],"-")</f>
        <v>-</v>
      </c>
      <c r="AF450" s="162"/>
      <c r="AG450" s="162"/>
      <c r="AH450" s="162"/>
      <c r="AI450" s="162"/>
      <c r="AJ450" s="162"/>
      <c r="AK450" s="162">
        <f>Tabela13[[#This Row],[Categoria]]</f>
        <v>0</v>
      </c>
      <c r="AL450" s="162"/>
      <c r="AM450" s="162"/>
      <c r="AN450" s="162"/>
      <c r="AO450" s="162"/>
      <c r="AP450" s="150" t="str">
        <f t="shared" ref="AP450:AP500" si="24">IF(AD450="","",SUM(AD450+295))</f>
        <v/>
      </c>
    </row>
    <row r="451" spans="1:42" s="144" customFormat="1" ht="16.5" x14ac:dyDescent="0.25">
      <c r="A451" s="159"/>
      <c r="B451" s="157"/>
      <c r="C451" s="158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50" t="str">
        <f t="shared" si="22"/>
        <v/>
      </c>
      <c r="P451" s="157"/>
      <c r="Q451" s="158" t="str">
        <f>IF(Tabela13[[#This Row],[Diagnóstico]]="Não Prenha",Tabela13[[#This Row],[Vaca]],"-")</f>
        <v>-</v>
      </c>
      <c r="R451" s="162" t="str">
        <f>IF(Tabela13[[#This Row],[Diagnóstico]]="Não Prenha",Tabela13[[#This Row],[E.C.C DG]],"-")</f>
        <v>-</v>
      </c>
      <c r="S451" s="162"/>
      <c r="T451" s="162" t="str">
        <f>IF(Tabela13[[#This Row],[Diagnóstico]]="Não Prenha",Tabela13[[#This Row],[E.C.C. IA]],"-")</f>
        <v>-</v>
      </c>
      <c r="U451" s="162" t="str">
        <f>IF(Tabela13[[#This Row],[Diagnóstico]]="Não Prenha",Tabela13[[#This Row],[Raça IA]],"-")</f>
        <v>-</v>
      </c>
      <c r="V451" s="162"/>
      <c r="W451" s="162">
        <f>Tabela13[[#This Row],[Categoria]]</f>
        <v>0</v>
      </c>
      <c r="X451" s="162"/>
      <c r="Y451" s="162"/>
      <c r="Z451" s="162"/>
      <c r="AA451" s="162"/>
      <c r="AB451" s="150" t="str">
        <f t="shared" si="23"/>
        <v/>
      </c>
      <c r="AD451" s="157"/>
      <c r="AE451" s="158" t="str">
        <f>IF(Tabela1312[[#This Row],[Diagnóstico]]="Não Prenha ",Tabela13[[#This Row],[Vaca]],"-")</f>
        <v>-</v>
      </c>
      <c r="AF451" s="162"/>
      <c r="AG451" s="162"/>
      <c r="AH451" s="162"/>
      <c r="AI451" s="162"/>
      <c r="AJ451" s="162"/>
      <c r="AK451" s="162">
        <f>Tabela13[[#This Row],[Categoria]]</f>
        <v>0</v>
      </c>
      <c r="AL451" s="162"/>
      <c r="AM451" s="162"/>
      <c r="AN451" s="162"/>
      <c r="AO451" s="162"/>
      <c r="AP451" s="150" t="str">
        <f t="shared" si="24"/>
        <v/>
      </c>
    </row>
    <row r="452" spans="1:42" s="144" customFormat="1" ht="16.5" x14ac:dyDescent="0.25">
      <c r="A452" s="159"/>
      <c r="B452" s="157"/>
      <c r="C452" s="158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50" t="str">
        <f t="shared" si="22"/>
        <v/>
      </c>
      <c r="P452" s="157"/>
      <c r="Q452" s="158" t="str">
        <f>IF(Tabela13[[#This Row],[Diagnóstico]]="Não Prenha",Tabela13[[#This Row],[Vaca]],"-")</f>
        <v>-</v>
      </c>
      <c r="R452" s="162" t="str">
        <f>IF(Tabela13[[#This Row],[Diagnóstico]]="Não Prenha",Tabela13[[#This Row],[E.C.C DG]],"-")</f>
        <v>-</v>
      </c>
      <c r="S452" s="162"/>
      <c r="T452" s="162" t="str">
        <f>IF(Tabela13[[#This Row],[Diagnóstico]]="Não Prenha",Tabela13[[#This Row],[E.C.C. IA]],"-")</f>
        <v>-</v>
      </c>
      <c r="U452" s="162" t="str">
        <f>IF(Tabela13[[#This Row],[Diagnóstico]]="Não Prenha",Tabela13[[#This Row],[Raça IA]],"-")</f>
        <v>-</v>
      </c>
      <c r="V452" s="162"/>
      <c r="W452" s="162">
        <f>Tabela13[[#This Row],[Categoria]]</f>
        <v>0</v>
      </c>
      <c r="X452" s="162"/>
      <c r="Y452" s="162"/>
      <c r="Z452" s="162"/>
      <c r="AA452" s="162"/>
      <c r="AB452" s="150" t="str">
        <f t="shared" si="23"/>
        <v/>
      </c>
      <c r="AD452" s="157"/>
      <c r="AE452" s="158" t="str">
        <f>IF(Tabela1312[[#This Row],[Diagnóstico]]="Não Prenha ",Tabela13[[#This Row],[Vaca]],"-")</f>
        <v>-</v>
      </c>
      <c r="AF452" s="162"/>
      <c r="AG452" s="162"/>
      <c r="AH452" s="162"/>
      <c r="AI452" s="162"/>
      <c r="AJ452" s="162"/>
      <c r="AK452" s="162">
        <f>Tabela13[[#This Row],[Categoria]]</f>
        <v>0</v>
      </c>
      <c r="AL452" s="162"/>
      <c r="AM452" s="162"/>
      <c r="AN452" s="162"/>
      <c r="AO452" s="162"/>
      <c r="AP452" s="150" t="str">
        <f t="shared" si="24"/>
        <v/>
      </c>
    </row>
    <row r="453" spans="1:42" s="144" customFormat="1" ht="16.5" x14ac:dyDescent="0.25">
      <c r="A453" s="159"/>
      <c r="B453" s="157"/>
      <c r="C453" s="158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50" t="str">
        <f t="shared" si="22"/>
        <v/>
      </c>
      <c r="P453" s="157"/>
      <c r="Q453" s="158" t="str">
        <f>IF(Tabela13[[#This Row],[Diagnóstico]]="Não Prenha",Tabela13[[#This Row],[Vaca]],"-")</f>
        <v>-</v>
      </c>
      <c r="R453" s="162" t="str">
        <f>IF(Tabela13[[#This Row],[Diagnóstico]]="Não Prenha",Tabela13[[#This Row],[E.C.C DG]],"-")</f>
        <v>-</v>
      </c>
      <c r="S453" s="162"/>
      <c r="T453" s="162" t="str">
        <f>IF(Tabela13[[#This Row],[Diagnóstico]]="Não Prenha",Tabela13[[#This Row],[E.C.C. IA]],"-")</f>
        <v>-</v>
      </c>
      <c r="U453" s="162" t="str">
        <f>IF(Tabela13[[#This Row],[Diagnóstico]]="Não Prenha",Tabela13[[#This Row],[Raça IA]],"-")</f>
        <v>-</v>
      </c>
      <c r="V453" s="162"/>
      <c r="W453" s="162">
        <f>Tabela13[[#This Row],[Categoria]]</f>
        <v>0</v>
      </c>
      <c r="X453" s="162"/>
      <c r="Y453" s="162"/>
      <c r="Z453" s="162"/>
      <c r="AA453" s="162"/>
      <c r="AB453" s="150" t="str">
        <f t="shared" si="23"/>
        <v/>
      </c>
      <c r="AD453" s="157"/>
      <c r="AE453" s="158" t="str">
        <f>IF(Tabela1312[[#This Row],[Diagnóstico]]="Não Prenha ",Tabela13[[#This Row],[Vaca]],"-")</f>
        <v>-</v>
      </c>
      <c r="AF453" s="162"/>
      <c r="AG453" s="162"/>
      <c r="AH453" s="162"/>
      <c r="AI453" s="162"/>
      <c r="AJ453" s="162"/>
      <c r="AK453" s="162">
        <f>Tabela13[[#This Row],[Categoria]]</f>
        <v>0</v>
      </c>
      <c r="AL453" s="162"/>
      <c r="AM453" s="162"/>
      <c r="AN453" s="162"/>
      <c r="AO453" s="162"/>
      <c r="AP453" s="150" t="str">
        <f t="shared" si="24"/>
        <v/>
      </c>
    </row>
    <row r="454" spans="1:42" s="144" customFormat="1" ht="16.5" x14ac:dyDescent="0.25">
      <c r="A454" s="159"/>
      <c r="B454" s="157"/>
      <c r="C454" s="158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50" t="str">
        <f t="shared" si="22"/>
        <v/>
      </c>
      <c r="P454" s="157"/>
      <c r="Q454" s="158" t="str">
        <f>IF(Tabela13[[#This Row],[Diagnóstico]]="Não Prenha",Tabela13[[#This Row],[Vaca]],"-")</f>
        <v>-</v>
      </c>
      <c r="R454" s="162" t="str">
        <f>IF(Tabela13[[#This Row],[Diagnóstico]]="Não Prenha",Tabela13[[#This Row],[E.C.C DG]],"-")</f>
        <v>-</v>
      </c>
      <c r="S454" s="162"/>
      <c r="T454" s="162" t="str">
        <f>IF(Tabela13[[#This Row],[Diagnóstico]]="Não Prenha",Tabela13[[#This Row],[E.C.C. IA]],"-")</f>
        <v>-</v>
      </c>
      <c r="U454" s="162" t="str">
        <f>IF(Tabela13[[#This Row],[Diagnóstico]]="Não Prenha",Tabela13[[#This Row],[Raça IA]],"-")</f>
        <v>-</v>
      </c>
      <c r="V454" s="162"/>
      <c r="W454" s="162">
        <f>Tabela13[[#This Row],[Categoria]]</f>
        <v>0</v>
      </c>
      <c r="X454" s="162"/>
      <c r="Y454" s="162"/>
      <c r="Z454" s="162"/>
      <c r="AA454" s="162"/>
      <c r="AB454" s="150" t="str">
        <f t="shared" si="23"/>
        <v/>
      </c>
      <c r="AD454" s="157"/>
      <c r="AE454" s="158" t="str">
        <f>IF(Tabela1312[[#This Row],[Diagnóstico]]="Não Prenha ",Tabela13[[#This Row],[Vaca]],"-")</f>
        <v>-</v>
      </c>
      <c r="AF454" s="162"/>
      <c r="AG454" s="162"/>
      <c r="AH454" s="162"/>
      <c r="AI454" s="162"/>
      <c r="AJ454" s="162"/>
      <c r="AK454" s="162">
        <f>Tabela13[[#This Row],[Categoria]]</f>
        <v>0</v>
      </c>
      <c r="AL454" s="162"/>
      <c r="AM454" s="162"/>
      <c r="AN454" s="162"/>
      <c r="AO454" s="162"/>
      <c r="AP454" s="150" t="str">
        <f t="shared" si="24"/>
        <v/>
      </c>
    </row>
    <row r="455" spans="1:42" s="144" customFormat="1" ht="16.5" x14ac:dyDescent="0.25">
      <c r="A455" s="159"/>
      <c r="B455" s="157"/>
      <c r="C455" s="158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50" t="str">
        <f t="shared" si="22"/>
        <v/>
      </c>
      <c r="P455" s="157"/>
      <c r="Q455" s="158" t="str">
        <f>IF(Tabela13[[#This Row],[Diagnóstico]]="Não Prenha",Tabela13[[#This Row],[Vaca]],"-")</f>
        <v>-</v>
      </c>
      <c r="R455" s="162" t="str">
        <f>IF(Tabela13[[#This Row],[Diagnóstico]]="Não Prenha",Tabela13[[#This Row],[E.C.C DG]],"-")</f>
        <v>-</v>
      </c>
      <c r="S455" s="162"/>
      <c r="T455" s="162" t="str">
        <f>IF(Tabela13[[#This Row],[Diagnóstico]]="Não Prenha",Tabela13[[#This Row],[E.C.C. IA]],"-")</f>
        <v>-</v>
      </c>
      <c r="U455" s="162" t="str">
        <f>IF(Tabela13[[#This Row],[Diagnóstico]]="Não Prenha",Tabela13[[#This Row],[Raça IA]],"-")</f>
        <v>-</v>
      </c>
      <c r="V455" s="162"/>
      <c r="W455" s="162">
        <f>Tabela13[[#This Row],[Categoria]]</f>
        <v>0</v>
      </c>
      <c r="X455" s="162"/>
      <c r="Y455" s="162"/>
      <c r="Z455" s="162"/>
      <c r="AA455" s="162"/>
      <c r="AB455" s="150" t="str">
        <f t="shared" si="23"/>
        <v/>
      </c>
      <c r="AD455" s="157"/>
      <c r="AE455" s="158" t="str">
        <f>IF(Tabela1312[[#This Row],[Diagnóstico]]="Não Prenha ",Tabela13[[#This Row],[Vaca]],"-")</f>
        <v>-</v>
      </c>
      <c r="AF455" s="162"/>
      <c r="AG455" s="162"/>
      <c r="AH455" s="162"/>
      <c r="AI455" s="162"/>
      <c r="AJ455" s="162"/>
      <c r="AK455" s="162">
        <f>Tabela13[[#This Row],[Categoria]]</f>
        <v>0</v>
      </c>
      <c r="AL455" s="162"/>
      <c r="AM455" s="162"/>
      <c r="AN455" s="162"/>
      <c r="AO455" s="162"/>
      <c r="AP455" s="150" t="str">
        <f t="shared" si="24"/>
        <v/>
      </c>
    </row>
    <row r="456" spans="1:42" s="144" customFormat="1" ht="16.5" x14ac:dyDescent="0.25">
      <c r="A456" s="159"/>
      <c r="B456" s="157"/>
      <c r="C456" s="158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50" t="str">
        <f t="shared" si="22"/>
        <v/>
      </c>
      <c r="P456" s="157"/>
      <c r="Q456" s="158" t="str">
        <f>IF(Tabela13[[#This Row],[Diagnóstico]]="Não Prenha",Tabela13[[#This Row],[Vaca]],"-")</f>
        <v>-</v>
      </c>
      <c r="R456" s="162" t="str">
        <f>IF(Tabela13[[#This Row],[Diagnóstico]]="Não Prenha",Tabela13[[#This Row],[E.C.C DG]],"-")</f>
        <v>-</v>
      </c>
      <c r="S456" s="162"/>
      <c r="T456" s="162" t="str">
        <f>IF(Tabela13[[#This Row],[Diagnóstico]]="Não Prenha",Tabela13[[#This Row],[E.C.C. IA]],"-")</f>
        <v>-</v>
      </c>
      <c r="U456" s="162" t="str">
        <f>IF(Tabela13[[#This Row],[Diagnóstico]]="Não Prenha",Tabela13[[#This Row],[Raça IA]],"-")</f>
        <v>-</v>
      </c>
      <c r="V456" s="162"/>
      <c r="W456" s="162">
        <f>Tabela13[[#This Row],[Categoria]]</f>
        <v>0</v>
      </c>
      <c r="X456" s="162"/>
      <c r="Y456" s="162"/>
      <c r="Z456" s="162"/>
      <c r="AA456" s="162"/>
      <c r="AB456" s="150" t="str">
        <f t="shared" si="23"/>
        <v/>
      </c>
      <c r="AD456" s="157"/>
      <c r="AE456" s="158" t="str">
        <f>IF(Tabela1312[[#This Row],[Diagnóstico]]="Não Prenha ",Tabela13[[#This Row],[Vaca]],"-")</f>
        <v>-</v>
      </c>
      <c r="AF456" s="162"/>
      <c r="AG456" s="162"/>
      <c r="AH456" s="162"/>
      <c r="AI456" s="162"/>
      <c r="AJ456" s="162"/>
      <c r="AK456" s="162">
        <f>Tabela13[[#This Row],[Categoria]]</f>
        <v>0</v>
      </c>
      <c r="AL456" s="162"/>
      <c r="AM456" s="162"/>
      <c r="AN456" s="162"/>
      <c r="AO456" s="162"/>
      <c r="AP456" s="150" t="str">
        <f t="shared" si="24"/>
        <v/>
      </c>
    </row>
    <row r="457" spans="1:42" s="144" customFormat="1" ht="16.5" x14ac:dyDescent="0.25">
      <c r="A457" s="159"/>
      <c r="B457" s="157"/>
      <c r="C457" s="158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50" t="str">
        <f t="shared" si="22"/>
        <v/>
      </c>
      <c r="P457" s="157"/>
      <c r="Q457" s="158" t="str">
        <f>IF(Tabela13[[#This Row],[Diagnóstico]]="Não Prenha",Tabela13[[#This Row],[Vaca]],"-")</f>
        <v>-</v>
      </c>
      <c r="R457" s="162" t="str">
        <f>IF(Tabela13[[#This Row],[Diagnóstico]]="Não Prenha",Tabela13[[#This Row],[E.C.C DG]],"-")</f>
        <v>-</v>
      </c>
      <c r="S457" s="162"/>
      <c r="T457" s="162" t="str">
        <f>IF(Tabela13[[#This Row],[Diagnóstico]]="Não Prenha",Tabela13[[#This Row],[E.C.C. IA]],"-")</f>
        <v>-</v>
      </c>
      <c r="U457" s="162" t="str">
        <f>IF(Tabela13[[#This Row],[Diagnóstico]]="Não Prenha",Tabela13[[#This Row],[Raça IA]],"-")</f>
        <v>-</v>
      </c>
      <c r="V457" s="162"/>
      <c r="W457" s="162">
        <f>Tabela13[[#This Row],[Categoria]]</f>
        <v>0</v>
      </c>
      <c r="X457" s="162"/>
      <c r="Y457" s="162"/>
      <c r="Z457" s="162"/>
      <c r="AA457" s="162"/>
      <c r="AB457" s="150" t="str">
        <f t="shared" si="23"/>
        <v/>
      </c>
      <c r="AD457" s="157"/>
      <c r="AE457" s="158" t="str">
        <f>IF(Tabela1312[[#This Row],[Diagnóstico]]="Não Prenha ",Tabela13[[#This Row],[Vaca]],"-")</f>
        <v>-</v>
      </c>
      <c r="AF457" s="162"/>
      <c r="AG457" s="162"/>
      <c r="AH457" s="162"/>
      <c r="AI457" s="162"/>
      <c r="AJ457" s="162"/>
      <c r="AK457" s="162">
        <f>Tabela13[[#This Row],[Categoria]]</f>
        <v>0</v>
      </c>
      <c r="AL457" s="162"/>
      <c r="AM457" s="162"/>
      <c r="AN457" s="162"/>
      <c r="AO457" s="162"/>
      <c r="AP457" s="150" t="str">
        <f t="shared" si="24"/>
        <v/>
      </c>
    </row>
    <row r="458" spans="1:42" s="144" customFormat="1" ht="16.5" x14ac:dyDescent="0.25">
      <c r="A458" s="159"/>
      <c r="B458" s="157"/>
      <c r="C458" s="158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50" t="str">
        <f t="shared" si="22"/>
        <v/>
      </c>
      <c r="P458" s="157"/>
      <c r="Q458" s="158" t="str">
        <f>IF(Tabela13[[#This Row],[Diagnóstico]]="Não Prenha",Tabela13[[#This Row],[Vaca]],"-")</f>
        <v>-</v>
      </c>
      <c r="R458" s="162" t="str">
        <f>IF(Tabela13[[#This Row],[Diagnóstico]]="Não Prenha",Tabela13[[#This Row],[E.C.C DG]],"-")</f>
        <v>-</v>
      </c>
      <c r="S458" s="162"/>
      <c r="T458" s="162" t="str">
        <f>IF(Tabela13[[#This Row],[Diagnóstico]]="Não Prenha",Tabela13[[#This Row],[E.C.C. IA]],"-")</f>
        <v>-</v>
      </c>
      <c r="U458" s="162" t="str">
        <f>IF(Tabela13[[#This Row],[Diagnóstico]]="Não Prenha",Tabela13[[#This Row],[Raça IA]],"-")</f>
        <v>-</v>
      </c>
      <c r="V458" s="162"/>
      <c r="W458" s="162">
        <f>Tabela13[[#This Row],[Categoria]]</f>
        <v>0</v>
      </c>
      <c r="X458" s="162"/>
      <c r="Y458" s="162"/>
      <c r="Z458" s="162"/>
      <c r="AA458" s="162"/>
      <c r="AB458" s="150" t="str">
        <f t="shared" si="23"/>
        <v/>
      </c>
      <c r="AD458" s="157"/>
      <c r="AE458" s="158" t="str">
        <f>IF(Tabela1312[[#This Row],[Diagnóstico]]="Não Prenha ",Tabela13[[#This Row],[Vaca]],"-")</f>
        <v>-</v>
      </c>
      <c r="AF458" s="162"/>
      <c r="AG458" s="162"/>
      <c r="AH458" s="162"/>
      <c r="AI458" s="162"/>
      <c r="AJ458" s="162"/>
      <c r="AK458" s="162">
        <f>Tabela13[[#This Row],[Categoria]]</f>
        <v>0</v>
      </c>
      <c r="AL458" s="162"/>
      <c r="AM458" s="162"/>
      <c r="AN458" s="162"/>
      <c r="AO458" s="162"/>
      <c r="AP458" s="150" t="str">
        <f t="shared" si="24"/>
        <v/>
      </c>
    </row>
    <row r="459" spans="1:42" s="144" customFormat="1" ht="16.5" x14ac:dyDescent="0.25">
      <c r="A459" s="159"/>
      <c r="B459" s="157"/>
      <c r="C459" s="158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50" t="str">
        <f t="shared" si="22"/>
        <v/>
      </c>
      <c r="P459" s="157"/>
      <c r="Q459" s="158" t="str">
        <f>IF(Tabela13[[#This Row],[Diagnóstico]]="Não Prenha",Tabela13[[#This Row],[Vaca]],"-")</f>
        <v>-</v>
      </c>
      <c r="R459" s="162" t="str">
        <f>IF(Tabela13[[#This Row],[Diagnóstico]]="Não Prenha",Tabela13[[#This Row],[E.C.C DG]],"-")</f>
        <v>-</v>
      </c>
      <c r="S459" s="162"/>
      <c r="T459" s="162" t="str">
        <f>IF(Tabela13[[#This Row],[Diagnóstico]]="Não Prenha",Tabela13[[#This Row],[E.C.C. IA]],"-")</f>
        <v>-</v>
      </c>
      <c r="U459" s="162" t="str">
        <f>IF(Tabela13[[#This Row],[Diagnóstico]]="Não Prenha",Tabela13[[#This Row],[Raça IA]],"-")</f>
        <v>-</v>
      </c>
      <c r="V459" s="162"/>
      <c r="W459" s="162">
        <f>Tabela13[[#This Row],[Categoria]]</f>
        <v>0</v>
      </c>
      <c r="X459" s="162"/>
      <c r="Y459" s="162"/>
      <c r="Z459" s="162"/>
      <c r="AA459" s="162"/>
      <c r="AB459" s="150" t="str">
        <f t="shared" si="23"/>
        <v/>
      </c>
      <c r="AD459" s="157"/>
      <c r="AE459" s="158" t="str">
        <f>IF(Tabela1312[[#This Row],[Diagnóstico]]="Não Prenha ",Tabela13[[#This Row],[Vaca]],"-")</f>
        <v>-</v>
      </c>
      <c r="AF459" s="162"/>
      <c r="AG459" s="162"/>
      <c r="AH459" s="162"/>
      <c r="AI459" s="162"/>
      <c r="AJ459" s="162"/>
      <c r="AK459" s="162">
        <f>Tabela13[[#This Row],[Categoria]]</f>
        <v>0</v>
      </c>
      <c r="AL459" s="162"/>
      <c r="AM459" s="162"/>
      <c r="AN459" s="162"/>
      <c r="AO459" s="162"/>
      <c r="AP459" s="150" t="str">
        <f t="shared" si="24"/>
        <v/>
      </c>
    </row>
    <row r="460" spans="1:42" s="144" customFormat="1" ht="16.5" x14ac:dyDescent="0.25">
      <c r="A460" s="159"/>
      <c r="B460" s="157"/>
      <c r="C460" s="158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50" t="str">
        <f t="shared" si="22"/>
        <v/>
      </c>
      <c r="P460" s="157"/>
      <c r="Q460" s="158" t="str">
        <f>IF(Tabela13[[#This Row],[Diagnóstico]]="Não Prenha",Tabela13[[#This Row],[Vaca]],"-")</f>
        <v>-</v>
      </c>
      <c r="R460" s="162" t="str">
        <f>IF(Tabela13[[#This Row],[Diagnóstico]]="Não Prenha",Tabela13[[#This Row],[E.C.C DG]],"-")</f>
        <v>-</v>
      </c>
      <c r="S460" s="162"/>
      <c r="T460" s="162" t="str">
        <f>IF(Tabela13[[#This Row],[Diagnóstico]]="Não Prenha",Tabela13[[#This Row],[E.C.C. IA]],"-")</f>
        <v>-</v>
      </c>
      <c r="U460" s="162" t="str">
        <f>IF(Tabela13[[#This Row],[Diagnóstico]]="Não Prenha",Tabela13[[#This Row],[Raça IA]],"-")</f>
        <v>-</v>
      </c>
      <c r="V460" s="162"/>
      <c r="W460" s="162">
        <f>Tabela13[[#This Row],[Categoria]]</f>
        <v>0</v>
      </c>
      <c r="X460" s="162"/>
      <c r="Y460" s="162"/>
      <c r="Z460" s="162"/>
      <c r="AA460" s="162"/>
      <c r="AB460" s="150" t="str">
        <f t="shared" si="23"/>
        <v/>
      </c>
      <c r="AD460" s="157"/>
      <c r="AE460" s="158" t="str">
        <f>IF(Tabela1312[[#This Row],[Diagnóstico]]="Não Prenha ",Tabela13[[#This Row],[Vaca]],"-")</f>
        <v>-</v>
      </c>
      <c r="AF460" s="162"/>
      <c r="AG460" s="162"/>
      <c r="AH460" s="162"/>
      <c r="AI460" s="162"/>
      <c r="AJ460" s="162"/>
      <c r="AK460" s="162">
        <f>Tabela13[[#This Row],[Categoria]]</f>
        <v>0</v>
      </c>
      <c r="AL460" s="162"/>
      <c r="AM460" s="162"/>
      <c r="AN460" s="162"/>
      <c r="AO460" s="162"/>
      <c r="AP460" s="150" t="str">
        <f t="shared" si="24"/>
        <v/>
      </c>
    </row>
    <row r="461" spans="1:42" s="144" customFormat="1" ht="16.5" x14ac:dyDescent="0.25">
      <c r="A461" s="159"/>
      <c r="B461" s="157"/>
      <c r="C461" s="158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50" t="str">
        <f t="shared" si="22"/>
        <v/>
      </c>
      <c r="P461" s="157"/>
      <c r="Q461" s="158" t="str">
        <f>IF(Tabela13[[#This Row],[Diagnóstico]]="Não Prenha",Tabela13[[#This Row],[Vaca]],"-")</f>
        <v>-</v>
      </c>
      <c r="R461" s="162" t="str">
        <f>IF(Tabela13[[#This Row],[Diagnóstico]]="Não Prenha",Tabela13[[#This Row],[E.C.C DG]],"-")</f>
        <v>-</v>
      </c>
      <c r="S461" s="162"/>
      <c r="T461" s="162" t="str">
        <f>IF(Tabela13[[#This Row],[Diagnóstico]]="Não Prenha",Tabela13[[#This Row],[E.C.C. IA]],"-")</f>
        <v>-</v>
      </c>
      <c r="U461" s="162" t="str">
        <f>IF(Tabela13[[#This Row],[Diagnóstico]]="Não Prenha",Tabela13[[#This Row],[Raça IA]],"-")</f>
        <v>-</v>
      </c>
      <c r="V461" s="162"/>
      <c r="W461" s="162">
        <f>Tabela13[[#This Row],[Categoria]]</f>
        <v>0</v>
      </c>
      <c r="X461" s="162"/>
      <c r="Y461" s="162"/>
      <c r="Z461" s="162"/>
      <c r="AA461" s="162"/>
      <c r="AB461" s="150" t="str">
        <f t="shared" si="23"/>
        <v/>
      </c>
      <c r="AD461" s="157"/>
      <c r="AE461" s="158" t="str">
        <f>IF(Tabela1312[[#This Row],[Diagnóstico]]="Não Prenha ",Tabela13[[#This Row],[Vaca]],"-")</f>
        <v>-</v>
      </c>
      <c r="AF461" s="162"/>
      <c r="AG461" s="162"/>
      <c r="AH461" s="162"/>
      <c r="AI461" s="162"/>
      <c r="AJ461" s="162"/>
      <c r="AK461" s="162">
        <f>Tabela13[[#This Row],[Categoria]]</f>
        <v>0</v>
      </c>
      <c r="AL461" s="162"/>
      <c r="AM461" s="162"/>
      <c r="AN461" s="162"/>
      <c r="AO461" s="162"/>
      <c r="AP461" s="150" t="str">
        <f t="shared" si="24"/>
        <v/>
      </c>
    </row>
    <row r="462" spans="1:42" s="144" customFormat="1" ht="16.5" x14ac:dyDescent="0.25">
      <c r="A462" s="159"/>
      <c r="B462" s="157"/>
      <c r="C462" s="158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50" t="str">
        <f t="shared" si="22"/>
        <v/>
      </c>
      <c r="P462" s="157"/>
      <c r="Q462" s="158" t="str">
        <f>IF(Tabela13[[#This Row],[Diagnóstico]]="Não Prenha",Tabela13[[#This Row],[Vaca]],"-")</f>
        <v>-</v>
      </c>
      <c r="R462" s="162" t="str">
        <f>IF(Tabela13[[#This Row],[Diagnóstico]]="Não Prenha",Tabela13[[#This Row],[E.C.C DG]],"-")</f>
        <v>-</v>
      </c>
      <c r="S462" s="162"/>
      <c r="T462" s="162" t="str">
        <f>IF(Tabela13[[#This Row],[Diagnóstico]]="Não Prenha",Tabela13[[#This Row],[E.C.C. IA]],"-")</f>
        <v>-</v>
      </c>
      <c r="U462" s="162" t="str">
        <f>IF(Tabela13[[#This Row],[Diagnóstico]]="Não Prenha",Tabela13[[#This Row],[Raça IA]],"-")</f>
        <v>-</v>
      </c>
      <c r="V462" s="162"/>
      <c r="W462" s="162">
        <f>Tabela13[[#This Row],[Categoria]]</f>
        <v>0</v>
      </c>
      <c r="X462" s="162"/>
      <c r="Y462" s="162"/>
      <c r="Z462" s="162"/>
      <c r="AA462" s="162"/>
      <c r="AB462" s="150" t="str">
        <f t="shared" si="23"/>
        <v/>
      </c>
      <c r="AD462" s="157"/>
      <c r="AE462" s="158" t="str">
        <f>IF(Tabela1312[[#This Row],[Diagnóstico]]="Não Prenha ",Tabela13[[#This Row],[Vaca]],"-")</f>
        <v>-</v>
      </c>
      <c r="AF462" s="162"/>
      <c r="AG462" s="162"/>
      <c r="AH462" s="162"/>
      <c r="AI462" s="162"/>
      <c r="AJ462" s="162"/>
      <c r="AK462" s="162">
        <f>Tabela13[[#This Row],[Categoria]]</f>
        <v>0</v>
      </c>
      <c r="AL462" s="162"/>
      <c r="AM462" s="162"/>
      <c r="AN462" s="162"/>
      <c r="AO462" s="162"/>
      <c r="AP462" s="150" t="str">
        <f t="shared" si="24"/>
        <v/>
      </c>
    </row>
    <row r="463" spans="1:42" s="144" customFormat="1" ht="16.5" x14ac:dyDescent="0.25">
      <c r="A463" s="159"/>
      <c r="B463" s="157"/>
      <c r="C463" s="158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50" t="str">
        <f t="shared" si="22"/>
        <v/>
      </c>
      <c r="P463" s="157"/>
      <c r="Q463" s="158" t="str">
        <f>IF(Tabela13[[#This Row],[Diagnóstico]]="Não Prenha",Tabela13[[#This Row],[Vaca]],"-")</f>
        <v>-</v>
      </c>
      <c r="R463" s="162" t="str">
        <f>IF(Tabela13[[#This Row],[Diagnóstico]]="Não Prenha",Tabela13[[#This Row],[E.C.C DG]],"-")</f>
        <v>-</v>
      </c>
      <c r="S463" s="162"/>
      <c r="T463" s="162" t="str">
        <f>IF(Tabela13[[#This Row],[Diagnóstico]]="Não Prenha",Tabela13[[#This Row],[E.C.C. IA]],"-")</f>
        <v>-</v>
      </c>
      <c r="U463" s="162" t="str">
        <f>IF(Tabela13[[#This Row],[Diagnóstico]]="Não Prenha",Tabela13[[#This Row],[Raça IA]],"-")</f>
        <v>-</v>
      </c>
      <c r="V463" s="162"/>
      <c r="W463" s="162">
        <f>Tabela13[[#This Row],[Categoria]]</f>
        <v>0</v>
      </c>
      <c r="X463" s="162"/>
      <c r="Y463" s="162"/>
      <c r="Z463" s="162"/>
      <c r="AA463" s="162"/>
      <c r="AB463" s="150" t="str">
        <f t="shared" si="23"/>
        <v/>
      </c>
      <c r="AD463" s="157"/>
      <c r="AE463" s="158" t="str">
        <f>IF(Tabela1312[[#This Row],[Diagnóstico]]="Não Prenha ",Tabela13[[#This Row],[Vaca]],"-")</f>
        <v>-</v>
      </c>
      <c r="AF463" s="162"/>
      <c r="AG463" s="162"/>
      <c r="AH463" s="162"/>
      <c r="AI463" s="162"/>
      <c r="AJ463" s="162"/>
      <c r="AK463" s="162">
        <f>Tabela13[[#This Row],[Categoria]]</f>
        <v>0</v>
      </c>
      <c r="AL463" s="162"/>
      <c r="AM463" s="162"/>
      <c r="AN463" s="162"/>
      <c r="AO463" s="162"/>
      <c r="AP463" s="150" t="str">
        <f t="shared" si="24"/>
        <v/>
      </c>
    </row>
    <row r="464" spans="1:42" s="144" customFormat="1" ht="16.5" x14ac:dyDescent="0.25">
      <c r="A464" s="159"/>
      <c r="B464" s="157"/>
      <c r="C464" s="158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50" t="str">
        <f t="shared" si="22"/>
        <v/>
      </c>
      <c r="P464" s="157"/>
      <c r="Q464" s="158" t="str">
        <f>IF(Tabela13[[#This Row],[Diagnóstico]]="Não Prenha",Tabela13[[#This Row],[Vaca]],"-")</f>
        <v>-</v>
      </c>
      <c r="R464" s="162" t="str">
        <f>IF(Tabela13[[#This Row],[Diagnóstico]]="Não Prenha",Tabela13[[#This Row],[E.C.C DG]],"-")</f>
        <v>-</v>
      </c>
      <c r="S464" s="162"/>
      <c r="T464" s="162" t="str">
        <f>IF(Tabela13[[#This Row],[Diagnóstico]]="Não Prenha",Tabela13[[#This Row],[E.C.C. IA]],"-")</f>
        <v>-</v>
      </c>
      <c r="U464" s="162" t="str">
        <f>IF(Tabela13[[#This Row],[Diagnóstico]]="Não Prenha",Tabela13[[#This Row],[Raça IA]],"-")</f>
        <v>-</v>
      </c>
      <c r="V464" s="162"/>
      <c r="W464" s="162">
        <f>Tabela13[[#This Row],[Categoria]]</f>
        <v>0</v>
      </c>
      <c r="X464" s="162"/>
      <c r="Y464" s="162"/>
      <c r="Z464" s="162"/>
      <c r="AA464" s="162"/>
      <c r="AB464" s="150" t="str">
        <f t="shared" si="23"/>
        <v/>
      </c>
      <c r="AD464" s="157"/>
      <c r="AE464" s="158" t="str">
        <f>IF(Tabela1312[[#This Row],[Diagnóstico]]="Não Prenha ",Tabela13[[#This Row],[Vaca]],"-")</f>
        <v>-</v>
      </c>
      <c r="AF464" s="162"/>
      <c r="AG464" s="162"/>
      <c r="AH464" s="162"/>
      <c r="AI464" s="162"/>
      <c r="AJ464" s="162"/>
      <c r="AK464" s="162">
        <f>Tabela13[[#This Row],[Categoria]]</f>
        <v>0</v>
      </c>
      <c r="AL464" s="162"/>
      <c r="AM464" s="162"/>
      <c r="AN464" s="162"/>
      <c r="AO464" s="162"/>
      <c r="AP464" s="150" t="str">
        <f t="shared" si="24"/>
        <v/>
      </c>
    </row>
    <row r="465" spans="1:42" s="144" customFormat="1" x14ac:dyDescent="0.25">
      <c r="A465" s="156"/>
      <c r="B465" s="76"/>
      <c r="C465" s="155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50" t="str">
        <f t="shared" si="22"/>
        <v/>
      </c>
      <c r="P465" s="76"/>
      <c r="Q465" s="155" t="str">
        <f>IF(Tabela13[[#This Row],[Diagnóstico]]="Não Prenha",Tabela13[[#This Row],[Vaca]],"-")</f>
        <v>-</v>
      </c>
      <c r="R465" s="162" t="str">
        <f>IF(Tabela13[[#This Row],[Diagnóstico]]="Não Prenha",Tabela13[[#This Row],[E.C.C DG]],"-")</f>
        <v>-</v>
      </c>
      <c r="S465" s="162"/>
      <c r="T465" s="162" t="str">
        <f>IF(Tabela13[[#This Row],[Diagnóstico]]="Não Prenha",Tabela13[[#This Row],[E.C.C. IA]],"-")</f>
        <v>-</v>
      </c>
      <c r="U465" s="162" t="str">
        <f>IF(Tabela13[[#This Row],[Diagnóstico]]="Não Prenha",Tabela13[[#This Row],[Raça IA]],"-")</f>
        <v>-</v>
      </c>
      <c r="V465" s="162"/>
      <c r="W465" s="162">
        <f>Tabela13[[#This Row],[Categoria]]</f>
        <v>0</v>
      </c>
      <c r="X465" s="162"/>
      <c r="Y465" s="162"/>
      <c r="Z465" s="162"/>
      <c r="AA465" s="162"/>
      <c r="AB465" s="150" t="str">
        <f t="shared" si="23"/>
        <v/>
      </c>
      <c r="AD465" s="76"/>
      <c r="AE465" s="155" t="str">
        <f>IF(Tabela1312[[#This Row],[Diagnóstico]]="Não Prenha ",Tabela13[[#This Row],[Vaca]],"-")</f>
        <v>-</v>
      </c>
      <c r="AF465" s="162"/>
      <c r="AG465" s="162"/>
      <c r="AH465" s="162"/>
      <c r="AI465" s="162"/>
      <c r="AJ465" s="162"/>
      <c r="AK465" s="162">
        <f>Tabela13[[#This Row],[Categoria]]</f>
        <v>0</v>
      </c>
      <c r="AL465" s="162"/>
      <c r="AM465" s="162"/>
      <c r="AN465" s="162"/>
      <c r="AO465" s="162"/>
      <c r="AP465" s="150" t="str">
        <f t="shared" si="24"/>
        <v/>
      </c>
    </row>
    <row r="466" spans="1:42" s="144" customFormat="1" x14ac:dyDescent="0.25">
      <c r="A466" s="156"/>
      <c r="B466" s="76"/>
      <c r="C466" s="155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50" t="str">
        <f t="shared" si="22"/>
        <v/>
      </c>
      <c r="P466" s="76"/>
      <c r="Q466" s="155" t="str">
        <f>IF(Tabela13[[#This Row],[Diagnóstico]]="Não Prenha",Tabela13[[#This Row],[Vaca]],"-")</f>
        <v>-</v>
      </c>
      <c r="R466" s="162" t="str">
        <f>IF(Tabela13[[#This Row],[Diagnóstico]]="Não Prenha",Tabela13[[#This Row],[E.C.C DG]],"-")</f>
        <v>-</v>
      </c>
      <c r="S466" s="162"/>
      <c r="T466" s="162" t="str">
        <f>IF(Tabela13[[#This Row],[Diagnóstico]]="Não Prenha",Tabela13[[#This Row],[E.C.C. IA]],"-")</f>
        <v>-</v>
      </c>
      <c r="U466" s="162" t="str">
        <f>IF(Tabela13[[#This Row],[Diagnóstico]]="Não Prenha",Tabela13[[#This Row],[Raça IA]],"-")</f>
        <v>-</v>
      </c>
      <c r="V466" s="162"/>
      <c r="W466" s="162">
        <f>Tabela13[[#This Row],[Categoria]]</f>
        <v>0</v>
      </c>
      <c r="X466" s="162"/>
      <c r="Y466" s="162"/>
      <c r="Z466" s="162"/>
      <c r="AA466" s="162"/>
      <c r="AB466" s="150" t="str">
        <f t="shared" si="23"/>
        <v/>
      </c>
      <c r="AD466" s="76"/>
      <c r="AE466" s="155" t="str">
        <f>IF(Tabela1312[[#This Row],[Diagnóstico]]="Não Prenha ",Tabela13[[#This Row],[Vaca]],"-")</f>
        <v>-</v>
      </c>
      <c r="AF466" s="162"/>
      <c r="AG466" s="162"/>
      <c r="AH466" s="162"/>
      <c r="AI466" s="162"/>
      <c r="AJ466" s="162"/>
      <c r="AK466" s="162">
        <f>Tabela13[[#This Row],[Categoria]]</f>
        <v>0</v>
      </c>
      <c r="AL466" s="162"/>
      <c r="AM466" s="162"/>
      <c r="AN466" s="162"/>
      <c r="AO466" s="162"/>
      <c r="AP466" s="150" t="str">
        <f t="shared" si="24"/>
        <v/>
      </c>
    </row>
    <row r="467" spans="1:42" s="144" customFormat="1" x14ac:dyDescent="0.25">
      <c r="A467" s="156"/>
      <c r="B467" s="76"/>
      <c r="C467" s="155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50" t="str">
        <f t="shared" si="22"/>
        <v/>
      </c>
      <c r="P467" s="76"/>
      <c r="Q467" s="155" t="str">
        <f>IF(Tabela13[[#This Row],[Diagnóstico]]="Não Prenha",Tabela13[[#This Row],[Vaca]],"-")</f>
        <v>-</v>
      </c>
      <c r="R467" s="162" t="str">
        <f>IF(Tabela13[[#This Row],[Diagnóstico]]="Não Prenha",Tabela13[[#This Row],[E.C.C DG]],"-")</f>
        <v>-</v>
      </c>
      <c r="S467" s="162"/>
      <c r="T467" s="162" t="str">
        <f>IF(Tabela13[[#This Row],[Diagnóstico]]="Não Prenha",Tabela13[[#This Row],[E.C.C. IA]],"-")</f>
        <v>-</v>
      </c>
      <c r="U467" s="162" t="str">
        <f>IF(Tabela13[[#This Row],[Diagnóstico]]="Não Prenha",Tabela13[[#This Row],[Raça IA]],"-")</f>
        <v>-</v>
      </c>
      <c r="V467" s="162"/>
      <c r="W467" s="162">
        <f>Tabela13[[#This Row],[Categoria]]</f>
        <v>0</v>
      </c>
      <c r="X467" s="162"/>
      <c r="Y467" s="162"/>
      <c r="Z467" s="162"/>
      <c r="AA467" s="162"/>
      <c r="AB467" s="150" t="str">
        <f t="shared" si="23"/>
        <v/>
      </c>
      <c r="AD467" s="76"/>
      <c r="AE467" s="155" t="str">
        <f>IF(Tabela1312[[#This Row],[Diagnóstico]]="Não Prenha ",Tabela13[[#This Row],[Vaca]],"-")</f>
        <v>-</v>
      </c>
      <c r="AF467" s="162"/>
      <c r="AG467" s="162"/>
      <c r="AH467" s="162"/>
      <c r="AI467" s="162"/>
      <c r="AJ467" s="162"/>
      <c r="AK467" s="162">
        <f>Tabela13[[#This Row],[Categoria]]</f>
        <v>0</v>
      </c>
      <c r="AL467" s="162"/>
      <c r="AM467" s="162"/>
      <c r="AN467" s="162"/>
      <c r="AO467" s="162"/>
      <c r="AP467" s="150" t="str">
        <f t="shared" si="24"/>
        <v/>
      </c>
    </row>
    <row r="468" spans="1:42" s="144" customFormat="1" x14ac:dyDescent="0.25">
      <c r="A468" s="156"/>
      <c r="B468" s="76"/>
      <c r="C468" s="155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50" t="str">
        <f t="shared" si="22"/>
        <v/>
      </c>
      <c r="P468" s="76"/>
      <c r="Q468" s="155" t="str">
        <f>IF(Tabela13[[#This Row],[Diagnóstico]]="Não Prenha",Tabela13[[#This Row],[Vaca]],"-")</f>
        <v>-</v>
      </c>
      <c r="R468" s="162" t="str">
        <f>IF(Tabela13[[#This Row],[Diagnóstico]]="Não Prenha",Tabela13[[#This Row],[E.C.C DG]],"-")</f>
        <v>-</v>
      </c>
      <c r="S468" s="162"/>
      <c r="T468" s="162" t="str">
        <f>IF(Tabela13[[#This Row],[Diagnóstico]]="Não Prenha",Tabela13[[#This Row],[E.C.C. IA]],"-")</f>
        <v>-</v>
      </c>
      <c r="U468" s="162" t="str">
        <f>IF(Tabela13[[#This Row],[Diagnóstico]]="Não Prenha",Tabela13[[#This Row],[Raça IA]],"-")</f>
        <v>-</v>
      </c>
      <c r="V468" s="162"/>
      <c r="W468" s="162">
        <f>Tabela13[[#This Row],[Categoria]]</f>
        <v>0</v>
      </c>
      <c r="X468" s="162"/>
      <c r="Y468" s="162"/>
      <c r="Z468" s="162"/>
      <c r="AA468" s="162"/>
      <c r="AB468" s="150" t="str">
        <f t="shared" si="23"/>
        <v/>
      </c>
      <c r="AD468" s="76"/>
      <c r="AE468" s="155" t="str">
        <f>IF(Tabela1312[[#This Row],[Diagnóstico]]="Não Prenha ",Tabela13[[#This Row],[Vaca]],"-")</f>
        <v>-</v>
      </c>
      <c r="AF468" s="162"/>
      <c r="AG468" s="162"/>
      <c r="AH468" s="162"/>
      <c r="AI468" s="162"/>
      <c r="AJ468" s="162"/>
      <c r="AK468" s="162">
        <f>Tabela13[[#This Row],[Categoria]]</f>
        <v>0</v>
      </c>
      <c r="AL468" s="162"/>
      <c r="AM468" s="162"/>
      <c r="AN468" s="162"/>
      <c r="AO468" s="162"/>
      <c r="AP468" s="150" t="str">
        <f t="shared" si="24"/>
        <v/>
      </c>
    </row>
    <row r="469" spans="1:42" s="144" customFormat="1" x14ac:dyDescent="0.25">
      <c r="A469" s="156"/>
      <c r="B469" s="76"/>
      <c r="C469" s="155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50" t="str">
        <f t="shared" si="22"/>
        <v/>
      </c>
      <c r="P469" s="76"/>
      <c r="Q469" s="155" t="str">
        <f>IF(Tabela13[[#This Row],[Diagnóstico]]="Não Prenha",Tabela13[[#This Row],[Vaca]],"-")</f>
        <v>-</v>
      </c>
      <c r="R469" s="162" t="str">
        <f>IF(Tabela13[[#This Row],[Diagnóstico]]="Não Prenha",Tabela13[[#This Row],[E.C.C DG]],"-")</f>
        <v>-</v>
      </c>
      <c r="S469" s="162"/>
      <c r="T469" s="162" t="str">
        <f>IF(Tabela13[[#This Row],[Diagnóstico]]="Não Prenha",Tabela13[[#This Row],[E.C.C. IA]],"-")</f>
        <v>-</v>
      </c>
      <c r="U469" s="162" t="str">
        <f>IF(Tabela13[[#This Row],[Diagnóstico]]="Não Prenha",Tabela13[[#This Row],[Raça IA]],"-")</f>
        <v>-</v>
      </c>
      <c r="V469" s="162"/>
      <c r="W469" s="162">
        <f>Tabela13[[#This Row],[Categoria]]</f>
        <v>0</v>
      </c>
      <c r="X469" s="162"/>
      <c r="Y469" s="162"/>
      <c r="Z469" s="162"/>
      <c r="AA469" s="162"/>
      <c r="AB469" s="150" t="str">
        <f t="shared" si="23"/>
        <v/>
      </c>
      <c r="AD469" s="76"/>
      <c r="AE469" s="155" t="str">
        <f>IF(Tabela1312[[#This Row],[Diagnóstico]]="Não Prenha ",Tabela13[[#This Row],[Vaca]],"-")</f>
        <v>-</v>
      </c>
      <c r="AF469" s="162"/>
      <c r="AG469" s="162"/>
      <c r="AH469" s="162"/>
      <c r="AI469" s="162"/>
      <c r="AJ469" s="162"/>
      <c r="AK469" s="162">
        <f>Tabela13[[#This Row],[Categoria]]</f>
        <v>0</v>
      </c>
      <c r="AL469" s="162"/>
      <c r="AM469" s="162"/>
      <c r="AN469" s="162"/>
      <c r="AO469" s="162"/>
      <c r="AP469" s="150" t="str">
        <f t="shared" si="24"/>
        <v/>
      </c>
    </row>
    <row r="470" spans="1:42" s="144" customFormat="1" x14ac:dyDescent="0.25">
      <c r="A470" s="156"/>
      <c r="B470" s="76"/>
      <c r="C470" s="155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50" t="str">
        <f t="shared" si="22"/>
        <v/>
      </c>
      <c r="P470" s="76"/>
      <c r="Q470" s="155" t="str">
        <f>IF(Tabela13[[#This Row],[Diagnóstico]]="Não Prenha",Tabela13[[#This Row],[Vaca]],"-")</f>
        <v>-</v>
      </c>
      <c r="R470" s="162" t="str">
        <f>IF(Tabela13[[#This Row],[Diagnóstico]]="Não Prenha",Tabela13[[#This Row],[E.C.C DG]],"-")</f>
        <v>-</v>
      </c>
      <c r="S470" s="162"/>
      <c r="T470" s="162" t="str">
        <f>IF(Tabela13[[#This Row],[Diagnóstico]]="Não Prenha",Tabela13[[#This Row],[E.C.C. IA]],"-")</f>
        <v>-</v>
      </c>
      <c r="U470" s="162" t="str">
        <f>IF(Tabela13[[#This Row],[Diagnóstico]]="Não Prenha",Tabela13[[#This Row],[Raça IA]],"-")</f>
        <v>-</v>
      </c>
      <c r="V470" s="162"/>
      <c r="W470" s="162">
        <f>Tabela13[[#This Row],[Categoria]]</f>
        <v>0</v>
      </c>
      <c r="X470" s="162"/>
      <c r="Y470" s="162"/>
      <c r="Z470" s="162"/>
      <c r="AA470" s="162"/>
      <c r="AB470" s="150" t="str">
        <f t="shared" si="23"/>
        <v/>
      </c>
      <c r="AD470" s="76"/>
      <c r="AE470" s="155" t="str">
        <f>IF(Tabela1312[[#This Row],[Diagnóstico]]="Não Prenha ",Tabela13[[#This Row],[Vaca]],"-")</f>
        <v>-</v>
      </c>
      <c r="AF470" s="162"/>
      <c r="AG470" s="162"/>
      <c r="AH470" s="162"/>
      <c r="AI470" s="162"/>
      <c r="AJ470" s="162"/>
      <c r="AK470" s="162">
        <f>Tabela13[[#This Row],[Categoria]]</f>
        <v>0</v>
      </c>
      <c r="AL470" s="162"/>
      <c r="AM470" s="162"/>
      <c r="AN470" s="162"/>
      <c r="AO470" s="162"/>
      <c r="AP470" s="150" t="str">
        <f t="shared" si="24"/>
        <v/>
      </c>
    </row>
    <row r="471" spans="1:42" s="144" customFormat="1" x14ac:dyDescent="0.25">
      <c r="A471" s="156"/>
      <c r="B471" s="76"/>
      <c r="C471" s="155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50" t="str">
        <f t="shared" si="22"/>
        <v/>
      </c>
      <c r="P471" s="76"/>
      <c r="Q471" s="155" t="str">
        <f>IF(Tabela13[[#This Row],[Diagnóstico]]="Não Prenha",Tabela13[[#This Row],[Vaca]],"-")</f>
        <v>-</v>
      </c>
      <c r="R471" s="162" t="str">
        <f>IF(Tabela13[[#This Row],[Diagnóstico]]="Não Prenha",Tabela13[[#This Row],[E.C.C DG]],"-")</f>
        <v>-</v>
      </c>
      <c r="S471" s="162"/>
      <c r="T471" s="162" t="str">
        <f>IF(Tabela13[[#This Row],[Diagnóstico]]="Não Prenha",Tabela13[[#This Row],[E.C.C. IA]],"-")</f>
        <v>-</v>
      </c>
      <c r="U471" s="162" t="str">
        <f>IF(Tabela13[[#This Row],[Diagnóstico]]="Não Prenha",Tabela13[[#This Row],[Raça IA]],"-")</f>
        <v>-</v>
      </c>
      <c r="V471" s="162"/>
      <c r="W471" s="162">
        <f>Tabela13[[#This Row],[Categoria]]</f>
        <v>0</v>
      </c>
      <c r="X471" s="162"/>
      <c r="Y471" s="162"/>
      <c r="Z471" s="162"/>
      <c r="AA471" s="162"/>
      <c r="AB471" s="150" t="str">
        <f t="shared" si="23"/>
        <v/>
      </c>
      <c r="AD471" s="76"/>
      <c r="AE471" s="155" t="str">
        <f>IF(Tabela1312[[#This Row],[Diagnóstico]]="Não Prenha ",Tabela13[[#This Row],[Vaca]],"-")</f>
        <v>-</v>
      </c>
      <c r="AF471" s="162"/>
      <c r="AG471" s="162"/>
      <c r="AH471" s="162"/>
      <c r="AI471" s="162"/>
      <c r="AJ471" s="162"/>
      <c r="AK471" s="162">
        <f>Tabela13[[#This Row],[Categoria]]</f>
        <v>0</v>
      </c>
      <c r="AL471" s="162"/>
      <c r="AM471" s="162"/>
      <c r="AN471" s="162"/>
      <c r="AO471" s="162"/>
      <c r="AP471" s="150" t="str">
        <f t="shared" si="24"/>
        <v/>
      </c>
    </row>
    <row r="472" spans="1:42" s="144" customFormat="1" x14ac:dyDescent="0.25">
      <c r="A472" s="156"/>
      <c r="B472" s="76"/>
      <c r="C472" s="155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50" t="str">
        <f t="shared" si="22"/>
        <v/>
      </c>
      <c r="P472" s="76"/>
      <c r="Q472" s="155" t="str">
        <f>IF(Tabela13[[#This Row],[Diagnóstico]]="Não Prenha",Tabela13[[#This Row],[Vaca]],"-")</f>
        <v>-</v>
      </c>
      <c r="R472" s="162" t="str">
        <f>IF(Tabela13[[#This Row],[Diagnóstico]]="Não Prenha",Tabela13[[#This Row],[E.C.C DG]],"-")</f>
        <v>-</v>
      </c>
      <c r="S472" s="162"/>
      <c r="T472" s="162" t="str">
        <f>IF(Tabela13[[#This Row],[Diagnóstico]]="Não Prenha",Tabela13[[#This Row],[E.C.C. IA]],"-")</f>
        <v>-</v>
      </c>
      <c r="U472" s="162" t="str">
        <f>IF(Tabela13[[#This Row],[Diagnóstico]]="Não Prenha",Tabela13[[#This Row],[Raça IA]],"-")</f>
        <v>-</v>
      </c>
      <c r="V472" s="162"/>
      <c r="W472" s="162">
        <f>Tabela13[[#This Row],[Categoria]]</f>
        <v>0</v>
      </c>
      <c r="X472" s="162"/>
      <c r="Y472" s="162"/>
      <c r="Z472" s="162"/>
      <c r="AA472" s="162"/>
      <c r="AB472" s="150" t="str">
        <f t="shared" si="23"/>
        <v/>
      </c>
      <c r="AD472" s="76"/>
      <c r="AE472" s="155" t="str">
        <f>IF(Tabela1312[[#This Row],[Diagnóstico]]="Não Prenha ",Tabela13[[#This Row],[Vaca]],"-")</f>
        <v>-</v>
      </c>
      <c r="AF472" s="162"/>
      <c r="AG472" s="162"/>
      <c r="AH472" s="162"/>
      <c r="AI472" s="162"/>
      <c r="AJ472" s="162"/>
      <c r="AK472" s="162">
        <f>Tabela13[[#This Row],[Categoria]]</f>
        <v>0</v>
      </c>
      <c r="AL472" s="162"/>
      <c r="AM472" s="162"/>
      <c r="AN472" s="162"/>
      <c r="AO472" s="162"/>
      <c r="AP472" s="150" t="str">
        <f t="shared" si="24"/>
        <v/>
      </c>
    </row>
    <row r="473" spans="1:42" s="144" customFormat="1" x14ac:dyDescent="0.25">
      <c r="A473" s="156"/>
      <c r="B473" s="76"/>
      <c r="C473" s="155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50" t="str">
        <f t="shared" si="22"/>
        <v/>
      </c>
      <c r="P473" s="76"/>
      <c r="Q473" s="155" t="str">
        <f>IF(Tabela13[[#This Row],[Diagnóstico]]="Não Prenha",Tabela13[[#This Row],[Vaca]],"-")</f>
        <v>-</v>
      </c>
      <c r="R473" s="162" t="str">
        <f>IF(Tabela13[[#This Row],[Diagnóstico]]="Não Prenha",Tabela13[[#This Row],[E.C.C DG]],"-")</f>
        <v>-</v>
      </c>
      <c r="S473" s="162"/>
      <c r="T473" s="162" t="str">
        <f>IF(Tabela13[[#This Row],[Diagnóstico]]="Não Prenha",Tabela13[[#This Row],[E.C.C. IA]],"-")</f>
        <v>-</v>
      </c>
      <c r="U473" s="162" t="str">
        <f>IF(Tabela13[[#This Row],[Diagnóstico]]="Não Prenha",Tabela13[[#This Row],[Raça IA]],"-")</f>
        <v>-</v>
      </c>
      <c r="V473" s="162"/>
      <c r="W473" s="162">
        <f>Tabela13[[#This Row],[Categoria]]</f>
        <v>0</v>
      </c>
      <c r="X473" s="162"/>
      <c r="Y473" s="162"/>
      <c r="Z473" s="162"/>
      <c r="AA473" s="162"/>
      <c r="AB473" s="150" t="str">
        <f t="shared" si="23"/>
        <v/>
      </c>
      <c r="AD473" s="76"/>
      <c r="AE473" s="155" t="str">
        <f>IF(Tabela1312[[#This Row],[Diagnóstico]]="Não Prenha ",Tabela13[[#This Row],[Vaca]],"-")</f>
        <v>-</v>
      </c>
      <c r="AF473" s="162"/>
      <c r="AG473" s="162"/>
      <c r="AH473" s="162"/>
      <c r="AI473" s="162"/>
      <c r="AJ473" s="162"/>
      <c r="AK473" s="162">
        <f>Tabela13[[#This Row],[Categoria]]</f>
        <v>0</v>
      </c>
      <c r="AL473" s="162"/>
      <c r="AM473" s="162"/>
      <c r="AN473" s="162"/>
      <c r="AO473" s="162"/>
      <c r="AP473" s="150" t="str">
        <f t="shared" si="24"/>
        <v/>
      </c>
    </row>
    <row r="474" spans="1:42" s="144" customFormat="1" x14ac:dyDescent="0.25">
      <c r="A474" s="156"/>
      <c r="B474" s="76"/>
      <c r="C474" s="155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50" t="str">
        <f t="shared" si="22"/>
        <v/>
      </c>
      <c r="P474" s="76"/>
      <c r="Q474" s="155" t="str">
        <f>IF(Tabela13[[#This Row],[Diagnóstico]]="Não Prenha",Tabela13[[#This Row],[Vaca]],"-")</f>
        <v>-</v>
      </c>
      <c r="R474" s="162" t="str">
        <f>IF(Tabela13[[#This Row],[Diagnóstico]]="Não Prenha",Tabela13[[#This Row],[E.C.C DG]],"-")</f>
        <v>-</v>
      </c>
      <c r="S474" s="162"/>
      <c r="T474" s="162" t="str">
        <f>IF(Tabela13[[#This Row],[Diagnóstico]]="Não Prenha",Tabela13[[#This Row],[E.C.C. IA]],"-")</f>
        <v>-</v>
      </c>
      <c r="U474" s="162" t="str">
        <f>IF(Tabela13[[#This Row],[Diagnóstico]]="Não Prenha",Tabela13[[#This Row],[Raça IA]],"-")</f>
        <v>-</v>
      </c>
      <c r="V474" s="162"/>
      <c r="W474" s="162">
        <f>Tabela13[[#This Row],[Categoria]]</f>
        <v>0</v>
      </c>
      <c r="X474" s="162"/>
      <c r="Y474" s="162"/>
      <c r="Z474" s="162"/>
      <c r="AA474" s="162"/>
      <c r="AB474" s="150" t="str">
        <f t="shared" si="23"/>
        <v/>
      </c>
      <c r="AD474" s="76"/>
      <c r="AE474" s="155" t="str">
        <f>IF(Tabela1312[[#This Row],[Diagnóstico]]="Não Prenha ",Tabela13[[#This Row],[Vaca]],"-")</f>
        <v>-</v>
      </c>
      <c r="AF474" s="162"/>
      <c r="AG474" s="162"/>
      <c r="AH474" s="162"/>
      <c r="AI474" s="162"/>
      <c r="AJ474" s="162"/>
      <c r="AK474" s="162">
        <f>Tabela13[[#This Row],[Categoria]]</f>
        <v>0</v>
      </c>
      <c r="AL474" s="162"/>
      <c r="AM474" s="162"/>
      <c r="AN474" s="162"/>
      <c r="AO474" s="162"/>
      <c r="AP474" s="150" t="str">
        <f t="shared" si="24"/>
        <v/>
      </c>
    </row>
    <row r="475" spans="1:42" s="144" customFormat="1" x14ac:dyDescent="0.25">
      <c r="A475" s="156"/>
      <c r="B475" s="76"/>
      <c r="C475" s="155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50" t="str">
        <f t="shared" si="22"/>
        <v/>
      </c>
      <c r="P475" s="76"/>
      <c r="Q475" s="155" t="str">
        <f>IF(Tabela13[[#This Row],[Diagnóstico]]="Não Prenha",Tabela13[[#This Row],[Vaca]],"-")</f>
        <v>-</v>
      </c>
      <c r="R475" s="162" t="str">
        <f>IF(Tabela13[[#This Row],[Diagnóstico]]="Não Prenha",Tabela13[[#This Row],[E.C.C DG]],"-")</f>
        <v>-</v>
      </c>
      <c r="S475" s="162"/>
      <c r="T475" s="162" t="str">
        <f>IF(Tabela13[[#This Row],[Diagnóstico]]="Não Prenha",Tabela13[[#This Row],[E.C.C. IA]],"-")</f>
        <v>-</v>
      </c>
      <c r="U475" s="162" t="str">
        <f>IF(Tabela13[[#This Row],[Diagnóstico]]="Não Prenha",Tabela13[[#This Row],[Raça IA]],"-")</f>
        <v>-</v>
      </c>
      <c r="V475" s="162"/>
      <c r="W475" s="162">
        <f>Tabela13[[#This Row],[Categoria]]</f>
        <v>0</v>
      </c>
      <c r="X475" s="162"/>
      <c r="Y475" s="162"/>
      <c r="Z475" s="162"/>
      <c r="AA475" s="162"/>
      <c r="AB475" s="150" t="str">
        <f t="shared" si="23"/>
        <v/>
      </c>
      <c r="AD475" s="76"/>
      <c r="AE475" s="155" t="str">
        <f>IF(Tabela1312[[#This Row],[Diagnóstico]]="Não Prenha ",Tabela13[[#This Row],[Vaca]],"-")</f>
        <v>-</v>
      </c>
      <c r="AF475" s="162"/>
      <c r="AG475" s="162"/>
      <c r="AH475" s="162"/>
      <c r="AI475" s="162"/>
      <c r="AJ475" s="162"/>
      <c r="AK475" s="162">
        <f>Tabela13[[#This Row],[Categoria]]</f>
        <v>0</v>
      </c>
      <c r="AL475" s="162"/>
      <c r="AM475" s="162"/>
      <c r="AN475" s="162"/>
      <c r="AO475" s="162"/>
      <c r="AP475" s="150" t="str">
        <f t="shared" si="24"/>
        <v/>
      </c>
    </row>
    <row r="476" spans="1:42" s="144" customFormat="1" x14ac:dyDescent="0.25">
      <c r="A476" s="156"/>
      <c r="B476" s="76"/>
      <c r="C476" s="155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50" t="str">
        <f t="shared" si="22"/>
        <v/>
      </c>
      <c r="P476" s="76"/>
      <c r="Q476" s="155" t="str">
        <f>IF(Tabela13[[#This Row],[Diagnóstico]]="Não Prenha",Tabela13[[#This Row],[Vaca]],"-")</f>
        <v>-</v>
      </c>
      <c r="R476" s="162" t="str">
        <f>IF(Tabela13[[#This Row],[Diagnóstico]]="Não Prenha",Tabela13[[#This Row],[E.C.C DG]],"-")</f>
        <v>-</v>
      </c>
      <c r="S476" s="162"/>
      <c r="T476" s="162" t="str">
        <f>IF(Tabela13[[#This Row],[Diagnóstico]]="Não Prenha",Tabela13[[#This Row],[E.C.C. IA]],"-")</f>
        <v>-</v>
      </c>
      <c r="U476" s="162" t="str">
        <f>IF(Tabela13[[#This Row],[Diagnóstico]]="Não Prenha",Tabela13[[#This Row],[Raça IA]],"-")</f>
        <v>-</v>
      </c>
      <c r="V476" s="162"/>
      <c r="W476" s="162">
        <f>Tabela13[[#This Row],[Categoria]]</f>
        <v>0</v>
      </c>
      <c r="X476" s="162"/>
      <c r="Y476" s="162"/>
      <c r="Z476" s="162"/>
      <c r="AA476" s="162"/>
      <c r="AB476" s="150" t="str">
        <f t="shared" si="23"/>
        <v/>
      </c>
      <c r="AD476" s="76"/>
      <c r="AE476" s="155" t="str">
        <f>IF(Tabela1312[[#This Row],[Diagnóstico]]="Não Prenha ",Tabela13[[#This Row],[Vaca]],"-")</f>
        <v>-</v>
      </c>
      <c r="AF476" s="162"/>
      <c r="AG476" s="162"/>
      <c r="AH476" s="162"/>
      <c r="AI476" s="162"/>
      <c r="AJ476" s="162"/>
      <c r="AK476" s="162">
        <f>Tabela13[[#This Row],[Categoria]]</f>
        <v>0</v>
      </c>
      <c r="AL476" s="162"/>
      <c r="AM476" s="162"/>
      <c r="AN476" s="162"/>
      <c r="AO476" s="162"/>
      <c r="AP476" s="150" t="str">
        <f t="shared" si="24"/>
        <v/>
      </c>
    </row>
    <row r="477" spans="1:42" s="144" customFormat="1" x14ac:dyDescent="0.25">
      <c r="A477" s="156"/>
      <c r="B477" s="76"/>
      <c r="C477" s="155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50" t="str">
        <f t="shared" si="22"/>
        <v/>
      </c>
      <c r="P477" s="76"/>
      <c r="Q477" s="155" t="str">
        <f>IF(Tabela13[[#This Row],[Diagnóstico]]="Não Prenha",Tabela13[[#This Row],[Vaca]],"-")</f>
        <v>-</v>
      </c>
      <c r="R477" s="162" t="str">
        <f>IF(Tabela13[[#This Row],[Diagnóstico]]="Não Prenha",Tabela13[[#This Row],[E.C.C DG]],"-")</f>
        <v>-</v>
      </c>
      <c r="S477" s="162"/>
      <c r="T477" s="162" t="str">
        <f>IF(Tabela13[[#This Row],[Diagnóstico]]="Não Prenha",Tabela13[[#This Row],[E.C.C. IA]],"-")</f>
        <v>-</v>
      </c>
      <c r="U477" s="162" t="str">
        <f>IF(Tabela13[[#This Row],[Diagnóstico]]="Não Prenha",Tabela13[[#This Row],[Raça IA]],"-")</f>
        <v>-</v>
      </c>
      <c r="V477" s="162"/>
      <c r="W477" s="162">
        <f>Tabela13[[#This Row],[Categoria]]</f>
        <v>0</v>
      </c>
      <c r="X477" s="162"/>
      <c r="Y477" s="162"/>
      <c r="Z477" s="162"/>
      <c r="AA477" s="162"/>
      <c r="AB477" s="150" t="str">
        <f t="shared" si="23"/>
        <v/>
      </c>
      <c r="AD477" s="76"/>
      <c r="AE477" s="155" t="str">
        <f>IF(Tabela1312[[#This Row],[Diagnóstico]]="Não Prenha ",Tabela13[[#This Row],[Vaca]],"-")</f>
        <v>-</v>
      </c>
      <c r="AF477" s="162"/>
      <c r="AG477" s="162"/>
      <c r="AH477" s="162"/>
      <c r="AI477" s="162"/>
      <c r="AJ477" s="162"/>
      <c r="AK477" s="162">
        <f>Tabela13[[#This Row],[Categoria]]</f>
        <v>0</v>
      </c>
      <c r="AL477" s="162"/>
      <c r="AM477" s="162"/>
      <c r="AN477" s="162"/>
      <c r="AO477" s="162"/>
      <c r="AP477" s="150" t="str">
        <f t="shared" si="24"/>
        <v/>
      </c>
    </row>
    <row r="478" spans="1:42" s="144" customFormat="1" x14ac:dyDescent="0.25">
      <c r="A478" s="156"/>
      <c r="B478" s="76"/>
      <c r="C478" s="155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50" t="str">
        <f t="shared" si="22"/>
        <v/>
      </c>
      <c r="P478" s="76"/>
      <c r="Q478" s="155" t="str">
        <f>IF(Tabela13[[#This Row],[Diagnóstico]]="Não Prenha",Tabela13[[#This Row],[Vaca]],"-")</f>
        <v>-</v>
      </c>
      <c r="R478" s="162" t="str">
        <f>IF(Tabela13[[#This Row],[Diagnóstico]]="Não Prenha",Tabela13[[#This Row],[E.C.C DG]],"-")</f>
        <v>-</v>
      </c>
      <c r="S478" s="162"/>
      <c r="T478" s="162" t="str">
        <f>IF(Tabela13[[#This Row],[Diagnóstico]]="Não Prenha",Tabela13[[#This Row],[E.C.C. IA]],"-")</f>
        <v>-</v>
      </c>
      <c r="U478" s="162" t="str">
        <f>IF(Tabela13[[#This Row],[Diagnóstico]]="Não Prenha",Tabela13[[#This Row],[Raça IA]],"-")</f>
        <v>-</v>
      </c>
      <c r="V478" s="162"/>
      <c r="W478" s="162">
        <f>Tabela13[[#This Row],[Categoria]]</f>
        <v>0</v>
      </c>
      <c r="X478" s="162"/>
      <c r="Y478" s="162"/>
      <c r="Z478" s="162"/>
      <c r="AA478" s="162"/>
      <c r="AB478" s="150" t="str">
        <f t="shared" si="23"/>
        <v/>
      </c>
      <c r="AD478" s="76"/>
      <c r="AE478" s="155" t="str">
        <f>IF(Tabela1312[[#This Row],[Diagnóstico]]="Não Prenha ",Tabela13[[#This Row],[Vaca]],"-")</f>
        <v>-</v>
      </c>
      <c r="AF478" s="162"/>
      <c r="AG478" s="162"/>
      <c r="AH478" s="162"/>
      <c r="AI478" s="162"/>
      <c r="AJ478" s="162"/>
      <c r="AK478" s="162">
        <f>Tabela13[[#This Row],[Categoria]]</f>
        <v>0</v>
      </c>
      <c r="AL478" s="162"/>
      <c r="AM478" s="162"/>
      <c r="AN478" s="162"/>
      <c r="AO478" s="162"/>
      <c r="AP478" s="150" t="str">
        <f t="shared" si="24"/>
        <v/>
      </c>
    </row>
    <row r="479" spans="1:42" s="144" customFormat="1" x14ac:dyDescent="0.25">
      <c r="A479" s="156"/>
      <c r="B479" s="76"/>
      <c r="C479" s="155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50" t="str">
        <f t="shared" si="22"/>
        <v/>
      </c>
      <c r="P479" s="76"/>
      <c r="Q479" s="155" t="str">
        <f>IF(Tabela13[[#This Row],[Diagnóstico]]="Não Prenha",Tabela13[[#This Row],[Vaca]],"-")</f>
        <v>-</v>
      </c>
      <c r="R479" s="162" t="str">
        <f>IF(Tabela13[[#This Row],[Diagnóstico]]="Não Prenha",Tabela13[[#This Row],[E.C.C DG]],"-")</f>
        <v>-</v>
      </c>
      <c r="S479" s="162"/>
      <c r="T479" s="162" t="str">
        <f>IF(Tabela13[[#This Row],[Diagnóstico]]="Não Prenha",Tabela13[[#This Row],[E.C.C. IA]],"-")</f>
        <v>-</v>
      </c>
      <c r="U479" s="162" t="str">
        <f>IF(Tabela13[[#This Row],[Diagnóstico]]="Não Prenha",Tabela13[[#This Row],[Raça IA]],"-")</f>
        <v>-</v>
      </c>
      <c r="V479" s="162"/>
      <c r="W479" s="162">
        <f>Tabela13[[#This Row],[Categoria]]</f>
        <v>0</v>
      </c>
      <c r="X479" s="162"/>
      <c r="Y479" s="162"/>
      <c r="Z479" s="162"/>
      <c r="AA479" s="162"/>
      <c r="AB479" s="150" t="str">
        <f t="shared" si="23"/>
        <v/>
      </c>
      <c r="AD479" s="76"/>
      <c r="AE479" s="155" t="str">
        <f>IF(Tabela1312[[#This Row],[Diagnóstico]]="Não Prenha ",Tabela13[[#This Row],[Vaca]],"-")</f>
        <v>-</v>
      </c>
      <c r="AF479" s="162"/>
      <c r="AG479" s="162"/>
      <c r="AH479" s="162"/>
      <c r="AI479" s="162"/>
      <c r="AJ479" s="162"/>
      <c r="AK479" s="162">
        <f>Tabela13[[#This Row],[Categoria]]</f>
        <v>0</v>
      </c>
      <c r="AL479" s="162"/>
      <c r="AM479" s="162"/>
      <c r="AN479" s="162"/>
      <c r="AO479" s="162"/>
      <c r="AP479" s="150" t="str">
        <f t="shared" si="24"/>
        <v/>
      </c>
    </row>
    <row r="480" spans="1:42" s="144" customFormat="1" x14ac:dyDescent="0.25">
      <c r="A480" s="156"/>
      <c r="B480" s="76"/>
      <c r="C480" s="155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50" t="str">
        <f t="shared" si="22"/>
        <v/>
      </c>
      <c r="P480" s="76"/>
      <c r="Q480" s="155" t="str">
        <f>IF(Tabela13[[#This Row],[Diagnóstico]]="Não Prenha",Tabela13[[#This Row],[Vaca]],"-")</f>
        <v>-</v>
      </c>
      <c r="R480" s="162" t="str">
        <f>IF(Tabela13[[#This Row],[Diagnóstico]]="Não Prenha",Tabela13[[#This Row],[E.C.C DG]],"-")</f>
        <v>-</v>
      </c>
      <c r="S480" s="162"/>
      <c r="T480" s="162" t="str">
        <f>IF(Tabela13[[#This Row],[Diagnóstico]]="Não Prenha",Tabela13[[#This Row],[E.C.C. IA]],"-")</f>
        <v>-</v>
      </c>
      <c r="U480" s="162" t="str">
        <f>IF(Tabela13[[#This Row],[Diagnóstico]]="Não Prenha",Tabela13[[#This Row],[Raça IA]],"-")</f>
        <v>-</v>
      </c>
      <c r="V480" s="162"/>
      <c r="W480" s="162">
        <f>Tabela13[[#This Row],[Categoria]]</f>
        <v>0</v>
      </c>
      <c r="X480" s="162"/>
      <c r="Y480" s="162"/>
      <c r="Z480" s="162"/>
      <c r="AA480" s="162"/>
      <c r="AB480" s="150" t="str">
        <f t="shared" si="23"/>
        <v/>
      </c>
      <c r="AD480" s="76"/>
      <c r="AE480" s="155" t="str">
        <f>IF(Tabela1312[[#This Row],[Diagnóstico]]="Não Prenha ",Tabela13[[#This Row],[Vaca]],"-")</f>
        <v>-</v>
      </c>
      <c r="AF480" s="162"/>
      <c r="AG480" s="162"/>
      <c r="AH480" s="162"/>
      <c r="AI480" s="162"/>
      <c r="AJ480" s="162"/>
      <c r="AK480" s="162">
        <f>Tabela13[[#This Row],[Categoria]]</f>
        <v>0</v>
      </c>
      <c r="AL480" s="162"/>
      <c r="AM480" s="162"/>
      <c r="AN480" s="162"/>
      <c r="AO480" s="162"/>
      <c r="AP480" s="150" t="str">
        <f t="shared" si="24"/>
        <v/>
      </c>
    </row>
    <row r="481" spans="1:42" s="144" customFormat="1" x14ac:dyDescent="0.25">
      <c r="A481" s="156"/>
      <c r="B481" s="76"/>
      <c r="C481" s="155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50" t="str">
        <f t="shared" si="22"/>
        <v/>
      </c>
      <c r="P481" s="76"/>
      <c r="Q481" s="155" t="str">
        <f>IF(Tabela13[[#This Row],[Diagnóstico]]="Não Prenha",Tabela13[[#This Row],[Vaca]],"-")</f>
        <v>-</v>
      </c>
      <c r="R481" s="162" t="str">
        <f>IF(Tabela13[[#This Row],[Diagnóstico]]="Não Prenha",Tabela13[[#This Row],[E.C.C DG]],"-")</f>
        <v>-</v>
      </c>
      <c r="S481" s="162"/>
      <c r="T481" s="162" t="str">
        <f>IF(Tabela13[[#This Row],[Diagnóstico]]="Não Prenha",Tabela13[[#This Row],[E.C.C. IA]],"-")</f>
        <v>-</v>
      </c>
      <c r="U481" s="162" t="str">
        <f>IF(Tabela13[[#This Row],[Diagnóstico]]="Não Prenha",Tabela13[[#This Row],[Raça IA]],"-")</f>
        <v>-</v>
      </c>
      <c r="V481" s="162"/>
      <c r="W481" s="162">
        <f>Tabela13[[#This Row],[Categoria]]</f>
        <v>0</v>
      </c>
      <c r="X481" s="162"/>
      <c r="Y481" s="162"/>
      <c r="Z481" s="162"/>
      <c r="AA481" s="162"/>
      <c r="AB481" s="150" t="str">
        <f t="shared" si="23"/>
        <v/>
      </c>
      <c r="AD481" s="76"/>
      <c r="AE481" s="155" t="str">
        <f>IF(Tabela1312[[#This Row],[Diagnóstico]]="Não Prenha ",Tabela13[[#This Row],[Vaca]],"-")</f>
        <v>-</v>
      </c>
      <c r="AF481" s="162"/>
      <c r="AG481" s="162"/>
      <c r="AH481" s="162"/>
      <c r="AI481" s="162"/>
      <c r="AJ481" s="162"/>
      <c r="AK481" s="162">
        <f>Tabela13[[#This Row],[Categoria]]</f>
        <v>0</v>
      </c>
      <c r="AL481" s="162"/>
      <c r="AM481" s="162"/>
      <c r="AN481" s="162"/>
      <c r="AO481" s="162"/>
      <c r="AP481" s="150" t="str">
        <f t="shared" si="24"/>
        <v/>
      </c>
    </row>
    <row r="482" spans="1:42" s="144" customFormat="1" x14ac:dyDescent="0.25">
      <c r="A482" s="156"/>
      <c r="B482" s="76"/>
      <c r="C482" s="155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50" t="str">
        <f t="shared" si="22"/>
        <v/>
      </c>
      <c r="P482" s="76"/>
      <c r="Q482" s="155" t="str">
        <f>IF(Tabela13[[#This Row],[Diagnóstico]]="Não Prenha",Tabela13[[#This Row],[Vaca]],"-")</f>
        <v>-</v>
      </c>
      <c r="R482" s="162" t="str">
        <f>IF(Tabela13[[#This Row],[Diagnóstico]]="Não Prenha",Tabela13[[#This Row],[E.C.C DG]],"-")</f>
        <v>-</v>
      </c>
      <c r="S482" s="162"/>
      <c r="T482" s="162" t="str">
        <f>IF(Tabela13[[#This Row],[Diagnóstico]]="Não Prenha",Tabela13[[#This Row],[E.C.C. IA]],"-")</f>
        <v>-</v>
      </c>
      <c r="U482" s="162" t="str">
        <f>IF(Tabela13[[#This Row],[Diagnóstico]]="Não Prenha",Tabela13[[#This Row],[Raça IA]],"-")</f>
        <v>-</v>
      </c>
      <c r="V482" s="162"/>
      <c r="W482" s="162">
        <f>Tabela13[[#This Row],[Categoria]]</f>
        <v>0</v>
      </c>
      <c r="X482" s="162"/>
      <c r="Y482" s="162"/>
      <c r="Z482" s="162"/>
      <c r="AA482" s="162"/>
      <c r="AB482" s="150" t="str">
        <f t="shared" si="23"/>
        <v/>
      </c>
      <c r="AD482" s="76"/>
      <c r="AE482" s="155" t="str">
        <f>IF(Tabela1312[[#This Row],[Diagnóstico]]="Não Prenha ",Tabela13[[#This Row],[Vaca]],"-")</f>
        <v>-</v>
      </c>
      <c r="AF482" s="162"/>
      <c r="AG482" s="162"/>
      <c r="AH482" s="162"/>
      <c r="AI482" s="162"/>
      <c r="AJ482" s="162"/>
      <c r="AK482" s="162">
        <f>Tabela13[[#This Row],[Categoria]]</f>
        <v>0</v>
      </c>
      <c r="AL482" s="162"/>
      <c r="AM482" s="162"/>
      <c r="AN482" s="162"/>
      <c r="AO482" s="162"/>
      <c r="AP482" s="150" t="str">
        <f t="shared" si="24"/>
        <v/>
      </c>
    </row>
    <row r="483" spans="1:42" s="144" customFormat="1" x14ac:dyDescent="0.25">
      <c r="A483" s="156"/>
      <c r="B483" s="76"/>
      <c r="C483" s="155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50" t="str">
        <f t="shared" si="22"/>
        <v/>
      </c>
      <c r="P483" s="76"/>
      <c r="Q483" s="155" t="str">
        <f>IF(Tabela13[[#This Row],[Diagnóstico]]="Não Prenha",Tabela13[[#This Row],[Vaca]],"-")</f>
        <v>-</v>
      </c>
      <c r="R483" s="162" t="str">
        <f>IF(Tabela13[[#This Row],[Diagnóstico]]="Não Prenha",Tabela13[[#This Row],[E.C.C DG]],"-")</f>
        <v>-</v>
      </c>
      <c r="S483" s="162"/>
      <c r="T483" s="162" t="str">
        <f>IF(Tabela13[[#This Row],[Diagnóstico]]="Não Prenha",Tabela13[[#This Row],[E.C.C. IA]],"-")</f>
        <v>-</v>
      </c>
      <c r="U483" s="162" t="str">
        <f>IF(Tabela13[[#This Row],[Diagnóstico]]="Não Prenha",Tabela13[[#This Row],[Raça IA]],"-")</f>
        <v>-</v>
      </c>
      <c r="V483" s="162"/>
      <c r="W483" s="162">
        <f>Tabela13[[#This Row],[Categoria]]</f>
        <v>0</v>
      </c>
      <c r="X483" s="162"/>
      <c r="Y483" s="162"/>
      <c r="Z483" s="162"/>
      <c r="AA483" s="162"/>
      <c r="AB483" s="150" t="str">
        <f t="shared" si="23"/>
        <v/>
      </c>
      <c r="AD483" s="76"/>
      <c r="AE483" s="155" t="str">
        <f>IF(Tabela1312[[#This Row],[Diagnóstico]]="Não Prenha ",Tabela13[[#This Row],[Vaca]],"-")</f>
        <v>-</v>
      </c>
      <c r="AF483" s="162"/>
      <c r="AG483" s="162"/>
      <c r="AH483" s="162"/>
      <c r="AI483" s="162"/>
      <c r="AJ483" s="162"/>
      <c r="AK483" s="162">
        <f>Tabela13[[#This Row],[Categoria]]</f>
        <v>0</v>
      </c>
      <c r="AL483" s="162"/>
      <c r="AM483" s="162"/>
      <c r="AN483" s="162"/>
      <c r="AO483" s="162"/>
      <c r="AP483" s="150" t="str">
        <f t="shared" si="24"/>
        <v/>
      </c>
    </row>
    <row r="484" spans="1:42" s="144" customFormat="1" x14ac:dyDescent="0.25">
      <c r="A484" s="156"/>
      <c r="B484" s="76"/>
      <c r="C484" s="155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50" t="str">
        <f t="shared" si="22"/>
        <v/>
      </c>
      <c r="P484" s="76"/>
      <c r="Q484" s="155" t="str">
        <f>IF(Tabela13[[#This Row],[Diagnóstico]]="Não Prenha",Tabela13[[#This Row],[Vaca]],"-")</f>
        <v>-</v>
      </c>
      <c r="R484" s="162" t="str">
        <f>IF(Tabela13[[#This Row],[Diagnóstico]]="Não Prenha",Tabela13[[#This Row],[E.C.C DG]],"-")</f>
        <v>-</v>
      </c>
      <c r="S484" s="162"/>
      <c r="T484" s="162" t="str">
        <f>IF(Tabela13[[#This Row],[Diagnóstico]]="Não Prenha",Tabela13[[#This Row],[E.C.C. IA]],"-")</f>
        <v>-</v>
      </c>
      <c r="U484" s="162" t="str">
        <f>IF(Tabela13[[#This Row],[Diagnóstico]]="Não Prenha",Tabela13[[#This Row],[Raça IA]],"-")</f>
        <v>-</v>
      </c>
      <c r="V484" s="162"/>
      <c r="W484" s="162">
        <f>Tabela13[[#This Row],[Categoria]]</f>
        <v>0</v>
      </c>
      <c r="X484" s="162"/>
      <c r="Y484" s="162"/>
      <c r="Z484" s="162"/>
      <c r="AA484" s="162"/>
      <c r="AB484" s="150" t="str">
        <f t="shared" si="23"/>
        <v/>
      </c>
      <c r="AD484" s="76"/>
      <c r="AE484" s="155" t="str">
        <f>IF(Tabela1312[[#This Row],[Diagnóstico]]="Não Prenha ",Tabela13[[#This Row],[Vaca]],"-")</f>
        <v>-</v>
      </c>
      <c r="AF484" s="162"/>
      <c r="AG484" s="162"/>
      <c r="AH484" s="162"/>
      <c r="AI484" s="162"/>
      <c r="AJ484" s="162"/>
      <c r="AK484" s="162">
        <f>Tabela13[[#This Row],[Categoria]]</f>
        <v>0</v>
      </c>
      <c r="AL484" s="162"/>
      <c r="AM484" s="162"/>
      <c r="AN484" s="162"/>
      <c r="AO484" s="162"/>
      <c r="AP484" s="150" t="str">
        <f t="shared" si="24"/>
        <v/>
      </c>
    </row>
    <row r="485" spans="1:42" s="144" customFormat="1" x14ac:dyDescent="0.25">
      <c r="A485" s="156"/>
      <c r="B485" s="76"/>
      <c r="C485" s="155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50" t="str">
        <f t="shared" si="22"/>
        <v/>
      </c>
      <c r="P485" s="76"/>
      <c r="Q485" s="155" t="str">
        <f>IF(Tabela13[[#This Row],[Diagnóstico]]="Não Prenha",Tabela13[[#This Row],[Vaca]],"-")</f>
        <v>-</v>
      </c>
      <c r="R485" s="162" t="str">
        <f>IF(Tabela13[[#This Row],[Diagnóstico]]="Não Prenha",Tabela13[[#This Row],[E.C.C DG]],"-")</f>
        <v>-</v>
      </c>
      <c r="S485" s="162"/>
      <c r="T485" s="162" t="str">
        <f>IF(Tabela13[[#This Row],[Diagnóstico]]="Não Prenha",Tabela13[[#This Row],[E.C.C. IA]],"-")</f>
        <v>-</v>
      </c>
      <c r="U485" s="162" t="str">
        <f>IF(Tabela13[[#This Row],[Diagnóstico]]="Não Prenha",Tabela13[[#This Row],[Raça IA]],"-")</f>
        <v>-</v>
      </c>
      <c r="V485" s="162"/>
      <c r="W485" s="162">
        <f>Tabela13[[#This Row],[Categoria]]</f>
        <v>0</v>
      </c>
      <c r="X485" s="162"/>
      <c r="Y485" s="162"/>
      <c r="Z485" s="162"/>
      <c r="AA485" s="162"/>
      <c r="AB485" s="150" t="str">
        <f t="shared" si="23"/>
        <v/>
      </c>
      <c r="AD485" s="76"/>
      <c r="AE485" s="155" t="str">
        <f>IF(Tabela1312[[#This Row],[Diagnóstico]]="Não Prenha ",Tabela13[[#This Row],[Vaca]],"-")</f>
        <v>-</v>
      </c>
      <c r="AF485" s="162"/>
      <c r="AG485" s="162"/>
      <c r="AH485" s="162"/>
      <c r="AI485" s="162"/>
      <c r="AJ485" s="162"/>
      <c r="AK485" s="162">
        <f>Tabela13[[#This Row],[Categoria]]</f>
        <v>0</v>
      </c>
      <c r="AL485" s="162"/>
      <c r="AM485" s="162"/>
      <c r="AN485" s="162"/>
      <c r="AO485" s="162"/>
      <c r="AP485" s="150" t="str">
        <f t="shared" si="24"/>
        <v/>
      </c>
    </row>
    <row r="486" spans="1:42" s="144" customFormat="1" x14ac:dyDescent="0.25">
      <c r="A486" s="156"/>
      <c r="B486" s="76"/>
      <c r="C486" s="155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50" t="str">
        <f t="shared" si="22"/>
        <v/>
      </c>
      <c r="P486" s="76"/>
      <c r="Q486" s="155" t="str">
        <f>IF(Tabela13[[#This Row],[Diagnóstico]]="Não Prenha",Tabela13[[#This Row],[Vaca]],"-")</f>
        <v>-</v>
      </c>
      <c r="R486" s="162" t="str">
        <f>IF(Tabela13[[#This Row],[Diagnóstico]]="Não Prenha",Tabela13[[#This Row],[E.C.C DG]],"-")</f>
        <v>-</v>
      </c>
      <c r="S486" s="162"/>
      <c r="T486" s="162" t="str">
        <f>IF(Tabela13[[#This Row],[Diagnóstico]]="Não Prenha",Tabela13[[#This Row],[E.C.C. IA]],"-")</f>
        <v>-</v>
      </c>
      <c r="U486" s="162" t="str">
        <f>IF(Tabela13[[#This Row],[Diagnóstico]]="Não Prenha",Tabela13[[#This Row],[Raça IA]],"-")</f>
        <v>-</v>
      </c>
      <c r="V486" s="162"/>
      <c r="W486" s="162">
        <f>Tabela13[[#This Row],[Categoria]]</f>
        <v>0</v>
      </c>
      <c r="X486" s="162"/>
      <c r="Y486" s="162"/>
      <c r="Z486" s="162"/>
      <c r="AA486" s="162"/>
      <c r="AB486" s="150" t="str">
        <f t="shared" si="23"/>
        <v/>
      </c>
      <c r="AD486" s="76"/>
      <c r="AE486" s="155" t="str">
        <f>IF(Tabela1312[[#This Row],[Diagnóstico]]="Não Prenha ",Tabela13[[#This Row],[Vaca]],"-")</f>
        <v>-</v>
      </c>
      <c r="AF486" s="162"/>
      <c r="AG486" s="162"/>
      <c r="AH486" s="162"/>
      <c r="AI486" s="162"/>
      <c r="AJ486" s="162"/>
      <c r="AK486" s="162">
        <f>Tabela13[[#This Row],[Categoria]]</f>
        <v>0</v>
      </c>
      <c r="AL486" s="162"/>
      <c r="AM486" s="162"/>
      <c r="AN486" s="162"/>
      <c r="AO486" s="162"/>
      <c r="AP486" s="150" t="str">
        <f t="shared" si="24"/>
        <v/>
      </c>
    </row>
    <row r="487" spans="1:42" s="144" customFormat="1" x14ac:dyDescent="0.25">
      <c r="A487" s="156"/>
      <c r="B487" s="76"/>
      <c r="C487" s="155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50" t="str">
        <f t="shared" si="22"/>
        <v/>
      </c>
      <c r="P487" s="76"/>
      <c r="Q487" s="155" t="str">
        <f>IF(Tabela13[[#This Row],[Diagnóstico]]="Não Prenha",Tabela13[[#This Row],[Vaca]],"-")</f>
        <v>-</v>
      </c>
      <c r="R487" s="162" t="str">
        <f>IF(Tabela13[[#This Row],[Diagnóstico]]="Não Prenha",Tabela13[[#This Row],[E.C.C DG]],"-")</f>
        <v>-</v>
      </c>
      <c r="S487" s="162"/>
      <c r="T487" s="162" t="str">
        <f>IF(Tabela13[[#This Row],[Diagnóstico]]="Não Prenha",Tabela13[[#This Row],[E.C.C. IA]],"-")</f>
        <v>-</v>
      </c>
      <c r="U487" s="162" t="str">
        <f>IF(Tabela13[[#This Row],[Diagnóstico]]="Não Prenha",Tabela13[[#This Row],[Raça IA]],"-")</f>
        <v>-</v>
      </c>
      <c r="V487" s="162"/>
      <c r="W487" s="162">
        <f>Tabela13[[#This Row],[Categoria]]</f>
        <v>0</v>
      </c>
      <c r="X487" s="162"/>
      <c r="Y487" s="162"/>
      <c r="Z487" s="162"/>
      <c r="AA487" s="162"/>
      <c r="AB487" s="150" t="str">
        <f t="shared" si="23"/>
        <v/>
      </c>
      <c r="AD487" s="76"/>
      <c r="AE487" s="155" t="str">
        <f>IF(Tabela1312[[#This Row],[Diagnóstico]]="Não Prenha ",Tabela13[[#This Row],[Vaca]],"-")</f>
        <v>-</v>
      </c>
      <c r="AF487" s="162"/>
      <c r="AG487" s="162"/>
      <c r="AH487" s="162"/>
      <c r="AI487" s="162"/>
      <c r="AJ487" s="162"/>
      <c r="AK487" s="162">
        <f>Tabela13[[#This Row],[Categoria]]</f>
        <v>0</v>
      </c>
      <c r="AL487" s="162"/>
      <c r="AM487" s="162"/>
      <c r="AN487" s="162"/>
      <c r="AO487" s="162"/>
      <c r="AP487" s="150" t="str">
        <f t="shared" si="24"/>
        <v/>
      </c>
    </row>
    <row r="488" spans="1:42" s="144" customFormat="1" x14ac:dyDescent="0.25">
      <c r="A488" s="156"/>
      <c r="B488" s="76"/>
      <c r="C488" s="155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50" t="str">
        <f t="shared" si="22"/>
        <v/>
      </c>
      <c r="P488" s="76"/>
      <c r="Q488" s="155" t="str">
        <f>IF(Tabela13[[#This Row],[Diagnóstico]]="Não Prenha",Tabela13[[#This Row],[Vaca]],"-")</f>
        <v>-</v>
      </c>
      <c r="R488" s="162" t="str">
        <f>IF(Tabela13[[#This Row],[Diagnóstico]]="Não Prenha",Tabela13[[#This Row],[E.C.C DG]],"-")</f>
        <v>-</v>
      </c>
      <c r="S488" s="162"/>
      <c r="T488" s="162" t="str">
        <f>IF(Tabela13[[#This Row],[Diagnóstico]]="Não Prenha",Tabela13[[#This Row],[E.C.C. IA]],"-")</f>
        <v>-</v>
      </c>
      <c r="U488" s="162" t="str">
        <f>IF(Tabela13[[#This Row],[Diagnóstico]]="Não Prenha",Tabela13[[#This Row],[Raça IA]],"-")</f>
        <v>-</v>
      </c>
      <c r="V488" s="162"/>
      <c r="W488" s="162">
        <f>Tabela13[[#This Row],[Categoria]]</f>
        <v>0</v>
      </c>
      <c r="X488" s="162"/>
      <c r="Y488" s="162"/>
      <c r="Z488" s="162"/>
      <c r="AA488" s="162"/>
      <c r="AB488" s="150" t="str">
        <f t="shared" si="23"/>
        <v/>
      </c>
      <c r="AD488" s="76"/>
      <c r="AE488" s="155" t="str">
        <f>IF(Tabela1312[[#This Row],[Diagnóstico]]="Não Prenha ",Tabela13[[#This Row],[Vaca]],"-")</f>
        <v>-</v>
      </c>
      <c r="AF488" s="162"/>
      <c r="AG488" s="162"/>
      <c r="AH488" s="162"/>
      <c r="AI488" s="162"/>
      <c r="AJ488" s="162"/>
      <c r="AK488" s="162">
        <f>Tabela13[[#This Row],[Categoria]]</f>
        <v>0</v>
      </c>
      <c r="AL488" s="162"/>
      <c r="AM488" s="162"/>
      <c r="AN488" s="162"/>
      <c r="AO488" s="162"/>
      <c r="AP488" s="150" t="str">
        <f t="shared" si="24"/>
        <v/>
      </c>
    </row>
    <row r="489" spans="1:42" s="144" customFormat="1" x14ac:dyDescent="0.25">
      <c r="A489" s="156"/>
      <c r="B489" s="76"/>
      <c r="C489" s="155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50" t="str">
        <f t="shared" si="22"/>
        <v/>
      </c>
      <c r="P489" s="76"/>
      <c r="Q489" s="155" t="str">
        <f>IF(Tabela13[[#This Row],[Diagnóstico]]="Não Prenha",Tabela13[[#This Row],[Vaca]],"-")</f>
        <v>-</v>
      </c>
      <c r="R489" s="162" t="str">
        <f>IF(Tabela13[[#This Row],[Diagnóstico]]="Não Prenha",Tabela13[[#This Row],[E.C.C DG]],"-")</f>
        <v>-</v>
      </c>
      <c r="S489" s="162"/>
      <c r="T489" s="162" t="str">
        <f>IF(Tabela13[[#This Row],[Diagnóstico]]="Não Prenha",Tabela13[[#This Row],[E.C.C. IA]],"-")</f>
        <v>-</v>
      </c>
      <c r="U489" s="162" t="str">
        <f>IF(Tabela13[[#This Row],[Diagnóstico]]="Não Prenha",Tabela13[[#This Row],[Raça IA]],"-")</f>
        <v>-</v>
      </c>
      <c r="V489" s="162"/>
      <c r="W489" s="162">
        <f>Tabela13[[#This Row],[Categoria]]</f>
        <v>0</v>
      </c>
      <c r="X489" s="162"/>
      <c r="Y489" s="162"/>
      <c r="Z489" s="162"/>
      <c r="AA489" s="162"/>
      <c r="AB489" s="150" t="str">
        <f t="shared" si="23"/>
        <v/>
      </c>
      <c r="AD489" s="76"/>
      <c r="AE489" s="155" t="str">
        <f>IF(Tabela1312[[#This Row],[Diagnóstico]]="Não Prenha ",Tabela13[[#This Row],[Vaca]],"-")</f>
        <v>-</v>
      </c>
      <c r="AF489" s="162"/>
      <c r="AG489" s="162"/>
      <c r="AH489" s="162"/>
      <c r="AI489" s="162"/>
      <c r="AJ489" s="162"/>
      <c r="AK489" s="162">
        <f>Tabela13[[#This Row],[Categoria]]</f>
        <v>0</v>
      </c>
      <c r="AL489" s="162"/>
      <c r="AM489" s="162"/>
      <c r="AN489" s="162"/>
      <c r="AO489" s="162"/>
      <c r="AP489" s="150" t="str">
        <f t="shared" si="24"/>
        <v/>
      </c>
    </row>
    <row r="490" spans="1:42" s="144" customFormat="1" x14ac:dyDescent="0.25">
      <c r="A490" s="156"/>
      <c r="B490" s="76"/>
      <c r="C490" s="155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50" t="str">
        <f t="shared" si="22"/>
        <v/>
      </c>
      <c r="P490" s="76"/>
      <c r="Q490" s="155" t="str">
        <f>IF(Tabela13[[#This Row],[Diagnóstico]]="Não Prenha",Tabela13[[#This Row],[Vaca]],"-")</f>
        <v>-</v>
      </c>
      <c r="R490" s="162" t="str">
        <f>IF(Tabela13[[#This Row],[Diagnóstico]]="Não Prenha",Tabela13[[#This Row],[E.C.C DG]],"-")</f>
        <v>-</v>
      </c>
      <c r="S490" s="162"/>
      <c r="T490" s="162" t="str">
        <f>IF(Tabela13[[#This Row],[Diagnóstico]]="Não Prenha",Tabela13[[#This Row],[E.C.C. IA]],"-")</f>
        <v>-</v>
      </c>
      <c r="U490" s="162" t="str">
        <f>IF(Tabela13[[#This Row],[Diagnóstico]]="Não Prenha",Tabela13[[#This Row],[Raça IA]],"-")</f>
        <v>-</v>
      </c>
      <c r="V490" s="162"/>
      <c r="W490" s="162">
        <f>Tabela13[[#This Row],[Categoria]]</f>
        <v>0</v>
      </c>
      <c r="X490" s="162"/>
      <c r="Y490" s="162"/>
      <c r="Z490" s="162"/>
      <c r="AA490" s="162"/>
      <c r="AB490" s="150" t="str">
        <f t="shared" si="23"/>
        <v/>
      </c>
      <c r="AD490" s="76"/>
      <c r="AE490" s="155" t="str">
        <f>IF(Tabela1312[[#This Row],[Diagnóstico]]="Não Prenha ",Tabela13[[#This Row],[Vaca]],"-")</f>
        <v>-</v>
      </c>
      <c r="AF490" s="162"/>
      <c r="AG490" s="162"/>
      <c r="AH490" s="162"/>
      <c r="AI490" s="162"/>
      <c r="AJ490" s="162"/>
      <c r="AK490" s="162">
        <f>Tabela13[[#This Row],[Categoria]]</f>
        <v>0</v>
      </c>
      <c r="AL490" s="162"/>
      <c r="AM490" s="162"/>
      <c r="AN490" s="162"/>
      <c r="AO490" s="162"/>
      <c r="AP490" s="150" t="str">
        <f t="shared" si="24"/>
        <v/>
      </c>
    </row>
    <row r="491" spans="1:42" s="144" customFormat="1" x14ac:dyDescent="0.25">
      <c r="A491" s="156"/>
      <c r="B491" s="76"/>
      <c r="C491" s="155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50" t="str">
        <f t="shared" si="22"/>
        <v/>
      </c>
      <c r="P491" s="76"/>
      <c r="Q491" s="155" t="str">
        <f>IF(Tabela13[[#This Row],[Diagnóstico]]="Não Prenha",Tabela13[[#This Row],[Vaca]],"-")</f>
        <v>-</v>
      </c>
      <c r="R491" s="162" t="str">
        <f>IF(Tabela13[[#This Row],[Diagnóstico]]="Não Prenha",Tabela13[[#This Row],[E.C.C DG]],"-")</f>
        <v>-</v>
      </c>
      <c r="S491" s="162"/>
      <c r="T491" s="162" t="str">
        <f>IF(Tabela13[[#This Row],[Diagnóstico]]="Não Prenha",Tabela13[[#This Row],[E.C.C. IA]],"-")</f>
        <v>-</v>
      </c>
      <c r="U491" s="162" t="str">
        <f>IF(Tabela13[[#This Row],[Diagnóstico]]="Não Prenha",Tabela13[[#This Row],[Raça IA]],"-")</f>
        <v>-</v>
      </c>
      <c r="V491" s="162"/>
      <c r="W491" s="162">
        <f>Tabela13[[#This Row],[Categoria]]</f>
        <v>0</v>
      </c>
      <c r="X491" s="162"/>
      <c r="Y491" s="162"/>
      <c r="Z491" s="162"/>
      <c r="AA491" s="162"/>
      <c r="AB491" s="150" t="str">
        <f t="shared" si="23"/>
        <v/>
      </c>
      <c r="AD491" s="76"/>
      <c r="AE491" s="155" t="str">
        <f>IF(Tabela1312[[#This Row],[Diagnóstico]]="Não Prenha ",Tabela13[[#This Row],[Vaca]],"-")</f>
        <v>-</v>
      </c>
      <c r="AF491" s="162"/>
      <c r="AG491" s="162"/>
      <c r="AH491" s="162"/>
      <c r="AI491" s="162"/>
      <c r="AJ491" s="162"/>
      <c r="AK491" s="162">
        <f>Tabela13[[#This Row],[Categoria]]</f>
        <v>0</v>
      </c>
      <c r="AL491" s="162"/>
      <c r="AM491" s="162"/>
      <c r="AN491" s="162"/>
      <c r="AO491" s="162"/>
      <c r="AP491" s="150" t="str">
        <f t="shared" si="24"/>
        <v/>
      </c>
    </row>
    <row r="492" spans="1:42" s="144" customFormat="1" x14ac:dyDescent="0.25">
      <c r="A492" s="156"/>
      <c r="B492" s="76"/>
      <c r="C492" s="155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50" t="str">
        <f t="shared" si="22"/>
        <v/>
      </c>
      <c r="P492" s="76"/>
      <c r="Q492" s="155" t="str">
        <f>IF(Tabela13[[#This Row],[Diagnóstico]]="Não Prenha",Tabela13[[#This Row],[Vaca]],"-")</f>
        <v>-</v>
      </c>
      <c r="R492" s="162" t="str">
        <f>IF(Tabela13[[#This Row],[Diagnóstico]]="Não Prenha",Tabela13[[#This Row],[E.C.C DG]],"-")</f>
        <v>-</v>
      </c>
      <c r="S492" s="162"/>
      <c r="T492" s="162" t="str">
        <f>IF(Tabela13[[#This Row],[Diagnóstico]]="Não Prenha",Tabela13[[#This Row],[E.C.C. IA]],"-")</f>
        <v>-</v>
      </c>
      <c r="U492" s="162" t="str">
        <f>IF(Tabela13[[#This Row],[Diagnóstico]]="Não Prenha",Tabela13[[#This Row],[Raça IA]],"-")</f>
        <v>-</v>
      </c>
      <c r="V492" s="162"/>
      <c r="W492" s="162">
        <f>Tabela13[[#This Row],[Categoria]]</f>
        <v>0</v>
      </c>
      <c r="X492" s="162"/>
      <c r="Y492" s="162"/>
      <c r="Z492" s="162"/>
      <c r="AA492" s="162"/>
      <c r="AB492" s="150" t="str">
        <f t="shared" si="23"/>
        <v/>
      </c>
      <c r="AD492" s="76"/>
      <c r="AE492" s="155" t="str">
        <f>IF(Tabela1312[[#This Row],[Diagnóstico]]="Não Prenha ",Tabela13[[#This Row],[Vaca]],"-")</f>
        <v>-</v>
      </c>
      <c r="AF492" s="162"/>
      <c r="AG492" s="162"/>
      <c r="AH492" s="162"/>
      <c r="AI492" s="162"/>
      <c r="AJ492" s="162"/>
      <c r="AK492" s="162">
        <f>Tabela13[[#This Row],[Categoria]]</f>
        <v>0</v>
      </c>
      <c r="AL492" s="162"/>
      <c r="AM492" s="162"/>
      <c r="AN492" s="162"/>
      <c r="AO492" s="162"/>
      <c r="AP492" s="150" t="str">
        <f t="shared" si="24"/>
        <v/>
      </c>
    </row>
    <row r="493" spans="1:42" s="144" customFormat="1" x14ac:dyDescent="0.25">
      <c r="A493" s="156"/>
      <c r="B493" s="76"/>
      <c r="C493" s="155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50" t="str">
        <f t="shared" si="22"/>
        <v/>
      </c>
      <c r="P493" s="76"/>
      <c r="Q493" s="155" t="str">
        <f>IF(Tabela13[[#This Row],[Diagnóstico]]="Não Prenha",Tabela13[[#This Row],[Vaca]],"-")</f>
        <v>-</v>
      </c>
      <c r="R493" s="162" t="str">
        <f>IF(Tabela13[[#This Row],[Diagnóstico]]="Não Prenha",Tabela13[[#This Row],[E.C.C DG]],"-")</f>
        <v>-</v>
      </c>
      <c r="S493" s="162"/>
      <c r="T493" s="162" t="str">
        <f>IF(Tabela13[[#This Row],[Diagnóstico]]="Não Prenha",Tabela13[[#This Row],[E.C.C. IA]],"-")</f>
        <v>-</v>
      </c>
      <c r="U493" s="162" t="str">
        <f>IF(Tabela13[[#This Row],[Diagnóstico]]="Não Prenha",Tabela13[[#This Row],[Raça IA]],"-")</f>
        <v>-</v>
      </c>
      <c r="V493" s="162"/>
      <c r="W493" s="162">
        <f>Tabela13[[#This Row],[Categoria]]</f>
        <v>0</v>
      </c>
      <c r="X493" s="162"/>
      <c r="Y493" s="162"/>
      <c r="Z493" s="162"/>
      <c r="AA493" s="162"/>
      <c r="AB493" s="150" t="str">
        <f t="shared" si="23"/>
        <v/>
      </c>
      <c r="AD493" s="76"/>
      <c r="AE493" s="155" t="str">
        <f>IF(Tabela1312[[#This Row],[Diagnóstico]]="Não Prenha ",Tabela13[[#This Row],[Vaca]],"-")</f>
        <v>-</v>
      </c>
      <c r="AF493" s="162"/>
      <c r="AG493" s="162"/>
      <c r="AH493" s="162"/>
      <c r="AI493" s="162"/>
      <c r="AJ493" s="162"/>
      <c r="AK493" s="162">
        <f>Tabela13[[#This Row],[Categoria]]</f>
        <v>0</v>
      </c>
      <c r="AL493" s="162"/>
      <c r="AM493" s="162"/>
      <c r="AN493" s="162"/>
      <c r="AO493" s="162"/>
      <c r="AP493" s="150" t="str">
        <f t="shared" si="24"/>
        <v/>
      </c>
    </row>
    <row r="494" spans="1:42" s="144" customFormat="1" x14ac:dyDescent="0.25">
      <c r="A494" s="156"/>
      <c r="B494" s="76"/>
      <c r="C494" s="155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50" t="str">
        <f t="shared" si="22"/>
        <v/>
      </c>
      <c r="P494" s="76"/>
      <c r="Q494" s="155" t="str">
        <f>IF(Tabela13[[#This Row],[Diagnóstico]]="Não Prenha",Tabela13[[#This Row],[Vaca]],"-")</f>
        <v>-</v>
      </c>
      <c r="R494" s="162" t="str">
        <f>IF(Tabela13[[#This Row],[Diagnóstico]]="Não Prenha",Tabela13[[#This Row],[E.C.C DG]],"-")</f>
        <v>-</v>
      </c>
      <c r="S494" s="162"/>
      <c r="T494" s="162" t="str">
        <f>IF(Tabela13[[#This Row],[Diagnóstico]]="Não Prenha",Tabela13[[#This Row],[E.C.C. IA]],"-")</f>
        <v>-</v>
      </c>
      <c r="U494" s="162" t="str">
        <f>IF(Tabela13[[#This Row],[Diagnóstico]]="Não Prenha",Tabela13[[#This Row],[Raça IA]],"-")</f>
        <v>-</v>
      </c>
      <c r="V494" s="162"/>
      <c r="W494" s="162">
        <f>Tabela13[[#This Row],[Categoria]]</f>
        <v>0</v>
      </c>
      <c r="X494" s="162"/>
      <c r="Y494" s="162"/>
      <c r="Z494" s="162"/>
      <c r="AA494" s="162"/>
      <c r="AB494" s="150" t="str">
        <f t="shared" si="23"/>
        <v/>
      </c>
      <c r="AD494" s="76"/>
      <c r="AE494" s="155" t="str">
        <f>IF(Tabela1312[[#This Row],[Diagnóstico]]="Não Prenha ",Tabela13[[#This Row],[Vaca]],"-")</f>
        <v>-</v>
      </c>
      <c r="AF494" s="162"/>
      <c r="AG494" s="162"/>
      <c r="AH494" s="162"/>
      <c r="AI494" s="162"/>
      <c r="AJ494" s="162"/>
      <c r="AK494" s="162">
        <f>Tabela13[[#This Row],[Categoria]]</f>
        <v>0</v>
      </c>
      <c r="AL494" s="162"/>
      <c r="AM494" s="162"/>
      <c r="AN494" s="162"/>
      <c r="AO494" s="162"/>
      <c r="AP494" s="150" t="str">
        <f t="shared" si="24"/>
        <v/>
      </c>
    </row>
    <row r="495" spans="1:42" s="144" customFormat="1" x14ac:dyDescent="0.25">
      <c r="A495" s="156"/>
      <c r="B495" s="76"/>
      <c r="C495" s="155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50" t="str">
        <f t="shared" si="22"/>
        <v/>
      </c>
      <c r="P495" s="76"/>
      <c r="Q495" s="155" t="str">
        <f>IF(Tabela13[[#This Row],[Diagnóstico]]="Não Prenha",Tabela13[[#This Row],[Vaca]],"-")</f>
        <v>-</v>
      </c>
      <c r="R495" s="162" t="str">
        <f>IF(Tabela13[[#This Row],[Diagnóstico]]="Não Prenha",Tabela13[[#This Row],[E.C.C DG]],"-")</f>
        <v>-</v>
      </c>
      <c r="S495" s="162"/>
      <c r="T495" s="162" t="str">
        <f>IF(Tabela13[[#This Row],[Diagnóstico]]="Não Prenha",Tabela13[[#This Row],[E.C.C. IA]],"-")</f>
        <v>-</v>
      </c>
      <c r="U495" s="162" t="str">
        <f>IF(Tabela13[[#This Row],[Diagnóstico]]="Não Prenha",Tabela13[[#This Row],[Raça IA]],"-")</f>
        <v>-</v>
      </c>
      <c r="V495" s="162"/>
      <c r="W495" s="162">
        <f>Tabela13[[#This Row],[Categoria]]</f>
        <v>0</v>
      </c>
      <c r="X495" s="162"/>
      <c r="Y495" s="162"/>
      <c r="Z495" s="162"/>
      <c r="AA495" s="162"/>
      <c r="AB495" s="150" t="str">
        <f t="shared" si="23"/>
        <v/>
      </c>
      <c r="AD495" s="76"/>
      <c r="AE495" s="155" t="str">
        <f>IF(Tabela1312[[#This Row],[Diagnóstico]]="Não Prenha ",Tabela13[[#This Row],[Vaca]],"-")</f>
        <v>-</v>
      </c>
      <c r="AF495" s="162"/>
      <c r="AG495" s="162"/>
      <c r="AH495" s="162"/>
      <c r="AI495" s="162"/>
      <c r="AJ495" s="162"/>
      <c r="AK495" s="162">
        <f>Tabela13[[#This Row],[Categoria]]</f>
        <v>0</v>
      </c>
      <c r="AL495" s="162"/>
      <c r="AM495" s="162"/>
      <c r="AN495" s="162"/>
      <c r="AO495" s="162"/>
      <c r="AP495" s="150" t="str">
        <f t="shared" si="24"/>
        <v/>
      </c>
    </row>
    <row r="496" spans="1:42" s="144" customFormat="1" x14ac:dyDescent="0.25">
      <c r="A496" s="156"/>
      <c r="B496" s="76"/>
      <c r="C496" s="155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50" t="str">
        <f t="shared" si="22"/>
        <v/>
      </c>
      <c r="P496" s="76"/>
      <c r="Q496" s="155" t="str">
        <f>IF(Tabela13[[#This Row],[Diagnóstico]]="Não Prenha",Tabela13[[#This Row],[Vaca]],"-")</f>
        <v>-</v>
      </c>
      <c r="R496" s="162" t="str">
        <f>IF(Tabela13[[#This Row],[Diagnóstico]]="Não Prenha",Tabela13[[#This Row],[E.C.C DG]],"-")</f>
        <v>-</v>
      </c>
      <c r="S496" s="162"/>
      <c r="T496" s="162" t="str">
        <f>IF(Tabela13[[#This Row],[Diagnóstico]]="Não Prenha",Tabela13[[#This Row],[E.C.C. IA]],"-")</f>
        <v>-</v>
      </c>
      <c r="U496" s="162" t="str">
        <f>IF(Tabela13[[#This Row],[Diagnóstico]]="Não Prenha",Tabela13[[#This Row],[Raça IA]],"-")</f>
        <v>-</v>
      </c>
      <c r="V496" s="162"/>
      <c r="W496" s="162">
        <f>Tabela13[[#This Row],[Categoria]]</f>
        <v>0</v>
      </c>
      <c r="X496" s="162"/>
      <c r="Y496" s="162"/>
      <c r="Z496" s="162"/>
      <c r="AA496" s="162"/>
      <c r="AB496" s="150" t="str">
        <f t="shared" si="23"/>
        <v/>
      </c>
      <c r="AD496" s="76"/>
      <c r="AE496" s="155" t="str">
        <f>IF(Tabela1312[[#This Row],[Diagnóstico]]="Não Prenha ",Tabela13[[#This Row],[Vaca]],"-")</f>
        <v>-</v>
      </c>
      <c r="AF496" s="162"/>
      <c r="AG496" s="162"/>
      <c r="AH496" s="162"/>
      <c r="AI496" s="162"/>
      <c r="AJ496" s="162"/>
      <c r="AK496" s="162">
        <f>Tabela13[[#This Row],[Categoria]]</f>
        <v>0</v>
      </c>
      <c r="AL496" s="162"/>
      <c r="AM496" s="162"/>
      <c r="AN496" s="162"/>
      <c r="AO496" s="162"/>
      <c r="AP496" s="150" t="str">
        <f t="shared" si="24"/>
        <v/>
      </c>
    </row>
    <row r="497" spans="1:42" s="144" customFormat="1" x14ac:dyDescent="0.25">
      <c r="A497" s="156"/>
      <c r="B497" s="76"/>
      <c r="C497" s="155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50" t="str">
        <f t="shared" si="22"/>
        <v/>
      </c>
      <c r="P497" s="76"/>
      <c r="Q497" s="155" t="str">
        <f>IF(Tabela13[[#This Row],[Diagnóstico]]="Não Prenha",Tabela13[[#This Row],[Vaca]],"-")</f>
        <v>-</v>
      </c>
      <c r="R497" s="162" t="str">
        <f>IF(Tabela13[[#This Row],[Diagnóstico]]="Não Prenha",Tabela13[[#This Row],[E.C.C DG]],"-")</f>
        <v>-</v>
      </c>
      <c r="S497" s="162"/>
      <c r="T497" s="162" t="str">
        <f>IF(Tabela13[[#This Row],[Diagnóstico]]="Não Prenha",Tabela13[[#This Row],[E.C.C. IA]],"-")</f>
        <v>-</v>
      </c>
      <c r="U497" s="162" t="str">
        <f>IF(Tabela13[[#This Row],[Diagnóstico]]="Não Prenha",Tabela13[[#This Row],[Raça IA]],"-")</f>
        <v>-</v>
      </c>
      <c r="V497" s="162"/>
      <c r="W497" s="162">
        <f>Tabela13[[#This Row],[Categoria]]</f>
        <v>0</v>
      </c>
      <c r="X497" s="162"/>
      <c r="Y497" s="162"/>
      <c r="Z497" s="162"/>
      <c r="AA497" s="162"/>
      <c r="AB497" s="150" t="str">
        <f t="shared" si="23"/>
        <v/>
      </c>
      <c r="AD497" s="76"/>
      <c r="AE497" s="155" t="str">
        <f>IF(Tabela1312[[#This Row],[Diagnóstico]]="Não Prenha ",Tabela13[[#This Row],[Vaca]],"-")</f>
        <v>-</v>
      </c>
      <c r="AF497" s="162"/>
      <c r="AG497" s="162"/>
      <c r="AH497" s="162"/>
      <c r="AI497" s="162"/>
      <c r="AJ497" s="162"/>
      <c r="AK497" s="162">
        <f>Tabela13[[#This Row],[Categoria]]</f>
        <v>0</v>
      </c>
      <c r="AL497" s="162"/>
      <c r="AM497" s="162"/>
      <c r="AN497" s="162"/>
      <c r="AO497" s="162"/>
      <c r="AP497" s="150" t="str">
        <f t="shared" si="24"/>
        <v/>
      </c>
    </row>
    <row r="498" spans="1:42" s="144" customFormat="1" x14ac:dyDescent="0.25">
      <c r="A498" s="156"/>
      <c r="B498" s="76"/>
      <c r="C498" s="155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50" t="str">
        <f t="shared" si="22"/>
        <v/>
      </c>
      <c r="P498" s="76"/>
      <c r="Q498" s="155" t="str">
        <f>IF(Tabela13[[#This Row],[Diagnóstico]]="Não Prenha",Tabela13[[#This Row],[Vaca]],"-")</f>
        <v>-</v>
      </c>
      <c r="R498" s="162" t="str">
        <f>IF(Tabela13[[#This Row],[Diagnóstico]]="Não Prenha",Tabela13[[#This Row],[E.C.C DG]],"-")</f>
        <v>-</v>
      </c>
      <c r="S498" s="162"/>
      <c r="T498" s="162" t="str">
        <f>IF(Tabela13[[#This Row],[Diagnóstico]]="Não Prenha",Tabela13[[#This Row],[E.C.C. IA]],"-")</f>
        <v>-</v>
      </c>
      <c r="U498" s="162" t="str">
        <f>IF(Tabela13[[#This Row],[Diagnóstico]]="Não Prenha",Tabela13[[#This Row],[Raça IA]],"-")</f>
        <v>-</v>
      </c>
      <c r="V498" s="162"/>
      <c r="W498" s="162">
        <f>Tabela13[[#This Row],[Categoria]]</f>
        <v>0</v>
      </c>
      <c r="X498" s="162"/>
      <c r="Y498" s="162"/>
      <c r="Z498" s="162"/>
      <c r="AA498" s="162"/>
      <c r="AB498" s="150" t="str">
        <f t="shared" si="23"/>
        <v/>
      </c>
      <c r="AD498" s="76"/>
      <c r="AE498" s="155" t="str">
        <f>IF(Tabela1312[[#This Row],[Diagnóstico]]="Não Prenha ",Tabela13[[#This Row],[Vaca]],"-")</f>
        <v>-</v>
      </c>
      <c r="AF498" s="162"/>
      <c r="AG498" s="162"/>
      <c r="AH498" s="162"/>
      <c r="AI498" s="162"/>
      <c r="AJ498" s="162"/>
      <c r="AK498" s="162">
        <f>Tabela13[[#This Row],[Categoria]]</f>
        <v>0</v>
      </c>
      <c r="AL498" s="162"/>
      <c r="AM498" s="162"/>
      <c r="AN498" s="162"/>
      <c r="AO498" s="162"/>
      <c r="AP498" s="150" t="str">
        <f t="shared" si="24"/>
        <v/>
      </c>
    </row>
    <row r="499" spans="1:42" s="144" customFormat="1" x14ac:dyDescent="0.25">
      <c r="A499" s="156"/>
      <c r="B499" s="76"/>
      <c r="C499" s="155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50" t="str">
        <f t="shared" si="22"/>
        <v/>
      </c>
      <c r="P499" s="76"/>
      <c r="Q499" s="155" t="str">
        <f>IF(Tabela13[[#This Row],[Diagnóstico]]="Não Prenha",Tabela13[[#This Row],[Vaca]],"-")</f>
        <v>-</v>
      </c>
      <c r="R499" s="162" t="str">
        <f>IF(Tabela13[[#This Row],[Diagnóstico]]="Não Prenha",Tabela13[[#This Row],[E.C.C DG]],"-")</f>
        <v>-</v>
      </c>
      <c r="S499" s="162"/>
      <c r="T499" s="162" t="str">
        <f>IF(Tabela13[[#This Row],[Diagnóstico]]="Não Prenha",Tabela13[[#This Row],[E.C.C. IA]],"-")</f>
        <v>-</v>
      </c>
      <c r="U499" s="162" t="str">
        <f>IF(Tabela13[[#This Row],[Diagnóstico]]="Não Prenha",Tabela13[[#This Row],[Raça IA]],"-")</f>
        <v>-</v>
      </c>
      <c r="V499" s="162"/>
      <c r="W499" s="162">
        <f>Tabela13[[#This Row],[Categoria]]</f>
        <v>0</v>
      </c>
      <c r="X499" s="162"/>
      <c r="Y499" s="162"/>
      <c r="Z499" s="162"/>
      <c r="AA499" s="162"/>
      <c r="AB499" s="150" t="str">
        <f t="shared" si="23"/>
        <v/>
      </c>
      <c r="AD499" s="76"/>
      <c r="AE499" s="155" t="str">
        <f>IF(Tabela1312[[#This Row],[Diagnóstico]]="Não Prenha ",Tabela13[[#This Row],[Vaca]],"-")</f>
        <v>-</v>
      </c>
      <c r="AF499" s="162"/>
      <c r="AG499" s="162"/>
      <c r="AH499" s="162"/>
      <c r="AI499" s="162"/>
      <c r="AJ499" s="162"/>
      <c r="AK499" s="162">
        <f>Tabela13[[#This Row],[Categoria]]</f>
        <v>0</v>
      </c>
      <c r="AL499" s="162"/>
      <c r="AM499" s="162"/>
      <c r="AN499" s="162"/>
      <c r="AO499" s="162"/>
      <c r="AP499" s="150" t="str">
        <f t="shared" si="24"/>
        <v/>
      </c>
    </row>
    <row r="500" spans="1:42" s="144" customFormat="1" x14ac:dyDescent="0.25">
      <c r="A500" s="153"/>
      <c r="B500" s="151"/>
      <c r="C500" s="15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50" t="str">
        <f t="shared" si="22"/>
        <v/>
      </c>
      <c r="P500" s="151"/>
      <c r="Q500" s="152" t="str">
        <f>IF(Tabela13[[#This Row],[Diagnóstico]]="Não Prenha",Tabela13[[#This Row],[Vaca]],"-")</f>
        <v>-</v>
      </c>
      <c r="R500" s="162" t="str">
        <f>IF(Tabela13[[#This Row],[Diagnóstico]]="Não Prenha",Tabela13[[#This Row],[E.C.C DG]],"-")</f>
        <v>-</v>
      </c>
      <c r="S500" s="162"/>
      <c r="T500" s="162" t="str">
        <f>IF(Tabela13[[#This Row],[Diagnóstico]]="Não Prenha",Tabela13[[#This Row],[E.C.C. IA]],"-")</f>
        <v>-</v>
      </c>
      <c r="U500" s="162" t="str">
        <f>IF(Tabela13[[#This Row],[Diagnóstico]]="Não Prenha",Tabela13[[#This Row],[Raça IA]],"-")</f>
        <v>-</v>
      </c>
      <c r="V500" s="162"/>
      <c r="W500" s="162">
        <f>Tabela13[[#This Row],[Categoria]]</f>
        <v>0</v>
      </c>
      <c r="X500" s="162"/>
      <c r="Y500" s="162"/>
      <c r="Z500" s="162"/>
      <c r="AA500" s="162"/>
      <c r="AB500" s="150" t="str">
        <f t="shared" si="23"/>
        <v/>
      </c>
      <c r="AD500" s="151"/>
      <c r="AE500" s="152" t="str">
        <f>IF(Tabela1312[[#This Row],[Diagnóstico]]="Não Prenha ",Tabela13[[#This Row],[Vaca]],"-")</f>
        <v>-</v>
      </c>
      <c r="AF500" s="162"/>
      <c r="AG500" s="162"/>
      <c r="AH500" s="162"/>
      <c r="AI500" s="162"/>
      <c r="AJ500" s="162"/>
      <c r="AK500" s="162">
        <f>Tabela13[[#This Row],[Categoria]]</f>
        <v>0</v>
      </c>
      <c r="AL500" s="162"/>
      <c r="AM500" s="162"/>
      <c r="AN500" s="162"/>
      <c r="AO500" s="162"/>
      <c r="AP500" s="150" t="str">
        <f t="shared" si="24"/>
        <v/>
      </c>
    </row>
  </sheetData>
  <sheetProtection formatCells="0" formatColumns="0" formatRows="0" sort="0" autoFilter="0" pivotTables="0"/>
  <phoneticPr fontId="40" type="noConversion"/>
  <conditionalFormatting sqref="C2:C11">
    <cfRule type="duplicateValues" dxfId="224" priority="1"/>
  </conditionalFormatting>
  <conditionalFormatting sqref="C12:C59">
    <cfRule type="duplicateValues" dxfId="223" priority="34"/>
  </conditionalFormatting>
  <conditionalFormatting sqref="C60:C115">
    <cfRule type="duplicateValues" dxfId="222" priority="33"/>
  </conditionalFormatting>
  <conditionalFormatting sqref="C116:C183">
    <cfRule type="duplicateValues" dxfId="221" priority="32"/>
  </conditionalFormatting>
  <conditionalFormatting sqref="C184:C234">
    <cfRule type="duplicateValues" dxfId="220" priority="31"/>
  </conditionalFormatting>
  <conditionalFormatting sqref="C235:C281">
    <cfRule type="duplicateValues" dxfId="219" priority="30"/>
  </conditionalFormatting>
  <conditionalFormatting sqref="C282:C331">
    <cfRule type="duplicateValues" dxfId="218" priority="29"/>
  </conditionalFormatting>
  <conditionalFormatting sqref="C332:C379">
    <cfRule type="duplicateValues" dxfId="217" priority="28"/>
  </conditionalFormatting>
  <conditionalFormatting sqref="C380:C397">
    <cfRule type="duplicateValues" dxfId="216" priority="27"/>
  </conditionalFormatting>
  <conditionalFormatting sqref="C398">
    <cfRule type="duplicateValues" dxfId="215" priority="26"/>
  </conditionalFormatting>
  <conditionalFormatting sqref="C399:C464">
    <cfRule type="duplicateValues" dxfId="214" priority="25"/>
  </conditionalFormatting>
  <conditionalFormatting sqref="C1:D1 C465:C500">
    <cfRule type="duplicateValues" dxfId="213" priority="36"/>
  </conditionalFormatting>
  <conditionalFormatting sqref="Q2:Q59">
    <cfRule type="duplicateValues" dxfId="212" priority="23"/>
  </conditionalFormatting>
  <conditionalFormatting sqref="Q60:Q115">
    <cfRule type="duplicateValues" dxfId="211" priority="22"/>
  </conditionalFormatting>
  <conditionalFormatting sqref="Q116:Q183">
    <cfRule type="duplicateValues" dxfId="210" priority="21"/>
  </conditionalFormatting>
  <conditionalFormatting sqref="Q184:Q234">
    <cfRule type="duplicateValues" dxfId="209" priority="20"/>
  </conditionalFormatting>
  <conditionalFormatting sqref="Q235:Q281">
    <cfRule type="duplicateValues" dxfId="208" priority="19"/>
  </conditionalFormatting>
  <conditionalFormatting sqref="Q282:Q331">
    <cfRule type="duplicateValues" dxfId="207" priority="18"/>
  </conditionalFormatting>
  <conditionalFormatting sqref="Q332:Q379">
    <cfRule type="duplicateValues" dxfId="206" priority="17"/>
  </conditionalFormatting>
  <conditionalFormatting sqref="Q380:Q397">
    <cfRule type="duplicateValues" dxfId="205" priority="16"/>
  </conditionalFormatting>
  <conditionalFormatting sqref="Q398">
    <cfRule type="duplicateValues" dxfId="204" priority="15"/>
  </conditionalFormatting>
  <conditionalFormatting sqref="Q399:Q464">
    <cfRule type="duplicateValues" dxfId="203" priority="14"/>
  </conditionalFormatting>
  <conditionalFormatting sqref="Q1:R1 Q465:Q500">
    <cfRule type="duplicateValues" dxfId="202" priority="37"/>
  </conditionalFormatting>
  <conditionalFormatting sqref="AE2:AE162">
    <cfRule type="duplicateValues" dxfId="201" priority="12"/>
  </conditionalFormatting>
  <conditionalFormatting sqref="AE163:AE183">
    <cfRule type="duplicateValues" dxfId="200" priority="10"/>
  </conditionalFormatting>
  <conditionalFormatting sqref="AE184:AE234">
    <cfRule type="duplicateValues" dxfId="199" priority="9"/>
  </conditionalFormatting>
  <conditionalFormatting sqref="AE235:AE281">
    <cfRule type="duplicateValues" dxfId="198" priority="8"/>
  </conditionalFormatting>
  <conditionalFormatting sqref="AE282:AE331">
    <cfRule type="duplicateValues" dxfId="197" priority="7"/>
  </conditionalFormatting>
  <conditionalFormatting sqref="AE332:AE379">
    <cfRule type="duplicateValues" dxfId="196" priority="6"/>
  </conditionalFormatting>
  <conditionalFormatting sqref="AE380:AE397">
    <cfRule type="duplicateValues" dxfId="195" priority="5"/>
  </conditionalFormatting>
  <conditionalFormatting sqref="AE398">
    <cfRule type="duplicateValues" dxfId="194" priority="4"/>
  </conditionalFormatting>
  <conditionalFormatting sqref="AE399:AE464">
    <cfRule type="duplicateValues" dxfId="193" priority="3"/>
  </conditionalFormatting>
  <conditionalFormatting sqref="AE1:AF1 AE465:AE500">
    <cfRule type="duplicateValues" dxfId="192" priority="38"/>
  </conditionalFormatting>
  <dataValidations count="3">
    <dataValidation type="list" allowBlank="1" showInputMessage="1" showErrorMessage="1" sqref="J501:J1048576 X501:X1048576 AL501:AL1048576" xr:uid="{00000000-0002-0000-0E00-000000000000}">
      <formula1>$B$3:$B$114</formula1>
    </dataValidation>
    <dataValidation type="list" allowBlank="1" showInputMessage="1" showErrorMessage="1" sqref="E2:E500" xr:uid="{103BEB69-F955-43B8-BB68-46BAD51ED109}">
      <formula1>"Prenha, Não Prenha"</formula1>
    </dataValidation>
    <dataValidation type="list" allowBlank="1" showInputMessage="1" showErrorMessage="1" sqref="S2" xr:uid="{DB42417F-81D2-4F6B-9E1C-6DD1ECA330D7}">
      <formula1>"Prenha, Não Prenha 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1000000}">
          <x14:formula1>
            <xm:f>'C:\Users\Carne\Dropbox\PC\Desktop\master cria\PLANILHAS\[Planilha de IATF 2.4 - Copia.xlsx]Cadastro'!#REF!</xm:f>
          </x14:formula1>
          <xm:sqref>L501:L1048576 Z501:Z1048576 AN501:AN1048576 I501:I1048576 W501:W1048576 AK501:AK1048576 D501:G1048576 R501:U1048576 AF501:AI1048576 D1:G1 I1:J1 L1 W1:X1 Z1 AK1:AL1 AF1:AI1 AN1 R1:U1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7BD5-0309-4238-8C0A-3BB9D67CE242}">
  <dimension ref="A1:AQ501"/>
  <sheetViews>
    <sheetView showGridLines="0" topLeftCell="N1" zoomScale="110" zoomScaleNormal="110" workbookViewId="0">
      <pane ySplit="1" topLeftCell="A11" activePane="bottomLeft" state="frozen"/>
      <selection pane="bottomLeft" activeCell="X12" sqref="X12:X30"/>
    </sheetView>
  </sheetViews>
  <sheetFormatPr defaultRowHeight="15.75" x14ac:dyDescent="0.25"/>
  <cols>
    <col min="1" max="1" width="37.5703125" style="145" bestFit="1" customWidth="1"/>
    <col min="2" max="2" width="13.7109375" style="145" customWidth="1"/>
    <col min="3" max="3" width="16.28515625" style="149" customWidth="1"/>
    <col min="4" max="4" width="11.7109375" style="147" customWidth="1"/>
    <col min="5" max="5" width="14.140625" style="145" customWidth="1"/>
    <col min="6" max="6" width="11" style="147" customWidth="1"/>
    <col min="7" max="7" width="9.140625" style="147" customWidth="1"/>
    <col min="8" max="8" width="5.7109375" style="148" customWidth="1"/>
    <col min="9" max="9" width="23.140625" style="145" customWidth="1"/>
    <col min="10" max="10" width="25.28515625" style="145" customWidth="1"/>
    <col min="11" max="11" width="13" style="146" customWidth="1"/>
    <col min="12" max="12" width="14.7109375" style="145" customWidth="1"/>
    <col min="13" max="13" width="19" style="145" customWidth="1"/>
    <col min="14" max="14" width="20.42578125" style="145" customWidth="1"/>
    <col min="15" max="15" width="3" style="144" customWidth="1"/>
    <col min="16" max="16" width="13.7109375" style="145" customWidth="1"/>
    <col min="17" max="17" width="16.28515625" style="149" customWidth="1"/>
    <col min="18" max="18" width="11.7109375" style="147" customWidth="1"/>
    <col min="19" max="19" width="14.140625" style="145" customWidth="1"/>
    <col min="20" max="20" width="11" style="147" customWidth="1"/>
    <col min="21" max="21" width="9" style="147" customWidth="1"/>
    <col min="22" max="22" width="5.7109375" style="148" customWidth="1"/>
    <col min="23" max="23" width="23.140625" style="145" customWidth="1"/>
    <col min="24" max="24" width="25.28515625" style="145" customWidth="1"/>
    <col min="25" max="25" width="13" style="146" customWidth="1"/>
    <col min="26" max="26" width="14.7109375" style="145" customWidth="1"/>
    <col min="27" max="27" width="19" style="145" customWidth="1"/>
    <col min="28" max="28" width="20.42578125" style="145" customWidth="1"/>
    <col min="29" max="29" width="3" style="144" customWidth="1"/>
    <col min="30" max="30" width="13.7109375" style="145" customWidth="1"/>
    <col min="31" max="31" width="16.28515625" style="149" customWidth="1"/>
    <col min="32" max="32" width="11.7109375" style="147" customWidth="1"/>
    <col min="33" max="33" width="14.140625" style="145" customWidth="1"/>
    <col min="34" max="34" width="11" style="147" customWidth="1"/>
    <col min="35" max="35" width="9" style="147" bestFit="1" customWidth="1"/>
    <col min="36" max="36" width="5.7109375" style="148" customWidth="1"/>
    <col min="37" max="37" width="23.140625" style="145" bestFit="1" customWidth="1"/>
    <col min="38" max="38" width="25.28515625" style="145" customWidth="1"/>
    <col min="39" max="39" width="13" style="146" customWidth="1"/>
    <col min="40" max="40" width="14.7109375" style="145" customWidth="1"/>
    <col min="41" max="41" width="19" style="145" bestFit="1" customWidth="1"/>
    <col min="42" max="42" width="20.42578125" style="145" bestFit="1" customWidth="1"/>
    <col min="43" max="43" width="3" style="144" customWidth="1"/>
  </cols>
  <sheetData>
    <row r="1" spans="1:43" ht="16.5" x14ac:dyDescent="0.25">
      <c r="A1" s="167" t="s">
        <v>95</v>
      </c>
      <c r="B1" s="164" t="s">
        <v>94</v>
      </c>
      <c r="C1" s="166" t="s">
        <v>93</v>
      </c>
      <c r="D1" s="183" t="s">
        <v>92</v>
      </c>
      <c r="E1" s="184" t="s">
        <v>91</v>
      </c>
      <c r="F1" s="183" t="s">
        <v>90</v>
      </c>
      <c r="G1" s="165" t="s">
        <v>89</v>
      </c>
      <c r="H1" s="185" t="s">
        <v>88</v>
      </c>
      <c r="I1" s="184" t="s">
        <v>87</v>
      </c>
      <c r="J1" s="184" t="s">
        <v>82</v>
      </c>
      <c r="K1" s="186" t="s">
        <v>86</v>
      </c>
      <c r="L1" s="184" t="s">
        <v>85</v>
      </c>
      <c r="M1" s="184" t="s">
        <v>84</v>
      </c>
      <c r="N1" s="163" t="s">
        <v>83</v>
      </c>
      <c r="P1" s="164" t="s">
        <v>94</v>
      </c>
      <c r="Q1" s="166" t="s">
        <v>93</v>
      </c>
      <c r="R1" s="183" t="s">
        <v>92</v>
      </c>
      <c r="S1" s="184" t="s">
        <v>91</v>
      </c>
      <c r="T1" s="183" t="s">
        <v>90</v>
      </c>
      <c r="U1" s="165" t="s">
        <v>89</v>
      </c>
      <c r="V1" s="185" t="s">
        <v>88</v>
      </c>
      <c r="W1" s="184" t="s">
        <v>87</v>
      </c>
      <c r="X1" s="184" t="s">
        <v>82</v>
      </c>
      <c r="Y1" s="186" t="s">
        <v>86</v>
      </c>
      <c r="Z1" s="184" t="s">
        <v>85</v>
      </c>
      <c r="AA1" s="184" t="s">
        <v>84</v>
      </c>
      <c r="AB1" s="163" t="s">
        <v>83</v>
      </c>
      <c r="AD1" s="164" t="s">
        <v>94</v>
      </c>
      <c r="AE1" s="166" t="s">
        <v>93</v>
      </c>
      <c r="AF1" s="183" t="s">
        <v>92</v>
      </c>
      <c r="AG1" s="184" t="s">
        <v>91</v>
      </c>
      <c r="AH1" s="183" t="s">
        <v>90</v>
      </c>
      <c r="AI1" s="165" t="s">
        <v>89</v>
      </c>
      <c r="AJ1" s="185" t="s">
        <v>88</v>
      </c>
      <c r="AK1" s="184" t="s">
        <v>87</v>
      </c>
      <c r="AL1" s="184" t="s">
        <v>82</v>
      </c>
      <c r="AM1" s="186" t="s">
        <v>86</v>
      </c>
      <c r="AN1" s="184" t="s">
        <v>85</v>
      </c>
      <c r="AO1" s="184" t="s">
        <v>84</v>
      </c>
      <c r="AP1" s="163" t="s">
        <v>83</v>
      </c>
    </row>
    <row r="2" spans="1:43" x14ac:dyDescent="0.25">
      <c r="A2" s="156" t="s">
        <v>1127</v>
      </c>
      <c r="B2" s="154">
        <v>45977</v>
      </c>
      <c r="C2" s="155">
        <v>1</v>
      </c>
      <c r="D2" s="162"/>
      <c r="E2" s="162" t="s">
        <v>1154</v>
      </c>
      <c r="F2" s="162">
        <v>3</v>
      </c>
      <c r="G2" s="162"/>
      <c r="H2" s="162"/>
      <c r="I2" s="162"/>
      <c r="J2" s="162" t="s">
        <v>1145</v>
      </c>
      <c r="K2" s="191">
        <v>45245</v>
      </c>
      <c r="L2" s="162" t="s">
        <v>1146</v>
      </c>
      <c r="M2" s="162" t="s">
        <v>1124</v>
      </c>
      <c r="N2" s="150">
        <f t="shared" ref="N2:N65" si="0">IF(B2="","",SUM(B2+295))</f>
        <v>46272</v>
      </c>
      <c r="O2" s="161"/>
      <c r="P2" s="154">
        <v>46032</v>
      </c>
      <c r="Q2" s="155">
        <f>IF(Tabela1336[[#This Row],[Diagnóstico]]="Não Prenha",Tabela1336[[#This Row],[Vaca]],"-")</f>
        <v>1</v>
      </c>
      <c r="R2" s="162">
        <f>IF(Tabela1336[[#This Row],[Diagnóstico]]="Não Prenha",Tabela1336[[#This Row],[E.C.C DG]],"-")</f>
        <v>0</v>
      </c>
      <c r="S2" s="162"/>
      <c r="T2" s="162">
        <f>IF(Tabela1336[[#This Row],[Diagnóstico]]="Não Prenha",Tabela1336[[#This Row],[E.C.C. IA]],"-")</f>
        <v>3</v>
      </c>
      <c r="U2" s="162">
        <f>IF(Tabela1336[[#This Row],[Diagnóstico]]="Não Prenha",Tabela1336[[#This Row],[Raça IA]],"-")</f>
        <v>0</v>
      </c>
      <c r="V2" s="162"/>
      <c r="W2" s="162">
        <f>Tabela1336[[#This Row],[Categoria]]</f>
        <v>0</v>
      </c>
      <c r="X2" s="162" t="s">
        <v>1159</v>
      </c>
      <c r="Y2" s="191">
        <v>45210</v>
      </c>
      <c r="Z2" s="162"/>
      <c r="AA2" s="162"/>
      <c r="AB2" s="150">
        <f t="shared" ref="AB2:AB65" si="1">IF(P2="","",SUM(P2+295))</f>
        <v>46327</v>
      </c>
      <c r="AC2" s="161"/>
      <c r="AD2" s="154"/>
      <c r="AE2" s="155" t="str">
        <f>IF(Tabela131247[[#This Row],[Diagnóstico]]="Não Prenha ",Tabela1336[[#This Row],[Vaca]],"-")</f>
        <v>-</v>
      </c>
      <c r="AF2" s="162"/>
      <c r="AG2" s="162"/>
      <c r="AH2" s="162"/>
      <c r="AI2" s="162"/>
      <c r="AJ2" s="162"/>
      <c r="AK2" s="162">
        <f>Tabela1336[[#This Row],[Categoria]]</f>
        <v>0</v>
      </c>
      <c r="AL2" s="162"/>
      <c r="AM2" s="162"/>
      <c r="AN2" s="162"/>
      <c r="AO2" s="162"/>
      <c r="AP2" s="150" t="str">
        <f t="shared" ref="AP2:AP65" si="2">IF(AD2="","",SUM(AD2+295))</f>
        <v/>
      </c>
      <c r="AQ2" s="161"/>
    </row>
    <row r="3" spans="1:43" x14ac:dyDescent="0.25">
      <c r="A3" s="156" t="s">
        <v>1127</v>
      </c>
      <c r="B3" s="154">
        <v>45977</v>
      </c>
      <c r="C3" s="155">
        <v>6</v>
      </c>
      <c r="D3" s="162"/>
      <c r="E3" s="162" t="s">
        <v>1154</v>
      </c>
      <c r="F3" s="162">
        <v>3</v>
      </c>
      <c r="G3" s="162"/>
      <c r="H3" s="162"/>
      <c r="I3" s="162"/>
      <c r="J3" s="162" t="s">
        <v>1145</v>
      </c>
      <c r="K3" s="191">
        <v>45245</v>
      </c>
      <c r="L3" s="162" t="s">
        <v>1146</v>
      </c>
      <c r="M3" s="162" t="s">
        <v>1157</v>
      </c>
      <c r="N3" s="150">
        <f t="shared" si="0"/>
        <v>46272</v>
      </c>
      <c r="O3" s="161"/>
      <c r="P3" s="154">
        <v>46032</v>
      </c>
      <c r="Q3" s="155">
        <f>IF(Tabela1336[[#This Row],[Diagnóstico]]="Não Prenha",Tabela1336[[#This Row],[Vaca]],"-")</f>
        <v>6</v>
      </c>
      <c r="R3" s="162">
        <f>IF(Tabela1336[[#This Row],[Diagnóstico]]="Não Prenha",Tabela1336[[#This Row],[E.C.C DG]],"-")</f>
        <v>0</v>
      </c>
      <c r="S3" s="162"/>
      <c r="T3" s="162">
        <f>IF(Tabela1336[[#This Row],[Diagnóstico]]="Não Prenha",Tabela1336[[#This Row],[E.C.C. IA]],"-")</f>
        <v>3</v>
      </c>
      <c r="U3" s="162">
        <f>IF(Tabela1336[[#This Row],[Diagnóstico]]="Não Prenha",Tabela1336[[#This Row],[Raça IA]],"-")</f>
        <v>0</v>
      </c>
      <c r="V3" s="162"/>
      <c r="W3" s="162">
        <f>Tabela1336[[#This Row],[Categoria]]</f>
        <v>0</v>
      </c>
      <c r="X3" s="162"/>
      <c r="Y3" s="162"/>
      <c r="Z3" s="162"/>
      <c r="AA3" s="162"/>
      <c r="AB3" s="150">
        <f t="shared" si="1"/>
        <v>46327</v>
      </c>
      <c r="AC3" s="161"/>
      <c r="AD3" s="154"/>
      <c r="AE3" s="155" t="str">
        <f>IF(Tabela131247[[#This Row],[Diagnóstico]]="Não Prenha ",Tabela1336[[#This Row],[Vaca]],"-")</f>
        <v>-</v>
      </c>
      <c r="AF3" s="162"/>
      <c r="AG3" s="162"/>
      <c r="AH3" s="162"/>
      <c r="AI3" s="162"/>
      <c r="AJ3" s="162"/>
      <c r="AK3" s="162">
        <f>Tabela1336[[#This Row],[Categoria]]</f>
        <v>0</v>
      </c>
      <c r="AL3" s="162"/>
      <c r="AM3" s="162"/>
      <c r="AN3" s="162"/>
      <c r="AO3" s="162"/>
      <c r="AP3" s="150" t="str">
        <f t="shared" si="2"/>
        <v/>
      </c>
      <c r="AQ3" s="161"/>
    </row>
    <row r="4" spans="1:43" x14ac:dyDescent="0.25">
      <c r="A4" s="156" t="s">
        <v>1127</v>
      </c>
      <c r="B4" s="154">
        <v>45977</v>
      </c>
      <c r="C4" s="155">
        <v>8</v>
      </c>
      <c r="D4" s="162"/>
      <c r="E4" s="162" t="s">
        <v>1154</v>
      </c>
      <c r="F4" s="162">
        <v>3</v>
      </c>
      <c r="G4" s="162"/>
      <c r="H4" s="162"/>
      <c r="I4" s="162"/>
      <c r="J4" s="162" t="s">
        <v>1145</v>
      </c>
      <c r="K4" s="191">
        <v>45245</v>
      </c>
      <c r="L4" s="162" t="s">
        <v>1146</v>
      </c>
      <c r="M4" s="162" t="s">
        <v>1125</v>
      </c>
      <c r="N4" s="150">
        <f t="shared" si="0"/>
        <v>46272</v>
      </c>
      <c r="O4" s="161"/>
      <c r="P4" s="154">
        <v>46032</v>
      </c>
      <c r="Q4" s="155">
        <f>IF(Tabela1336[[#This Row],[Diagnóstico]]="Não Prenha",Tabela1336[[#This Row],[Vaca]],"-")</f>
        <v>8</v>
      </c>
      <c r="R4" s="162">
        <f>IF(Tabela1336[[#This Row],[Diagnóstico]]="Não Prenha",Tabela1336[[#This Row],[E.C.C DG]],"-")</f>
        <v>0</v>
      </c>
      <c r="S4" s="162"/>
      <c r="T4" s="162">
        <f>IF(Tabela1336[[#This Row],[Diagnóstico]]="Não Prenha",Tabela1336[[#This Row],[E.C.C. IA]],"-")</f>
        <v>3</v>
      </c>
      <c r="U4" s="162">
        <f>IF(Tabela1336[[#This Row],[Diagnóstico]]="Não Prenha",Tabela1336[[#This Row],[Raça IA]],"-")</f>
        <v>0</v>
      </c>
      <c r="V4" s="162"/>
      <c r="W4" s="162">
        <f>Tabela1336[[#This Row],[Categoria]]</f>
        <v>0</v>
      </c>
      <c r="X4" s="162" t="s">
        <v>1159</v>
      </c>
      <c r="Y4" s="191">
        <v>45210</v>
      </c>
      <c r="Z4" s="162"/>
      <c r="AA4" s="162"/>
      <c r="AB4" s="150">
        <f t="shared" si="1"/>
        <v>46327</v>
      </c>
      <c r="AC4" s="161"/>
      <c r="AD4" s="154"/>
      <c r="AE4" s="155" t="str">
        <f>IF(Tabela131247[[#This Row],[Diagnóstico]]="Não Prenha ",Tabela1336[[#This Row],[Vaca]],"-")</f>
        <v>-</v>
      </c>
      <c r="AF4" s="162"/>
      <c r="AG4" s="162"/>
      <c r="AH4" s="162"/>
      <c r="AI4" s="162"/>
      <c r="AJ4" s="162"/>
      <c r="AK4" s="162">
        <f>Tabela1336[[#This Row],[Categoria]]</f>
        <v>0</v>
      </c>
      <c r="AL4" s="162"/>
      <c r="AM4" s="162"/>
      <c r="AN4" s="162"/>
      <c r="AO4" s="162"/>
      <c r="AP4" s="150" t="str">
        <f t="shared" si="2"/>
        <v/>
      </c>
      <c r="AQ4" s="161"/>
    </row>
    <row r="5" spans="1:43" hidden="1" x14ac:dyDescent="0.25">
      <c r="A5" s="156" t="s">
        <v>1127</v>
      </c>
      <c r="B5" s="154">
        <v>45977</v>
      </c>
      <c r="C5" s="155">
        <v>10</v>
      </c>
      <c r="D5" s="162"/>
      <c r="E5" s="162" t="s">
        <v>1135</v>
      </c>
      <c r="F5" s="162">
        <v>3</v>
      </c>
      <c r="G5" s="162"/>
      <c r="H5" s="162"/>
      <c r="I5" s="162"/>
      <c r="J5" s="162" t="s">
        <v>1145</v>
      </c>
      <c r="K5" s="191">
        <v>45245</v>
      </c>
      <c r="L5" s="162" t="s">
        <v>1146</v>
      </c>
      <c r="M5" s="162" t="s">
        <v>1124</v>
      </c>
      <c r="N5" s="150">
        <f t="shared" si="0"/>
        <v>46272</v>
      </c>
      <c r="O5" s="161"/>
      <c r="P5" s="154"/>
      <c r="Q5" s="155" t="str">
        <f>IF(Tabela1336[[#This Row],[Diagnóstico]]="Não Prenha",Tabela1336[[#This Row],[Vaca]],"-")</f>
        <v>-</v>
      </c>
      <c r="R5" s="162" t="str">
        <f>IF(Tabela1336[[#This Row],[Diagnóstico]]="Não Prenha",Tabela1336[[#This Row],[E.C.C DG]],"-")</f>
        <v>-</v>
      </c>
      <c r="S5" s="162"/>
      <c r="T5" s="162" t="str">
        <f>IF(Tabela1336[[#This Row],[Diagnóstico]]="Não Prenha",Tabela1336[[#This Row],[E.C.C. IA]],"-")</f>
        <v>-</v>
      </c>
      <c r="U5" s="162" t="str">
        <f>IF(Tabela1336[[#This Row],[Diagnóstico]]="Não Prenha",Tabela1336[[#This Row],[Raça IA]],"-")</f>
        <v>-</v>
      </c>
      <c r="V5" s="162"/>
      <c r="W5" s="162">
        <f>Tabela1336[[#This Row],[Categoria]]</f>
        <v>0</v>
      </c>
      <c r="X5" s="162"/>
      <c r="Y5" s="162"/>
      <c r="Z5" s="162"/>
      <c r="AA5" s="162"/>
      <c r="AB5" s="150" t="str">
        <f t="shared" si="1"/>
        <v/>
      </c>
      <c r="AC5" s="161"/>
      <c r="AD5" s="154"/>
      <c r="AE5" s="155" t="str">
        <f>IF(Tabela131247[[#This Row],[Diagnóstico]]="Não Prenha ",Tabela1336[[#This Row],[Vaca]],"-")</f>
        <v>-</v>
      </c>
      <c r="AF5" s="162"/>
      <c r="AG5" s="162"/>
      <c r="AH5" s="162"/>
      <c r="AI5" s="162"/>
      <c r="AJ5" s="162"/>
      <c r="AK5" s="162">
        <f>Tabela1336[[#This Row],[Categoria]]</f>
        <v>0</v>
      </c>
      <c r="AL5" s="162"/>
      <c r="AM5" s="162"/>
      <c r="AN5" s="162"/>
      <c r="AO5" s="162"/>
      <c r="AP5" s="150" t="str">
        <f t="shared" si="2"/>
        <v/>
      </c>
      <c r="AQ5" s="161"/>
    </row>
    <row r="6" spans="1:43" x14ac:dyDescent="0.25">
      <c r="A6" s="156" t="s">
        <v>1127</v>
      </c>
      <c r="B6" s="154">
        <v>45977</v>
      </c>
      <c r="C6" s="155">
        <v>12</v>
      </c>
      <c r="D6" s="162"/>
      <c r="E6" s="162" t="s">
        <v>1154</v>
      </c>
      <c r="F6" s="162">
        <v>3</v>
      </c>
      <c r="G6" s="162"/>
      <c r="H6" s="162"/>
      <c r="I6" s="162"/>
      <c r="J6" s="162" t="s">
        <v>1145</v>
      </c>
      <c r="K6" s="191">
        <v>45245</v>
      </c>
      <c r="L6" s="162" t="s">
        <v>1146</v>
      </c>
      <c r="M6" s="162" t="s">
        <v>1124</v>
      </c>
      <c r="N6" s="150">
        <f t="shared" si="0"/>
        <v>46272</v>
      </c>
      <c r="O6" s="161"/>
      <c r="P6" s="154">
        <v>46032</v>
      </c>
      <c r="Q6" s="155">
        <f>IF(Tabela1336[[#This Row],[Diagnóstico]]="Não Prenha",Tabela1336[[#This Row],[Vaca]],"-")</f>
        <v>12</v>
      </c>
      <c r="R6" s="162">
        <f>IF(Tabela1336[[#This Row],[Diagnóstico]]="Não Prenha",Tabela1336[[#This Row],[E.C.C DG]],"-")</f>
        <v>0</v>
      </c>
      <c r="S6" s="162"/>
      <c r="T6" s="162">
        <f>IF(Tabela1336[[#This Row],[Diagnóstico]]="Não Prenha",Tabela1336[[#This Row],[E.C.C. IA]],"-")</f>
        <v>3</v>
      </c>
      <c r="U6" s="162">
        <f>IF(Tabela1336[[#This Row],[Diagnóstico]]="Não Prenha",Tabela1336[[#This Row],[Raça IA]],"-")</f>
        <v>0</v>
      </c>
      <c r="V6" s="162"/>
      <c r="W6" s="162">
        <f>Tabela1336[[#This Row],[Categoria]]</f>
        <v>0</v>
      </c>
      <c r="X6" s="162" t="s">
        <v>1159</v>
      </c>
      <c r="Y6" s="191">
        <v>45210</v>
      </c>
      <c r="Z6" s="162"/>
      <c r="AA6" s="162"/>
      <c r="AB6" s="150">
        <f t="shared" si="1"/>
        <v>46327</v>
      </c>
      <c r="AC6" s="161"/>
      <c r="AD6" s="154"/>
      <c r="AE6" s="155" t="str">
        <f>IF(Tabela131247[[#This Row],[Diagnóstico]]="Não Prenha ",Tabela1336[[#This Row],[Vaca]],"-")</f>
        <v>-</v>
      </c>
      <c r="AF6" s="162"/>
      <c r="AG6" s="162"/>
      <c r="AH6" s="162"/>
      <c r="AI6" s="162"/>
      <c r="AJ6" s="162"/>
      <c r="AK6" s="162">
        <f>Tabela1336[[#This Row],[Categoria]]</f>
        <v>0</v>
      </c>
      <c r="AL6" s="162"/>
      <c r="AM6" s="162"/>
      <c r="AN6" s="162"/>
      <c r="AO6" s="162"/>
      <c r="AP6" s="150" t="str">
        <f t="shared" si="2"/>
        <v/>
      </c>
      <c r="AQ6" s="161"/>
    </row>
    <row r="7" spans="1:43" x14ac:dyDescent="0.25">
      <c r="A7" s="156" t="s">
        <v>1127</v>
      </c>
      <c r="B7" s="154">
        <v>45977</v>
      </c>
      <c r="C7" s="155">
        <v>14</v>
      </c>
      <c r="D7" s="162"/>
      <c r="E7" s="162" t="s">
        <v>1154</v>
      </c>
      <c r="F7" s="162">
        <v>3</v>
      </c>
      <c r="G7" s="162"/>
      <c r="H7" s="162"/>
      <c r="I7" s="162"/>
      <c r="J7" s="162" t="s">
        <v>1145</v>
      </c>
      <c r="K7" s="191">
        <v>45245</v>
      </c>
      <c r="L7" s="162" t="s">
        <v>1146</v>
      </c>
      <c r="M7" s="162" t="s">
        <v>1125</v>
      </c>
      <c r="N7" s="150">
        <f t="shared" si="0"/>
        <v>46272</v>
      </c>
      <c r="O7" s="161"/>
      <c r="P7" s="154">
        <v>46032</v>
      </c>
      <c r="Q7" s="155">
        <f>IF(Tabela1336[[#This Row],[Diagnóstico]]="Não Prenha",Tabela1336[[#This Row],[Vaca]],"-")</f>
        <v>14</v>
      </c>
      <c r="R7" s="162">
        <f>IF(Tabela1336[[#This Row],[Diagnóstico]]="Não Prenha",Tabela1336[[#This Row],[E.C.C DG]],"-")</f>
        <v>0</v>
      </c>
      <c r="S7" s="162"/>
      <c r="T7" s="162">
        <f>IF(Tabela1336[[#This Row],[Diagnóstico]]="Não Prenha",Tabela1336[[#This Row],[E.C.C. IA]],"-")</f>
        <v>3</v>
      </c>
      <c r="U7" s="162">
        <f>IF(Tabela1336[[#This Row],[Diagnóstico]]="Não Prenha",Tabela1336[[#This Row],[Raça IA]],"-")</f>
        <v>0</v>
      </c>
      <c r="V7" s="162"/>
      <c r="W7" s="162">
        <f>Tabela1336[[#This Row],[Categoria]]</f>
        <v>0</v>
      </c>
      <c r="X7" s="162" t="s">
        <v>1160</v>
      </c>
      <c r="Y7" s="162" t="s">
        <v>1163</v>
      </c>
      <c r="Z7" s="162"/>
      <c r="AA7" s="162"/>
      <c r="AB7" s="150">
        <f t="shared" si="1"/>
        <v>46327</v>
      </c>
      <c r="AC7" s="161"/>
      <c r="AD7" s="154"/>
      <c r="AE7" s="155" t="str">
        <f>IF(Tabela131247[[#This Row],[Diagnóstico]]="Não Prenha ",Tabela1336[[#This Row],[Vaca]],"-")</f>
        <v>-</v>
      </c>
      <c r="AF7" s="162"/>
      <c r="AG7" s="162"/>
      <c r="AH7" s="162"/>
      <c r="AI7" s="162"/>
      <c r="AJ7" s="162"/>
      <c r="AK7" s="162">
        <f>Tabela1336[[#This Row],[Categoria]]</f>
        <v>0</v>
      </c>
      <c r="AL7" s="162"/>
      <c r="AM7" s="162"/>
      <c r="AN7" s="162"/>
      <c r="AO7" s="162"/>
      <c r="AP7" s="150" t="str">
        <f t="shared" si="2"/>
        <v/>
      </c>
      <c r="AQ7" s="161"/>
    </row>
    <row r="8" spans="1:43" x14ac:dyDescent="0.25">
      <c r="A8" s="156" t="s">
        <v>1127</v>
      </c>
      <c r="B8" s="154">
        <v>45977</v>
      </c>
      <c r="C8" s="155">
        <v>20</v>
      </c>
      <c r="D8" s="162"/>
      <c r="E8" s="162" t="s">
        <v>1154</v>
      </c>
      <c r="F8" s="162">
        <v>3</v>
      </c>
      <c r="G8" s="162"/>
      <c r="H8" s="162"/>
      <c r="I8" s="162"/>
      <c r="J8" s="162" t="s">
        <v>1145</v>
      </c>
      <c r="K8" s="191">
        <v>45245</v>
      </c>
      <c r="L8" s="162" t="s">
        <v>1146</v>
      </c>
      <c r="M8" s="162" t="s">
        <v>1124</v>
      </c>
      <c r="N8" s="150">
        <f t="shared" si="0"/>
        <v>46272</v>
      </c>
      <c r="O8" s="161"/>
      <c r="P8" s="154">
        <v>46032</v>
      </c>
      <c r="Q8" s="155">
        <f>IF(Tabela1336[[#This Row],[Diagnóstico]]="Não Prenha",Tabela1336[[#This Row],[Vaca]],"-")</f>
        <v>20</v>
      </c>
      <c r="R8" s="162">
        <f>IF(Tabela1336[[#This Row],[Diagnóstico]]="Não Prenha",Tabela1336[[#This Row],[E.C.C DG]],"-")</f>
        <v>0</v>
      </c>
      <c r="S8" s="162"/>
      <c r="T8" s="162">
        <f>IF(Tabela1336[[#This Row],[Diagnóstico]]="Não Prenha",Tabela1336[[#This Row],[E.C.C. IA]],"-")</f>
        <v>3</v>
      </c>
      <c r="U8" s="162">
        <f>IF(Tabela1336[[#This Row],[Diagnóstico]]="Não Prenha",Tabela1336[[#This Row],[Raça IA]],"-")</f>
        <v>0</v>
      </c>
      <c r="V8" s="162"/>
      <c r="W8" s="162">
        <f>Tabela1336[[#This Row],[Categoria]]</f>
        <v>0</v>
      </c>
      <c r="X8" s="162" t="s">
        <v>1159</v>
      </c>
      <c r="Y8" s="191">
        <v>45210</v>
      </c>
      <c r="Z8" s="162"/>
      <c r="AA8" s="162"/>
      <c r="AB8" s="150">
        <f t="shared" si="1"/>
        <v>46327</v>
      </c>
      <c r="AC8" s="161"/>
      <c r="AD8" s="154"/>
      <c r="AE8" s="155" t="str">
        <f>IF(Tabela131247[[#This Row],[Diagnóstico]]="Não Prenha ",Tabela1336[[#This Row],[Vaca]],"-")</f>
        <v>-</v>
      </c>
      <c r="AF8" s="162"/>
      <c r="AG8" s="162"/>
      <c r="AH8" s="162"/>
      <c r="AI8" s="162"/>
      <c r="AJ8" s="162"/>
      <c r="AK8" s="162">
        <f>Tabela1336[[#This Row],[Categoria]]</f>
        <v>0</v>
      </c>
      <c r="AL8" s="162"/>
      <c r="AM8" s="162"/>
      <c r="AN8" s="162"/>
      <c r="AO8" s="162"/>
      <c r="AP8" s="150" t="str">
        <f t="shared" si="2"/>
        <v/>
      </c>
      <c r="AQ8" s="161"/>
    </row>
    <row r="9" spans="1:43" ht="16.5" hidden="1" customHeight="1" x14ac:dyDescent="0.25">
      <c r="A9" s="156" t="s">
        <v>1127</v>
      </c>
      <c r="B9" s="154">
        <v>45977</v>
      </c>
      <c r="C9" s="155">
        <v>21</v>
      </c>
      <c r="D9" s="162"/>
      <c r="E9" s="162" t="s">
        <v>1135</v>
      </c>
      <c r="F9" s="162">
        <v>3</v>
      </c>
      <c r="G9" s="162"/>
      <c r="H9" s="162"/>
      <c r="I9" s="162"/>
      <c r="J9" s="162" t="s">
        <v>1145</v>
      </c>
      <c r="K9" s="191">
        <v>45245</v>
      </c>
      <c r="L9" s="162" t="s">
        <v>1146</v>
      </c>
      <c r="M9" s="162" t="s">
        <v>1125</v>
      </c>
      <c r="N9" s="150">
        <f t="shared" si="0"/>
        <v>46272</v>
      </c>
      <c r="O9" s="161"/>
      <c r="P9" s="154"/>
      <c r="Q9" s="155" t="str">
        <f>IF(Tabela1336[[#This Row],[Diagnóstico]]="Não Prenha",Tabela1336[[#This Row],[Vaca]],"-")</f>
        <v>-</v>
      </c>
      <c r="R9" s="162" t="str">
        <f>IF(Tabela1336[[#This Row],[Diagnóstico]]="Não Prenha",Tabela1336[[#This Row],[E.C.C DG]],"-")</f>
        <v>-</v>
      </c>
      <c r="S9" s="162"/>
      <c r="T9" s="162" t="str">
        <f>IF(Tabela1336[[#This Row],[Diagnóstico]]="Não Prenha",Tabela1336[[#This Row],[E.C.C. IA]],"-")</f>
        <v>-</v>
      </c>
      <c r="U9" s="162" t="str">
        <f>IF(Tabela1336[[#This Row],[Diagnóstico]]="Não Prenha",Tabela1336[[#This Row],[Raça IA]],"-")</f>
        <v>-</v>
      </c>
      <c r="V9" s="162"/>
      <c r="W9" s="162">
        <f>Tabela1336[[#This Row],[Categoria]]</f>
        <v>0</v>
      </c>
      <c r="X9" s="162"/>
      <c r="Y9" s="162"/>
      <c r="Z9" s="162"/>
      <c r="AA9" s="162"/>
      <c r="AB9" s="150" t="str">
        <f t="shared" si="1"/>
        <v/>
      </c>
      <c r="AC9" s="161"/>
      <c r="AD9" s="154"/>
      <c r="AE9" s="155" t="str">
        <f>IF(Tabela131247[[#This Row],[Diagnóstico]]="Não Prenha ",Tabela1336[[#This Row],[Vaca]],"-")</f>
        <v>-</v>
      </c>
      <c r="AF9" s="162"/>
      <c r="AG9" s="162"/>
      <c r="AH9" s="162"/>
      <c r="AI9" s="162"/>
      <c r="AJ9" s="162"/>
      <c r="AK9" s="162">
        <f>Tabela1336[[#This Row],[Categoria]]</f>
        <v>0</v>
      </c>
      <c r="AL9" s="162"/>
      <c r="AM9" s="162"/>
      <c r="AN9" s="162"/>
      <c r="AO9" s="162"/>
      <c r="AP9" s="150" t="str">
        <f t="shared" si="2"/>
        <v/>
      </c>
      <c r="AQ9" s="161"/>
    </row>
    <row r="10" spans="1:43" x14ac:dyDescent="0.25">
      <c r="A10" s="156" t="s">
        <v>1127</v>
      </c>
      <c r="B10" s="154">
        <v>45977</v>
      </c>
      <c r="C10" s="155">
        <v>24</v>
      </c>
      <c r="D10" s="162"/>
      <c r="E10" s="162" t="s">
        <v>1154</v>
      </c>
      <c r="F10" s="162">
        <v>3</v>
      </c>
      <c r="G10" s="162"/>
      <c r="H10" s="162"/>
      <c r="I10" s="162"/>
      <c r="J10" s="162" t="s">
        <v>1145</v>
      </c>
      <c r="K10" s="191">
        <v>45245</v>
      </c>
      <c r="L10" s="162" t="s">
        <v>1146</v>
      </c>
      <c r="M10" s="162" t="s">
        <v>1157</v>
      </c>
      <c r="N10" s="150">
        <f t="shared" si="0"/>
        <v>46272</v>
      </c>
      <c r="O10" s="161"/>
      <c r="P10" s="154">
        <v>46032</v>
      </c>
      <c r="Q10" s="155">
        <f>IF(Tabela1336[[#This Row],[Diagnóstico]]="Não Prenha",Tabela1336[[#This Row],[Vaca]],"-")</f>
        <v>24</v>
      </c>
      <c r="R10" s="162">
        <f>IF(Tabela1336[[#This Row],[Diagnóstico]]="Não Prenha",Tabela1336[[#This Row],[E.C.C DG]],"-")</f>
        <v>0</v>
      </c>
      <c r="S10" s="162"/>
      <c r="T10" s="162">
        <f>IF(Tabela1336[[#This Row],[Diagnóstico]]="Não Prenha",Tabela1336[[#This Row],[E.C.C. IA]],"-")</f>
        <v>3</v>
      </c>
      <c r="U10" s="162">
        <f>IF(Tabela1336[[#This Row],[Diagnóstico]]="Não Prenha",Tabela1336[[#This Row],[Raça IA]],"-")</f>
        <v>0</v>
      </c>
      <c r="V10" s="162"/>
      <c r="W10" s="162">
        <f>Tabela1336[[#This Row],[Categoria]]</f>
        <v>0</v>
      </c>
      <c r="X10" s="162" t="s">
        <v>1159</v>
      </c>
      <c r="Y10" s="191">
        <v>45210</v>
      </c>
      <c r="Z10" s="162"/>
      <c r="AA10" s="162"/>
      <c r="AB10" s="150">
        <f t="shared" si="1"/>
        <v>46327</v>
      </c>
      <c r="AC10" s="161"/>
      <c r="AD10" s="154"/>
      <c r="AE10" s="155" t="str">
        <f>IF(Tabela131247[[#This Row],[Diagnóstico]]="Não Prenha ",Tabela1336[[#This Row],[Vaca]],"-")</f>
        <v>-</v>
      </c>
      <c r="AF10" s="162"/>
      <c r="AG10" s="162"/>
      <c r="AH10" s="162"/>
      <c r="AI10" s="162"/>
      <c r="AJ10" s="162"/>
      <c r="AK10" s="162">
        <f>Tabela1336[[#This Row],[Categoria]]</f>
        <v>0</v>
      </c>
      <c r="AL10" s="162"/>
      <c r="AM10" s="162"/>
      <c r="AN10" s="162"/>
      <c r="AO10" s="162"/>
      <c r="AP10" s="150" t="str">
        <f t="shared" si="2"/>
        <v/>
      </c>
      <c r="AQ10" s="161"/>
    </row>
    <row r="11" spans="1:43" hidden="1" x14ac:dyDescent="0.25">
      <c r="A11" s="156" t="s">
        <v>1127</v>
      </c>
      <c r="B11" s="154">
        <v>45977</v>
      </c>
      <c r="C11" s="155">
        <v>31</v>
      </c>
      <c r="D11" s="162"/>
      <c r="E11" s="162" t="s">
        <v>1135</v>
      </c>
      <c r="F11" s="162">
        <v>3</v>
      </c>
      <c r="G11" s="162"/>
      <c r="H11" s="162"/>
      <c r="I11" s="162"/>
      <c r="J11" s="162" t="s">
        <v>1145</v>
      </c>
      <c r="K11" s="191">
        <v>45245</v>
      </c>
      <c r="L11" s="162" t="s">
        <v>1146</v>
      </c>
      <c r="M11" s="162" t="s">
        <v>1125</v>
      </c>
      <c r="N11" s="150">
        <f t="shared" si="0"/>
        <v>46272</v>
      </c>
      <c r="O11" s="161"/>
      <c r="P11" s="154"/>
      <c r="Q11" s="155" t="str">
        <f>IF(Tabela1336[[#This Row],[Diagnóstico]]="Não Prenha",Tabela1336[[#This Row],[Vaca]],"-")</f>
        <v>-</v>
      </c>
      <c r="R11" s="162" t="str">
        <f>IF(Tabela1336[[#This Row],[Diagnóstico]]="Não Prenha",Tabela1336[[#This Row],[E.C.C DG]],"-")</f>
        <v>-</v>
      </c>
      <c r="S11" s="162"/>
      <c r="T11" s="162" t="str">
        <f>IF(Tabela1336[[#This Row],[Diagnóstico]]="Não Prenha",Tabela1336[[#This Row],[E.C.C. IA]],"-")</f>
        <v>-</v>
      </c>
      <c r="U11" s="162" t="str">
        <f>IF(Tabela1336[[#This Row],[Diagnóstico]]="Não Prenha",Tabela1336[[#This Row],[Raça IA]],"-")</f>
        <v>-</v>
      </c>
      <c r="V11" s="162"/>
      <c r="W11" s="162">
        <f>Tabela1336[[#This Row],[Categoria]]</f>
        <v>0</v>
      </c>
      <c r="X11" s="162"/>
      <c r="Y11" s="162"/>
      <c r="Z11" s="162"/>
      <c r="AA11" s="162"/>
      <c r="AB11" s="150" t="str">
        <f t="shared" si="1"/>
        <v/>
      </c>
      <c r="AC11" s="161"/>
      <c r="AD11" s="154"/>
      <c r="AE11" s="155" t="str">
        <f>IF(Tabela131247[[#This Row],[Diagnóstico]]="Não Prenha ",Tabela1336[[#This Row],[Vaca]],"-")</f>
        <v>-</v>
      </c>
      <c r="AF11" s="162"/>
      <c r="AG11" s="162"/>
      <c r="AH11" s="162"/>
      <c r="AI11" s="162"/>
      <c r="AJ11" s="162"/>
      <c r="AK11" s="162">
        <f>Tabela1336[[#This Row],[Categoria]]</f>
        <v>0</v>
      </c>
      <c r="AL11" s="162"/>
      <c r="AM11" s="162"/>
      <c r="AN11" s="162"/>
      <c r="AO11" s="162"/>
      <c r="AP11" s="150" t="str">
        <f t="shared" si="2"/>
        <v/>
      </c>
      <c r="AQ11" s="161"/>
    </row>
    <row r="12" spans="1:43" x14ac:dyDescent="0.25">
      <c r="A12" s="156" t="s">
        <v>1127</v>
      </c>
      <c r="B12" s="154">
        <v>45977</v>
      </c>
      <c r="C12" s="155">
        <v>33</v>
      </c>
      <c r="D12" s="162"/>
      <c r="E12" s="162" t="s">
        <v>1154</v>
      </c>
      <c r="F12" s="162">
        <v>3</v>
      </c>
      <c r="G12" s="162"/>
      <c r="H12" s="162"/>
      <c r="I12" s="162"/>
      <c r="J12" s="162" t="s">
        <v>1144</v>
      </c>
      <c r="K12" s="191">
        <v>40232</v>
      </c>
      <c r="L12" s="162" t="s">
        <v>1146</v>
      </c>
      <c r="M12" s="162" t="s">
        <v>1125</v>
      </c>
      <c r="N12" s="150">
        <f t="shared" si="0"/>
        <v>46272</v>
      </c>
      <c r="O12" s="161"/>
      <c r="P12" s="154">
        <v>46032</v>
      </c>
      <c r="Q12" s="155">
        <f>IF(Tabela1336[[#This Row],[Diagnóstico]]="Não Prenha",Tabela1336[[#This Row],[Vaca]],"-")</f>
        <v>33</v>
      </c>
      <c r="R12" s="162">
        <f>IF(Tabela1336[[#This Row],[Diagnóstico]]="Não Prenha",Tabela1336[[#This Row],[E.C.C DG]],"-")</f>
        <v>0</v>
      </c>
      <c r="S12" s="162"/>
      <c r="T12" s="162">
        <f>IF(Tabela1336[[#This Row],[Diagnóstico]]="Não Prenha",Tabela1336[[#This Row],[E.C.C. IA]],"-")</f>
        <v>3</v>
      </c>
      <c r="U12" s="162">
        <f>IF(Tabela1336[[#This Row],[Diagnóstico]]="Não Prenha",Tabela1336[[#This Row],[Raça IA]],"-")</f>
        <v>0</v>
      </c>
      <c r="V12" s="162"/>
      <c r="W12" s="162">
        <f>Tabela1336[[#This Row],[Categoria]]</f>
        <v>0</v>
      </c>
      <c r="X12" s="162" t="s">
        <v>1159</v>
      </c>
      <c r="Y12" s="191">
        <v>45210</v>
      </c>
      <c r="Z12" s="162"/>
      <c r="AA12" s="162"/>
      <c r="AB12" s="150">
        <f t="shared" si="1"/>
        <v>46327</v>
      </c>
      <c r="AC12" s="161"/>
      <c r="AD12" s="154"/>
      <c r="AE12" s="155" t="str">
        <f>IF(Tabela131247[[#This Row],[Diagnóstico]]="Não Prenha ",Tabela1336[[#This Row],[Vaca]],"-")</f>
        <v>-</v>
      </c>
      <c r="AF12" s="162"/>
      <c r="AG12" s="162"/>
      <c r="AH12" s="162"/>
      <c r="AI12" s="162"/>
      <c r="AJ12" s="162"/>
      <c r="AK12" s="162">
        <f>Tabela1336[[#This Row],[Categoria]]</f>
        <v>0</v>
      </c>
      <c r="AL12" s="162"/>
      <c r="AM12" s="162"/>
      <c r="AN12" s="162"/>
      <c r="AO12" s="162"/>
      <c r="AP12" s="150" t="str">
        <f t="shared" si="2"/>
        <v/>
      </c>
      <c r="AQ12" s="161"/>
    </row>
    <row r="13" spans="1:43" hidden="1" x14ac:dyDescent="0.25">
      <c r="A13" s="156" t="s">
        <v>1127</v>
      </c>
      <c r="B13" s="154">
        <v>45977</v>
      </c>
      <c r="C13" s="155">
        <v>34</v>
      </c>
      <c r="D13" s="162"/>
      <c r="E13" s="162" t="s">
        <v>1135</v>
      </c>
      <c r="F13" s="162">
        <v>3</v>
      </c>
      <c r="G13" s="162"/>
      <c r="H13" s="162"/>
      <c r="I13" s="162"/>
      <c r="J13" s="162" t="s">
        <v>1145</v>
      </c>
      <c r="K13" s="191">
        <v>45245</v>
      </c>
      <c r="L13" s="162" t="s">
        <v>1146</v>
      </c>
      <c r="M13" s="162" t="s">
        <v>1125</v>
      </c>
      <c r="N13" s="150">
        <f t="shared" si="0"/>
        <v>46272</v>
      </c>
      <c r="O13" s="161"/>
      <c r="P13" s="154"/>
      <c r="Q13" s="155" t="str">
        <f>IF(Tabela1336[[#This Row],[Diagnóstico]]="Não Prenha",Tabela1336[[#This Row],[Vaca]],"-")</f>
        <v>-</v>
      </c>
      <c r="R13" s="162" t="str">
        <f>IF(Tabela1336[[#This Row],[Diagnóstico]]="Não Prenha",Tabela1336[[#This Row],[E.C.C DG]],"-")</f>
        <v>-</v>
      </c>
      <c r="S13" s="162"/>
      <c r="T13" s="162" t="str">
        <f>IF(Tabela1336[[#This Row],[Diagnóstico]]="Não Prenha",Tabela1336[[#This Row],[E.C.C. IA]],"-")</f>
        <v>-</v>
      </c>
      <c r="U13" s="162" t="str">
        <f>IF(Tabela1336[[#This Row],[Diagnóstico]]="Não Prenha",Tabela1336[[#This Row],[Raça IA]],"-")</f>
        <v>-</v>
      </c>
      <c r="V13" s="162"/>
      <c r="W13" s="162">
        <f>Tabela1336[[#This Row],[Categoria]]</f>
        <v>0</v>
      </c>
      <c r="X13" s="162"/>
      <c r="Y13" s="162"/>
      <c r="Z13" s="162"/>
      <c r="AA13" s="162"/>
      <c r="AB13" s="150" t="str">
        <f t="shared" si="1"/>
        <v/>
      </c>
      <c r="AC13" s="161"/>
      <c r="AD13" s="154"/>
      <c r="AE13" s="155" t="str">
        <f>IF(Tabela131247[[#This Row],[Diagnóstico]]="Não Prenha ",Tabela1336[[#This Row],[Vaca]],"-")</f>
        <v>-</v>
      </c>
      <c r="AF13" s="162"/>
      <c r="AG13" s="162"/>
      <c r="AH13" s="162"/>
      <c r="AI13" s="162"/>
      <c r="AJ13" s="162"/>
      <c r="AK13" s="162">
        <f>Tabela1336[[#This Row],[Categoria]]</f>
        <v>0</v>
      </c>
      <c r="AL13" s="162"/>
      <c r="AM13" s="162"/>
      <c r="AN13" s="162"/>
      <c r="AO13" s="162"/>
      <c r="AP13" s="150" t="str">
        <f t="shared" si="2"/>
        <v/>
      </c>
      <c r="AQ13" s="161"/>
    </row>
    <row r="14" spans="1:43" x14ac:dyDescent="0.25">
      <c r="A14" s="156" t="s">
        <v>1127</v>
      </c>
      <c r="B14" s="154">
        <v>45977</v>
      </c>
      <c r="C14" s="155">
        <v>41</v>
      </c>
      <c r="D14" s="162"/>
      <c r="E14" s="162" t="s">
        <v>1154</v>
      </c>
      <c r="F14" s="162">
        <v>3</v>
      </c>
      <c r="G14" s="162"/>
      <c r="H14" s="162"/>
      <c r="I14" s="162"/>
      <c r="J14" s="162" t="s">
        <v>1145</v>
      </c>
      <c r="K14" s="191">
        <v>45245</v>
      </c>
      <c r="L14" s="162" t="s">
        <v>1146</v>
      </c>
      <c r="M14" s="162" t="s">
        <v>1158</v>
      </c>
      <c r="N14" s="150">
        <f t="shared" si="0"/>
        <v>46272</v>
      </c>
      <c r="O14" s="161"/>
      <c r="P14" s="154">
        <v>46032</v>
      </c>
      <c r="Q14" s="155">
        <f>IF(Tabela1336[[#This Row],[Diagnóstico]]="Não Prenha",Tabela1336[[#This Row],[Vaca]],"-")</f>
        <v>41</v>
      </c>
      <c r="R14" s="162">
        <f>IF(Tabela1336[[#This Row],[Diagnóstico]]="Não Prenha",Tabela1336[[#This Row],[E.C.C DG]],"-")</f>
        <v>0</v>
      </c>
      <c r="S14" s="162"/>
      <c r="T14" s="162">
        <f>IF(Tabela1336[[#This Row],[Diagnóstico]]="Não Prenha",Tabela1336[[#This Row],[E.C.C. IA]],"-")</f>
        <v>3</v>
      </c>
      <c r="U14" s="162">
        <f>IF(Tabela1336[[#This Row],[Diagnóstico]]="Não Prenha",Tabela1336[[#This Row],[Raça IA]],"-")</f>
        <v>0</v>
      </c>
      <c r="V14" s="162"/>
      <c r="W14" s="162">
        <f>Tabela1336[[#This Row],[Categoria]]</f>
        <v>0</v>
      </c>
      <c r="X14" s="162" t="s">
        <v>1159</v>
      </c>
      <c r="Y14" s="191">
        <v>45210</v>
      </c>
      <c r="Z14" s="162"/>
      <c r="AA14" s="162"/>
      <c r="AB14" s="150">
        <f t="shared" si="1"/>
        <v>46327</v>
      </c>
      <c r="AC14" s="161"/>
      <c r="AD14" s="154"/>
      <c r="AE14" s="155" t="str">
        <f>IF(Tabela131247[[#This Row],[Diagnóstico]]="Não Prenha ",Tabela1336[[#This Row],[Vaca]],"-")</f>
        <v>-</v>
      </c>
      <c r="AF14" s="162"/>
      <c r="AG14" s="162"/>
      <c r="AH14" s="162"/>
      <c r="AI14" s="162"/>
      <c r="AJ14" s="162"/>
      <c r="AK14" s="162">
        <f>Tabela1336[[#This Row],[Categoria]]</f>
        <v>0</v>
      </c>
      <c r="AL14" s="162"/>
      <c r="AM14" s="162"/>
      <c r="AN14" s="162"/>
      <c r="AO14" s="162"/>
      <c r="AP14" s="150" t="str">
        <f t="shared" si="2"/>
        <v/>
      </c>
      <c r="AQ14" s="161"/>
    </row>
    <row r="15" spans="1:43" x14ac:dyDescent="0.25">
      <c r="A15" s="156" t="s">
        <v>1127</v>
      </c>
      <c r="B15" s="154">
        <v>45977</v>
      </c>
      <c r="C15" s="155">
        <v>44</v>
      </c>
      <c r="D15" s="162"/>
      <c r="E15" s="162" t="s">
        <v>1154</v>
      </c>
      <c r="F15" s="162">
        <v>3</v>
      </c>
      <c r="G15" s="162"/>
      <c r="H15" s="162"/>
      <c r="I15" s="162"/>
      <c r="J15" s="162" t="s">
        <v>1145</v>
      </c>
      <c r="K15" s="191">
        <v>45245</v>
      </c>
      <c r="L15" s="162" t="s">
        <v>1146</v>
      </c>
      <c r="M15" s="162" t="s">
        <v>1124</v>
      </c>
      <c r="N15" s="150">
        <f t="shared" si="0"/>
        <v>46272</v>
      </c>
      <c r="O15" s="161"/>
      <c r="P15" s="154">
        <v>46032</v>
      </c>
      <c r="Q15" s="155">
        <f>IF(Tabela1336[[#This Row],[Diagnóstico]]="Não Prenha",Tabela1336[[#This Row],[Vaca]],"-")</f>
        <v>44</v>
      </c>
      <c r="R15" s="162">
        <f>IF(Tabela1336[[#This Row],[Diagnóstico]]="Não Prenha",Tabela1336[[#This Row],[E.C.C DG]],"-")</f>
        <v>0</v>
      </c>
      <c r="S15" s="162"/>
      <c r="T15" s="162">
        <f>IF(Tabela1336[[#This Row],[Diagnóstico]]="Não Prenha",Tabela1336[[#This Row],[E.C.C. IA]],"-")</f>
        <v>3</v>
      </c>
      <c r="U15" s="162">
        <f>IF(Tabela1336[[#This Row],[Diagnóstico]]="Não Prenha",Tabela1336[[#This Row],[Raça IA]],"-")</f>
        <v>0</v>
      </c>
      <c r="V15" s="162"/>
      <c r="W15" s="162">
        <f>Tabela1336[[#This Row],[Categoria]]</f>
        <v>0</v>
      </c>
      <c r="X15" s="162" t="s">
        <v>1159</v>
      </c>
      <c r="Y15" s="191">
        <v>45210</v>
      </c>
      <c r="Z15" s="162"/>
      <c r="AA15" s="162"/>
      <c r="AB15" s="150">
        <f t="shared" si="1"/>
        <v>46327</v>
      </c>
      <c r="AC15" s="161"/>
      <c r="AD15" s="154"/>
      <c r="AE15" s="155" t="str">
        <f>IF(Tabela131247[[#This Row],[Diagnóstico]]="Não Prenha ",Tabela1336[[#This Row],[Vaca]],"-")</f>
        <v>-</v>
      </c>
      <c r="AF15" s="162"/>
      <c r="AG15" s="162"/>
      <c r="AH15" s="162"/>
      <c r="AI15" s="162"/>
      <c r="AJ15" s="162"/>
      <c r="AK15" s="162">
        <f>Tabela1336[[#This Row],[Categoria]]</f>
        <v>0</v>
      </c>
      <c r="AL15" s="162"/>
      <c r="AM15" s="162"/>
      <c r="AN15" s="162"/>
      <c r="AO15" s="162"/>
      <c r="AP15" s="150" t="str">
        <f t="shared" si="2"/>
        <v/>
      </c>
      <c r="AQ15" s="161"/>
    </row>
    <row r="16" spans="1:43" x14ac:dyDescent="0.25">
      <c r="A16" s="156" t="s">
        <v>1127</v>
      </c>
      <c r="B16" s="154">
        <v>45977</v>
      </c>
      <c r="C16" s="155">
        <v>45</v>
      </c>
      <c r="D16" s="162"/>
      <c r="E16" s="162" t="s">
        <v>1154</v>
      </c>
      <c r="F16" s="162">
        <v>2.5</v>
      </c>
      <c r="G16" s="162"/>
      <c r="H16" s="162"/>
      <c r="I16" s="162"/>
      <c r="J16" s="162" t="s">
        <v>1145</v>
      </c>
      <c r="K16" s="191">
        <v>45245</v>
      </c>
      <c r="L16" s="162" t="s">
        <v>1146</v>
      </c>
      <c r="M16" s="162" t="s">
        <v>1125</v>
      </c>
      <c r="N16" s="150">
        <f t="shared" si="0"/>
        <v>46272</v>
      </c>
      <c r="O16" s="161"/>
      <c r="P16" s="154">
        <v>46032</v>
      </c>
      <c r="Q16" s="155">
        <f>IF(Tabela1336[[#This Row],[Diagnóstico]]="Não Prenha",Tabela1336[[#This Row],[Vaca]],"-")</f>
        <v>45</v>
      </c>
      <c r="R16" s="162">
        <f>IF(Tabela1336[[#This Row],[Diagnóstico]]="Não Prenha",Tabela1336[[#This Row],[E.C.C DG]],"-")</f>
        <v>0</v>
      </c>
      <c r="S16" s="162"/>
      <c r="T16" s="162">
        <f>IF(Tabela1336[[#This Row],[Diagnóstico]]="Não Prenha",Tabela1336[[#This Row],[E.C.C. IA]],"-")</f>
        <v>2.5</v>
      </c>
      <c r="U16" s="162">
        <f>IF(Tabela1336[[#This Row],[Diagnóstico]]="Não Prenha",Tabela1336[[#This Row],[Raça IA]],"-")</f>
        <v>0</v>
      </c>
      <c r="V16" s="162"/>
      <c r="W16" s="162">
        <f>Tabela1336[[#This Row],[Categoria]]</f>
        <v>0</v>
      </c>
      <c r="X16" s="162" t="s">
        <v>1159</v>
      </c>
      <c r="Y16" s="191">
        <v>45210</v>
      </c>
      <c r="Z16" s="162"/>
      <c r="AA16" s="162"/>
      <c r="AB16" s="150">
        <f t="shared" si="1"/>
        <v>46327</v>
      </c>
      <c r="AC16" s="161"/>
      <c r="AD16" s="154"/>
      <c r="AE16" s="155" t="str">
        <f>IF(Tabela131247[[#This Row],[Diagnóstico]]="Não Prenha ",Tabela1336[[#This Row],[Vaca]],"-")</f>
        <v>-</v>
      </c>
      <c r="AF16" s="162"/>
      <c r="AG16" s="162"/>
      <c r="AH16" s="162"/>
      <c r="AI16" s="162"/>
      <c r="AJ16" s="162"/>
      <c r="AK16" s="162">
        <f>Tabela1336[[#This Row],[Categoria]]</f>
        <v>0</v>
      </c>
      <c r="AL16" s="162"/>
      <c r="AM16" s="162"/>
      <c r="AN16" s="162"/>
      <c r="AO16" s="162"/>
      <c r="AP16" s="150" t="str">
        <f t="shared" si="2"/>
        <v/>
      </c>
      <c r="AQ16" s="161"/>
    </row>
    <row r="17" spans="1:42" x14ac:dyDescent="0.25">
      <c r="A17" s="156" t="s">
        <v>1127</v>
      </c>
      <c r="B17" s="154">
        <v>45977</v>
      </c>
      <c r="C17" s="155">
        <v>47</v>
      </c>
      <c r="D17" s="162"/>
      <c r="E17" s="162" t="s">
        <v>1154</v>
      </c>
      <c r="F17" s="162">
        <v>2.75</v>
      </c>
      <c r="G17" s="162"/>
      <c r="H17" s="162"/>
      <c r="I17" s="162"/>
      <c r="J17" s="162" t="s">
        <v>1145</v>
      </c>
      <c r="K17" s="191">
        <v>45245</v>
      </c>
      <c r="L17" s="162" t="s">
        <v>1146</v>
      </c>
      <c r="M17" s="162" t="s">
        <v>1124</v>
      </c>
      <c r="N17" s="150">
        <f t="shared" si="0"/>
        <v>46272</v>
      </c>
      <c r="P17" s="154">
        <v>46032</v>
      </c>
      <c r="Q17" s="155">
        <f>IF(Tabela1336[[#This Row],[Diagnóstico]]="Não Prenha",Tabela1336[[#This Row],[Vaca]],"-")</f>
        <v>47</v>
      </c>
      <c r="R17" s="162">
        <f>IF(Tabela1336[[#This Row],[Diagnóstico]]="Não Prenha",Tabela1336[[#This Row],[E.C.C DG]],"-")</f>
        <v>0</v>
      </c>
      <c r="S17" s="162"/>
      <c r="T17" s="162">
        <f>IF(Tabela1336[[#This Row],[Diagnóstico]]="Não Prenha",Tabela1336[[#This Row],[E.C.C. IA]],"-")</f>
        <v>2.75</v>
      </c>
      <c r="U17" s="162">
        <f>IF(Tabela1336[[#This Row],[Diagnóstico]]="Não Prenha",Tabela1336[[#This Row],[Raça IA]],"-")</f>
        <v>0</v>
      </c>
      <c r="V17" s="162"/>
      <c r="W17" s="162">
        <f>Tabela1336[[#This Row],[Categoria]]</f>
        <v>0</v>
      </c>
      <c r="X17" s="162" t="s">
        <v>1159</v>
      </c>
      <c r="Y17" s="191">
        <v>45210</v>
      </c>
      <c r="Z17" s="162"/>
      <c r="AA17" s="162"/>
      <c r="AB17" s="150">
        <f t="shared" si="1"/>
        <v>46327</v>
      </c>
      <c r="AD17" s="154"/>
      <c r="AE17" s="155" t="str">
        <f>IF(Tabela131247[[#This Row],[Diagnóstico]]="Não Prenha ",Tabela1336[[#This Row],[Vaca]],"-")</f>
        <v>-</v>
      </c>
      <c r="AF17" s="162"/>
      <c r="AG17" s="162"/>
      <c r="AH17" s="162"/>
      <c r="AI17" s="162"/>
      <c r="AJ17" s="162"/>
      <c r="AK17" s="162">
        <f>Tabela1336[[#This Row],[Categoria]]</f>
        <v>0</v>
      </c>
      <c r="AL17" s="162"/>
      <c r="AM17" s="162"/>
      <c r="AN17" s="162"/>
      <c r="AO17" s="162"/>
      <c r="AP17" s="150" t="str">
        <f t="shared" si="2"/>
        <v/>
      </c>
    </row>
    <row r="18" spans="1:42" hidden="1" x14ac:dyDescent="0.25">
      <c r="A18" s="156" t="s">
        <v>1127</v>
      </c>
      <c r="B18" s="154">
        <v>45977</v>
      </c>
      <c r="C18" s="155">
        <v>48</v>
      </c>
      <c r="D18" s="162"/>
      <c r="E18" s="162" t="s">
        <v>1135</v>
      </c>
      <c r="F18" s="162">
        <v>2.75</v>
      </c>
      <c r="G18" s="162"/>
      <c r="H18" s="162"/>
      <c r="I18" s="162"/>
      <c r="J18" s="162" t="s">
        <v>1145</v>
      </c>
      <c r="K18" s="191">
        <v>45245</v>
      </c>
      <c r="L18" s="162" t="s">
        <v>1146</v>
      </c>
      <c r="M18" s="162" t="s">
        <v>1124</v>
      </c>
      <c r="N18" s="150">
        <f t="shared" si="0"/>
        <v>46272</v>
      </c>
      <c r="P18" s="154"/>
      <c r="Q18" s="155" t="str">
        <f>IF(Tabela1336[[#This Row],[Diagnóstico]]="Não Prenha",Tabela1336[[#This Row],[Vaca]],"-")</f>
        <v>-</v>
      </c>
      <c r="R18" s="162" t="str">
        <f>IF(Tabela1336[[#This Row],[Diagnóstico]]="Não Prenha",Tabela1336[[#This Row],[E.C.C DG]],"-")</f>
        <v>-</v>
      </c>
      <c r="S18" s="162"/>
      <c r="T18" s="162" t="str">
        <f>IF(Tabela1336[[#This Row],[Diagnóstico]]="Não Prenha",Tabela1336[[#This Row],[E.C.C. IA]],"-")</f>
        <v>-</v>
      </c>
      <c r="U18" s="162" t="str">
        <f>IF(Tabela1336[[#This Row],[Diagnóstico]]="Não Prenha",Tabela1336[[#This Row],[Raça IA]],"-")</f>
        <v>-</v>
      </c>
      <c r="V18" s="162"/>
      <c r="W18" s="162">
        <f>Tabela1336[[#This Row],[Categoria]]</f>
        <v>0</v>
      </c>
      <c r="X18" s="162"/>
      <c r="Y18" s="162"/>
      <c r="Z18" s="162"/>
      <c r="AA18" s="162"/>
      <c r="AB18" s="150" t="str">
        <f t="shared" si="1"/>
        <v/>
      </c>
      <c r="AD18" s="154"/>
      <c r="AE18" s="155" t="str">
        <f>IF(Tabela131247[[#This Row],[Diagnóstico]]="Não Prenha ",Tabela1336[[#This Row],[Vaca]],"-")</f>
        <v>-</v>
      </c>
      <c r="AF18" s="162"/>
      <c r="AG18" s="162"/>
      <c r="AH18" s="162"/>
      <c r="AI18" s="162"/>
      <c r="AJ18" s="162"/>
      <c r="AK18" s="162">
        <f>Tabela1336[[#This Row],[Categoria]]</f>
        <v>0</v>
      </c>
      <c r="AL18" s="162"/>
      <c r="AM18" s="162"/>
      <c r="AN18" s="162"/>
      <c r="AO18" s="162"/>
      <c r="AP18" s="150" t="str">
        <f t="shared" si="2"/>
        <v/>
      </c>
    </row>
    <row r="19" spans="1:42" x14ac:dyDescent="0.25">
      <c r="A19" s="156" t="s">
        <v>1127</v>
      </c>
      <c r="B19" s="154">
        <v>45977</v>
      </c>
      <c r="C19" s="155">
        <v>53</v>
      </c>
      <c r="D19" s="162"/>
      <c r="E19" s="162" t="s">
        <v>1154</v>
      </c>
      <c r="F19" s="162">
        <v>3</v>
      </c>
      <c r="G19" s="162"/>
      <c r="H19" s="162"/>
      <c r="I19" s="162"/>
      <c r="J19" s="162" t="s">
        <v>1144</v>
      </c>
      <c r="K19" s="191">
        <v>40232</v>
      </c>
      <c r="L19" s="162" t="s">
        <v>1146</v>
      </c>
      <c r="M19" s="162" t="s">
        <v>1126</v>
      </c>
      <c r="N19" s="150">
        <f t="shared" si="0"/>
        <v>46272</v>
      </c>
      <c r="P19" s="154">
        <v>46032</v>
      </c>
      <c r="Q19" s="155">
        <f>IF(Tabela1336[[#This Row],[Diagnóstico]]="Não Prenha",Tabela1336[[#This Row],[Vaca]],"-")</f>
        <v>53</v>
      </c>
      <c r="R19" s="162">
        <f>IF(Tabela1336[[#This Row],[Diagnóstico]]="Não Prenha",Tabela1336[[#This Row],[E.C.C DG]],"-")</f>
        <v>0</v>
      </c>
      <c r="S19" s="162"/>
      <c r="T19" s="162">
        <f>IF(Tabela1336[[#This Row],[Diagnóstico]]="Não Prenha",Tabela1336[[#This Row],[E.C.C. IA]],"-")</f>
        <v>3</v>
      </c>
      <c r="U19" s="162">
        <f>IF(Tabela1336[[#This Row],[Diagnóstico]]="Não Prenha",Tabela1336[[#This Row],[Raça IA]],"-")</f>
        <v>0</v>
      </c>
      <c r="V19" s="162"/>
      <c r="W19" s="162">
        <f>Tabela1336[[#This Row],[Categoria]]</f>
        <v>0</v>
      </c>
      <c r="X19" s="162" t="s">
        <v>1160</v>
      </c>
      <c r="Y19" s="191">
        <v>40232</v>
      </c>
      <c r="Z19" s="162"/>
      <c r="AA19" s="162"/>
      <c r="AB19" s="150">
        <f t="shared" si="1"/>
        <v>46327</v>
      </c>
      <c r="AD19" s="154"/>
      <c r="AE19" s="155" t="str">
        <f>IF(Tabela131247[[#This Row],[Diagnóstico]]="Não Prenha ",Tabela1336[[#This Row],[Vaca]],"-")</f>
        <v>-</v>
      </c>
      <c r="AF19" s="162"/>
      <c r="AG19" s="162"/>
      <c r="AH19" s="162"/>
      <c r="AI19" s="162"/>
      <c r="AJ19" s="162"/>
      <c r="AK19" s="162">
        <f>Tabela1336[[#This Row],[Categoria]]</f>
        <v>0</v>
      </c>
      <c r="AL19" s="162"/>
      <c r="AM19" s="162"/>
      <c r="AN19" s="162"/>
      <c r="AO19" s="162"/>
      <c r="AP19" s="150" t="str">
        <f t="shared" si="2"/>
        <v/>
      </c>
    </row>
    <row r="20" spans="1:42" hidden="1" x14ac:dyDescent="0.25">
      <c r="A20" s="156" t="s">
        <v>1127</v>
      </c>
      <c r="B20" s="154">
        <v>45977</v>
      </c>
      <c r="C20" s="155">
        <v>65</v>
      </c>
      <c r="D20" s="162"/>
      <c r="E20" s="162" t="s">
        <v>1135</v>
      </c>
      <c r="F20" s="162">
        <v>2.75</v>
      </c>
      <c r="G20" s="162"/>
      <c r="H20" s="162"/>
      <c r="I20" s="162"/>
      <c r="J20" s="162" t="s">
        <v>1145</v>
      </c>
      <c r="K20" s="191">
        <v>45245</v>
      </c>
      <c r="L20" s="162" t="s">
        <v>1146</v>
      </c>
      <c r="M20" s="162" t="s">
        <v>1125</v>
      </c>
      <c r="N20" s="150">
        <f t="shared" si="0"/>
        <v>46272</v>
      </c>
      <c r="P20" s="154"/>
      <c r="Q20" s="155" t="str">
        <f>IF(Tabela1336[[#This Row],[Diagnóstico]]="Não Prenha",Tabela1336[[#This Row],[Vaca]],"-")</f>
        <v>-</v>
      </c>
      <c r="R20" s="162" t="str">
        <f>IF(Tabela1336[[#This Row],[Diagnóstico]]="Não Prenha",Tabela1336[[#This Row],[E.C.C DG]],"-")</f>
        <v>-</v>
      </c>
      <c r="S20" s="162"/>
      <c r="T20" s="162" t="str">
        <f>IF(Tabela1336[[#This Row],[Diagnóstico]]="Não Prenha",Tabela1336[[#This Row],[E.C.C. IA]],"-")</f>
        <v>-</v>
      </c>
      <c r="U20" s="162" t="str">
        <f>IF(Tabela1336[[#This Row],[Diagnóstico]]="Não Prenha",Tabela1336[[#This Row],[Raça IA]],"-")</f>
        <v>-</v>
      </c>
      <c r="V20" s="162"/>
      <c r="W20" s="162">
        <f>Tabela1336[[#This Row],[Categoria]]</f>
        <v>0</v>
      </c>
      <c r="X20" s="162"/>
      <c r="Y20" s="162"/>
      <c r="Z20" s="162"/>
      <c r="AA20" s="162"/>
      <c r="AB20" s="150" t="str">
        <f t="shared" si="1"/>
        <v/>
      </c>
      <c r="AD20" s="154"/>
      <c r="AE20" s="155" t="str">
        <f>IF(Tabela131247[[#This Row],[Diagnóstico]]="Não Prenha ",Tabela1336[[#This Row],[Vaca]],"-")</f>
        <v>-</v>
      </c>
      <c r="AF20" s="162"/>
      <c r="AG20" s="162"/>
      <c r="AH20" s="162"/>
      <c r="AI20" s="162"/>
      <c r="AJ20" s="162"/>
      <c r="AK20" s="162">
        <f>Tabela1336[[#This Row],[Categoria]]</f>
        <v>0</v>
      </c>
      <c r="AL20" s="162"/>
      <c r="AM20" s="162"/>
      <c r="AN20" s="162"/>
      <c r="AO20" s="162"/>
      <c r="AP20" s="150" t="str">
        <f t="shared" si="2"/>
        <v/>
      </c>
    </row>
    <row r="21" spans="1:42" x14ac:dyDescent="0.25">
      <c r="A21" s="156" t="s">
        <v>1127</v>
      </c>
      <c r="B21" s="154">
        <v>45977</v>
      </c>
      <c r="C21" s="155">
        <v>70</v>
      </c>
      <c r="D21" s="162"/>
      <c r="E21" s="162" t="s">
        <v>1154</v>
      </c>
      <c r="F21" s="162">
        <v>3</v>
      </c>
      <c r="G21" s="162"/>
      <c r="H21" s="162"/>
      <c r="I21" s="162"/>
      <c r="J21" s="162" t="s">
        <v>1144</v>
      </c>
      <c r="K21" s="191">
        <v>40232</v>
      </c>
      <c r="L21" s="162" t="s">
        <v>1146</v>
      </c>
      <c r="M21" s="162" t="s">
        <v>1124</v>
      </c>
      <c r="N21" s="150">
        <f t="shared" si="0"/>
        <v>46272</v>
      </c>
      <c r="P21" s="154">
        <v>46032</v>
      </c>
      <c r="Q21" s="155">
        <f>IF(Tabela1336[[#This Row],[Diagnóstico]]="Não Prenha",Tabela1336[[#This Row],[Vaca]],"-")</f>
        <v>70</v>
      </c>
      <c r="R21" s="162">
        <f>IF(Tabela1336[[#This Row],[Diagnóstico]]="Não Prenha",Tabela1336[[#This Row],[E.C.C DG]],"-")</f>
        <v>0</v>
      </c>
      <c r="S21" s="162"/>
      <c r="T21" s="162">
        <f>IF(Tabela1336[[#This Row],[Diagnóstico]]="Não Prenha",Tabela1336[[#This Row],[E.C.C. IA]],"-")</f>
        <v>3</v>
      </c>
      <c r="U21" s="162">
        <f>IF(Tabela1336[[#This Row],[Diagnóstico]]="Não Prenha",Tabela1336[[#This Row],[Raça IA]],"-")</f>
        <v>0</v>
      </c>
      <c r="V21" s="162"/>
      <c r="W21" s="162">
        <f>Tabela1336[[#This Row],[Categoria]]</f>
        <v>0</v>
      </c>
      <c r="X21" s="162" t="s">
        <v>1160</v>
      </c>
      <c r="Y21" s="191">
        <v>40232</v>
      </c>
      <c r="Z21" s="162"/>
      <c r="AA21" s="162"/>
      <c r="AB21" s="150">
        <f t="shared" si="1"/>
        <v>46327</v>
      </c>
      <c r="AD21" s="154"/>
      <c r="AE21" s="155" t="str">
        <f>IF(Tabela131247[[#This Row],[Diagnóstico]]="Não Prenha ",Tabela1336[[#This Row],[Vaca]],"-")</f>
        <v>-</v>
      </c>
      <c r="AF21" s="162"/>
      <c r="AG21" s="162"/>
      <c r="AH21" s="162"/>
      <c r="AI21" s="162"/>
      <c r="AJ21" s="162"/>
      <c r="AK21" s="162">
        <f>Tabela1336[[#This Row],[Categoria]]</f>
        <v>0</v>
      </c>
      <c r="AL21" s="162"/>
      <c r="AM21" s="162"/>
      <c r="AN21" s="162"/>
      <c r="AO21" s="162"/>
      <c r="AP21" s="150" t="str">
        <f t="shared" si="2"/>
        <v/>
      </c>
    </row>
    <row r="22" spans="1:42" hidden="1" x14ac:dyDescent="0.25">
      <c r="A22" s="156" t="s">
        <v>1127</v>
      </c>
      <c r="B22" s="154">
        <v>45977</v>
      </c>
      <c r="C22" s="155">
        <v>80</v>
      </c>
      <c r="D22" s="162"/>
      <c r="E22" s="162" t="s">
        <v>1135</v>
      </c>
      <c r="F22" s="162">
        <v>3</v>
      </c>
      <c r="G22" s="162"/>
      <c r="H22" s="162"/>
      <c r="I22" s="162"/>
      <c r="J22" s="162" t="s">
        <v>1145</v>
      </c>
      <c r="K22" s="191">
        <v>45245</v>
      </c>
      <c r="L22" s="162" t="s">
        <v>1146</v>
      </c>
      <c r="M22" s="162" t="s">
        <v>1124</v>
      </c>
      <c r="N22" s="150">
        <f t="shared" si="0"/>
        <v>46272</v>
      </c>
      <c r="P22" s="154"/>
      <c r="Q22" s="155" t="str">
        <f>IF(Tabela1336[[#This Row],[Diagnóstico]]="Não Prenha",Tabela1336[[#This Row],[Vaca]],"-")</f>
        <v>-</v>
      </c>
      <c r="R22" s="162" t="str">
        <f>IF(Tabela1336[[#This Row],[Diagnóstico]]="Não Prenha",Tabela1336[[#This Row],[E.C.C DG]],"-")</f>
        <v>-</v>
      </c>
      <c r="S22" s="162"/>
      <c r="T22" s="162" t="str">
        <f>IF(Tabela1336[[#This Row],[Diagnóstico]]="Não Prenha",Tabela1336[[#This Row],[E.C.C. IA]],"-")</f>
        <v>-</v>
      </c>
      <c r="U22" s="162" t="str">
        <f>IF(Tabela1336[[#This Row],[Diagnóstico]]="Não Prenha",Tabela1336[[#This Row],[Raça IA]],"-")</f>
        <v>-</v>
      </c>
      <c r="V22" s="162"/>
      <c r="W22" s="162">
        <f>Tabela1336[[#This Row],[Categoria]]</f>
        <v>0</v>
      </c>
      <c r="X22" s="162"/>
      <c r="Y22" s="162"/>
      <c r="Z22" s="162"/>
      <c r="AA22" s="162"/>
      <c r="AB22" s="150" t="str">
        <f t="shared" si="1"/>
        <v/>
      </c>
      <c r="AD22" s="154"/>
      <c r="AE22" s="155" t="str">
        <f>IF(Tabela131247[[#This Row],[Diagnóstico]]="Não Prenha ",Tabela1336[[#This Row],[Vaca]],"-")</f>
        <v>-</v>
      </c>
      <c r="AF22" s="162"/>
      <c r="AG22" s="162"/>
      <c r="AH22" s="162"/>
      <c r="AI22" s="162"/>
      <c r="AJ22" s="162"/>
      <c r="AK22" s="162">
        <f>Tabela1336[[#This Row],[Categoria]]</f>
        <v>0</v>
      </c>
      <c r="AL22" s="162"/>
      <c r="AM22" s="162"/>
      <c r="AN22" s="162"/>
      <c r="AO22" s="162"/>
      <c r="AP22" s="150" t="str">
        <f t="shared" si="2"/>
        <v/>
      </c>
    </row>
    <row r="23" spans="1:42" hidden="1" x14ac:dyDescent="0.25">
      <c r="A23" s="156" t="s">
        <v>1127</v>
      </c>
      <c r="B23" s="154">
        <v>45977</v>
      </c>
      <c r="C23" s="155">
        <v>82</v>
      </c>
      <c r="D23" s="162"/>
      <c r="E23" s="162" t="s">
        <v>1135</v>
      </c>
      <c r="F23" s="162">
        <v>3</v>
      </c>
      <c r="G23" s="162"/>
      <c r="H23" s="162"/>
      <c r="I23" s="162"/>
      <c r="J23" s="162" t="s">
        <v>1145</v>
      </c>
      <c r="K23" s="191">
        <v>45245</v>
      </c>
      <c r="L23" s="162" t="s">
        <v>1146</v>
      </c>
      <c r="M23" s="162" t="s">
        <v>1125</v>
      </c>
      <c r="N23" s="150">
        <f t="shared" si="0"/>
        <v>46272</v>
      </c>
      <c r="P23" s="154"/>
      <c r="Q23" s="155" t="str">
        <f>IF(Tabela1336[[#This Row],[Diagnóstico]]="Não Prenha",Tabela1336[[#This Row],[Vaca]],"-")</f>
        <v>-</v>
      </c>
      <c r="R23" s="162" t="str">
        <f>IF(Tabela1336[[#This Row],[Diagnóstico]]="Não Prenha",Tabela1336[[#This Row],[E.C.C DG]],"-")</f>
        <v>-</v>
      </c>
      <c r="S23" s="162"/>
      <c r="T23" s="162" t="str">
        <f>IF(Tabela1336[[#This Row],[Diagnóstico]]="Não Prenha",Tabela1336[[#This Row],[E.C.C. IA]],"-")</f>
        <v>-</v>
      </c>
      <c r="U23" s="162" t="str">
        <f>IF(Tabela1336[[#This Row],[Diagnóstico]]="Não Prenha",Tabela1336[[#This Row],[Raça IA]],"-")</f>
        <v>-</v>
      </c>
      <c r="V23" s="162"/>
      <c r="W23" s="162">
        <f>Tabela1336[[#This Row],[Categoria]]</f>
        <v>0</v>
      </c>
      <c r="X23" s="162"/>
      <c r="Y23" s="162"/>
      <c r="Z23" s="162"/>
      <c r="AA23" s="162"/>
      <c r="AB23" s="150" t="str">
        <f t="shared" si="1"/>
        <v/>
      </c>
      <c r="AD23" s="154"/>
      <c r="AE23" s="155" t="str">
        <f>IF(Tabela131247[[#This Row],[Diagnóstico]]="Não Prenha ",Tabela1336[[#This Row],[Vaca]],"-")</f>
        <v>-</v>
      </c>
      <c r="AF23" s="162"/>
      <c r="AG23" s="162"/>
      <c r="AH23" s="162"/>
      <c r="AI23" s="162"/>
      <c r="AJ23" s="162"/>
      <c r="AK23" s="162">
        <f>Tabela1336[[#This Row],[Categoria]]</f>
        <v>0</v>
      </c>
      <c r="AL23" s="162"/>
      <c r="AM23" s="162"/>
      <c r="AN23" s="162"/>
      <c r="AO23" s="162"/>
      <c r="AP23" s="150" t="str">
        <f t="shared" si="2"/>
        <v/>
      </c>
    </row>
    <row r="24" spans="1:42" x14ac:dyDescent="0.25">
      <c r="A24" s="156" t="s">
        <v>1127</v>
      </c>
      <c r="B24" s="154">
        <v>45977</v>
      </c>
      <c r="C24" s="155">
        <v>85</v>
      </c>
      <c r="D24" s="162"/>
      <c r="E24" s="162" t="s">
        <v>1154</v>
      </c>
      <c r="F24" s="162">
        <v>3</v>
      </c>
      <c r="G24" s="162"/>
      <c r="H24" s="162"/>
      <c r="I24" s="162"/>
      <c r="J24" s="162" t="s">
        <v>1145</v>
      </c>
      <c r="K24" s="191">
        <v>45245</v>
      </c>
      <c r="L24" s="162" t="s">
        <v>1146</v>
      </c>
      <c r="M24" s="162" t="s">
        <v>1124</v>
      </c>
      <c r="N24" s="150">
        <f t="shared" si="0"/>
        <v>46272</v>
      </c>
      <c r="P24" s="154">
        <v>46032</v>
      </c>
      <c r="Q24" s="155">
        <f>IF(Tabela1336[[#This Row],[Diagnóstico]]="Não Prenha",Tabela1336[[#This Row],[Vaca]],"-")</f>
        <v>85</v>
      </c>
      <c r="R24" s="162">
        <f>IF(Tabela1336[[#This Row],[Diagnóstico]]="Não Prenha",Tabela1336[[#This Row],[E.C.C DG]],"-")</f>
        <v>0</v>
      </c>
      <c r="S24" s="162"/>
      <c r="T24" s="162">
        <f>IF(Tabela1336[[#This Row],[Diagnóstico]]="Não Prenha",Tabela1336[[#This Row],[E.C.C. IA]],"-")</f>
        <v>3</v>
      </c>
      <c r="U24" s="162">
        <f>IF(Tabela1336[[#This Row],[Diagnóstico]]="Não Prenha",Tabela1336[[#This Row],[Raça IA]],"-")</f>
        <v>0</v>
      </c>
      <c r="V24" s="162"/>
      <c r="W24" s="162">
        <f>Tabela1336[[#This Row],[Categoria]]</f>
        <v>0</v>
      </c>
      <c r="X24" s="162" t="s">
        <v>1159</v>
      </c>
      <c r="Y24" s="191">
        <v>45210</v>
      </c>
      <c r="Z24" s="162"/>
      <c r="AA24" s="162"/>
      <c r="AB24" s="150">
        <f t="shared" si="1"/>
        <v>46327</v>
      </c>
      <c r="AD24" s="154"/>
      <c r="AE24" s="155" t="str">
        <f>IF(Tabela131247[[#This Row],[Diagnóstico]]="Não Prenha ",Tabela1336[[#This Row],[Vaca]],"-")</f>
        <v>-</v>
      </c>
      <c r="AF24" s="162"/>
      <c r="AG24" s="162"/>
      <c r="AH24" s="162"/>
      <c r="AI24" s="162"/>
      <c r="AJ24" s="162"/>
      <c r="AK24" s="162">
        <f>Tabela1336[[#This Row],[Categoria]]</f>
        <v>0</v>
      </c>
      <c r="AL24" s="162"/>
      <c r="AM24" s="162"/>
      <c r="AN24" s="162"/>
      <c r="AO24" s="162"/>
      <c r="AP24" s="150" t="str">
        <f t="shared" si="2"/>
        <v/>
      </c>
    </row>
    <row r="25" spans="1:42" ht="17.25" hidden="1" customHeight="1" x14ac:dyDescent="0.25">
      <c r="A25" s="156" t="s">
        <v>1127</v>
      </c>
      <c r="B25" s="154">
        <v>45977</v>
      </c>
      <c r="C25" s="155">
        <v>108</v>
      </c>
      <c r="D25" s="162"/>
      <c r="E25" s="162" t="s">
        <v>1135</v>
      </c>
      <c r="F25" s="162">
        <v>3</v>
      </c>
      <c r="G25" s="162"/>
      <c r="H25" s="162"/>
      <c r="I25" s="162"/>
      <c r="J25" s="162" t="s">
        <v>1145</v>
      </c>
      <c r="K25" s="191">
        <v>45245</v>
      </c>
      <c r="L25" s="162" t="s">
        <v>1146</v>
      </c>
      <c r="M25" s="162" t="s">
        <v>1124</v>
      </c>
      <c r="N25" s="150">
        <f t="shared" si="0"/>
        <v>46272</v>
      </c>
      <c r="P25" s="154"/>
      <c r="Q25" s="155" t="str">
        <f>IF(Tabela1336[[#This Row],[Diagnóstico]]="Não Prenha",Tabela1336[[#This Row],[Vaca]],"-")</f>
        <v>-</v>
      </c>
      <c r="R25" s="162" t="str">
        <f>IF(Tabela1336[[#This Row],[Diagnóstico]]="Não Prenha",Tabela1336[[#This Row],[E.C.C DG]],"-")</f>
        <v>-</v>
      </c>
      <c r="S25" s="162"/>
      <c r="T25" s="162" t="str">
        <f>IF(Tabela1336[[#This Row],[Diagnóstico]]="Não Prenha",Tabela1336[[#This Row],[E.C.C. IA]],"-")</f>
        <v>-</v>
      </c>
      <c r="U25" s="162" t="str">
        <f>IF(Tabela1336[[#This Row],[Diagnóstico]]="Não Prenha",Tabela1336[[#This Row],[Raça IA]],"-")</f>
        <v>-</v>
      </c>
      <c r="V25" s="162"/>
      <c r="W25" s="162">
        <f>Tabela1336[[#This Row],[Categoria]]</f>
        <v>0</v>
      </c>
      <c r="X25" s="162"/>
      <c r="Y25" s="162"/>
      <c r="Z25" s="162"/>
      <c r="AA25" s="162"/>
      <c r="AB25" s="150" t="str">
        <f t="shared" si="1"/>
        <v/>
      </c>
      <c r="AD25" s="154"/>
      <c r="AE25" s="155" t="str">
        <f>IF(Tabela131247[[#This Row],[Diagnóstico]]="Não Prenha ",Tabela1336[[#This Row],[Vaca]],"-")</f>
        <v>-</v>
      </c>
      <c r="AF25" s="162"/>
      <c r="AG25" s="162"/>
      <c r="AH25" s="162"/>
      <c r="AI25" s="162"/>
      <c r="AJ25" s="162"/>
      <c r="AK25" s="162">
        <f>Tabela1336[[#This Row],[Categoria]]</f>
        <v>0</v>
      </c>
      <c r="AL25" s="162"/>
      <c r="AM25" s="162"/>
      <c r="AN25" s="162"/>
      <c r="AO25" s="162"/>
      <c r="AP25" s="150" t="str">
        <f t="shared" si="2"/>
        <v/>
      </c>
    </row>
    <row r="26" spans="1:42" hidden="1" x14ac:dyDescent="0.25">
      <c r="A26" s="156" t="s">
        <v>1127</v>
      </c>
      <c r="B26" s="154">
        <v>45977</v>
      </c>
      <c r="C26" s="155">
        <v>943</v>
      </c>
      <c r="D26" s="162"/>
      <c r="E26" s="162" t="s">
        <v>1135</v>
      </c>
      <c r="F26" s="162">
        <v>2.75</v>
      </c>
      <c r="G26" s="162"/>
      <c r="H26" s="162"/>
      <c r="I26" s="162"/>
      <c r="J26" s="162" t="s">
        <v>1145</v>
      </c>
      <c r="K26" s="191">
        <v>45245</v>
      </c>
      <c r="L26" s="162" t="s">
        <v>1146</v>
      </c>
      <c r="M26" s="162" t="s">
        <v>1125</v>
      </c>
      <c r="N26" s="150">
        <f t="shared" si="0"/>
        <v>46272</v>
      </c>
      <c r="P26" s="154"/>
      <c r="Q26" s="155" t="str">
        <f>IF(Tabela1336[[#This Row],[Diagnóstico]]="Não Prenha",Tabela1336[[#This Row],[Vaca]],"-")</f>
        <v>-</v>
      </c>
      <c r="R26" s="162" t="str">
        <f>IF(Tabela1336[[#This Row],[Diagnóstico]]="Não Prenha",Tabela1336[[#This Row],[E.C.C DG]],"-")</f>
        <v>-</v>
      </c>
      <c r="S26" s="162"/>
      <c r="T26" s="162" t="str">
        <f>IF(Tabela1336[[#This Row],[Diagnóstico]]="Não Prenha",Tabela1336[[#This Row],[E.C.C. IA]],"-")</f>
        <v>-</v>
      </c>
      <c r="U26" s="162" t="str">
        <f>IF(Tabela1336[[#This Row],[Diagnóstico]]="Não Prenha",Tabela1336[[#This Row],[Raça IA]],"-")</f>
        <v>-</v>
      </c>
      <c r="V26" s="162"/>
      <c r="W26" s="162">
        <f>Tabela1336[[#This Row],[Categoria]]</f>
        <v>0</v>
      </c>
      <c r="X26" s="162"/>
      <c r="Y26" s="162"/>
      <c r="Z26" s="162"/>
      <c r="AA26" s="162"/>
      <c r="AB26" s="150" t="str">
        <f t="shared" si="1"/>
        <v/>
      </c>
      <c r="AD26" s="154"/>
      <c r="AE26" s="155" t="str">
        <f>IF(Tabela131247[[#This Row],[Diagnóstico]]="Não Prenha ",Tabela1336[[#This Row],[Vaca]],"-")</f>
        <v>-</v>
      </c>
      <c r="AF26" s="162"/>
      <c r="AG26" s="162"/>
      <c r="AH26" s="162"/>
      <c r="AI26" s="162"/>
      <c r="AJ26" s="162"/>
      <c r="AK26" s="162">
        <f>Tabela1336[[#This Row],[Categoria]]</f>
        <v>0</v>
      </c>
      <c r="AL26" s="162"/>
      <c r="AM26" s="162"/>
      <c r="AN26" s="162"/>
      <c r="AO26" s="162"/>
      <c r="AP26" s="150" t="str">
        <f t="shared" si="2"/>
        <v/>
      </c>
    </row>
    <row r="27" spans="1:42" x14ac:dyDescent="0.25">
      <c r="A27" s="156" t="s">
        <v>1127</v>
      </c>
      <c r="B27" s="154">
        <v>45977</v>
      </c>
      <c r="C27" s="155">
        <v>3282</v>
      </c>
      <c r="D27" s="162"/>
      <c r="E27" s="162" t="s">
        <v>1154</v>
      </c>
      <c r="F27" s="162">
        <v>2.75</v>
      </c>
      <c r="G27" s="162"/>
      <c r="H27" s="162"/>
      <c r="I27" s="162"/>
      <c r="J27" s="162" t="s">
        <v>1145</v>
      </c>
      <c r="K27" s="191">
        <v>45245</v>
      </c>
      <c r="L27" s="162" t="s">
        <v>1146</v>
      </c>
      <c r="M27" s="162" t="s">
        <v>1158</v>
      </c>
      <c r="N27" s="150">
        <f t="shared" si="0"/>
        <v>46272</v>
      </c>
      <c r="P27" s="154">
        <v>46032</v>
      </c>
      <c r="Q27" s="155">
        <f>IF(Tabela1336[[#This Row],[Diagnóstico]]="Não Prenha",Tabela1336[[#This Row],[Vaca]],"-")</f>
        <v>3282</v>
      </c>
      <c r="R27" s="162">
        <f>IF(Tabela1336[[#This Row],[Diagnóstico]]="Não Prenha",Tabela1336[[#This Row],[E.C.C DG]],"-")</f>
        <v>0</v>
      </c>
      <c r="S27" s="162"/>
      <c r="T27" s="162">
        <f>IF(Tabela1336[[#This Row],[Diagnóstico]]="Não Prenha",Tabela1336[[#This Row],[E.C.C. IA]],"-")</f>
        <v>2.75</v>
      </c>
      <c r="U27" s="162">
        <f>IF(Tabela1336[[#This Row],[Diagnóstico]]="Não Prenha",Tabela1336[[#This Row],[Raça IA]],"-")</f>
        <v>0</v>
      </c>
      <c r="V27" s="162"/>
      <c r="W27" s="162">
        <f>Tabela1336[[#This Row],[Categoria]]</f>
        <v>0</v>
      </c>
      <c r="X27" s="162" t="s">
        <v>1159</v>
      </c>
      <c r="Y27" s="191">
        <v>45210</v>
      </c>
      <c r="Z27" s="162"/>
      <c r="AA27" s="162"/>
      <c r="AB27" s="150">
        <f t="shared" si="1"/>
        <v>46327</v>
      </c>
      <c r="AD27" s="154"/>
      <c r="AE27" s="155" t="str">
        <f>IF(Tabela131247[[#This Row],[Diagnóstico]]="Não Prenha ",Tabela1336[[#This Row],[Vaca]],"-")</f>
        <v>-</v>
      </c>
      <c r="AF27" s="162"/>
      <c r="AG27" s="162"/>
      <c r="AH27" s="162"/>
      <c r="AI27" s="162"/>
      <c r="AJ27" s="162"/>
      <c r="AK27" s="162">
        <f>Tabela1336[[#This Row],[Categoria]]</f>
        <v>0</v>
      </c>
      <c r="AL27" s="162"/>
      <c r="AM27" s="162"/>
      <c r="AN27" s="162"/>
      <c r="AO27" s="162"/>
      <c r="AP27" s="150" t="str">
        <f t="shared" si="2"/>
        <v/>
      </c>
    </row>
    <row r="28" spans="1:42" x14ac:dyDescent="0.25">
      <c r="A28" s="156" t="s">
        <v>1127</v>
      </c>
      <c r="B28" s="154">
        <v>45977</v>
      </c>
      <c r="C28" s="155">
        <v>4032</v>
      </c>
      <c r="D28" s="162"/>
      <c r="E28" s="162" t="s">
        <v>1154</v>
      </c>
      <c r="F28" s="162">
        <v>3</v>
      </c>
      <c r="G28" s="162"/>
      <c r="H28" s="162"/>
      <c r="I28" s="162"/>
      <c r="J28" s="162" t="s">
        <v>1145</v>
      </c>
      <c r="K28" s="191">
        <v>45245</v>
      </c>
      <c r="L28" s="162" t="s">
        <v>1146</v>
      </c>
      <c r="M28" s="162" t="s">
        <v>1124</v>
      </c>
      <c r="N28" s="150">
        <f t="shared" si="0"/>
        <v>46272</v>
      </c>
      <c r="P28" s="154">
        <v>46032</v>
      </c>
      <c r="Q28" s="155">
        <f>IF(Tabela1336[[#This Row],[Diagnóstico]]="Não Prenha",Tabela1336[[#This Row],[Vaca]],"-")</f>
        <v>4032</v>
      </c>
      <c r="R28" s="162">
        <f>IF(Tabela1336[[#This Row],[Diagnóstico]]="Não Prenha",Tabela1336[[#This Row],[E.C.C DG]],"-")</f>
        <v>0</v>
      </c>
      <c r="S28" s="162"/>
      <c r="T28" s="162">
        <f>IF(Tabela1336[[#This Row],[Diagnóstico]]="Não Prenha",Tabela1336[[#This Row],[E.C.C. IA]],"-")</f>
        <v>3</v>
      </c>
      <c r="U28" s="162">
        <f>IF(Tabela1336[[#This Row],[Diagnóstico]]="Não Prenha",Tabela1336[[#This Row],[Raça IA]],"-")</f>
        <v>0</v>
      </c>
      <c r="V28" s="162"/>
      <c r="W28" s="162">
        <f>Tabela1336[[#This Row],[Categoria]]</f>
        <v>0</v>
      </c>
      <c r="X28" s="162" t="s">
        <v>1159</v>
      </c>
      <c r="Y28" s="191">
        <v>45210</v>
      </c>
      <c r="Z28" s="162"/>
      <c r="AA28" s="162"/>
      <c r="AB28" s="150">
        <f t="shared" si="1"/>
        <v>46327</v>
      </c>
      <c r="AD28" s="154"/>
      <c r="AE28" s="155" t="str">
        <f>IF(Tabela131247[[#This Row],[Diagnóstico]]="Não Prenha ",Tabela1336[[#This Row],[Vaca]],"-")</f>
        <v>-</v>
      </c>
      <c r="AF28" s="162"/>
      <c r="AG28" s="162"/>
      <c r="AH28" s="162"/>
      <c r="AI28" s="162"/>
      <c r="AJ28" s="162"/>
      <c r="AK28" s="162">
        <f>Tabela1336[[#This Row],[Categoria]]</f>
        <v>0</v>
      </c>
      <c r="AL28" s="162"/>
      <c r="AM28" s="162"/>
      <c r="AN28" s="162"/>
      <c r="AO28" s="162"/>
      <c r="AP28" s="150" t="str">
        <f t="shared" si="2"/>
        <v/>
      </c>
    </row>
    <row r="29" spans="1:42" x14ac:dyDescent="0.25">
      <c r="A29" s="156" t="s">
        <v>1127</v>
      </c>
      <c r="B29" s="154">
        <v>45977</v>
      </c>
      <c r="C29" s="155">
        <v>4033</v>
      </c>
      <c r="D29" s="162"/>
      <c r="E29" s="162" t="s">
        <v>1154</v>
      </c>
      <c r="F29" s="162">
        <v>3</v>
      </c>
      <c r="G29" s="162"/>
      <c r="H29" s="162"/>
      <c r="I29" s="162"/>
      <c r="J29" s="162" t="s">
        <v>1145</v>
      </c>
      <c r="K29" s="191">
        <v>45245</v>
      </c>
      <c r="L29" s="162" t="s">
        <v>1146</v>
      </c>
      <c r="M29" s="162" t="s">
        <v>1125</v>
      </c>
      <c r="N29" s="150">
        <f t="shared" si="0"/>
        <v>46272</v>
      </c>
      <c r="P29" s="154">
        <v>46032</v>
      </c>
      <c r="Q29" s="155">
        <f>IF(Tabela1336[[#This Row],[Diagnóstico]]="Não Prenha",Tabela1336[[#This Row],[Vaca]],"-")</f>
        <v>4033</v>
      </c>
      <c r="R29" s="162">
        <f>IF(Tabela1336[[#This Row],[Diagnóstico]]="Não Prenha",Tabela1336[[#This Row],[E.C.C DG]],"-")</f>
        <v>0</v>
      </c>
      <c r="S29" s="162"/>
      <c r="T29" s="162">
        <f>IF(Tabela1336[[#This Row],[Diagnóstico]]="Não Prenha",Tabela1336[[#This Row],[E.C.C. IA]],"-")</f>
        <v>3</v>
      </c>
      <c r="U29" s="162">
        <f>IF(Tabela1336[[#This Row],[Diagnóstico]]="Não Prenha",Tabela1336[[#This Row],[Raça IA]],"-")</f>
        <v>0</v>
      </c>
      <c r="V29" s="162"/>
      <c r="W29" s="162">
        <f>Tabela1336[[#This Row],[Categoria]]</f>
        <v>0</v>
      </c>
      <c r="X29" s="162" t="s">
        <v>1159</v>
      </c>
      <c r="Y29" s="191">
        <v>45210</v>
      </c>
      <c r="Z29" s="162"/>
      <c r="AA29" s="162"/>
      <c r="AB29" s="150">
        <f t="shared" si="1"/>
        <v>46327</v>
      </c>
      <c r="AD29" s="154"/>
      <c r="AE29" s="155" t="str">
        <f>IF(Tabela131247[[#This Row],[Diagnóstico]]="Não Prenha ",Tabela1336[[#This Row],[Vaca]],"-")</f>
        <v>-</v>
      </c>
      <c r="AF29" s="162"/>
      <c r="AG29" s="162"/>
      <c r="AH29" s="162"/>
      <c r="AI29" s="162"/>
      <c r="AJ29" s="162"/>
      <c r="AK29" s="162">
        <f>Tabela1336[[#This Row],[Categoria]]</f>
        <v>0</v>
      </c>
      <c r="AL29" s="162"/>
      <c r="AM29" s="162"/>
      <c r="AN29" s="162"/>
      <c r="AO29" s="162"/>
      <c r="AP29" s="150" t="str">
        <f t="shared" si="2"/>
        <v/>
      </c>
    </row>
    <row r="30" spans="1:42" x14ac:dyDescent="0.25">
      <c r="A30" s="156" t="s">
        <v>1127</v>
      </c>
      <c r="B30" s="154">
        <v>45977</v>
      </c>
      <c r="C30" s="155">
        <v>4067</v>
      </c>
      <c r="D30" s="162"/>
      <c r="E30" s="162" t="s">
        <v>1154</v>
      </c>
      <c r="F30" s="162">
        <v>3</v>
      </c>
      <c r="G30" s="162"/>
      <c r="H30" s="162"/>
      <c r="I30" s="162"/>
      <c r="J30" s="162" t="s">
        <v>1145</v>
      </c>
      <c r="K30" s="191">
        <v>45245</v>
      </c>
      <c r="L30" s="162" t="s">
        <v>1146</v>
      </c>
      <c r="M30" s="162" t="s">
        <v>1124</v>
      </c>
      <c r="N30" s="150">
        <f t="shared" si="0"/>
        <v>46272</v>
      </c>
      <c r="P30" s="154">
        <v>46032</v>
      </c>
      <c r="Q30" s="155">
        <f>IF(Tabela1336[[#This Row],[Diagnóstico]]="Não Prenha",Tabela1336[[#This Row],[Vaca]],"-")</f>
        <v>4067</v>
      </c>
      <c r="R30" s="162">
        <f>IF(Tabela1336[[#This Row],[Diagnóstico]]="Não Prenha",Tabela1336[[#This Row],[E.C.C DG]],"-")</f>
        <v>0</v>
      </c>
      <c r="S30" s="162"/>
      <c r="T30" s="162">
        <f>IF(Tabela1336[[#This Row],[Diagnóstico]]="Não Prenha",Tabela1336[[#This Row],[E.C.C. IA]],"-")</f>
        <v>3</v>
      </c>
      <c r="U30" s="162">
        <f>IF(Tabela1336[[#This Row],[Diagnóstico]]="Não Prenha",Tabela1336[[#This Row],[Raça IA]],"-")</f>
        <v>0</v>
      </c>
      <c r="V30" s="162"/>
      <c r="W30" s="162">
        <f>Tabela1336[[#This Row],[Categoria]]</f>
        <v>0</v>
      </c>
      <c r="X30" s="162" t="s">
        <v>1159</v>
      </c>
      <c r="Y30" s="191">
        <v>45210</v>
      </c>
      <c r="Z30" s="162"/>
      <c r="AA30" s="162"/>
      <c r="AB30" s="150">
        <f t="shared" si="1"/>
        <v>46327</v>
      </c>
      <c r="AD30" s="154"/>
      <c r="AE30" s="155" t="str">
        <f>IF(Tabela131247[[#This Row],[Diagnóstico]]="Não Prenha ",Tabela1336[[#This Row],[Vaca]],"-")</f>
        <v>-</v>
      </c>
      <c r="AF30" s="162"/>
      <c r="AG30" s="162"/>
      <c r="AH30" s="162"/>
      <c r="AI30" s="162"/>
      <c r="AJ30" s="162"/>
      <c r="AK30" s="162">
        <f>Tabela1336[[#This Row],[Categoria]]</f>
        <v>0</v>
      </c>
      <c r="AL30" s="162"/>
      <c r="AM30" s="162"/>
      <c r="AN30" s="162"/>
      <c r="AO30" s="162"/>
      <c r="AP30" s="150" t="str">
        <f t="shared" si="2"/>
        <v/>
      </c>
    </row>
    <row r="31" spans="1:42" hidden="1" x14ac:dyDescent="0.25">
      <c r="A31" s="156"/>
      <c r="B31" s="154"/>
      <c r="C31" s="155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50" t="str">
        <f t="shared" si="0"/>
        <v/>
      </c>
      <c r="P31" s="154"/>
      <c r="Q31" s="155" t="str">
        <f>IF(Tabela1336[[#This Row],[Diagnóstico]]="Não Prenha",Tabela1336[[#This Row],[Vaca]],"-")</f>
        <v>-</v>
      </c>
      <c r="R31" s="162" t="str">
        <f>IF(Tabela1336[[#This Row],[Diagnóstico]]="Não Prenha",Tabela1336[[#This Row],[E.C.C DG]],"-")</f>
        <v>-</v>
      </c>
      <c r="S31" s="162"/>
      <c r="T31" s="162" t="str">
        <f>IF(Tabela1336[[#This Row],[Diagnóstico]]="Não Prenha",Tabela1336[[#This Row],[E.C.C. IA]],"-")</f>
        <v>-</v>
      </c>
      <c r="U31" s="162" t="str">
        <f>IF(Tabela1336[[#This Row],[Diagnóstico]]="Não Prenha",Tabela1336[[#This Row],[Raça IA]],"-")</f>
        <v>-</v>
      </c>
      <c r="V31" s="162"/>
      <c r="W31" s="162">
        <f>Tabela1336[[#This Row],[Categoria]]</f>
        <v>0</v>
      </c>
      <c r="X31" s="162"/>
      <c r="Y31" s="162"/>
      <c r="Z31" s="162"/>
      <c r="AA31" s="162"/>
      <c r="AB31" s="150" t="str">
        <f t="shared" si="1"/>
        <v/>
      </c>
      <c r="AD31" s="154"/>
      <c r="AE31" s="155" t="str">
        <f>IF(Tabela131247[[#This Row],[Diagnóstico]]="Não Prenha ",Tabela1336[[#This Row],[Vaca]],"-")</f>
        <v>-</v>
      </c>
      <c r="AF31" s="162"/>
      <c r="AG31" s="162"/>
      <c r="AH31" s="162"/>
      <c r="AI31" s="162"/>
      <c r="AJ31" s="162"/>
      <c r="AK31" s="162">
        <f>Tabela1336[[#This Row],[Categoria]]</f>
        <v>0</v>
      </c>
      <c r="AL31" s="162"/>
      <c r="AM31" s="162"/>
      <c r="AN31" s="162"/>
      <c r="AO31" s="162"/>
      <c r="AP31" s="150" t="str">
        <f t="shared" si="2"/>
        <v/>
      </c>
    </row>
    <row r="32" spans="1:42" hidden="1" x14ac:dyDescent="0.25">
      <c r="A32" s="156"/>
      <c r="B32" s="154"/>
      <c r="C32" s="155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50" t="str">
        <f t="shared" si="0"/>
        <v/>
      </c>
      <c r="P32" s="154"/>
      <c r="Q32" s="155" t="str">
        <f>IF(Tabela1336[[#This Row],[Diagnóstico]]="Não Prenha",Tabela1336[[#This Row],[Vaca]],"-")</f>
        <v>-</v>
      </c>
      <c r="R32" s="162" t="str">
        <f>IF(Tabela1336[[#This Row],[Diagnóstico]]="Não Prenha",Tabela1336[[#This Row],[E.C.C DG]],"-")</f>
        <v>-</v>
      </c>
      <c r="S32" s="162"/>
      <c r="T32" s="162" t="str">
        <f>IF(Tabela1336[[#This Row],[Diagnóstico]]="Não Prenha",Tabela1336[[#This Row],[E.C.C. IA]],"-")</f>
        <v>-</v>
      </c>
      <c r="U32" s="162" t="str">
        <f>IF(Tabela1336[[#This Row],[Diagnóstico]]="Não Prenha",Tabela1336[[#This Row],[Raça IA]],"-")</f>
        <v>-</v>
      </c>
      <c r="V32" s="162"/>
      <c r="W32" s="162">
        <f>Tabela1336[[#This Row],[Categoria]]</f>
        <v>0</v>
      </c>
      <c r="X32" s="162"/>
      <c r="Y32" s="162"/>
      <c r="Z32" s="162"/>
      <c r="AA32" s="162"/>
      <c r="AB32" s="150" t="str">
        <f t="shared" si="1"/>
        <v/>
      </c>
      <c r="AD32" s="154"/>
      <c r="AE32" s="155" t="str">
        <f>IF(Tabela131247[[#This Row],[Diagnóstico]]="Não Prenha ",Tabela1336[[#This Row],[Vaca]],"-")</f>
        <v>-</v>
      </c>
      <c r="AF32" s="162"/>
      <c r="AG32" s="162"/>
      <c r="AH32" s="162"/>
      <c r="AI32" s="162"/>
      <c r="AJ32" s="162"/>
      <c r="AK32" s="162">
        <f>Tabela1336[[#This Row],[Categoria]]</f>
        <v>0</v>
      </c>
      <c r="AL32" s="162"/>
      <c r="AM32" s="162"/>
      <c r="AN32" s="162"/>
      <c r="AO32" s="162"/>
      <c r="AP32" s="150" t="str">
        <f t="shared" si="2"/>
        <v/>
      </c>
    </row>
    <row r="33" spans="1:42" s="144" customFormat="1" hidden="1" x14ac:dyDescent="0.25">
      <c r="A33" s="156"/>
      <c r="B33" s="154"/>
      <c r="C33" s="155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50" t="str">
        <f t="shared" si="0"/>
        <v/>
      </c>
      <c r="P33" s="154"/>
      <c r="Q33" s="155" t="str">
        <f>IF(Tabela1336[[#This Row],[Diagnóstico]]="Não Prenha",Tabela1336[[#This Row],[Vaca]],"-")</f>
        <v>-</v>
      </c>
      <c r="R33" s="162" t="str">
        <f>IF(Tabela1336[[#This Row],[Diagnóstico]]="Não Prenha",Tabela1336[[#This Row],[E.C.C DG]],"-")</f>
        <v>-</v>
      </c>
      <c r="S33" s="162"/>
      <c r="T33" s="162" t="str">
        <f>IF(Tabela1336[[#This Row],[Diagnóstico]]="Não Prenha",Tabela1336[[#This Row],[E.C.C. IA]],"-")</f>
        <v>-</v>
      </c>
      <c r="U33" s="162" t="str">
        <f>IF(Tabela1336[[#This Row],[Diagnóstico]]="Não Prenha",Tabela1336[[#This Row],[Raça IA]],"-")</f>
        <v>-</v>
      </c>
      <c r="V33" s="162"/>
      <c r="W33" s="162">
        <f>Tabela1336[[#This Row],[Categoria]]</f>
        <v>0</v>
      </c>
      <c r="X33" s="162"/>
      <c r="Y33" s="162"/>
      <c r="Z33" s="162"/>
      <c r="AA33" s="162"/>
      <c r="AB33" s="150" t="str">
        <f t="shared" si="1"/>
        <v/>
      </c>
      <c r="AD33" s="154"/>
      <c r="AE33" s="155" t="str">
        <f>IF(Tabela131247[[#This Row],[Diagnóstico]]="Não Prenha ",Tabela1336[[#This Row],[Vaca]],"-")</f>
        <v>-</v>
      </c>
      <c r="AF33" s="162"/>
      <c r="AG33" s="162"/>
      <c r="AH33" s="162"/>
      <c r="AI33" s="162"/>
      <c r="AJ33" s="162"/>
      <c r="AK33" s="162">
        <f>Tabela1336[[#This Row],[Categoria]]</f>
        <v>0</v>
      </c>
      <c r="AL33" s="162"/>
      <c r="AM33" s="162"/>
      <c r="AN33" s="162"/>
      <c r="AO33" s="162"/>
      <c r="AP33" s="150" t="str">
        <f t="shared" si="2"/>
        <v/>
      </c>
    </row>
    <row r="34" spans="1:42" s="144" customFormat="1" hidden="1" x14ac:dyDescent="0.25">
      <c r="A34" s="156"/>
      <c r="B34" s="154"/>
      <c r="C34" s="155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50" t="str">
        <f t="shared" si="0"/>
        <v/>
      </c>
      <c r="P34" s="154"/>
      <c r="Q34" s="155" t="str">
        <f>IF(Tabela1336[[#This Row],[Diagnóstico]]="Não Prenha",Tabela1336[[#This Row],[Vaca]],"-")</f>
        <v>-</v>
      </c>
      <c r="R34" s="162" t="str">
        <f>IF(Tabela1336[[#This Row],[Diagnóstico]]="Não Prenha",Tabela1336[[#This Row],[E.C.C DG]],"-")</f>
        <v>-</v>
      </c>
      <c r="S34" s="162"/>
      <c r="T34" s="162" t="str">
        <f>IF(Tabela1336[[#This Row],[Diagnóstico]]="Não Prenha",Tabela1336[[#This Row],[E.C.C. IA]],"-")</f>
        <v>-</v>
      </c>
      <c r="U34" s="162" t="str">
        <f>IF(Tabela1336[[#This Row],[Diagnóstico]]="Não Prenha",Tabela1336[[#This Row],[Raça IA]],"-")</f>
        <v>-</v>
      </c>
      <c r="V34" s="162"/>
      <c r="W34" s="162">
        <f>Tabela1336[[#This Row],[Categoria]]</f>
        <v>0</v>
      </c>
      <c r="X34" s="162"/>
      <c r="Y34" s="162"/>
      <c r="Z34" s="162"/>
      <c r="AA34" s="162"/>
      <c r="AB34" s="150" t="str">
        <f t="shared" si="1"/>
        <v/>
      </c>
      <c r="AD34" s="154"/>
      <c r="AE34" s="155" t="str">
        <f>IF(Tabela131247[[#This Row],[Diagnóstico]]="Não Prenha ",Tabela1336[[#This Row],[Vaca]],"-")</f>
        <v>-</v>
      </c>
      <c r="AF34" s="162"/>
      <c r="AG34" s="162"/>
      <c r="AH34" s="162"/>
      <c r="AI34" s="162"/>
      <c r="AJ34" s="162"/>
      <c r="AK34" s="162">
        <f>Tabela1336[[#This Row],[Categoria]]</f>
        <v>0</v>
      </c>
      <c r="AL34" s="162"/>
      <c r="AM34" s="162"/>
      <c r="AN34" s="162"/>
      <c r="AO34" s="162"/>
      <c r="AP34" s="150" t="str">
        <f t="shared" si="2"/>
        <v/>
      </c>
    </row>
    <row r="35" spans="1:42" s="144" customFormat="1" hidden="1" x14ac:dyDescent="0.25">
      <c r="A35" s="156"/>
      <c r="B35" s="154"/>
      <c r="C35" s="155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50" t="str">
        <f t="shared" si="0"/>
        <v/>
      </c>
      <c r="P35" s="154"/>
      <c r="Q35" s="155" t="str">
        <f>IF(Tabela1336[[#This Row],[Diagnóstico]]="Não Prenha",Tabela1336[[#This Row],[Vaca]],"-")</f>
        <v>-</v>
      </c>
      <c r="R35" s="162" t="str">
        <f>IF(Tabela1336[[#This Row],[Diagnóstico]]="Não Prenha",Tabela1336[[#This Row],[E.C.C DG]],"-")</f>
        <v>-</v>
      </c>
      <c r="S35" s="162"/>
      <c r="T35" s="162" t="str">
        <f>IF(Tabela1336[[#This Row],[Diagnóstico]]="Não Prenha",Tabela1336[[#This Row],[E.C.C. IA]],"-")</f>
        <v>-</v>
      </c>
      <c r="U35" s="162" t="str">
        <f>IF(Tabela1336[[#This Row],[Diagnóstico]]="Não Prenha",Tabela1336[[#This Row],[Raça IA]],"-")</f>
        <v>-</v>
      </c>
      <c r="V35" s="162"/>
      <c r="W35" s="162">
        <f>Tabela1336[[#This Row],[Categoria]]</f>
        <v>0</v>
      </c>
      <c r="X35" s="162"/>
      <c r="Y35" s="162"/>
      <c r="Z35" s="162"/>
      <c r="AA35" s="162"/>
      <c r="AB35" s="150" t="str">
        <f t="shared" si="1"/>
        <v/>
      </c>
      <c r="AD35" s="154"/>
      <c r="AE35" s="155" t="str">
        <f>IF(Tabela131247[[#This Row],[Diagnóstico]]="Não Prenha ",Tabela1336[[#This Row],[Vaca]],"-")</f>
        <v>-</v>
      </c>
      <c r="AF35" s="162"/>
      <c r="AG35" s="162"/>
      <c r="AH35" s="162"/>
      <c r="AI35" s="162"/>
      <c r="AJ35" s="162"/>
      <c r="AK35" s="162">
        <f>Tabela1336[[#This Row],[Categoria]]</f>
        <v>0</v>
      </c>
      <c r="AL35" s="162"/>
      <c r="AM35" s="162"/>
      <c r="AN35" s="162"/>
      <c r="AO35" s="162"/>
      <c r="AP35" s="150" t="str">
        <f t="shared" si="2"/>
        <v/>
      </c>
    </row>
    <row r="36" spans="1:42" s="144" customFormat="1" hidden="1" x14ac:dyDescent="0.25">
      <c r="A36" s="156"/>
      <c r="B36" s="154"/>
      <c r="C36" s="155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50" t="str">
        <f t="shared" si="0"/>
        <v/>
      </c>
      <c r="P36" s="154"/>
      <c r="Q36" s="155" t="str">
        <f>IF(Tabela1336[[#This Row],[Diagnóstico]]="Não Prenha",Tabela1336[[#This Row],[Vaca]],"-")</f>
        <v>-</v>
      </c>
      <c r="R36" s="162" t="str">
        <f>IF(Tabela1336[[#This Row],[Diagnóstico]]="Não Prenha",Tabela1336[[#This Row],[E.C.C DG]],"-")</f>
        <v>-</v>
      </c>
      <c r="S36" s="162"/>
      <c r="T36" s="162" t="str">
        <f>IF(Tabela1336[[#This Row],[Diagnóstico]]="Não Prenha",Tabela1336[[#This Row],[E.C.C. IA]],"-")</f>
        <v>-</v>
      </c>
      <c r="U36" s="162" t="str">
        <f>IF(Tabela1336[[#This Row],[Diagnóstico]]="Não Prenha",Tabela1336[[#This Row],[Raça IA]],"-")</f>
        <v>-</v>
      </c>
      <c r="V36" s="162"/>
      <c r="W36" s="162">
        <f>Tabela1336[[#This Row],[Categoria]]</f>
        <v>0</v>
      </c>
      <c r="X36" s="162"/>
      <c r="Y36" s="162"/>
      <c r="Z36" s="162"/>
      <c r="AA36" s="162"/>
      <c r="AB36" s="150" t="str">
        <f t="shared" si="1"/>
        <v/>
      </c>
      <c r="AD36" s="154"/>
      <c r="AE36" s="155" t="str">
        <f>IF(Tabela131247[[#This Row],[Diagnóstico]]="Não Prenha ",Tabela1336[[#This Row],[Vaca]],"-")</f>
        <v>-</v>
      </c>
      <c r="AF36" s="162"/>
      <c r="AG36" s="162"/>
      <c r="AH36" s="162"/>
      <c r="AI36" s="162"/>
      <c r="AJ36" s="162"/>
      <c r="AK36" s="162">
        <f>Tabela1336[[#This Row],[Categoria]]</f>
        <v>0</v>
      </c>
      <c r="AL36" s="162"/>
      <c r="AM36" s="162"/>
      <c r="AN36" s="162"/>
      <c r="AO36" s="162"/>
      <c r="AP36" s="150" t="str">
        <f t="shared" si="2"/>
        <v/>
      </c>
    </row>
    <row r="37" spans="1:42" s="144" customFormat="1" hidden="1" x14ac:dyDescent="0.25">
      <c r="A37" s="156"/>
      <c r="B37" s="154"/>
      <c r="C37" s="155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50" t="str">
        <f t="shared" si="0"/>
        <v/>
      </c>
      <c r="P37" s="154"/>
      <c r="Q37" s="155" t="str">
        <f>IF(Tabela1336[[#This Row],[Diagnóstico]]="Não Prenha",Tabela1336[[#This Row],[Vaca]],"-")</f>
        <v>-</v>
      </c>
      <c r="R37" s="162" t="str">
        <f>IF(Tabela1336[[#This Row],[Diagnóstico]]="Não Prenha",Tabela1336[[#This Row],[E.C.C DG]],"-")</f>
        <v>-</v>
      </c>
      <c r="S37" s="162"/>
      <c r="T37" s="162" t="str">
        <f>IF(Tabela1336[[#This Row],[Diagnóstico]]="Não Prenha",Tabela1336[[#This Row],[E.C.C. IA]],"-")</f>
        <v>-</v>
      </c>
      <c r="U37" s="162" t="str">
        <f>IF(Tabela1336[[#This Row],[Diagnóstico]]="Não Prenha",Tabela1336[[#This Row],[Raça IA]],"-")</f>
        <v>-</v>
      </c>
      <c r="V37" s="162"/>
      <c r="W37" s="162">
        <f>Tabela1336[[#This Row],[Categoria]]</f>
        <v>0</v>
      </c>
      <c r="X37" s="162"/>
      <c r="Y37" s="162"/>
      <c r="Z37" s="162"/>
      <c r="AA37" s="162"/>
      <c r="AB37" s="150" t="str">
        <f t="shared" si="1"/>
        <v/>
      </c>
      <c r="AD37" s="154"/>
      <c r="AE37" s="155" t="str">
        <f>IF(Tabela131247[[#This Row],[Diagnóstico]]="Não Prenha ",Tabela1336[[#This Row],[Vaca]],"-")</f>
        <v>-</v>
      </c>
      <c r="AF37" s="162"/>
      <c r="AG37" s="162"/>
      <c r="AH37" s="162"/>
      <c r="AI37" s="162"/>
      <c r="AJ37" s="162"/>
      <c r="AK37" s="162">
        <f>Tabela1336[[#This Row],[Categoria]]</f>
        <v>0</v>
      </c>
      <c r="AL37" s="162"/>
      <c r="AM37" s="162"/>
      <c r="AN37" s="162"/>
      <c r="AO37" s="162"/>
      <c r="AP37" s="150" t="str">
        <f t="shared" si="2"/>
        <v/>
      </c>
    </row>
    <row r="38" spans="1:42" s="144" customFormat="1" hidden="1" x14ac:dyDescent="0.25">
      <c r="A38" s="156"/>
      <c r="B38" s="154"/>
      <c r="C38" s="155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50" t="str">
        <f t="shared" si="0"/>
        <v/>
      </c>
      <c r="P38" s="154"/>
      <c r="Q38" s="155" t="str">
        <f>IF(Tabela1336[[#This Row],[Diagnóstico]]="Não Prenha",Tabela1336[[#This Row],[Vaca]],"-")</f>
        <v>-</v>
      </c>
      <c r="R38" s="162" t="str">
        <f>IF(Tabela1336[[#This Row],[Diagnóstico]]="Não Prenha",Tabela1336[[#This Row],[E.C.C DG]],"-")</f>
        <v>-</v>
      </c>
      <c r="S38" s="162"/>
      <c r="T38" s="162" t="str">
        <f>IF(Tabela1336[[#This Row],[Diagnóstico]]="Não Prenha",Tabela1336[[#This Row],[E.C.C. IA]],"-")</f>
        <v>-</v>
      </c>
      <c r="U38" s="162" t="str">
        <f>IF(Tabela1336[[#This Row],[Diagnóstico]]="Não Prenha",Tabela1336[[#This Row],[Raça IA]],"-")</f>
        <v>-</v>
      </c>
      <c r="V38" s="162"/>
      <c r="W38" s="162">
        <f>Tabela1336[[#This Row],[Categoria]]</f>
        <v>0</v>
      </c>
      <c r="X38" s="162"/>
      <c r="Y38" s="162"/>
      <c r="Z38" s="162"/>
      <c r="AA38" s="162"/>
      <c r="AB38" s="150" t="str">
        <f t="shared" si="1"/>
        <v/>
      </c>
      <c r="AD38" s="154"/>
      <c r="AE38" s="155" t="str">
        <f>IF(Tabela131247[[#This Row],[Diagnóstico]]="Não Prenha ",Tabela1336[[#This Row],[Vaca]],"-")</f>
        <v>-</v>
      </c>
      <c r="AF38" s="162"/>
      <c r="AG38" s="162"/>
      <c r="AH38" s="162"/>
      <c r="AI38" s="162"/>
      <c r="AJ38" s="162"/>
      <c r="AK38" s="162">
        <f>Tabela1336[[#This Row],[Categoria]]</f>
        <v>0</v>
      </c>
      <c r="AL38" s="162"/>
      <c r="AM38" s="162"/>
      <c r="AN38" s="162"/>
      <c r="AO38" s="162"/>
      <c r="AP38" s="150" t="str">
        <f t="shared" si="2"/>
        <v/>
      </c>
    </row>
    <row r="39" spans="1:42" s="144" customFormat="1" hidden="1" x14ac:dyDescent="0.25">
      <c r="A39" s="156"/>
      <c r="B39" s="154"/>
      <c r="C39" s="155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50" t="str">
        <f t="shared" si="0"/>
        <v/>
      </c>
      <c r="P39" s="154"/>
      <c r="Q39" s="155" t="str">
        <f>IF(Tabela1336[[#This Row],[Diagnóstico]]="Não Prenha",Tabela1336[[#This Row],[Vaca]],"-")</f>
        <v>-</v>
      </c>
      <c r="R39" s="162" t="str">
        <f>IF(Tabela1336[[#This Row],[Diagnóstico]]="Não Prenha",Tabela1336[[#This Row],[E.C.C DG]],"-")</f>
        <v>-</v>
      </c>
      <c r="S39" s="162"/>
      <c r="T39" s="162" t="str">
        <f>IF(Tabela1336[[#This Row],[Diagnóstico]]="Não Prenha",Tabela1336[[#This Row],[E.C.C. IA]],"-")</f>
        <v>-</v>
      </c>
      <c r="U39" s="162" t="str">
        <f>IF(Tabela1336[[#This Row],[Diagnóstico]]="Não Prenha",Tabela1336[[#This Row],[Raça IA]],"-")</f>
        <v>-</v>
      </c>
      <c r="V39" s="162"/>
      <c r="W39" s="162">
        <f>Tabela1336[[#This Row],[Categoria]]</f>
        <v>0</v>
      </c>
      <c r="X39" s="162"/>
      <c r="Y39" s="162"/>
      <c r="Z39" s="162"/>
      <c r="AA39" s="162"/>
      <c r="AB39" s="150" t="str">
        <f t="shared" si="1"/>
        <v/>
      </c>
      <c r="AD39" s="154"/>
      <c r="AE39" s="155" t="str">
        <f>IF(Tabela131247[[#This Row],[Diagnóstico]]="Não Prenha ",Tabela1336[[#This Row],[Vaca]],"-")</f>
        <v>-</v>
      </c>
      <c r="AF39" s="162"/>
      <c r="AG39" s="162"/>
      <c r="AH39" s="162"/>
      <c r="AI39" s="162"/>
      <c r="AJ39" s="162"/>
      <c r="AK39" s="162">
        <f>Tabela1336[[#This Row],[Categoria]]</f>
        <v>0</v>
      </c>
      <c r="AL39" s="162"/>
      <c r="AM39" s="162"/>
      <c r="AN39" s="162"/>
      <c r="AO39" s="162"/>
      <c r="AP39" s="150" t="str">
        <f t="shared" si="2"/>
        <v/>
      </c>
    </row>
    <row r="40" spans="1:42" s="144" customFormat="1" hidden="1" x14ac:dyDescent="0.25">
      <c r="A40" s="156"/>
      <c r="B40" s="154"/>
      <c r="C40" s="155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50" t="str">
        <f t="shared" si="0"/>
        <v/>
      </c>
      <c r="P40" s="154"/>
      <c r="Q40" s="155" t="str">
        <f>IF(Tabela1336[[#This Row],[Diagnóstico]]="Não Prenha",Tabela1336[[#This Row],[Vaca]],"-")</f>
        <v>-</v>
      </c>
      <c r="R40" s="162" t="str">
        <f>IF(Tabela1336[[#This Row],[Diagnóstico]]="Não Prenha",Tabela1336[[#This Row],[E.C.C DG]],"-")</f>
        <v>-</v>
      </c>
      <c r="S40" s="162"/>
      <c r="T40" s="162" t="str">
        <f>IF(Tabela1336[[#This Row],[Diagnóstico]]="Não Prenha",Tabela1336[[#This Row],[E.C.C. IA]],"-")</f>
        <v>-</v>
      </c>
      <c r="U40" s="162" t="str">
        <f>IF(Tabela1336[[#This Row],[Diagnóstico]]="Não Prenha",Tabela1336[[#This Row],[Raça IA]],"-")</f>
        <v>-</v>
      </c>
      <c r="V40" s="162"/>
      <c r="W40" s="162">
        <f>Tabela1336[[#This Row],[Categoria]]</f>
        <v>0</v>
      </c>
      <c r="X40" s="162"/>
      <c r="Y40" s="162"/>
      <c r="Z40" s="162"/>
      <c r="AA40" s="162"/>
      <c r="AB40" s="150" t="str">
        <f t="shared" si="1"/>
        <v/>
      </c>
      <c r="AD40" s="154"/>
      <c r="AE40" s="155" t="str">
        <f>IF(Tabela131247[[#This Row],[Diagnóstico]]="Não Prenha ",Tabela1336[[#This Row],[Vaca]],"-")</f>
        <v>-</v>
      </c>
      <c r="AF40" s="162"/>
      <c r="AG40" s="162"/>
      <c r="AH40" s="162"/>
      <c r="AI40" s="162"/>
      <c r="AJ40" s="162"/>
      <c r="AK40" s="162">
        <f>Tabela1336[[#This Row],[Categoria]]</f>
        <v>0</v>
      </c>
      <c r="AL40" s="162"/>
      <c r="AM40" s="162"/>
      <c r="AN40" s="162"/>
      <c r="AO40" s="162"/>
      <c r="AP40" s="150" t="str">
        <f t="shared" si="2"/>
        <v/>
      </c>
    </row>
    <row r="41" spans="1:42" s="144" customFormat="1" hidden="1" x14ac:dyDescent="0.25">
      <c r="A41" s="156"/>
      <c r="B41" s="154"/>
      <c r="C41" s="155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50" t="str">
        <f t="shared" si="0"/>
        <v/>
      </c>
      <c r="P41" s="154"/>
      <c r="Q41" s="155" t="str">
        <f>IF(Tabela1336[[#This Row],[Diagnóstico]]="Não Prenha",Tabela1336[[#This Row],[Vaca]],"-")</f>
        <v>-</v>
      </c>
      <c r="R41" s="162" t="str">
        <f>IF(Tabela1336[[#This Row],[Diagnóstico]]="Não Prenha",Tabela1336[[#This Row],[E.C.C DG]],"-")</f>
        <v>-</v>
      </c>
      <c r="S41" s="162"/>
      <c r="T41" s="162" t="str">
        <f>IF(Tabela1336[[#This Row],[Diagnóstico]]="Não Prenha",Tabela1336[[#This Row],[E.C.C. IA]],"-")</f>
        <v>-</v>
      </c>
      <c r="U41" s="162" t="str">
        <f>IF(Tabela1336[[#This Row],[Diagnóstico]]="Não Prenha",Tabela1336[[#This Row],[Raça IA]],"-")</f>
        <v>-</v>
      </c>
      <c r="V41" s="162"/>
      <c r="W41" s="162">
        <f>Tabela1336[[#This Row],[Categoria]]</f>
        <v>0</v>
      </c>
      <c r="X41" s="162"/>
      <c r="Y41" s="162"/>
      <c r="Z41" s="162"/>
      <c r="AA41" s="162"/>
      <c r="AB41" s="150" t="str">
        <f t="shared" si="1"/>
        <v/>
      </c>
      <c r="AD41" s="154"/>
      <c r="AE41" s="155" t="str">
        <f>IF(Tabela131247[[#This Row],[Diagnóstico]]="Não Prenha ",Tabela1336[[#This Row],[Vaca]],"-")</f>
        <v>-</v>
      </c>
      <c r="AF41" s="162"/>
      <c r="AG41" s="162"/>
      <c r="AH41" s="162"/>
      <c r="AI41" s="162"/>
      <c r="AJ41" s="162"/>
      <c r="AK41" s="162">
        <f>Tabela1336[[#This Row],[Categoria]]</f>
        <v>0</v>
      </c>
      <c r="AL41" s="162"/>
      <c r="AM41" s="162"/>
      <c r="AN41" s="162"/>
      <c r="AO41" s="162"/>
      <c r="AP41" s="150" t="str">
        <f t="shared" si="2"/>
        <v/>
      </c>
    </row>
    <row r="42" spans="1:42" s="144" customFormat="1" hidden="1" x14ac:dyDescent="0.25">
      <c r="A42" s="156"/>
      <c r="B42" s="154"/>
      <c r="C42" s="155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50" t="str">
        <f t="shared" si="0"/>
        <v/>
      </c>
      <c r="P42" s="154"/>
      <c r="Q42" s="155" t="str">
        <f>IF(Tabela1336[[#This Row],[Diagnóstico]]="Não Prenha",Tabela1336[[#This Row],[Vaca]],"-")</f>
        <v>-</v>
      </c>
      <c r="R42" s="162" t="str">
        <f>IF(Tabela1336[[#This Row],[Diagnóstico]]="Não Prenha",Tabela1336[[#This Row],[E.C.C DG]],"-")</f>
        <v>-</v>
      </c>
      <c r="S42" s="162"/>
      <c r="T42" s="162" t="str">
        <f>IF(Tabela1336[[#This Row],[Diagnóstico]]="Não Prenha",Tabela1336[[#This Row],[E.C.C. IA]],"-")</f>
        <v>-</v>
      </c>
      <c r="U42" s="162" t="str">
        <f>IF(Tabela1336[[#This Row],[Diagnóstico]]="Não Prenha",Tabela1336[[#This Row],[Raça IA]],"-")</f>
        <v>-</v>
      </c>
      <c r="V42" s="162"/>
      <c r="W42" s="162">
        <f>Tabela1336[[#This Row],[Categoria]]</f>
        <v>0</v>
      </c>
      <c r="X42" s="162"/>
      <c r="Y42" s="162"/>
      <c r="Z42" s="162"/>
      <c r="AA42" s="162"/>
      <c r="AB42" s="150" t="str">
        <f t="shared" si="1"/>
        <v/>
      </c>
      <c r="AD42" s="154"/>
      <c r="AE42" s="155" t="str">
        <f>IF(Tabela131247[[#This Row],[Diagnóstico]]="Não Prenha ",Tabela1336[[#This Row],[Vaca]],"-")</f>
        <v>-</v>
      </c>
      <c r="AF42" s="162"/>
      <c r="AG42" s="162"/>
      <c r="AH42" s="162"/>
      <c r="AI42" s="162"/>
      <c r="AJ42" s="162"/>
      <c r="AK42" s="162">
        <f>Tabela1336[[#This Row],[Categoria]]</f>
        <v>0</v>
      </c>
      <c r="AL42" s="162"/>
      <c r="AM42" s="162"/>
      <c r="AN42" s="162"/>
      <c r="AO42" s="162"/>
      <c r="AP42" s="150" t="str">
        <f t="shared" si="2"/>
        <v/>
      </c>
    </row>
    <row r="43" spans="1:42" s="144" customFormat="1" hidden="1" x14ac:dyDescent="0.25">
      <c r="A43" s="156"/>
      <c r="B43" s="154"/>
      <c r="C43" s="155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50" t="str">
        <f t="shared" si="0"/>
        <v/>
      </c>
      <c r="P43" s="154"/>
      <c r="Q43" s="155" t="str">
        <f>IF(Tabela1336[[#This Row],[Diagnóstico]]="Não Prenha",Tabela1336[[#This Row],[Vaca]],"-")</f>
        <v>-</v>
      </c>
      <c r="R43" s="162" t="str">
        <f>IF(Tabela1336[[#This Row],[Diagnóstico]]="Não Prenha",Tabela1336[[#This Row],[E.C.C DG]],"-")</f>
        <v>-</v>
      </c>
      <c r="S43" s="162"/>
      <c r="T43" s="162" t="str">
        <f>IF(Tabela1336[[#This Row],[Diagnóstico]]="Não Prenha",Tabela1336[[#This Row],[E.C.C. IA]],"-")</f>
        <v>-</v>
      </c>
      <c r="U43" s="162" t="str">
        <f>IF(Tabela1336[[#This Row],[Diagnóstico]]="Não Prenha",Tabela1336[[#This Row],[Raça IA]],"-")</f>
        <v>-</v>
      </c>
      <c r="V43" s="162"/>
      <c r="W43" s="162">
        <f>Tabela1336[[#This Row],[Categoria]]</f>
        <v>0</v>
      </c>
      <c r="X43" s="162"/>
      <c r="Y43" s="162"/>
      <c r="Z43" s="162"/>
      <c r="AA43" s="162"/>
      <c r="AB43" s="150" t="str">
        <f t="shared" si="1"/>
        <v/>
      </c>
      <c r="AD43" s="154"/>
      <c r="AE43" s="155" t="str">
        <f>IF(Tabela131247[[#This Row],[Diagnóstico]]="Não Prenha ",Tabela1336[[#This Row],[Vaca]],"-")</f>
        <v>-</v>
      </c>
      <c r="AF43" s="162"/>
      <c r="AG43" s="162"/>
      <c r="AH43" s="162"/>
      <c r="AI43" s="162"/>
      <c r="AJ43" s="162"/>
      <c r="AK43" s="162">
        <f>Tabela1336[[#This Row],[Categoria]]</f>
        <v>0</v>
      </c>
      <c r="AL43" s="162"/>
      <c r="AM43" s="162"/>
      <c r="AN43" s="162"/>
      <c r="AO43" s="162"/>
      <c r="AP43" s="150" t="str">
        <f t="shared" si="2"/>
        <v/>
      </c>
    </row>
    <row r="44" spans="1:42" s="144" customFormat="1" hidden="1" x14ac:dyDescent="0.25">
      <c r="A44" s="156"/>
      <c r="B44" s="76"/>
      <c r="C44" s="155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50" t="str">
        <f t="shared" si="0"/>
        <v/>
      </c>
      <c r="P44" s="76"/>
      <c r="Q44" s="155" t="str">
        <f>IF(Tabela1336[[#This Row],[Diagnóstico]]="Não Prenha",Tabela1336[[#This Row],[Vaca]],"-")</f>
        <v>-</v>
      </c>
      <c r="R44" s="162" t="str">
        <f>IF(Tabela1336[[#This Row],[Diagnóstico]]="Não Prenha",Tabela1336[[#This Row],[E.C.C DG]],"-")</f>
        <v>-</v>
      </c>
      <c r="S44" s="162"/>
      <c r="T44" s="162" t="str">
        <f>IF(Tabela1336[[#This Row],[Diagnóstico]]="Não Prenha",Tabela1336[[#This Row],[E.C.C. IA]],"-")</f>
        <v>-</v>
      </c>
      <c r="U44" s="162" t="str">
        <f>IF(Tabela1336[[#This Row],[Diagnóstico]]="Não Prenha",Tabela1336[[#This Row],[Raça IA]],"-")</f>
        <v>-</v>
      </c>
      <c r="V44" s="162"/>
      <c r="W44" s="162">
        <f>Tabela1336[[#This Row],[Categoria]]</f>
        <v>0</v>
      </c>
      <c r="X44" s="162"/>
      <c r="Y44" s="162"/>
      <c r="Z44" s="162"/>
      <c r="AA44" s="162"/>
      <c r="AB44" s="150" t="str">
        <f t="shared" si="1"/>
        <v/>
      </c>
      <c r="AD44" s="76"/>
      <c r="AE44" s="155" t="str">
        <f>IF(Tabela131247[[#This Row],[Diagnóstico]]="Não Prenha ",Tabela1336[[#This Row],[Vaca]],"-")</f>
        <v>-</v>
      </c>
      <c r="AF44" s="162"/>
      <c r="AG44" s="162"/>
      <c r="AH44" s="162"/>
      <c r="AI44" s="162"/>
      <c r="AJ44" s="162"/>
      <c r="AK44" s="162">
        <f>Tabela1336[[#This Row],[Categoria]]</f>
        <v>0</v>
      </c>
      <c r="AL44" s="162"/>
      <c r="AM44" s="162"/>
      <c r="AN44" s="162"/>
      <c r="AO44" s="162"/>
      <c r="AP44" s="150" t="str">
        <f t="shared" si="2"/>
        <v/>
      </c>
    </row>
    <row r="45" spans="1:42" s="144" customFormat="1" hidden="1" x14ac:dyDescent="0.25">
      <c r="A45" s="156"/>
      <c r="B45" s="154"/>
      <c r="C45" s="155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50" t="str">
        <f t="shared" si="0"/>
        <v/>
      </c>
      <c r="P45" s="154"/>
      <c r="Q45" s="155" t="str">
        <f>IF(Tabela1336[[#This Row],[Diagnóstico]]="Não Prenha",Tabela1336[[#This Row],[Vaca]],"-")</f>
        <v>-</v>
      </c>
      <c r="R45" s="162" t="str">
        <f>IF(Tabela1336[[#This Row],[Diagnóstico]]="Não Prenha",Tabela1336[[#This Row],[E.C.C DG]],"-")</f>
        <v>-</v>
      </c>
      <c r="S45" s="162"/>
      <c r="T45" s="162" t="str">
        <f>IF(Tabela1336[[#This Row],[Diagnóstico]]="Não Prenha",Tabela1336[[#This Row],[E.C.C. IA]],"-")</f>
        <v>-</v>
      </c>
      <c r="U45" s="162" t="str">
        <f>IF(Tabela1336[[#This Row],[Diagnóstico]]="Não Prenha",Tabela1336[[#This Row],[Raça IA]],"-")</f>
        <v>-</v>
      </c>
      <c r="V45" s="162"/>
      <c r="W45" s="162">
        <f>Tabela1336[[#This Row],[Categoria]]</f>
        <v>0</v>
      </c>
      <c r="X45" s="162"/>
      <c r="Y45" s="162"/>
      <c r="Z45" s="162"/>
      <c r="AA45" s="162"/>
      <c r="AB45" s="150" t="str">
        <f t="shared" si="1"/>
        <v/>
      </c>
      <c r="AD45" s="154"/>
      <c r="AE45" s="155" t="str">
        <f>IF(Tabela131247[[#This Row],[Diagnóstico]]="Não Prenha ",Tabela1336[[#This Row],[Vaca]],"-")</f>
        <v>-</v>
      </c>
      <c r="AF45" s="162"/>
      <c r="AG45" s="162"/>
      <c r="AH45" s="162"/>
      <c r="AI45" s="162"/>
      <c r="AJ45" s="162"/>
      <c r="AK45" s="162">
        <f>Tabela1336[[#This Row],[Categoria]]</f>
        <v>0</v>
      </c>
      <c r="AL45" s="162"/>
      <c r="AM45" s="162"/>
      <c r="AN45" s="162"/>
      <c r="AO45" s="162"/>
      <c r="AP45" s="150" t="str">
        <f t="shared" si="2"/>
        <v/>
      </c>
    </row>
    <row r="46" spans="1:42" s="144" customFormat="1" hidden="1" x14ac:dyDescent="0.25">
      <c r="A46" s="156"/>
      <c r="B46" s="154"/>
      <c r="C46" s="155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50" t="str">
        <f t="shared" si="0"/>
        <v/>
      </c>
      <c r="P46" s="154"/>
      <c r="Q46" s="155" t="str">
        <f>IF(Tabela1336[[#This Row],[Diagnóstico]]="Não Prenha",Tabela1336[[#This Row],[Vaca]],"-")</f>
        <v>-</v>
      </c>
      <c r="R46" s="162" t="str">
        <f>IF(Tabela1336[[#This Row],[Diagnóstico]]="Não Prenha",Tabela1336[[#This Row],[E.C.C DG]],"-")</f>
        <v>-</v>
      </c>
      <c r="S46" s="162"/>
      <c r="T46" s="162" t="str">
        <f>IF(Tabela1336[[#This Row],[Diagnóstico]]="Não Prenha",Tabela1336[[#This Row],[E.C.C. IA]],"-")</f>
        <v>-</v>
      </c>
      <c r="U46" s="162" t="str">
        <f>IF(Tabela1336[[#This Row],[Diagnóstico]]="Não Prenha",Tabela1336[[#This Row],[Raça IA]],"-")</f>
        <v>-</v>
      </c>
      <c r="V46" s="162"/>
      <c r="W46" s="162">
        <f>Tabela1336[[#This Row],[Categoria]]</f>
        <v>0</v>
      </c>
      <c r="X46" s="162"/>
      <c r="Y46" s="162"/>
      <c r="Z46" s="162"/>
      <c r="AA46" s="162"/>
      <c r="AB46" s="150" t="str">
        <f t="shared" si="1"/>
        <v/>
      </c>
      <c r="AD46" s="154"/>
      <c r="AE46" s="155" t="str">
        <f>IF(Tabela131247[[#This Row],[Diagnóstico]]="Não Prenha ",Tabela1336[[#This Row],[Vaca]],"-")</f>
        <v>-</v>
      </c>
      <c r="AF46" s="162"/>
      <c r="AG46" s="162"/>
      <c r="AH46" s="162"/>
      <c r="AI46" s="162"/>
      <c r="AJ46" s="162"/>
      <c r="AK46" s="162">
        <f>Tabela1336[[#This Row],[Categoria]]</f>
        <v>0</v>
      </c>
      <c r="AL46" s="162"/>
      <c r="AM46" s="162"/>
      <c r="AN46" s="162"/>
      <c r="AO46" s="162"/>
      <c r="AP46" s="150" t="str">
        <f t="shared" si="2"/>
        <v/>
      </c>
    </row>
    <row r="47" spans="1:42" s="144" customFormat="1" hidden="1" x14ac:dyDescent="0.25">
      <c r="A47" s="156"/>
      <c r="B47" s="154"/>
      <c r="C47" s="155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50" t="str">
        <f t="shared" si="0"/>
        <v/>
      </c>
      <c r="P47" s="154"/>
      <c r="Q47" s="155" t="str">
        <f>IF(Tabela1336[[#This Row],[Diagnóstico]]="Não Prenha",Tabela1336[[#This Row],[Vaca]],"-")</f>
        <v>-</v>
      </c>
      <c r="R47" s="162" t="str">
        <f>IF(Tabela1336[[#This Row],[Diagnóstico]]="Não Prenha",Tabela1336[[#This Row],[E.C.C DG]],"-")</f>
        <v>-</v>
      </c>
      <c r="S47" s="162"/>
      <c r="T47" s="162" t="str">
        <f>IF(Tabela1336[[#This Row],[Diagnóstico]]="Não Prenha",Tabela1336[[#This Row],[E.C.C. IA]],"-")</f>
        <v>-</v>
      </c>
      <c r="U47" s="162" t="str">
        <f>IF(Tabela1336[[#This Row],[Diagnóstico]]="Não Prenha",Tabela1336[[#This Row],[Raça IA]],"-")</f>
        <v>-</v>
      </c>
      <c r="V47" s="162"/>
      <c r="W47" s="162">
        <f>Tabela1336[[#This Row],[Categoria]]</f>
        <v>0</v>
      </c>
      <c r="X47" s="162"/>
      <c r="Y47" s="162"/>
      <c r="Z47" s="162"/>
      <c r="AA47" s="162"/>
      <c r="AB47" s="150" t="str">
        <f t="shared" si="1"/>
        <v/>
      </c>
      <c r="AD47" s="154"/>
      <c r="AE47" s="155" t="str">
        <f>IF(Tabela131247[[#This Row],[Diagnóstico]]="Não Prenha ",Tabela1336[[#This Row],[Vaca]],"-")</f>
        <v>-</v>
      </c>
      <c r="AF47" s="162"/>
      <c r="AG47" s="162"/>
      <c r="AH47" s="162"/>
      <c r="AI47" s="162"/>
      <c r="AJ47" s="162"/>
      <c r="AK47" s="162">
        <f>Tabela1336[[#This Row],[Categoria]]</f>
        <v>0</v>
      </c>
      <c r="AL47" s="162"/>
      <c r="AM47" s="162"/>
      <c r="AN47" s="162"/>
      <c r="AO47" s="162"/>
      <c r="AP47" s="150" t="str">
        <f t="shared" si="2"/>
        <v/>
      </c>
    </row>
    <row r="48" spans="1:42" s="144" customFormat="1" hidden="1" x14ac:dyDescent="0.25">
      <c r="A48" s="156"/>
      <c r="B48" s="154"/>
      <c r="C48" s="155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50" t="str">
        <f t="shared" si="0"/>
        <v/>
      </c>
      <c r="P48" s="154"/>
      <c r="Q48" s="155" t="str">
        <f>IF(Tabela1336[[#This Row],[Diagnóstico]]="Não Prenha",Tabela1336[[#This Row],[Vaca]],"-")</f>
        <v>-</v>
      </c>
      <c r="R48" s="162" t="str">
        <f>IF(Tabela1336[[#This Row],[Diagnóstico]]="Não Prenha",Tabela1336[[#This Row],[E.C.C DG]],"-")</f>
        <v>-</v>
      </c>
      <c r="S48" s="162"/>
      <c r="T48" s="162" t="str">
        <f>IF(Tabela1336[[#This Row],[Diagnóstico]]="Não Prenha",Tabela1336[[#This Row],[E.C.C. IA]],"-")</f>
        <v>-</v>
      </c>
      <c r="U48" s="162" t="str">
        <f>IF(Tabela1336[[#This Row],[Diagnóstico]]="Não Prenha",Tabela1336[[#This Row],[Raça IA]],"-")</f>
        <v>-</v>
      </c>
      <c r="V48" s="162"/>
      <c r="W48" s="162">
        <f>Tabela1336[[#This Row],[Categoria]]</f>
        <v>0</v>
      </c>
      <c r="X48" s="162"/>
      <c r="Y48" s="162"/>
      <c r="Z48" s="162"/>
      <c r="AA48" s="162"/>
      <c r="AB48" s="150" t="str">
        <f t="shared" si="1"/>
        <v/>
      </c>
      <c r="AD48" s="154"/>
      <c r="AE48" s="155" t="str">
        <f>IF(Tabela131247[[#This Row],[Diagnóstico]]="Não Prenha ",Tabela1336[[#This Row],[Vaca]],"-")</f>
        <v>-</v>
      </c>
      <c r="AF48" s="162"/>
      <c r="AG48" s="162"/>
      <c r="AH48" s="162"/>
      <c r="AI48" s="162"/>
      <c r="AJ48" s="162"/>
      <c r="AK48" s="162">
        <f>Tabela1336[[#This Row],[Categoria]]</f>
        <v>0</v>
      </c>
      <c r="AL48" s="162"/>
      <c r="AM48" s="162"/>
      <c r="AN48" s="162"/>
      <c r="AO48" s="162"/>
      <c r="AP48" s="150" t="str">
        <f t="shared" si="2"/>
        <v/>
      </c>
    </row>
    <row r="49" spans="1:42" s="144" customFormat="1" hidden="1" x14ac:dyDescent="0.25">
      <c r="A49" s="156"/>
      <c r="B49" s="154"/>
      <c r="C49" s="155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50" t="str">
        <f t="shared" si="0"/>
        <v/>
      </c>
      <c r="P49" s="154"/>
      <c r="Q49" s="155" t="str">
        <f>IF(Tabela1336[[#This Row],[Diagnóstico]]="Não Prenha",Tabela1336[[#This Row],[Vaca]],"-")</f>
        <v>-</v>
      </c>
      <c r="R49" s="162" t="str">
        <f>IF(Tabela1336[[#This Row],[Diagnóstico]]="Não Prenha",Tabela1336[[#This Row],[E.C.C DG]],"-")</f>
        <v>-</v>
      </c>
      <c r="S49" s="162"/>
      <c r="T49" s="162" t="str">
        <f>IF(Tabela1336[[#This Row],[Diagnóstico]]="Não Prenha",Tabela1336[[#This Row],[E.C.C. IA]],"-")</f>
        <v>-</v>
      </c>
      <c r="U49" s="162" t="str">
        <f>IF(Tabela1336[[#This Row],[Diagnóstico]]="Não Prenha",Tabela1336[[#This Row],[Raça IA]],"-")</f>
        <v>-</v>
      </c>
      <c r="V49" s="162"/>
      <c r="W49" s="162">
        <f>Tabela1336[[#This Row],[Categoria]]</f>
        <v>0</v>
      </c>
      <c r="X49" s="162"/>
      <c r="Y49" s="162"/>
      <c r="Z49" s="162"/>
      <c r="AA49" s="162"/>
      <c r="AB49" s="150" t="str">
        <f t="shared" si="1"/>
        <v/>
      </c>
      <c r="AD49" s="154"/>
      <c r="AE49" s="155" t="str">
        <f>IF(Tabela131247[[#This Row],[Diagnóstico]]="Não Prenha ",Tabela1336[[#This Row],[Vaca]],"-")</f>
        <v>-</v>
      </c>
      <c r="AF49" s="162"/>
      <c r="AG49" s="162"/>
      <c r="AH49" s="162"/>
      <c r="AI49" s="162"/>
      <c r="AJ49" s="162"/>
      <c r="AK49" s="162">
        <f>Tabela1336[[#This Row],[Categoria]]</f>
        <v>0</v>
      </c>
      <c r="AL49" s="162"/>
      <c r="AM49" s="162"/>
      <c r="AN49" s="162"/>
      <c r="AO49" s="162"/>
      <c r="AP49" s="150" t="str">
        <f t="shared" si="2"/>
        <v/>
      </c>
    </row>
    <row r="50" spans="1:42" s="144" customFormat="1" hidden="1" x14ac:dyDescent="0.25">
      <c r="A50" s="156"/>
      <c r="B50" s="154"/>
      <c r="C50" s="155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50" t="str">
        <f t="shared" si="0"/>
        <v/>
      </c>
      <c r="P50" s="154"/>
      <c r="Q50" s="155" t="str">
        <f>IF(Tabela1336[[#This Row],[Diagnóstico]]="Não Prenha",Tabela1336[[#This Row],[Vaca]],"-")</f>
        <v>-</v>
      </c>
      <c r="R50" s="162" t="str">
        <f>IF(Tabela1336[[#This Row],[Diagnóstico]]="Não Prenha",Tabela1336[[#This Row],[E.C.C DG]],"-")</f>
        <v>-</v>
      </c>
      <c r="S50" s="162"/>
      <c r="T50" s="162" t="str">
        <f>IF(Tabela1336[[#This Row],[Diagnóstico]]="Não Prenha",Tabela1336[[#This Row],[E.C.C. IA]],"-")</f>
        <v>-</v>
      </c>
      <c r="U50" s="162" t="str">
        <f>IF(Tabela1336[[#This Row],[Diagnóstico]]="Não Prenha",Tabela1336[[#This Row],[Raça IA]],"-")</f>
        <v>-</v>
      </c>
      <c r="V50" s="162"/>
      <c r="W50" s="162">
        <f>Tabela1336[[#This Row],[Categoria]]</f>
        <v>0</v>
      </c>
      <c r="X50" s="162"/>
      <c r="Y50" s="162"/>
      <c r="Z50" s="162"/>
      <c r="AA50" s="162"/>
      <c r="AB50" s="150" t="str">
        <f t="shared" si="1"/>
        <v/>
      </c>
      <c r="AD50" s="154"/>
      <c r="AE50" s="155" t="str">
        <f>IF(Tabela131247[[#This Row],[Diagnóstico]]="Não Prenha ",Tabela1336[[#This Row],[Vaca]],"-")</f>
        <v>-</v>
      </c>
      <c r="AF50" s="162"/>
      <c r="AG50" s="162"/>
      <c r="AH50" s="162"/>
      <c r="AI50" s="162"/>
      <c r="AJ50" s="162"/>
      <c r="AK50" s="162">
        <f>Tabela1336[[#This Row],[Categoria]]</f>
        <v>0</v>
      </c>
      <c r="AL50" s="162"/>
      <c r="AM50" s="162"/>
      <c r="AN50" s="162"/>
      <c r="AO50" s="162"/>
      <c r="AP50" s="150" t="str">
        <f t="shared" si="2"/>
        <v/>
      </c>
    </row>
    <row r="51" spans="1:42" s="144" customFormat="1" hidden="1" x14ac:dyDescent="0.25">
      <c r="A51" s="156"/>
      <c r="B51" s="154"/>
      <c r="C51" s="155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50" t="str">
        <f t="shared" si="0"/>
        <v/>
      </c>
      <c r="P51" s="154"/>
      <c r="Q51" s="155" t="str">
        <f>IF(Tabela1336[[#This Row],[Diagnóstico]]="Não Prenha",Tabela1336[[#This Row],[Vaca]],"-")</f>
        <v>-</v>
      </c>
      <c r="R51" s="162" t="str">
        <f>IF(Tabela1336[[#This Row],[Diagnóstico]]="Não Prenha",Tabela1336[[#This Row],[E.C.C DG]],"-")</f>
        <v>-</v>
      </c>
      <c r="S51" s="162"/>
      <c r="T51" s="162" t="str">
        <f>IF(Tabela1336[[#This Row],[Diagnóstico]]="Não Prenha",Tabela1336[[#This Row],[E.C.C. IA]],"-")</f>
        <v>-</v>
      </c>
      <c r="U51" s="162" t="str">
        <f>IF(Tabela1336[[#This Row],[Diagnóstico]]="Não Prenha",Tabela1336[[#This Row],[Raça IA]],"-")</f>
        <v>-</v>
      </c>
      <c r="V51" s="162"/>
      <c r="W51" s="162">
        <f>Tabela1336[[#This Row],[Categoria]]</f>
        <v>0</v>
      </c>
      <c r="X51" s="162"/>
      <c r="Y51" s="162"/>
      <c r="Z51" s="162"/>
      <c r="AA51" s="162"/>
      <c r="AB51" s="150" t="str">
        <f t="shared" si="1"/>
        <v/>
      </c>
      <c r="AD51" s="154"/>
      <c r="AE51" s="155" t="str">
        <f>IF(Tabela131247[[#This Row],[Diagnóstico]]="Não Prenha ",Tabela1336[[#This Row],[Vaca]],"-")</f>
        <v>-</v>
      </c>
      <c r="AF51" s="162"/>
      <c r="AG51" s="162"/>
      <c r="AH51" s="162"/>
      <c r="AI51" s="162"/>
      <c r="AJ51" s="162"/>
      <c r="AK51" s="162">
        <f>Tabela1336[[#This Row],[Categoria]]</f>
        <v>0</v>
      </c>
      <c r="AL51" s="162"/>
      <c r="AM51" s="162"/>
      <c r="AN51" s="162"/>
      <c r="AO51" s="162"/>
      <c r="AP51" s="150" t="str">
        <f t="shared" si="2"/>
        <v/>
      </c>
    </row>
    <row r="52" spans="1:42" s="144" customFormat="1" hidden="1" x14ac:dyDescent="0.25">
      <c r="A52" s="156"/>
      <c r="B52" s="154"/>
      <c r="C52" s="155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50" t="str">
        <f t="shared" si="0"/>
        <v/>
      </c>
      <c r="P52" s="154"/>
      <c r="Q52" s="155" t="str">
        <f>IF(Tabela1336[[#This Row],[Diagnóstico]]="Não Prenha",Tabela1336[[#This Row],[Vaca]],"-")</f>
        <v>-</v>
      </c>
      <c r="R52" s="162" t="str">
        <f>IF(Tabela1336[[#This Row],[Diagnóstico]]="Não Prenha",Tabela1336[[#This Row],[E.C.C DG]],"-")</f>
        <v>-</v>
      </c>
      <c r="S52" s="162"/>
      <c r="T52" s="162" t="str">
        <f>IF(Tabela1336[[#This Row],[Diagnóstico]]="Não Prenha",Tabela1336[[#This Row],[E.C.C. IA]],"-")</f>
        <v>-</v>
      </c>
      <c r="U52" s="162" t="str">
        <f>IF(Tabela1336[[#This Row],[Diagnóstico]]="Não Prenha",Tabela1336[[#This Row],[Raça IA]],"-")</f>
        <v>-</v>
      </c>
      <c r="V52" s="162"/>
      <c r="W52" s="162">
        <f>Tabela1336[[#This Row],[Categoria]]</f>
        <v>0</v>
      </c>
      <c r="X52" s="162"/>
      <c r="Y52" s="162"/>
      <c r="Z52" s="162"/>
      <c r="AA52" s="162"/>
      <c r="AB52" s="150" t="str">
        <f t="shared" si="1"/>
        <v/>
      </c>
      <c r="AD52" s="154"/>
      <c r="AE52" s="155" t="str">
        <f>IF(Tabela131247[[#This Row],[Diagnóstico]]="Não Prenha ",Tabela1336[[#This Row],[Vaca]],"-")</f>
        <v>-</v>
      </c>
      <c r="AF52" s="162"/>
      <c r="AG52" s="162"/>
      <c r="AH52" s="162"/>
      <c r="AI52" s="162"/>
      <c r="AJ52" s="162"/>
      <c r="AK52" s="162">
        <f>Tabela1336[[#This Row],[Categoria]]</f>
        <v>0</v>
      </c>
      <c r="AL52" s="162"/>
      <c r="AM52" s="162"/>
      <c r="AN52" s="162"/>
      <c r="AO52" s="162"/>
      <c r="AP52" s="150" t="str">
        <f t="shared" si="2"/>
        <v/>
      </c>
    </row>
    <row r="53" spans="1:42" s="144" customFormat="1" hidden="1" x14ac:dyDescent="0.25">
      <c r="A53" s="156"/>
      <c r="B53" s="154"/>
      <c r="C53" s="155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50" t="str">
        <f t="shared" si="0"/>
        <v/>
      </c>
      <c r="P53" s="154"/>
      <c r="Q53" s="155" t="str">
        <f>IF(Tabela1336[[#This Row],[Diagnóstico]]="Não Prenha",Tabela1336[[#This Row],[Vaca]],"-")</f>
        <v>-</v>
      </c>
      <c r="R53" s="162" t="str">
        <f>IF(Tabela1336[[#This Row],[Diagnóstico]]="Não Prenha",Tabela1336[[#This Row],[E.C.C DG]],"-")</f>
        <v>-</v>
      </c>
      <c r="S53" s="162"/>
      <c r="T53" s="162" t="str">
        <f>IF(Tabela1336[[#This Row],[Diagnóstico]]="Não Prenha",Tabela1336[[#This Row],[E.C.C. IA]],"-")</f>
        <v>-</v>
      </c>
      <c r="U53" s="162" t="str">
        <f>IF(Tabela1336[[#This Row],[Diagnóstico]]="Não Prenha",Tabela1336[[#This Row],[Raça IA]],"-")</f>
        <v>-</v>
      </c>
      <c r="V53" s="162"/>
      <c r="W53" s="162">
        <f>Tabela1336[[#This Row],[Categoria]]</f>
        <v>0</v>
      </c>
      <c r="X53" s="162"/>
      <c r="Y53" s="162"/>
      <c r="Z53" s="162"/>
      <c r="AA53" s="162"/>
      <c r="AB53" s="150" t="str">
        <f t="shared" si="1"/>
        <v/>
      </c>
      <c r="AD53" s="154"/>
      <c r="AE53" s="155" t="str">
        <f>IF(Tabela131247[[#This Row],[Diagnóstico]]="Não Prenha ",Tabela1336[[#This Row],[Vaca]],"-")</f>
        <v>-</v>
      </c>
      <c r="AF53" s="162"/>
      <c r="AG53" s="162"/>
      <c r="AH53" s="162"/>
      <c r="AI53" s="162"/>
      <c r="AJ53" s="162"/>
      <c r="AK53" s="162">
        <f>Tabela1336[[#This Row],[Categoria]]</f>
        <v>0</v>
      </c>
      <c r="AL53" s="162"/>
      <c r="AM53" s="162"/>
      <c r="AN53" s="162"/>
      <c r="AO53" s="162"/>
      <c r="AP53" s="150" t="str">
        <f t="shared" si="2"/>
        <v/>
      </c>
    </row>
    <row r="54" spans="1:42" s="144" customFormat="1" hidden="1" x14ac:dyDescent="0.25">
      <c r="A54" s="156"/>
      <c r="B54" s="154"/>
      <c r="C54" s="155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50" t="str">
        <f t="shared" si="0"/>
        <v/>
      </c>
      <c r="P54" s="154"/>
      <c r="Q54" s="155" t="str">
        <f>IF(Tabela1336[[#This Row],[Diagnóstico]]="Não Prenha",Tabela1336[[#This Row],[Vaca]],"-")</f>
        <v>-</v>
      </c>
      <c r="R54" s="162" t="str">
        <f>IF(Tabela1336[[#This Row],[Diagnóstico]]="Não Prenha",Tabela1336[[#This Row],[E.C.C DG]],"-")</f>
        <v>-</v>
      </c>
      <c r="S54" s="162"/>
      <c r="T54" s="162" t="str">
        <f>IF(Tabela1336[[#This Row],[Diagnóstico]]="Não Prenha",Tabela1336[[#This Row],[E.C.C. IA]],"-")</f>
        <v>-</v>
      </c>
      <c r="U54" s="162" t="str">
        <f>IF(Tabela1336[[#This Row],[Diagnóstico]]="Não Prenha",Tabela1336[[#This Row],[Raça IA]],"-")</f>
        <v>-</v>
      </c>
      <c r="V54" s="162"/>
      <c r="W54" s="162">
        <f>Tabela1336[[#This Row],[Categoria]]</f>
        <v>0</v>
      </c>
      <c r="X54" s="162"/>
      <c r="Y54" s="162"/>
      <c r="Z54" s="162"/>
      <c r="AA54" s="162"/>
      <c r="AB54" s="150" t="str">
        <f t="shared" si="1"/>
        <v/>
      </c>
      <c r="AD54" s="154"/>
      <c r="AE54" s="155" t="str">
        <f>IF(Tabela131247[[#This Row],[Diagnóstico]]="Não Prenha ",Tabela1336[[#This Row],[Vaca]],"-")</f>
        <v>-</v>
      </c>
      <c r="AF54" s="162"/>
      <c r="AG54" s="162"/>
      <c r="AH54" s="162"/>
      <c r="AI54" s="162"/>
      <c r="AJ54" s="162"/>
      <c r="AK54" s="162">
        <f>Tabela1336[[#This Row],[Categoria]]</f>
        <v>0</v>
      </c>
      <c r="AL54" s="162"/>
      <c r="AM54" s="162"/>
      <c r="AN54" s="162"/>
      <c r="AO54" s="162"/>
      <c r="AP54" s="150" t="str">
        <f t="shared" si="2"/>
        <v/>
      </c>
    </row>
    <row r="55" spans="1:42" s="144" customFormat="1" hidden="1" x14ac:dyDescent="0.25">
      <c r="A55" s="156"/>
      <c r="B55" s="154"/>
      <c r="C55" s="155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50" t="str">
        <f t="shared" si="0"/>
        <v/>
      </c>
      <c r="P55" s="154"/>
      <c r="Q55" s="155" t="str">
        <f>IF(Tabela1336[[#This Row],[Diagnóstico]]="Não Prenha",Tabela1336[[#This Row],[Vaca]],"-")</f>
        <v>-</v>
      </c>
      <c r="R55" s="162" t="str">
        <f>IF(Tabela1336[[#This Row],[Diagnóstico]]="Não Prenha",Tabela1336[[#This Row],[E.C.C DG]],"-")</f>
        <v>-</v>
      </c>
      <c r="S55" s="162"/>
      <c r="T55" s="162" t="str">
        <f>IF(Tabela1336[[#This Row],[Diagnóstico]]="Não Prenha",Tabela1336[[#This Row],[E.C.C. IA]],"-")</f>
        <v>-</v>
      </c>
      <c r="U55" s="162" t="str">
        <f>IF(Tabela1336[[#This Row],[Diagnóstico]]="Não Prenha",Tabela1336[[#This Row],[Raça IA]],"-")</f>
        <v>-</v>
      </c>
      <c r="V55" s="162"/>
      <c r="W55" s="162">
        <f>Tabela1336[[#This Row],[Categoria]]</f>
        <v>0</v>
      </c>
      <c r="X55" s="162"/>
      <c r="Y55" s="162"/>
      <c r="Z55" s="162"/>
      <c r="AA55" s="162"/>
      <c r="AB55" s="150" t="str">
        <f t="shared" si="1"/>
        <v/>
      </c>
      <c r="AD55" s="154"/>
      <c r="AE55" s="155" t="str">
        <f>IF(Tabela131247[[#This Row],[Diagnóstico]]="Não Prenha ",Tabela1336[[#This Row],[Vaca]],"-")</f>
        <v>-</v>
      </c>
      <c r="AF55" s="162"/>
      <c r="AG55" s="162"/>
      <c r="AH55" s="162"/>
      <c r="AI55" s="162"/>
      <c r="AJ55" s="162"/>
      <c r="AK55" s="162">
        <f>Tabela1336[[#This Row],[Categoria]]</f>
        <v>0</v>
      </c>
      <c r="AL55" s="162"/>
      <c r="AM55" s="162"/>
      <c r="AN55" s="162"/>
      <c r="AO55" s="162"/>
      <c r="AP55" s="150" t="str">
        <f t="shared" si="2"/>
        <v/>
      </c>
    </row>
    <row r="56" spans="1:42" s="144" customFormat="1" hidden="1" x14ac:dyDescent="0.25">
      <c r="A56" s="156"/>
      <c r="B56" s="154"/>
      <c r="C56" s="155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50" t="str">
        <f t="shared" si="0"/>
        <v/>
      </c>
      <c r="P56" s="154"/>
      <c r="Q56" s="155" t="str">
        <f>IF(Tabela1336[[#This Row],[Diagnóstico]]="Não Prenha",Tabela1336[[#This Row],[Vaca]],"-")</f>
        <v>-</v>
      </c>
      <c r="R56" s="162" t="str">
        <f>IF(Tabela1336[[#This Row],[Diagnóstico]]="Não Prenha",Tabela1336[[#This Row],[E.C.C DG]],"-")</f>
        <v>-</v>
      </c>
      <c r="S56" s="162"/>
      <c r="T56" s="162" t="str">
        <f>IF(Tabela1336[[#This Row],[Diagnóstico]]="Não Prenha",Tabela1336[[#This Row],[E.C.C. IA]],"-")</f>
        <v>-</v>
      </c>
      <c r="U56" s="162" t="str">
        <f>IF(Tabela1336[[#This Row],[Diagnóstico]]="Não Prenha",Tabela1336[[#This Row],[Raça IA]],"-")</f>
        <v>-</v>
      </c>
      <c r="V56" s="162"/>
      <c r="W56" s="162">
        <f>Tabela1336[[#This Row],[Categoria]]</f>
        <v>0</v>
      </c>
      <c r="X56" s="162"/>
      <c r="Y56" s="162"/>
      <c r="Z56" s="162"/>
      <c r="AA56" s="162"/>
      <c r="AB56" s="150" t="str">
        <f t="shared" si="1"/>
        <v/>
      </c>
      <c r="AD56" s="154"/>
      <c r="AE56" s="155" t="str">
        <f>IF(Tabela131247[[#This Row],[Diagnóstico]]="Não Prenha ",Tabela1336[[#This Row],[Vaca]],"-")</f>
        <v>-</v>
      </c>
      <c r="AF56" s="162"/>
      <c r="AG56" s="162"/>
      <c r="AH56" s="162"/>
      <c r="AI56" s="162"/>
      <c r="AJ56" s="162"/>
      <c r="AK56" s="162">
        <f>Tabela1336[[#This Row],[Categoria]]</f>
        <v>0</v>
      </c>
      <c r="AL56" s="162"/>
      <c r="AM56" s="162"/>
      <c r="AN56" s="162"/>
      <c r="AO56" s="162"/>
      <c r="AP56" s="150" t="str">
        <f t="shared" si="2"/>
        <v/>
      </c>
    </row>
    <row r="57" spans="1:42" s="144" customFormat="1" hidden="1" x14ac:dyDescent="0.25">
      <c r="A57" s="156"/>
      <c r="B57" s="154"/>
      <c r="C57" s="155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50" t="str">
        <f t="shared" si="0"/>
        <v/>
      </c>
      <c r="P57" s="154"/>
      <c r="Q57" s="155" t="str">
        <f>IF(Tabela1336[[#This Row],[Diagnóstico]]="Não Prenha",Tabela1336[[#This Row],[Vaca]],"-")</f>
        <v>-</v>
      </c>
      <c r="R57" s="162" t="str">
        <f>IF(Tabela1336[[#This Row],[Diagnóstico]]="Não Prenha",Tabela1336[[#This Row],[E.C.C DG]],"-")</f>
        <v>-</v>
      </c>
      <c r="S57" s="162"/>
      <c r="T57" s="162" t="str">
        <f>IF(Tabela1336[[#This Row],[Diagnóstico]]="Não Prenha",Tabela1336[[#This Row],[E.C.C. IA]],"-")</f>
        <v>-</v>
      </c>
      <c r="U57" s="162" t="str">
        <f>IF(Tabela1336[[#This Row],[Diagnóstico]]="Não Prenha",Tabela1336[[#This Row],[Raça IA]],"-")</f>
        <v>-</v>
      </c>
      <c r="V57" s="162"/>
      <c r="W57" s="162">
        <f>Tabela1336[[#This Row],[Categoria]]</f>
        <v>0</v>
      </c>
      <c r="X57" s="162"/>
      <c r="Y57" s="162"/>
      <c r="Z57" s="162"/>
      <c r="AA57" s="162"/>
      <c r="AB57" s="150" t="str">
        <f t="shared" si="1"/>
        <v/>
      </c>
      <c r="AD57" s="154"/>
      <c r="AE57" s="155" t="str">
        <f>IF(Tabela131247[[#This Row],[Diagnóstico]]="Não Prenha ",Tabela1336[[#This Row],[Vaca]],"-")</f>
        <v>-</v>
      </c>
      <c r="AF57" s="162"/>
      <c r="AG57" s="162"/>
      <c r="AH57" s="162"/>
      <c r="AI57" s="162"/>
      <c r="AJ57" s="162"/>
      <c r="AK57" s="162">
        <f>Tabela1336[[#This Row],[Categoria]]</f>
        <v>0</v>
      </c>
      <c r="AL57" s="162"/>
      <c r="AM57" s="162"/>
      <c r="AN57" s="162"/>
      <c r="AO57" s="162"/>
      <c r="AP57" s="150" t="str">
        <f t="shared" si="2"/>
        <v/>
      </c>
    </row>
    <row r="58" spans="1:42" s="144" customFormat="1" hidden="1" x14ac:dyDescent="0.25">
      <c r="A58" s="156"/>
      <c r="B58" s="154"/>
      <c r="C58" s="155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50" t="str">
        <f t="shared" si="0"/>
        <v/>
      </c>
      <c r="P58" s="154"/>
      <c r="Q58" s="155" t="str">
        <f>IF(Tabela1336[[#This Row],[Diagnóstico]]="Não Prenha",Tabela1336[[#This Row],[Vaca]],"-")</f>
        <v>-</v>
      </c>
      <c r="R58" s="162" t="str">
        <f>IF(Tabela1336[[#This Row],[Diagnóstico]]="Não Prenha",Tabela1336[[#This Row],[E.C.C DG]],"-")</f>
        <v>-</v>
      </c>
      <c r="S58" s="162"/>
      <c r="T58" s="162" t="str">
        <f>IF(Tabela1336[[#This Row],[Diagnóstico]]="Não Prenha",Tabela1336[[#This Row],[E.C.C. IA]],"-")</f>
        <v>-</v>
      </c>
      <c r="U58" s="162" t="str">
        <f>IF(Tabela1336[[#This Row],[Diagnóstico]]="Não Prenha",Tabela1336[[#This Row],[Raça IA]],"-")</f>
        <v>-</v>
      </c>
      <c r="V58" s="162"/>
      <c r="W58" s="162">
        <f>Tabela1336[[#This Row],[Categoria]]</f>
        <v>0</v>
      </c>
      <c r="X58" s="162"/>
      <c r="Y58" s="162"/>
      <c r="Z58" s="162"/>
      <c r="AA58" s="162"/>
      <c r="AB58" s="150" t="str">
        <f t="shared" si="1"/>
        <v/>
      </c>
      <c r="AD58" s="154"/>
      <c r="AE58" s="155" t="str">
        <f>IF(Tabela131247[[#This Row],[Diagnóstico]]="Não Prenha ",Tabela1336[[#This Row],[Vaca]],"-")</f>
        <v>-</v>
      </c>
      <c r="AF58" s="162"/>
      <c r="AG58" s="162"/>
      <c r="AH58" s="162"/>
      <c r="AI58" s="162"/>
      <c r="AJ58" s="162"/>
      <c r="AK58" s="162">
        <f>Tabela1336[[#This Row],[Categoria]]</f>
        <v>0</v>
      </c>
      <c r="AL58" s="162"/>
      <c r="AM58" s="162"/>
      <c r="AN58" s="162"/>
      <c r="AO58" s="162"/>
      <c r="AP58" s="150" t="str">
        <f t="shared" si="2"/>
        <v/>
      </c>
    </row>
    <row r="59" spans="1:42" s="144" customFormat="1" hidden="1" x14ac:dyDescent="0.25">
      <c r="A59" s="156"/>
      <c r="B59" s="154"/>
      <c r="C59" s="155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50" t="str">
        <f t="shared" si="0"/>
        <v/>
      </c>
      <c r="P59" s="154"/>
      <c r="Q59" s="155" t="str">
        <f>IF(Tabela1336[[#This Row],[Diagnóstico]]="Não Prenha",Tabela1336[[#This Row],[Vaca]],"-")</f>
        <v>-</v>
      </c>
      <c r="R59" s="162" t="str">
        <f>IF(Tabela1336[[#This Row],[Diagnóstico]]="Não Prenha",Tabela1336[[#This Row],[E.C.C DG]],"-")</f>
        <v>-</v>
      </c>
      <c r="S59" s="162"/>
      <c r="T59" s="162" t="str">
        <f>IF(Tabela1336[[#This Row],[Diagnóstico]]="Não Prenha",Tabela1336[[#This Row],[E.C.C. IA]],"-")</f>
        <v>-</v>
      </c>
      <c r="U59" s="162" t="str">
        <f>IF(Tabela1336[[#This Row],[Diagnóstico]]="Não Prenha",Tabela1336[[#This Row],[Raça IA]],"-")</f>
        <v>-</v>
      </c>
      <c r="V59" s="162"/>
      <c r="W59" s="162">
        <f>Tabela1336[[#This Row],[Categoria]]</f>
        <v>0</v>
      </c>
      <c r="X59" s="162"/>
      <c r="Y59" s="162"/>
      <c r="Z59" s="162"/>
      <c r="AA59" s="162"/>
      <c r="AB59" s="150" t="str">
        <f t="shared" si="1"/>
        <v/>
      </c>
      <c r="AD59" s="154"/>
      <c r="AE59" s="155" t="str">
        <f>IF(Tabela131247[[#This Row],[Diagnóstico]]="Não Prenha ",Tabela1336[[#This Row],[Vaca]],"-")</f>
        <v>-</v>
      </c>
      <c r="AF59" s="162"/>
      <c r="AG59" s="162"/>
      <c r="AH59" s="162"/>
      <c r="AI59" s="162"/>
      <c r="AJ59" s="162"/>
      <c r="AK59" s="162">
        <f>Tabela1336[[#This Row],[Categoria]]</f>
        <v>0</v>
      </c>
      <c r="AL59" s="162"/>
      <c r="AM59" s="162"/>
      <c r="AN59" s="162"/>
      <c r="AO59" s="162"/>
      <c r="AP59" s="150" t="str">
        <f t="shared" si="2"/>
        <v/>
      </c>
    </row>
    <row r="60" spans="1:42" s="144" customFormat="1" hidden="1" x14ac:dyDescent="0.25">
      <c r="A60" s="156"/>
      <c r="B60" s="154"/>
      <c r="C60" s="155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50" t="str">
        <f t="shared" si="0"/>
        <v/>
      </c>
      <c r="P60" s="154"/>
      <c r="Q60" s="155" t="str">
        <f>IF(Tabela1336[[#This Row],[Diagnóstico]]="Não Prenha",Tabela1336[[#This Row],[Vaca]],"-")</f>
        <v>-</v>
      </c>
      <c r="R60" s="162" t="str">
        <f>IF(Tabela1336[[#This Row],[Diagnóstico]]="Não Prenha",Tabela1336[[#This Row],[E.C.C DG]],"-")</f>
        <v>-</v>
      </c>
      <c r="S60" s="162"/>
      <c r="T60" s="162" t="str">
        <f>IF(Tabela1336[[#This Row],[Diagnóstico]]="Não Prenha",Tabela1336[[#This Row],[E.C.C. IA]],"-")</f>
        <v>-</v>
      </c>
      <c r="U60" s="162" t="str">
        <f>IF(Tabela1336[[#This Row],[Diagnóstico]]="Não Prenha",Tabela1336[[#This Row],[Raça IA]],"-")</f>
        <v>-</v>
      </c>
      <c r="V60" s="162"/>
      <c r="W60" s="162">
        <f>Tabela1336[[#This Row],[Categoria]]</f>
        <v>0</v>
      </c>
      <c r="X60" s="162"/>
      <c r="Y60" s="162"/>
      <c r="Z60" s="162"/>
      <c r="AA60" s="162"/>
      <c r="AB60" s="150" t="str">
        <f t="shared" si="1"/>
        <v/>
      </c>
      <c r="AD60" s="154"/>
      <c r="AE60" s="155" t="str">
        <f>IF(Tabela131247[[#This Row],[Diagnóstico]]="Não Prenha ",Tabela1336[[#This Row],[Vaca]],"-")</f>
        <v>-</v>
      </c>
      <c r="AF60" s="162"/>
      <c r="AG60" s="162"/>
      <c r="AH60" s="162"/>
      <c r="AI60" s="162"/>
      <c r="AJ60" s="162"/>
      <c r="AK60" s="162">
        <f>Tabela1336[[#This Row],[Categoria]]</f>
        <v>0</v>
      </c>
      <c r="AL60" s="162"/>
      <c r="AM60" s="162"/>
      <c r="AN60" s="162"/>
      <c r="AO60" s="162"/>
      <c r="AP60" s="150" t="str">
        <f t="shared" si="2"/>
        <v/>
      </c>
    </row>
    <row r="61" spans="1:42" s="144" customFormat="1" hidden="1" x14ac:dyDescent="0.25">
      <c r="A61" s="156"/>
      <c r="B61" s="154"/>
      <c r="C61" s="155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50" t="str">
        <f t="shared" si="0"/>
        <v/>
      </c>
      <c r="P61" s="154"/>
      <c r="Q61" s="155" t="str">
        <f>IF(Tabela1336[[#This Row],[Diagnóstico]]="Não Prenha",Tabela1336[[#This Row],[Vaca]],"-")</f>
        <v>-</v>
      </c>
      <c r="R61" s="162" t="str">
        <f>IF(Tabela1336[[#This Row],[Diagnóstico]]="Não Prenha",Tabela1336[[#This Row],[E.C.C DG]],"-")</f>
        <v>-</v>
      </c>
      <c r="S61" s="162"/>
      <c r="T61" s="162" t="str">
        <f>IF(Tabela1336[[#This Row],[Diagnóstico]]="Não Prenha",Tabela1336[[#This Row],[E.C.C. IA]],"-")</f>
        <v>-</v>
      </c>
      <c r="U61" s="162" t="str">
        <f>IF(Tabela1336[[#This Row],[Diagnóstico]]="Não Prenha",Tabela1336[[#This Row],[Raça IA]],"-")</f>
        <v>-</v>
      </c>
      <c r="V61" s="162"/>
      <c r="W61" s="162">
        <f>Tabela1336[[#This Row],[Categoria]]</f>
        <v>0</v>
      </c>
      <c r="X61" s="162"/>
      <c r="Y61" s="162"/>
      <c r="Z61" s="162"/>
      <c r="AA61" s="162"/>
      <c r="AB61" s="150" t="str">
        <f t="shared" si="1"/>
        <v/>
      </c>
      <c r="AD61" s="154"/>
      <c r="AE61" s="155" t="str">
        <f>IF(Tabela131247[[#This Row],[Diagnóstico]]="Não Prenha ",Tabela1336[[#This Row],[Vaca]],"-")</f>
        <v>-</v>
      </c>
      <c r="AF61" s="162"/>
      <c r="AG61" s="162"/>
      <c r="AH61" s="162"/>
      <c r="AI61" s="162"/>
      <c r="AJ61" s="162"/>
      <c r="AK61" s="162">
        <f>Tabela1336[[#This Row],[Categoria]]</f>
        <v>0</v>
      </c>
      <c r="AL61" s="162"/>
      <c r="AM61" s="162"/>
      <c r="AN61" s="162"/>
      <c r="AO61" s="162"/>
      <c r="AP61" s="150" t="str">
        <f t="shared" si="2"/>
        <v/>
      </c>
    </row>
    <row r="62" spans="1:42" s="144" customFormat="1" hidden="1" x14ac:dyDescent="0.25">
      <c r="A62" s="156"/>
      <c r="B62" s="154"/>
      <c r="C62" s="155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50" t="str">
        <f t="shared" si="0"/>
        <v/>
      </c>
      <c r="P62" s="154"/>
      <c r="Q62" s="155" t="str">
        <f>IF(Tabela1336[[#This Row],[Diagnóstico]]="Não Prenha",Tabela1336[[#This Row],[Vaca]],"-")</f>
        <v>-</v>
      </c>
      <c r="R62" s="162" t="str">
        <f>IF(Tabela1336[[#This Row],[Diagnóstico]]="Não Prenha",Tabela1336[[#This Row],[E.C.C DG]],"-")</f>
        <v>-</v>
      </c>
      <c r="S62" s="162"/>
      <c r="T62" s="162" t="str">
        <f>IF(Tabela1336[[#This Row],[Diagnóstico]]="Não Prenha",Tabela1336[[#This Row],[E.C.C. IA]],"-")</f>
        <v>-</v>
      </c>
      <c r="U62" s="162" t="str">
        <f>IF(Tabela1336[[#This Row],[Diagnóstico]]="Não Prenha",Tabela1336[[#This Row],[Raça IA]],"-")</f>
        <v>-</v>
      </c>
      <c r="V62" s="162"/>
      <c r="W62" s="162">
        <f>Tabela1336[[#This Row],[Categoria]]</f>
        <v>0</v>
      </c>
      <c r="X62" s="162"/>
      <c r="Y62" s="162"/>
      <c r="Z62" s="162"/>
      <c r="AA62" s="162"/>
      <c r="AB62" s="150" t="str">
        <f t="shared" si="1"/>
        <v/>
      </c>
      <c r="AD62" s="154"/>
      <c r="AE62" s="155" t="str">
        <f>IF(Tabela131247[[#This Row],[Diagnóstico]]="Não Prenha ",Tabela1336[[#This Row],[Vaca]],"-")</f>
        <v>-</v>
      </c>
      <c r="AF62" s="162"/>
      <c r="AG62" s="162"/>
      <c r="AH62" s="162"/>
      <c r="AI62" s="162"/>
      <c r="AJ62" s="162"/>
      <c r="AK62" s="162">
        <f>Tabela1336[[#This Row],[Categoria]]</f>
        <v>0</v>
      </c>
      <c r="AL62" s="162"/>
      <c r="AM62" s="162"/>
      <c r="AN62" s="162"/>
      <c r="AO62" s="162"/>
      <c r="AP62" s="150" t="str">
        <f t="shared" si="2"/>
        <v/>
      </c>
    </row>
    <row r="63" spans="1:42" s="144" customFormat="1" hidden="1" x14ac:dyDescent="0.25">
      <c r="A63" s="156"/>
      <c r="B63" s="154"/>
      <c r="C63" s="155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50" t="str">
        <f t="shared" si="0"/>
        <v/>
      </c>
      <c r="P63" s="154"/>
      <c r="Q63" s="155" t="str">
        <f>IF(Tabela1336[[#This Row],[Diagnóstico]]="Não Prenha",Tabela1336[[#This Row],[Vaca]],"-")</f>
        <v>-</v>
      </c>
      <c r="R63" s="162" t="str">
        <f>IF(Tabela1336[[#This Row],[Diagnóstico]]="Não Prenha",Tabela1336[[#This Row],[E.C.C DG]],"-")</f>
        <v>-</v>
      </c>
      <c r="S63" s="162"/>
      <c r="T63" s="162" t="str">
        <f>IF(Tabela1336[[#This Row],[Diagnóstico]]="Não Prenha",Tabela1336[[#This Row],[E.C.C. IA]],"-")</f>
        <v>-</v>
      </c>
      <c r="U63" s="162" t="str">
        <f>IF(Tabela1336[[#This Row],[Diagnóstico]]="Não Prenha",Tabela1336[[#This Row],[Raça IA]],"-")</f>
        <v>-</v>
      </c>
      <c r="V63" s="162"/>
      <c r="W63" s="162">
        <f>Tabela1336[[#This Row],[Categoria]]</f>
        <v>0</v>
      </c>
      <c r="X63" s="162"/>
      <c r="Y63" s="162"/>
      <c r="Z63" s="162"/>
      <c r="AA63" s="162"/>
      <c r="AB63" s="150" t="str">
        <f t="shared" si="1"/>
        <v/>
      </c>
      <c r="AD63" s="154"/>
      <c r="AE63" s="155" t="str">
        <f>IF(Tabela131247[[#This Row],[Diagnóstico]]="Não Prenha ",Tabela1336[[#This Row],[Vaca]],"-")</f>
        <v>-</v>
      </c>
      <c r="AF63" s="162"/>
      <c r="AG63" s="162"/>
      <c r="AH63" s="162"/>
      <c r="AI63" s="162"/>
      <c r="AJ63" s="162"/>
      <c r="AK63" s="162">
        <f>Tabela1336[[#This Row],[Categoria]]</f>
        <v>0</v>
      </c>
      <c r="AL63" s="162"/>
      <c r="AM63" s="162"/>
      <c r="AN63" s="162"/>
      <c r="AO63" s="162"/>
      <c r="AP63" s="150" t="str">
        <f t="shared" si="2"/>
        <v/>
      </c>
    </row>
    <row r="64" spans="1:42" s="144" customFormat="1" hidden="1" x14ac:dyDescent="0.25">
      <c r="A64" s="156"/>
      <c r="B64" s="154"/>
      <c r="C64" s="155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50" t="str">
        <f t="shared" si="0"/>
        <v/>
      </c>
      <c r="P64" s="154"/>
      <c r="Q64" s="155" t="str">
        <f>IF(Tabela1336[[#This Row],[Diagnóstico]]="Não Prenha",Tabela1336[[#This Row],[Vaca]],"-")</f>
        <v>-</v>
      </c>
      <c r="R64" s="162" t="str">
        <f>IF(Tabela1336[[#This Row],[Diagnóstico]]="Não Prenha",Tabela1336[[#This Row],[E.C.C DG]],"-")</f>
        <v>-</v>
      </c>
      <c r="S64" s="162"/>
      <c r="T64" s="162" t="str">
        <f>IF(Tabela1336[[#This Row],[Diagnóstico]]="Não Prenha",Tabela1336[[#This Row],[E.C.C. IA]],"-")</f>
        <v>-</v>
      </c>
      <c r="U64" s="162" t="str">
        <f>IF(Tabela1336[[#This Row],[Diagnóstico]]="Não Prenha",Tabela1336[[#This Row],[Raça IA]],"-")</f>
        <v>-</v>
      </c>
      <c r="V64" s="162"/>
      <c r="W64" s="162">
        <f>Tabela1336[[#This Row],[Categoria]]</f>
        <v>0</v>
      </c>
      <c r="X64" s="162"/>
      <c r="Y64" s="162"/>
      <c r="Z64" s="162"/>
      <c r="AA64" s="162"/>
      <c r="AB64" s="150" t="str">
        <f t="shared" si="1"/>
        <v/>
      </c>
      <c r="AD64" s="154"/>
      <c r="AE64" s="155" t="str">
        <f>IF(Tabela131247[[#This Row],[Diagnóstico]]="Não Prenha ",Tabela1336[[#This Row],[Vaca]],"-")</f>
        <v>-</v>
      </c>
      <c r="AF64" s="162"/>
      <c r="AG64" s="162"/>
      <c r="AH64" s="162"/>
      <c r="AI64" s="162"/>
      <c r="AJ64" s="162"/>
      <c r="AK64" s="162">
        <f>Tabela1336[[#This Row],[Categoria]]</f>
        <v>0</v>
      </c>
      <c r="AL64" s="162"/>
      <c r="AM64" s="162"/>
      <c r="AN64" s="162"/>
      <c r="AO64" s="162"/>
      <c r="AP64" s="150" t="str">
        <f t="shared" si="2"/>
        <v/>
      </c>
    </row>
    <row r="65" spans="1:42" s="144" customFormat="1" hidden="1" x14ac:dyDescent="0.25">
      <c r="A65" s="156"/>
      <c r="B65" s="154"/>
      <c r="C65" s="155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50" t="str">
        <f t="shared" si="0"/>
        <v/>
      </c>
      <c r="P65" s="154"/>
      <c r="Q65" s="155" t="str">
        <f>IF(Tabela1336[[#This Row],[Diagnóstico]]="Não Prenha",Tabela1336[[#This Row],[Vaca]],"-")</f>
        <v>-</v>
      </c>
      <c r="R65" s="162" t="str">
        <f>IF(Tabela1336[[#This Row],[Diagnóstico]]="Não Prenha",Tabela1336[[#This Row],[E.C.C DG]],"-")</f>
        <v>-</v>
      </c>
      <c r="S65" s="162"/>
      <c r="T65" s="162" t="str">
        <f>IF(Tabela1336[[#This Row],[Diagnóstico]]="Não Prenha",Tabela1336[[#This Row],[E.C.C. IA]],"-")</f>
        <v>-</v>
      </c>
      <c r="U65" s="162" t="str">
        <f>IF(Tabela1336[[#This Row],[Diagnóstico]]="Não Prenha",Tabela1336[[#This Row],[Raça IA]],"-")</f>
        <v>-</v>
      </c>
      <c r="V65" s="162"/>
      <c r="W65" s="162">
        <f>Tabela1336[[#This Row],[Categoria]]</f>
        <v>0</v>
      </c>
      <c r="X65" s="162"/>
      <c r="Y65" s="162"/>
      <c r="Z65" s="162"/>
      <c r="AA65" s="162"/>
      <c r="AB65" s="150" t="str">
        <f t="shared" si="1"/>
        <v/>
      </c>
      <c r="AD65" s="154"/>
      <c r="AE65" s="155" t="str">
        <f>IF(Tabela131247[[#This Row],[Diagnóstico]]="Não Prenha ",Tabela1336[[#This Row],[Vaca]],"-")</f>
        <v>-</v>
      </c>
      <c r="AF65" s="162"/>
      <c r="AG65" s="162"/>
      <c r="AH65" s="162"/>
      <c r="AI65" s="162"/>
      <c r="AJ65" s="162"/>
      <c r="AK65" s="162">
        <f>Tabela1336[[#This Row],[Categoria]]</f>
        <v>0</v>
      </c>
      <c r="AL65" s="162"/>
      <c r="AM65" s="162"/>
      <c r="AN65" s="162"/>
      <c r="AO65" s="162"/>
      <c r="AP65" s="150" t="str">
        <f t="shared" si="2"/>
        <v/>
      </c>
    </row>
    <row r="66" spans="1:42" s="144" customFormat="1" hidden="1" x14ac:dyDescent="0.25">
      <c r="A66" s="156"/>
      <c r="B66" s="154"/>
      <c r="C66" s="155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50" t="str">
        <f t="shared" ref="N66:N129" si="3">IF(B66="","",SUM(B66+295))</f>
        <v/>
      </c>
      <c r="P66" s="154"/>
      <c r="Q66" s="155" t="str">
        <f>IF(Tabela1336[[#This Row],[Diagnóstico]]="Não Prenha",Tabela1336[[#This Row],[Vaca]],"-")</f>
        <v>-</v>
      </c>
      <c r="R66" s="162" t="str">
        <f>IF(Tabela1336[[#This Row],[Diagnóstico]]="Não Prenha",Tabela1336[[#This Row],[E.C.C DG]],"-")</f>
        <v>-</v>
      </c>
      <c r="S66" s="162"/>
      <c r="T66" s="162" t="str">
        <f>IF(Tabela1336[[#This Row],[Diagnóstico]]="Não Prenha",Tabela1336[[#This Row],[E.C.C. IA]],"-")</f>
        <v>-</v>
      </c>
      <c r="U66" s="162" t="str">
        <f>IF(Tabela1336[[#This Row],[Diagnóstico]]="Não Prenha",Tabela1336[[#This Row],[Raça IA]],"-")</f>
        <v>-</v>
      </c>
      <c r="V66" s="162"/>
      <c r="W66" s="162">
        <f>Tabela1336[[#This Row],[Categoria]]</f>
        <v>0</v>
      </c>
      <c r="X66" s="162"/>
      <c r="Y66" s="162"/>
      <c r="Z66" s="162"/>
      <c r="AA66" s="162"/>
      <c r="AB66" s="150" t="str">
        <f t="shared" ref="AB66:AB129" si="4">IF(P66="","",SUM(P66+295))</f>
        <v/>
      </c>
      <c r="AD66" s="154"/>
      <c r="AE66" s="155" t="str">
        <f>IF(Tabela131247[[#This Row],[Diagnóstico]]="Não Prenha ",Tabela1336[[#This Row],[Vaca]],"-")</f>
        <v>-</v>
      </c>
      <c r="AF66" s="162"/>
      <c r="AG66" s="162"/>
      <c r="AH66" s="162"/>
      <c r="AI66" s="162"/>
      <c r="AJ66" s="162"/>
      <c r="AK66" s="162">
        <f>Tabela1336[[#This Row],[Categoria]]</f>
        <v>0</v>
      </c>
      <c r="AL66" s="162"/>
      <c r="AM66" s="162"/>
      <c r="AN66" s="162"/>
      <c r="AO66" s="162"/>
      <c r="AP66" s="150" t="str">
        <f t="shared" ref="AP66:AP129" si="5">IF(AD66="","",SUM(AD66+295))</f>
        <v/>
      </c>
    </row>
    <row r="67" spans="1:42" s="144" customFormat="1" hidden="1" x14ac:dyDescent="0.25">
      <c r="A67" s="156"/>
      <c r="B67" s="154"/>
      <c r="C67" s="155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50" t="str">
        <f t="shared" si="3"/>
        <v/>
      </c>
      <c r="P67" s="154"/>
      <c r="Q67" s="155" t="str">
        <f>IF(Tabela1336[[#This Row],[Diagnóstico]]="Não Prenha",Tabela1336[[#This Row],[Vaca]],"-")</f>
        <v>-</v>
      </c>
      <c r="R67" s="162" t="str">
        <f>IF(Tabela1336[[#This Row],[Diagnóstico]]="Não Prenha",Tabela1336[[#This Row],[E.C.C DG]],"-")</f>
        <v>-</v>
      </c>
      <c r="S67" s="162"/>
      <c r="T67" s="162" t="str">
        <f>IF(Tabela1336[[#This Row],[Diagnóstico]]="Não Prenha",Tabela1336[[#This Row],[E.C.C. IA]],"-")</f>
        <v>-</v>
      </c>
      <c r="U67" s="162" t="str">
        <f>IF(Tabela1336[[#This Row],[Diagnóstico]]="Não Prenha",Tabela1336[[#This Row],[Raça IA]],"-")</f>
        <v>-</v>
      </c>
      <c r="V67" s="162"/>
      <c r="W67" s="162">
        <f>Tabela1336[[#This Row],[Categoria]]</f>
        <v>0</v>
      </c>
      <c r="X67" s="162"/>
      <c r="Y67" s="162"/>
      <c r="Z67" s="162"/>
      <c r="AA67" s="162"/>
      <c r="AB67" s="150" t="str">
        <f t="shared" si="4"/>
        <v/>
      </c>
      <c r="AD67" s="154"/>
      <c r="AE67" s="155" t="str">
        <f>IF(Tabela131247[[#This Row],[Diagnóstico]]="Não Prenha ",Tabela1336[[#This Row],[Vaca]],"-")</f>
        <v>-</v>
      </c>
      <c r="AF67" s="162"/>
      <c r="AG67" s="162"/>
      <c r="AH67" s="162"/>
      <c r="AI67" s="162"/>
      <c r="AJ67" s="162"/>
      <c r="AK67" s="162">
        <f>Tabela1336[[#This Row],[Categoria]]</f>
        <v>0</v>
      </c>
      <c r="AL67" s="162"/>
      <c r="AM67" s="162"/>
      <c r="AN67" s="162"/>
      <c r="AO67" s="162"/>
      <c r="AP67" s="150" t="str">
        <f t="shared" si="5"/>
        <v/>
      </c>
    </row>
    <row r="68" spans="1:42" s="144" customFormat="1" hidden="1" x14ac:dyDescent="0.25">
      <c r="A68" s="156"/>
      <c r="B68" s="154"/>
      <c r="C68" s="155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50" t="str">
        <f t="shared" si="3"/>
        <v/>
      </c>
      <c r="P68" s="154"/>
      <c r="Q68" s="155" t="str">
        <f>IF(Tabela1336[[#This Row],[Diagnóstico]]="Não Prenha",Tabela1336[[#This Row],[Vaca]],"-")</f>
        <v>-</v>
      </c>
      <c r="R68" s="162" t="str">
        <f>IF(Tabela1336[[#This Row],[Diagnóstico]]="Não Prenha",Tabela1336[[#This Row],[E.C.C DG]],"-")</f>
        <v>-</v>
      </c>
      <c r="S68" s="162"/>
      <c r="T68" s="162" t="str">
        <f>IF(Tabela1336[[#This Row],[Diagnóstico]]="Não Prenha",Tabela1336[[#This Row],[E.C.C. IA]],"-")</f>
        <v>-</v>
      </c>
      <c r="U68" s="162" t="str">
        <f>IF(Tabela1336[[#This Row],[Diagnóstico]]="Não Prenha",Tabela1336[[#This Row],[Raça IA]],"-")</f>
        <v>-</v>
      </c>
      <c r="V68" s="162"/>
      <c r="W68" s="162">
        <f>Tabela1336[[#This Row],[Categoria]]</f>
        <v>0</v>
      </c>
      <c r="X68" s="162"/>
      <c r="Y68" s="162"/>
      <c r="Z68" s="162"/>
      <c r="AA68" s="162"/>
      <c r="AB68" s="150" t="str">
        <f t="shared" si="4"/>
        <v/>
      </c>
      <c r="AD68" s="154"/>
      <c r="AE68" s="155" t="str">
        <f>IF(Tabela131247[[#This Row],[Diagnóstico]]="Não Prenha ",Tabela1336[[#This Row],[Vaca]],"-")</f>
        <v>-</v>
      </c>
      <c r="AF68" s="162"/>
      <c r="AG68" s="162"/>
      <c r="AH68" s="162"/>
      <c r="AI68" s="162"/>
      <c r="AJ68" s="162"/>
      <c r="AK68" s="162">
        <f>Tabela1336[[#This Row],[Categoria]]</f>
        <v>0</v>
      </c>
      <c r="AL68" s="162"/>
      <c r="AM68" s="162"/>
      <c r="AN68" s="162"/>
      <c r="AO68" s="162"/>
      <c r="AP68" s="150" t="str">
        <f t="shared" si="5"/>
        <v/>
      </c>
    </row>
    <row r="69" spans="1:42" s="144" customFormat="1" hidden="1" x14ac:dyDescent="0.25">
      <c r="A69" s="156"/>
      <c r="B69" s="154"/>
      <c r="C69" s="155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50" t="str">
        <f t="shared" si="3"/>
        <v/>
      </c>
      <c r="P69" s="154"/>
      <c r="Q69" s="155" t="str">
        <f>IF(Tabela1336[[#This Row],[Diagnóstico]]="Não Prenha",Tabela1336[[#This Row],[Vaca]],"-")</f>
        <v>-</v>
      </c>
      <c r="R69" s="162" t="str">
        <f>IF(Tabela1336[[#This Row],[Diagnóstico]]="Não Prenha",Tabela1336[[#This Row],[E.C.C DG]],"-")</f>
        <v>-</v>
      </c>
      <c r="S69" s="162"/>
      <c r="T69" s="162" t="str">
        <f>IF(Tabela1336[[#This Row],[Diagnóstico]]="Não Prenha",Tabela1336[[#This Row],[E.C.C. IA]],"-")</f>
        <v>-</v>
      </c>
      <c r="U69" s="162" t="str">
        <f>IF(Tabela1336[[#This Row],[Diagnóstico]]="Não Prenha",Tabela1336[[#This Row],[Raça IA]],"-")</f>
        <v>-</v>
      </c>
      <c r="V69" s="162"/>
      <c r="W69" s="162">
        <f>Tabela1336[[#This Row],[Categoria]]</f>
        <v>0</v>
      </c>
      <c r="X69" s="162"/>
      <c r="Y69" s="162"/>
      <c r="Z69" s="162"/>
      <c r="AA69" s="162"/>
      <c r="AB69" s="150" t="str">
        <f t="shared" si="4"/>
        <v/>
      </c>
      <c r="AD69" s="154"/>
      <c r="AE69" s="155" t="str">
        <f>IF(Tabela131247[[#This Row],[Diagnóstico]]="Não Prenha ",Tabela1336[[#This Row],[Vaca]],"-")</f>
        <v>-</v>
      </c>
      <c r="AF69" s="162"/>
      <c r="AG69" s="162"/>
      <c r="AH69" s="162"/>
      <c r="AI69" s="162"/>
      <c r="AJ69" s="162"/>
      <c r="AK69" s="162">
        <f>Tabela1336[[#This Row],[Categoria]]</f>
        <v>0</v>
      </c>
      <c r="AL69" s="162"/>
      <c r="AM69" s="162"/>
      <c r="AN69" s="162"/>
      <c r="AO69" s="162"/>
      <c r="AP69" s="150" t="str">
        <f t="shared" si="5"/>
        <v/>
      </c>
    </row>
    <row r="70" spans="1:42" s="144" customFormat="1" hidden="1" x14ac:dyDescent="0.25">
      <c r="A70" s="156"/>
      <c r="B70" s="154"/>
      <c r="C70" s="155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50" t="str">
        <f t="shared" si="3"/>
        <v/>
      </c>
      <c r="P70" s="154"/>
      <c r="Q70" s="155" t="str">
        <f>IF(Tabela1336[[#This Row],[Diagnóstico]]="Não Prenha",Tabela1336[[#This Row],[Vaca]],"-")</f>
        <v>-</v>
      </c>
      <c r="R70" s="162" t="str">
        <f>IF(Tabela1336[[#This Row],[Diagnóstico]]="Não Prenha",Tabela1336[[#This Row],[E.C.C DG]],"-")</f>
        <v>-</v>
      </c>
      <c r="S70" s="162"/>
      <c r="T70" s="162" t="str">
        <f>IF(Tabela1336[[#This Row],[Diagnóstico]]="Não Prenha",Tabela1336[[#This Row],[E.C.C. IA]],"-")</f>
        <v>-</v>
      </c>
      <c r="U70" s="162" t="str">
        <f>IF(Tabela1336[[#This Row],[Diagnóstico]]="Não Prenha",Tabela1336[[#This Row],[Raça IA]],"-")</f>
        <v>-</v>
      </c>
      <c r="V70" s="162"/>
      <c r="W70" s="162">
        <f>Tabela1336[[#This Row],[Categoria]]</f>
        <v>0</v>
      </c>
      <c r="X70" s="162"/>
      <c r="Y70" s="162"/>
      <c r="Z70" s="162"/>
      <c r="AA70" s="162"/>
      <c r="AB70" s="150" t="str">
        <f t="shared" si="4"/>
        <v/>
      </c>
      <c r="AD70" s="154"/>
      <c r="AE70" s="155" t="str">
        <f>IF(Tabela131247[[#This Row],[Diagnóstico]]="Não Prenha ",Tabela1336[[#This Row],[Vaca]],"-")</f>
        <v>-</v>
      </c>
      <c r="AF70" s="162"/>
      <c r="AG70" s="162"/>
      <c r="AH70" s="162"/>
      <c r="AI70" s="162"/>
      <c r="AJ70" s="162"/>
      <c r="AK70" s="162">
        <f>Tabela1336[[#This Row],[Categoria]]</f>
        <v>0</v>
      </c>
      <c r="AL70" s="162"/>
      <c r="AM70" s="162"/>
      <c r="AN70" s="162"/>
      <c r="AO70" s="162"/>
      <c r="AP70" s="150" t="str">
        <f t="shared" si="5"/>
        <v/>
      </c>
    </row>
    <row r="71" spans="1:42" s="144" customFormat="1" hidden="1" x14ac:dyDescent="0.25">
      <c r="A71" s="156"/>
      <c r="B71" s="154"/>
      <c r="C71" s="155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50" t="str">
        <f t="shared" si="3"/>
        <v/>
      </c>
      <c r="P71" s="154"/>
      <c r="Q71" s="155" t="str">
        <f>IF(Tabela1336[[#This Row],[Diagnóstico]]="Não Prenha",Tabela1336[[#This Row],[Vaca]],"-")</f>
        <v>-</v>
      </c>
      <c r="R71" s="162" t="str">
        <f>IF(Tabela1336[[#This Row],[Diagnóstico]]="Não Prenha",Tabela1336[[#This Row],[E.C.C DG]],"-")</f>
        <v>-</v>
      </c>
      <c r="S71" s="162"/>
      <c r="T71" s="162" t="str">
        <f>IF(Tabela1336[[#This Row],[Diagnóstico]]="Não Prenha",Tabela1336[[#This Row],[E.C.C. IA]],"-")</f>
        <v>-</v>
      </c>
      <c r="U71" s="162" t="str">
        <f>IF(Tabela1336[[#This Row],[Diagnóstico]]="Não Prenha",Tabela1336[[#This Row],[Raça IA]],"-")</f>
        <v>-</v>
      </c>
      <c r="V71" s="162"/>
      <c r="W71" s="162">
        <f>Tabela1336[[#This Row],[Categoria]]</f>
        <v>0</v>
      </c>
      <c r="X71" s="162"/>
      <c r="Y71" s="162"/>
      <c r="Z71" s="162"/>
      <c r="AA71" s="162"/>
      <c r="AB71" s="150" t="str">
        <f t="shared" si="4"/>
        <v/>
      </c>
      <c r="AD71" s="154"/>
      <c r="AE71" s="155" t="str">
        <f>IF(Tabela131247[[#This Row],[Diagnóstico]]="Não Prenha ",Tabela1336[[#This Row],[Vaca]],"-")</f>
        <v>-</v>
      </c>
      <c r="AF71" s="162"/>
      <c r="AG71" s="162"/>
      <c r="AH71" s="162"/>
      <c r="AI71" s="162"/>
      <c r="AJ71" s="162"/>
      <c r="AK71" s="162">
        <f>Tabela1336[[#This Row],[Categoria]]</f>
        <v>0</v>
      </c>
      <c r="AL71" s="162"/>
      <c r="AM71" s="162"/>
      <c r="AN71" s="162"/>
      <c r="AO71" s="162"/>
      <c r="AP71" s="150" t="str">
        <f t="shared" si="5"/>
        <v/>
      </c>
    </row>
    <row r="72" spans="1:42" s="144" customFormat="1" hidden="1" x14ac:dyDescent="0.25">
      <c r="A72" s="156"/>
      <c r="B72" s="154"/>
      <c r="C72" s="155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50" t="str">
        <f t="shared" si="3"/>
        <v/>
      </c>
      <c r="P72" s="154"/>
      <c r="Q72" s="155" t="str">
        <f>IF(Tabela1336[[#This Row],[Diagnóstico]]="Não Prenha",Tabela1336[[#This Row],[Vaca]],"-")</f>
        <v>-</v>
      </c>
      <c r="R72" s="162" t="str">
        <f>IF(Tabela1336[[#This Row],[Diagnóstico]]="Não Prenha",Tabela1336[[#This Row],[E.C.C DG]],"-")</f>
        <v>-</v>
      </c>
      <c r="S72" s="162"/>
      <c r="T72" s="162" t="str">
        <f>IF(Tabela1336[[#This Row],[Diagnóstico]]="Não Prenha",Tabela1336[[#This Row],[E.C.C. IA]],"-")</f>
        <v>-</v>
      </c>
      <c r="U72" s="162" t="str">
        <f>IF(Tabela1336[[#This Row],[Diagnóstico]]="Não Prenha",Tabela1336[[#This Row],[Raça IA]],"-")</f>
        <v>-</v>
      </c>
      <c r="V72" s="162"/>
      <c r="W72" s="162">
        <f>Tabela1336[[#This Row],[Categoria]]</f>
        <v>0</v>
      </c>
      <c r="X72" s="162"/>
      <c r="Y72" s="162"/>
      <c r="Z72" s="162"/>
      <c r="AA72" s="162"/>
      <c r="AB72" s="150" t="str">
        <f t="shared" si="4"/>
        <v/>
      </c>
      <c r="AD72" s="154"/>
      <c r="AE72" s="155" t="str">
        <f>IF(Tabela131247[[#This Row],[Diagnóstico]]="Não Prenha ",Tabela1336[[#This Row],[Vaca]],"-")</f>
        <v>-</v>
      </c>
      <c r="AF72" s="162"/>
      <c r="AG72" s="162"/>
      <c r="AH72" s="162"/>
      <c r="AI72" s="162"/>
      <c r="AJ72" s="162"/>
      <c r="AK72" s="162">
        <f>Tabela1336[[#This Row],[Categoria]]</f>
        <v>0</v>
      </c>
      <c r="AL72" s="162"/>
      <c r="AM72" s="162"/>
      <c r="AN72" s="162"/>
      <c r="AO72" s="162"/>
      <c r="AP72" s="150" t="str">
        <f t="shared" si="5"/>
        <v/>
      </c>
    </row>
    <row r="73" spans="1:42" s="144" customFormat="1" hidden="1" x14ac:dyDescent="0.25">
      <c r="A73" s="156"/>
      <c r="B73" s="154"/>
      <c r="C73" s="155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50" t="str">
        <f t="shared" si="3"/>
        <v/>
      </c>
      <c r="P73" s="154"/>
      <c r="Q73" s="155" t="str">
        <f>IF(Tabela1336[[#This Row],[Diagnóstico]]="Não Prenha",Tabela1336[[#This Row],[Vaca]],"-")</f>
        <v>-</v>
      </c>
      <c r="R73" s="162" t="str">
        <f>IF(Tabela1336[[#This Row],[Diagnóstico]]="Não Prenha",Tabela1336[[#This Row],[E.C.C DG]],"-")</f>
        <v>-</v>
      </c>
      <c r="S73" s="162"/>
      <c r="T73" s="162" t="str">
        <f>IF(Tabela1336[[#This Row],[Diagnóstico]]="Não Prenha",Tabela1336[[#This Row],[E.C.C. IA]],"-")</f>
        <v>-</v>
      </c>
      <c r="U73" s="162" t="str">
        <f>IF(Tabela1336[[#This Row],[Diagnóstico]]="Não Prenha",Tabela1336[[#This Row],[Raça IA]],"-")</f>
        <v>-</v>
      </c>
      <c r="V73" s="162"/>
      <c r="W73" s="162">
        <f>Tabela1336[[#This Row],[Categoria]]</f>
        <v>0</v>
      </c>
      <c r="X73" s="162"/>
      <c r="Y73" s="162"/>
      <c r="Z73" s="162"/>
      <c r="AA73" s="162"/>
      <c r="AB73" s="150" t="str">
        <f t="shared" si="4"/>
        <v/>
      </c>
      <c r="AD73" s="154"/>
      <c r="AE73" s="155" t="str">
        <f>IF(Tabela131247[[#This Row],[Diagnóstico]]="Não Prenha ",Tabela1336[[#This Row],[Vaca]],"-")</f>
        <v>-</v>
      </c>
      <c r="AF73" s="162"/>
      <c r="AG73" s="162"/>
      <c r="AH73" s="162"/>
      <c r="AI73" s="162"/>
      <c r="AJ73" s="162"/>
      <c r="AK73" s="162">
        <f>Tabela1336[[#This Row],[Categoria]]</f>
        <v>0</v>
      </c>
      <c r="AL73" s="162"/>
      <c r="AM73" s="162"/>
      <c r="AN73" s="162"/>
      <c r="AO73" s="162"/>
      <c r="AP73" s="150" t="str">
        <f t="shared" si="5"/>
        <v/>
      </c>
    </row>
    <row r="74" spans="1:42" s="144" customFormat="1" hidden="1" x14ac:dyDescent="0.25">
      <c r="A74" s="156"/>
      <c r="B74" s="154"/>
      <c r="C74" s="155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50" t="str">
        <f t="shared" si="3"/>
        <v/>
      </c>
      <c r="P74" s="154"/>
      <c r="Q74" s="155" t="str">
        <f>IF(Tabela1336[[#This Row],[Diagnóstico]]="Não Prenha",Tabela1336[[#This Row],[Vaca]],"-")</f>
        <v>-</v>
      </c>
      <c r="R74" s="162" t="str">
        <f>IF(Tabela1336[[#This Row],[Diagnóstico]]="Não Prenha",Tabela1336[[#This Row],[E.C.C DG]],"-")</f>
        <v>-</v>
      </c>
      <c r="S74" s="162"/>
      <c r="T74" s="162" t="str">
        <f>IF(Tabela1336[[#This Row],[Diagnóstico]]="Não Prenha",Tabela1336[[#This Row],[E.C.C. IA]],"-")</f>
        <v>-</v>
      </c>
      <c r="U74" s="162" t="str">
        <f>IF(Tabela1336[[#This Row],[Diagnóstico]]="Não Prenha",Tabela1336[[#This Row],[Raça IA]],"-")</f>
        <v>-</v>
      </c>
      <c r="V74" s="162"/>
      <c r="W74" s="162">
        <f>Tabela1336[[#This Row],[Categoria]]</f>
        <v>0</v>
      </c>
      <c r="X74" s="162"/>
      <c r="Y74" s="162"/>
      <c r="Z74" s="162"/>
      <c r="AA74" s="162"/>
      <c r="AB74" s="150" t="str">
        <f t="shared" si="4"/>
        <v/>
      </c>
      <c r="AD74" s="154"/>
      <c r="AE74" s="155" t="str">
        <f>IF(Tabela131247[[#This Row],[Diagnóstico]]="Não Prenha ",Tabela1336[[#This Row],[Vaca]],"-")</f>
        <v>-</v>
      </c>
      <c r="AF74" s="162"/>
      <c r="AG74" s="162"/>
      <c r="AH74" s="162"/>
      <c r="AI74" s="162"/>
      <c r="AJ74" s="162"/>
      <c r="AK74" s="162">
        <f>Tabela1336[[#This Row],[Categoria]]</f>
        <v>0</v>
      </c>
      <c r="AL74" s="162"/>
      <c r="AM74" s="162"/>
      <c r="AN74" s="162"/>
      <c r="AO74" s="162"/>
      <c r="AP74" s="150" t="str">
        <f t="shared" si="5"/>
        <v/>
      </c>
    </row>
    <row r="75" spans="1:42" s="144" customFormat="1" hidden="1" x14ac:dyDescent="0.25">
      <c r="A75" s="156"/>
      <c r="B75" s="154"/>
      <c r="C75" s="155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50" t="str">
        <f t="shared" si="3"/>
        <v/>
      </c>
      <c r="P75" s="154"/>
      <c r="Q75" s="155" t="str">
        <f>IF(Tabela1336[[#This Row],[Diagnóstico]]="Não Prenha",Tabela1336[[#This Row],[Vaca]],"-")</f>
        <v>-</v>
      </c>
      <c r="R75" s="162" t="str">
        <f>IF(Tabela1336[[#This Row],[Diagnóstico]]="Não Prenha",Tabela1336[[#This Row],[E.C.C DG]],"-")</f>
        <v>-</v>
      </c>
      <c r="S75" s="162"/>
      <c r="T75" s="162" t="str">
        <f>IF(Tabela1336[[#This Row],[Diagnóstico]]="Não Prenha",Tabela1336[[#This Row],[E.C.C. IA]],"-")</f>
        <v>-</v>
      </c>
      <c r="U75" s="162" t="str">
        <f>IF(Tabela1336[[#This Row],[Diagnóstico]]="Não Prenha",Tabela1336[[#This Row],[Raça IA]],"-")</f>
        <v>-</v>
      </c>
      <c r="V75" s="162"/>
      <c r="W75" s="162">
        <f>Tabela1336[[#This Row],[Categoria]]</f>
        <v>0</v>
      </c>
      <c r="X75" s="162"/>
      <c r="Y75" s="162"/>
      <c r="Z75" s="162"/>
      <c r="AA75" s="162"/>
      <c r="AB75" s="150" t="str">
        <f t="shared" si="4"/>
        <v/>
      </c>
      <c r="AD75" s="154"/>
      <c r="AE75" s="155" t="str">
        <f>IF(Tabela131247[[#This Row],[Diagnóstico]]="Não Prenha ",Tabela1336[[#This Row],[Vaca]],"-")</f>
        <v>-</v>
      </c>
      <c r="AF75" s="162"/>
      <c r="AG75" s="162"/>
      <c r="AH75" s="162"/>
      <c r="AI75" s="162"/>
      <c r="AJ75" s="162"/>
      <c r="AK75" s="162">
        <f>Tabela1336[[#This Row],[Categoria]]</f>
        <v>0</v>
      </c>
      <c r="AL75" s="162"/>
      <c r="AM75" s="162"/>
      <c r="AN75" s="162"/>
      <c r="AO75" s="162"/>
      <c r="AP75" s="150" t="str">
        <f t="shared" si="5"/>
        <v/>
      </c>
    </row>
    <row r="76" spans="1:42" s="144" customFormat="1" hidden="1" x14ac:dyDescent="0.25">
      <c r="A76" s="156"/>
      <c r="B76" s="154"/>
      <c r="C76" s="155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50" t="str">
        <f t="shared" si="3"/>
        <v/>
      </c>
      <c r="P76" s="154"/>
      <c r="Q76" s="155" t="str">
        <f>IF(Tabela1336[[#This Row],[Diagnóstico]]="Não Prenha",Tabela1336[[#This Row],[Vaca]],"-")</f>
        <v>-</v>
      </c>
      <c r="R76" s="162" t="str">
        <f>IF(Tabela1336[[#This Row],[Diagnóstico]]="Não Prenha",Tabela1336[[#This Row],[E.C.C DG]],"-")</f>
        <v>-</v>
      </c>
      <c r="S76" s="162"/>
      <c r="T76" s="162" t="str">
        <f>IF(Tabela1336[[#This Row],[Diagnóstico]]="Não Prenha",Tabela1336[[#This Row],[E.C.C. IA]],"-")</f>
        <v>-</v>
      </c>
      <c r="U76" s="162" t="str">
        <f>IF(Tabela1336[[#This Row],[Diagnóstico]]="Não Prenha",Tabela1336[[#This Row],[Raça IA]],"-")</f>
        <v>-</v>
      </c>
      <c r="V76" s="162"/>
      <c r="W76" s="162">
        <f>Tabela1336[[#This Row],[Categoria]]</f>
        <v>0</v>
      </c>
      <c r="X76" s="162"/>
      <c r="Y76" s="162"/>
      <c r="Z76" s="162"/>
      <c r="AA76" s="162"/>
      <c r="AB76" s="150" t="str">
        <f t="shared" si="4"/>
        <v/>
      </c>
      <c r="AD76" s="154"/>
      <c r="AE76" s="155" t="str">
        <f>IF(Tabela131247[[#This Row],[Diagnóstico]]="Não Prenha ",Tabela1336[[#This Row],[Vaca]],"-")</f>
        <v>-</v>
      </c>
      <c r="AF76" s="162"/>
      <c r="AG76" s="162"/>
      <c r="AH76" s="162"/>
      <c r="AI76" s="162"/>
      <c r="AJ76" s="162"/>
      <c r="AK76" s="162">
        <f>Tabela1336[[#This Row],[Categoria]]</f>
        <v>0</v>
      </c>
      <c r="AL76" s="162"/>
      <c r="AM76" s="162"/>
      <c r="AN76" s="162"/>
      <c r="AO76" s="162"/>
      <c r="AP76" s="150" t="str">
        <f t="shared" si="5"/>
        <v/>
      </c>
    </row>
    <row r="77" spans="1:42" s="144" customFormat="1" hidden="1" x14ac:dyDescent="0.25">
      <c r="A77" s="156"/>
      <c r="B77" s="154"/>
      <c r="C77" s="155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50" t="str">
        <f t="shared" si="3"/>
        <v/>
      </c>
      <c r="P77" s="154"/>
      <c r="Q77" s="155" t="str">
        <f>IF(Tabela1336[[#This Row],[Diagnóstico]]="Não Prenha",Tabela1336[[#This Row],[Vaca]],"-")</f>
        <v>-</v>
      </c>
      <c r="R77" s="162" t="str">
        <f>IF(Tabela1336[[#This Row],[Diagnóstico]]="Não Prenha",Tabela1336[[#This Row],[E.C.C DG]],"-")</f>
        <v>-</v>
      </c>
      <c r="S77" s="162"/>
      <c r="T77" s="162" t="str">
        <f>IF(Tabela1336[[#This Row],[Diagnóstico]]="Não Prenha",Tabela1336[[#This Row],[E.C.C. IA]],"-")</f>
        <v>-</v>
      </c>
      <c r="U77" s="162" t="str">
        <f>IF(Tabela1336[[#This Row],[Diagnóstico]]="Não Prenha",Tabela1336[[#This Row],[Raça IA]],"-")</f>
        <v>-</v>
      </c>
      <c r="V77" s="162"/>
      <c r="W77" s="162">
        <f>Tabela1336[[#This Row],[Categoria]]</f>
        <v>0</v>
      </c>
      <c r="X77" s="162"/>
      <c r="Y77" s="162"/>
      <c r="Z77" s="162"/>
      <c r="AA77" s="162"/>
      <c r="AB77" s="150" t="str">
        <f t="shared" si="4"/>
        <v/>
      </c>
      <c r="AD77" s="154"/>
      <c r="AE77" s="155" t="str">
        <f>IF(Tabela131247[[#This Row],[Diagnóstico]]="Não Prenha ",Tabela1336[[#This Row],[Vaca]],"-")</f>
        <v>-</v>
      </c>
      <c r="AF77" s="162"/>
      <c r="AG77" s="162"/>
      <c r="AH77" s="162"/>
      <c r="AI77" s="162"/>
      <c r="AJ77" s="162"/>
      <c r="AK77" s="162">
        <f>Tabela1336[[#This Row],[Categoria]]</f>
        <v>0</v>
      </c>
      <c r="AL77" s="162"/>
      <c r="AM77" s="162"/>
      <c r="AN77" s="162"/>
      <c r="AO77" s="162"/>
      <c r="AP77" s="150" t="str">
        <f t="shared" si="5"/>
        <v/>
      </c>
    </row>
    <row r="78" spans="1:42" s="144" customFormat="1" hidden="1" x14ac:dyDescent="0.25">
      <c r="A78" s="156"/>
      <c r="B78" s="154"/>
      <c r="C78" s="155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50" t="str">
        <f t="shared" si="3"/>
        <v/>
      </c>
      <c r="P78" s="154"/>
      <c r="Q78" s="155" t="str">
        <f>IF(Tabela1336[[#This Row],[Diagnóstico]]="Não Prenha",Tabela1336[[#This Row],[Vaca]],"-")</f>
        <v>-</v>
      </c>
      <c r="R78" s="162" t="str">
        <f>IF(Tabela1336[[#This Row],[Diagnóstico]]="Não Prenha",Tabela1336[[#This Row],[E.C.C DG]],"-")</f>
        <v>-</v>
      </c>
      <c r="S78" s="162"/>
      <c r="T78" s="162" t="str">
        <f>IF(Tabela1336[[#This Row],[Diagnóstico]]="Não Prenha",Tabela1336[[#This Row],[E.C.C. IA]],"-")</f>
        <v>-</v>
      </c>
      <c r="U78" s="162" t="str">
        <f>IF(Tabela1336[[#This Row],[Diagnóstico]]="Não Prenha",Tabela1336[[#This Row],[Raça IA]],"-")</f>
        <v>-</v>
      </c>
      <c r="V78" s="162"/>
      <c r="W78" s="162">
        <f>Tabela1336[[#This Row],[Categoria]]</f>
        <v>0</v>
      </c>
      <c r="X78" s="162"/>
      <c r="Y78" s="162"/>
      <c r="Z78" s="162"/>
      <c r="AA78" s="162"/>
      <c r="AB78" s="150" t="str">
        <f t="shared" si="4"/>
        <v/>
      </c>
      <c r="AD78" s="154"/>
      <c r="AE78" s="155" t="str">
        <f>IF(Tabela131247[[#This Row],[Diagnóstico]]="Não Prenha ",Tabela1336[[#This Row],[Vaca]],"-")</f>
        <v>-</v>
      </c>
      <c r="AF78" s="162"/>
      <c r="AG78" s="162"/>
      <c r="AH78" s="162"/>
      <c r="AI78" s="162"/>
      <c r="AJ78" s="162"/>
      <c r="AK78" s="162">
        <f>Tabela1336[[#This Row],[Categoria]]</f>
        <v>0</v>
      </c>
      <c r="AL78" s="162"/>
      <c r="AM78" s="162"/>
      <c r="AN78" s="162"/>
      <c r="AO78" s="162"/>
      <c r="AP78" s="150" t="str">
        <f t="shared" si="5"/>
        <v/>
      </c>
    </row>
    <row r="79" spans="1:42" s="144" customFormat="1" hidden="1" x14ac:dyDescent="0.25">
      <c r="A79" s="156"/>
      <c r="B79" s="154"/>
      <c r="C79" s="155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50" t="str">
        <f t="shared" si="3"/>
        <v/>
      </c>
      <c r="P79" s="154"/>
      <c r="Q79" s="155" t="str">
        <f>IF(Tabela1336[[#This Row],[Diagnóstico]]="Não Prenha",Tabela1336[[#This Row],[Vaca]],"-")</f>
        <v>-</v>
      </c>
      <c r="R79" s="162" t="str">
        <f>IF(Tabela1336[[#This Row],[Diagnóstico]]="Não Prenha",Tabela1336[[#This Row],[E.C.C DG]],"-")</f>
        <v>-</v>
      </c>
      <c r="S79" s="162"/>
      <c r="T79" s="162" t="str">
        <f>IF(Tabela1336[[#This Row],[Diagnóstico]]="Não Prenha",Tabela1336[[#This Row],[E.C.C. IA]],"-")</f>
        <v>-</v>
      </c>
      <c r="U79" s="162" t="str">
        <f>IF(Tabela1336[[#This Row],[Diagnóstico]]="Não Prenha",Tabela1336[[#This Row],[Raça IA]],"-")</f>
        <v>-</v>
      </c>
      <c r="V79" s="162"/>
      <c r="W79" s="162">
        <f>Tabela1336[[#This Row],[Categoria]]</f>
        <v>0</v>
      </c>
      <c r="X79" s="162"/>
      <c r="Y79" s="162"/>
      <c r="Z79" s="162"/>
      <c r="AA79" s="162"/>
      <c r="AB79" s="150" t="str">
        <f t="shared" si="4"/>
        <v/>
      </c>
      <c r="AD79" s="154"/>
      <c r="AE79" s="155" t="str">
        <f>IF(Tabela131247[[#This Row],[Diagnóstico]]="Não Prenha ",Tabela1336[[#This Row],[Vaca]],"-")</f>
        <v>-</v>
      </c>
      <c r="AF79" s="162"/>
      <c r="AG79" s="162"/>
      <c r="AH79" s="162"/>
      <c r="AI79" s="162"/>
      <c r="AJ79" s="162"/>
      <c r="AK79" s="162">
        <f>Tabela1336[[#This Row],[Categoria]]</f>
        <v>0</v>
      </c>
      <c r="AL79" s="162"/>
      <c r="AM79" s="162"/>
      <c r="AN79" s="162"/>
      <c r="AO79" s="162"/>
      <c r="AP79" s="150" t="str">
        <f t="shared" si="5"/>
        <v/>
      </c>
    </row>
    <row r="80" spans="1:42" s="144" customFormat="1" hidden="1" x14ac:dyDescent="0.25">
      <c r="A80" s="156"/>
      <c r="B80" s="154"/>
      <c r="C80" s="155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50" t="str">
        <f t="shared" si="3"/>
        <v/>
      </c>
      <c r="P80" s="154"/>
      <c r="Q80" s="155" t="str">
        <f>IF(Tabela1336[[#This Row],[Diagnóstico]]="Não Prenha",Tabela1336[[#This Row],[Vaca]],"-")</f>
        <v>-</v>
      </c>
      <c r="R80" s="162" t="str">
        <f>IF(Tabela1336[[#This Row],[Diagnóstico]]="Não Prenha",Tabela1336[[#This Row],[E.C.C DG]],"-")</f>
        <v>-</v>
      </c>
      <c r="S80" s="162"/>
      <c r="T80" s="162" t="str">
        <f>IF(Tabela1336[[#This Row],[Diagnóstico]]="Não Prenha",Tabela1336[[#This Row],[E.C.C. IA]],"-")</f>
        <v>-</v>
      </c>
      <c r="U80" s="162" t="str">
        <f>IF(Tabela1336[[#This Row],[Diagnóstico]]="Não Prenha",Tabela1336[[#This Row],[Raça IA]],"-")</f>
        <v>-</v>
      </c>
      <c r="V80" s="162"/>
      <c r="W80" s="162">
        <f>Tabela1336[[#This Row],[Categoria]]</f>
        <v>0</v>
      </c>
      <c r="X80" s="162"/>
      <c r="Y80" s="162"/>
      <c r="Z80" s="162"/>
      <c r="AA80" s="162"/>
      <c r="AB80" s="150" t="str">
        <f t="shared" si="4"/>
        <v/>
      </c>
      <c r="AD80" s="154"/>
      <c r="AE80" s="155" t="str">
        <f>IF(Tabela131247[[#This Row],[Diagnóstico]]="Não Prenha ",Tabela1336[[#This Row],[Vaca]],"-")</f>
        <v>-</v>
      </c>
      <c r="AF80" s="162"/>
      <c r="AG80" s="162"/>
      <c r="AH80" s="162"/>
      <c r="AI80" s="162"/>
      <c r="AJ80" s="162"/>
      <c r="AK80" s="162">
        <f>Tabela1336[[#This Row],[Categoria]]</f>
        <v>0</v>
      </c>
      <c r="AL80" s="162"/>
      <c r="AM80" s="162"/>
      <c r="AN80" s="162"/>
      <c r="AO80" s="162"/>
      <c r="AP80" s="150" t="str">
        <f t="shared" si="5"/>
        <v/>
      </c>
    </row>
    <row r="81" spans="1:42" s="144" customFormat="1" hidden="1" x14ac:dyDescent="0.25">
      <c r="A81" s="156"/>
      <c r="B81" s="154"/>
      <c r="C81" s="155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50" t="str">
        <f t="shared" si="3"/>
        <v/>
      </c>
      <c r="P81" s="154"/>
      <c r="Q81" s="155" t="str">
        <f>IF(Tabela1336[[#This Row],[Diagnóstico]]="Não Prenha",Tabela1336[[#This Row],[Vaca]],"-")</f>
        <v>-</v>
      </c>
      <c r="R81" s="162" t="str">
        <f>IF(Tabela1336[[#This Row],[Diagnóstico]]="Não Prenha",Tabela1336[[#This Row],[E.C.C DG]],"-")</f>
        <v>-</v>
      </c>
      <c r="S81" s="162"/>
      <c r="T81" s="162" t="str">
        <f>IF(Tabela1336[[#This Row],[Diagnóstico]]="Não Prenha",Tabela1336[[#This Row],[E.C.C. IA]],"-")</f>
        <v>-</v>
      </c>
      <c r="U81" s="162" t="str">
        <f>IF(Tabela1336[[#This Row],[Diagnóstico]]="Não Prenha",Tabela1336[[#This Row],[Raça IA]],"-")</f>
        <v>-</v>
      </c>
      <c r="V81" s="162"/>
      <c r="W81" s="162">
        <f>Tabela1336[[#This Row],[Categoria]]</f>
        <v>0</v>
      </c>
      <c r="X81" s="162"/>
      <c r="Y81" s="162"/>
      <c r="Z81" s="162"/>
      <c r="AA81" s="162"/>
      <c r="AB81" s="150" t="str">
        <f t="shared" si="4"/>
        <v/>
      </c>
      <c r="AD81" s="154"/>
      <c r="AE81" s="155" t="str">
        <f>IF(Tabela131247[[#This Row],[Diagnóstico]]="Não Prenha ",Tabela1336[[#This Row],[Vaca]],"-")</f>
        <v>-</v>
      </c>
      <c r="AF81" s="162"/>
      <c r="AG81" s="162"/>
      <c r="AH81" s="162"/>
      <c r="AI81" s="162"/>
      <c r="AJ81" s="162"/>
      <c r="AK81" s="162">
        <f>Tabela1336[[#This Row],[Categoria]]</f>
        <v>0</v>
      </c>
      <c r="AL81" s="162"/>
      <c r="AM81" s="162"/>
      <c r="AN81" s="162"/>
      <c r="AO81" s="162"/>
      <c r="AP81" s="150" t="str">
        <f t="shared" si="5"/>
        <v/>
      </c>
    </row>
    <row r="82" spans="1:42" s="144" customFormat="1" hidden="1" x14ac:dyDescent="0.25">
      <c r="A82" s="156"/>
      <c r="B82" s="154"/>
      <c r="C82" s="155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50" t="str">
        <f t="shared" si="3"/>
        <v/>
      </c>
      <c r="P82" s="154"/>
      <c r="Q82" s="155" t="str">
        <f>IF(Tabela1336[[#This Row],[Diagnóstico]]="Não Prenha",Tabela1336[[#This Row],[Vaca]],"-")</f>
        <v>-</v>
      </c>
      <c r="R82" s="162" t="str">
        <f>IF(Tabela1336[[#This Row],[Diagnóstico]]="Não Prenha",Tabela1336[[#This Row],[E.C.C DG]],"-")</f>
        <v>-</v>
      </c>
      <c r="S82" s="162"/>
      <c r="T82" s="162" t="str">
        <f>IF(Tabela1336[[#This Row],[Diagnóstico]]="Não Prenha",Tabela1336[[#This Row],[E.C.C. IA]],"-")</f>
        <v>-</v>
      </c>
      <c r="U82" s="162" t="str">
        <f>IF(Tabela1336[[#This Row],[Diagnóstico]]="Não Prenha",Tabela1336[[#This Row],[Raça IA]],"-")</f>
        <v>-</v>
      </c>
      <c r="V82" s="162"/>
      <c r="W82" s="162">
        <f>Tabela1336[[#This Row],[Categoria]]</f>
        <v>0</v>
      </c>
      <c r="X82" s="162"/>
      <c r="Y82" s="162"/>
      <c r="Z82" s="162"/>
      <c r="AA82" s="162"/>
      <c r="AB82" s="150" t="str">
        <f t="shared" si="4"/>
        <v/>
      </c>
      <c r="AD82" s="154"/>
      <c r="AE82" s="155" t="str">
        <f>IF(Tabela131247[[#This Row],[Diagnóstico]]="Não Prenha ",Tabela1336[[#This Row],[Vaca]],"-")</f>
        <v>-</v>
      </c>
      <c r="AF82" s="162"/>
      <c r="AG82" s="162"/>
      <c r="AH82" s="162"/>
      <c r="AI82" s="162"/>
      <c r="AJ82" s="162"/>
      <c r="AK82" s="162">
        <f>Tabela1336[[#This Row],[Categoria]]</f>
        <v>0</v>
      </c>
      <c r="AL82" s="162"/>
      <c r="AM82" s="162"/>
      <c r="AN82" s="162"/>
      <c r="AO82" s="162"/>
      <c r="AP82" s="150" t="str">
        <f t="shared" si="5"/>
        <v/>
      </c>
    </row>
    <row r="83" spans="1:42" s="144" customFormat="1" hidden="1" x14ac:dyDescent="0.25">
      <c r="A83" s="156"/>
      <c r="B83" s="154"/>
      <c r="C83" s="155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50" t="str">
        <f t="shared" si="3"/>
        <v/>
      </c>
      <c r="P83" s="154"/>
      <c r="Q83" s="155" t="str">
        <f>IF(Tabela1336[[#This Row],[Diagnóstico]]="Não Prenha",Tabela1336[[#This Row],[Vaca]],"-")</f>
        <v>-</v>
      </c>
      <c r="R83" s="162" t="str">
        <f>IF(Tabela1336[[#This Row],[Diagnóstico]]="Não Prenha",Tabela1336[[#This Row],[E.C.C DG]],"-")</f>
        <v>-</v>
      </c>
      <c r="S83" s="162"/>
      <c r="T83" s="162" t="str">
        <f>IF(Tabela1336[[#This Row],[Diagnóstico]]="Não Prenha",Tabela1336[[#This Row],[E.C.C. IA]],"-")</f>
        <v>-</v>
      </c>
      <c r="U83" s="162" t="str">
        <f>IF(Tabela1336[[#This Row],[Diagnóstico]]="Não Prenha",Tabela1336[[#This Row],[Raça IA]],"-")</f>
        <v>-</v>
      </c>
      <c r="V83" s="162"/>
      <c r="W83" s="162">
        <f>Tabela1336[[#This Row],[Categoria]]</f>
        <v>0</v>
      </c>
      <c r="X83" s="162"/>
      <c r="Y83" s="162"/>
      <c r="Z83" s="162"/>
      <c r="AA83" s="162"/>
      <c r="AB83" s="150" t="str">
        <f t="shared" si="4"/>
        <v/>
      </c>
      <c r="AD83" s="154"/>
      <c r="AE83" s="155" t="str">
        <f>IF(Tabela131247[[#This Row],[Diagnóstico]]="Não Prenha ",Tabela1336[[#This Row],[Vaca]],"-")</f>
        <v>-</v>
      </c>
      <c r="AF83" s="162"/>
      <c r="AG83" s="162"/>
      <c r="AH83" s="162"/>
      <c r="AI83" s="162"/>
      <c r="AJ83" s="162"/>
      <c r="AK83" s="162">
        <f>Tabela1336[[#This Row],[Categoria]]</f>
        <v>0</v>
      </c>
      <c r="AL83" s="162"/>
      <c r="AM83" s="162"/>
      <c r="AN83" s="162"/>
      <c r="AO83" s="162"/>
      <c r="AP83" s="150" t="str">
        <f t="shared" si="5"/>
        <v/>
      </c>
    </row>
    <row r="84" spans="1:42" s="144" customFormat="1" hidden="1" x14ac:dyDescent="0.25">
      <c r="A84" s="156"/>
      <c r="B84" s="154"/>
      <c r="C84" s="155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50" t="str">
        <f t="shared" si="3"/>
        <v/>
      </c>
      <c r="P84" s="154"/>
      <c r="Q84" s="155" t="str">
        <f>IF(Tabela1336[[#This Row],[Diagnóstico]]="Não Prenha",Tabela1336[[#This Row],[Vaca]],"-")</f>
        <v>-</v>
      </c>
      <c r="R84" s="162" t="str">
        <f>IF(Tabela1336[[#This Row],[Diagnóstico]]="Não Prenha",Tabela1336[[#This Row],[E.C.C DG]],"-")</f>
        <v>-</v>
      </c>
      <c r="S84" s="162"/>
      <c r="T84" s="162" t="str">
        <f>IF(Tabela1336[[#This Row],[Diagnóstico]]="Não Prenha",Tabela1336[[#This Row],[E.C.C. IA]],"-")</f>
        <v>-</v>
      </c>
      <c r="U84" s="162" t="str">
        <f>IF(Tabela1336[[#This Row],[Diagnóstico]]="Não Prenha",Tabela1336[[#This Row],[Raça IA]],"-")</f>
        <v>-</v>
      </c>
      <c r="V84" s="162"/>
      <c r="W84" s="162">
        <f>Tabela1336[[#This Row],[Categoria]]</f>
        <v>0</v>
      </c>
      <c r="X84" s="162"/>
      <c r="Y84" s="162"/>
      <c r="Z84" s="162"/>
      <c r="AA84" s="162"/>
      <c r="AB84" s="150" t="str">
        <f t="shared" si="4"/>
        <v/>
      </c>
      <c r="AD84" s="154"/>
      <c r="AE84" s="155" t="str">
        <f>IF(Tabela131247[[#This Row],[Diagnóstico]]="Não Prenha ",Tabela1336[[#This Row],[Vaca]],"-")</f>
        <v>-</v>
      </c>
      <c r="AF84" s="162"/>
      <c r="AG84" s="162"/>
      <c r="AH84" s="162"/>
      <c r="AI84" s="162"/>
      <c r="AJ84" s="162"/>
      <c r="AK84" s="162">
        <f>Tabela1336[[#This Row],[Categoria]]</f>
        <v>0</v>
      </c>
      <c r="AL84" s="162"/>
      <c r="AM84" s="162"/>
      <c r="AN84" s="162"/>
      <c r="AO84" s="162"/>
      <c r="AP84" s="150" t="str">
        <f t="shared" si="5"/>
        <v/>
      </c>
    </row>
    <row r="85" spans="1:42" s="144" customFormat="1" hidden="1" x14ac:dyDescent="0.25">
      <c r="A85" s="156"/>
      <c r="B85" s="154"/>
      <c r="C85" s="155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50" t="str">
        <f t="shared" si="3"/>
        <v/>
      </c>
      <c r="P85" s="154"/>
      <c r="Q85" s="155" t="str">
        <f>IF(Tabela1336[[#This Row],[Diagnóstico]]="Não Prenha",Tabela1336[[#This Row],[Vaca]],"-")</f>
        <v>-</v>
      </c>
      <c r="R85" s="162" t="str">
        <f>IF(Tabela1336[[#This Row],[Diagnóstico]]="Não Prenha",Tabela1336[[#This Row],[E.C.C DG]],"-")</f>
        <v>-</v>
      </c>
      <c r="S85" s="162"/>
      <c r="T85" s="162" t="str">
        <f>IF(Tabela1336[[#This Row],[Diagnóstico]]="Não Prenha",Tabela1336[[#This Row],[E.C.C. IA]],"-")</f>
        <v>-</v>
      </c>
      <c r="U85" s="162" t="str">
        <f>IF(Tabela1336[[#This Row],[Diagnóstico]]="Não Prenha",Tabela1336[[#This Row],[Raça IA]],"-")</f>
        <v>-</v>
      </c>
      <c r="V85" s="162"/>
      <c r="W85" s="162">
        <f>Tabela1336[[#This Row],[Categoria]]</f>
        <v>0</v>
      </c>
      <c r="X85" s="162"/>
      <c r="Y85" s="162"/>
      <c r="Z85" s="162"/>
      <c r="AA85" s="162"/>
      <c r="AB85" s="150" t="str">
        <f t="shared" si="4"/>
        <v/>
      </c>
      <c r="AD85" s="154"/>
      <c r="AE85" s="155" t="str">
        <f>IF(Tabela131247[[#This Row],[Diagnóstico]]="Não Prenha ",Tabela1336[[#This Row],[Vaca]],"-")</f>
        <v>-</v>
      </c>
      <c r="AF85" s="162"/>
      <c r="AG85" s="162"/>
      <c r="AH85" s="162"/>
      <c r="AI85" s="162"/>
      <c r="AJ85" s="162"/>
      <c r="AK85" s="162">
        <f>Tabela1336[[#This Row],[Categoria]]</f>
        <v>0</v>
      </c>
      <c r="AL85" s="162"/>
      <c r="AM85" s="162"/>
      <c r="AN85" s="162"/>
      <c r="AO85" s="162"/>
      <c r="AP85" s="150" t="str">
        <f t="shared" si="5"/>
        <v/>
      </c>
    </row>
    <row r="86" spans="1:42" s="144" customFormat="1" hidden="1" x14ac:dyDescent="0.25">
      <c r="A86" s="156"/>
      <c r="B86" s="154"/>
      <c r="C86" s="155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50" t="str">
        <f t="shared" si="3"/>
        <v/>
      </c>
      <c r="P86" s="154"/>
      <c r="Q86" s="155" t="str">
        <f>IF(Tabela1336[[#This Row],[Diagnóstico]]="Não Prenha",Tabela1336[[#This Row],[Vaca]],"-")</f>
        <v>-</v>
      </c>
      <c r="R86" s="162" t="str">
        <f>IF(Tabela1336[[#This Row],[Diagnóstico]]="Não Prenha",Tabela1336[[#This Row],[E.C.C DG]],"-")</f>
        <v>-</v>
      </c>
      <c r="S86" s="162"/>
      <c r="T86" s="162" t="str">
        <f>IF(Tabela1336[[#This Row],[Diagnóstico]]="Não Prenha",Tabela1336[[#This Row],[E.C.C. IA]],"-")</f>
        <v>-</v>
      </c>
      <c r="U86" s="162" t="str">
        <f>IF(Tabela1336[[#This Row],[Diagnóstico]]="Não Prenha",Tabela1336[[#This Row],[Raça IA]],"-")</f>
        <v>-</v>
      </c>
      <c r="V86" s="162"/>
      <c r="W86" s="162">
        <f>Tabela1336[[#This Row],[Categoria]]</f>
        <v>0</v>
      </c>
      <c r="X86" s="162"/>
      <c r="Y86" s="162"/>
      <c r="Z86" s="162"/>
      <c r="AA86" s="162"/>
      <c r="AB86" s="150" t="str">
        <f t="shared" si="4"/>
        <v/>
      </c>
      <c r="AD86" s="154"/>
      <c r="AE86" s="155" t="str">
        <f>IF(Tabela131247[[#This Row],[Diagnóstico]]="Não Prenha ",Tabela1336[[#This Row],[Vaca]],"-")</f>
        <v>-</v>
      </c>
      <c r="AF86" s="162"/>
      <c r="AG86" s="162"/>
      <c r="AH86" s="162"/>
      <c r="AI86" s="162"/>
      <c r="AJ86" s="162"/>
      <c r="AK86" s="162">
        <f>Tabela1336[[#This Row],[Categoria]]</f>
        <v>0</v>
      </c>
      <c r="AL86" s="162"/>
      <c r="AM86" s="162"/>
      <c r="AN86" s="162"/>
      <c r="AO86" s="162"/>
      <c r="AP86" s="150" t="str">
        <f t="shared" si="5"/>
        <v/>
      </c>
    </row>
    <row r="87" spans="1:42" s="144" customFormat="1" hidden="1" x14ac:dyDescent="0.25">
      <c r="A87" s="156"/>
      <c r="B87" s="154"/>
      <c r="C87" s="155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50" t="str">
        <f t="shared" si="3"/>
        <v/>
      </c>
      <c r="P87" s="154"/>
      <c r="Q87" s="155" t="str">
        <f>IF(Tabela1336[[#This Row],[Diagnóstico]]="Não Prenha",Tabela1336[[#This Row],[Vaca]],"-")</f>
        <v>-</v>
      </c>
      <c r="R87" s="162" t="str">
        <f>IF(Tabela1336[[#This Row],[Diagnóstico]]="Não Prenha",Tabela1336[[#This Row],[E.C.C DG]],"-")</f>
        <v>-</v>
      </c>
      <c r="S87" s="162"/>
      <c r="T87" s="162" t="str">
        <f>IF(Tabela1336[[#This Row],[Diagnóstico]]="Não Prenha",Tabela1336[[#This Row],[E.C.C. IA]],"-")</f>
        <v>-</v>
      </c>
      <c r="U87" s="162" t="str">
        <f>IF(Tabela1336[[#This Row],[Diagnóstico]]="Não Prenha",Tabela1336[[#This Row],[Raça IA]],"-")</f>
        <v>-</v>
      </c>
      <c r="V87" s="162"/>
      <c r="W87" s="162">
        <f>Tabela1336[[#This Row],[Categoria]]</f>
        <v>0</v>
      </c>
      <c r="X87" s="162"/>
      <c r="Y87" s="162"/>
      <c r="Z87" s="162"/>
      <c r="AA87" s="162"/>
      <c r="AB87" s="150" t="str">
        <f t="shared" si="4"/>
        <v/>
      </c>
      <c r="AD87" s="154"/>
      <c r="AE87" s="155" t="str">
        <f>IF(Tabela131247[[#This Row],[Diagnóstico]]="Não Prenha ",Tabela1336[[#This Row],[Vaca]],"-")</f>
        <v>-</v>
      </c>
      <c r="AF87" s="162"/>
      <c r="AG87" s="162"/>
      <c r="AH87" s="162"/>
      <c r="AI87" s="162"/>
      <c r="AJ87" s="162"/>
      <c r="AK87" s="162">
        <f>Tabela1336[[#This Row],[Categoria]]</f>
        <v>0</v>
      </c>
      <c r="AL87" s="162"/>
      <c r="AM87" s="162"/>
      <c r="AN87" s="162"/>
      <c r="AO87" s="162"/>
      <c r="AP87" s="150" t="str">
        <f t="shared" si="5"/>
        <v/>
      </c>
    </row>
    <row r="88" spans="1:42" s="144" customFormat="1" hidden="1" x14ac:dyDescent="0.25">
      <c r="A88" s="156"/>
      <c r="B88" s="154"/>
      <c r="C88" s="155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50" t="str">
        <f t="shared" si="3"/>
        <v/>
      </c>
      <c r="P88" s="154"/>
      <c r="Q88" s="155" t="str">
        <f>IF(Tabela1336[[#This Row],[Diagnóstico]]="Não Prenha",Tabela1336[[#This Row],[Vaca]],"-")</f>
        <v>-</v>
      </c>
      <c r="R88" s="162" t="str">
        <f>IF(Tabela1336[[#This Row],[Diagnóstico]]="Não Prenha",Tabela1336[[#This Row],[E.C.C DG]],"-")</f>
        <v>-</v>
      </c>
      <c r="S88" s="162"/>
      <c r="T88" s="162" t="str">
        <f>IF(Tabela1336[[#This Row],[Diagnóstico]]="Não Prenha",Tabela1336[[#This Row],[E.C.C. IA]],"-")</f>
        <v>-</v>
      </c>
      <c r="U88" s="162" t="str">
        <f>IF(Tabela1336[[#This Row],[Diagnóstico]]="Não Prenha",Tabela1336[[#This Row],[Raça IA]],"-")</f>
        <v>-</v>
      </c>
      <c r="V88" s="162"/>
      <c r="W88" s="162">
        <f>Tabela1336[[#This Row],[Categoria]]</f>
        <v>0</v>
      </c>
      <c r="X88" s="162"/>
      <c r="Y88" s="162"/>
      <c r="Z88" s="162"/>
      <c r="AA88" s="162"/>
      <c r="AB88" s="150" t="str">
        <f t="shared" si="4"/>
        <v/>
      </c>
      <c r="AD88" s="154"/>
      <c r="AE88" s="155" t="str">
        <f>IF(Tabela131247[[#This Row],[Diagnóstico]]="Não Prenha ",Tabela1336[[#This Row],[Vaca]],"-")</f>
        <v>-</v>
      </c>
      <c r="AF88" s="162"/>
      <c r="AG88" s="162"/>
      <c r="AH88" s="162"/>
      <c r="AI88" s="162"/>
      <c r="AJ88" s="162"/>
      <c r="AK88" s="162">
        <f>Tabela1336[[#This Row],[Categoria]]</f>
        <v>0</v>
      </c>
      <c r="AL88" s="162"/>
      <c r="AM88" s="162"/>
      <c r="AN88" s="162"/>
      <c r="AO88" s="162"/>
      <c r="AP88" s="150" t="str">
        <f t="shared" si="5"/>
        <v/>
      </c>
    </row>
    <row r="89" spans="1:42" s="144" customFormat="1" hidden="1" x14ac:dyDescent="0.25">
      <c r="A89" s="156"/>
      <c r="B89" s="154"/>
      <c r="C89" s="155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50" t="str">
        <f t="shared" si="3"/>
        <v/>
      </c>
      <c r="P89" s="154"/>
      <c r="Q89" s="155" t="str">
        <f>IF(Tabela1336[[#This Row],[Diagnóstico]]="Não Prenha",Tabela1336[[#This Row],[Vaca]],"-")</f>
        <v>-</v>
      </c>
      <c r="R89" s="162" t="str">
        <f>IF(Tabela1336[[#This Row],[Diagnóstico]]="Não Prenha",Tabela1336[[#This Row],[E.C.C DG]],"-")</f>
        <v>-</v>
      </c>
      <c r="S89" s="162"/>
      <c r="T89" s="162" t="str">
        <f>IF(Tabela1336[[#This Row],[Diagnóstico]]="Não Prenha",Tabela1336[[#This Row],[E.C.C. IA]],"-")</f>
        <v>-</v>
      </c>
      <c r="U89" s="162" t="str">
        <f>IF(Tabela1336[[#This Row],[Diagnóstico]]="Não Prenha",Tabela1336[[#This Row],[Raça IA]],"-")</f>
        <v>-</v>
      </c>
      <c r="V89" s="162"/>
      <c r="W89" s="162">
        <f>Tabela1336[[#This Row],[Categoria]]</f>
        <v>0</v>
      </c>
      <c r="X89" s="162"/>
      <c r="Y89" s="162"/>
      <c r="Z89" s="162"/>
      <c r="AA89" s="162"/>
      <c r="AB89" s="150" t="str">
        <f t="shared" si="4"/>
        <v/>
      </c>
      <c r="AD89" s="154"/>
      <c r="AE89" s="155" t="str">
        <f>IF(Tabela131247[[#This Row],[Diagnóstico]]="Não Prenha ",Tabela1336[[#This Row],[Vaca]],"-")</f>
        <v>-</v>
      </c>
      <c r="AF89" s="162"/>
      <c r="AG89" s="162"/>
      <c r="AH89" s="162"/>
      <c r="AI89" s="162"/>
      <c r="AJ89" s="162"/>
      <c r="AK89" s="162">
        <f>Tabela1336[[#This Row],[Categoria]]</f>
        <v>0</v>
      </c>
      <c r="AL89" s="162"/>
      <c r="AM89" s="162"/>
      <c r="AN89" s="162"/>
      <c r="AO89" s="162"/>
      <c r="AP89" s="150" t="str">
        <f t="shared" si="5"/>
        <v/>
      </c>
    </row>
    <row r="90" spans="1:42" s="144" customFormat="1" hidden="1" x14ac:dyDescent="0.25">
      <c r="A90" s="156"/>
      <c r="B90" s="154"/>
      <c r="C90" s="155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50" t="str">
        <f t="shared" si="3"/>
        <v/>
      </c>
      <c r="P90" s="154"/>
      <c r="Q90" s="155" t="str">
        <f>IF(Tabela1336[[#This Row],[Diagnóstico]]="Não Prenha",Tabela1336[[#This Row],[Vaca]],"-")</f>
        <v>-</v>
      </c>
      <c r="R90" s="162" t="str">
        <f>IF(Tabela1336[[#This Row],[Diagnóstico]]="Não Prenha",Tabela1336[[#This Row],[E.C.C DG]],"-")</f>
        <v>-</v>
      </c>
      <c r="S90" s="162"/>
      <c r="T90" s="162" t="str">
        <f>IF(Tabela1336[[#This Row],[Diagnóstico]]="Não Prenha",Tabela1336[[#This Row],[E.C.C. IA]],"-")</f>
        <v>-</v>
      </c>
      <c r="U90" s="162" t="str">
        <f>IF(Tabela1336[[#This Row],[Diagnóstico]]="Não Prenha",Tabela1336[[#This Row],[Raça IA]],"-")</f>
        <v>-</v>
      </c>
      <c r="V90" s="162"/>
      <c r="W90" s="162">
        <f>Tabela1336[[#This Row],[Categoria]]</f>
        <v>0</v>
      </c>
      <c r="X90" s="162"/>
      <c r="Y90" s="162"/>
      <c r="Z90" s="162"/>
      <c r="AA90" s="162"/>
      <c r="AB90" s="150" t="str">
        <f t="shared" si="4"/>
        <v/>
      </c>
      <c r="AD90" s="154"/>
      <c r="AE90" s="155" t="str">
        <f>IF(Tabela131247[[#This Row],[Diagnóstico]]="Não Prenha ",Tabela1336[[#This Row],[Vaca]],"-")</f>
        <v>-</v>
      </c>
      <c r="AF90" s="162"/>
      <c r="AG90" s="162"/>
      <c r="AH90" s="162"/>
      <c r="AI90" s="162"/>
      <c r="AJ90" s="162"/>
      <c r="AK90" s="162">
        <f>Tabela1336[[#This Row],[Categoria]]</f>
        <v>0</v>
      </c>
      <c r="AL90" s="162"/>
      <c r="AM90" s="162"/>
      <c r="AN90" s="162"/>
      <c r="AO90" s="162"/>
      <c r="AP90" s="150" t="str">
        <f t="shared" si="5"/>
        <v/>
      </c>
    </row>
    <row r="91" spans="1:42" s="144" customFormat="1" hidden="1" x14ac:dyDescent="0.25">
      <c r="A91" s="156"/>
      <c r="B91" s="154"/>
      <c r="C91" s="155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50" t="str">
        <f t="shared" si="3"/>
        <v/>
      </c>
      <c r="P91" s="154"/>
      <c r="Q91" s="155" t="str">
        <f>IF(Tabela1336[[#This Row],[Diagnóstico]]="Não Prenha",Tabela1336[[#This Row],[Vaca]],"-")</f>
        <v>-</v>
      </c>
      <c r="R91" s="162" t="str">
        <f>IF(Tabela1336[[#This Row],[Diagnóstico]]="Não Prenha",Tabela1336[[#This Row],[E.C.C DG]],"-")</f>
        <v>-</v>
      </c>
      <c r="S91" s="162"/>
      <c r="T91" s="162" t="str">
        <f>IF(Tabela1336[[#This Row],[Diagnóstico]]="Não Prenha",Tabela1336[[#This Row],[E.C.C. IA]],"-")</f>
        <v>-</v>
      </c>
      <c r="U91" s="162" t="str">
        <f>IF(Tabela1336[[#This Row],[Diagnóstico]]="Não Prenha",Tabela1336[[#This Row],[Raça IA]],"-")</f>
        <v>-</v>
      </c>
      <c r="V91" s="162"/>
      <c r="W91" s="162">
        <f>Tabela1336[[#This Row],[Categoria]]</f>
        <v>0</v>
      </c>
      <c r="X91" s="162"/>
      <c r="Y91" s="162"/>
      <c r="Z91" s="162"/>
      <c r="AA91" s="162"/>
      <c r="AB91" s="150" t="str">
        <f t="shared" si="4"/>
        <v/>
      </c>
      <c r="AD91" s="154"/>
      <c r="AE91" s="155" t="str">
        <f>IF(Tabela131247[[#This Row],[Diagnóstico]]="Não Prenha ",Tabela1336[[#This Row],[Vaca]],"-")</f>
        <v>-</v>
      </c>
      <c r="AF91" s="162"/>
      <c r="AG91" s="162"/>
      <c r="AH91" s="162"/>
      <c r="AI91" s="162"/>
      <c r="AJ91" s="162"/>
      <c r="AK91" s="162">
        <f>Tabela1336[[#This Row],[Categoria]]</f>
        <v>0</v>
      </c>
      <c r="AL91" s="162"/>
      <c r="AM91" s="162"/>
      <c r="AN91" s="162"/>
      <c r="AO91" s="162"/>
      <c r="AP91" s="150" t="str">
        <f t="shared" si="5"/>
        <v/>
      </c>
    </row>
    <row r="92" spans="1:42" s="144" customFormat="1" hidden="1" x14ac:dyDescent="0.25">
      <c r="A92" s="156"/>
      <c r="B92" s="154"/>
      <c r="C92" s="155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50" t="str">
        <f t="shared" si="3"/>
        <v/>
      </c>
      <c r="P92" s="154"/>
      <c r="Q92" s="155" t="str">
        <f>IF(Tabela1336[[#This Row],[Diagnóstico]]="Não Prenha",Tabela1336[[#This Row],[Vaca]],"-")</f>
        <v>-</v>
      </c>
      <c r="R92" s="162" t="str">
        <f>IF(Tabela1336[[#This Row],[Diagnóstico]]="Não Prenha",Tabela1336[[#This Row],[E.C.C DG]],"-")</f>
        <v>-</v>
      </c>
      <c r="S92" s="162"/>
      <c r="T92" s="162" t="str">
        <f>IF(Tabela1336[[#This Row],[Diagnóstico]]="Não Prenha",Tabela1336[[#This Row],[E.C.C. IA]],"-")</f>
        <v>-</v>
      </c>
      <c r="U92" s="162" t="str">
        <f>IF(Tabela1336[[#This Row],[Diagnóstico]]="Não Prenha",Tabela1336[[#This Row],[Raça IA]],"-")</f>
        <v>-</v>
      </c>
      <c r="V92" s="162"/>
      <c r="W92" s="162">
        <f>Tabela1336[[#This Row],[Categoria]]</f>
        <v>0</v>
      </c>
      <c r="X92" s="162"/>
      <c r="Y92" s="162"/>
      <c r="Z92" s="162"/>
      <c r="AA92" s="162"/>
      <c r="AB92" s="150" t="str">
        <f t="shared" si="4"/>
        <v/>
      </c>
      <c r="AD92" s="154"/>
      <c r="AE92" s="155" t="str">
        <f>IF(Tabela131247[[#This Row],[Diagnóstico]]="Não Prenha ",Tabela1336[[#This Row],[Vaca]],"-")</f>
        <v>-</v>
      </c>
      <c r="AF92" s="162"/>
      <c r="AG92" s="162"/>
      <c r="AH92" s="162"/>
      <c r="AI92" s="162"/>
      <c r="AJ92" s="162"/>
      <c r="AK92" s="162">
        <f>Tabela1336[[#This Row],[Categoria]]</f>
        <v>0</v>
      </c>
      <c r="AL92" s="162"/>
      <c r="AM92" s="162"/>
      <c r="AN92" s="162"/>
      <c r="AO92" s="162"/>
      <c r="AP92" s="150" t="str">
        <f t="shared" si="5"/>
        <v/>
      </c>
    </row>
    <row r="93" spans="1:42" s="144" customFormat="1" hidden="1" x14ac:dyDescent="0.25">
      <c r="A93" s="156"/>
      <c r="B93" s="154"/>
      <c r="C93" s="155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50" t="str">
        <f t="shared" si="3"/>
        <v/>
      </c>
      <c r="P93" s="154"/>
      <c r="Q93" s="155" t="str">
        <f>IF(Tabela1336[[#This Row],[Diagnóstico]]="Não Prenha",Tabela1336[[#This Row],[Vaca]],"-")</f>
        <v>-</v>
      </c>
      <c r="R93" s="162" t="str">
        <f>IF(Tabela1336[[#This Row],[Diagnóstico]]="Não Prenha",Tabela1336[[#This Row],[E.C.C DG]],"-")</f>
        <v>-</v>
      </c>
      <c r="S93" s="162"/>
      <c r="T93" s="162" t="str">
        <f>IF(Tabela1336[[#This Row],[Diagnóstico]]="Não Prenha",Tabela1336[[#This Row],[E.C.C. IA]],"-")</f>
        <v>-</v>
      </c>
      <c r="U93" s="162" t="str">
        <f>IF(Tabela1336[[#This Row],[Diagnóstico]]="Não Prenha",Tabela1336[[#This Row],[Raça IA]],"-")</f>
        <v>-</v>
      </c>
      <c r="V93" s="162"/>
      <c r="W93" s="162">
        <f>Tabela1336[[#This Row],[Categoria]]</f>
        <v>0</v>
      </c>
      <c r="X93" s="162"/>
      <c r="Y93" s="162"/>
      <c r="Z93" s="162"/>
      <c r="AA93" s="162"/>
      <c r="AB93" s="150" t="str">
        <f t="shared" si="4"/>
        <v/>
      </c>
      <c r="AD93" s="154"/>
      <c r="AE93" s="155" t="str">
        <f>IF(Tabela131247[[#This Row],[Diagnóstico]]="Não Prenha ",Tabela1336[[#This Row],[Vaca]],"-")</f>
        <v>-</v>
      </c>
      <c r="AF93" s="162"/>
      <c r="AG93" s="162"/>
      <c r="AH93" s="162"/>
      <c r="AI93" s="162"/>
      <c r="AJ93" s="162"/>
      <c r="AK93" s="162">
        <f>Tabela1336[[#This Row],[Categoria]]</f>
        <v>0</v>
      </c>
      <c r="AL93" s="162"/>
      <c r="AM93" s="162"/>
      <c r="AN93" s="162"/>
      <c r="AO93" s="162"/>
      <c r="AP93" s="150" t="str">
        <f t="shared" si="5"/>
        <v/>
      </c>
    </row>
    <row r="94" spans="1:42" s="144" customFormat="1" hidden="1" x14ac:dyDescent="0.25">
      <c r="A94" s="156"/>
      <c r="B94" s="154"/>
      <c r="C94" s="155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50" t="str">
        <f t="shared" si="3"/>
        <v/>
      </c>
      <c r="P94" s="154"/>
      <c r="Q94" s="155" t="str">
        <f>IF(Tabela1336[[#This Row],[Diagnóstico]]="Não Prenha",Tabela1336[[#This Row],[Vaca]],"-")</f>
        <v>-</v>
      </c>
      <c r="R94" s="162" t="str">
        <f>IF(Tabela1336[[#This Row],[Diagnóstico]]="Não Prenha",Tabela1336[[#This Row],[E.C.C DG]],"-")</f>
        <v>-</v>
      </c>
      <c r="S94" s="162"/>
      <c r="T94" s="162" t="str">
        <f>IF(Tabela1336[[#This Row],[Diagnóstico]]="Não Prenha",Tabela1336[[#This Row],[E.C.C. IA]],"-")</f>
        <v>-</v>
      </c>
      <c r="U94" s="162" t="str">
        <f>IF(Tabela1336[[#This Row],[Diagnóstico]]="Não Prenha",Tabela1336[[#This Row],[Raça IA]],"-")</f>
        <v>-</v>
      </c>
      <c r="V94" s="162"/>
      <c r="W94" s="162">
        <f>Tabela1336[[#This Row],[Categoria]]</f>
        <v>0</v>
      </c>
      <c r="X94" s="162"/>
      <c r="Y94" s="162"/>
      <c r="Z94" s="162"/>
      <c r="AA94" s="162"/>
      <c r="AB94" s="150" t="str">
        <f t="shared" si="4"/>
        <v/>
      </c>
      <c r="AD94" s="154"/>
      <c r="AE94" s="155" t="str">
        <f>IF(Tabela131247[[#This Row],[Diagnóstico]]="Não Prenha ",Tabela1336[[#This Row],[Vaca]],"-")</f>
        <v>-</v>
      </c>
      <c r="AF94" s="162"/>
      <c r="AG94" s="162"/>
      <c r="AH94" s="162"/>
      <c r="AI94" s="162"/>
      <c r="AJ94" s="162"/>
      <c r="AK94" s="162">
        <f>Tabela1336[[#This Row],[Categoria]]</f>
        <v>0</v>
      </c>
      <c r="AL94" s="162"/>
      <c r="AM94" s="162"/>
      <c r="AN94" s="162"/>
      <c r="AO94" s="162"/>
      <c r="AP94" s="150" t="str">
        <f t="shared" si="5"/>
        <v/>
      </c>
    </row>
    <row r="95" spans="1:42" s="144" customFormat="1" hidden="1" x14ac:dyDescent="0.25">
      <c r="A95" s="156"/>
      <c r="B95" s="154"/>
      <c r="C95" s="155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50" t="str">
        <f t="shared" si="3"/>
        <v/>
      </c>
      <c r="P95" s="154"/>
      <c r="Q95" s="155" t="str">
        <f>IF(Tabela1336[[#This Row],[Diagnóstico]]="Não Prenha",Tabela1336[[#This Row],[Vaca]],"-")</f>
        <v>-</v>
      </c>
      <c r="R95" s="162" t="str">
        <f>IF(Tabela1336[[#This Row],[Diagnóstico]]="Não Prenha",Tabela1336[[#This Row],[E.C.C DG]],"-")</f>
        <v>-</v>
      </c>
      <c r="S95" s="162"/>
      <c r="T95" s="162" t="str">
        <f>IF(Tabela1336[[#This Row],[Diagnóstico]]="Não Prenha",Tabela1336[[#This Row],[E.C.C. IA]],"-")</f>
        <v>-</v>
      </c>
      <c r="U95" s="162" t="str">
        <f>IF(Tabela1336[[#This Row],[Diagnóstico]]="Não Prenha",Tabela1336[[#This Row],[Raça IA]],"-")</f>
        <v>-</v>
      </c>
      <c r="V95" s="162"/>
      <c r="W95" s="162">
        <f>Tabela1336[[#This Row],[Categoria]]</f>
        <v>0</v>
      </c>
      <c r="X95" s="162"/>
      <c r="Y95" s="162"/>
      <c r="Z95" s="162"/>
      <c r="AA95" s="162"/>
      <c r="AB95" s="150" t="str">
        <f t="shared" si="4"/>
        <v/>
      </c>
      <c r="AD95" s="154"/>
      <c r="AE95" s="155" t="str">
        <f>IF(Tabela131247[[#This Row],[Diagnóstico]]="Não Prenha ",Tabela1336[[#This Row],[Vaca]],"-")</f>
        <v>-</v>
      </c>
      <c r="AF95" s="162"/>
      <c r="AG95" s="162"/>
      <c r="AH95" s="162"/>
      <c r="AI95" s="162"/>
      <c r="AJ95" s="162"/>
      <c r="AK95" s="162">
        <f>Tabela1336[[#This Row],[Categoria]]</f>
        <v>0</v>
      </c>
      <c r="AL95" s="162"/>
      <c r="AM95" s="162"/>
      <c r="AN95" s="162"/>
      <c r="AO95" s="162"/>
      <c r="AP95" s="150" t="str">
        <f t="shared" si="5"/>
        <v/>
      </c>
    </row>
    <row r="96" spans="1:42" s="144" customFormat="1" hidden="1" x14ac:dyDescent="0.25">
      <c r="A96" s="156"/>
      <c r="B96" s="154"/>
      <c r="C96" s="155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50" t="str">
        <f t="shared" si="3"/>
        <v/>
      </c>
      <c r="P96" s="154"/>
      <c r="Q96" s="155" t="str">
        <f>IF(Tabela1336[[#This Row],[Diagnóstico]]="Não Prenha",Tabela1336[[#This Row],[Vaca]],"-")</f>
        <v>-</v>
      </c>
      <c r="R96" s="162" t="str">
        <f>IF(Tabela1336[[#This Row],[Diagnóstico]]="Não Prenha",Tabela1336[[#This Row],[E.C.C DG]],"-")</f>
        <v>-</v>
      </c>
      <c r="S96" s="162"/>
      <c r="T96" s="162" t="str">
        <f>IF(Tabela1336[[#This Row],[Diagnóstico]]="Não Prenha",Tabela1336[[#This Row],[E.C.C. IA]],"-")</f>
        <v>-</v>
      </c>
      <c r="U96" s="162" t="str">
        <f>IF(Tabela1336[[#This Row],[Diagnóstico]]="Não Prenha",Tabela1336[[#This Row],[Raça IA]],"-")</f>
        <v>-</v>
      </c>
      <c r="V96" s="162"/>
      <c r="W96" s="162">
        <f>Tabela1336[[#This Row],[Categoria]]</f>
        <v>0</v>
      </c>
      <c r="X96" s="162"/>
      <c r="Y96" s="162"/>
      <c r="Z96" s="162"/>
      <c r="AA96" s="162"/>
      <c r="AB96" s="150" t="str">
        <f t="shared" si="4"/>
        <v/>
      </c>
      <c r="AD96" s="154"/>
      <c r="AE96" s="155" t="str">
        <f>IF(Tabela131247[[#This Row],[Diagnóstico]]="Não Prenha ",Tabela1336[[#This Row],[Vaca]],"-")</f>
        <v>-</v>
      </c>
      <c r="AF96" s="162"/>
      <c r="AG96" s="162"/>
      <c r="AH96" s="162"/>
      <c r="AI96" s="162"/>
      <c r="AJ96" s="162"/>
      <c r="AK96" s="162">
        <f>Tabela1336[[#This Row],[Categoria]]</f>
        <v>0</v>
      </c>
      <c r="AL96" s="162"/>
      <c r="AM96" s="162"/>
      <c r="AN96" s="162"/>
      <c r="AO96" s="162"/>
      <c r="AP96" s="150" t="str">
        <f t="shared" si="5"/>
        <v/>
      </c>
    </row>
    <row r="97" spans="1:42" s="144" customFormat="1" hidden="1" x14ac:dyDescent="0.25">
      <c r="A97" s="156"/>
      <c r="B97" s="154"/>
      <c r="C97" s="155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50" t="str">
        <f t="shared" si="3"/>
        <v/>
      </c>
      <c r="P97" s="154"/>
      <c r="Q97" s="155" t="str">
        <f>IF(Tabela1336[[#This Row],[Diagnóstico]]="Não Prenha",Tabela1336[[#This Row],[Vaca]],"-")</f>
        <v>-</v>
      </c>
      <c r="R97" s="162" t="str">
        <f>IF(Tabela1336[[#This Row],[Diagnóstico]]="Não Prenha",Tabela1336[[#This Row],[E.C.C DG]],"-")</f>
        <v>-</v>
      </c>
      <c r="S97" s="162"/>
      <c r="T97" s="162" t="str">
        <f>IF(Tabela1336[[#This Row],[Diagnóstico]]="Não Prenha",Tabela1336[[#This Row],[E.C.C. IA]],"-")</f>
        <v>-</v>
      </c>
      <c r="U97" s="162" t="str">
        <f>IF(Tabela1336[[#This Row],[Diagnóstico]]="Não Prenha",Tabela1336[[#This Row],[Raça IA]],"-")</f>
        <v>-</v>
      </c>
      <c r="V97" s="162"/>
      <c r="W97" s="162">
        <f>Tabela1336[[#This Row],[Categoria]]</f>
        <v>0</v>
      </c>
      <c r="X97" s="162"/>
      <c r="Y97" s="162"/>
      <c r="Z97" s="162"/>
      <c r="AA97" s="162"/>
      <c r="AB97" s="150" t="str">
        <f t="shared" si="4"/>
        <v/>
      </c>
      <c r="AD97" s="154"/>
      <c r="AE97" s="155" t="str">
        <f>IF(Tabela131247[[#This Row],[Diagnóstico]]="Não Prenha ",Tabela1336[[#This Row],[Vaca]],"-")</f>
        <v>-</v>
      </c>
      <c r="AF97" s="162"/>
      <c r="AG97" s="162"/>
      <c r="AH97" s="162"/>
      <c r="AI97" s="162"/>
      <c r="AJ97" s="162"/>
      <c r="AK97" s="162">
        <f>Tabela1336[[#This Row],[Categoria]]</f>
        <v>0</v>
      </c>
      <c r="AL97" s="162"/>
      <c r="AM97" s="162"/>
      <c r="AN97" s="162"/>
      <c r="AO97" s="162"/>
      <c r="AP97" s="150" t="str">
        <f t="shared" si="5"/>
        <v/>
      </c>
    </row>
    <row r="98" spans="1:42" s="144" customFormat="1" hidden="1" x14ac:dyDescent="0.25">
      <c r="A98" s="156"/>
      <c r="B98" s="154"/>
      <c r="C98" s="155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50" t="str">
        <f t="shared" si="3"/>
        <v/>
      </c>
      <c r="P98" s="154"/>
      <c r="Q98" s="155" t="str">
        <f>IF(Tabela1336[[#This Row],[Diagnóstico]]="Não Prenha",Tabela1336[[#This Row],[Vaca]],"-")</f>
        <v>-</v>
      </c>
      <c r="R98" s="162" t="str">
        <f>IF(Tabela1336[[#This Row],[Diagnóstico]]="Não Prenha",Tabela1336[[#This Row],[E.C.C DG]],"-")</f>
        <v>-</v>
      </c>
      <c r="S98" s="162"/>
      <c r="T98" s="162" t="str">
        <f>IF(Tabela1336[[#This Row],[Diagnóstico]]="Não Prenha",Tabela1336[[#This Row],[E.C.C. IA]],"-")</f>
        <v>-</v>
      </c>
      <c r="U98" s="162" t="str">
        <f>IF(Tabela1336[[#This Row],[Diagnóstico]]="Não Prenha",Tabela1336[[#This Row],[Raça IA]],"-")</f>
        <v>-</v>
      </c>
      <c r="V98" s="162"/>
      <c r="W98" s="162">
        <f>Tabela1336[[#This Row],[Categoria]]</f>
        <v>0</v>
      </c>
      <c r="X98" s="162"/>
      <c r="Y98" s="162"/>
      <c r="Z98" s="162"/>
      <c r="AA98" s="162"/>
      <c r="AB98" s="150" t="str">
        <f t="shared" si="4"/>
        <v/>
      </c>
      <c r="AD98" s="154"/>
      <c r="AE98" s="155" t="str">
        <f>IF(Tabela131247[[#This Row],[Diagnóstico]]="Não Prenha ",Tabela1336[[#This Row],[Vaca]],"-")</f>
        <v>-</v>
      </c>
      <c r="AF98" s="162"/>
      <c r="AG98" s="162"/>
      <c r="AH98" s="162"/>
      <c r="AI98" s="162"/>
      <c r="AJ98" s="162"/>
      <c r="AK98" s="162">
        <f>Tabela1336[[#This Row],[Categoria]]</f>
        <v>0</v>
      </c>
      <c r="AL98" s="162"/>
      <c r="AM98" s="162"/>
      <c r="AN98" s="162"/>
      <c r="AO98" s="162"/>
      <c r="AP98" s="150" t="str">
        <f t="shared" si="5"/>
        <v/>
      </c>
    </row>
    <row r="99" spans="1:42" s="144" customFormat="1" hidden="1" x14ac:dyDescent="0.25">
      <c r="A99" s="156"/>
      <c r="B99" s="154"/>
      <c r="C99" s="155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50" t="str">
        <f t="shared" si="3"/>
        <v/>
      </c>
      <c r="P99" s="154"/>
      <c r="Q99" s="155" t="str">
        <f>IF(Tabela1336[[#This Row],[Diagnóstico]]="Não Prenha",Tabela1336[[#This Row],[Vaca]],"-")</f>
        <v>-</v>
      </c>
      <c r="R99" s="162" t="str">
        <f>IF(Tabela1336[[#This Row],[Diagnóstico]]="Não Prenha",Tabela1336[[#This Row],[E.C.C DG]],"-")</f>
        <v>-</v>
      </c>
      <c r="S99" s="162"/>
      <c r="T99" s="162" t="str">
        <f>IF(Tabela1336[[#This Row],[Diagnóstico]]="Não Prenha",Tabela1336[[#This Row],[E.C.C. IA]],"-")</f>
        <v>-</v>
      </c>
      <c r="U99" s="162" t="str">
        <f>IF(Tabela1336[[#This Row],[Diagnóstico]]="Não Prenha",Tabela1336[[#This Row],[Raça IA]],"-")</f>
        <v>-</v>
      </c>
      <c r="V99" s="162"/>
      <c r="W99" s="162">
        <f>Tabela1336[[#This Row],[Categoria]]</f>
        <v>0</v>
      </c>
      <c r="X99" s="162"/>
      <c r="Y99" s="162"/>
      <c r="Z99" s="162"/>
      <c r="AA99" s="162"/>
      <c r="AB99" s="150" t="str">
        <f t="shared" si="4"/>
        <v/>
      </c>
      <c r="AD99" s="154"/>
      <c r="AE99" s="155" t="str">
        <f>IF(Tabela131247[[#This Row],[Diagnóstico]]="Não Prenha ",Tabela1336[[#This Row],[Vaca]],"-")</f>
        <v>-</v>
      </c>
      <c r="AF99" s="162"/>
      <c r="AG99" s="162"/>
      <c r="AH99" s="162"/>
      <c r="AI99" s="162"/>
      <c r="AJ99" s="162"/>
      <c r="AK99" s="162">
        <f>Tabela1336[[#This Row],[Categoria]]</f>
        <v>0</v>
      </c>
      <c r="AL99" s="162"/>
      <c r="AM99" s="162"/>
      <c r="AN99" s="162"/>
      <c r="AO99" s="162"/>
      <c r="AP99" s="150" t="str">
        <f t="shared" si="5"/>
        <v/>
      </c>
    </row>
    <row r="100" spans="1:42" s="144" customFormat="1" hidden="1" x14ac:dyDescent="0.25">
      <c r="A100" s="156"/>
      <c r="B100" s="154"/>
      <c r="C100" s="155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50" t="str">
        <f t="shared" si="3"/>
        <v/>
      </c>
      <c r="P100" s="154"/>
      <c r="Q100" s="155" t="str">
        <f>IF(Tabela1336[[#This Row],[Diagnóstico]]="Não Prenha",Tabela1336[[#This Row],[Vaca]],"-")</f>
        <v>-</v>
      </c>
      <c r="R100" s="162" t="str">
        <f>IF(Tabela1336[[#This Row],[Diagnóstico]]="Não Prenha",Tabela1336[[#This Row],[E.C.C DG]],"-")</f>
        <v>-</v>
      </c>
      <c r="S100" s="162"/>
      <c r="T100" s="162" t="str">
        <f>IF(Tabela1336[[#This Row],[Diagnóstico]]="Não Prenha",Tabela1336[[#This Row],[E.C.C. IA]],"-")</f>
        <v>-</v>
      </c>
      <c r="U100" s="162" t="str">
        <f>IF(Tabela1336[[#This Row],[Diagnóstico]]="Não Prenha",Tabela1336[[#This Row],[Raça IA]],"-")</f>
        <v>-</v>
      </c>
      <c r="V100" s="162"/>
      <c r="W100" s="162">
        <f>Tabela1336[[#This Row],[Categoria]]</f>
        <v>0</v>
      </c>
      <c r="X100" s="162"/>
      <c r="Y100" s="162"/>
      <c r="Z100" s="162"/>
      <c r="AA100" s="162"/>
      <c r="AB100" s="150" t="str">
        <f t="shared" si="4"/>
        <v/>
      </c>
      <c r="AD100" s="154"/>
      <c r="AE100" s="155" t="str">
        <f>IF(Tabela131247[[#This Row],[Diagnóstico]]="Não Prenha ",Tabela1336[[#This Row],[Vaca]],"-")</f>
        <v>-</v>
      </c>
      <c r="AF100" s="162"/>
      <c r="AG100" s="162"/>
      <c r="AH100" s="162"/>
      <c r="AI100" s="162"/>
      <c r="AJ100" s="162"/>
      <c r="AK100" s="162">
        <f>Tabela1336[[#This Row],[Categoria]]</f>
        <v>0</v>
      </c>
      <c r="AL100" s="162"/>
      <c r="AM100" s="162"/>
      <c r="AN100" s="162"/>
      <c r="AO100" s="162"/>
      <c r="AP100" s="150" t="str">
        <f t="shared" si="5"/>
        <v/>
      </c>
    </row>
    <row r="101" spans="1:42" s="144" customFormat="1" hidden="1" x14ac:dyDescent="0.25">
      <c r="A101" s="156"/>
      <c r="B101" s="154"/>
      <c r="C101" s="155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50" t="str">
        <f t="shared" si="3"/>
        <v/>
      </c>
      <c r="P101" s="154"/>
      <c r="Q101" s="155" t="str">
        <f>IF(Tabela1336[[#This Row],[Diagnóstico]]="Não Prenha",Tabela1336[[#This Row],[Vaca]],"-")</f>
        <v>-</v>
      </c>
      <c r="R101" s="162" t="str">
        <f>IF(Tabela1336[[#This Row],[Diagnóstico]]="Não Prenha",Tabela1336[[#This Row],[E.C.C DG]],"-")</f>
        <v>-</v>
      </c>
      <c r="S101" s="162"/>
      <c r="T101" s="162" t="str">
        <f>IF(Tabela1336[[#This Row],[Diagnóstico]]="Não Prenha",Tabela1336[[#This Row],[E.C.C. IA]],"-")</f>
        <v>-</v>
      </c>
      <c r="U101" s="162" t="str">
        <f>IF(Tabela1336[[#This Row],[Diagnóstico]]="Não Prenha",Tabela1336[[#This Row],[Raça IA]],"-")</f>
        <v>-</v>
      </c>
      <c r="V101" s="162"/>
      <c r="W101" s="162">
        <f>Tabela1336[[#This Row],[Categoria]]</f>
        <v>0</v>
      </c>
      <c r="X101" s="162"/>
      <c r="Y101" s="162"/>
      <c r="Z101" s="162"/>
      <c r="AA101" s="162"/>
      <c r="AB101" s="150" t="str">
        <f t="shared" si="4"/>
        <v/>
      </c>
      <c r="AD101" s="154"/>
      <c r="AE101" s="155" t="str">
        <f>IF(Tabela131247[[#This Row],[Diagnóstico]]="Não Prenha ",Tabela1336[[#This Row],[Vaca]],"-")</f>
        <v>-</v>
      </c>
      <c r="AF101" s="162"/>
      <c r="AG101" s="162"/>
      <c r="AH101" s="162"/>
      <c r="AI101" s="162"/>
      <c r="AJ101" s="162"/>
      <c r="AK101" s="162">
        <f>Tabela1336[[#This Row],[Categoria]]</f>
        <v>0</v>
      </c>
      <c r="AL101" s="162"/>
      <c r="AM101" s="162"/>
      <c r="AN101" s="162"/>
      <c r="AO101" s="162"/>
      <c r="AP101" s="150" t="str">
        <f t="shared" si="5"/>
        <v/>
      </c>
    </row>
    <row r="102" spans="1:42" s="144" customFormat="1" hidden="1" x14ac:dyDescent="0.25">
      <c r="A102" s="156"/>
      <c r="B102" s="154"/>
      <c r="C102" s="155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50" t="str">
        <f t="shared" si="3"/>
        <v/>
      </c>
      <c r="P102" s="154"/>
      <c r="Q102" s="155" t="str">
        <f>IF(Tabela1336[[#This Row],[Diagnóstico]]="Não Prenha",Tabela1336[[#This Row],[Vaca]],"-")</f>
        <v>-</v>
      </c>
      <c r="R102" s="162" t="str">
        <f>IF(Tabela1336[[#This Row],[Diagnóstico]]="Não Prenha",Tabela1336[[#This Row],[E.C.C DG]],"-")</f>
        <v>-</v>
      </c>
      <c r="S102" s="162"/>
      <c r="T102" s="162" t="str">
        <f>IF(Tabela1336[[#This Row],[Diagnóstico]]="Não Prenha",Tabela1336[[#This Row],[E.C.C. IA]],"-")</f>
        <v>-</v>
      </c>
      <c r="U102" s="162" t="str">
        <f>IF(Tabela1336[[#This Row],[Diagnóstico]]="Não Prenha",Tabela1336[[#This Row],[Raça IA]],"-")</f>
        <v>-</v>
      </c>
      <c r="V102" s="162"/>
      <c r="W102" s="162">
        <f>Tabela1336[[#This Row],[Categoria]]</f>
        <v>0</v>
      </c>
      <c r="X102" s="162"/>
      <c r="Y102" s="162"/>
      <c r="Z102" s="162"/>
      <c r="AA102" s="162"/>
      <c r="AB102" s="150" t="str">
        <f t="shared" si="4"/>
        <v/>
      </c>
      <c r="AD102" s="154"/>
      <c r="AE102" s="155" t="str">
        <f>IF(Tabela131247[[#This Row],[Diagnóstico]]="Não Prenha ",Tabela1336[[#This Row],[Vaca]],"-")</f>
        <v>-</v>
      </c>
      <c r="AF102" s="162"/>
      <c r="AG102" s="162"/>
      <c r="AH102" s="162"/>
      <c r="AI102" s="162"/>
      <c r="AJ102" s="162"/>
      <c r="AK102" s="162">
        <f>Tabela1336[[#This Row],[Categoria]]</f>
        <v>0</v>
      </c>
      <c r="AL102" s="162"/>
      <c r="AM102" s="162"/>
      <c r="AN102" s="162"/>
      <c r="AO102" s="162"/>
      <c r="AP102" s="150" t="str">
        <f t="shared" si="5"/>
        <v/>
      </c>
    </row>
    <row r="103" spans="1:42" s="144" customFormat="1" hidden="1" x14ac:dyDescent="0.25">
      <c r="A103" s="156"/>
      <c r="B103" s="154"/>
      <c r="C103" s="155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50" t="str">
        <f t="shared" si="3"/>
        <v/>
      </c>
      <c r="P103" s="154"/>
      <c r="Q103" s="155" t="str">
        <f>IF(Tabela1336[[#This Row],[Diagnóstico]]="Não Prenha",Tabela1336[[#This Row],[Vaca]],"-")</f>
        <v>-</v>
      </c>
      <c r="R103" s="162" t="str">
        <f>IF(Tabela1336[[#This Row],[Diagnóstico]]="Não Prenha",Tabela1336[[#This Row],[E.C.C DG]],"-")</f>
        <v>-</v>
      </c>
      <c r="S103" s="162"/>
      <c r="T103" s="162" t="str">
        <f>IF(Tabela1336[[#This Row],[Diagnóstico]]="Não Prenha",Tabela1336[[#This Row],[E.C.C. IA]],"-")</f>
        <v>-</v>
      </c>
      <c r="U103" s="162" t="str">
        <f>IF(Tabela1336[[#This Row],[Diagnóstico]]="Não Prenha",Tabela1336[[#This Row],[Raça IA]],"-")</f>
        <v>-</v>
      </c>
      <c r="V103" s="162"/>
      <c r="W103" s="162">
        <f>Tabela1336[[#This Row],[Categoria]]</f>
        <v>0</v>
      </c>
      <c r="X103" s="162"/>
      <c r="Y103" s="162"/>
      <c r="Z103" s="162"/>
      <c r="AA103" s="162"/>
      <c r="AB103" s="150" t="str">
        <f t="shared" si="4"/>
        <v/>
      </c>
      <c r="AD103" s="154"/>
      <c r="AE103" s="155" t="str">
        <f>IF(Tabela131247[[#This Row],[Diagnóstico]]="Não Prenha ",Tabela1336[[#This Row],[Vaca]],"-")</f>
        <v>-</v>
      </c>
      <c r="AF103" s="162"/>
      <c r="AG103" s="162"/>
      <c r="AH103" s="162"/>
      <c r="AI103" s="162"/>
      <c r="AJ103" s="162"/>
      <c r="AK103" s="162">
        <f>Tabela1336[[#This Row],[Categoria]]</f>
        <v>0</v>
      </c>
      <c r="AL103" s="162"/>
      <c r="AM103" s="162"/>
      <c r="AN103" s="162"/>
      <c r="AO103" s="162"/>
      <c r="AP103" s="150" t="str">
        <f t="shared" si="5"/>
        <v/>
      </c>
    </row>
    <row r="104" spans="1:42" s="144" customFormat="1" hidden="1" x14ac:dyDescent="0.25">
      <c r="A104" s="156"/>
      <c r="B104" s="154"/>
      <c r="C104" s="155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50" t="str">
        <f t="shared" si="3"/>
        <v/>
      </c>
      <c r="P104" s="154"/>
      <c r="Q104" s="155" t="str">
        <f>IF(Tabela1336[[#This Row],[Diagnóstico]]="Não Prenha",Tabela1336[[#This Row],[Vaca]],"-")</f>
        <v>-</v>
      </c>
      <c r="R104" s="162" t="str">
        <f>IF(Tabela1336[[#This Row],[Diagnóstico]]="Não Prenha",Tabela1336[[#This Row],[E.C.C DG]],"-")</f>
        <v>-</v>
      </c>
      <c r="S104" s="162"/>
      <c r="T104" s="162" t="str">
        <f>IF(Tabela1336[[#This Row],[Diagnóstico]]="Não Prenha",Tabela1336[[#This Row],[E.C.C. IA]],"-")</f>
        <v>-</v>
      </c>
      <c r="U104" s="162" t="str">
        <f>IF(Tabela1336[[#This Row],[Diagnóstico]]="Não Prenha",Tabela1336[[#This Row],[Raça IA]],"-")</f>
        <v>-</v>
      </c>
      <c r="V104" s="162"/>
      <c r="W104" s="162">
        <f>Tabela1336[[#This Row],[Categoria]]</f>
        <v>0</v>
      </c>
      <c r="X104" s="162"/>
      <c r="Y104" s="162"/>
      <c r="Z104" s="162"/>
      <c r="AA104" s="162"/>
      <c r="AB104" s="150" t="str">
        <f t="shared" si="4"/>
        <v/>
      </c>
      <c r="AD104" s="154"/>
      <c r="AE104" s="155" t="str">
        <f>IF(Tabela131247[[#This Row],[Diagnóstico]]="Não Prenha ",Tabela1336[[#This Row],[Vaca]],"-")</f>
        <v>-</v>
      </c>
      <c r="AF104" s="162"/>
      <c r="AG104" s="162"/>
      <c r="AH104" s="162"/>
      <c r="AI104" s="162"/>
      <c r="AJ104" s="162"/>
      <c r="AK104" s="162">
        <f>Tabela1336[[#This Row],[Categoria]]</f>
        <v>0</v>
      </c>
      <c r="AL104" s="162"/>
      <c r="AM104" s="162"/>
      <c r="AN104" s="162"/>
      <c r="AO104" s="162"/>
      <c r="AP104" s="150" t="str">
        <f t="shared" si="5"/>
        <v/>
      </c>
    </row>
    <row r="105" spans="1:42" s="144" customFormat="1" hidden="1" x14ac:dyDescent="0.25">
      <c r="A105" s="156"/>
      <c r="B105" s="154"/>
      <c r="C105" s="155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50" t="str">
        <f t="shared" si="3"/>
        <v/>
      </c>
      <c r="P105" s="154"/>
      <c r="Q105" s="155" t="str">
        <f>IF(Tabela1336[[#This Row],[Diagnóstico]]="Não Prenha",Tabela1336[[#This Row],[Vaca]],"-")</f>
        <v>-</v>
      </c>
      <c r="R105" s="162" t="str">
        <f>IF(Tabela1336[[#This Row],[Diagnóstico]]="Não Prenha",Tabela1336[[#This Row],[E.C.C DG]],"-")</f>
        <v>-</v>
      </c>
      <c r="S105" s="162"/>
      <c r="T105" s="162" t="str">
        <f>IF(Tabela1336[[#This Row],[Diagnóstico]]="Não Prenha",Tabela1336[[#This Row],[E.C.C. IA]],"-")</f>
        <v>-</v>
      </c>
      <c r="U105" s="162" t="str">
        <f>IF(Tabela1336[[#This Row],[Diagnóstico]]="Não Prenha",Tabela1336[[#This Row],[Raça IA]],"-")</f>
        <v>-</v>
      </c>
      <c r="V105" s="162"/>
      <c r="W105" s="162">
        <f>Tabela1336[[#This Row],[Categoria]]</f>
        <v>0</v>
      </c>
      <c r="X105" s="162"/>
      <c r="Y105" s="162"/>
      <c r="Z105" s="162"/>
      <c r="AA105" s="162"/>
      <c r="AB105" s="150" t="str">
        <f t="shared" si="4"/>
        <v/>
      </c>
      <c r="AD105" s="154"/>
      <c r="AE105" s="155" t="str">
        <f>IF(Tabela131247[[#This Row],[Diagnóstico]]="Não Prenha ",Tabela1336[[#This Row],[Vaca]],"-")</f>
        <v>-</v>
      </c>
      <c r="AF105" s="162"/>
      <c r="AG105" s="162"/>
      <c r="AH105" s="162"/>
      <c r="AI105" s="162"/>
      <c r="AJ105" s="162"/>
      <c r="AK105" s="162">
        <f>Tabela1336[[#This Row],[Categoria]]</f>
        <v>0</v>
      </c>
      <c r="AL105" s="162"/>
      <c r="AM105" s="162"/>
      <c r="AN105" s="162"/>
      <c r="AO105" s="162"/>
      <c r="AP105" s="150" t="str">
        <f t="shared" si="5"/>
        <v/>
      </c>
    </row>
    <row r="106" spans="1:42" s="144" customFormat="1" hidden="1" x14ac:dyDescent="0.25">
      <c r="A106" s="156"/>
      <c r="B106" s="154"/>
      <c r="C106" s="155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50" t="str">
        <f t="shared" si="3"/>
        <v/>
      </c>
      <c r="P106" s="154"/>
      <c r="Q106" s="155" t="str">
        <f>IF(Tabela1336[[#This Row],[Diagnóstico]]="Não Prenha",Tabela1336[[#This Row],[Vaca]],"-")</f>
        <v>-</v>
      </c>
      <c r="R106" s="162" t="str">
        <f>IF(Tabela1336[[#This Row],[Diagnóstico]]="Não Prenha",Tabela1336[[#This Row],[E.C.C DG]],"-")</f>
        <v>-</v>
      </c>
      <c r="S106" s="162"/>
      <c r="T106" s="162" t="str">
        <f>IF(Tabela1336[[#This Row],[Diagnóstico]]="Não Prenha",Tabela1336[[#This Row],[E.C.C. IA]],"-")</f>
        <v>-</v>
      </c>
      <c r="U106" s="162" t="str">
        <f>IF(Tabela1336[[#This Row],[Diagnóstico]]="Não Prenha",Tabela1336[[#This Row],[Raça IA]],"-")</f>
        <v>-</v>
      </c>
      <c r="V106" s="162"/>
      <c r="W106" s="162">
        <f>Tabela1336[[#This Row],[Categoria]]</f>
        <v>0</v>
      </c>
      <c r="X106" s="162"/>
      <c r="Y106" s="162"/>
      <c r="Z106" s="162"/>
      <c r="AA106" s="162"/>
      <c r="AB106" s="150" t="str">
        <f t="shared" si="4"/>
        <v/>
      </c>
      <c r="AD106" s="154"/>
      <c r="AE106" s="155" t="str">
        <f>IF(Tabela131247[[#This Row],[Diagnóstico]]="Não Prenha ",Tabela1336[[#This Row],[Vaca]],"-")</f>
        <v>-</v>
      </c>
      <c r="AF106" s="162"/>
      <c r="AG106" s="162"/>
      <c r="AH106" s="162"/>
      <c r="AI106" s="162"/>
      <c r="AJ106" s="162"/>
      <c r="AK106" s="162">
        <f>Tabela1336[[#This Row],[Categoria]]</f>
        <v>0</v>
      </c>
      <c r="AL106" s="162"/>
      <c r="AM106" s="162"/>
      <c r="AN106" s="162"/>
      <c r="AO106" s="162"/>
      <c r="AP106" s="150" t="str">
        <f t="shared" si="5"/>
        <v/>
      </c>
    </row>
    <row r="107" spans="1:42" s="144" customFormat="1" hidden="1" x14ac:dyDescent="0.25">
      <c r="A107" s="156"/>
      <c r="B107" s="154"/>
      <c r="C107" s="155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50" t="str">
        <f t="shared" si="3"/>
        <v/>
      </c>
      <c r="P107" s="154"/>
      <c r="Q107" s="155" t="str">
        <f>IF(Tabela1336[[#This Row],[Diagnóstico]]="Não Prenha",Tabela1336[[#This Row],[Vaca]],"-")</f>
        <v>-</v>
      </c>
      <c r="R107" s="162" t="str">
        <f>IF(Tabela1336[[#This Row],[Diagnóstico]]="Não Prenha",Tabela1336[[#This Row],[E.C.C DG]],"-")</f>
        <v>-</v>
      </c>
      <c r="S107" s="162"/>
      <c r="T107" s="162" t="str">
        <f>IF(Tabela1336[[#This Row],[Diagnóstico]]="Não Prenha",Tabela1336[[#This Row],[E.C.C. IA]],"-")</f>
        <v>-</v>
      </c>
      <c r="U107" s="162" t="str">
        <f>IF(Tabela1336[[#This Row],[Diagnóstico]]="Não Prenha",Tabela1336[[#This Row],[Raça IA]],"-")</f>
        <v>-</v>
      </c>
      <c r="V107" s="162"/>
      <c r="W107" s="162">
        <f>Tabela1336[[#This Row],[Categoria]]</f>
        <v>0</v>
      </c>
      <c r="X107" s="162"/>
      <c r="Y107" s="162"/>
      <c r="Z107" s="162"/>
      <c r="AA107" s="162"/>
      <c r="AB107" s="150" t="str">
        <f t="shared" si="4"/>
        <v/>
      </c>
      <c r="AD107" s="154"/>
      <c r="AE107" s="155" t="str">
        <f>IF(Tabela131247[[#This Row],[Diagnóstico]]="Não Prenha ",Tabela1336[[#This Row],[Vaca]],"-")</f>
        <v>-</v>
      </c>
      <c r="AF107" s="162"/>
      <c r="AG107" s="162"/>
      <c r="AH107" s="162"/>
      <c r="AI107" s="162"/>
      <c r="AJ107" s="162"/>
      <c r="AK107" s="162">
        <f>Tabela1336[[#This Row],[Categoria]]</f>
        <v>0</v>
      </c>
      <c r="AL107" s="162"/>
      <c r="AM107" s="162"/>
      <c r="AN107" s="162"/>
      <c r="AO107" s="162"/>
      <c r="AP107" s="150" t="str">
        <f t="shared" si="5"/>
        <v/>
      </c>
    </row>
    <row r="108" spans="1:42" s="144" customFormat="1" hidden="1" x14ac:dyDescent="0.25">
      <c r="A108" s="156"/>
      <c r="B108" s="154"/>
      <c r="C108" s="155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50" t="str">
        <f t="shared" si="3"/>
        <v/>
      </c>
      <c r="P108" s="154"/>
      <c r="Q108" s="155" t="str">
        <f>IF(Tabela1336[[#This Row],[Diagnóstico]]="Não Prenha",Tabela1336[[#This Row],[Vaca]],"-")</f>
        <v>-</v>
      </c>
      <c r="R108" s="162" t="str">
        <f>IF(Tabela1336[[#This Row],[Diagnóstico]]="Não Prenha",Tabela1336[[#This Row],[E.C.C DG]],"-")</f>
        <v>-</v>
      </c>
      <c r="S108" s="162"/>
      <c r="T108" s="162" t="str">
        <f>IF(Tabela1336[[#This Row],[Diagnóstico]]="Não Prenha",Tabela1336[[#This Row],[E.C.C. IA]],"-")</f>
        <v>-</v>
      </c>
      <c r="U108" s="162" t="str">
        <f>IF(Tabela1336[[#This Row],[Diagnóstico]]="Não Prenha",Tabela1336[[#This Row],[Raça IA]],"-")</f>
        <v>-</v>
      </c>
      <c r="V108" s="162"/>
      <c r="W108" s="162">
        <f>Tabela1336[[#This Row],[Categoria]]</f>
        <v>0</v>
      </c>
      <c r="X108" s="162"/>
      <c r="Y108" s="162"/>
      <c r="Z108" s="162"/>
      <c r="AA108" s="162"/>
      <c r="AB108" s="150" t="str">
        <f t="shared" si="4"/>
        <v/>
      </c>
      <c r="AD108" s="154"/>
      <c r="AE108" s="155" t="str">
        <f>IF(Tabela131247[[#This Row],[Diagnóstico]]="Não Prenha ",Tabela1336[[#This Row],[Vaca]],"-")</f>
        <v>-</v>
      </c>
      <c r="AF108" s="162"/>
      <c r="AG108" s="162"/>
      <c r="AH108" s="162"/>
      <c r="AI108" s="162"/>
      <c r="AJ108" s="162"/>
      <c r="AK108" s="162">
        <f>Tabela1336[[#This Row],[Categoria]]</f>
        <v>0</v>
      </c>
      <c r="AL108" s="162"/>
      <c r="AM108" s="162"/>
      <c r="AN108" s="162"/>
      <c r="AO108" s="162"/>
      <c r="AP108" s="150" t="str">
        <f t="shared" si="5"/>
        <v/>
      </c>
    </row>
    <row r="109" spans="1:42" s="144" customFormat="1" hidden="1" x14ac:dyDescent="0.25">
      <c r="A109" s="156"/>
      <c r="B109" s="154"/>
      <c r="C109" s="155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50" t="str">
        <f t="shared" si="3"/>
        <v/>
      </c>
      <c r="P109" s="154"/>
      <c r="Q109" s="155" t="str">
        <f>IF(Tabela1336[[#This Row],[Diagnóstico]]="Não Prenha",Tabela1336[[#This Row],[Vaca]],"-")</f>
        <v>-</v>
      </c>
      <c r="R109" s="162" t="str">
        <f>IF(Tabela1336[[#This Row],[Diagnóstico]]="Não Prenha",Tabela1336[[#This Row],[E.C.C DG]],"-")</f>
        <v>-</v>
      </c>
      <c r="S109" s="162"/>
      <c r="T109" s="162" t="str">
        <f>IF(Tabela1336[[#This Row],[Diagnóstico]]="Não Prenha",Tabela1336[[#This Row],[E.C.C. IA]],"-")</f>
        <v>-</v>
      </c>
      <c r="U109" s="162" t="str">
        <f>IF(Tabela1336[[#This Row],[Diagnóstico]]="Não Prenha",Tabela1336[[#This Row],[Raça IA]],"-")</f>
        <v>-</v>
      </c>
      <c r="V109" s="162"/>
      <c r="W109" s="162">
        <f>Tabela1336[[#This Row],[Categoria]]</f>
        <v>0</v>
      </c>
      <c r="X109" s="162"/>
      <c r="Y109" s="162"/>
      <c r="Z109" s="162"/>
      <c r="AA109" s="162"/>
      <c r="AB109" s="150" t="str">
        <f t="shared" si="4"/>
        <v/>
      </c>
      <c r="AD109" s="154"/>
      <c r="AE109" s="155" t="str">
        <f>IF(Tabela131247[[#This Row],[Diagnóstico]]="Não Prenha ",Tabela1336[[#This Row],[Vaca]],"-")</f>
        <v>-</v>
      </c>
      <c r="AF109" s="162"/>
      <c r="AG109" s="162"/>
      <c r="AH109" s="162"/>
      <c r="AI109" s="162"/>
      <c r="AJ109" s="162"/>
      <c r="AK109" s="162">
        <f>Tabela1336[[#This Row],[Categoria]]</f>
        <v>0</v>
      </c>
      <c r="AL109" s="162"/>
      <c r="AM109" s="162"/>
      <c r="AN109" s="162"/>
      <c r="AO109" s="162"/>
      <c r="AP109" s="150" t="str">
        <f t="shared" si="5"/>
        <v/>
      </c>
    </row>
    <row r="110" spans="1:42" s="144" customFormat="1" hidden="1" x14ac:dyDescent="0.25">
      <c r="A110" s="156"/>
      <c r="B110" s="154"/>
      <c r="C110" s="155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50" t="str">
        <f t="shared" si="3"/>
        <v/>
      </c>
      <c r="P110" s="154"/>
      <c r="Q110" s="155" t="str">
        <f>IF(Tabela1336[[#This Row],[Diagnóstico]]="Não Prenha",Tabela1336[[#This Row],[Vaca]],"-")</f>
        <v>-</v>
      </c>
      <c r="R110" s="162" t="str">
        <f>IF(Tabela1336[[#This Row],[Diagnóstico]]="Não Prenha",Tabela1336[[#This Row],[E.C.C DG]],"-")</f>
        <v>-</v>
      </c>
      <c r="S110" s="162"/>
      <c r="T110" s="162" t="str">
        <f>IF(Tabela1336[[#This Row],[Diagnóstico]]="Não Prenha",Tabela1336[[#This Row],[E.C.C. IA]],"-")</f>
        <v>-</v>
      </c>
      <c r="U110" s="162" t="str">
        <f>IF(Tabela1336[[#This Row],[Diagnóstico]]="Não Prenha",Tabela1336[[#This Row],[Raça IA]],"-")</f>
        <v>-</v>
      </c>
      <c r="V110" s="162"/>
      <c r="W110" s="162">
        <f>Tabela1336[[#This Row],[Categoria]]</f>
        <v>0</v>
      </c>
      <c r="X110" s="162"/>
      <c r="Y110" s="162"/>
      <c r="Z110" s="162"/>
      <c r="AA110" s="162"/>
      <c r="AB110" s="150" t="str">
        <f t="shared" si="4"/>
        <v/>
      </c>
      <c r="AD110" s="154"/>
      <c r="AE110" s="155" t="str">
        <f>IF(Tabela131247[[#This Row],[Diagnóstico]]="Não Prenha ",Tabela1336[[#This Row],[Vaca]],"-")</f>
        <v>-</v>
      </c>
      <c r="AF110" s="162"/>
      <c r="AG110" s="162"/>
      <c r="AH110" s="162"/>
      <c r="AI110" s="162"/>
      <c r="AJ110" s="162"/>
      <c r="AK110" s="162">
        <f>Tabela1336[[#This Row],[Categoria]]</f>
        <v>0</v>
      </c>
      <c r="AL110" s="162"/>
      <c r="AM110" s="162"/>
      <c r="AN110" s="162"/>
      <c r="AO110" s="162"/>
      <c r="AP110" s="150" t="str">
        <f t="shared" si="5"/>
        <v/>
      </c>
    </row>
    <row r="111" spans="1:42" s="144" customFormat="1" hidden="1" x14ac:dyDescent="0.25">
      <c r="A111" s="156"/>
      <c r="B111" s="154"/>
      <c r="C111" s="155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50" t="str">
        <f t="shared" si="3"/>
        <v/>
      </c>
      <c r="P111" s="154"/>
      <c r="Q111" s="155" t="str">
        <f>IF(Tabela1336[[#This Row],[Diagnóstico]]="Não Prenha",Tabela1336[[#This Row],[Vaca]],"-")</f>
        <v>-</v>
      </c>
      <c r="R111" s="162" t="str">
        <f>IF(Tabela1336[[#This Row],[Diagnóstico]]="Não Prenha",Tabela1336[[#This Row],[E.C.C DG]],"-")</f>
        <v>-</v>
      </c>
      <c r="S111" s="162"/>
      <c r="T111" s="162" t="str">
        <f>IF(Tabela1336[[#This Row],[Diagnóstico]]="Não Prenha",Tabela1336[[#This Row],[E.C.C. IA]],"-")</f>
        <v>-</v>
      </c>
      <c r="U111" s="162" t="str">
        <f>IF(Tabela1336[[#This Row],[Diagnóstico]]="Não Prenha",Tabela1336[[#This Row],[Raça IA]],"-")</f>
        <v>-</v>
      </c>
      <c r="V111" s="162"/>
      <c r="W111" s="162">
        <f>Tabela1336[[#This Row],[Categoria]]</f>
        <v>0</v>
      </c>
      <c r="X111" s="162"/>
      <c r="Y111" s="162"/>
      <c r="Z111" s="162"/>
      <c r="AA111" s="162"/>
      <c r="AB111" s="150" t="str">
        <f t="shared" si="4"/>
        <v/>
      </c>
      <c r="AD111" s="154"/>
      <c r="AE111" s="155" t="str">
        <f>IF(Tabela131247[[#This Row],[Diagnóstico]]="Não Prenha ",Tabela1336[[#This Row],[Vaca]],"-")</f>
        <v>-</v>
      </c>
      <c r="AF111" s="162"/>
      <c r="AG111" s="162"/>
      <c r="AH111" s="162"/>
      <c r="AI111" s="162"/>
      <c r="AJ111" s="162"/>
      <c r="AK111" s="162">
        <f>Tabela1336[[#This Row],[Categoria]]</f>
        <v>0</v>
      </c>
      <c r="AL111" s="162"/>
      <c r="AM111" s="162"/>
      <c r="AN111" s="162"/>
      <c r="AO111" s="162"/>
      <c r="AP111" s="150" t="str">
        <f t="shared" si="5"/>
        <v/>
      </c>
    </row>
    <row r="112" spans="1:42" s="144" customFormat="1" hidden="1" x14ac:dyDescent="0.25">
      <c r="A112" s="156"/>
      <c r="B112" s="154"/>
      <c r="C112" s="155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50" t="str">
        <f t="shared" si="3"/>
        <v/>
      </c>
      <c r="P112" s="154"/>
      <c r="Q112" s="155" t="str">
        <f>IF(Tabela1336[[#This Row],[Diagnóstico]]="Não Prenha",Tabela1336[[#This Row],[Vaca]],"-")</f>
        <v>-</v>
      </c>
      <c r="R112" s="162" t="str">
        <f>IF(Tabela1336[[#This Row],[Diagnóstico]]="Não Prenha",Tabela1336[[#This Row],[E.C.C DG]],"-")</f>
        <v>-</v>
      </c>
      <c r="S112" s="162"/>
      <c r="T112" s="162" t="str">
        <f>IF(Tabela1336[[#This Row],[Diagnóstico]]="Não Prenha",Tabela1336[[#This Row],[E.C.C. IA]],"-")</f>
        <v>-</v>
      </c>
      <c r="U112" s="162" t="str">
        <f>IF(Tabela1336[[#This Row],[Diagnóstico]]="Não Prenha",Tabela1336[[#This Row],[Raça IA]],"-")</f>
        <v>-</v>
      </c>
      <c r="V112" s="162"/>
      <c r="W112" s="162">
        <f>Tabela1336[[#This Row],[Categoria]]</f>
        <v>0</v>
      </c>
      <c r="X112" s="162"/>
      <c r="Y112" s="162"/>
      <c r="Z112" s="162"/>
      <c r="AA112" s="162"/>
      <c r="AB112" s="150" t="str">
        <f t="shared" si="4"/>
        <v/>
      </c>
      <c r="AD112" s="154"/>
      <c r="AE112" s="155" t="str">
        <f>IF(Tabela131247[[#This Row],[Diagnóstico]]="Não Prenha ",Tabela1336[[#This Row],[Vaca]],"-")</f>
        <v>-</v>
      </c>
      <c r="AF112" s="162"/>
      <c r="AG112" s="162"/>
      <c r="AH112" s="162"/>
      <c r="AI112" s="162"/>
      <c r="AJ112" s="162"/>
      <c r="AK112" s="162">
        <f>Tabela1336[[#This Row],[Categoria]]</f>
        <v>0</v>
      </c>
      <c r="AL112" s="162"/>
      <c r="AM112" s="162"/>
      <c r="AN112" s="162"/>
      <c r="AO112" s="162"/>
      <c r="AP112" s="150" t="str">
        <f t="shared" si="5"/>
        <v/>
      </c>
    </row>
    <row r="113" spans="1:42" s="144" customFormat="1" hidden="1" x14ac:dyDescent="0.25">
      <c r="A113" s="156"/>
      <c r="B113" s="154"/>
      <c r="C113" s="155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50" t="str">
        <f t="shared" si="3"/>
        <v/>
      </c>
      <c r="P113" s="154"/>
      <c r="Q113" s="155" t="str">
        <f>IF(Tabela1336[[#This Row],[Diagnóstico]]="Não Prenha",Tabela1336[[#This Row],[Vaca]],"-")</f>
        <v>-</v>
      </c>
      <c r="R113" s="162" t="str">
        <f>IF(Tabela1336[[#This Row],[Diagnóstico]]="Não Prenha",Tabela1336[[#This Row],[E.C.C DG]],"-")</f>
        <v>-</v>
      </c>
      <c r="S113" s="162"/>
      <c r="T113" s="162" t="str">
        <f>IF(Tabela1336[[#This Row],[Diagnóstico]]="Não Prenha",Tabela1336[[#This Row],[E.C.C. IA]],"-")</f>
        <v>-</v>
      </c>
      <c r="U113" s="162" t="str">
        <f>IF(Tabela1336[[#This Row],[Diagnóstico]]="Não Prenha",Tabela1336[[#This Row],[Raça IA]],"-")</f>
        <v>-</v>
      </c>
      <c r="V113" s="162"/>
      <c r="W113" s="162">
        <f>Tabela1336[[#This Row],[Categoria]]</f>
        <v>0</v>
      </c>
      <c r="X113" s="162"/>
      <c r="Y113" s="162"/>
      <c r="Z113" s="162"/>
      <c r="AA113" s="162"/>
      <c r="AB113" s="150" t="str">
        <f t="shared" si="4"/>
        <v/>
      </c>
      <c r="AD113" s="154"/>
      <c r="AE113" s="155" t="str">
        <f>IF(Tabela131247[[#This Row],[Diagnóstico]]="Não Prenha ",Tabela1336[[#This Row],[Vaca]],"-")</f>
        <v>-</v>
      </c>
      <c r="AF113" s="162"/>
      <c r="AG113" s="162"/>
      <c r="AH113" s="162"/>
      <c r="AI113" s="162"/>
      <c r="AJ113" s="162"/>
      <c r="AK113" s="162">
        <f>Tabela1336[[#This Row],[Categoria]]</f>
        <v>0</v>
      </c>
      <c r="AL113" s="162"/>
      <c r="AM113" s="162"/>
      <c r="AN113" s="162"/>
      <c r="AO113" s="162"/>
      <c r="AP113" s="150" t="str">
        <f t="shared" si="5"/>
        <v/>
      </c>
    </row>
    <row r="114" spans="1:42" s="144" customFormat="1" hidden="1" x14ac:dyDescent="0.25">
      <c r="A114" s="156"/>
      <c r="B114" s="154"/>
      <c r="C114" s="155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50" t="str">
        <f t="shared" si="3"/>
        <v/>
      </c>
      <c r="P114" s="154"/>
      <c r="Q114" s="155" t="str">
        <f>IF(Tabela1336[[#This Row],[Diagnóstico]]="Não Prenha",Tabela1336[[#This Row],[Vaca]],"-")</f>
        <v>-</v>
      </c>
      <c r="R114" s="162" t="str">
        <f>IF(Tabela1336[[#This Row],[Diagnóstico]]="Não Prenha",Tabela1336[[#This Row],[E.C.C DG]],"-")</f>
        <v>-</v>
      </c>
      <c r="S114" s="162"/>
      <c r="T114" s="162" t="str">
        <f>IF(Tabela1336[[#This Row],[Diagnóstico]]="Não Prenha",Tabela1336[[#This Row],[E.C.C. IA]],"-")</f>
        <v>-</v>
      </c>
      <c r="U114" s="162" t="str">
        <f>IF(Tabela1336[[#This Row],[Diagnóstico]]="Não Prenha",Tabela1336[[#This Row],[Raça IA]],"-")</f>
        <v>-</v>
      </c>
      <c r="V114" s="162"/>
      <c r="W114" s="162">
        <f>Tabela1336[[#This Row],[Categoria]]</f>
        <v>0</v>
      </c>
      <c r="X114" s="162"/>
      <c r="Y114" s="162"/>
      <c r="Z114" s="162"/>
      <c r="AA114" s="162"/>
      <c r="AB114" s="150" t="str">
        <f t="shared" si="4"/>
        <v/>
      </c>
      <c r="AD114" s="154"/>
      <c r="AE114" s="155" t="str">
        <f>IF(Tabela131247[[#This Row],[Diagnóstico]]="Não Prenha ",Tabela1336[[#This Row],[Vaca]],"-")</f>
        <v>-</v>
      </c>
      <c r="AF114" s="162"/>
      <c r="AG114" s="162"/>
      <c r="AH114" s="162"/>
      <c r="AI114" s="162"/>
      <c r="AJ114" s="162"/>
      <c r="AK114" s="162">
        <f>Tabela1336[[#This Row],[Categoria]]</f>
        <v>0</v>
      </c>
      <c r="AL114" s="162"/>
      <c r="AM114" s="162"/>
      <c r="AN114" s="162"/>
      <c r="AO114" s="162"/>
      <c r="AP114" s="150" t="str">
        <f t="shared" si="5"/>
        <v/>
      </c>
    </row>
    <row r="115" spans="1:42" s="144" customFormat="1" hidden="1" x14ac:dyDescent="0.25">
      <c r="A115" s="156"/>
      <c r="B115" s="154"/>
      <c r="C115" s="155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50" t="str">
        <f t="shared" si="3"/>
        <v/>
      </c>
      <c r="P115" s="154"/>
      <c r="Q115" s="155" t="str">
        <f>IF(Tabela1336[[#This Row],[Diagnóstico]]="Não Prenha",Tabela1336[[#This Row],[Vaca]],"-")</f>
        <v>-</v>
      </c>
      <c r="R115" s="162" t="str">
        <f>IF(Tabela1336[[#This Row],[Diagnóstico]]="Não Prenha",Tabela1336[[#This Row],[E.C.C DG]],"-")</f>
        <v>-</v>
      </c>
      <c r="S115" s="162"/>
      <c r="T115" s="162" t="str">
        <f>IF(Tabela1336[[#This Row],[Diagnóstico]]="Não Prenha",Tabela1336[[#This Row],[E.C.C. IA]],"-")</f>
        <v>-</v>
      </c>
      <c r="U115" s="162" t="str">
        <f>IF(Tabela1336[[#This Row],[Diagnóstico]]="Não Prenha",Tabela1336[[#This Row],[Raça IA]],"-")</f>
        <v>-</v>
      </c>
      <c r="V115" s="162"/>
      <c r="W115" s="162">
        <f>Tabela1336[[#This Row],[Categoria]]</f>
        <v>0</v>
      </c>
      <c r="X115" s="162"/>
      <c r="Y115" s="162"/>
      <c r="Z115" s="162"/>
      <c r="AA115" s="162"/>
      <c r="AB115" s="150" t="str">
        <f t="shared" si="4"/>
        <v/>
      </c>
      <c r="AD115" s="154"/>
      <c r="AE115" s="155" t="str">
        <f>IF(Tabela131247[[#This Row],[Diagnóstico]]="Não Prenha ",Tabela1336[[#This Row],[Vaca]],"-")</f>
        <v>-</v>
      </c>
      <c r="AF115" s="162"/>
      <c r="AG115" s="162"/>
      <c r="AH115" s="162"/>
      <c r="AI115" s="162"/>
      <c r="AJ115" s="162"/>
      <c r="AK115" s="162">
        <f>Tabela1336[[#This Row],[Categoria]]</f>
        <v>0</v>
      </c>
      <c r="AL115" s="162"/>
      <c r="AM115" s="162"/>
      <c r="AN115" s="162"/>
      <c r="AO115" s="162"/>
      <c r="AP115" s="150" t="str">
        <f t="shared" si="5"/>
        <v/>
      </c>
    </row>
    <row r="116" spans="1:42" s="144" customFormat="1" hidden="1" x14ac:dyDescent="0.25">
      <c r="A116" s="156"/>
      <c r="B116" s="154"/>
      <c r="C116" s="155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50" t="str">
        <f t="shared" si="3"/>
        <v/>
      </c>
      <c r="P116" s="154"/>
      <c r="Q116" s="155" t="str">
        <f>IF(Tabela1336[[#This Row],[Diagnóstico]]="Não Prenha",Tabela1336[[#This Row],[Vaca]],"-")</f>
        <v>-</v>
      </c>
      <c r="R116" s="162" t="str">
        <f>IF(Tabela1336[[#This Row],[Diagnóstico]]="Não Prenha",Tabela1336[[#This Row],[E.C.C DG]],"-")</f>
        <v>-</v>
      </c>
      <c r="S116" s="162"/>
      <c r="T116" s="162" t="str">
        <f>IF(Tabela1336[[#This Row],[Diagnóstico]]="Não Prenha",Tabela1336[[#This Row],[E.C.C. IA]],"-")</f>
        <v>-</v>
      </c>
      <c r="U116" s="162" t="str">
        <f>IF(Tabela1336[[#This Row],[Diagnóstico]]="Não Prenha",Tabela1336[[#This Row],[Raça IA]],"-")</f>
        <v>-</v>
      </c>
      <c r="V116" s="162"/>
      <c r="W116" s="162">
        <f>Tabela1336[[#This Row],[Categoria]]</f>
        <v>0</v>
      </c>
      <c r="X116" s="162"/>
      <c r="Y116" s="162"/>
      <c r="Z116" s="162"/>
      <c r="AA116" s="162"/>
      <c r="AB116" s="150" t="str">
        <f t="shared" si="4"/>
        <v/>
      </c>
      <c r="AD116" s="154"/>
      <c r="AE116" s="155" t="str">
        <f>IF(Tabela131247[[#This Row],[Diagnóstico]]="Não Prenha ",Tabela1336[[#This Row],[Vaca]],"-")</f>
        <v>-</v>
      </c>
      <c r="AF116" s="162"/>
      <c r="AG116" s="162"/>
      <c r="AH116" s="162"/>
      <c r="AI116" s="162"/>
      <c r="AJ116" s="162"/>
      <c r="AK116" s="162">
        <f>Tabela1336[[#This Row],[Categoria]]</f>
        <v>0</v>
      </c>
      <c r="AL116" s="162"/>
      <c r="AM116" s="162"/>
      <c r="AN116" s="162"/>
      <c r="AO116" s="162"/>
      <c r="AP116" s="150" t="str">
        <f t="shared" si="5"/>
        <v/>
      </c>
    </row>
    <row r="117" spans="1:42" s="144" customFormat="1" hidden="1" x14ac:dyDescent="0.25">
      <c r="A117" s="156"/>
      <c r="B117" s="154"/>
      <c r="C117" s="155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50" t="str">
        <f t="shared" si="3"/>
        <v/>
      </c>
      <c r="P117" s="154"/>
      <c r="Q117" s="155" t="str">
        <f>IF(Tabela1336[[#This Row],[Diagnóstico]]="Não Prenha",Tabela1336[[#This Row],[Vaca]],"-")</f>
        <v>-</v>
      </c>
      <c r="R117" s="162" t="str">
        <f>IF(Tabela1336[[#This Row],[Diagnóstico]]="Não Prenha",Tabela1336[[#This Row],[E.C.C DG]],"-")</f>
        <v>-</v>
      </c>
      <c r="S117" s="162"/>
      <c r="T117" s="162" t="str">
        <f>IF(Tabela1336[[#This Row],[Diagnóstico]]="Não Prenha",Tabela1336[[#This Row],[E.C.C. IA]],"-")</f>
        <v>-</v>
      </c>
      <c r="U117" s="162" t="str">
        <f>IF(Tabela1336[[#This Row],[Diagnóstico]]="Não Prenha",Tabela1336[[#This Row],[Raça IA]],"-")</f>
        <v>-</v>
      </c>
      <c r="V117" s="162"/>
      <c r="W117" s="162">
        <f>Tabela1336[[#This Row],[Categoria]]</f>
        <v>0</v>
      </c>
      <c r="X117" s="162"/>
      <c r="Y117" s="162"/>
      <c r="Z117" s="162"/>
      <c r="AA117" s="162"/>
      <c r="AB117" s="150" t="str">
        <f t="shared" si="4"/>
        <v/>
      </c>
      <c r="AD117" s="154"/>
      <c r="AE117" s="155" t="str">
        <f>IF(Tabela131247[[#This Row],[Diagnóstico]]="Não Prenha ",Tabela1336[[#This Row],[Vaca]],"-")</f>
        <v>-</v>
      </c>
      <c r="AF117" s="162"/>
      <c r="AG117" s="162"/>
      <c r="AH117" s="162"/>
      <c r="AI117" s="162"/>
      <c r="AJ117" s="162"/>
      <c r="AK117" s="162">
        <f>Tabela1336[[#This Row],[Categoria]]</f>
        <v>0</v>
      </c>
      <c r="AL117" s="162"/>
      <c r="AM117" s="162"/>
      <c r="AN117" s="162"/>
      <c r="AO117" s="162"/>
      <c r="AP117" s="150" t="str">
        <f t="shared" si="5"/>
        <v/>
      </c>
    </row>
    <row r="118" spans="1:42" s="144" customFormat="1" hidden="1" x14ac:dyDescent="0.25">
      <c r="A118" s="156"/>
      <c r="B118" s="154"/>
      <c r="C118" s="155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50" t="str">
        <f t="shared" si="3"/>
        <v/>
      </c>
      <c r="P118" s="154"/>
      <c r="Q118" s="155" t="str">
        <f>IF(Tabela1336[[#This Row],[Diagnóstico]]="Não Prenha",Tabela1336[[#This Row],[Vaca]],"-")</f>
        <v>-</v>
      </c>
      <c r="R118" s="162" t="str">
        <f>IF(Tabela1336[[#This Row],[Diagnóstico]]="Não Prenha",Tabela1336[[#This Row],[E.C.C DG]],"-")</f>
        <v>-</v>
      </c>
      <c r="S118" s="162"/>
      <c r="T118" s="162" t="str">
        <f>IF(Tabela1336[[#This Row],[Diagnóstico]]="Não Prenha",Tabela1336[[#This Row],[E.C.C. IA]],"-")</f>
        <v>-</v>
      </c>
      <c r="U118" s="162" t="str">
        <f>IF(Tabela1336[[#This Row],[Diagnóstico]]="Não Prenha",Tabela1336[[#This Row],[Raça IA]],"-")</f>
        <v>-</v>
      </c>
      <c r="V118" s="162"/>
      <c r="W118" s="162">
        <f>Tabela1336[[#This Row],[Categoria]]</f>
        <v>0</v>
      </c>
      <c r="X118" s="162"/>
      <c r="Y118" s="162"/>
      <c r="Z118" s="162"/>
      <c r="AA118" s="162"/>
      <c r="AB118" s="150" t="str">
        <f t="shared" si="4"/>
        <v/>
      </c>
      <c r="AD118" s="154"/>
      <c r="AE118" s="155" t="str">
        <f>IF(Tabela131247[[#This Row],[Diagnóstico]]="Não Prenha ",Tabela1336[[#This Row],[Vaca]],"-")</f>
        <v>-</v>
      </c>
      <c r="AF118" s="162"/>
      <c r="AG118" s="162"/>
      <c r="AH118" s="162"/>
      <c r="AI118" s="162"/>
      <c r="AJ118" s="162"/>
      <c r="AK118" s="162">
        <f>Tabela1336[[#This Row],[Categoria]]</f>
        <v>0</v>
      </c>
      <c r="AL118" s="162"/>
      <c r="AM118" s="162"/>
      <c r="AN118" s="162"/>
      <c r="AO118" s="162"/>
      <c r="AP118" s="150" t="str">
        <f t="shared" si="5"/>
        <v/>
      </c>
    </row>
    <row r="119" spans="1:42" s="144" customFormat="1" hidden="1" x14ac:dyDescent="0.25">
      <c r="A119" s="156"/>
      <c r="B119" s="154"/>
      <c r="C119" s="155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50" t="str">
        <f t="shared" si="3"/>
        <v/>
      </c>
      <c r="P119" s="154"/>
      <c r="Q119" s="155" t="str">
        <f>IF(Tabela1336[[#This Row],[Diagnóstico]]="Não Prenha",Tabela1336[[#This Row],[Vaca]],"-")</f>
        <v>-</v>
      </c>
      <c r="R119" s="162" t="str">
        <f>IF(Tabela1336[[#This Row],[Diagnóstico]]="Não Prenha",Tabela1336[[#This Row],[E.C.C DG]],"-")</f>
        <v>-</v>
      </c>
      <c r="S119" s="162"/>
      <c r="T119" s="162" t="str">
        <f>IF(Tabela1336[[#This Row],[Diagnóstico]]="Não Prenha",Tabela1336[[#This Row],[E.C.C. IA]],"-")</f>
        <v>-</v>
      </c>
      <c r="U119" s="162" t="str">
        <f>IF(Tabela1336[[#This Row],[Diagnóstico]]="Não Prenha",Tabela1336[[#This Row],[Raça IA]],"-")</f>
        <v>-</v>
      </c>
      <c r="V119" s="162"/>
      <c r="W119" s="162">
        <f>Tabela1336[[#This Row],[Categoria]]</f>
        <v>0</v>
      </c>
      <c r="X119" s="162"/>
      <c r="Y119" s="162"/>
      <c r="Z119" s="162"/>
      <c r="AA119" s="162"/>
      <c r="AB119" s="150" t="str">
        <f t="shared" si="4"/>
        <v/>
      </c>
      <c r="AD119" s="154"/>
      <c r="AE119" s="155" t="str">
        <f>IF(Tabela131247[[#This Row],[Diagnóstico]]="Não Prenha ",Tabela1336[[#This Row],[Vaca]],"-")</f>
        <v>-</v>
      </c>
      <c r="AF119" s="162"/>
      <c r="AG119" s="162"/>
      <c r="AH119" s="162"/>
      <c r="AI119" s="162"/>
      <c r="AJ119" s="162"/>
      <c r="AK119" s="162">
        <f>Tabela1336[[#This Row],[Categoria]]</f>
        <v>0</v>
      </c>
      <c r="AL119" s="162"/>
      <c r="AM119" s="162"/>
      <c r="AN119" s="162"/>
      <c r="AO119" s="162"/>
      <c r="AP119" s="150" t="str">
        <f t="shared" si="5"/>
        <v/>
      </c>
    </row>
    <row r="120" spans="1:42" s="144" customFormat="1" hidden="1" x14ac:dyDescent="0.25">
      <c r="A120" s="156"/>
      <c r="B120" s="154"/>
      <c r="C120" s="155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50" t="str">
        <f t="shared" si="3"/>
        <v/>
      </c>
      <c r="P120" s="154"/>
      <c r="Q120" s="155" t="str">
        <f>IF(Tabela1336[[#This Row],[Diagnóstico]]="Não Prenha",Tabela1336[[#This Row],[Vaca]],"-")</f>
        <v>-</v>
      </c>
      <c r="R120" s="162" t="str">
        <f>IF(Tabela1336[[#This Row],[Diagnóstico]]="Não Prenha",Tabela1336[[#This Row],[E.C.C DG]],"-")</f>
        <v>-</v>
      </c>
      <c r="S120" s="162"/>
      <c r="T120" s="162" t="str">
        <f>IF(Tabela1336[[#This Row],[Diagnóstico]]="Não Prenha",Tabela1336[[#This Row],[E.C.C. IA]],"-")</f>
        <v>-</v>
      </c>
      <c r="U120" s="162" t="str">
        <f>IF(Tabela1336[[#This Row],[Diagnóstico]]="Não Prenha",Tabela1336[[#This Row],[Raça IA]],"-")</f>
        <v>-</v>
      </c>
      <c r="V120" s="162"/>
      <c r="W120" s="162">
        <f>Tabela1336[[#This Row],[Categoria]]</f>
        <v>0</v>
      </c>
      <c r="X120" s="162"/>
      <c r="Y120" s="162"/>
      <c r="Z120" s="162"/>
      <c r="AA120" s="162"/>
      <c r="AB120" s="150" t="str">
        <f t="shared" si="4"/>
        <v/>
      </c>
      <c r="AD120" s="154"/>
      <c r="AE120" s="155" t="str">
        <f>IF(Tabela131247[[#This Row],[Diagnóstico]]="Não Prenha ",Tabela1336[[#This Row],[Vaca]],"-")</f>
        <v>-</v>
      </c>
      <c r="AF120" s="162"/>
      <c r="AG120" s="162"/>
      <c r="AH120" s="162"/>
      <c r="AI120" s="162"/>
      <c r="AJ120" s="162"/>
      <c r="AK120" s="162">
        <f>Tabela1336[[#This Row],[Categoria]]</f>
        <v>0</v>
      </c>
      <c r="AL120" s="162"/>
      <c r="AM120" s="162"/>
      <c r="AN120" s="162"/>
      <c r="AO120" s="162"/>
      <c r="AP120" s="150" t="str">
        <f t="shared" si="5"/>
        <v/>
      </c>
    </row>
    <row r="121" spans="1:42" s="144" customFormat="1" hidden="1" x14ac:dyDescent="0.25">
      <c r="A121" s="156"/>
      <c r="B121" s="154"/>
      <c r="C121" s="155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50" t="str">
        <f t="shared" si="3"/>
        <v/>
      </c>
      <c r="P121" s="154"/>
      <c r="Q121" s="155" t="str">
        <f>IF(Tabela1336[[#This Row],[Diagnóstico]]="Não Prenha",Tabela1336[[#This Row],[Vaca]],"-")</f>
        <v>-</v>
      </c>
      <c r="R121" s="162" t="str">
        <f>IF(Tabela1336[[#This Row],[Diagnóstico]]="Não Prenha",Tabela1336[[#This Row],[E.C.C DG]],"-")</f>
        <v>-</v>
      </c>
      <c r="S121" s="162"/>
      <c r="T121" s="162" t="str">
        <f>IF(Tabela1336[[#This Row],[Diagnóstico]]="Não Prenha",Tabela1336[[#This Row],[E.C.C. IA]],"-")</f>
        <v>-</v>
      </c>
      <c r="U121" s="162" t="str">
        <f>IF(Tabela1336[[#This Row],[Diagnóstico]]="Não Prenha",Tabela1336[[#This Row],[Raça IA]],"-")</f>
        <v>-</v>
      </c>
      <c r="V121" s="162"/>
      <c r="W121" s="162">
        <f>Tabela1336[[#This Row],[Categoria]]</f>
        <v>0</v>
      </c>
      <c r="X121" s="162"/>
      <c r="Y121" s="162"/>
      <c r="Z121" s="162"/>
      <c r="AA121" s="162"/>
      <c r="AB121" s="150" t="str">
        <f t="shared" si="4"/>
        <v/>
      </c>
      <c r="AD121" s="154"/>
      <c r="AE121" s="155" t="str">
        <f>IF(Tabela131247[[#This Row],[Diagnóstico]]="Não Prenha ",Tabela1336[[#This Row],[Vaca]],"-")</f>
        <v>-</v>
      </c>
      <c r="AF121" s="162"/>
      <c r="AG121" s="162"/>
      <c r="AH121" s="162"/>
      <c r="AI121" s="162"/>
      <c r="AJ121" s="162"/>
      <c r="AK121" s="162">
        <f>Tabela1336[[#This Row],[Categoria]]</f>
        <v>0</v>
      </c>
      <c r="AL121" s="162"/>
      <c r="AM121" s="162"/>
      <c r="AN121" s="162"/>
      <c r="AO121" s="162"/>
      <c r="AP121" s="150" t="str">
        <f t="shared" si="5"/>
        <v/>
      </c>
    </row>
    <row r="122" spans="1:42" s="144" customFormat="1" hidden="1" x14ac:dyDescent="0.25">
      <c r="A122" s="156"/>
      <c r="B122" s="154"/>
      <c r="C122" s="155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50" t="str">
        <f t="shared" si="3"/>
        <v/>
      </c>
      <c r="P122" s="154"/>
      <c r="Q122" s="155" t="str">
        <f>IF(Tabela1336[[#This Row],[Diagnóstico]]="Não Prenha",Tabela1336[[#This Row],[Vaca]],"-")</f>
        <v>-</v>
      </c>
      <c r="R122" s="162" t="str">
        <f>IF(Tabela1336[[#This Row],[Diagnóstico]]="Não Prenha",Tabela1336[[#This Row],[E.C.C DG]],"-")</f>
        <v>-</v>
      </c>
      <c r="S122" s="162"/>
      <c r="T122" s="162" t="str">
        <f>IF(Tabela1336[[#This Row],[Diagnóstico]]="Não Prenha",Tabela1336[[#This Row],[E.C.C. IA]],"-")</f>
        <v>-</v>
      </c>
      <c r="U122" s="162" t="str">
        <f>IF(Tabela1336[[#This Row],[Diagnóstico]]="Não Prenha",Tabela1336[[#This Row],[Raça IA]],"-")</f>
        <v>-</v>
      </c>
      <c r="V122" s="162"/>
      <c r="W122" s="162">
        <f>Tabela1336[[#This Row],[Categoria]]</f>
        <v>0</v>
      </c>
      <c r="X122" s="162"/>
      <c r="Y122" s="162"/>
      <c r="Z122" s="162"/>
      <c r="AA122" s="162"/>
      <c r="AB122" s="150" t="str">
        <f t="shared" si="4"/>
        <v/>
      </c>
      <c r="AD122" s="154"/>
      <c r="AE122" s="155" t="str">
        <f>IF(Tabela131247[[#This Row],[Diagnóstico]]="Não Prenha ",Tabela1336[[#This Row],[Vaca]],"-")</f>
        <v>-</v>
      </c>
      <c r="AF122" s="162"/>
      <c r="AG122" s="162"/>
      <c r="AH122" s="162"/>
      <c r="AI122" s="162"/>
      <c r="AJ122" s="162"/>
      <c r="AK122" s="162">
        <f>Tabela1336[[#This Row],[Categoria]]</f>
        <v>0</v>
      </c>
      <c r="AL122" s="162"/>
      <c r="AM122" s="162"/>
      <c r="AN122" s="162"/>
      <c r="AO122" s="162"/>
      <c r="AP122" s="150" t="str">
        <f t="shared" si="5"/>
        <v/>
      </c>
    </row>
    <row r="123" spans="1:42" s="144" customFormat="1" hidden="1" x14ac:dyDescent="0.25">
      <c r="A123" s="156"/>
      <c r="B123" s="154"/>
      <c r="C123" s="155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50" t="str">
        <f t="shared" si="3"/>
        <v/>
      </c>
      <c r="P123" s="154"/>
      <c r="Q123" s="155" t="str">
        <f>IF(Tabela1336[[#This Row],[Diagnóstico]]="Não Prenha",Tabela1336[[#This Row],[Vaca]],"-")</f>
        <v>-</v>
      </c>
      <c r="R123" s="162" t="str">
        <f>IF(Tabela1336[[#This Row],[Diagnóstico]]="Não Prenha",Tabela1336[[#This Row],[E.C.C DG]],"-")</f>
        <v>-</v>
      </c>
      <c r="S123" s="162"/>
      <c r="T123" s="162" t="str">
        <f>IF(Tabela1336[[#This Row],[Diagnóstico]]="Não Prenha",Tabela1336[[#This Row],[E.C.C. IA]],"-")</f>
        <v>-</v>
      </c>
      <c r="U123" s="162" t="str">
        <f>IF(Tabela1336[[#This Row],[Diagnóstico]]="Não Prenha",Tabela1336[[#This Row],[Raça IA]],"-")</f>
        <v>-</v>
      </c>
      <c r="V123" s="162"/>
      <c r="W123" s="162">
        <f>Tabela1336[[#This Row],[Categoria]]</f>
        <v>0</v>
      </c>
      <c r="X123" s="162"/>
      <c r="Y123" s="162"/>
      <c r="Z123" s="162"/>
      <c r="AA123" s="162"/>
      <c r="AB123" s="150" t="str">
        <f t="shared" si="4"/>
        <v/>
      </c>
      <c r="AD123" s="154"/>
      <c r="AE123" s="155" t="str">
        <f>IF(Tabela131247[[#This Row],[Diagnóstico]]="Não Prenha ",Tabela1336[[#This Row],[Vaca]],"-")</f>
        <v>-</v>
      </c>
      <c r="AF123" s="162"/>
      <c r="AG123" s="162"/>
      <c r="AH123" s="162"/>
      <c r="AI123" s="162"/>
      <c r="AJ123" s="162"/>
      <c r="AK123" s="162">
        <f>Tabela1336[[#This Row],[Categoria]]</f>
        <v>0</v>
      </c>
      <c r="AL123" s="162"/>
      <c r="AM123" s="162"/>
      <c r="AN123" s="162"/>
      <c r="AO123" s="162"/>
      <c r="AP123" s="150" t="str">
        <f t="shared" si="5"/>
        <v/>
      </c>
    </row>
    <row r="124" spans="1:42" s="144" customFormat="1" hidden="1" x14ac:dyDescent="0.25">
      <c r="A124" s="156"/>
      <c r="B124" s="154"/>
      <c r="C124" s="155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50" t="str">
        <f t="shared" si="3"/>
        <v/>
      </c>
      <c r="P124" s="154"/>
      <c r="Q124" s="155" t="str">
        <f>IF(Tabela1336[[#This Row],[Diagnóstico]]="Não Prenha",Tabela1336[[#This Row],[Vaca]],"-")</f>
        <v>-</v>
      </c>
      <c r="R124" s="162" t="str">
        <f>IF(Tabela1336[[#This Row],[Diagnóstico]]="Não Prenha",Tabela1336[[#This Row],[E.C.C DG]],"-")</f>
        <v>-</v>
      </c>
      <c r="S124" s="162"/>
      <c r="T124" s="162" t="str">
        <f>IF(Tabela1336[[#This Row],[Diagnóstico]]="Não Prenha",Tabela1336[[#This Row],[E.C.C. IA]],"-")</f>
        <v>-</v>
      </c>
      <c r="U124" s="162" t="str">
        <f>IF(Tabela1336[[#This Row],[Diagnóstico]]="Não Prenha",Tabela1336[[#This Row],[Raça IA]],"-")</f>
        <v>-</v>
      </c>
      <c r="V124" s="162"/>
      <c r="W124" s="162">
        <f>Tabela1336[[#This Row],[Categoria]]</f>
        <v>0</v>
      </c>
      <c r="X124" s="162"/>
      <c r="Y124" s="162"/>
      <c r="Z124" s="162"/>
      <c r="AA124" s="162"/>
      <c r="AB124" s="150" t="str">
        <f t="shared" si="4"/>
        <v/>
      </c>
      <c r="AD124" s="154"/>
      <c r="AE124" s="155" t="str">
        <f>IF(Tabela131247[[#This Row],[Diagnóstico]]="Não Prenha ",Tabela1336[[#This Row],[Vaca]],"-")</f>
        <v>-</v>
      </c>
      <c r="AF124" s="162"/>
      <c r="AG124" s="162"/>
      <c r="AH124" s="162"/>
      <c r="AI124" s="162"/>
      <c r="AJ124" s="162"/>
      <c r="AK124" s="162">
        <f>Tabela1336[[#This Row],[Categoria]]</f>
        <v>0</v>
      </c>
      <c r="AL124" s="162"/>
      <c r="AM124" s="162"/>
      <c r="AN124" s="162"/>
      <c r="AO124" s="162"/>
      <c r="AP124" s="150" t="str">
        <f t="shared" si="5"/>
        <v/>
      </c>
    </row>
    <row r="125" spans="1:42" s="144" customFormat="1" hidden="1" x14ac:dyDescent="0.25">
      <c r="A125" s="156"/>
      <c r="B125" s="154"/>
      <c r="C125" s="155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50" t="str">
        <f t="shared" si="3"/>
        <v/>
      </c>
      <c r="P125" s="154"/>
      <c r="Q125" s="155" t="str">
        <f>IF(Tabela1336[[#This Row],[Diagnóstico]]="Não Prenha",Tabela1336[[#This Row],[Vaca]],"-")</f>
        <v>-</v>
      </c>
      <c r="R125" s="162" t="str">
        <f>IF(Tabela1336[[#This Row],[Diagnóstico]]="Não Prenha",Tabela1336[[#This Row],[E.C.C DG]],"-")</f>
        <v>-</v>
      </c>
      <c r="S125" s="162"/>
      <c r="T125" s="162" t="str">
        <f>IF(Tabela1336[[#This Row],[Diagnóstico]]="Não Prenha",Tabela1336[[#This Row],[E.C.C. IA]],"-")</f>
        <v>-</v>
      </c>
      <c r="U125" s="162" t="str">
        <f>IF(Tabela1336[[#This Row],[Diagnóstico]]="Não Prenha",Tabela1336[[#This Row],[Raça IA]],"-")</f>
        <v>-</v>
      </c>
      <c r="V125" s="162"/>
      <c r="W125" s="162">
        <f>Tabela1336[[#This Row],[Categoria]]</f>
        <v>0</v>
      </c>
      <c r="X125" s="162"/>
      <c r="Y125" s="162"/>
      <c r="Z125" s="162"/>
      <c r="AA125" s="162"/>
      <c r="AB125" s="150" t="str">
        <f t="shared" si="4"/>
        <v/>
      </c>
      <c r="AD125" s="154"/>
      <c r="AE125" s="155" t="str">
        <f>IF(Tabela131247[[#This Row],[Diagnóstico]]="Não Prenha ",Tabela1336[[#This Row],[Vaca]],"-")</f>
        <v>-</v>
      </c>
      <c r="AF125" s="162"/>
      <c r="AG125" s="162"/>
      <c r="AH125" s="162"/>
      <c r="AI125" s="162"/>
      <c r="AJ125" s="162"/>
      <c r="AK125" s="162">
        <f>Tabela1336[[#This Row],[Categoria]]</f>
        <v>0</v>
      </c>
      <c r="AL125" s="162"/>
      <c r="AM125" s="162"/>
      <c r="AN125" s="162"/>
      <c r="AO125" s="162"/>
      <c r="AP125" s="150" t="str">
        <f t="shared" si="5"/>
        <v/>
      </c>
    </row>
    <row r="126" spans="1:42" s="144" customFormat="1" hidden="1" x14ac:dyDescent="0.25">
      <c r="A126" s="156"/>
      <c r="B126" s="154"/>
      <c r="C126" s="155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50" t="str">
        <f t="shared" si="3"/>
        <v/>
      </c>
      <c r="P126" s="154"/>
      <c r="Q126" s="155" t="str">
        <f>IF(Tabela1336[[#This Row],[Diagnóstico]]="Não Prenha",Tabela1336[[#This Row],[Vaca]],"-")</f>
        <v>-</v>
      </c>
      <c r="R126" s="162" t="str">
        <f>IF(Tabela1336[[#This Row],[Diagnóstico]]="Não Prenha",Tabela1336[[#This Row],[E.C.C DG]],"-")</f>
        <v>-</v>
      </c>
      <c r="S126" s="162"/>
      <c r="T126" s="162" t="str">
        <f>IF(Tabela1336[[#This Row],[Diagnóstico]]="Não Prenha",Tabela1336[[#This Row],[E.C.C. IA]],"-")</f>
        <v>-</v>
      </c>
      <c r="U126" s="162" t="str">
        <f>IF(Tabela1336[[#This Row],[Diagnóstico]]="Não Prenha",Tabela1336[[#This Row],[Raça IA]],"-")</f>
        <v>-</v>
      </c>
      <c r="V126" s="162"/>
      <c r="W126" s="162">
        <f>Tabela1336[[#This Row],[Categoria]]</f>
        <v>0</v>
      </c>
      <c r="X126" s="162"/>
      <c r="Y126" s="162"/>
      <c r="Z126" s="162"/>
      <c r="AA126" s="162"/>
      <c r="AB126" s="150" t="str">
        <f t="shared" si="4"/>
        <v/>
      </c>
      <c r="AD126" s="154"/>
      <c r="AE126" s="155" t="str">
        <f>IF(Tabela131247[[#This Row],[Diagnóstico]]="Não Prenha ",Tabela1336[[#This Row],[Vaca]],"-")</f>
        <v>-</v>
      </c>
      <c r="AF126" s="162"/>
      <c r="AG126" s="162"/>
      <c r="AH126" s="162"/>
      <c r="AI126" s="162"/>
      <c r="AJ126" s="162"/>
      <c r="AK126" s="162">
        <f>Tabela1336[[#This Row],[Categoria]]</f>
        <v>0</v>
      </c>
      <c r="AL126" s="162"/>
      <c r="AM126" s="162"/>
      <c r="AN126" s="162"/>
      <c r="AO126" s="162"/>
      <c r="AP126" s="150" t="str">
        <f t="shared" si="5"/>
        <v/>
      </c>
    </row>
    <row r="127" spans="1:42" s="144" customFormat="1" hidden="1" x14ac:dyDescent="0.25">
      <c r="A127" s="156"/>
      <c r="B127" s="154"/>
      <c r="C127" s="155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50" t="str">
        <f t="shared" si="3"/>
        <v/>
      </c>
      <c r="P127" s="154"/>
      <c r="Q127" s="155" t="str">
        <f>IF(Tabela1336[[#This Row],[Diagnóstico]]="Não Prenha",Tabela1336[[#This Row],[Vaca]],"-")</f>
        <v>-</v>
      </c>
      <c r="R127" s="162" t="str">
        <f>IF(Tabela1336[[#This Row],[Diagnóstico]]="Não Prenha",Tabela1336[[#This Row],[E.C.C DG]],"-")</f>
        <v>-</v>
      </c>
      <c r="S127" s="162"/>
      <c r="T127" s="162" t="str">
        <f>IF(Tabela1336[[#This Row],[Diagnóstico]]="Não Prenha",Tabela1336[[#This Row],[E.C.C. IA]],"-")</f>
        <v>-</v>
      </c>
      <c r="U127" s="162" t="str">
        <f>IF(Tabela1336[[#This Row],[Diagnóstico]]="Não Prenha",Tabela1336[[#This Row],[Raça IA]],"-")</f>
        <v>-</v>
      </c>
      <c r="V127" s="162"/>
      <c r="W127" s="162">
        <f>Tabela1336[[#This Row],[Categoria]]</f>
        <v>0</v>
      </c>
      <c r="X127" s="162"/>
      <c r="Y127" s="162"/>
      <c r="Z127" s="162"/>
      <c r="AA127" s="162"/>
      <c r="AB127" s="150" t="str">
        <f t="shared" si="4"/>
        <v/>
      </c>
      <c r="AD127" s="154"/>
      <c r="AE127" s="155" t="str">
        <f>IF(Tabela131247[[#This Row],[Diagnóstico]]="Não Prenha ",Tabela1336[[#This Row],[Vaca]],"-")</f>
        <v>-</v>
      </c>
      <c r="AF127" s="162"/>
      <c r="AG127" s="162"/>
      <c r="AH127" s="162"/>
      <c r="AI127" s="162"/>
      <c r="AJ127" s="162"/>
      <c r="AK127" s="162">
        <f>Tabela1336[[#This Row],[Categoria]]</f>
        <v>0</v>
      </c>
      <c r="AL127" s="162"/>
      <c r="AM127" s="162"/>
      <c r="AN127" s="162"/>
      <c r="AO127" s="162"/>
      <c r="AP127" s="150" t="str">
        <f t="shared" si="5"/>
        <v/>
      </c>
    </row>
    <row r="128" spans="1:42" s="144" customFormat="1" hidden="1" x14ac:dyDescent="0.25">
      <c r="A128" s="156"/>
      <c r="B128" s="154"/>
      <c r="C128" s="155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50" t="str">
        <f t="shared" si="3"/>
        <v/>
      </c>
      <c r="P128" s="154"/>
      <c r="Q128" s="155" t="str">
        <f>IF(Tabela1336[[#This Row],[Diagnóstico]]="Não Prenha",Tabela1336[[#This Row],[Vaca]],"-")</f>
        <v>-</v>
      </c>
      <c r="R128" s="162" t="str">
        <f>IF(Tabela1336[[#This Row],[Diagnóstico]]="Não Prenha",Tabela1336[[#This Row],[E.C.C DG]],"-")</f>
        <v>-</v>
      </c>
      <c r="S128" s="162"/>
      <c r="T128" s="162" t="str">
        <f>IF(Tabela1336[[#This Row],[Diagnóstico]]="Não Prenha",Tabela1336[[#This Row],[E.C.C. IA]],"-")</f>
        <v>-</v>
      </c>
      <c r="U128" s="162" t="str">
        <f>IF(Tabela1336[[#This Row],[Diagnóstico]]="Não Prenha",Tabela1336[[#This Row],[Raça IA]],"-")</f>
        <v>-</v>
      </c>
      <c r="V128" s="162"/>
      <c r="W128" s="162">
        <f>Tabela1336[[#This Row],[Categoria]]</f>
        <v>0</v>
      </c>
      <c r="X128" s="162"/>
      <c r="Y128" s="162"/>
      <c r="Z128" s="162"/>
      <c r="AA128" s="162"/>
      <c r="AB128" s="150" t="str">
        <f t="shared" si="4"/>
        <v/>
      </c>
      <c r="AD128" s="154"/>
      <c r="AE128" s="155" t="str">
        <f>IF(Tabela131247[[#This Row],[Diagnóstico]]="Não Prenha ",Tabela1336[[#This Row],[Vaca]],"-")</f>
        <v>-</v>
      </c>
      <c r="AF128" s="162"/>
      <c r="AG128" s="162"/>
      <c r="AH128" s="162"/>
      <c r="AI128" s="162"/>
      <c r="AJ128" s="162"/>
      <c r="AK128" s="162">
        <f>Tabela1336[[#This Row],[Categoria]]</f>
        <v>0</v>
      </c>
      <c r="AL128" s="162"/>
      <c r="AM128" s="162"/>
      <c r="AN128" s="162"/>
      <c r="AO128" s="162"/>
      <c r="AP128" s="150" t="str">
        <f t="shared" si="5"/>
        <v/>
      </c>
    </row>
    <row r="129" spans="1:42" s="144" customFormat="1" hidden="1" x14ac:dyDescent="0.25">
      <c r="A129" s="156"/>
      <c r="B129" s="154"/>
      <c r="C129" s="155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50" t="str">
        <f t="shared" si="3"/>
        <v/>
      </c>
      <c r="P129" s="154"/>
      <c r="Q129" s="155" t="str">
        <f>IF(Tabela1336[[#This Row],[Diagnóstico]]="Não Prenha",Tabela1336[[#This Row],[Vaca]],"-")</f>
        <v>-</v>
      </c>
      <c r="R129" s="162" t="str">
        <f>IF(Tabela1336[[#This Row],[Diagnóstico]]="Não Prenha",Tabela1336[[#This Row],[E.C.C DG]],"-")</f>
        <v>-</v>
      </c>
      <c r="S129" s="162"/>
      <c r="T129" s="162" t="str">
        <f>IF(Tabela1336[[#This Row],[Diagnóstico]]="Não Prenha",Tabela1336[[#This Row],[E.C.C. IA]],"-")</f>
        <v>-</v>
      </c>
      <c r="U129" s="162" t="str">
        <f>IF(Tabela1336[[#This Row],[Diagnóstico]]="Não Prenha",Tabela1336[[#This Row],[Raça IA]],"-")</f>
        <v>-</v>
      </c>
      <c r="V129" s="162"/>
      <c r="W129" s="162">
        <f>Tabela1336[[#This Row],[Categoria]]</f>
        <v>0</v>
      </c>
      <c r="X129" s="162"/>
      <c r="Y129" s="162"/>
      <c r="Z129" s="162"/>
      <c r="AA129" s="162"/>
      <c r="AB129" s="150" t="str">
        <f t="shared" si="4"/>
        <v/>
      </c>
      <c r="AD129" s="154"/>
      <c r="AE129" s="155" t="str">
        <f>IF(Tabela131247[[#This Row],[Diagnóstico]]="Não Prenha ",Tabela1336[[#This Row],[Vaca]],"-")</f>
        <v>-</v>
      </c>
      <c r="AF129" s="162"/>
      <c r="AG129" s="162"/>
      <c r="AH129" s="162"/>
      <c r="AI129" s="162"/>
      <c r="AJ129" s="162"/>
      <c r="AK129" s="162">
        <f>Tabela1336[[#This Row],[Categoria]]</f>
        <v>0</v>
      </c>
      <c r="AL129" s="162"/>
      <c r="AM129" s="162"/>
      <c r="AN129" s="162"/>
      <c r="AO129" s="162"/>
      <c r="AP129" s="150" t="str">
        <f t="shared" si="5"/>
        <v/>
      </c>
    </row>
    <row r="130" spans="1:42" s="144" customFormat="1" hidden="1" x14ac:dyDescent="0.25">
      <c r="A130" s="156"/>
      <c r="B130" s="154"/>
      <c r="C130" s="155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50" t="str">
        <f t="shared" ref="N130:N193" si="6">IF(B130="","",SUM(B130+295))</f>
        <v/>
      </c>
      <c r="P130" s="154"/>
      <c r="Q130" s="155" t="str">
        <f>IF(Tabela1336[[#This Row],[Diagnóstico]]="Não Prenha",Tabela1336[[#This Row],[Vaca]],"-")</f>
        <v>-</v>
      </c>
      <c r="R130" s="162" t="str">
        <f>IF(Tabela1336[[#This Row],[Diagnóstico]]="Não Prenha",Tabela1336[[#This Row],[E.C.C DG]],"-")</f>
        <v>-</v>
      </c>
      <c r="S130" s="162"/>
      <c r="T130" s="162" t="str">
        <f>IF(Tabela1336[[#This Row],[Diagnóstico]]="Não Prenha",Tabela1336[[#This Row],[E.C.C. IA]],"-")</f>
        <v>-</v>
      </c>
      <c r="U130" s="162" t="str">
        <f>IF(Tabela1336[[#This Row],[Diagnóstico]]="Não Prenha",Tabela1336[[#This Row],[Raça IA]],"-")</f>
        <v>-</v>
      </c>
      <c r="V130" s="162"/>
      <c r="W130" s="162">
        <f>Tabela1336[[#This Row],[Categoria]]</f>
        <v>0</v>
      </c>
      <c r="X130" s="162"/>
      <c r="Y130" s="162"/>
      <c r="Z130" s="162"/>
      <c r="AA130" s="162"/>
      <c r="AB130" s="150" t="str">
        <f t="shared" ref="AB130:AB193" si="7">IF(P130="","",SUM(P130+295))</f>
        <v/>
      </c>
      <c r="AD130" s="154"/>
      <c r="AE130" s="155" t="str">
        <f>IF(Tabela131247[[#This Row],[Diagnóstico]]="Não Prenha ",Tabela1336[[#This Row],[Vaca]],"-")</f>
        <v>-</v>
      </c>
      <c r="AF130" s="162"/>
      <c r="AG130" s="162"/>
      <c r="AH130" s="162"/>
      <c r="AI130" s="162"/>
      <c r="AJ130" s="162"/>
      <c r="AK130" s="162">
        <f>Tabela1336[[#This Row],[Categoria]]</f>
        <v>0</v>
      </c>
      <c r="AL130" s="162"/>
      <c r="AM130" s="162"/>
      <c r="AN130" s="162"/>
      <c r="AO130" s="162"/>
      <c r="AP130" s="150" t="str">
        <f t="shared" ref="AP130:AP193" si="8">IF(AD130="","",SUM(AD130+295))</f>
        <v/>
      </c>
    </row>
    <row r="131" spans="1:42" s="144" customFormat="1" hidden="1" x14ac:dyDescent="0.25">
      <c r="A131" s="156"/>
      <c r="B131" s="154"/>
      <c r="C131" s="155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50" t="str">
        <f t="shared" si="6"/>
        <v/>
      </c>
      <c r="P131" s="154"/>
      <c r="Q131" s="155" t="str">
        <f>IF(Tabela1336[[#This Row],[Diagnóstico]]="Não Prenha",Tabela1336[[#This Row],[Vaca]],"-")</f>
        <v>-</v>
      </c>
      <c r="R131" s="162" t="str">
        <f>IF(Tabela1336[[#This Row],[Diagnóstico]]="Não Prenha",Tabela1336[[#This Row],[E.C.C DG]],"-")</f>
        <v>-</v>
      </c>
      <c r="S131" s="162"/>
      <c r="T131" s="162" t="str">
        <f>IF(Tabela1336[[#This Row],[Diagnóstico]]="Não Prenha",Tabela1336[[#This Row],[E.C.C. IA]],"-")</f>
        <v>-</v>
      </c>
      <c r="U131" s="162" t="str">
        <f>IF(Tabela1336[[#This Row],[Diagnóstico]]="Não Prenha",Tabela1336[[#This Row],[Raça IA]],"-")</f>
        <v>-</v>
      </c>
      <c r="V131" s="162"/>
      <c r="W131" s="162">
        <f>Tabela1336[[#This Row],[Categoria]]</f>
        <v>0</v>
      </c>
      <c r="X131" s="162"/>
      <c r="Y131" s="162"/>
      <c r="Z131" s="162"/>
      <c r="AA131" s="162"/>
      <c r="AB131" s="150" t="str">
        <f t="shared" si="7"/>
        <v/>
      </c>
      <c r="AD131" s="154"/>
      <c r="AE131" s="155" t="str">
        <f>IF(Tabela131247[[#This Row],[Diagnóstico]]="Não Prenha ",Tabela1336[[#This Row],[Vaca]],"-")</f>
        <v>-</v>
      </c>
      <c r="AF131" s="162"/>
      <c r="AG131" s="162"/>
      <c r="AH131" s="162"/>
      <c r="AI131" s="162"/>
      <c r="AJ131" s="162"/>
      <c r="AK131" s="162">
        <f>Tabela1336[[#This Row],[Categoria]]</f>
        <v>0</v>
      </c>
      <c r="AL131" s="162"/>
      <c r="AM131" s="162"/>
      <c r="AN131" s="162"/>
      <c r="AO131" s="162"/>
      <c r="AP131" s="150" t="str">
        <f t="shared" si="8"/>
        <v/>
      </c>
    </row>
    <row r="132" spans="1:42" s="144" customFormat="1" hidden="1" x14ac:dyDescent="0.25">
      <c r="A132" s="156"/>
      <c r="B132" s="154"/>
      <c r="C132" s="155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50" t="str">
        <f t="shared" si="6"/>
        <v/>
      </c>
      <c r="P132" s="154"/>
      <c r="Q132" s="155" t="str">
        <f>IF(Tabela1336[[#This Row],[Diagnóstico]]="Não Prenha",Tabela1336[[#This Row],[Vaca]],"-")</f>
        <v>-</v>
      </c>
      <c r="R132" s="162" t="str">
        <f>IF(Tabela1336[[#This Row],[Diagnóstico]]="Não Prenha",Tabela1336[[#This Row],[E.C.C DG]],"-")</f>
        <v>-</v>
      </c>
      <c r="S132" s="162"/>
      <c r="T132" s="162" t="str">
        <f>IF(Tabela1336[[#This Row],[Diagnóstico]]="Não Prenha",Tabela1336[[#This Row],[E.C.C. IA]],"-")</f>
        <v>-</v>
      </c>
      <c r="U132" s="162" t="str">
        <f>IF(Tabela1336[[#This Row],[Diagnóstico]]="Não Prenha",Tabela1336[[#This Row],[Raça IA]],"-")</f>
        <v>-</v>
      </c>
      <c r="V132" s="162"/>
      <c r="W132" s="162">
        <f>Tabela1336[[#This Row],[Categoria]]</f>
        <v>0</v>
      </c>
      <c r="X132" s="162"/>
      <c r="Y132" s="162"/>
      <c r="Z132" s="162"/>
      <c r="AA132" s="162"/>
      <c r="AB132" s="150" t="str">
        <f t="shared" si="7"/>
        <v/>
      </c>
      <c r="AD132" s="154"/>
      <c r="AE132" s="155" t="str">
        <f>IF(Tabela131247[[#This Row],[Diagnóstico]]="Não Prenha ",Tabela1336[[#This Row],[Vaca]],"-")</f>
        <v>-</v>
      </c>
      <c r="AF132" s="162"/>
      <c r="AG132" s="162"/>
      <c r="AH132" s="162"/>
      <c r="AI132" s="162"/>
      <c r="AJ132" s="162"/>
      <c r="AK132" s="162">
        <f>Tabela1336[[#This Row],[Categoria]]</f>
        <v>0</v>
      </c>
      <c r="AL132" s="162"/>
      <c r="AM132" s="162"/>
      <c r="AN132" s="162"/>
      <c r="AO132" s="162"/>
      <c r="AP132" s="150" t="str">
        <f t="shared" si="8"/>
        <v/>
      </c>
    </row>
    <row r="133" spans="1:42" s="144" customFormat="1" hidden="1" x14ac:dyDescent="0.25">
      <c r="A133" s="156"/>
      <c r="B133" s="154"/>
      <c r="C133" s="155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50" t="str">
        <f t="shared" si="6"/>
        <v/>
      </c>
      <c r="P133" s="154"/>
      <c r="Q133" s="155" t="str">
        <f>IF(Tabela1336[[#This Row],[Diagnóstico]]="Não Prenha",Tabela1336[[#This Row],[Vaca]],"-")</f>
        <v>-</v>
      </c>
      <c r="R133" s="162" t="str">
        <f>IF(Tabela1336[[#This Row],[Diagnóstico]]="Não Prenha",Tabela1336[[#This Row],[E.C.C DG]],"-")</f>
        <v>-</v>
      </c>
      <c r="S133" s="162"/>
      <c r="T133" s="162" t="str">
        <f>IF(Tabela1336[[#This Row],[Diagnóstico]]="Não Prenha",Tabela1336[[#This Row],[E.C.C. IA]],"-")</f>
        <v>-</v>
      </c>
      <c r="U133" s="162" t="str">
        <f>IF(Tabela1336[[#This Row],[Diagnóstico]]="Não Prenha",Tabela1336[[#This Row],[Raça IA]],"-")</f>
        <v>-</v>
      </c>
      <c r="V133" s="162"/>
      <c r="W133" s="162">
        <f>Tabela1336[[#This Row],[Categoria]]</f>
        <v>0</v>
      </c>
      <c r="X133" s="162"/>
      <c r="Y133" s="162"/>
      <c r="Z133" s="162"/>
      <c r="AA133" s="162"/>
      <c r="AB133" s="150" t="str">
        <f t="shared" si="7"/>
        <v/>
      </c>
      <c r="AD133" s="154"/>
      <c r="AE133" s="155" t="str">
        <f>IF(Tabela131247[[#This Row],[Diagnóstico]]="Não Prenha ",Tabela1336[[#This Row],[Vaca]],"-")</f>
        <v>-</v>
      </c>
      <c r="AF133" s="162"/>
      <c r="AG133" s="162"/>
      <c r="AH133" s="162"/>
      <c r="AI133" s="162"/>
      <c r="AJ133" s="162"/>
      <c r="AK133" s="162">
        <f>Tabela1336[[#This Row],[Categoria]]</f>
        <v>0</v>
      </c>
      <c r="AL133" s="162"/>
      <c r="AM133" s="162"/>
      <c r="AN133" s="162"/>
      <c r="AO133" s="162"/>
      <c r="AP133" s="150" t="str">
        <f t="shared" si="8"/>
        <v/>
      </c>
    </row>
    <row r="134" spans="1:42" s="144" customFormat="1" hidden="1" x14ac:dyDescent="0.25">
      <c r="A134" s="156"/>
      <c r="B134" s="154"/>
      <c r="C134" s="155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50" t="str">
        <f t="shared" si="6"/>
        <v/>
      </c>
      <c r="P134" s="154"/>
      <c r="Q134" s="155" t="str">
        <f>IF(Tabela1336[[#This Row],[Diagnóstico]]="Não Prenha",Tabela1336[[#This Row],[Vaca]],"-")</f>
        <v>-</v>
      </c>
      <c r="R134" s="162" t="str">
        <f>IF(Tabela1336[[#This Row],[Diagnóstico]]="Não Prenha",Tabela1336[[#This Row],[E.C.C DG]],"-")</f>
        <v>-</v>
      </c>
      <c r="S134" s="162"/>
      <c r="T134" s="162" t="str">
        <f>IF(Tabela1336[[#This Row],[Diagnóstico]]="Não Prenha",Tabela1336[[#This Row],[E.C.C. IA]],"-")</f>
        <v>-</v>
      </c>
      <c r="U134" s="162" t="str">
        <f>IF(Tabela1336[[#This Row],[Diagnóstico]]="Não Prenha",Tabela1336[[#This Row],[Raça IA]],"-")</f>
        <v>-</v>
      </c>
      <c r="V134" s="162"/>
      <c r="W134" s="162">
        <f>Tabela1336[[#This Row],[Categoria]]</f>
        <v>0</v>
      </c>
      <c r="X134" s="162"/>
      <c r="Y134" s="162"/>
      <c r="Z134" s="162"/>
      <c r="AA134" s="162"/>
      <c r="AB134" s="150" t="str">
        <f t="shared" si="7"/>
        <v/>
      </c>
      <c r="AD134" s="154"/>
      <c r="AE134" s="155" t="str">
        <f>IF(Tabela131247[[#This Row],[Diagnóstico]]="Não Prenha ",Tabela1336[[#This Row],[Vaca]],"-")</f>
        <v>-</v>
      </c>
      <c r="AF134" s="162"/>
      <c r="AG134" s="162"/>
      <c r="AH134" s="162"/>
      <c r="AI134" s="162"/>
      <c r="AJ134" s="162"/>
      <c r="AK134" s="162">
        <f>Tabela1336[[#This Row],[Categoria]]</f>
        <v>0</v>
      </c>
      <c r="AL134" s="162"/>
      <c r="AM134" s="162"/>
      <c r="AN134" s="162"/>
      <c r="AO134" s="162"/>
      <c r="AP134" s="150" t="str">
        <f t="shared" si="8"/>
        <v/>
      </c>
    </row>
    <row r="135" spans="1:42" s="144" customFormat="1" hidden="1" x14ac:dyDescent="0.25">
      <c r="A135" s="156"/>
      <c r="B135" s="154"/>
      <c r="C135" s="155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50" t="str">
        <f t="shared" si="6"/>
        <v/>
      </c>
      <c r="P135" s="154"/>
      <c r="Q135" s="155" t="str">
        <f>IF(Tabela1336[[#This Row],[Diagnóstico]]="Não Prenha",Tabela1336[[#This Row],[Vaca]],"-")</f>
        <v>-</v>
      </c>
      <c r="R135" s="162" t="str">
        <f>IF(Tabela1336[[#This Row],[Diagnóstico]]="Não Prenha",Tabela1336[[#This Row],[E.C.C DG]],"-")</f>
        <v>-</v>
      </c>
      <c r="S135" s="162"/>
      <c r="T135" s="162" t="str">
        <f>IF(Tabela1336[[#This Row],[Diagnóstico]]="Não Prenha",Tabela1336[[#This Row],[E.C.C. IA]],"-")</f>
        <v>-</v>
      </c>
      <c r="U135" s="162" t="str">
        <f>IF(Tabela1336[[#This Row],[Diagnóstico]]="Não Prenha",Tabela1336[[#This Row],[Raça IA]],"-")</f>
        <v>-</v>
      </c>
      <c r="V135" s="162"/>
      <c r="W135" s="162">
        <f>Tabela1336[[#This Row],[Categoria]]</f>
        <v>0</v>
      </c>
      <c r="X135" s="162"/>
      <c r="Y135" s="162"/>
      <c r="Z135" s="162"/>
      <c r="AA135" s="162"/>
      <c r="AB135" s="150" t="str">
        <f t="shared" si="7"/>
        <v/>
      </c>
      <c r="AD135" s="154"/>
      <c r="AE135" s="155" t="str">
        <f>IF(Tabela131247[[#This Row],[Diagnóstico]]="Não Prenha ",Tabela1336[[#This Row],[Vaca]],"-")</f>
        <v>-</v>
      </c>
      <c r="AF135" s="162"/>
      <c r="AG135" s="162"/>
      <c r="AH135" s="162"/>
      <c r="AI135" s="162"/>
      <c r="AJ135" s="162"/>
      <c r="AK135" s="162">
        <f>Tabela1336[[#This Row],[Categoria]]</f>
        <v>0</v>
      </c>
      <c r="AL135" s="162"/>
      <c r="AM135" s="162"/>
      <c r="AN135" s="162"/>
      <c r="AO135" s="162"/>
      <c r="AP135" s="150" t="str">
        <f t="shared" si="8"/>
        <v/>
      </c>
    </row>
    <row r="136" spans="1:42" s="144" customFormat="1" hidden="1" x14ac:dyDescent="0.25">
      <c r="A136" s="156"/>
      <c r="B136" s="154"/>
      <c r="C136" s="155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50" t="str">
        <f t="shared" si="6"/>
        <v/>
      </c>
      <c r="P136" s="154"/>
      <c r="Q136" s="155" t="str">
        <f>IF(Tabela1336[[#This Row],[Diagnóstico]]="Não Prenha",Tabela1336[[#This Row],[Vaca]],"-")</f>
        <v>-</v>
      </c>
      <c r="R136" s="162" t="str">
        <f>IF(Tabela1336[[#This Row],[Diagnóstico]]="Não Prenha",Tabela1336[[#This Row],[E.C.C DG]],"-")</f>
        <v>-</v>
      </c>
      <c r="S136" s="162"/>
      <c r="T136" s="162" t="str">
        <f>IF(Tabela1336[[#This Row],[Diagnóstico]]="Não Prenha",Tabela1336[[#This Row],[E.C.C. IA]],"-")</f>
        <v>-</v>
      </c>
      <c r="U136" s="162" t="str">
        <f>IF(Tabela1336[[#This Row],[Diagnóstico]]="Não Prenha",Tabela1336[[#This Row],[Raça IA]],"-")</f>
        <v>-</v>
      </c>
      <c r="V136" s="162"/>
      <c r="W136" s="162">
        <f>Tabela1336[[#This Row],[Categoria]]</f>
        <v>0</v>
      </c>
      <c r="X136" s="162"/>
      <c r="Y136" s="162"/>
      <c r="Z136" s="162"/>
      <c r="AA136" s="162"/>
      <c r="AB136" s="150" t="str">
        <f t="shared" si="7"/>
        <v/>
      </c>
      <c r="AD136" s="154"/>
      <c r="AE136" s="155" t="str">
        <f>IF(Tabela131247[[#This Row],[Diagnóstico]]="Não Prenha ",Tabela1336[[#This Row],[Vaca]],"-")</f>
        <v>-</v>
      </c>
      <c r="AF136" s="162"/>
      <c r="AG136" s="162"/>
      <c r="AH136" s="162"/>
      <c r="AI136" s="162"/>
      <c r="AJ136" s="162"/>
      <c r="AK136" s="162">
        <f>Tabela1336[[#This Row],[Categoria]]</f>
        <v>0</v>
      </c>
      <c r="AL136" s="162"/>
      <c r="AM136" s="162"/>
      <c r="AN136" s="162"/>
      <c r="AO136" s="162"/>
      <c r="AP136" s="150" t="str">
        <f t="shared" si="8"/>
        <v/>
      </c>
    </row>
    <row r="137" spans="1:42" s="144" customFormat="1" hidden="1" x14ac:dyDescent="0.25">
      <c r="A137" s="156"/>
      <c r="B137" s="154"/>
      <c r="C137" s="155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50" t="str">
        <f t="shared" si="6"/>
        <v/>
      </c>
      <c r="P137" s="154"/>
      <c r="Q137" s="155" t="str">
        <f>IF(Tabela1336[[#This Row],[Diagnóstico]]="Não Prenha",Tabela1336[[#This Row],[Vaca]],"-")</f>
        <v>-</v>
      </c>
      <c r="R137" s="162" t="str">
        <f>IF(Tabela1336[[#This Row],[Diagnóstico]]="Não Prenha",Tabela1336[[#This Row],[E.C.C DG]],"-")</f>
        <v>-</v>
      </c>
      <c r="S137" s="162"/>
      <c r="T137" s="162" t="str">
        <f>IF(Tabela1336[[#This Row],[Diagnóstico]]="Não Prenha",Tabela1336[[#This Row],[E.C.C. IA]],"-")</f>
        <v>-</v>
      </c>
      <c r="U137" s="162" t="str">
        <f>IF(Tabela1336[[#This Row],[Diagnóstico]]="Não Prenha",Tabela1336[[#This Row],[Raça IA]],"-")</f>
        <v>-</v>
      </c>
      <c r="V137" s="162"/>
      <c r="W137" s="162">
        <f>Tabela1336[[#This Row],[Categoria]]</f>
        <v>0</v>
      </c>
      <c r="X137" s="162"/>
      <c r="Y137" s="162"/>
      <c r="Z137" s="162"/>
      <c r="AA137" s="162"/>
      <c r="AB137" s="150" t="str">
        <f t="shared" si="7"/>
        <v/>
      </c>
      <c r="AD137" s="154"/>
      <c r="AE137" s="155" t="str">
        <f>IF(Tabela131247[[#This Row],[Diagnóstico]]="Não Prenha ",Tabela1336[[#This Row],[Vaca]],"-")</f>
        <v>-</v>
      </c>
      <c r="AF137" s="162"/>
      <c r="AG137" s="162"/>
      <c r="AH137" s="162"/>
      <c r="AI137" s="162"/>
      <c r="AJ137" s="162"/>
      <c r="AK137" s="162">
        <f>Tabela1336[[#This Row],[Categoria]]</f>
        <v>0</v>
      </c>
      <c r="AL137" s="162"/>
      <c r="AM137" s="162"/>
      <c r="AN137" s="162"/>
      <c r="AO137" s="162"/>
      <c r="AP137" s="150" t="str">
        <f t="shared" si="8"/>
        <v/>
      </c>
    </row>
    <row r="138" spans="1:42" s="144" customFormat="1" hidden="1" x14ac:dyDescent="0.25">
      <c r="A138" s="156"/>
      <c r="B138" s="154"/>
      <c r="C138" s="155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50" t="str">
        <f t="shared" si="6"/>
        <v/>
      </c>
      <c r="P138" s="154"/>
      <c r="Q138" s="155" t="str">
        <f>IF(Tabela1336[[#This Row],[Diagnóstico]]="Não Prenha",Tabela1336[[#This Row],[Vaca]],"-")</f>
        <v>-</v>
      </c>
      <c r="R138" s="162" t="str">
        <f>IF(Tabela1336[[#This Row],[Diagnóstico]]="Não Prenha",Tabela1336[[#This Row],[E.C.C DG]],"-")</f>
        <v>-</v>
      </c>
      <c r="S138" s="162"/>
      <c r="T138" s="162" t="str">
        <f>IF(Tabela1336[[#This Row],[Diagnóstico]]="Não Prenha",Tabela1336[[#This Row],[E.C.C. IA]],"-")</f>
        <v>-</v>
      </c>
      <c r="U138" s="162" t="str">
        <f>IF(Tabela1336[[#This Row],[Diagnóstico]]="Não Prenha",Tabela1336[[#This Row],[Raça IA]],"-")</f>
        <v>-</v>
      </c>
      <c r="V138" s="162"/>
      <c r="W138" s="162">
        <f>Tabela1336[[#This Row],[Categoria]]</f>
        <v>0</v>
      </c>
      <c r="X138" s="162"/>
      <c r="Y138" s="162"/>
      <c r="Z138" s="162"/>
      <c r="AA138" s="162"/>
      <c r="AB138" s="150" t="str">
        <f t="shared" si="7"/>
        <v/>
      </c>
      <c r="AD138" s="154"/>
      <c r="AE138" s="155" t="str">
        <f>IF(Tabela131247[[#This Row],[Diagnóstico]]="Não Prenha ",Tabela1336[[#This Row],[Vaca]],"-")</f>
        <v>-</v>
      </c>
      <c r="AF138" s="162"/>
      <c r="AG138" s="162"/>
      <c r="AH138" s="162"/>
      <c r="AI138" s="162"/>
      <c r="AJ138" s="162"/>
      <c r="AK138" s="162">
        <f>Tabela1336[[#This Row],[Categoria]]</f>
        <v>0</v>
      </c>
      <c r="AL138" s="162"/>
      <c r="AM138" s="162"/>
      <c r="AN138" s="162"/>
      <c r="AO138" s="162"/>
      <c r="AP138" s="150" t="str">
        <f t="shared" si="8"/>
        <v/>
      </c>
    </row>
    <row r="139" spans="1:42" s="144" customFormat="1" hidden="1" x14ac:dyDescent="0.25">
      <c r="A139" s="156"/>
      <c r="B139" s="154"/>
      <c r="C139" s="155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50" t="str">
        <f t="shared" si="6"/>
        <v/>
      </c>
      <c r="P139" s="154"/>
      <c r="Q139" s="155" t="str">
        <f>IF(Tabela1336[[#This Row],[Diagnóstico]]="Não Prenha",Tabela1336[[#This Row],[Vaca]],"-")</f>
        <v>-</v>
      </c>
      <c r="R139" s="162" t="str">
        <f>IF(Tabela1336[[#This Row],[Diagnóstico]]="Não Prenha",Tabela1336[[#This Row],[E.C.C DG]],"-")</f>
        <v>-</v>
      </c>
      <c r="S139" s="162"/>
      <c r="T139" s="162" t="str">
        <f>IF(Tabela1336[[#This Row],[Diagnóstico]]="Não Prenha",Tabela1336[[#This Row],[E.C.C. IA]],"-")</f>
        <v>-</v>
      </c>
      <c r="U139" s="162" t="str">
        <f>IF(Tabela1336[[#This Row],[Diagnóstico]]="Não Prenha",Tabela1336[[#This Row],[Raça IA]],"-")</f>
        <v>-</v>
      </c>
      <c r="V139" s="162"/>
      <c r="W139" s="162">
        <f>Tabela1336[[#This Row],[Categoria]]</f>
        <v>0</v>
      </c>
      <c r="X139" s="162"/>
      <c r="Y139" s="162"/>
      <c r="Z139" s="162"/>
      <c r="AA139" s="162"/>
      <c r="AB139" s="150" t="str">
        <f t="shared" si="7"/>
        <v/>
      </c>
      <c r="AD139" s="154"/>
      <c r="AE139" s="155" t="str">
        <f>IF(Tabela131247[[#This Row],[Diagnóstico]]="Não Prenha ",Tabela1336[[#This Row],[Vaca]],"-")</f>
        <v>-</v>
      </c>
      <c r="AF139" s="162"/>
      <c r="AG139" s="162"/>
      <c r="AH139" s="162"/>
      <c r="AI139" s="162"/>
      <c r="AJ139" s="162"/>
      <c r="AK139" s="162">
        <f>Tabela1336[[#This Row],[Categoria]]</f>
        <v>0</v>
      </c>
      <c r="AL139" s="162"/>
      <c r="AM139" s="162"/>
      <c r="AN139" s="162"/>
      <c r="AO139" s="162"/>
      <c r="AP139" s="150" t="str">
        <f t="shared" si="8"/>
        <v/>
      </c>
    </row>
    <row r="140" spans="1:42" s="144" customFormat="1" hidden="1" x14ac:dyDescent="0.25">
      <c r="A140" s="156"/>
      <c r="B140" s="154"/>
      <c r="C140" s="155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50" t="str">
        <f t="shared" si="6"/>
        <v/>
      </c>
      <c r="P140" s="154"/>
      <c r="Q140" s="155" t="str">
        <f>IF(Tabela1336[[#This Row],[Diagnóstico]]="Não Prenha",Tabela1336[[#This Row],[Vaca]],"-")</f>
        <v>-</v>
      </c>
      <c r="R140" s="162" t="str">
        <f>IF(Tabela1336[[#This Row],[Diagnóstico]]="Não Prenha",Tabela1336[[#This Row],[E.C.C DG]],"-")</f>
        <v>-</v>
      </c>
      <c r="S140" s="162"/>
      <c r="T140" s="162" t="str">
        <f>IF(Tabela1336[[#This Row],[Diagnóstico]]="Não Prenha",Tabela1336[[#This Row],[E.C.C. IA]],"-")</f>
        <v>-</v>
      </c>
      <c r="U140" s="162" t="str">
        <f>IF(Tabela1336[[#This Row],[Diagnóstico]]="Não Prenha",Tabela1336[[#This Row],[Raça IA]],"-")</f>
        <v>-</v>
      </c>
      <c r="V140" s="162"/>
      <c r="W140" s="162">
        <f>Tabela1336[[#This Row],[Categoria]]</f>
        <v>0</v>
      </c>
      <c r="X140" s="162"/>
      <c r="Y140" s="162"/>
      <c r="Z140" s="162"/>
      <c r="AA140" s="162"/>
      <c r="AB140" s="150" t="str">
        <f t="shared" si="7"/>
        <v/>
      </c>
      <c r="AD140" s="154"/>
      <c r="AE140" s="155" t="str">
        <f>IF(Tabela131247[[#This Row],[Diagnóstico]]="Não Prenha ",Tabela1336[[#This Row],[Vaca]],"-")</f>
        <v>-</v>
      </c>
      <c r="AF140" s="162"/>
      <c r="AG140" s="162"/>
      <c r="AH140" s="162"/>
      <c r="AI140" s="162"/>
      <c r="AJ140" s="162"/>
      <c r="AK140" s="162">
        <f>Tabela1336[[#This Row],[Categoria]]</f>
        <v>0</v>
      </c>
      <c r="AL140" s="162"/>
      <c r="AM140" s="162"/>
      <c r="AN140" s="162"/>
      <c r="AO140" s="162"/>
      <c r="AP140" s="150" t="str">
        <f t="shared" si="8"/>
        <v/>
      </c>
    </row>
    <row r="141" spans="1:42" s="144" customFormat="1" hidden="1" x14ac:dyDescent="0.25">
      <c r="A141" s="156"/>
      <c r="B141" s="154"/>
      <c r="C141" s="155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50" t="str">
        <f t="shared" si="6"/>
        <v/>
      </c>
      <c r="P141" s="154"/>
      <c r="Q141" s="155" t="str">
        <f>IF(Tabela1336[[#This Row],[Diagnóstico]]="Não Prenha",Tabela1336[[#This Row],[Vaca]],"-")</f>
        <v>-</v>
      </c>
      <c r="R141" s="162" t="str">
        <f>IF(Tabela1336[[#This Row],[Diagnóstico]]="Não Prenha",Tabela1336[[#This Row],[E.C.C DG]],"-")</f>
        <v>-</v>
      </c>
      <c r="S141" s="162"/>
      <c r="T141" s="162" t="str">
        <f>IF(Tabela1336[[#This Row],[Diagnóstico]]="Não Prenha",Tabela1336[[#This Row],[E.C.C. IA]],"-")</f>
        <v>-</v>
      </c>
      <c r="U141" s="162" t="str">
        <f>IF(Tabela1336[[#This Row],[Diagnóstico]]="Não Prenha",Tabela1336[[#This Row],[Raça IA]],"-")</f>
        <v>-</v>
      </c>
      <c r="V141" s="162"/>
      <c r="W141" s="162">
        <f>Tabela1336[[#This Row],[Categoria]]</f>
        <v>0</v>
      </c>
      <c r="X141" s="162"/>
      <c r="Y141" s="162"/>
      <c r="Z141" s="162"/>
      <c r="AA141" s="162"/>
      <c r="AB141" s="150" t="str">
        <f t="shared" si="7"/>
        <v/>
      </c>
      <c r="AD141" s="154"/>
      <c r="AE141" s="155" t="str">
        <f>IF(Tabela131247[[#This Row],[Diagnóstico]]="Não Prenha ",Tabela1336[[#This Row],[Vaca]],"-")</f>
        <v>-</v>
      </c>
      <c r="AF141" s="162"/>
      <c r="AG141" s="162"/>
      <c r="AH141" s="162"/>
      <c r="AI141" s="162"/>
      <c r="AJ141" s="162"/>
      <c r="AK141" s="162">
        <f>Tabela1336[[#This Row],[Categoria]]</f>
        <v>0</v>
      </c>
      <c r="AL141" s="162"/>
      <c r="AM141" s="162"/>
      <c r="AN141" s="162"/>
      <c r="AO141" s="162"/>
      <c r="AP141" s="150" t="str">
        <f t="shared" si="8"/>
        <v/>
      </c>
    </row>
    <row r="142" spans="1:42" s="144" customFormat="1" hidden="1" x14ac:dyDescent="0.25">
      <c r="A142" s="156"/>
      <c r="B142" s="154"/>
      <c r="C142" s="155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50" t="str">
        <f t="shared" si="6"/>
        <v/>
      </c>
      <c r="P142" s="154"/>
      <c r="Q142" s="155" t="str">
        <f>IF(Tabela1336[[#This Row],[Diagnóstico]]="Não Prenha",Tabela1336[[#This Row],[Vaca]],"-")</f>
        <v>-</v>
      </c>
      <c r="R142" s="162" t="str">
        <f>IF(Tabela1336[[#This Row],[Diagnóstico]]="Não Prenha",Tabela1336[[#This Row],[E.C.C DG]],"-")</f>
        <v>-</v>
      </c>
      <c r="S142" s="162"/>
      <c r="T142" s="162" t="str">
        <f>IF(Tabela1336[[#This Row],[Diagnóstico]]="Não Prenha",Tabela1336[[#This Row],[E.C.C. IA]],"-")</f>
        <v>-</v>
      </c>
      <c r="U142" s="162" t="str">
        <f>IF(Tabela1336[[#This Row],[Diagnóstico]]="Não Prenha",Tabela1336[[#This Row],[Raça IA]],"-")</f>
        <v>-</v>
      </c>
      <c r="V142" s="162"/>
      <c r="W142" s="162">
        <f>Tabela1336[[#This Row],[Categoria]]</f>
        <v>0</v>
      </c>
      <c r="X142" s="162"/>
      <c r="Y142" s="162"/>
      <c r="Z142" s="162"/>
      <c r="AA142" s="162"/>
      <c r="AB142" s="150" t="str">
        <f t="shared" si="7"/>
        <v/>
      </c>
      <c r="AD142" s="154"/>
      <c r="AE142" s="155" t="str">
        <f>IF(Tabela131247[[#This Row],[Diagnóstico]]="Não Prenha ",Tabela1336[[#This Row],[Vaca]],"-")</f>
        <v>-</v>
      </c>
      <c r="AF142" s="162"/>
      <c r="AG142" s="162"/>
      <c r="AH142" s="162"/>
      <c r="AI142" s="162"/>
      <c r="AJ142" s="162"/>
      <c r="AK142" s="162">
        <f>Tabela1336[[#This Row],[Categoria]]</f>
        <v>0</v>
      </c>
      <c r="AL142" s="162"/>
      <c r="AM142" s="162"/>
      <c r="AN142" s="162"/>
      <c r="AO142" s="162"/>
      <c r="AP142" s="150" t="str">
        <f t="shared" si="8"/>
        <v/>
      </c>
    </row>
    <row r="143" spans="1:42" s="144" customFormat="1" hidden="1" x14ac:dyDescent="0.25">
      <c r="A143" s="156"/>
      <c r="B143" s="154"/>
      <c r="C143" s="155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50" t="str">
        <f t="shared" si="6"/>
        <v/>
      </c>
      <c r="P143" s="154"/>
      <c r="Q143" s="155" t="str">
        <f>IF(Tabela1336[[#This Row],[Diagnóstico]]="Não Prenha",Tabela1336[[#This Row],[Vaca]],"-")</f>
        <v>-</v>
      </c>
      <c r="R143" s="162" t="str">
        <f>IF(Tabela1336[[#This Row],[Diagnóstico]]="Não Prenha",Tabela1336[[#This Row],[E.C.C DG]],"-")</f>
        <v>-</v>
      </c>
      <c r="S143" s="162"/>
      <c r="T143" s="162" t="str">
        <f>IF(Tabela1336[[#This Row],[Diagnóstico]]="Não Prenha",Tabela1336[[#This Row],[E.C.C. IA]],"-")</f>
        <v>-</v>
      </c>
      <c r="U143" s="162" t="str">
        <f>IF(Tabela1336[[#This Row],[Diagnóstico]]="Não Prenha",Tabela1336[[#This Row],[Raça IA]],"-")</f>
        <v>-</v>
      </c>
      <c r="V143" s="162"/>
      <c r="W143" s="162">
        <f>Tabela1336[[#This Row],[Categoria]]</f>
        <v>0</v>
      </c>
      <c r="X143" s="162"/>
      <c r="Y143" s="162"/>
      <c r="Z143" s="162"/>
      <c r="AA143" s="162"/>
      <c r="AB143" s="150" t="str">
        <f t="shared" si="7"/>
        <v/>
      </c>
      <c r="AD143" s="154"/>
      <c r="AE143" s="155" t="str">
        <f>IF(Tabela131247[[#This Row],[Diagnóstico]]="Não Prenha ",Tabela1336[[#This Row],[Vaca]],"-")</f>
        <v>-</v>
      </c>
      <c r="AF143" s="162"/>
      <c r="AG143" s="162"/>
      <c r="AH143" s="162"/>
      <c r="AI143" s="162"/>
      <c r="AJ143" s="162"/>
      <c r="AK143" s="162">
        <f>Tabela1336[[#This Row],[Categoria]]</f>
        <v>0</v>
      </c>
      <c r="AL143" s="162"/>
      <c r="AM143" s="162"/>
      <c r="AN143" s="162"/>
      <c r="AO143" s="162"/>
      <c r="AP143" s="150" t="str">
        <f t="shared" si="8"/>
        <v/>
      </c>
    </row>
    <row r="144" spans="1:42" s="144" customFormat="1" hidden="1" x14ac:dyDescent="0.25">
      <c r="A144" s="156"/>
      <c r="B144" s="154"/>
      <c r="C144" s="155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50" t="str">
        <f t="shared" si="6"/>
        <v/>
      </c>
      <c r="P144" s="154"/>
      <c r="Q144" s="155" t="str">
        <f>IF(Tabela1336[[#This Row],[Diagnóstico]]="Não Prenha",Tabela1336[[#This Row],[Vaca]],"-")</f>
        <v>-</v>
      </c>
      <c r="R144" s="162" t="str">
        <f>IF(Tabela1336[[#This Row],[Diagnóstico]]="Não Prenha",Tabela1336[[#This Row],[E.C.C DG]],"-")</f>
        <v>-</v>
      </c>
      <c r="S144" s="162"/>
      <c r="T144" s="162" t="str">
        <f>IF(Tabela1336[[#This Row],[Diagnóstico]]="Não Prenha",Tabela1336[[#This Row],[E.C.C. IA]],"-")</f>
        <v>-</v>
      </c>
      <c r="U144" s="162" t="str">
        <f>IF(Tabela1336[[#This Row],[Diagnóstico]]="Não Prenha",Tabela1336[[#This Row],[Raça IA]],"-")</f>
        <v>-</v>
      </c>
      <c r="V144" s="162"/>
      <c r="W144" s="162">
        <f>Tabela1336[[#This Row],[Categoria]]</f>
        <v>0</v>
      </c>
      <c r="X144" s="162"/>
      <c r="Y144" s="162"/>
      <c r="Z144" s="162"/>
      <c r="AA144" s="162"/>
      <c r="AB144" s="150" t="str">
        <f t="shared" si="7"/>
        <v/>
      </c>
      <c r="AD144" s="154"/>
      <c r="AE144" s="155" t="str">
        <f>IF(Tabela131247[[#This Row],[Diagnóstico]]="Não Prenha ",Tabela1336[[#This Row],[Vaca]],"-")</f>
        <v>-</v>
      </c>
      <c r="AF144" s="162"/>
      <c r="AG144" s="162"/>
      <c r="AH144" s="162"/>
      <c r="AI144" s="162"/>
      <c r="AJ144" s="162"/>
      <c r="AK144" s="162">
        <f>Tabela1336[[#This Row],[Categoria]]</f>
        <v>0</v>
      </c>
      <c r="AL144" s="162"/>
      <c r="AM144" s="162"/>
      <c r="AN144" s="162"/>
      <c r="AO144" s="162"/>
      <c r="AP144" s="150" t="str">
        <f t="shared" si="8"/>
        <v/>
      </c>
    </row>
    <row r="145" spans="1:42" s="144" customFormat="1" hidden="1" x14ac:dyDescent="0.25">
      <c r="A145" s="156"/>
      <c r="B145" s="154"/>
      <c r="C145" s="155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50" t="str">
        <f t="shared" si="6"/>
        <v/>
      </c>
      <c r="P145" s="154"/>
      <c r="Q145" s="155" t="str">
        <f>IF(Tabela1336[[#This Row],[Diagnóstico]]="Não Prenha",Tabela1336[[#This Row],[Vaca]],"-")</f>
        <v>-</v>
      </c>
      <c r="R145" s="162" t="str">
        <f>IF(Tabela1336[[#This Row],[Diagnóstico]]="Não Prenha",Tabela1336[[#This Row],[E.C.C DG]],"-")</f>
        <v>-</v>
      </c>
      <c r="S145" s="162"/>
      <c r="T145" s="162" t="str">
        <f>IF(Tabela1336[[#This Row],[Diagnóstico]]="Não Prenha",Tabela1336[[#This Row],[E.C.C. IA]],"-")</f>
        <v>-</v>
      </c>
      <c r="U145" s="162" t="str">
        <f>IF(Tabela1336[[#This Row],[Diagnóstico]]="Não Prenha",Tabela1336[[#This Row],[Raça IA]],"-")</f>
        <v>-</v>
      </c>
      <c r="V145" s="162"/>
      <c r="W145" s="162">
        <f>Tabela1336[[#This Row],[Categoria]]</f>
        <v>0</v>
      </c>
      <c r="X145" s="162"/>
      <c r="Y145" s="162"/>
      <c r="Z145" s="162"/>
      <c r="AA145" s="162"/>
      <c r="AB145" s="150" t="str">
        <f t="shared" si="7"/>
        <v/>
      </c>
      <c r="AD145" s="154"/>
      <c r="AE145" s="155" t="str">
        <f>IF(Tabela131247[[#This Row],[Diagnóstico]]="Não Prenha ",Tabela1336[[#This Row],[Vaca]],"-")</f>
        <v>-</v>
      </c>
      <c r="AF145" s="162"/>
      <c r="AG145" s="162"/>
      <c r="AH145" s="162"/>
      <c r="AI145" s="162"/>
      <c r="AJ145" s="162"/>
      <c r="AK145" s="162">
        <f>Tabela1336[[#This Row],[Categoria]]</f>
        <v>0</v>
      </c>
      <c r="AL145" s="162"/>
      <c r="AM145" s="162"/>
      <c r="AN145" s="162"/>
      <c r="AO145" s="162"/>
      <c r="AP145" s="150" t="str">
        <f t="shared" si="8"/>
        <v/>
      </c>
    </row>
    <row r="146" spans="1:42" s="144" customFormat="1" hidden="1" x14ac:dyDescent="0.25">
      <c r="A146" s="156"/>
      <c r="B146" s="154"/>
      <c r="C146" s="155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50" t="str">
        <f t="shared" si="6"/>
        <v/>
      </c>
      <c r="P146" s="154"/>
      <c r="Q146" s="155" t="str">
        <f>IF(Tabela1336[[#This Row],[Diagnóstico]]="Não Prenha",Tabela1336[[#This Row],[Vaca]],"-")</f>
        <v>-</v>
      </c>
      <c r="R146" s="162" t="str">
        <f>IF(Tabela1336[[#This Row],[Diagnóstico]]="Não Prenha",Tabela1336[[#This Row],[E.C.C DG]],"-")</f>
        <v>-</v>
      </c>
      <c r="S146" s="162"/>
      <c r="T146" s="162" t="str">
        <f>IF(Tabela1336[[#This Row],[Diagnóstico]]="Não Prenha",Tabela1336[[#This Row],[E.C.C. IA]],"-")</f>
        <v>-</v>
      </c>
      <c r="U146" s="162" t="str">
        <f>IF(Tabela1336[[#This Row],[Diagnóstico]]="Não Prenha",Tabela1336[[#This Row],[Raça IA]],"-")</f>
        <v>-</v>
      </c>
      <c r="V146" s="162"/>
      <c r="W146" s="162">
        <f>Tabela1336[[#This Row],[Categoria]]</f>
        <v>0</v>
      </c>
      <c r="X146" s="162"/>
      <c r="Y146" s="162"/>
      <c r="Z146" s="162"/>
      <c r="AA146" s="162"/>
      <c r="AB146" s="150" t="str">
        <f t="shared" si="7"/>
        <v/>
      </c>
      <c r="AD146" s="154"/>
      <c r="AE146" s="155" t="str">
        <f>IF(Tabela131247[[#This Row],[Diagnóstico]]="Não Prenha ",Tabela1336[[#This Row],[Vaca]],"-")</f>
        <v>-</v>
      </c>
      <c r="AF146" s="162"/>
      <c r="AG146" s="162"/>
      <c r="AH146" s="162"/>
      <c r="AI146" s="162"/>
      <c r="AJ146" s="162"/>
      <c r="AK146" s="162">
        <f>Tabela1336[[#This Row],[Categoria]]</f>
        <v>0</v>
      </c>
      <c r="AL146" s="162"/>
      <c r="AM146" s="162"/>
      <c r="AN146" s="162"/>
      <c r="AO146" s="162"/>
      <c r="AP146" s="150" t="str">
        <f t="shared" si="8"/>
        <v/>
      </c>
    </row>
    <row r="147" spans="1:42" s="144" customFormat="1" hidden="1" x14ac:dyDescent="0.25">
      <c r="A147" s="156"/>
      <c r="B147" s="154"/>
      <c r="C147" s="155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50" t="str">
        <f t="shared" si="6"/>
        <v/>
      </c>
      <c r="P147" s="154"/>
      <c r="Q147" s="155" t="str">
        <f>IF(Tabela1336[[#This Row],[Diagnóstico]]="Não Prenha",Tabela1336[[#This Row],[Vaca]],"-")</f>
        <v>-</v>
      </c>
      <c r="R147" s="162" t="str">
        <f>IF(Tabela1336[[#This Row],[Diagnóstico]]="Não Prenha",Tabela1336[[#This Row],[E.C.C DG]],"-")</f>
        <v>-</v>
      </c>
      <c r="S147" s="162"/>
      <c r="T147" s="162" t="str">
        <f>IF(Tabela1336[[#This Row],[Diagnóstico]]="Não Prenha",Tabela1336[[#This Row],[E.C.C. IA]],"-")</f>
        <v>-</v>
      </c>
      <c r="U147" s="162" t="str">
        <f>IF(Tabela1336[[#This Row],[Diagnóstico]]="Não Prenha",Tabela1336[[#This Row],[Raça IA]],"-")</f>
        <v>-</v>
      </c>
      <c r="V147" s="162"/>
      <c r="W147" s="162">
        <f>Tabela1336[[#This Row],[Categoria]]</f>
        <v>0</v>
      </c>
      <c r="X147" s="162"/>
      <c r="Y147" s="162"/>
      <c r="Z147" s="162"/>
      <c r="AA147" s="162"/>
      <c r="AB147" s="150" t="str">
        <f t="shared" si="7"/>
        <v/>
      </c>
      <c r="AD147" s="154"/>
      <c r="AE147" s="155" t="str">
        <f>IF(Tabela131247[[#This Row],[Diagnóstico]]="Não Prenha ",Tabela1336[[#This Row],[Vaca]],"-")</f>
        <v>-</v>
      </c>
      <c r="AF147" s="162"/>
      <c r="AG147" s="162"/>
      <c r="AH147" s="162"/>
      <c r="AI147" s="162"/>
      <c r="AJ147" s="162"/>
      <c r="AK147" s="162">
        <f>Tabela1336[[#This Row],[Categoria]]</f>
        <v>0</v>
      </c>
      <c r="AL147" s="162"/>
      <c r="AM147" s="162"/>
      <c r="AN147" s="162"/>
      <c r="AO147" s="162"/>
      <c r="AP147" s="150" t="str">
        <f t="shared" si="8"/>
        <v/>
      </c>
    </row>
    <row r="148" spans="1:42" s="144" customFormat="1" hidden="1" x14ac:dyDescent="0.25">
      <c r="A148" s="156"/>
      <c r="B148" s="154"/>
      <c r="C148" s="155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50" t="str">
        <f t="shared" si="6"/>
        <v/>
      </c>
      <c r="P148" s="154"/>
      <c r="Q148" s="155" t="str">
        <f>IF(Tabela1336[[#This Row],[Diagnóstico]]="Não Prenha",Tabela1336[[#This Row],[Vaca]],"-")</f>
        <v>-</v>
      </c>
      <c r="R148" s="162" t="str">
        <f>IF(Tabela1336[[#This Row],[Diagnóstico]]="Não Prenha",Tabela1336[[#This Row],[E.C.C DG]],"-")</f>
        <v>-</v>
      </c>
      <c r="S148" s="162"/>
      <c r="T148" s="162" t="str">
        <f>IF(Tabela1336[[#This Row],[Diagnóstico]]="Não Prenha",Tabela1336[[#This Row],[E.C.C. IA]],"-")</f>
        <v>-</v>
      </c>
      <c r="U148" s="162" t="str">
        <f>IF(Tabela1336[[#This Row],[Diagnóstico]]="Não Prenha",Tabela1336[[#This Row],[Raça IA]],"-")</f>
        <v>-</v>
      </c>
      <c r="V148" s="162"/>
      <c r="W148" s="162">
        <f>Tabela1336[[#This Row],[Categoria]]</f>
        <v>0</v>
      </c>
      <c r="X148" s="162"/>
      <c r="Y148" s="162"/>
      <c r="Z148" s="162"/>
      <c r="AA148" s="162"/>
      <c r="AB148" s="150" t="str">
        <f t="shared" si="7"/>
        <v/>
      </c>
      <c r="AD148" s="154"/>
      <c r="AE148" s="155" t="str">
        <f>IF(Tabela131247[[#This Row],[Diagnóstico]]="Não Prenha ",Tabela1336[[#This Row],[Vaca]],"-")</f>
        <v>-</v>
      </c>
      <c r="AF148" s="162"/>
      <c r="AG148" s="162"/>
      <c r="AH148" s="162"/>
      <c r="AI148" s="162"/>
      <c r="AJ148" s="162"/>
      <c r="AK148" s="162">
        <f>Tabela1336[[#This Row],[Categoria]]</f>
        <v>0</v>
      </c>
      <c r="AL148" s="162"/>
      <c r="AM148" s="162"/>
      <c r="AN148" s="162"/>
      <c r="AO148" s="162"/>
      <c r="AP148" s="150" t="str">
        <f t="shared" si="8"/>
        <v/>
      </c>
    </row>
    <row r="149" spans="1:42" s="144" customFormat="1" hidden="1" x14ac:dyDescent="0.25">
      <c r="A149" s="156"/>
      <c r="B149" s="154"/>
      <c r="C149" s="155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50" t="str">
        <f t="shared" si="6"/>
        <v/>
      </c>
      <c r="P149" s="154"/>
      <c r="Q149" s="155" t="str">
        <f>IF(Tabela1336[[#This Row],[Diagnóstico]]="Não Prenha",Tabela1336[[#This Row],[Vaca]],"-")</f>
        <v>-</v>
      </c>
      <c r="R149" s="162" t="str">
        <f>IF(Tabela1336[[#This Row],[Diagnóstico]]="Não Prenha",Tabela1336[[#This Row],[E.C.C DG]],"-")</f>
        <v>-</v>
      </c>
      <c r="S149" s="162"/>
      <c r="T149" s="162" t="str">
        <f>IF(Tabela1336[[#This Row],[Diagnóstico]]="Não Prenha",Tabela1336[[#This Row],[E.C.C. IA]],"-")</f>
        <v>-</v>
      </c>
      <c r="U149" s="162" t="str">
        <f>IF(Tabela1336[[#This Row],[Diagnóstico]]="Não Prenha",Tabela1336[[#This Row],[Raça IA]],"-")</f>
        <v>-</v>
      </c>
      <c r="V149" s="162"/>
      <c r="W149" s="162">
        <f>Tabela1336[[#This Row],[Categoria]]</f>
        <v>0</v>
      </c>
      <c r="X149" s="162"/>
      <c r="Y149" s="162"/>
      <c r="Z149" s="162"/>
      <c r="AA149" s="162"/>
      <c r="AB149" s="150" t="str">
        <f t="shared" si="7"/>
        <v/>
      </c>
      <c r="AD149" s="154"/>
      <c r="AE149" s="155" t="str">
        <f>IF(Tabela131247[[#This Row],[Diagnóstico]]="Não Prenha ",Tabela1336[[#This Row],[Vaca]],"-")</f>
        <v>-</v>
      </c>
      <c r="AF149" s="162"/>
      <c r="AG149" s="162"/>
      <c r="AH149" s="162"/>
      <c r="AI149" s="162"/>
      <c r="AJ149" s="162"/>
      <c r="AK149" s="162">
        <f>Tabela1336[[#This Row],[Categoria]]</f>
        <v>0</v>
      </c>
      <c r="AL149" s="162"/>
      <c r="AM149" s="162"/>
      <c r="AN149" s="162"/>
      <c r="AO149" s="162"/>
      <c r="AP149" s="150" t="str">
        <f t="shared" si="8"/>
        <v/>
      </c>
    </row>
    <row r="150" spans="1:42" s="144" customFormat="1" hidden="1" x14ac:dyDescent="0.25">
      <c r="A150" s="156"/>
      <c r="B150" s="154"/>
      <c r="C150" s="155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50" t="str">
        <f t="shared" si="6"/>
        <v/>
      </c>
      <c r="P150" s="154"/>
      <c r="Q150" s="155" t="str">
        <f>IF(Tabela1336[[#This Row],[Diagnóstico]]="Não Prenha",Tabela1336[[#This Row],[Vaca]],"-")</f>
        <v>-</v>
      </c>
      <c r="R150" s="162" t="str">
        <f>IF(Tabela1336[[#This Row],[Diagnóstico]]="Não Prenha",Tabela1336[[#This Row],[E.C.C DG]],"-")</f>
        <v>-</v>
      </c>
      <c r="S150" s="162"/>
      <c r="T150" s="162" t="str">
        <f>IF(Tabela1336[[#This Row],[Diagnóstico]]="Não Prenha",Tabela1336[[#This Row],[E.C.C. IA]],"-")</f>
        <v>-</v>
      </c>
      <c r="U150" s="162" t="str">
        <f>IF(Tabela1336[[#This Row],[Diagnóstico]]="Não Prenha",Tabela1336[[#This Row],[Raça IA]],"-")</f>
        <v>-</v>
      </c>
      <c r="V150" s="162"/>
      <c r="W150" s="162">
        <f>Tabela1336[[#This Row],[Categoria]]</f>
        <v>0</v>
      </c>
      <c r="X150" s="162"/>
      <c r="Y150" s="162"/>
      <c r="Z150" s="162"/>
      <c r="AA150" s="162"/>
      <c r="AB150" s="150" t="str">
        <f t="shared" si="7"/>
        <v/>
      </c>
      <c r="AD150" s="154"/>
      <c r="AE150" s="155" t="str">
        <f>IF(Tabela131247[[#This Row],[Diagnóstico]]="Não Prenha ",Tabela1336[[#This Row],[Vaca]],"-")</f>
        <v>-</v>
      </c>
      <c r="AF150" s="162"/>
      <c r="AG150" s="162"/>
      <c r="AH150" s="162"/>
      <c r="AI150" s="162"/>
      <c r="AJ150" s="162"/>
      <c r="AK150" s="162">
        <f>Tabela1336[[#This Row],[Categoria]]</f>
        <v>0</v>
      </c>
      <c r="AL150" s="162"/>
      <c r="AM150" s="162"/>
      <c r="AN150" s="162"/>
      <c r="AO150" s="162"/>
      <c r="AP150" s="150" t="str">
        <f t="shared" si="8"/>
        <v/>
      </c>
    </row>
    <row r="151" spans="1:42" s="144" customFormat="1" hidden="1" x14ac:dyDescent="0.25">
      <c r="A151" s="156"/>
      <c r="B151" s="154"/>
      <c r="C151" s="155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50" t="str">
        <f t="shared" si="6"/>
        <v/>
      </c>
      <c r="P151" s="154"/>
      <c r="Q151" s="155" t="str">
        <f>IF(Tabela1336[[#This Row],[Diagnóstico]]="Não Prenha",Tabela1336[[#This Row],[Vaca]],"-")</f>
        <v>-</v>
      </c>
      <c r="R151" s="162" t="str">
        <f>IF(Tabela1336[[#This Row],[Diagnóstico]]="Não Prenha",Tabela1336[[#This Row],[E.C.C DG]],"-")</f>
        <v>-</v>
      </c>
      <c r="S151" s="162"/>
      <c r="T151" s="162" t="str">
        <f>IF(Tabela1336[[#This Row],[Diagnóstico]]="Não Prenha",Tabela1336[[#This Row],[E.C.C. IA]],"-")</f>
        <v>-</v>
      </c>
      <c r="U151" s="162" t="str">
        <f>IF(Tabela1336[[#This Row],[Diagnóstico]]="Não Prenha",Tabela1336[[#This Row],[Raça IA]],"-")</f>
        <v>-</v>
      </c>
      <c r="V151" s="162"/>
      <c r="W151" s="162">
        <f>Tabela1336[[#This Row],[Categoria]]</f>
        <v>0</v>
      </c>
      <c r="X151" s="162"/>
      <c r="Y151" s="162"/>
      <c r="Z151" s="162"/>
      <c r="AA151" s="162"/>
      <c r="AB151" s="150" t="str">
        <f t="shared" si="7"/>
        <v/>
      </c>
      <c r="AD151" s="154"/>
      <c r="AE151" s="155" t="str">
        <f>IF(Tabela131247[[#This Row],[Diagnóstico]]="Não Prenha ",Tabela1336[[#This Row],[Vaca]],"-")</f>
        <v>-</v>
      </c>
      <c r="AF151" s="162"/>
      <c r="AG151" s="162"/>
      <c r="AH151" s="162"/>
      <c r="AI151" s="162"/>
      <c r="AJ151" s="162"/>
      <c r="AK151" s="162">
        <f>Tabela1336[[#This Row],[Categoria]]</f>
        <v>0</v>
      </c>
      <c r="AL151" s="162"/>
      <c r="AM151" s="162"/>
      <c r="AN151" s="162"/>
      <c r="AO151" s="162"/>
      <c r="AP151" s="150" t="str">
        <f t="shared" si="8"/>
        <v/>
      </c>
    </row>
    <row r="152" spans="1:42" s="144" customFormat="1" hidden="1" x14ac:dyDescent="0.25">
      <c r="A152" s="156"/>
      <c r="B152" s="154"/>
      <c r="C152" s="155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50" t="str">
        <f t="shared" si="6"/>
        <v/>
      </c>
      <c r="P152" s="154"/>
      <c r="Q152" s="155" t="str">
        <f>IF(Tabela1336[[#This Row],[Diagnóstico]]="Não Prenha",Tabela1336[[#This Row],[Vaca]],"-")</f>
        <v>-</v>
      </c>
      <c r="R152" s="162" t="str">
        <f>IF(Tabela1336[[#This Row],[Diagnóstico]]="Não Prenha",Tabela1336[[#This Row],[E.C.C DG]],"-")</f>
        <v>-</v>
      </c>
      <c r="S152" s="162"/>
      <c r="T152" s="162" t="str">
        <f>IF(Tabela1336[[#This Row],[Diagnóstico]]="Não Prenha",Tabela1336[[#This Row],[E.C.C. IA]],"-")</f>
        <v>-</v>
      </c>
      <c r="U152" s="162" t="str">
        <f>IF(Tabela1336[[#This Row],[Diagnóstico]]="Não Prenha",Tabela1336[[#This Row],[Raça IA]],"-")</f>
        <v>-</v>
      </c>
      <c r="V152" s="162"/>
      <c r="W152" s="162">
        <f>Tabela1336[[#This Row],[Categoria]]</f>
        <v>0</v>
      </c>
      <c r="X152" s="162"/>
      <c r="Y152" s="162"/>
      <c r="Z152" s="162"/>
      <c r="AA152" s="162"/>
      <c r="AB152" s="150" t="str">
        <f t="shared" si="7"/>
        <v/>
      </c>
      <c r="AD152" s="154"/>
      <c r="AE152" s="155" t="str">
        <f>IF(Tabela131247[[#This Row],[Diagnóstico]]="Não Prenha ",Tabela1336[[#This Row],[Vaca]],"-")</f>
        <v>-</v>
      </c>
      <c r="AF152" s="162"/>
      <c r="AG152" s="162"/>
      <c r="AH152" s="162"/>
      <c r="AI152" s="162"/>
      <c r="AJ152" s="162"/>
      <c r="AK152" s="162">
        <f>Tabela1336[[#This Row],[Categoria]]</f>
        <v>0</v>
      </c>
      <c r="AL152" s="162"/>
      <c r="AM152" s="162"/>
      <c r="AN152" s="162"/>
      <c r="AO152" s="162"/>
      <c r="AP152" s="150" t="str">
        <f t="shared" si="8"/>
        <v/>
      </c>
    </row>
    <row r="153" spans="1:42" s="144" customFormat="1" hidden="1" x14ac:dyDescent="0.25">
      <c r="A153" s="156"/>
      <c r="B153" s="154"/>
      <c r="C153" s="155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50" t="str">
        <f t="shared" si="6"/>
        <v/>
      </c>
      <c r="P153" s="154"/>
      <c r="Q153" s="155" t="str">
        <f>IF(Tabela1336[[#This Row],[Diagnóstico]]="Não Prenha",Tabela1336[[#This Row],[Vaca]],"-")</f>
        <v>-</v>
      </c>
      <c r="R153" s="162" t="str">
        <f>IF(Tabela1336[[#This Row],[Diagnóstico]]="Não Prenha",Tabela1336[[#This Row],[E.C.C DG]],"-")</f>
        <v>-</v>
      </c>
      <c r="S153" s="162"/>
      <c r="T153" s="162" t="str">
        <f>IF(Tabela1336[[#This Row],[Diagnóstico]]="Não Prenha",Tabela1336[[#This Row],[E.C.C. IA]],"-")</f>
        <v>-</v>
      </c>
      <c r="U153" s="162" t="str">
        <f>IF(Tabela1336[[#This Row],[Diagnóstico]]="Não Prenha",Tabela1336[[#This Row],[Raça IA]],"-")</f>
        <v>-</v>
      </c>
      <c r="V153" s="162"/>
      <c r="W153" s="162">
        <f>Tabela1336[[#This Row],[Categoria]]</f>
        <v>0</v>
      </c>
      <c r="X153" s="162"/>
      <c r="Y153" s="162"/>
      <c r="Z153" s="162"/>
      <c r="AA153" s="162"/>
      <c r="AB153" s="150" t="str">
        <f t="shared" si="7"/>
        <v/>
      </c>
      <c r="AD153" s="154"/>
      <c r="AE153" s="155" t="str">
        <f>IF(Tabela131247[[#This Row],[Diagnóstico]]="Não Prenha ",Tabela1336[[#This Row],[Vaca]],"-")</f>
        <v>-</v>
      </c>
      <c r="AF153" s="162"/>
      <c r="AG153" s="162"/>
      <c r="AH153" s="162"/>
      <c r="AI153" s="162"/>
      <c r="AJ153" s="162"/>
      <c r="AK153" s="162">
        <f>Tabela1336[[#This Row],[Categoria]]</f>
        <v>0</v>
      </c>
      <c r="AL153" s="162"/>
      <c r="AM153" s="162"/>
      <c r="AN153" s="162"/>
      <c r="AO153" s="162"/>
      <c r="AP153" s="150" t="str">
        <f t="shared" si="8"/>
        <v/>
      </c>
    </row>
    <row r="154" spans="1:42" s="144" customFormat="1" hidden="1" x14ac:dyDescent="0.25">
      <c r="A154" s="156"/>
      <c r="B154" s="154"/>
      <c r="C154" s="155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50" t="str">
        <f t="shared" si="6"/>
        <v/>
      </c>
      <c r="P154" s="154"/>
      <c r="Q154" s="155" t="str">
        <f>IF(Tabela1336[[#This Row],[Diagnóstico]]="Não Prenha",Tabela1336[[#This Row],[Vaca]],"-")</f>
        <v>-</v>
      </c>
      <c r="R154" s="162" t="str">
        <f>IF(Tabela1336[[#This Row],[Diagnóstico]]="Não Prenha",Tabela1336[[#This Row],[E.C.C DG]],"-")</f>
        <v>-</v>
      </c>
      <c r="S154" s="162"/>
      <c r="T154" s="162" t="str">
        <f>IF(Tabela1336[[#This Row],[Diagnóstico]]="Não Prenha",Tabela1336[[#This Row],[E.C.C. IA]],"-")</f>
        <v>-</v>
      </c>
      <c r="U154" s="162" t="str">
        <f>IF(Tabela1336[[#This Row],[Diagnóstico]]="Não Prenha",Tabela1336[[#This Row],[Raça IA]],"-")</f>
        <v>-</v>
      </c>
      <c r="V154" s="162"/>
      <c r="W154" s="162">
        <f>Tabela1336[[#This Row],[Categoria]]</f>
        <v>0</v>
      </c>
      <c r="X154" s="162"/>
      <c r="Y154" s="162"/>
      <c r="Z154" s="162"/>
      <c r="AA154" s="162"/>
      <c r="AB154" s="150" t="str">
        <f t="shared" si="7"/>
        <v/>
      </c>
      <c r="AD154" s="154"/>
      <c r="AE154" s="155" t="str">
        <f>IF(Tabela131247[[#This Row],[Diagnóstico]]="Não Prenha ",Tabela1336[[#This Row],[Vaca]],"-")</f>
        <v>-</v>
      </c>
      <c r="AF154" s="162"/>
      <c r="AG154" s="162"/>
      <c r="AH154" s="162"/>
      <c r="AI154" s="162"/>
      <c r="AJ154" s="162"/>
      <c r="AK154" s="162">
        <f>Tabela1336[[#This Row],[Categoria]]</f>
        <v>0</v>
      </c>
      <c r="AL154" s="162"/>
      <c r="AM154" s="162"/>
      <c r="AN154" s="162"/>
      <c r="AO154" s="162"/>
      <c r="AP154" s="150" t="str">
        <f t="shared" si="8"/>
        <v/>
      </c>
    </row>
    <row r="155" spans="1:42" s="144" customFormat="1" hidden="1" x14ac:dyDescent="0.25">
      <c r="A155" s="156"/>
      <c r="B155" s="154"/>
      <c r="C155" s="155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50" t="str">
        <f t="shared" si="6"/>
        <v/>
      </c>
      <c r="P155" s="154"/>
      <c r="Q155" s="155" t="str">
        <f>IF(Tabela1336[[#This Row],[Diagnóstico]]="Não Prenha",Tabela1336[[#This Row],[Vaca]],"-")</f>
        <v>-</v>
      </c>
      <c r="R155" s="162" t="str">
        <f>IF(Tabela1336[[#This Row],[Diagnóstico]]="Não Prenha",Tabela1336[[#This Row],[E.C.C DG]],"-")</f>
        <v>-</v>
      </c>
      <c r="S155" s="162"/>
      <c r="T155" s="162" t="str">
        <f>IF(Tabela1336[[#This Row],[Diagnóstico]]="Não Prenha",Tabela1336[[#This Row],[E.C.C. IA]],"-")</f>
        <v>-</v>
      </c>
      <c r="U155" s="162" t="str">
        <f>IF(Tabela1336[[#This Row],[Diagnóstico]]="Não Prenha",Tabela1336[[#This Row],[Raça IA]],"-")</f>
        <v>-</v>
      </c>
      <c r="V155" s="162"/>
      <c r="W155" s="162">
        <f>Tabela1336[[#This Row],[Categoria]]</f>
        <v>0</v>
      </c>
      <c r="X155" s="162"/>
      <c r="Y155" s="162"/>
      <c r="Z155" s="162"/>
      <c r="AA155" s="162"/>
      <c r="AB155" s="150" t="str">
        <f t="shared" si="7"/>
        <v/>
      </c>
      <c r="AD155" s="154"/>
      <c r="AE155" s="155" t="str">
        <f>IF(Tabela131247[[#This Row],[Diagnóstico]]="Não Prenha ",Tabela1336[[#This Row],[Vaca]],"-")</f>
        <v>-</v>
      </c>
      <c r="AF155" s="162"/>
      <c r="AG155" s="162"/>
      <c r="AH155" s="162"/>
      <c r="AI155" s="162"/>
      <c r="AJ155" s="162"/>
      <c r="AK155" s="162">
        <f>Tabela1336[[#This Row],[Categoria]]</f>
        <v>0</v>
      </c>
      <c r="AL155" s="162"/>
      <c r="AM155" s="162"/>
      <c r="AN155" s="162"/>
      <c r="AO155" s="162"/>
      <c r="AP155" s="150" t="str">
        <f t="shared" si="8"/>
        <v/>
      </c>
    </row>
    <row r="156" spans="1:42" s="144" customFormat="1" hidden="1" x14ac:dyDescent="0.25">
      <c r="A156" s="156"/>
      <c r="B156" s="154"/>
      <c r="C156" s="155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50" t="str">
        <f t="shared" si="6"/>
        <v/>
      </c>
      <c r="P156" s="154"/>
      <c r="Q156" s="155" t="str">
        <f>IF(Tabela1336[[#This Row],[Diagnóstico]]="Não Prenha",Tabela1336[[#This Row],[Vaca]],"-")</f>
        <v>-</v>
      </c>
      <c r="R156" s="162" t="str">
        <f>IF(Tabela1336[[#This Row],[Diagnóstico]]="Não Prenha",Tabela1336[[#This Row],[E.C.C DG]],"-")</f>
        <v>-</v>
      </c>
      <c r="S156" s="162"/>
      <c r="T156" s="162" t="str">
        <f>IF(Tabela1336[[#This Row],[Diagnóstico]]="Não Prenha",Tabela1336[[#This Row],[E.C.C. IA]],"-")</f>
        <v>-</v>
      </c>
      <c r="U156" s="162" t="str">
        <f>IF(Tabela1336[[#This Row],[Diagnóstico]]="Não Prenha",Tabela1336[[#This Row],[Raça IA]],"-")</f>
        <v>-</v>
      </c>
      <c r="V156" s="162"/>
      <c r="W156" s="162">
        <f>Tabela1336[[#This Row],[Categoria]]</f>
        <v>0</v>
      </c>
      <c r="X156" s="162"/>
      <c r="Y156" s="162"/>
      <c r="Z156" s="162"/>
      <c r="AA156" s="162"/>
      <c r="AB156" s="150" t="str">
        <f t="shared" si="7"/>
        <v/>
      </c>
      <c r="AD156" s="154"/>
      <c r="AE156" s="155" t="str">
        <f>IF(Tabela131247[[#This Row],[Diagnóstico]]="Não Prenha ",Tabela1336[[#This Row],[Vaca]],"-")</f>
        <v>-</v>
      </c>
      <c r="AF156" s="162"/>
      <c r="AG156" s="162"/>
      <c r="AH156" s="162"/>
      <c r="AI156" s="162"/>
      <c r="AJ156" s="162"/>
      <c r="AK156" s="162">
        <f>Tabela1336[[#This Row],[Categoria]]</f>
        <v>0</v>
      </c>
      <c r="AL156" s="162"/>
      <c r="AM156" s="162"/>
      <c r="AN156" s="162"/>
      <c r="AO156" s="162"/>
      <c r="AP156" s="150" t="str">
        <f t="shared" si="8"/>
        <v/>
      </c>
    </row>
    <row r="157" spans="1:42" s="144" customFormat="1" hidden="1" x14ac:dyDescent="0.25">
      <c r="A157" s="156"/>
      <c r="B157" s="154"/>
      <c r="C157" s="155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50" t="str">
        <f t="shared" si="6"/>
        <v/>
      </c>
      <c r="P157" s="154"/>
      <c r="Q157" s="155" t="str">
        <f>IF(Tabela1336[[#This Row],[Diagnóstico]]="Não Prenha",Tabela1336[[#This Row],[Vaca]],"-")</f>
        <v>-</v>
      </c>
      <c r="R157" s="162" t="str">
        <f>IF(Tabela1336[[#This Row],[Diagnóstico]]="Não Prenha",Tabela1336[[#This Row],[E.C.C DG]],"-")</f>
        <v>-</v>
      </c>
      <c r="S157" s="162"/>
      <c r="T157" s="162" t="str">
        <f>IF(Tabela1336[[#This Row],[Diagnóstico]]="Não Prenha",Tabela1336[[#This Row],[E.C.C. IA]],"-")</f>
        <v>-</v>
      </c>
      <c r="U157" s="162" t="str">
        <f>IF(Tabela1336[[#This Row],[Diagnóstico]]="Não Prenha",Tabela1336[[#This Row],[Raça IA]],"-")</f>
        <v>-</v>
      </c>
      <c r="V157" s="162"/>
      <c r="W157" s="162">
        <f>Tabela1336[[#This Row],[Categoria]]</f>
        <v>0</v>
      </c>
      <c r="X157" s="162"/>
      <c r="Y157" s="162"/>
      <c r="Z157" s="162"/>
      <c r="AA157" s="162"/>
      <c r="AB157" s="150" t="str">
        <f t="shared" si="7"/>
        <v/>
      </c>
      <c r="AD157" s="154"/>
      <c r="AE157" s="155" t="str">
        <f>IF(Tabela131247[[#This Row],[Diagnóstico]]="Não Prenha ",Tabela1336[[#This Row],[Vaca]],"-")</f>
        <v>-</v>
      </c>
      <c r="AF157" s="162"/>
      <c r="AG157" s="162"/>
      <c r="AH157" s="162"/>
      <c r="AI157" s="162"/>
      <c r="AJ157" s="162"/>
      <c r="AK157" s="162">
        <f>Tabela1336[[#This Row],[Categoria]]</f>
        <v>0</v>
      </c>
      <c r="AL157" s="162"/>
      <c r="AM157" s="162"/>
      <c r="AN157" s="162"/>
      <c r="AO157" s="162"/>
      <c r="AP157" s="150" t="str">
        <f t="shared" si="8"/>
        <v/>
      </c>
    </row>
    <row r="158" spans="1:42" s="144" customFormat="1" hidden="1" x14ac:dyDescent="0.25">
      <c r="A158" s="156"/>
      <c r="B158" s="154"/>
      <c r="C158" s="155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50" t="str">
        <f t="shared" si="6"/>
        <v/>
      </c>
      <c r="P158" s="154"/>
      <c r="Q158" s="155" t="str">
        <f>IF(Tabela1336[[#This Row],[Diagnóstico]]="Não Prenha",Tabela1336[[#This Row],[Vaca]],"-")</f>
        <v>-</v>
      </c>
      <c r="R158" s="162" t="str">
        <f>IF(Tabela1336[[#This Row],[Diagnóstico]]="Não Prenha",Tabela1336[[#This Row],[E.C.C DG]],"-")</f>
        <v>-</v>
      </c>
      <c r="S158" s="162"/>
      <c r="T158" s="162" t="str">
        <f>IF(Tabela1336[[#This Row],[Diagnóstico]]="Não Prenha",Tabela1336[[#This Row],[E.C.C. IA]],"-")</f>
        <v>-</v>
      </c>
      <c r="U158" s="162" t="str">
        <f>IF(Tabela1336[[#This Row],[Diagnóstico]]="Não Prenha",Tabela1336[[#This Row],[Raça IA]],"-")</f>
        <v>-</v>
      </c>
      <c r="V158" s="162"/>
      <c r="W158" s="162">
        <f>Tabela1336[[#This Row],[Categoria]]</f>
        <v>0</v>
      </c>
      <c r="X158" s="162"/>
      <c r="Y158" s="162"/>
      <c r="Z158" s="162"/>
      <c r="AA158" s="162"/>
      <c r="AB158" s="150" t="str">
        <f t="shared" si="7"/>
        <v/>
      </c>
      <c r="AD158" s="154"/>
      <c r="AE158" s="155" t="str">
        <f>IF(Tabela131247[[#This Row],[Diagnóstico]]="Não Prenha ",Tabela1336[[#This Row],[Vaca]],"-")</f>
        <v>-</v>
      </c>
      <c r="AF158" s="162"/>
      <c r="AG158" s="162"/>
      <c r="AH158" s="162"/>
      <c r="AI158" s="162"/>
      <c r="AJ158" s="162"/>
      <c r="AK158" s="162">
        <f>Tabela1336[[#This Row],[Categoria]]</f>
        <v>0</v>
      </c>
      <c r="AL158" s="162"/>
      <c r="AM158" s="162"/>
      <c r="AN158" s="162"/>
      <c r="AO158" s="162"/>
      <c r="AP158" s="150" t="str">
        <f t="shared" si="8"/>
        <v/>
      </c>
    </row>
    <row r="159" spans="1:42" s="144" customFormat="1" hidden="1" x14ac:dyDescent="0.25">
      <c r="A159" s="156"/>
      <c r="B159" s="154"/>
      <c r="C159" s="155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50" t="str">
        <f t="shared" si="6"/>
        <v/>
      </c>
      <c r="P159" s="154"/>
      <c r="Q159" s="155" t="str">
        <f>IF(Tabela1336[[#This Row],[Diagnóstico]]="Não Prenha",Tabela1336[[#This Row],[Vaca]],"-")</f>
        <v>-</v>
      </c>
      <c r="R159" s="162" t="str">
        <f>IF(Tabela1336[[#This Row],[Diagnóstico]]="Não Prenha",Tabela1336[[#This Row],[E.C.C DG]],"-")</f>
        <v>-</v>
      </c>
      <c r="S159" s="162"/>
      <c r="T159" s="162" t="str">
        <f>IF(Tabela1336[[#This Row],[Diagnóstico]]="Não Prenha",Tabela1336[[#This Row],[E.C.C. IA]],"-")</f>
        <v>-</v>
      </c>
      <c r="U159" s="162" t="str">
        <f>IF(Tabela1336[[#This Row],[Diagnóstico]]="Não Prenha",Tabela1336[[#This Row],[Raça IA]],"-")</f>
        <v>-</v>
      </c>
      <c r="V159" s="162"/>
      <c r="W159" s="162">
        <f>Tabela1336[[#This Row],[Categoria]]</f>
        <v>0</v>
      </c>
      <c r="X159" s="162"/>
      <c r="Y159" s="162"/>
      <c r="Z159" s="162"/>
      <c r="AA159" s="162"/>
      <c r="AB159" s="150" t="str">
        <f t="shared" si="7"/>
        <v/>
      </c>
      <c r="AD159" s="154"/>
      <c r="AE159" s="155" t="str">
        <f>IF(Tabela131247[[#This Row],[Diagnóstico]]="Não Prenha ",Tabela1336[[#This Row],[Vaca]],"-")</f>
        <v>-</v>
      </c>
      <c r="AF159" s="162"/>
      <c r="AG159" s="162"/>
      <c r="AH159" s="162"/>
      <c r="AI159" s="162"/>
      <c r="AJ159" s="162"/>
      <c r="AK159" s="162">
        <f>Tabela1336[[#This Row],[Categoria]]</f>
        <v>0</v>
      </c>
      <c r="AL159" s="162"/>
      <c r="AM159" s="162"/>
      <c r="AN159" s="162"/>
      <c r="AO159" s="162"/>
      <c r="AP159" s="150" t="str">
        <f t="shared" si="8"/>
        <v/>
      </c>
    </row>
    <row r="160" spans="1:42" s="144" customFormat="1" hidden="1" x14ac:dyDescent="0.25">
      <c r="A160" s="156"/>
      <c r="B160" s="154"/>
      <c r="C160" s="155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50" t="str">
        <f t="shared" si="6"/>
        <v/>
      </c>
      <c r="P160" s="154"/>
      <c r="Q160" s="155" t="str">
        <f>IF(Tabela1336[[#This Row],[Diagnóstico]]="Não Prenha",Tabela1336[[#This Row],[Vaca]],"-")</f>
        <v>-</v>
      </c>
      <c r="R160" s="162" t="str">
        <f>IF(Tabela1336[[#This Row],[Diagnóstico]]="Não Prenha",Tabela1336[[#This Row],[E.C.C DG]],"-")</f>
        <v>-</v>
      </c>
      <c r="S160" s="162"/>
      <c r="T160" s="162" t="str">
        <f>IF(Tabela1336[[#This Row],[Diagnóstico]]="Não Prenha",Tabela1336[[#This Row],[E.C.C. IA]],"-")</f>
        <v>-</v>
      </c>
      <c r="U160" s="162" t="str">
        <f>IF(Tabela1336[[#This Row],[Diagnóstico]]="Não Prenha",Tabela1336[[#This Row],[Raça IA]],"-")</f>
        <v>-</v>
      </c>
      <c r="V160" s="162"/>
      <c r="W160" s="162">
        <f>Tabela1336[[#This Row],[Categoria]]</f>
        <v>0</v>
      </c>
      <c r="X160" s="162"/>
      <c r="Y160" s="162"/>
      <c r="Z160" s="162"/>
      <c r="AA160" s="162"/>
      <c r="AB160" s="150" t="str">
        <f t="shared" si="7"/>
        <v/>
      </c>
      <c r="AD160" s="154"/>
      <c r="AE160" s="155" t="str">
        <f>IF(Tabela131247[[#This Row],[Diagnóstico]]="Não Prenha ",Tabela1336[[#This Row],[Vaca]],"-")</f>
        <v>-</v>
      </c>
      <c r="AF160" s="162"/>
      <c r="AG160" s="162"/>
      <c r="AH160" s="162"/>
      <c r="AI160" s="162"/>
      <c r="AJ160" s="162"/>
      <c r="AK160" s="162">
        <f>Tabela1336[[#This Row],[Categoria]]</f>
        <v>0</v>
      </c>
      <c r="AL160" s="162"/>
      <c r="AM160" s="162"/>
      <c r="AN160" s="162"/>
      <c r="AO160" s="162"/>
      <c r="AP160" s="150" t="str">
        <f t="shared" si="8"/>
        <v/>
      </c>
    </row>
    <row r="161" spans="1:42" s="144" customFormat="1" hidden="1" x14ac:dyDescent="0.25">
      <c r="A161" s="156"/>
      <c r="B161" s="154"/>
      <c r="C161" s="155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50" t="str">
        <f t="shared" si="6"/>
        <v/>
      </c>
      <c r="P161" s="154"/>
      <c r="Q161" s="155" t="str">
        <f>IF(Tabela1336[[#This Row],[Diagnóstico]]="Não Prenha",Tabela1336[[#This Row],[Vaca]],"-")</f>
        <v>-</v>
      </c>
      <c r="R161" s="162" t="str">
        <f>IF(Tabela1336[[#This Row],[Diagnóstico]]="Não Prenha",Tabela1336[[#This Row],[E.C.C DG]],"-")</f>
        <v>-</v>
      </c>
      <c r="S161" s="162"/>
      <c r="T161" s="162" t="str">
        <f>IF(Tabela1336[[#This Row],[Diagnóstico]]="Não Prenha",Tabela1336[[#This Row],[E.C.C. IA]],"-")</f>
        <v>-</v>
      </c>
      <c r="U161" s="162" t="str">
        <f>IF(Tabela1336[[#This Row],[Diagnóstico]]="Não Prenha",Tabela1336[[#This Row],[Raça IA]],"-")</f>
        <v>-</v>
      </c>
      <c r="V161" s="162"/>
      <c r="W161" s="162">
        <f>Tabela1336[[#This Row],[Categoria]]</f>
        <v>0</v>
      </c>
      <c r="X161" s="162"/>
      <c r="Y161" s="162"/>
      <c r="Z161" s="162"/>
      <c r="AA161" s="162"/>
      <c r="AB161" s="150" t="str">
        <f t="shared" si="7"/>
        <v/>
      </c>
      <c r="AD161" s="154"/>
      <c r="AE161" s="155" t="str">
        <f>IF(Tabela131247[[#This Row],[Diagnóstico]]="Não Prenha ",Tabela1336[[#This Row],[Vaca]],"-")</f>
        <v>-</v>
      </c>
      <c r="AF161" s="162"/>
      <c r="AG161" s="162"/>
      <c r="AH161" s="162"/>
      <c r="AI161" s="162"/>
      <c r="AJ161" s="162"/>
      <c r="AK161" s="162">
        <f>Tabela1336[[#This Row],[Categoria]]</f>
        <v>0</v>
      </c>
      <c r="AL161" s="162"/>
      <c r="AM161" s="162"/>
      <c r="AN161" s="162"/>
      <c r="AO161" s="162"/>
      <c r="AP161" s="150" t="str">
        <f t="shared" si="8"/>
        <v/>
      </c>
    </row>
    <row r="162" spans="1:42" s="144" customFormat="1" hidden="1" x14ac:dyDescent="0.25">
      <c r="A162" s="156"/>
      <c r="B162" s="154"/>
      <c r="C162" s="155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50" t="str">
        <f t="shared" si="6"/>
        <v/>
      </c>
      <c r="P162" s="154"/>
      <c r="Q162" s="155" t="str">
        <f>IF(Tabela1336[[#This Row],[Diagnóstico]]="Não Prenha",Tabela1336[[#This Row],[Vaca]],"-")</f>
        <v>-</v>
      </c>
      <c r="R162" s="162" t="str">
        <f>IF(Tabela1336[[#This Row],[Diagnóstico]]="Não Prenha",Tabela1336[[#This Row],[E.C.C DG]],"-")</f>
        <v>-</v>
      </c>
      <c r="S162" s="162"/>
      <c r="T162" s="162" t="str">
        <f>IF(Tabela1336[[#This Row],[Diagnóstico]]="Não Prenha",Tabela1336[[#This Row],[E.C.C. IA]],"-")</f>
        <v>-</v>
      </c>
      <c r="U162" s="162" t="str">
        <f>IF(Tabela1336[[#This Row],[Diagnóstico]]="Não Prenha",Tabela1336[[#This Row],[Raça IA]],"-")</f>
        <v>-</v>
      </c>
      <c r="V162" s="162"/>
      <c r="W162" s="162">
        <f>Tabela1336[[#This Row],[Categoria]]</f>
        <v>0</v>
      </c>
      <c r="X162" s="162"/>
      <c r="Y162" s="162"/>
      <c r="Z162" s="162"/>
      <c r="AA162" s="162"/>
      <c r="AB162" s="150" t="str">
        <f t="shared" si="7"/>
        <v/>
      </c>
      <c r="AD162" s="154"/>
      <c r="AE162" s="155" t="str">
        <f>IF(Tabela131247[[#This Row],[Diagnóstico]]="Não Prenha ",Tabela1336[[#This Row],[Vaca]],"-")</f>
        <v>-</v>
      </c>
      <c r="AF162" s="162"/>
      <c r="AG162" s="162"/>
      <c r="AH162" s="162"/>
      <c r="AI162" s="162"/>
      <c r="AJ162" s="162"/>
      <c r="AK162" s="162">
        <f>Tabela1336[[#This Row],[Categoria]]</f>
        <v>0</v>
      </c>
      <c r="AL162" s="162"/>
      <c r="AM162" s="162"/>
      <c r="AN162" s="162"/>
      <c r="AO162" s="162"/>
      <c r="AP162" s="150" t="str">
        <f t="shared" si="8"/>
        <v/>
      </c>
    </row>
    <row r="163" spans="1:42" s="144" customFormat="1" hidden="1" x14ac:dyDescent="0.25">
      <c r="A163" s="156"/>
      <c r="B163" s="154"/>
      <c r="C163" s="155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50" t="str">
        <f t="shared" si="6"/>
        <v/>
      </c>
      <c r="P163" s="154"/>
      <c r="Q163" s="155" t="str">
        <f>IF(Tabela1336[[#This Row],[Diagnóstico]]="Não Prenha",Tabela1336[[#This Row],[Vaca]],"-")</f>
        <v>-</v>
      </c>
      <c r="R163" s="162" t="str">
        <f>IF(Tabela1336[[#This Row],[Diagnóstico]]="Não Prenha",Tabela1336[[#This Row],[E.C.C DG]],"-")</f>
        <v>-</v>
      </c>
      <c r="S163" s="162"/>
      <c r="T163" s="162" t="str">
        <f>IF(Tabela1336[[#This Row],[Diagnóstico]]="Não Prenha",Tabela1336[[#This Row],[E.C.C. IA]],"-")</f>
        <v>-</v>
      </c>
      <c r="U163" s="162" t="str">
        <f>IF(Tabela1336[[#This Row],[Diagnóstico]]="Não Prenha",Tabela1336[[#This Row],[Raça IA]],"-")</f>
        <v>-</v>
      </c>
      <c r="V163" s="162"/>
      <c r="W163" s="162">
        <f>Tabela1336[[#This Row],[Categoria]]</f>
        <v>0</v>
      </c>
      <c r="X163" s="162"/>
      <c r="Y163" s="162"/>
      <c r="Z163" s="162"/>
      <c r="AA163" s="162"/>
      <c r="AB163" s="150" t="str">
        <f t="shared" si="7"/>
        <v/>
      </c>
      <c r="AD163" s="154"/>
      <c r="AE163" s="155" t="str">
        <f>IF(Tabela131247[[#This Row],[Diagnóstico]]="Não Prenha ",Tabela1336[[#This Row],[Vaca]],"-")</f>
        <v>-</v>
      </c>
      <c r="AF163" s="162"/>
      <c r="AG163" s="162"/>
      <c r="AH163" s="162"/>
      <c r="AI163" s="162"/>
      <c r="AJ163" s="162"/>
      <c r="AK163" s="162">
        <f>Tabela1336[[#This Row],[Categoria]]</f>
        <v>0</v>
      </c>
      <c r="AL163" s="162"/>
      <c r="AM163" s="162"/>
      <c r="AN163" s="162"/>
      <c r="AO163" s="162"/>
      <c r="AP163" s="150" t="str">
        <f t="shared" si="8"/>
        <v/>
      </c>
    </row>
    <row r="164" spans="1:42" s="144" customFormat="1" hidden="1" x14ac:dyDescent="0.25">
      <c r="A164" s="156"/>
      <c r="B164" s="154"/>
      <c r="C164" s="155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50" t="str">
        <f t="shared" si="6"/>
        <v/>
      </c>
      <c r="P164" s="154"/>
      <c r="Q164" s="155" t="str">
        <f>IF(Tabela1336[[#This Row],[Diagnóstico]]="Não Prenha",Tabela1336[[#This Row],[Vaca]],"-")</f>
        <v>-</v>
      </c>
      <c r="R164" s="162" t="str">
        <f>IF(Tabela1336[[#This Row],[Diagnóstico]]="Não Prenha",Tabela1336[[#This Row],[E.C.C DG]],"-")</f>
        <v>-</v>
      </c>
      <c r="S164" s="162"/>
      <c r="T164" s="162" t="str">
        <f>IF(Tabela1336[[#This Row],[Diagnóstico]]="Não Prenha",Tabela1336[[#This Row],[E.C.C. IA]],"-")</f>
        <v>-</v>
      </c>
      <c r="U164" s="162" t="str">
        <f>IF(Tabela1336[[#This Row],[Diagnóstico]]="Não Prenha",Tabela1336[[#This Row],[Raça IA]],"-")</f>
        <v>-</v>
      </c>
      <c r="V164" s="162"/>
      <c r="W164" s="162">
        <f>Tabela1336[[#This Row],[Categoria]]</f>
        <v>0</v>
      </c>
      <c r="X164" s="162"/>
      <c r="Y164" s="162"/>
      <c r="Z164" s="162"/>
      <c r="AA164" s="162"/>
      <c r="AB164" s="150" t="str">
        <f t="shared" si="7"/>
        <v/>
      </c>
      <c r="AD164" s="154"/>
      <c r="AE164" s="155" t="str">
        <f>IF(Tabela131247[[#This Row],[Diagnóstico]]="Não Prenha ",Tabela1336[[#This Row],[Vaca]],"-")</f>
        <v>-</v>
      </c>
      <c r="AF164" s="162"/>
      <c r="AG164" s="162"/>
      <c r="AH164" s="162"/>
      <c r="AI164" s="162"/>
      <c r="AJ164" s="162"/>
      <c r="AK164" s="162">
        <f>Tabela1336[[#This Row],[Categoria]]</f>
        <v>0</v>
      </c>
      <c r="AL164" s="162"/>
      <c r="AM164" s="162"/>
      <c r="AN164" s="162"/>
      <c r="AO164" s="162"/>
      <c r="AP164" s="150" t="str">
        <f t="shared" si="8"/>
        <v/>
      </c>
    </row>
    <row r="165" spans="1:42" s="144" customFormat="1" hidden="1" x14ac:dyDescent="0.25">
      <c r="A165" s="156"/>
      <c r="B165" s="154"/>
      <c r="C165" s="155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50" t="str">
        <f t="shared" si="6"/>
        <v/>
      </c>
      <c r="P165" s="154"/>
      <c r="Q165" s="155" t="str">
        <f>IF(Tabela1336[[#This Row],[Diagnóstico]]="Não Prenha",Tabela1336[[#This Row],[Vaca]],"-")</f>
        <v>-</v>
      </c>
      <c r="R165" s="162" t="str">
        <f>IF(Tabela1336[[#This Row],[Diagnóstico]]="Não Prenha",Tabela1336[[#This Row],[E.C.C DG]],"-")</f>
        <v>-</v>
      </c>
      <c r="S165" s="162"/>
      <c r="T165" s="162" t="str">
        <f>IF(Tabela1336[[#This Row],[Diagnóstico]]="Não Prenha",Tabela1336[[#This Row],[E.C.C. IA]],"-")</f>
        <v>-</v>
      </c>
      <c r="U165" s="162" t="str">
        <f>IF(Tabela1336[[#This Row],[Diagnóstico]]="Não Prenha",Tabela1336[[#This Row],[Raça IA]],"-")</f>
        <v>-</v>
      </c>
      <c r="V165" s="162"/>
      <c r="W165" s="162">
        <f>Tabela1336[[#This Row],[Categoria]]</f>
        <v>0</v>
      </c>
      <c r="X165" s="162"/>
      <c r="Y165" s="162"/>
      <c r="Z165" s="162"/>
      <c r="AA165" s="162"/>
      <c r="AB165" s="150" t="str">
        <f t="shared" si="7"/>
        <v/>
      </c>
      <c r="AD165" s="154"/>
      <c r="AE165" s="155" t="str">
        <f>IF(Tabela131247[[#This Row],[Diagnóstico]]="Não Prenha ",Tabela1336[[#This Row],[Vaca]],"-")</f>
        <v>-</v>
      </c>
      <c r="AF165" s="162"/>
      <c r="AG165" s="162"/>
      <c r="AH165" s="162"/>
      <c r="AI165" s="162"/>
      <c r="AJ165" s="162"/>
      <c r="AK165" s="162">
        <f>Tabela1336[[#This Row],[Categoria]]</f>
        <v>0</v>
      </c>
      <c r="AL165" s="162"/>
      <c r="AM165" s="162"/>
      <c r="AN165" s="162"/>
      <c r="AO165" s="162"/>
      <c r="AP165" s="150" t="str">
        <f t="shared" si="8"/>
        <v/>
      </c>
    </row>
    <row r="166" spans="1:42" s="144" customFormat="1" hidden="1" x14ac:dyDescent="0.25">
      <c r="A166" s="156"/>
      <c r="B166" s="154"/>
      <c r="C166" s="155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50" t="str">
        <f t="shared" si="6"/>
        <v/>
      </c>
      <c r="P166" s="154"/>
      <c r="Q166" s="155" t="str">
        <f>IF(Tabela1336[[#This Row],[Diagnóstico]]="Não Prenha",Tabela1336[[#This Row],[Vaca]],"-")</f>
        <v>-</v>
      </c>
      <c r="R166" s="162" t="str">
        <f>IF(Tabela1336[[#This Row],[Diagnóstico]]="Não Prenha",Tabela1336[[#This Row],[E.C.C DG]],"-")</f>
        <v>-</v>
      </c>
      <c r="S166" s="162"/>
      <c r="T166" s="162" t="str">
        <f>IF(Tabela1336[[#This Row],[Diagnóstico]]="Não Prenha",Tabela1336[[#This Row],[E.C.C. IA]],"-")</f>
        <v>-</v>
      </c>
      <c r="U166" s="162" t="str">
        <f>IF(Tabela1336[[#This Row],[Diagnóstico]]="Não Prenha",Tabela1336[[#This Row],[Raça IA]],"-")</f>
        <v>-</v>
      </c>
      <c r="V166" s="162"/>
      <c r="W166" s="162">
        <f>Tabela1336[[#This Row],[Categoria]]</f>
        <v>0</v>
      </c>
      <c r="X166" s="162"/>
      <c r="Y166" s="162"/>
      <c r="Z166" s="162"/>
      <c r="AA166" s="162"/>
      <c r="AB166" s="150" t="str">
        <f t="shared" si="7"/>
        <v/>
      </c>
      <c r="AD166" s="154"/>
      <c r="AE166" s="155" t="str">
        <f>IF(Tabela131247[[#This Row],[Diagnóstico]]="Não Prenha ",Tabela1336[[#This Row],[Vaca]],"-")</f>
        <v>-</v>
      </c>
      <c r="AF166" s="162"/>
      <c r="AG166" s="162"/>
      <c r="AH166" s="162"/>
      <c r="AI166" s="162"/>
      <c r="AJ166" s="162"/>
      <c r="AK166" s="162">
        <f>Tabela1336[[#This Row],[Categoria]]</f>
        <v>0</v>
      </c>
      <c r="AL166" s="162"/>
      <c r="AM166" s="162"/>
      <c r="AN166" s="162"/>
      <c r="AO166" s="162"/>
      <c r="AP166" s="150" t="str">
        <f t="shared" si="8"/>
        <v/>
      </c>
    </row>
    <row r="167" spans="1:42" s="144" customFormat="1" hidden="1" x14ac:dyDescent="0.25">
      <c r="A167" s="156"/>
      <c r="B167" s="154"/>
      <c r="C167" s="155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50" t="str">
        <f t="shared" si="6"/>
        <v/>
      </c>
      <c r="P167" s="154"/>
      <c r="Q167" s="155" t="str">
        <f>IF(Tabela1336[[#This Row],[Diagnóstico]]="Não Prenha",Tabela1336[[#This Row],[Vaca]],"-")</f>
        <v>-</v>
      </c>
      <c r="R167" s="162" t="str">
        <f>IF(Tabela1336[[#This Row],[Diagnóstico]]="Não Prenha",Tabela1336[[#This Row],[E.C.C DG]],"-")</f>
        <v>-</v>
      </c>
      <c r="S167" s="162"/>
      <c r="T167" s="162" t="str">
        <f>IF(Tabela1336[[#This Row],[Diagnóstico]]="Não Prenha",Tabela1336[[#This Row],[E.C.C. IA]],"-")</f>
        <v>-</v>
      </c>
      <c r="U167" s="162" t="str">
        <f>IF(Tabela1336[[#This Row],[Diagnóstico]]="Não Prenha",Tabela1336[[#This Row],[Raça IA]],"-")</f>
        <v>-</v>
      </c>
      <c r="V167" s="162"/>
      <c r="W167" s="162">
        <f>Tabela1336[[#This Row],[Categoria]]</f>
        <v>0</v>
      </c>
      <c r="X167" s="162"/>
      <c r="Y167" s="162"/>
      <c r="Z167" s="162"/>
      <c r="AA167" s="162"/>
      <c r="AB167" s="150" t="str">
        <f t="shared" si="7"/>
        <v/>
      </c>
      <c r="AD167" s="154"/>
      <c r="AE167" s="155" t="str">
        <f>IF(Tabela131247[[#This Row],[Diagnóstico]]="Não Prenha ",Tabela1336[[#This Row],[Vaca]],"-")</f>
        <v>-</v>
      </c>
      <c r="AF167" s="162"/>
      <c r="AG167" s="162"/>
      <c r="AH167" s="162"/>
      <c r="AI167" s="162"/>
      <c r="AJ167" s="162"/>
      <c r="AK167" s="162">
        <f>Tabela1336[[#This Row],[Categoria]]</f>
        <v>0</v>
      </c>
      <c r="AL167" s="162"/>
      <c r="AM167" s="162"/>
      <c r="AN167" s="162"/>
      <c r="AO167" s="162"/>
      <c r="AP167" s="150" t="str">
        <f t="shared" si="8"/>
        <v/>
      </c>
    </row>
    <row r="168" spans="1:42" s="144" customFormat="1" hidden="1" x14ac:dyDescent="0.25">
      <c r="A168" s="156"/>
      <c r="B168" s="154"/>
      <c r="C168" s="155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50" t="str">
        <f t="shared" si="6"/>
        <v/>
      </c>
      <c r="P168" s="154"/>
      <c r="Q168" s="155" t="str">
        <f>IF(Tabela1336[[#This Row],[Diagnóstico]]="Não Prenha",Tabela1336[[#This Row],[Vaca]],"-")</f>
        <v>-</v>
      </c>
      <c r="R168" s="162" t="str">
        <f>IF(Tabela1336[[#This Row],[Diagnóstico]]="Não Prenha",Tabela1336[[#This Row],[E.C.C DG]],"-")</f>
        <v>-</v>
      </c>
      <c r="S168" s="162"/>
      <c r="T168" s="162" t="str">
        <f>IF(Tabela1336[[#This Row],[Diagnóstico]]="Não Prenha",Tabela1336[[#This Row],[E.C.C. IA]],"-")</f>
        <v>-</v>
      </c>
      <c r="U168" s="162" t="str">
        <f>IF(Tabela1336[[#This Row],[Diagnóstico]]="Não Prenha",Tabela1336[[#This Row],[Raça IA]],"-")</f>
        <v>-</v>
      </c>
      <c r="V168" s="162"/>
      <c r="W168" s="162">
        <f>Tabela1336[[#This Row],[Categoria]]</f>
        <v>0</v>
      </c>
      <c r="X168" s="162"/>
      <c r="Y168" s="162"/>
      <c r="Z168" s="162"/>
      <c r="AA168" s="162"/>
      <c r="AB168" s="150" t="str">
        <f t="shared" si="7"/>
        <v/>
      </c>
      <c r="AD168" s="154"/>
      <c r="AE168" s="155" t="str">
        <f>IF(Tabela131247[[#This Row],[Diagnóstico]]="Não Prenha ",Tabela1336[[#This Row],[Vaca]],"-")</f>
        <v>-</v>
      </c>
      <c r="AF168" s="162"/>
      <c r="AG168" s="162"/>
      <c r="AH168" s="162"/>
      <c r="AI168" s="162"/>
      <c r="AJ168" s="162"/>
      <c r="AK168" s="162">
        <f>Tabela1336[[#This Row],[Categoria]]</f>
        <v>0</v>
      </c>
      <c r="AL168" s="162"/>
      <c r="AM168" s="162"/>
      <c r="AN168" s="162"/>
      <c r="AO168" s="162"/>
      <c r="AP168" s="150" t="str">
        <f t="shared" si="8"/>
        <v/>
      </c>
    </row>
    <row r="169" spans="1:42" s="144" customFormat="1" hidden="1" x14ac:dyDescent="0.25">
      <c r="A169" s="156"/>
      <c r="B169" s="154"/>
      <c r="C169" s="155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50" t="str">
        <f t="shared" si="6"/>
        <v/>
      </c>
      <c r="P169" s="154"/>
      <c r="Q169" s="155" t="str">
        <f>IF(Tabela1336[[#This Row],[Diagnóstico]]="Não Prenha",Tabela1336[[#This Row],[Vaca]],"-")</f>
        <v>-</v>
      </c>
      <c r="R169" s="162" t="str">
        <f>IF(Tabela1336[[#This Row],[Diagnóstico]]="Não Prenha",Tabela1336[[#This Row],[E.C.C DG]],"-")</f>
        <v>-</v>
      </c>
      <c r="S169" s="162"/>
      <c r="T169" s="162" t="str">
        <f>IF(Tabela1336[[#This Row],[Diagnóstico]]="Não Prenha",Tabela1336[[#This Row],[E.C.C. IA]],"-")</f>
        <v>-</v>
      </c>
      <c r="U169" s="162" t="str">
        <f>IF(Tabela1336[[#This Row],[Diagnóstico]]="Não Prenha",Tabela1336[[#This Row],[Raça IA]],"-")</f>
        <v>-</v>
      </c>
      <c r="V169" s="162"/>
      <c r="W169" s="162">
        <f>Tabela1336[[#This Row],[Categoria]]</f>
        <v>0</v>
      </c>
      <c r="X169" s="162"/>
      <c r="Y169" s="162"/>
      <c r="Z169" s="162"/>
      <c r="AA169" s="162"/>
      <c r="AB169" s="150" t="str">
        <f t="shared" si="7"/>
        <v/>
      </c>
      <c r="AD169" s="154"/>
      <c r="AE169" s="155" t="str">
        <f>IF(Tabela131247[[#This Row],[Diagnóstico]]="Não Prenha ",Tabela1336[[#This Row],[Vaca]],"-")</f>
        <v>-</v>
      </c>
      <c r="AF169" s="162"/>
      <c r="AG169" s="162"/>
      <c r="AH169" s="162"/>
      <c r="AI169" s="162"/>
      <c r="AJ169" s="162"/>
      <c r="AK169" s="162">
        <f>Tabela1336[[#This Row],[Categoria]]</f>
        <v>0</v>
      </c>
      <c r="AL169" s="162"/>
      <c r="AM169" s="162"/>
      <c r="AN169" s="162"/>
      <c r="AO169" s="162"/>
      <c r="AP169" s="150" t="str">
        <f t="shared" si="8"/>
        <v/>
      </c>
    </row>
    <row r="170" spans="1:42" s="144" customFormat="1" hidden="1" x14ac:dyDescent="0.25">
      <c r="A170" s="156"/>
      <c r="B170" s="154"/>
      <c r="C170" s="155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50" t="str">
        <f t="shared" si="6"/>
        <v/>
      </c>
      <c r="P170" s="154"/>
      <c r="Q170" s="155" t="str">
        <f>IF(Tabela1336[[#This Row],[Diagnóstico]]="Não Prenha",Tabela1336[[#This Row],[Vaca]],"-")</f>
        <v>-</v>
      </c>
      <c r="R170" s="162" t="str">
        <f>IF(Tabela1336[[#This Row],[Diagnóstico]]="Não Prenha",Tabela1336[[#This Row],[E.C.C DG]],"-")</f>
        <v>-</v>
      </c>
      <c r="S170" s="162"/>
      <c r="T170" s="162" t="str">
        <f>IF(Tabela1336[[#This Row],[Diagnóstico]]="Não Prenha",Tabela1336[[#This Row],[E.C.C. IA]],"-")</f>
        <v>-</v>
      </c>
      <c r="U170" s="162" t="str">
        <f>IF(Tabela1336[[#This Row],[Diagnóstico]]="Não Prenha",Tabela1336[[#This Row],[Raça IA]],"-")</f>
        <v>-</v>
      </c>
      <c r="V170" s="162"/>
      <c r="W170" s="162">
        <f>Tabela1336[[#This Row],[Categoria]]</f>
        <v>0</v>
      </c>
      <c r="X170" s="162"/>
      <c r="Y170" s="162"/>
      <c r="Z170" s="162"/>
      <c r="AA170" s="162"/>
      <c r="AB170" s="150" t="str">
        <f t="shared" si="7"/>
        <v/>
      </c>
      <c r="AD170" s="154"/>
      <c r="AE170" s="155" t="str">
        <f>IF(Tabela131247[[#This Row],[Diagnóstico]]="Não Prenha ",Tabela1336[[#This Row],[Vaca]],"-")</f>
        <v>-</v>
      </c>
      <c r="AF170" s="162"/>
      <c r="AG170" s="162"/>
      <c r="AH170" s="162"/>
      <c r="AI170" s="162"/>
      <c r="AJ170" s="162"/>
      <c r="AK170" s="162">
        <f>Tabela1336[[#This Row],[Categoria]]</f>
        <v>0</v>
      </c>
      <c r="AL170" s="162"/>
      <c r="AM170" s="162"/>
      <c r="AN170" s="162"/>
      <c r="AO170" s="162"/>
      <c r="AP170" s="150" t="str">
        <f t="shared" si="8"/>
        <v/>
      </c>
    </row>
    <row r="171" spans="1:42" s="144" customFormat="1" hidden="1" x14ac:dyDescent="0.25">
      <c r="A171" s="156"/>
      <c r="B171" s="154"/>
      <c r="C171" s="155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50" t="str">
        <f t="shared" si="6"/>
        <v/>
      </c>
      <c r="P171" s="154"/>
      <c r="Q171" s="155" t="str">
        <f>IF(Tabela1336[[#This Row],[Diagnóstico]]="Não Prenha",Tabela1336[[#This Row],[Vaca]],"-")</f>
        <v>-</v>
      </c>
      <c r="R171" s="162" t="str">
        <f>IF(Tabela1336[[#This Row],[Diagnóstico]]="Não Prenha",Tabela1336[[#This Row],[E.C.C DG]],"-")</f>
        <v>-</v>
      </c>
      <c r="S171" s="162"/>
      <c r="T171" s="162" t="str">
        <f>IF(Tabela1336[[#This Row],[Diagnóstico]]="Não Prenha",Tabela1336[[#This Row],[E.C.C. IA]],"-")</f>
        <v>-</v>
      </c>
      <c r="U171" s="162" t="str">
        <f>IF(Tabela1336[[#This Row],[Diagnóstico]]="Não Prenha",Tabela1336[[#This Row],[Raça IA]],"-")</f>
        <v>-</v>
      </c>
      <c r="V171" s="162"/>
      <c r="W171" s="162">
        <f>Tabela1336[[#This Row],[Categoria]]</f>
        <v>0</v>
      </c>
      <c r="X171" s="162"/>
      <c r="Y171" s="162"/>
      <c r="Z171" s="162"/>
      <c r="AA171" s="162"/>
      <c r="AB171" s="150" t="str">
        <f t="shared" si="7"/>
        <v/>
      </c>
      <c r="AD171" s="154"/>
      <c r="AE171" s="155" t="str">
        <f>IF(Tabela131247[[#This Row],[Diagnóstico]]="Não Prenha ",Tabela1336[[#This Row],[Vaca]],"-")</f>
        <v>-</v>
      </c>
      <c r="AF171" s="162"/>
      <c r="AG171" s="162"/>
      <c r="AH171" s="162"/>
      <c r="AI171" s="162"/>
      <c r="AJ171" s="162"/>
      <c r="AK171" s="162">
        <f>Tabela1336[[#This Row],[Categoria]]</f>
        <v>0</v>
      </c>
      <c r="AL171" s="162"/>
      <c r="AM171" s="162"/>
      <c r="AN171" s="162"/>
      <c r="AO171" s="162"/>
      <c r="AP171" s="150" t="str">
        <f t="shared" si="8"/>
        <v/>
      </c>
    </row>
    <row r="172" spans="1:42" s="144" customFormat="1" hidden="1" x14ac:dyDescent="0.25">
      <c r="A172" s="156"/>
      <c r="B172" s="154"/>
      <c r="C172" s="155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50" t="str">
        <f t="shared" si="6"/>
        <v/>
      </c>
      <c r="P172" s="154"/>
      <c r="Q172" s="155" t="str">
        <f>IF(Tabela1336[[#This Row],[Diagnóstico]]="Não Prenha",Tabela1336[[#This Row],[Vaca]],"-")</f>
        <v>-</v>
      </c>
      <c r="R172" s="162" t="str">
        <f>IF(Tabela1336[[#This Row],[Diagnóstico]]="Não Prenha",Tabela1336[[#This Row],[E.C.C DG]],"-")</f>
        <v>-</v>
      </c>
      <c r="S172" s="162"/>
      <c r="T172" s="162" t="str">
        <f>IF(Tabela1336[[#This Row],[Diagnóstico]]="Não Prenha",Tabela1336[[#This Row],[E.C.C. IA]],"-")</f>
        <v>-</v>
      </c>
      <c r="U172" s="162" t="str">
        <f>IF(Tabela1336[[#This Row],[Diagnóstico]]="Não Prenha",Tabela1336[[#This Row],[Raça IA]],"-")</f>
        <v>-</v>
      </c>
      <c r="V172" s="162"/>
      <c r="W172" s="162">
        <f>Tabela1336[[#This Row],[Categoria]]</f>
        <v>0</v>
      </c>
      <c r="X172" s="162"/>
      <c r="Y172" s="162"/>
      <c r="Z172" s="162"/>
      <c r="AA172" s="162"/>
      <c r="AB172" s="150" t="str">
        <f t="shared" si="7"/>
        <v/>
      </c>
      <c r="AD172" s="154"/>
      <c r="AE172" s="155" t="str">
        <f>IF(Tabela131247[[#This Row],[Diagnóstico]]="Não Prenha ",Tabela1336[[#This Row],[Vaca]],"-")</f>
        <v>-</v>
      </c>
      <c r="AF172" s="162"/>
      <c r="AG172" s="162"/>
      <c r="AH172" s="162"/>
      <c r="AI172" s="162"/>
      <c r="AJ172" s="162"/>
      <c r="AK172" s="162">
        <f>Tabela1336[[#This Row],[Categoria]]</f>
        <v>0</v>
      </c>
      <c r="AL172" s="162"/>
      <c r="AM172" s="162"/>
      <c r="AN172" s="162"/>
      <c r="AO172" s="162"/>
      <c r="AP172" s="150" t="str">
        <f t="shared" si="8"/>
        <v/>
      </c>
    </row>
    <row r="173" spans="1:42" s="144" customFormat="1" hidden="1" x14ac:dyDescent="0.25">
      <c r="A173" s="156"/>
      <c r="B173" s="154"/>
      <c r="C173" s="155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50" t="str">
        <f t="shared" si="6"/>
        <v/>
      </c>
      <c r="P173" s="154"/>
      <c r="Q173" s="155" t="str">
        <f>IF(Tabela1336[[#This Row],[Diagnóstico]]="Não Prenha",Tabela1336[[#This Row],[Vaca]],"-")</f>
        <v>-</v>
      </c>
      <c r="R173" s="162" t="str">
        <f>IF(Tabela1336[[#This Row],[Diagnóstico]]="Não Prenha",Tabela1336[[#This Row],[E.C.C DG]],"-")</f>
        <v>-</v>
      </c>
      <c r="S173" s="162"/>
      <c r="T173" s="162" t="str">
        <f>IF(Tabela1336[[#This Row],[Diagnóstico]]="Não Prenha",Tabela1336[[#This Row],[E.C.C. IA]],"-")</f>
        <v>-</v>
      </c>
      <c r="U173" s="162" t="str">
        <f>IF(Tabela1336[[#This Row],[Diagnóstico]]="Não Prenha",Tabela1336[[#This Row],[Raça IA]],"-")</f>
        <v>-</v>
      </c>
      <c r="V173" s="162"/>
      <c r="W173" s="162">
        <f>Tabela1336[[#This Row],[Categoria]]</f>
        <v>0</v>
      </c>
      <c r="X173" s="162"/>
      <c r="Y173" s="162"/>
      <c r="Z173" s="162"/>
      <c r="AA173" s="162"/>
      <c r="AB173" s="150" t="str">
        <f t="shared" si="7"/>
        <v/>
      </c>
      <c r="AD173" s="154"/>
      <c r="AE173" s="155" t="str">
        <f>IF(Tabela131247[[#This Row],[Diagnóstico]]="Não Prenha ",Tabela1336[[#This Row],[Vaca]],"-")</f>
        <v>-</v>
      </c>
      <c r="AF173" s="162"/>
      <c r="AG173" s="162"/>
      <c r="AH173" s="162"/>
      <c r="AI173" s="162"/>
      <c r="AJ173" s="162"/>
      <c r="AK173" s="162">
        <f>Tabela1336[[#This Row],[Categoria]]</f>
        <v>0</v>
      </c>
      <c r="AL173" s="162"/>
      <c r="AM173" s="162"/>
      <c r="AN173" s="162"/>
      <c r="AO173" s="162"/>
      <c r="AP173" s="150" t="str">
        <f t="shared" si="8"/>
        <v/>
      </c>
    </row>
    <row r="174" spans="1:42" s="144" customFormat="1" hidden="1" x14ac:dyDescent="0.25">
      <c r="A174" s="156"/>
      <c r="B174" s="154"/>
      <c r="C174" s="155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50" t="str">
        <f t="shared" si="6"/>
        <v/>
      </c>
      <c r="P174" s="154"/>
      <c r="Q174" s="155" t="str">
        <f>IF(Tabela1336[[#This Row],[Diagnóstico]]="Não Prenha",Tabela1336[[#This Row],[Vaca]],"-")</f>
        <v>-</v>
      </c>
      <c r="R174" s="162" t="str">
        <f>IF(Tabela1336[[#This Row],[Diagnóstico]]="Não Prenha",Tabela1336[[#This Row],[E.C.C DG]],"-")</f>
        <v>-</v>
      </c>
      <c r="S174" s="162"/>
      <c r="T174" s="162" t="str">
        <f>IF(Tabela1336[[#This Row],[Diagnóstico]]="Não Prenha",Tabela1336[[#This Row],[E.C.C. IA]],"-")</f>
        <v>-</v>
      </c>
      <c r="U174" s="162" t="str">
        <f>IF(Tabela1336[[#This Row],[Diagnóstico]]="Não Prenha",Tabela1336[[#This Row],[Raça IA]],"-")</f>
        <v>-</v>
      </c>
      <c r="V174" s="162"/>
      <c r="W174" s="162">
        <f>Tabela1336[[#This Row],[Categoria]]</f>
        <v>0</v>
      </c>
      <c r="X174" s="162"/>
      <c r="Y174" s="162"/>
      <c r="Z174" s="162"/>
      <c r="AA174" s="162"/>
      <c r="AB174" s="150" t="str">
        <f t="shared" si="7"/>
        <v/>
      </c>
      <c r="AD174" s="154"/>
      <c r="AE174" s="155" t="str">
        <f>IF(Tabela131247[[#This Row],[Diagnóstico]]="Não Prenha ",Tabela1336[[#This Row],[Vaca]],"-")</f>
        <v>-</v>
      </c>
      <c r="AF174" s="162"/>
      <c r="AG174" s="162"/>
      <c r="AH174" s="162"/>
      <c r="AI174" s="162"/>
      <c r="AJ174" s="162"/>
      <c r="AK174" s="162">
        <f>Tabela1336[[#This Row],[Categoria]]</f>
        <v>0</v>
      </c>
      <c r="AL174" s="162"/>
      <c r="AM174" s="162"/>
      <c r="AN174" s="162"/>
      <c r="AO174" s="162"/>
      <c r="AP174" s="150" t="str">
        <f t="shared" si="8"/>
        <v/>
      </c>
    </row>
    <row r="175" spans="1:42" s="144" customFormat="1" hidden="1" x14ac:dyDescent="0.25">
      <c r="A175" s="156"/>
      <c r="B175" s="154"/>
      <c r="C175" s="155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50" t="str">
        <f t="shared" si="6"/>
        <v/>
      </c>
      <c r="P175" s="154"/>
      <c r="Q175" s="155" t="str">
        <f>IF(Tabela1336[[#This Row],[Diagnóstico]]="Não Prenha",Tabela1336[[#This Row],[Vaca]],"-")</f>
        <v>-</v>
      </c>
      <c r="R175" s="162" t="str">
        <f>IF(Tabela1336[[#This Row],[Diagnóstico]]="Não Prenha",Tabela1336[[#This Row],[E.C.C DG]],"-")</f>
        <v>-</v>
      </c>
      <c r="S175" s="162"/>
      <c r="T175" s="162" t="str">
        <f>IF(Tabela1336[[#This Row],[Diagnóstico]]="Não Prenha",Tabela1336[[#This Row],[E.C.C. IA]],"-")</f>
        <v>-</v>
      </c>
      <c r="U175" s="162" t="str">
        <f>IF(Tabela1336[[#This Row],[Diagnóstico]]="Não Prenha",Tabela1336[[#This Row],[Raça IA]],"-")</f>
        <v>-</v>
      </c>
      <c r="V175" s="162"/>
      <c r="W175" s="162">
        <f>Tabela1336[[#This Row],[Categoria]]</f>
        <v>0</v>
      </c>
      <c r="X175" s="162"/>
      <c r="Y175" s="162"/>
      <c r="Z175" s="162"/>
      <c r="AA175" s="162"/>
      <c r="AB175" s="150" t="str">
        <f t="shared" si="7"/>
        <v/>
      </c>
      <c r="AD175" s="154"/>
      <c r="AE175" s="155" t="str">
        <f>IF(Tabela131247[[#This Row],[Diagnóstico]]="Não Prenha ",Tabela1336[[#This Row],[Vaca]],"-")</f>
        <v>-</v>
      </c>
      <c r="AF175" s="162"/>
      <c r="AG175" s="162"/>
      <c r="AH175" s="162"/>
      <c r="AI175" s="162"/>
      <c r="AJ175" s="162"/>
      <c r="AK175" s="162">
        <f>Tabela1336[[#This Row],[Categoria]]</f>
        <v>0</v>
      </c>
      <c r="AL175" s="162"/>
      <c r="AM175" s="162"/>
      <c r="AN175" s="162"/>
      <c r="AO175" s="162"/>
      <c r="AP175" s="150" t="str">
        <f t="shared" si="8"/>
        <v/>
      </c>
    </row>
    <row r="176" spans="1:42" s="144" customFormat="1" hidden="1" x14ac:dyDescent="0.25">
      <c r="A176" s="156"/>
      <c r="B176" s="154"/>
      <c r="C176" s="155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50" t="str">
        <f t="shared" si="6"/>
        <v/>
      </c>
      <c r="P176" s="154"/>
      <c r="Q176" s="155" t="str">
        <f>IF(Tabela1336[[#This Row],[Diagnóstico]]="Não Prenha",Tabela1336[[#This Row],[Vaca]],"-")</f>
        <v>-</v>
      </c>
      <c r="R176" s="162" t="str">
        <f>IF(Tabela1336[[#This Row],[Diagnóstico]]="Não Prenha",Tabela1336[[#This Row],[E.C.C DG]],"-")</f>
        <v>-</v>
      </c>
      <c r="S176" s="162"/>
      <c r="T176" s="162" t="str">
        <f>IF(Tabela1336[[#This Row],[Diagnóstico]]="Não Prenha",Tabela1336[[#This Row],[E.C.C. IA]],"-")</f>
        <v>-</v>
      </c>
      <c r="U176" s="162" t="str">
        <f>IF(Tabela1336[[#This Row],[Diagnóstico]]="Não Prenha",Tabela1336[[#This Row],[Raça IA]],"-")</f>
        <v>-</v>
      </c>
      <c r="V176" s="162"/>
      <c r="W176" s="162">
        <f>Tabela1336[[#This Row],[Categoria]]</f>
        <v>0</v>
      </c>
      <c r="X176" s="162"/>
      <c r="Y176" s="162"/>
      <c r="Z176" s="162"/>
      <c r="AA176" s="162"/>
      <c r="AB176" s="150" t="str">
        <f t="shared" si="7"/>
        <v/>
      </c>
      <c r="AD176" s="154"/>
      <c r="AE176" s="155" t="str">
        <f>IF(Tabela131247[[#This Row],[Diagnóstico]]="Não Prenha ",Tabela1336[[#This Row],[Vaca]],"-")</f>
        <v>-</v>
      </c>
      <c r="AF176" s="162"/>
      <c r="AG176" s="162"/>
      <c r="AH176" s="162"/>
      <c r="AI176" s="162"/>
      <c r="AJ176" s="162"/>
      <c r="AK176" s="162">
        <f>Tabela1336[[#This Row],[Categoria]]</f>
        <v>0</v>
      </c>
      <c r="AL176" s="162"/>
      <c r="AM176" s="162"/>
      <c r="AN176" s="162"/>
      <c r="AO176" s="162"/>
      <c r="AP176" s="150" t="str">
        <f t="shared" si="8"/>
        <v/>
      </c>
    </row>
    <row r="177" spans="1:42" s="144" customFormat="1" hidden="1" x14ac:dyDescent="0.25">
      <c r="A177" s="156"/>
      <c r="B177" s="154"/>
      <c r="C177" s="155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50" t="str">
        <f t="shared" si="6"/>
        <v/>
      </c>
      <c r="P177" s="154"/>
      <c r="Q177" s="155" t="str">
        <f>IF(Tabela1336[[#This Row],[Diagnóstico]]="Não Prenha",Tabela1336[[#This Row],[Vaca]],"-")</f>
        <v>-</v>
      </c>
      <c r="R177" s="162" t="str">
        <f>IF(Tabela1336[[#This Row],[Diagnóstico]]="Não Prenha",Tabela1336[[#This Row],[E.C.C DG]],"-")</f>
        <v>-</v>
      </c>
      <c r="S177" s="162"/>
      <c r="T177" s="162" t="str">
        <f>IF(Tabela1336[[#This Row],[Diagnóstico]]="Não Prenha",Tabela1336[[#This Row],[E.C.C. IA]],"-")</f>
        <v>-</v>
      </c>
      <c r="U177" s="162" t="str">
        <f>IF(Tabela1336[[#This Row],[Diagnóstico]]="Não Prenha",Tabela1336[[#This Row],[Raça IA]],"-")</f>
        <v>-</v>
      </c>
      <c r="V177" s="162"/>
      <c r="W177" s="162">
        <f>Tabela1336[[#This Row],[Categoria]]</f>
        <v>0</v>
      </c>
      <c r="X177" s="162"/>
      <c r="Y177" s="162"/>
      <c r="Z177" s="162"/>
      <c r="AA177" s="162"/>
      <c r="AB177" s="150" t="str">
        <f t="shared" si="7"/>
        <v/>
      </c>
      <c r="AD177" s="154"/>
      <c r="AE177" s="155" t="str">
        <f>IF(Tabela131247[[#This Row],[Diagnóstico]]="Não Prenha ",Tabela1336[[#This Row],[Vaca]],"-")</f>
        <v>-</v>
      </c>
      <c r="AF177" s="162"/>
      <c r="AG177" s="162"/>
      <c r="AH177" s="162"/>
      <c r="AI177" s="162"/>
      <c r="AJ177" s="162"/>
      <c r="AK177" s="162">
        <f>Tabela1336[[#This Row],[Categoria]]</f>
        <v>0</v>
      </c>
      <c r="AL177" s="162"/>
      <c r="AM177" s="162"/>
      <c r="AN177" s="162"/>
      <c r="AO177" s="162"/>
      <c r="AP177" s="150" t="str">
        <f t="shared" si="8"/>
        <v/>
      </c>
    </row>
    <row r="178" spans="1:42" s="144" customFormat="1" hidden="1" x14ac:dyDescent="0.25">
      <c r="A178" s="156"/>
      <c r="B178" s="154"/>
      <c r="C178" s="155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50" t="str">
        <f t="shared" si="6"/>
        <v/>
      </c>
      <c r="P178" s="154"/>
      <c r="Q178" s="155" t="str">
        <f>IF(Tabela1336[[#This Row],[Diagnóstico]]="Não Prenha",Tabela1336[[#This Row],[Vaca]],"-")</f>
        <v>-</v>
      </c>
      <c r="R178" s="162" t="str">
        <f>IF(Tabela1336[[#This Row],[Diagnóstico]]="Não Prenha",Tabela1336[[#This Row],[E.C.C DG]],"-")</f>
        <v>-</v>
      </c>
      <c r="S178" s="162"/>
      <c r="T178" s="162" t="str">
        <f>IF(Tabela1336[[#This Row],[Diagnóstico]]="Não Prenha",Tabela1336[[#This Row],[E.C.C. IA]],"-")</f>
        <v>-</v>
      </c>
      <c r="U178" s="162" t="str">
        <f>IF(Tabela1336[[#This Row],[Diagnóstico]]="Não Prenha",Tabela1336[[#This Row],[Raça IA]],"-")</f>
        <v>-</v>
      </c>
      <c r="V178" s="162"/>
      <c r="W178" s="162">
        <f>Tabela1336[[#This Row],[Categoria]]</f>
        <v>0</v>
      </c>
      <c r="X178" s="162"/>
      <c r="Y178" s="162"/>
      <c r="Z178" s="162"/>
      <c r="AA178" s="162"/>
      <c r="AB178" s="150" t="str">
        <f t="shared" si="7"/>
        <v/>
      </c>
      <c r="AD178" s="154"/>
      <c r="AE178" s="155" t="str">
        <f>IF(Tabela131247[[#This Row],[Diagnóstico]]="Não Prenha ",Tabela1336[[#This Row],[Vaca]],"-")</f>
        <v>-</v>
      </c>
      <c r="AF178" s="162"/>
      <c r="AG178" s="162"/>
      <c r="AH178" s="162"/>
      <c r="AI178" s="162"/>
      <c r="AJ178" s="162"/>
      <c r="AK178" s="162">
        <f>Tabela1336[[#This Row],[Categoria]]</f>
        <v>0</v>
      </c>
      <c r="AL178" s="162"/>
      <c r="AM178" s="162"/>
      <c r="AN178" s="162"/>
      <c r="AO178" s="162"/>
      <c r="AP178" s="150" t="str">
        <f t="shared" si="8"/>
        <v/>
      </c>
    </row>
    <row r="179" spans="1:42" s="144" customFormat="1" hidden="1" x14ac:dyDescent="0.25">
      <c r="A179" s="156"/>
      <c r="B179" s="154"/>
      <c r="C179" s="155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50" t="str">
        <f t="shared" si="6"/>
        <v/>
      </c>
      <c r="P179" s="154"/>
      <c r="Q179" s="155" t="str">
        <f>IF(Tabela1336[[#This Row],[Diagnóstico]]="Não Prenha",Tabela1336[[#This Row],[Vaca]],"-")</f>
        <v>-</v>
      </c>
      <c r="R179" s="162" t="str">
        <f>IF(Tabela1336[[#This Row],[Diagnóstico]]="Não Prenha",Tabela1336[[#This Row],[E.C.C DG]],"-")</f>
        <v>-</v>
      </c>
      <c r="S179" s="162"/>
      <c r="T179" s="162" t="str">
        <f>IF(Tabela1336[[#This Row],[Diagnóstico]]="Não Prenha",Tabela1336[[#This Row],[E.C.C. IA]],"-")</f>
        <v>-</v>
      </c>
      <c r="U179" s="162" t="str">
        <f>IF(Tabela1336[[#This Row],[Diagnóstico]]="Não Prenha",Tabela1336[[#This Row],[Raça IA]],"-")</f>
        <v>-</v>
      </c>
      <c r="V179" s="162"/>
      <c r="W179" s="162">
        <f>Tabela1336[[#This Row],[Categoria]]</f>
        <v>0</v>
      </c>
      <c r="X179" s="162"/>
      <c r="Y179" s="162"/>
      <c r="Z179" s="162"/>
      <c r="AA179" s="162"/>
      <c r="AB179" s="150" t="str">
        <f t="shared" si="7"/>
        <v/>
      </c>
      <c r="AD179" s="154"/>
      <c r="AE179" s="155" t="str">
        <f>IF(Tabela131247[[#This Row],[Diagnóstico]]="Não Prenha ",Tabela1336[[#This Row],[Vaca]],"-")</f>
        <v>-</v>
      </c>
      <c r="AF179" s="162"/>
      <c r="AG179" s="162"/>
      <c r="AH179" s="162"/>
      <c r="AI179" s="162"/>
      <c r="AJ179" s="162"/>
      <c r="AK179" s="162">
        <f>Tabela1336[[#This Row],[Categoria]]</f>
        <v>0</v>
      </c>
      <c r="AL179" s="162"/>
      <c r="AM179" s="162"/>
      <c r="AN179" s="162"/>
      <c r="AO179" s="162"/>
      <c r="AP179" s="150" t="str">
        <f t="shared" si="8"/>
        <v/>
      </c>
    </row>
    <row r="180" spans="1:42" s="144" customFormat="1" hidden="1" x14ac:dyDescent="0.25">
      <c r="A180" s="156"/>
      <c r="B180" s="154"/>
      <c r="C180" s="155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50" t="str">
        <f t="shared" si="6"/>
        <v/>
      </c>
      <c r="P180" s="154"/>
      <c r="Q180" s="155" t="str">
        <f>IF(Tabela1336[[#This Row],[Diagnóstico]]="Não Prenha",Tabela1336[[#This Row],[Vaca]],"-")</f>
        <v>-</v>
      </c>
      <c r="R180" s="162" t="str">
        <f>IF(Tabela1336[[#This Row],[Diagnóstico]]="Não Prenha",Tabela1336[[#This Row],[E.C.C DG]],"-")</f>
        <v>-</v>
      </c>
      <c r="S180" s="162"/>
      <c r="T180" s="162" t="str">
        <f>IF(Tabela1336[[#This Row],[Diagnóstico]]="Não Prenha",Tabela1336[[#This Row],[E.C.C. IA]],"-")</f>
        <v>-</v>
      </c>
      <c r="U180" s="162" t="str">
        <f>IF(Tabela1336[[#This Row],[Diagnóstico]]="Não Prenha",Tabela1336[[#This Row],[Raça IA]],"-")</f>
        <v>-</v>
      </c>
      <c r="V180" s="162"/>
      <c r="W180" s="162">
        <f>Tabela1336[[#This Row],[Categoria]]</f>
        <v>0</v>
      </c>
      <c r="X180" s="162"/>
      <c r="Y180" s="162"/>
      <c r="Z180" s="162"/>
      <c r="AA180" s="162"/>
      <c r="AB180" s="150" t="str">
        <f t="shared" si="7"/>
        <v/>
      </c>
      <c r="AD180" s="154"/>
      <c r="AE180" s="155" t="str">
        <f>IF(Tabela131247[[#This Row],[Diagnóstico]]="Não Prenha ",Tabela1336[[#This Row],[Vaca]],"-")</f>
        <v>-</v>
      </c>
      <c r="AF180" s="162"/>
      <c r="AG180" s="162"/>
      <c r="AH180" s="162"/>
      <c r="AI180" s="162"/>
      <c r="AJ180" s="162"/>
      <c r="AK180" s="162">
        <f>Tabela1336[[#This Row],[Categoria]]</f>
        <v>0</v>
      </c>
      <c r="AL180" s="162"/>
      <c r="AM180" s="162"/>
      <c r="AN180" s="162"/>
      <c r="AO180" s="162"/>
      <c r="AP180" s="150" t="str">
        <f t="shared" si="8"/>
        <v/>
      </c>
    </row>
    <row r="181" spans="1:42" s="144" customFormat="1" hidden="1" x14ac:dyDescent="0.25">
      <c r="A181" s="156"/>
      <c r="B181" s="154"/>
      <c r="C181" s="155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50" t="str">
        <f t="shared" si="6"/>
        <v/>
      </c>
      <c r="P181" s="154"/>
      <c r="Q181" s="155" t="str">
        <f>IF(Tabela1336[[#This Row],[Diagnóstico]]="Não Prenha",Tabela1336[[#This Row],[Vaca]],"-")</f>
        <v>-</v>
      </c>
      <c r="R181" s="162" t="str">
        <f>IF(Tabela1336[[#This Row],[Diagnóstico]]="Não Prenha",Tabela1336[[#This Row],[E.C.C DG]],"-")</f>
        <v>-</v>
      </c>
      <c r="S181" s="162"/>
      <c r="T181" s="162" t="str">
        <f>IF(Tabela1336[[#This Row],[Diagnóstico]]="Não Prenha",Tabela1336[[#This Row],[E.C.C. IA]],"-")</f>
        <v>-</v>
      </c>
      <c r="U181" s="162" t="str">
        <f>IF(Tabela1336[[#This Row],[Diagnóstico]]="Não Prenha",Tabela1336[[#This Row],[Raça IA]],"-")</f>
        <v>-</v>
      </c>
      <c r="V181" s="162"/>
      <c r="W181" s="162">
        <f>Tabela1336[[#This Row],[Categoria]]</f>
        <v>0</v>
      </c>
      <c r="X181" s="162"/>
      <c r="Y181" s="162"/>
      <c r="Z181" s="162"/>
      <c r="AA181" s="162"/>
      <c r="AB181" s="150" t="str">
        <f t="shared" si="7"/>
        <v/>
      </c>
      <c r="AD181" s="154"/>
      <c r="AE181" s="155" t="str">
        <f>IF(Tabela131247[[#This Row],[Diagnóstico]]="Não Prenha ",Tabela1336[[#This Row],[Vaca]],"-")</f>
        <v>-</v>
      </c>
      <c r="AF181" s="162"/>
      <c r="AG181" s="162"/>
      <c r="AH181" s="162"/>
      <c r="AI181" s="162"/>
      <c r="AJ181" s="162"/>
      <c r="AK181" s="162">
        <f>Tabela1336[[#This Row],[Categoria]]</f>
        <v>0</v>
      </c>
      <c r="AL181" s="162"/>
      <c r="AM181" s="162"/>
      <c r="AN181" s="162"/>
      <c r="AO181" s="162"/>
      <c r="AP181" s="150" t="str">
        <f t="shared" si="8"/>
        <v/>
      </c>
    </row>
    <row r="182" spans="1:42" s="144" customFormat="1" hidden="1" x14ac:dyDescent="0.25">
      <c r="A182" s="156"/>
      <c r="B182" s="154"/>
      <c r="C182" s="155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50" t="str">
        <f t="shared" si="6"/>
        <v/>
      </c>
      <c r="P182" s="154"/>
      <c r="Q182" s="155" t="str">
        <f>IF(Tabela1336[[#This Row],[Diagnóstico]]="Não Prenha",Tabela1336[[#This Row],[Vaca]],"-")</f>
        <v>-</v>
      </c>
      <c r="R182" s="162" t="str">
        <f>IF(Tabela1336[[#This Row],[Diagnóstico]]="Não Prenha",Tabela1336[[#This Row],[E.C.C DG]],"-")</f>
        <v>-</v>
      </c>
      <c r="S182" s="162"/>
      <c r="T182" s="162" t="str">
        <f>IF(Tabela1336[[#This Row],[Diagnóstico]]="Não Prenha",Tabela1336[[#This Row],[E.C.C. IA]],"-")</f>
        <v>-</v>
      </c>
      <c r="U182" s="162" t="str">
        <f>IF(Tabela1336[[#This Row],[Diagnóstico]]="Não Prenha",Tabela1336[[#This Row],[Raça IA]],"-")</f>
        <v>-</v>
      </c>
      <c r="V182" s="162"/>
      <c r="W182" s="162">
        <f>Tabela1336[[#This Row],[Categoria]]</f>
        <v>0</v>
      </c>
      <c r="X182" s="162"/>
      <c r="Y182" s="162"/>
      <c r="Z182" s="162"/>
      <c r="AA182" s="162"/>
      <c r="AB182" s="150" t="str">
        <f t="shared" si="7"/>
        <v/>
      </c>
      <c r="AD182" s="154"/>
      <c r="AE182" s="155" t="str">
        <f>IF(Tabela131247[[#This Row],[Diagnóstico]]="Não Prenha ",Tabela1336[[#This Row],[Vaca]],"-")</f>
        <v>-</v>
      </c>
      <c r="AF182" s="162"/>
      <c r="AG182" s="162"/>
      <c r="AH182" s="162"/>
      <c r="AI182" s="162"/>
      <c r="AJ182" s="162"/>
      <c r="AK182" s="162">
        <f>Tabela1336[[#This Row],[Categoria]]</f>
        <v>0</v>
      </c>
      <c r="AL182" s="162"/>
      <c r="AM182" s="162"/>
      <c r="AN182" s="162"/>
      <c r="AO182" s="162"/>
      <c r="AP182" s="150" t="str">
        <f t="shared" si="8"/>
        <v/>
      </c>
    </row>
    <row r="183" spans="1:42" s="144" customFormat="1" hidden="1" x14ac:dyDescent="0.25">
      <c r="A183" s="156"/>
      <c r="B183" s="154"/>
      <c r="C183" s="155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50" t="str">
        <f t="shared" si="6"/>
        <v/>
      </c>
      <c r="P183" s="154"/>
      <c r="Q183" s="155" t="str">
        <f>IF(Tabela1336[[#This Row],[Diagnóstico]]="Não Prenha",Tabela1336[[#This Row],[Vaca]],"-")</f>
        <v>-</v>
      </c>
      <c r="R183" s="162" t="str">
        <f>IF(Tabela1336[[#This Row],[Diagnóstico]]="Não Prenha",Tabela1336[[#This Row],[E.C.C DG]],"-")</f>
        <v>-</v>
      </c>
      <c r="S183" s="162"/>
      <c r="T183" s="162" t="str">
        <f>IF(Tabela1336[[#This Row],[Diagnóstico]]="Não Prenha",Tabela1336[[#This Row],[E.C.C. IA]],"-")</f>
        <v>-</v>
      </c>
      <c r="U183" s="162" t="str">
        <f>IF(Tabela1336[[#This Row],[Diagnóstico]]="Não Prenha",Tabela1336[[#This Row],[Raça IA]],"-")</f>
        <v>-</v>
      </c>
      <c r="V183" s="162"/>
      <c r="W183" s="162">
        <f>Tabela1336[[#This Row],[Categoria]]</f>
        <v>0</v>
      </c>
      <c r="X183" s="162"/>
      <c r="Y183" s="162"/>
      <c r="Z183" s="162"/>
      <c r="AA183" s="162"/>
      <c r="AB183" s="150" t="str">
        <f t="shared" si="7"/>
        <v/>
      </c>
      <c r="AD183" s="154"/>
      <c r="AE183" s="155" t="str">
        <f>IF(Tabela131247[[#This Row],[Diagnóstico]]="Não Prenha ",Tabela1336[[#This Row],[Vaca]],"-")</f>
        <v>-</v>
      </c>
      <c r="AF183" s="162"/>
      <c r="AG183" s="162"/>
      <c r="AH183" s="162"/>
      <c r="AI183" s="162"/>
      <c r="AJ183" s="162"/>
      <c r="AK183" s="162">
        <f>Tabela1336[[#This Row],[Categoria]]</f>
        <v>0</v>
      </c>
      <c r="AL183" s="162"/>
      <c r="AM183" s="162"/>
      <c r="AN183" s="162"/>
      <c r="AO183" s="162"/>
      <c r="AP183" s="150" t="str">
        <f t="shared" si="8"/>
        <v/>
      </c>
    </row>
    <row r="184" spans="1:42" s="144" customFormat="1" hidden="1" x14ac:dyDescent="0.25">
      <c r="A184" s="156"/>
      <c r="B184" s="154"/>
      <c r="C184" s="155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50" t="str">
        <f t="shared" si="6"/>
        <v/>
      </c>
      <c r="P184" s="154"/>
      <c r="Q184" s="155" t="str">
        <f>IF(Tabela1336[[#This Row],[Diagnóstico]]="Não Prenha",Tabela1336[[#This Row],[Vaca]],"-")</f>
        <v>-</v>
      </c>
      <c r="R184" s="162" t="str">
        <f>IF(Tabela1336[[#This Row],[Diagnóstico]]="Não Prenha",Tabela1336[[#This Row],[E.C.C DG]],"-")</f>
        <v>-</v>
      </c>
      <c r="S184" s="162"/>
      <c r="T184" s="162" t="str">
        <f>IF(Tabela1336[[#This Row],[Diagnóstico]]="Não Prenha",Tabela1336[[#This Row],[E.C.C. IA]],"-")</f>
        <v>-</v>
      </c>
      <c r="U184" s="162" t="str">
        <f>IF(Tabela1336[[#This Row],[Diagnóstico]]="Não Prenha",Tabela1336[[#This Row],[Raça IA]],"-")</f>
        <v>-</v>
      </c>
      <c r="V184" s="162"/>
      <c r="W184" s="162">
        <f>Tabela1336[[#This Row],[Categoria]]</f>
        <v>0</v>
      </c>
      <c r="X184" s="162"/>
      <c r="Y184" s="162"/>
      <c r="Z184" s="162"/>
      <c r="AA184" s="162"/>
      <c r="AB184" s="150" t="str">
        <f t="shared" si="7"/>
        <v/>
      </c>
      <c r="AD184" s="154"/>
      <c r="AE184" s="155" t="str">
        <f>IF(Tabela131247[[#This Row],[Diagnóstico]]="Não Prenha ",Tabela1336[[#This Row],[Vaca]],"-")</f>
        <v>-</v>
      </c>
      <c r="AF184" s="162"/>
      <c r="AG184" s="162"/>
      <c r="AH184" s="162"/>
      <c r="AI184" s="162"/>
      <c r="AJ184" s="162"/>
      <c r="AK184" s="162">
        <f>Tabela1336[[#This Row],[Categoria]]</f>
        <v>0</v>
      </c>
      <c r="AL184" s="162"/>
      <c r="AM184" s="162"/>
      <c r="AN184" s="162"/>
      <c r="AO184" s="162"/>
      <c r="AP184" s="150" t="str">
        <f t="shared" si="8"/>
        <v/>
      </c>
    </row>
    <row r="185" spans="1:42" s="144" customFormat="1" hidden="1" x14ac:dyDescent="0.25">
      <c r="A185" s="156"/>
      <c r="B185" s="154"/>
      <c r="C185" s="155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50" t="str">
        <f t="shared" si="6"/>
        <v/>
      </c>
      <c r="P185" s="154"/>
      <c r="Q185" s="155" t="str">
        <f>IF(Tabela1336[[#This Row],[Diagnóstico]]="Não Prenha",Tabela1336[[#This Row],[Vaca]],"-")</f>
        <v>-</v>
      </c>
      <c r="R185" s="162" t="str">
        <f>IF(Tabela1336[[#This Row],[Diagnóstico]]="Não Prenha",Tabela1336[[#This Row],[E.C.C DG]],"-")</f>
        <v>-</v>
      </c>
      <c r="S185" s="162"/>
      <c r="T185" s="162" t="str">
        <f>IF(Tabela1336[[#This Row],[Diagnóstico]]="Não Prenha",Tabela1336[[#This Row],[E.C.C. IA]],"-")</f>
        <v>-</v>
      </c>
      <c r="U185" s="162" t="str">
        <f>IF(Tabela1336[[#This Row],[Diagnóstico]]="Não Prenha",Tabela1336[[#This Row],[Raça IA]],"-")</f>
        <v>-</v>
      </c>
      <c r="V185" s="162"/>
      <c r="W185" s="162">
        <f>Tabela1336[[#This Row],[Categoria]]</f>
        <v>0</v>
      </c>
      <c r="X185" s="162"/>
      <c r="Y185" s="162"/>
      <c r="Z185" s="162"/>
      <c r="AA185" s="162"/>
      <c r="AB185" s="150" t="str">
        <f t="shared" si="7"/>
        <v/>
      </c>
      <c r="AD185" s="154"/>
      <c r="AE185" s="155" t="str">
        <f>IF(Tabela131247[[#This Row],[Diagnóstico]]="Não Prenha ",Tabela1336[[#This Row],[Vaca]],"-")</f>
        <v>-</v>
      </c>
      <c r="AF185" s="162"/>
      <c r="AG185" s="162"/>
      <c r="AH185" s="162"/>
      <c r="AI185" s="162"/>
      <c r="AJ185" s="162"/>
      <c r="AK185" s="162">
        <f>Tabela1336[[#This Row],[Categoria]]</f>
        <v>0</v>
      </c>
      <c r="AL185" s="162"/>
      <c r="AM185" s="162"/>
      <c r="AN185" s="162"/>
      <c r="AO185" s="162"/>
      <c r="AP185" s="150" t="str">
        <f t="shared" si="8"/>
        <v/>
      </c>
    </row>
    <row r="186" spans="1:42" s="144" customFormat="1" hidden="1" x14ac:dyDescent="0.25">
      <c r="A186" s="156"/>
      <c r="B186" s="154"/>
      <c r="C186" s="155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50" t="str">
        <f t="shared" si="6"/>
        <v/>
      </c>
      <c r="P186" s="154"/>
      <c r="Q186" s="155" t="str">
        <f>IF(Tabela1336[[#This Row],[Diagnóstico]]="Não Prenha",Tabela1336[[#This Row],[Vaca]],"-")</f>
        <v>-</v>
      </c>
      <c r="R186" s="162" t="str">
        <f>IF(Tabela1336[[#This Row],[Diagnóstico]]="Não Prenha",Tabela1336[[#This Row],[E.C.C DG]],"-")</f>
        <v>-</v>
      </c>
      <c r="S186" s="162"/>
      <c r="T186" s="162" t="str">
        <f>IF(Tabela1336[[#This Row],[Diagnóstico]]="Não Prenha",Tabela1336[[#This Row],[E.C.C. IA]],"-")</f>
        <v>-</v>
      </c>
      <c r="U186" s="162" t="str">
        <f>IF(Tabela1336[[#This Row],[Diagnóstico]]="Não Prenha",Tabela1336[[#This Row],[Raça IA]],"-")</f>
        <v>-</v>
      </c>
      <c r="V186" s="162"/>
      <c r="W186" s="162">
        <f>Tabela1336[[#This Row],[Categoria]]</f>
        <v>0</v>
      </c>
      <c r="X186" s="162"/>
      <c r="Y186" s="162"/>
      <c r="Z186" s="162"/>
      <c r="AA186" s="162"/>
      <c r="AB186" s="150" t="str">
        <f t="shared" si="7"/>
        <v/>
      </c>
      <c r="AD186" s="154"/>
      <c r="AE186" s="155" t="str">
        <f>IF(Tabela131247[[#This Row],[Diagnóstico]]="Não Prenha ",Tabela1336[[#This Row],[Vaca]],"-")</f>
        <v>-</v>
      </c>
      <c r="AF186" s="162"/>
      <c r="AG186" s="162"/>
      <c r="AH186" s="162"/>
      <c r="AI186" s="162"/>
      <c r="AJ186" s="162"/>
      <c r="AK186" s="162">
        <f>Tabela1336[[#This Row],[Categoria]]</f>
        <v>0</v>
      </c>
      <c r="AL186" s="162"/>
      <c r="AM186" s="162"/>
      <c r="AN186" s="162"/>
      <c r="AO186" s="162"/>
      <c r="AP186" s="150" t="str">
        <f t="shared" si="8"/>
        <v/>
      </c>
    </row>
    <row r="187" spans="1:42" s="144" customFormat="1" hidden="1" x14ac:dyDescent="0.25">
      <c r="A187" s="156"/>
      <c r="B187" s="154"/>
      <c r="C187" s="155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50" t="str">
        <f t="shared" si="6"/>
        <v/>
      </c>
      <c r="P187" s="154"/>
      <c r="Q187" s="155" t="str">
        <f>IF(Tabela1336[[#This Row],[Diagnóstico]]="Não Prenha",Tabela1336[[#This Row],[Vaca]],"-")</f>
        <v>-</v>
      </c>
      <c r="R187" s="162" t="str">
        <f>IF(Tabela1336[[#This Row],[Diagnóstico]]="Não Prenha",Tabela1336[[#This Row],[E.C.C DG]],"-")</f>
        <v>-</v>
      </c>
      <c r="S187" s="162"/>
      <c r="T187" s="162" t="str">
        <f>IF(Tabela1336[[#This Row],[Diagnóstico]]="Não Prenha",Tabela1336[[#This Row],[E.C.C. IA]],"-")</f>
        <v>-</v>
      </c>
      <c r="U187" s="162" t="str">
        <f>IF(Tabela1336[[#This Row],[Diagnóstico]]="Não Prenha",Tabela1336[[#This Row],[Raça IA]],"-")</f>
        <v>-</v>
      </c>
      <c r="V187" s="162"/>
      <c r="W187" s="162">
        <f>Tabela1336[[#This Row],[Categoria]]</f>
        <v>0</v>
      </c>
      <c r="X187" s="162"/>
      <c r="Y187" s="162"/>
      <c r="Z187" s="162"/>
      <c r="AA187" s="162"/>
      <c r="AB187" s="150" t="str">
        <f t="shared" si="7"/>
        <v/>
      </c>
      <c r="AD187" s="154"/>
      <c r="AE187" s="155" t="str">
        <f>IF(Tabela131247[[#This Row],[Diagnóstico]]="Não Prenha ",Tabela1336[[#This Row],[Vaca]],"-")</f>
        <v>-</v>
      </c>
      <c r="AF187" s="162"/>
      <c r="AG187" s="162"/>
      <c r="AH187" s="162"/>
      <c r="AI187" s="162"/>
      <c r="AJ187" s="162"/>
      <c r="AK187" s="162">
        <f>Tabela1336[[#This Row],[Categoria]]</f>
        <v>0</v>
      </c>
      <c r="AL187" s="162"/>
      <c r="AM187" s="162"/>
      <c r="AN187" s="162"/>
      <c r="AO187" s="162"/>
      <c r="AP187" s="150" t="str">
        <f t="shared" si="8"/>
        <v/>
      </c>
    </row>
    <row r="188" spans="1:42" s="144" customFormat="1" hidden="1" x14ac:dyDescent="0.25">
      <c r="A188" s="156"/>
      <c r="B188" s="154"/>
      <c r="C188" s="155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50" t="str">
        <f t="shared" si="6"/>
        <v/>
      </c>
      <c r="P188" s="154"/>
      <c r="Q188" s="155" t="str">
        <f>IF(Tabela1336[[#This Row],[Diagnóstico]]="Não Prenha",Tabela1336[[#This Row],[Vaca]],"-")</f>
        <v>-</v>
      </c>
      <c r="R188" s="162" t="str">
        <f>IF(Tabela1336[[#This Row],[Diagnóstico]]="Não Prenha",Tabela1336[[#This Row],[E.C.C DG]],"-")</f>
        <v>-</v>
      </c>
      <c r="S188" s="162"/>
      <c r="T188" s="162" t="str">
        <f>IF(Tabela1336[[#This Row],[Diagnóstico]]="Não Prenha",Tabela1336[[#This Row],[E.C.C. IA]],"-")</f>
        <v>-</v>
      </c>
      <c r="U188" s="162" t="str">
        <f>IF(Tabela1336[[#This Row],[Diagnóstico]]="Não Prenha",Tabela1336[[#This Row],[Raça IA]],"-")</f>
        <v>-</v>
      </c>
      <c r="V188" s="162"/>
      <c r="W188" s="162">
        <f>Tabela1336[[#This Row],[Categoria]]</f>
        <v>0</v>
      </c>
      <c r="X188" s="162"/>
      <c r="Y188" s="162"/>
      <c r="Z188" s="162"/>
      <c r="AA188" s="162"/>
      <c r="AB188" s="150" t="str">
        <f t="shared" si="7"/>
        <v/>
      </c>
      <c r="AD188" s="154"/>
      <c r="AE188" s="155" t="str">
        <f>IF(Tabela131247[[#This Row],[Diagnóstico]]="Não Prenha ",Tabela1336[[#This Row],[Vaca]],"-")</f>
        <v>-</v>
      </c>
      <c r="AF188" s="162"/>
      <c r="AG188" s="162"/>
      <c r="AH188" s="162"/>
      <c r="AI188" s="162"/>
      <c r="AJ188" s="162"/>
      <c r="AK188" s="162">
        <f>Tabela1336[[#This Row],[Categoria]]</f>
        <v>0</v>
      </c>
      <c r="AL188" s="162"/>
      <c r="AM188" s="162"/>
      <c r="AN188" s="162"/>
      <c r="AO188" s="162"/>
      <c r="AP188" s="150" t="str">
        <f t="shared" si="8"/>
        <v/>
      </c>
    </row>
    <row r="189" spans="1:42" s="144" customFormat="1" hidden="1" x14ac:dyDescent="0.25">
      <c r="A189" s="156"/>
      <c r="B189" s="154"/>
      <c r="C189" s="155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50" t="str">
        <f t="shared" si="6"/>
        <v/>
      </c>
      <c r="P189" s="154"/>
      <c r="Q189" s="155" t="str">
        <f>IF(Tabela1336[[#This Row],[Diagnóstico]]="Não Prenha",Tabela1336[[#This Row],[Vaca]],"-")</f>
        <v>-</v>
      </c>
      <c r="R189" s="162" t="str">
        <f>IF(Tabela1336[[#This Row],[Diagnóstico]]="Não Prenha",Tabela1336[[#This Row],[E.C.C DG]],"-")</f>
        <v>-</v>
      </c>
      <c r="S189" s="162"/>
      <c r="T189" s="162" t="str">
        <f>IF(Tabela1336[[#This Row],[Diagnóstico]]="Não Prenha",Tabela1336[[#This Row],[E.C.C. IA]],"-")</f>
        <v>-</v>
      </c>
      <c r="U189" s="162" t="str">
        <f>IF(Tabela1336[[#This Row],[Diagnóstico]]="Não Prenha",Tabela1336[[#This Row],[Raça IA]],"-")</f>
        <v>-</v>
      </c>
      <c r="V189" s="162"/>
      <c r="W189" s="162">
        <f>Tabela1336[[#This Row],[Categoria]]</f>
        <v>0</v>
      </c>
      <c r="X189" s="162"/>
      <c r="Y189" s="162"/>
      <c r="Z189" s="162"/>
      <c r="AA189" s="162"/>
      <c r="AB189" s="150" t="str">
        <f t="shared" si="7"/>
        <v/>
      </c>
      <c r="AD189" s="154"/>
      <c r="AE189" s="155" t="str">
        <f>IF(Tabela131247[[#This Row],[Diagnóstico]]="Não Prenha ",Tabela1336[[#This Row],[Vaca]],"-")</f>
        <v>-</v>
      </c>
      <c r="AF189" s="162"/>
      <c r="AG189" s="162"/>
      <c r="AH189" s="162"/>
      <c r="AI189" s="162"/>
      <c r="AJ189" s="162"/>
      <c r="AK189" s="162">
        <f>Tabela1336[[#This Row],[Categoria]]</f>
        <v>0</v>
      </c>
      <c r="AL189" s="162"/>
      <c r="AM189" s="162"/>
      <c r="AN189" s="162"/>
      <c r="AO189" s="162"/>
      <c r="AP189" s="150" t="str">
        <f t="shared" si="8"/>
        <v/>
      </c>
    </row>
    <row r="190" spans="1:42" s="144" customFormat="1" hidden="1" x14ac:dyDescent="0.25">
      <c r="A190" s="156"/>
      <c r="B190" s="154"/>
      <c r="C190" s="155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50" t="str">
        <f t="shared" si="6"/>
        <v/>
      </c>
      <c r="P190" s="154"/>
      <c r="Q190" s="155" t="str">
        <f>IF(Tabela1336[[#This Row],[Diagnóstico]]="Não Prenha",Tabela1336[[#This Row],[Vaca]],"-")</f>
        <v>-</v>
      </c>
      <c r="R190" s="162" t="str">
        <f>IF(Tabela1336[[#This Row],[Diagnóstico]]="Não Prenha",Tabela1336[[#This Row],[E.C.C DG]],"-")</f>
        <v>-</v>
      </c>
      <c r="S190" s="162"/>
      <c r="T190" s="162" t="str">
        <f>IF(Tabela1336[[#This Row],[Diagnóstico]]="Não Prenha",Tabela1336[[#This Row],[E.C.C. IA]],"-")</f>
        <v>-</v>
      </c>
      <c r="U190" s="162" t="str">
        <f>IF(Tabela1336[[#This Row],[Diagnóstico]]="Não Prenha",Tabela1336[[#This Row],[Raça IA]],"-")</f>
        <v>-</v>
      </c>
      <c r="V190" s="162"/>
      <c r="W190" s="162">
        <f>Tabela1336[[#This Row],[Categoria]]</f>
        <v>0</v>
      </c>
      <c r="X190" s="162"/>
      <c r="Y190" s="162"/>
      <c r="Z190" s="162"/>
      <c r="AA190" s="162"/>
      <c r="AB190" s="150" t="str">
        <f t="shared" si="7"/>
        <v/>
      </c>
      <c r="AD190" s="154"/>
      <c r="AE190" s="155" t="str">
        <f>IF(Tabela131247[[#This Row],[Diagnóstico]]="Não Prenha ",Tabela1336[[#This Row],[Vaca]],"-")</f>
        <v>-</v>
      </c>
      <c r="AF190" s="162"/>
      <c r="AG190" s="162"/>
      <c r="AH190" s="162"/>
      <c r="AI190" s="162"/>
      <c r="AJ190" s="162"/>
      <c r="AK190" s="162">
        <f>Tabela1336[[#This Row],[Categoria]]</f>
        <v>0</v>
      </c>
      <c r="AL190" s="162"/>
      <c r="AM190" s="162"/>
      <c r="AN190" s="162"/>
      <c r="AO190" s="162"/>
      <c r="AP190" s="150" t="str">
        <f t="shared" si="8"/>
        <v/>
      </c>
    </row>
    <row r="191" spans="1:42" s="144" customFormat="1" hidden="1" x14ac:dyDescent="0.25">
      <c r="A191" s="156"/>
      <c r="B191" s="154"/>
      <c r="C191" s="155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50" t="str">
        <f t="shared" si="6"/>
        <v/>
      </c>
      <c r="P191" s="154"/>
      <c r="Q191" s="155" t="str">
        <f>IF(Tabela1336[[#This Row],[Diagnóstico]]="Não Prenha",Tabela1336[[#This Row],[Vaca]],"-")</f>
        <v>-</v>
      </c>
      <c r="R191" s="162" t="str">
        <f>IF(Tabela1336[[#This Row],[Diagnóstico]]="Não Prenha",Tabela1336[[#This Row],[E.C.C DG]],"-")</f>
        <v>-</v>
      </c>
      <c r="S191" s="162"/>
      <c r="T191" s="162" t="str">
        <f>IF(Tabela1336[[#This Row],[Diagnóstico]]="Não Prenha",Tabela1336[[#This Row],[E.C.C. IA]],"-")</f>
        <v>-</v>
      </c>
      <c r="U191" s="162" t="str">
        <f>IF(Tabela1336[[#This Row],[Diagnóstico]]="Não Prenha",Tabela1336[[#This Row],[Raça IA]],"-")</f>
        <v>-</v>
      </c>
      <c r="V191" s="162"/>
      <c r="W191" s="162">
        <f>Tabela1336[[#This Row],[Categoria]]</f>
        <v>0</v>
      </c>
      <c r="X191" s="162"/>
      <c r="Y191" s="162"/>
      <c r="Z191" s="162"/>
      <c r="AA191" s="162"/>
      <c r="AB191" s="150" t="str">
        <f t="shared" si="7"/>
        <v/>
      </c>
      <c r="AD191" s="154"/>
      <c r="AE191" s="155" t="str">
        <f>IF(Tabela131247[[#This Row],[Diagnóstico]]="Não Prenha ",Tabela1336[[#This Row],[Vaca]],"-")</f>
        <v>-</v>
      </c>
      <c r="AF191" s="162"/>
      <c r="AG191" s="162"/>
      <c r="AH191" s="162"/>
      <c r="AI191" s="162"/>
      <c r="AJ191" s="162"/>
      <c r="AK191" s="162">
        <f>Tabela1336[[#This Row],[Categoria]]</f>
        <v>0</v>
      </c>
      <c r="AL191" s="162"/>
      <c r="AM191" s="162"/>
      <c r="AN191" s="162"/>
      <c r="AO191" s="162"/>
      <c r="AP191" s="150" t="str">
        <f t="shared" si="8"/>
        <v/>
      </c>
    </row>
    <row r="192" spans="1:42" s="144" customFormat="1" hidden="1" x14ac:dyDescent="0.25">
      <c r="A192" s="156"/>
      <c r="B192" s="154"/>
      <c r="C192" s="155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50" t="str">
        <f t="shared" si="6"/>
        <v/>
      </c>
      <c r="P192" s="154"/>
      <c r="Q192" s="155" t="str">
        <f>IF(Tabela1336[[#This Row],[Diagnóstico]]="Não Prenha",Tabela1336[[#This Row],[Vaca]],"-")</f>
        <v>-</v>
      </c>
      <c r="R192" s="162" t="str">
        <f>IF(Tabela1336[[#This Row],[Diagnóstico]]="Não Prenha",Tabela1336[[#This Row],[E.C.C DG]],"-")</f>
        <v>-</v>
      </c>
      <c r="S192" s="162"/>
      <c r="T192" s="162" t="str">
        <f>IF(Tabela1336[[#This Row],[Diagnóstico]]="Não Prenha",Tabela1336[[#This Row],[E.C.C. IA]],"-")</f>
        <v>-</v>
      </c>
      <c r="U192" s="162" t="str">
        <f>IF(Tabela1336[[#This Row],[Diagnóstico]]="Não Prenha",Tabela1336[[#This Row],[Raça IA]],"-")</f>
        <v>-</v>
      </c>
      <c r="V192" s="162"/>
      <c r="W192" s="162">
        <f>Tabela1336[[#This Row],[Categoria]]</f>
        <v>0</v>
      </c>
      <c r="X192" s="162"/>
      <c r="Y192" s="162"/>
      <c r="Z192" s="162"/>
      <c r="AA192" s="162"/>
      <c r="AB192" s="150" t="str">
        <f t="shared" si="7"/>
        <v/>
      </c>
      <c r="AD192" s="154"/>
      <c r="AE192" s="155" t="str">
        <f>IF(Tabela131247[[#This Row],[Diagnóstico]]="Não Prenha ",Tabela1336[[#This Row],[Vaca]],"-")</f>
        <v>-</v>
      </c>
      <c r="AF192" s="162"/>
      <c r="AG192" s="162"/>
      <c r="AH192" s="162"/>
      <c r="AI192" s="162"/>
      <c r="AJ192" s="162"/>
      <c r="AK192" s="162">
        <f>Tabela1336[[#This Row],[Categoria]]</f>
        <v>0</v>
      </c>
      <c r="AL192" s="162"/>
      <c r="AM192" s="162"/>
      <c r="AN192" s="162"/>
      <c r="AO192" s="162"/>
      <c r="AP192" s="150" t="str">
        <f t="shared" si="8"/>
        <v/>
      </c>
    </row>
    <row r="193" spans="1:42" s="144" customFormat="1" hidden="1" x14ac:dyDescent="0.25">
      <c r="A193" s="156"/>
      <c r="B193" s="154"/>
      <c r="C193" s="155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50" t="str">
        <f t="shared" si="6"/>
        <v/>
      </c>
      <c r="P193" s="154"/>
      <c r="Q193" s="155" t="str">
        <f>IF(Tabela1336[[#This Row],[Diagnóstico]]="Não Prenha",Tabela1336[[#This Row],[Vaca]],"-")</f>
        <v>-</v>
      </c>
      <c r="R193" s="162" t="str">
        <f>IF(Tabela1336[[#This Row],[Diagnóstico]]="Não Prenha",Tabela1336[[#This Row],[E.C.C DG]],"-")</f>
        <v>-</v>
      </c>
      <c r="S193" s="162"/>
      <c r="T193" s="162" t="str">
        <f>IF(Tabela1336[[#This Row],[Diagnóstico]]="Não Prenha",Tabela1336[[#This Row],[E.C.C. IA]],"-")</f>
        <v>-</v>
      </c>
      <c r="U193" s="162" t="str">
        <f>IF(Tabela1336[[#This Row],[Diagnóstico]]="Não Prenha",Tabela1336[[#This Row],[Raça IA]],"-")</f>
        <v>-</v>
      </c>
      <c r="V193" s="162"/>
      <c r="W193" s="162">
        <f>Tabela1336[[#This Row],[Categoria]]</f>
        <v>0</v>
      </c>
      <c r="X193" s="162"/>
      <c r="Y193" s="162"/>
      <c r="Z193" s="162"/>
      <c r="AA193" s="162"/>
      <c r="AB193" s="150" t="str">
        <f t="shared" si="7"/>
        <v/>
      </c>
      <c r="AD193" s="154"/>
      <c r="AE193" s="155" t="str">
        <f>IF(Tabela131247[[#This Row],[Diagnóstico]]="Não Prenha ",Tabela1336[[#This Row],[Vaca]],"-")</f>
        <v>-</v>
      </c>
      <c r="AF193" s="162"/>
      <c r="AG193" s="162"/>
      <c r="AH193" s="162"/>
      <c r="AI193" s="162"/>
      <c r="AJ193" s="162"/>
      <c r="AK193" s="162">
        <f>Tabela1336[[#This Row],[Categoria]]</f>
        <v>0</v>
      </c>
      <c r="AL193" s="162"/>
      <c r="AM193" s="162"/>
      <c r="AN193" s="162"/>
      <c r="AO193" s="162"/>
      <c r="AP193" s="150" t="str">
        <f t="shared" si="8"/>
        <v/>
      </c>
    </row>
    <row r="194" spans="1:42" s="144" customFormat="1" hidden="1" x14ac:dyDescent="0.25">
      <c r="A194" s="156"/>
      <c r="B194" s="154"/>
      <c r="C194" s="155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50" t="str">
        <f t="shared" ref="N194:N257" si="9">IF(B194="","",SUM(B194+295))</f>
        <v/>
      </c>
      <c r="P194" s="154"/>
      <c r="Q194" s="155" t="str">
        <f>IF(Tabela1336[[#This Row],[Diagnóstico]]="Não Prenha",Tabela1336[[#This Row],[Vaca]],"-")</f>
        <v>-</v>
      </c>
      <c r="R194" s="162" t="str">
        <f>IF(Tabela1336[[#This Row],[Diagnóstico]]="Não Prenha",Tabela1336[[#This Row],[E.C.C DG]],"-")</f>
        <v>-</v>
      </c>
      <c r="S194" s="162"/>
      <c r="T194" s="162" t="str">
        <f>IF(Tabela1336[[#This Row],[Diagnóstico]]="Não Prenha",Tabela1336[[#This Row],[E.C.C. IA]],"-")</f>
        <v>-</v>
      </c>
      <c r="U194" s="162" t="str">
        <f>IF(Tabela1336[[#This Row],[Diagnóstico]]="Não Prenha",Tabela1336[[#This Row],[Raça IA]],"-")</f>
        <v>-</v>
      </c>
      <c r="V194" s="162"/>
      <c r="W194" s="162">
        <f>Tabela1336[[#This Row],[Categoria]]</f>
        <v>0</v>
      </c>
      <c r="X194" s="162"/>
      <c r="Y194" s="162"/>
      <c r="Z194" s="162"/>
      <c r="AA194" s="162"/>
      <c r="AB194" s="150" t="str">
        <f t="shared" ref="AB194:AB257" si="10">IF(P194="","",SUM(P194+295))</f>
        <v/>
      </c>
      <c r="AD194" s="154"/>
      <c r="AE194" s="155" t="str">
        <f>IF(Tabela131247[[#This Row],[Diagnóstico]]="Não Prenha ",Tabela1336[[#This Row],[Vaca]],"-")</f>
        <v>-</v>
      </c>
      <c r="AF194" s="162"/>
      <c r="AG194" s="162"/>
      <c r="AH194" s="162"/>
      <c r="AI194" s="162"/>
      <c r="AJ194" s="162"/>
      <c r="AK194" s="162">
        <f>Tabela1336[[#This Row],[Categoria]]</f>
        <v>0</v>
      </c>
      <c r="AL194" s="162"/>
      <c r="AM194" s="162"/>
      <c r="AN194" s="162"/>
      <c r="AO194" s="162"/>
      <c r="AP194" s="150" t="str">
        <f t="shared" ref="AP194:AP257" si="11">IF(AD194="","",SUM(AD194+295))</f>
        <v/>
      </c>
    </row>
    <row r="195" spans="1:42" s="144" customFormat="1" hidden="1" x14ac:dyDescent="0.25">
      <c r="A195" s="156"/>
      <c r="B195" s="154"/>
      <c r="C195" s="155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50" t="str">
        <f t="shared" si="9"/>
        <v/>
      </c>
      <c r="P195" s="154"/>
      <c r="Q195" s="155" t="str">
        <f>IF(Tabela1336[[#This Row],[Diagnóstico]]="Não Prenha",Tabela1336[[#This Row],[Vaca]],"-")</f>
        <v>-</v>
      </c>
      <c r="R195" s="162" t="str">
        <f>IF(Tabela1336[[#This Row],[Diagnóstico]]="Não Prenha",Tabela1336[[#This Row],[E.C.C DG]],"-")</f>
        <v>-</v>
      </c>
      <c r="S195" s="162"/>
      <c r="T195" s="162" t="str">
        <f>IF(Tabela1336[[#This Row],[Diagnóstico]]="Não Prenha",Tabela1336[[#This Row],[E.C.C. IA]],"-")</f>
        <v>-</v>
      </c>
      <c r="U195" s="162" t="str">
        <f>IF(Tabela1336[[#This Row],[Diagnóstico]]="Não Prenha",Tabela1336[[#This Row],[Raça IA]],"-")</f>
        <v>-</v>
      </c>
      <c r="V195" s="162"/>
      <c r="W195" s="162">
        <f>Tabela1336[[#This Row],[Categoria]]</f>
        <v>0</v>
      </c>
      <c r="X195" s="162"/>
      <c r="Y195" s="162"/>
      <c r="Z195" s="162"/>
      <c r="AA195" s="162"/>
      <c r="AB195" s="150" t="str">
        <f t="shared" si="10"/>
        <v/>
      </c>
      <c r="AD195" s="154"/>
      <c r="AE195" s="155" t="str">
        <f>IF(Tabela131247[[#This Row],[Diagnóstico]]="Não Prenha ",Tabela1336[[#This Row],[Vaca]],"-")</f>
        <v>-</v>
      </c>
      <c r="AF195" s="162"/>
      <c r="AG195" s="162"/>
      <c r="AH195" s="162"/>
      <c r="AI195" s="162"/>
      <c r="AJ195" s="162"/>
      <c r="AK195" s="162">
        <f>Tabela1336[[#This Row],[Categoria]]</f>
        <v>0</v>
      </c>
      <c r="AL195" s="162"/>
      <c r="AM195" s="162"/>
      <c r="AN195" s="162"/>
      <c r="AO195" s="162"/>
      <c r="AP195" s="150" t="str">
        <f t="shared" si="11"/>
        <v/>
      </c>
    </row>
    <row r="196" spans="1:42" s="144" customFormat="1" hidden="1" x14ac:dyDescent="0.25">
      <c r="A196" s="156"/>
      <c r="B196" s="154"/>
      <c r="C196" s="155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50" t="str">
        <f t="shared" si="9"/>
        <v/>
      </c>
      <c r="P196" s="154"/>
      <c r="Q196" s="155" t="str">
        <f>IF(Tabela1336[[#This Row],[Diagnóstico]]="Não Prenha",Tabela1336[[#This Row],[Vaca]],"-")</f>
        <v>-</v>
      </c>
      <c r="R196" s="162" t="str">
        <f>IF(Tabela1336[[#This Row],[Diagnóstico]]="Não Prenha",Tabela1336[[#This Row],[E.C.C DG]],"-")</f>
        <v>-</v>
      </c>
      <c r="S196" s="162"/>
      <c r="T196" s="162" t="str">
        <f>IF(Tabela1336[[#This Row],[Diagnóstico]]="Não Prenha",Tabela1336[[#This Row],[E.C.C. IA]],"-")</f>
        <v>-</v>
      </c>
      <c r="U196" s="162" t="str">
        <f>IF(Tabela1336[[#This Row],[Diagnóstico]]="Não Prenha",Tabela1336[[#This Row],[Raça IA]],"-")</f>
        <v>-</v>
      </c>
      <c r="V196" s="162"/>
      <c r="W196" s="162">
        <f>Tabela1336[[#This Row],[Categoria]]</f>
        <v>0</v>
      </c>
      <c r="X196" s="162"/>
      <c r="Y196" s="162"/>
      <c r="Z196" s="162"/>
      <c r="AA196" s="162"/>
      <c r="AB196" s="150" t="str">
        <f t="shared" si="10"/>
        <v/>
      </c>
      <c r="AD196" s="154"/>
      <c r="AE196" s="155" t="str">
        <f>IF(Tabela131247[[#This Row],[Diagnóstico]]="Não Prenha ",Tabela1336[[#This Row],[Vaca]],"-")</f>
        <v>-</v>
      </c>
      <c r="AF196" s="162"/>
      <c r="AG196" s="162"/>
      <c r="AH196" s="162"/>
      <c r="AI196" s="162"/>
      <c r="AJ196" s="162"/>
      <c r="AK196" s="162">
        <f>Tabela1336[[#This Row],[Categoria]]</f>
        <v>0</v>
      </c>
      <c r="AL196" s="162"/>
      <c r="AM196" s="162"/>
      <c r="AN196" s="162"/>
      <c r="AO196" s="162"/>
      <c r="AP196" s="150" t="str">
        <f t="shared" si="11"/>
        <v/>
      </c>
    </row>
    <row r="197" spans="1:42" s="144" customFormat="1" hidden="1" x14ac:dyDescent="0.25">
      <c r="A197" s="156"/>
      <c r="B197" s="154"/>
      <c r="C197" s="155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50" t="str">
        <f t="shared" si="9"/>
        <v/>
      </c>
      <c r="P197" s="154"/>
      <c r="Q197" s="155" t="str">
        <f>IF(Tabela1336[[#This Row],[Diagnóstico]]="Não Prenha",Tabela1336[[#This Row],[Vaca]],"-")</f>
        <v>-</v>
      </c>
      <c r="R197" s="162" t="str">
        <f>IF(Tabela1336[[#This Row],[Diagnóstico]]="Não Prenha",Tabela1336[[#This Row],[E.C.C DG]],"-")</f>
        <v>-</v>
      </c>
      <c r="S197" s="162"/>
      <c r="T197" s="162" t="str">
        <f>IF(Tabela1336[[#This Row],[Diagnóstico]]="Não Prenha",Tabela1336[[#This Row],[E.C.C. IA]],"-")</f>
        <v>-</v>
      </c>
      <c r="U197" s="162" t="str">
        <f>IF(Tabela1336[[#This Row],[Diagnóstico]]="Não Prenha",Tabela1336[[#This Row],[Raça IA]],"-")</f>
        <v>-</v>
      </c>
      <c r="V197" s="162"/>
      <c r="W197" s="162">
        <f>Tabela1336[[#This Row],[Categoria]]</f>
        <v>0</v>
      </c>
      <c r="X197" s="162"/>
      <c r="Y197" s="162"/>
      <c r="Z197" s="162"/>
      <c r="AA197" s="162"/>
      <c r="AB197" s="150" t="str">
        <f t="shared" si="10"/>
        <v/>
      </c>
      <c r="AD197" s="154"/>
      <c r="AE197" s="155" t="str">
        <f>IF(Tabela131247[[#This Row],[Diagnóstico]]="Não Prenha ",Tabela1336[[#This Row],[Vaca]],"-")</f>
        <v>-</v>
      </c>
      <c r="AF197" s="162"/>
      <c r="AG197" s="162"/>
      <c r="AH197" s="162"/>
      <c r="AI197" s="162"/>
      <c r="AJ197" s="162"/>
      <c r="AK197" s="162">
        <f>Tabela1336[[#This Row],[Categoria]]</f>
        <v>0</v>
      </c>
      <c r="AL197" s="162"/>
      <c r="AM197" s="162"/>
      <c r="AN197" s="162"/>
      <c r="AO197" s="162"/>
      <c r="AP197" s="150" t="str">
        <f t="shared" si="11"/>
        <v/>
      </c>
    </row>
    <row r="198" spans="1:42" s="144" customFormat="1" hidden="1" x14ac:dyDescent="0.25">
      <c r="A198" s="156"/>
      <c r="B198" s="154"/>
      <c r="C198" s="155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50" t="str">
        <f t="shared" si="9"/>
        <v/>
      </c>
      <c r="P198" s="154"/>
      <c r="Q198" s="155" t="str">
        <f>IF(Tabela1336[[#This Row],[Diagnóstico]]="Não Prenha",Tabela1336[[#This Row],[Vaca]],"-")</f>
        <v>-</v>
      </c>
      <c r="R198" s="162" t="str">
        <f>IF(Tabela1336[[#This Row],[Diagnóstico]]="Não Prenha",Tabela1336[[#This Row],[E.C.C DG]],"-")</f>
        <v>-</v>
      </c>
      <c r="S198" s="162"/>
      <c r="T198" s="162" t="str">
        <f>IF(Tabela1336[[#This Row],[Diagnóstico]]="Não Prenha",Tabela1336[[#This Row],[E.C.C. IA]],"-")</f>
        <v>-</v>
      </c>
      <c r="U198" s="162" t="str">
        <f>IF(Tabela1336[[#This Row],[Diagnóstico]]="Não Prenha",Tabela1336[[#This Row],[Raça IA]],"-")</f>
        <v>-</v>
      </c>
      <c r="V198" s="162"/>
      <c r="W198" s="162">
        <f>Tabela1336[[#This Row],[Categoria]]</f>
        <v>0</v>
      </c>
      <c r="X198" s="162"/>
      <c r="Y198" s="162"/>
      <c r="Z198" s="162"/>
      <c r="AA198" s="162"/>
      <c r="AB198" s="150" t="str">
        <f t="shared" si="10"/>
        <v/>
      </c>
      <c r="AD198" s="154"/>
      <c r="AE198" s="155" t="str">
        <f>IF(Tabela131247[[#This Row],[Diagnóstico]]="Não Prenha ",Tabela1336[[#This Row],[Vaca]],"-")</f>
        <v>-</v>
      </c>
      <c r="AF198" s="162"/>
      <c r="AG198" s="162"/>
      <c r="AH198" s="162"/>
      <c r="AI198" s="162"/>
      <c r="AJ198" s="162"/>
      <c r="AK198" s="162">
        <f>Tabela1336[[#This Row],[Categoria]]</f>
        <v>0</v>
      </c>
      <c r="AL198" s="162"/>
      <c r="AM198" s="162"/>
      <c r="AN198" s="162"/>
      <c r="AO198" s="162"/>
      <c r="AP198" s="150" t="str">
        <f t="shared" si="11"/>
        <v/>
      </c>
    </row>
    <row r="199" spans="1:42" s="144" customFormat="1" hidden="1" x14ac:dyDescent="0.25">
      <c r="A199" s="156"/>
      <c r="B199" s="154"/>
      <c r="C199" s="155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50" t="str">
        <f t="shared" si="9"/>
        <v/>
      </c>
      <c r="P199" s="154"/>
      <c r="Q199" s="155" t="str">
        <f>IF(Tabela1336[[#This Row],[Diagnóstico]]="Não Prenha",Tabela1336[[#This Row],[Vaca]],"-")</f>
        <v>-</v>
      </c>
      <c r="R199" s="162" t="str">
        <f>IF(Tabela1336[[#This Row],[Diagnóstico]]="Não Prenha",Tabela1336[[#This Row],[E.C.C DG]],"-")</f>
        <v>-</v>
      </c>
      <c r="S199" s="162"/>
      <c r="T199" s="162" t="str">
        <f>IF(Tabela1336[[#This Row],[Diagnóstico]]="Não Prenha",Tabela1336[[#This Row],[E.C.C. IA]],"-")</f>
        <v>-</v>
      </c>
      <c r="U199" s="162" t="str">
        <f>IF(Tabela1336[[#This Row],[Diagnóstico]]="Não Prenha",Tabela1336[[#This Row],[Raça IA]],"-")</f>
        <v>-</v>
      </c>
      <c r="V199" s="162"/>
      <c r="W199" s="162">
        <f>Tabela1336[[#This Row],[Categoria]]</f>
        <v>0</v>
      </c>
      <c r="X199" s="162"/>
      <c r="Y199" s="162"/>
      <c r="Z199" s="162"/>
      <c r="AA199" s="162"/>
      <c r="AB199" s="150" t="str">
        <f t="shared" si="10"/>
        <v/>
      </c>
      <c r="AD199" s="154"/>
      <c r="AE199" s="155" t="str">
        <f>IF(Tabela131247[[#This Row],[Diagnóstico]]="Não Prenha ",Tabela1336[[#This Row],[Vaca]],"-")</f>
        <v>-</v>
      </c>
      <c r="AF199" s="162"/>
      <c r="AG199" s="162"/>
      <c r="AH199" s="162"/>
      <c r="AI199" s="162"/>
      <c r="AJ199" s="162"/>
      <c r="AK199" s="162">
        <f>Tabela1336[[#This Row],[Categoria]]</f>
        <v>0</v>
      </c>
      <c r="AL199" s="162"/>
      <c r="AM199" s="162"/>
      <c r="AN199" s="162"/>
      <c r="AO199" s="162"/>
      <c r="AP199" s="150" t="str">
        <f t="shared" si="11"/>
        <v/>
      </c>
    </row>
    <row r="200" spans="1:42" s="144" customFormat="1" hidden="1" x14ac:dyDescent="0.25">
      <c r="A200" s="156"/>
      <c r="B200" s="154"/>
      <c r="C200" s="155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50" t="str">
        <f t="shared" si="9"/>
        <v/>
      </c>
      <c r="P200" s="154"/>
      <c r="Q200" s="155" t="str">
        <f>IF(Tabela1336[[#This Row],[Diagnóstico]]="Não Prenha",Tabela1336[[#This Row],[Vaca]],"-")</f>
        <v>-</v>
      </c>
      <c r="R200" s="162" t="str">
        <f>IF(Tabela1336[[#This Row],[Diagnóstico]]="Não Prenha",Tabela1336[[#This Row],[E.C.C DG]],"-")</f>
        <v>-</v>
      </c>
      <c r="S200" s="162"/>
      <c r="T200" s="162" t="str">
        <f>IF(Tabela1336[[#This Row],[Diagnóstico]]="Não Prenha",Tabela1336[[#This Row],[E.C.C. IA]],"-")</f>
        <v>-</v>
      </c>
      <c r="U200" s="162" t="str">
        <f>IF(Tabela1336[[#This Row],[Diagnóstico]]="Não Prenha",Tabela1336[[#This Row],[Raça IA]],"-")</f>
        <v>-</v>
      </c>
      <c r="V200" s="162"/>
      <c r="W200" s="162">
        <f>Tabela1336[[#This Row],[Categoria]]</f>
        <v>0</v>
      </c>
      <c r="X200" s="162"/>
      <c r="Y200" s="162"/>
      <c r="Z200" s="162"/>
      <c r="AA200" s="162"/>
      <c r="AB200" s="150" t="str">
        <f t="shared" si="10"/>
        <v/>
      </c>
      <c r="AD200" s="154"/>
      <c r="AE200" s="155" t="str">
        <f>IF(Tabela131247[[#This Row],[Diagnóstico]]="Não Prenha ",Tabela1336[[#This Row],[Vaca]],"-")</f>
        <v>-</v>
      </c>
      <c r="AF200" s="162"/>
      <c r="AG200" s="162"/>
      <c r="AH200" s="162"/>
      <c r="AI200" s="162"/>
      <c r="AJ200" s="162"/>
      <c r="AK200" s="162">
        <f>Tabela1336[[#This Row],[Categoria]]</f>
        <v>0</v>
      </c>
      <c r="AL200" s="162"/>
      <c r="AM200" s="162"/>
      <c r="AN200" s="162"/>
      <c r="AO200" s="162"/>
      <c r="AP200" s="150" t="str">
        <f t="shared" si="11"/>
        <v/>
      </c>
    </row>
    <row r="201" spans="1:42" s="144" customFormat="1" hidden="1" x14ac:dyDescent="0.25">
      <c r="A201" s="156"/>
      <c r="B201" s="154"/>
      <c r="C201" s="155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50" t="str">
        <f t="shared" si="9"/>
        <v/>
      </c>
      <c r="P201" s="154"/>
      <c r="Q201" s="155" t="str">
        <f>IF(Tabela1336[[#This Row],[Diagnóstico]]="Não Prenha",Tabela1336[[#This Row],[Vaca]],"-")</f>
        <v>-</v>
      </c>
      <c r="R201" s="162" t="str">
        <f>IF(Tabela1336[[#This Row],[Diagnóstico]]="Não Prenha",Tabela1336[[#This Row],[E.C.C DG]],"-")</f>
        <v>-</v>
      </c>
      <c r="S201" s="162"/>
      <c r="T201" s="162" t="str">
        <f>IF(Tabela1336[[#This Row],[Diagnóstico]]="Não Prenha",Tabela1336[[#This Row],[E.C.C. IA]],"-")</f>
        <v>-</v>
      </c>
      <c r="U201" s="162" t="str">
        <f>IF(Tabela1336[[#This Row],[Diagnóstico]]="Não Prenha",Tabela1336[[#This Row],[Raça IA]],"-")</f>
        <v>-</v>
      </c>
      <c r="V201" s="162"/>
      <c r="W201" s="162">
        <f>Tabela1336[[#This Row],[Categoria]]</f>
        <v>0</v>
      </c>
      <c r="X201" s="162"/>
      <c r="Y201" s="162"/>
      <c r="Z201" s="162"/>
      <c r="AA201" s="162"/>
      <c r="AB201" s="150" t="str">
        <f t="shared" si="10"/>
        <v/>
      </c>
      <c r="AD201" s="154"/>
      <c r="AE201" s="155" t="str">
        <f>IF(Tabela131247[[#This Row],[Diagnóstico]]="Não Prenha ",Tabela1336[[#This Row],[Vaca]],"-")</f>
        <v>-</v>
      </c>
      <c r="AF201" s="162"/>
      <c r="AG201" s="162"/>
      <c r="AH201" s="162"/>
      <c r="AI201" s="162"/>
      <c r="AJ201" s="162"/>
      <c r="AK201" s="162">
        <f>Tabela1336[[#This Row],[Categoria]]</f>
        <v>0</v>
      </c>
      <c r="AL201" s="162"/>
      <c r="AM201" s="162"/>
      <c r="AN201" s="162"/>
      <c r="AO201" s="162"/>
      <c r="AP201" s="150" t="str">
        <f t="shared" si="11"/>
        <v/>
      </c>
    </row>
    <row r="202" spans="1:42" s="144" customFormat="1" hidden="1" x14ac:dyDescent="0.25">
      <c r="A202" s="156"/>
      <c r="B202" s="154"/>
      <c r="C202" s="155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50" t="str">
        <f t="shared" si="9"/>
        <v/>
      </c>
      <c r="P202" s="154"/>
      <c r="Q202" s="155" t="str">
        <f>IF(Tabela1336[[#This Row],[Diagnóstico]]="Não Prenha",Tabela1336[[#This Row],[Vaca]],"-")</f>
        <v>-</v>
      </c>
      <c r="R202" s="162" t="str">
        <f>IF(Tabela1336[[#This Row],[Diagnóstico]]="Não Prenha",Tabela1336[[#This Row],[E.C.C DG]],"-")</f>
        <v>-</v>
      </c>
      <c r="S202" s="162"/>
      <c r="T202" s="162" t="str">
        <f>IF(Tabela1336[[#This Row],[Diagnóstico]]="Não Prenha",Tabela1336[[#This Row],[E.C.C. IA]],"-")</f>
        <v>-</v>
      </c>
      <c r="U202" s="162" t="str">
        <f>IF(Tabela1336[[#This Row],[Diagnóstico]]="Não Prenha",Tabela1336[[#This Row],[Raça IA]],"-")</f>
        <v>-</v>
      </c>
      <c r="V202" s="162"/>
      <c r="W202" s="162">
        <f>Tabela1336[[#This Row],[Categoria]]</f>
        <v>0</v>
      </c>
      <c r="X202" s="162"/>
      <c r="Y202" s="162"/>
      <c r="Z202" s="162"/>
      <c r="AA202" s="162"/>
      <c r="AB202" s="150" t="str">
        <f t="shared" si="10"/>
        <v/>
      </c>
      <c r="AD202" s="154"/>
      <c r="AE202" s="155" t="str">
        <f>IF(Tabela131247[[#This Row],[Diagnóstico]]="Não Prenha ",Tabela1336[[#This Row],[Vaca]],"-")</f>
        <v>-</v>
      </c>
      <c r="AF202" s="162"/>
      <c r="AG202" s="162"/>
      <c r="AH202" s="162"/>
      <c r="AI202" s="162"/>
      <c r="AJ202" s="162"/>
      <c r="AK202" s="162">
        <f>Tabela1336[[#This Row],[Categoria]]</f>
        <v>0</v>
      </c>
      <c r="AL202" s="162"/>
      <c r="AM202" s="162"/>
      <c r="AN202" s="162"/>
      <c r="AO202" s="162"/>
      <c r="AP202" s="150" t="str">
        <f t="shared" si="11"/>
        <v/>
      </c>
    </row>
    <row r="203" spans="1:42" s="144" customFormat="1" hidden="1" x14ac:dyDescent="0.25">
      <c r="A203" s="156"/>
      <c r="B203" s="154"/>
      <c r="C203" s="155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50" t="str">
        <f t="shared" si="9"/>
        <v/>
      </c>
      <c r="P203" s="154"/>
      <c r="Q203" s="155" t="str">
        <f>IF(Tabela1336[[#This Row],[Diagnóstico]]="Não Prenha",Tabela1336[[#This Row],[Vaca]],"-")</f>
        <v>-</v>
      </c>
      <c r="R203" s="162" t="str">
        <f>IF(Tabela1336[[#This Row],[Diagnóstico]]="Não Prenha",Tabela1336[[#This Row],[E.C.C DG]],"-")</f>
        <v>-</v>
      </c>
      <c r="S203" s="162"/>
      <c r="T203" s="162" t="str">
        <f>IF(Tabela1336[[#This Row],[Diagnóstico]]="Não Prenha",Tabela1336[[#This Row],[E.C.C. IA]],"-")</f>
        <v>-</v>
      </c>
      <c r="U203" s="162" t="str">
        <f>IF(Tabela1336[[#This Row],[Diagnóstico]]="Não Prenha",Tabela1336[[#This Row],[Raça IA]],"-")</f>
        <v>-</v>
      </c>
      <c r="V203" s="162"/>
      <c r="W203" s="162">
        <f>Tabela1336[[#This Row],[Categoria]]</f>
        <v>0</v>
      </c>
      <c r="X203" s="162"/>
      <c r="Y203" s="162"/>
      <c r="Z203" s="162"/>
      <c r="AA203" s="162"/>
      <c r="AB203" s="150" t="str">
        <f t="shared" si="10"/>
        <v/>
      </c>
      <c r="AD203" s="154"/>
      <c r="AE203" s="155" t="str">
        <f>IF(Tabela131247[[#This Row],[Diagnóstico]]="Não Prenha ",Tabela1336[[#This Row],[Vaca]],"-")</f>
        <v>-</v>
      </c>
      <c r="AF203" s="162"/>
      <c r="AG203" s="162"/>
      <c r="AH203" s="162"/>
      <c r="AI203" s="162"/>
      <c r="AJ203" s="162"/>
      <c r="AK203" s="162">
        <f>Tabela1336[[#This Row],[Categoria]]</f>
        <v>0</v>
      </c>
      <c r="AL203" s="162"/>
      <c r="AM203" s="162"/>
      <c r="AN203" s="162"/>
      <c r="AO203" s="162"/>
      <c r="AP203" s="150" t="str">
        <f t="shared" si="11"/>
        <v/>
      </c>
    </row>
    <row r="204" spans="1:42" s="144" customFormat="1" hidden="1" x14ac:dyDescent="0.25">
      <c r="A204" s="156"/>
      <c r="B204" s="154"/>
      <c r="C204" s="155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50" t="str">
        <f t="shared" si="9"/>
        <v/>
      </c>
      <c r="P204" s="154"/>
      <c r="Q204" s="155" t="str">
        <f>IF(Tabela1336[[#This Row],[Diagnóstico]]="Não Prenha",Tabela1336[[#This Row],[Vaca]],"-")</f>
        <v>-</v>
      </c>
      <c r="R204" s="162" t="str">
        <f>IF(Tabela1336[[#This Row],[Diagnóstico]]="Não Prenha",Tabela1336[[#This Row],[E.C.C DG]],"-")</f>
        <v>-</v>
      </c>
      <c r="S204" s="162"/>
      <c r="T204" s="162" t="str">
        <f>IF(Tabela1336[[#This Row],[Diagnóstico]]="Não Prenha",Tabela1336[[#This Row],[E.C.C. IA]],"-")</f>
        <v>-</v>
      </c>
      <c r="U204" s="162" t="str">
        <f>IF(Tabela1336[[#This Row],[Diagnóstico]]="Não Prenha",Tabela1336[[#This Row],[Raça IA]],"-")</f>
        <v>-</v>
      </c>
      <c r="V204" s="162"/>
      <c r="W204" s="162">
        <f>Tabela1336[[#This Row],[Categoria]]</f>
        <v>0</v>
      </c>
      <c r="X204" s="162"/>
      <c r="Y204" s="162"/>
      <c r="Z204" s="162"/>
      <c r="AA204" s="162"/>
      <c r="AB204" s="150" t="str">
        <f t="shared" si="10"/>
        <v/>
      </c>
      <c r="AD204" s="154"/>
      <c r="AE204" s="155" t="str">
        <f>IF(Tabela131247[[#This Row],[Diagnóstico]]="Não Prenha ",Tabela1336[[#This Row],[Vaca]],"-")</f>
        <v>-</v>
      </c>
      <c r="AF204" s="162"/>
      <c r="AG204" s="162"/>
      <c r="AH204" s="162"/>
      <c r="AI204" s="162"/>
      <c r="AJ204" s="162"/>
      <c r="AK204" s="162">
        <f>Tabela1336[[#This Row],[Categoria]]</f>
        <v>0</v>
      </c>
      <c r="AL204" s="162"/>
      <c r="AM204" s="162"/>
      <c r="AN204" s="162"/>
      <c r="AO204" s="162"/>
      <c r="AP204" s="150" t="str">
        <f t="shared" si="11"/>
        <v/>
      </c>
    </row>
    <row r="205" spans="1:42" s="144" customFormat="1" hidden="1" x14ac:dyDescent="0.25">
      <c r="A205" s="156"/>
      <c r="B205" s="154"/>
      <c r="C205" s="155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50" t="str">
        <f t="shared" si="9"/>
        <v/>
      </c>
      <c r="P205" s="154"/>
      <c r="Q205" s="155" t="str">
        <f>IF(Tabela1336[[#This Row],[Diagnóstico]]="Não Prenha",Tabela1336[[#This Row],[Vaca]],"-")</f>
        <v>-</v>
      </c>
      <c r="R205" s="162" t="str">
        <f>IF(Tabela1336[[#This Row],[Diagnóstico]]="Não Prenha",Tabela1336[[#This Row],[E.C.C DG]],"-")</f>
        <v>-</v>
      </c>
      <c r="S205" s="162"/>
      <c r="T205" s="162" t="str">
        <f>IF(Tabela1336[[#This Row],[Diagnóstico]]="Não Prenha",Tabela1336[[#This Row],[E.C.C. IA]],"-")</f>
        <v>-</v>
      </c>
      <c r="U205" s="162" t="str">
        <f>IF(Tabela1336[[#This Row],[Diagnóstico]]="Não Prenha",Tabela1336[[#This Row],[Raça IA]],"-")</f>
        <v>-</v>
      </c>
      <c r="V205" s="162"/>
      <c r="W205" s="162">
        <f>Tabela1336[[#This Row],[Categoria]]</f>
        <v>0</v>
      </c>
      <c r="X205" s="162"/>
      <c r="Y205" s="162"/>
      <c r="Z205" s="162"/>
      <c r="AA205" s="162"/>
      <c r="AB205" s="150" t="str">
        <f t="shared" si="10"/>
        <v/>
      </c>
      <c r="AD205" s="154"/>
      <c r="AE205" s="155" t="str">
        <f>IF(Tabela131247[[#This Row],[Diagnóstico]]="Não Prenha ",Tabela1336[[#This Row],[Vaca]],"-")</f>
        <v>-</v>
      </c>
      <c r="AF205" s="162"/>
      <c r="AG205" s="162"/>
      <c r="AH205" s="162"/>
      <c r="AI205" s="162"/>
      <c r="AJ205" s="162"/>
      <c r="AK205" s="162">
        <f>Tabela1336[[#This Row],[Categoria]]</f>
        <v>0</v>
      </c>
      <c r="AL205" s="162"/>
      <c r="AM205" s="162"/>
      <c r="AN205" s="162"/>
      <c r="AO205" s="162"/>
      <c r="AP205" s="150" t="str">
        <f t="shared" si="11"/>
        <v/>
      </c>
    </row>
    <row r="206" spans="1:42" s="144" customFormat="1" hidden="1" x14ac:dyDescent="0.25">
      <c r="A206" s="156"/>
      <c r="B206" s="154"/>
      <c r="C206" s="155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50" t="str">
        <f t="shared" si="9"/>
        <v/>
      </c>
      <c r="P206" s="154"/>
      <c r="Q206" s="155" t="str">
        <f>IF(Tabela1336[[#This Row],[Diagnóstico]]="Não Prenha",Tabela1336[[#This Row],[Vaca]],"-")</f>
        <v>-</v>
      </c>
      <c r="R206" s="162" t="str">
        <f>IF(Tabela1336[[#This Row],[Diagnóstico]]="Não Prenha",Tabela1336[[#This Row],[E.C.C DG]],"-")</f>
        <v>-</v>
      </c>
      <c r="S206" s="162"/>
      <c r="T206" s="162" t="str">
        <f>IF(Tabela1336[[#This Row],[Diagnóstico]]="Não Prenha",Tabela1336[[#This Row],[E.C.C. IA]],"-")</f>
        <v>-</v>
      </c>
      <c r="U206" s="162" t="str">
        <f>IF(Tabela1336[[#This Row],[Diagnóstico]]="Não Prenha",Tabela1336[[#This Row],[Raça IA]],"-")</f>
        <v>-</v>
      </c>
      <c r="V206" s="162"/>
      <c r="W206" s="162">
        <f>Tabela1336[[#This Row],[Categoria]]</f>
        <v>0</v>
      </c>
      <c r="X206" s="162"/>
      <c r="Y206" s="162"/>
      <c r="Z206" s="162"/>
      <c r="AA206" s="162"/>
      <c r="AB206" s="150" t="str">
        <f t="shared" si="10"/>
        <v/>
      </c>
      <c r="AD206" s="154"/>
      <c r="AE206" s="155" t="str">
        <f>IF(Tabela131247[[#This Row],[Diagnóstico]]="Não Prenha ",Tabela1336[[#This Row],[Vaca]],"-")</f>
        <v>-</v>
      </c>
      <c r="AF206" s="162"/>
      <c r="AG206" s="162"/>
      <c r="AH206" s="162"/>
      <c r="AI206" s="162"/>
      <c r="AJ206" s="162"/>
      <c r="AK206" s="162">
        <f>Tabela1336[[#This Row],[Categoria]]</f>
        <v>0</v>
      </c>
      <c r="AL206" s="162"/>
      <c r="AM206" s="162"/>
      <c r="AN206" s="162"/>
      <c r="AO206" s="162"/>
      <c r="AP206" s="150" t="str">
        <f t="shared" si="11"/>
        <v/>
      </c>
    </row>
    <row r="207" spans="1:42" s="144" customFormat="1" hidden="1" x14ac:dyDescent="0.25">
      <c r="A207" s="156"/>
      <c r="B207" s="154"/>
      <c r="C207" s="155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50" t="str">
        <f t="shared" si="9"/>
        <v/>
      </c>
      <c r="P207" s="154"/>
      <c r="Q207" s="155" t="str">
        <f>IF(Tabela1336[[#This Row],[Diagnóstico]]="Não Prenha",Tabela1336[[#This Row],[Vaca]],"-")</f>
        <v>-</v>
      </c>
      <c r="R207" s="162" t="str">
        <f>IF(Tabela1336[[#This Row],[Diagnóstico]]="Não Prenha",Tabela1336[[#This Row],[E.C.C DG]],"-")</f>
        <v>-</v>
      </c>
      <c r="S207" s="162"/>
      <c r="T207" s="162" t="str">
        <f>IF(Tabela1336[[#This Row],[Diagnóstico]]="Não Prenha",Tabela1336[[#This Row],[E.C.C. IA]],"-")</f>
        <v>-</v>
      </c>
      <c r="U207" s="162" t="str">
        <f>IF(Tabela1336[[#This Row],[Diagnóstico]]="Não Prenha",Tabela1336[[#This Row],[Raça IA]],"-")</f>
        <v>-</v>
      </c>
      <c r="V207" s="162"/>
      <c r="W207" s="162">
        <f>Tabela1336[[#This Row],[Categoria]]</f>
        <v>0</v>
      </c>
      <c r="X207" s="162"/>
      <c r="Y207" s="162"/>
      <c r="Z207" s="162"/>
      <c r="AA207" s="162"/>
      <c r="AB207" s="150" t="str">
        <f t="shared" si="10"/>
        <v/>
      </c>
      <c r="AD207" s="154"/>
      <c r="AE207" s="155" t="str">
        <f>IF(Tabela131247[[#This Row],[Diagnóstico]]="Não Prenha ",Tabela1336[[#This Row],[Vaca]],"-")</f>
        <v>-</v>
      </c>
      <c r="AF207" s="162"/>
      <c r="AG207" s="162"/>
      <c r="AH207" s="162"/>
      <c r="AI207" s="162"/>
      <c r="AJ207" s="162"/>
      <c r="AK207" s="162">
        <f>Tabela1336[[#This Row],[Categoria]]</f>
        <v>0</v>
      </c>
      <c r="AL207" s="162"/>
      <c r="AM207" s="162"/>
      <c r="AN207" s="162"/>
      <c r="AO207" s="162"/>
      <c r="AP207" s="150" t="str">
        <f t="shared" si="11"/>
        <v/>
      </c>
    </row>
    <row r="208" spans="1:42" s="144" customFormat="1" hidden="1" x14ac:dyDescent="0.25">
      <c r="A208" s="156"/>
      <c r="B208" s="154"/>
      <c r="C208" s="155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50" t="str">
        <f t="shared" si="9"/>
        <v/>
      </c>
      <c r="P208" s="154"/>
      <c r="Q208" s="155" t="str">
        <f>IF(Tabela1336[[#This Row],[Diagnóstico]]="Não Prenha",Tabela1336[[#This Row],[Vaca]],"-")</f>
        <v>-</v>
      </c>
      <c r="R208" s="162" t="str">
        <f>IF(Tabela1336[[#This Row],[Diagnóstico]]="Não Prenha",Tabela1336[[#This Row],[E.C.C DG]],"-")</f>
        <v>-</v>
      </c>
      <c r="S208" s="162"/>
      <c r="T208" s="162" t="str">
        <f>IF(Tabela1336[[#This Row],[Diagnóstico]]="Não Prenha",Tabela1336[[#This Row],[E.C.C. IA]],"-")</f>
        <v>-</v>
      </c>
      <c r="U208" s="162" t="str">
        <f>IF(Tabela1336[[#This Row],[Diagnóstico]]="Não Prenha",Tabela1336[[#This Row],[Raça IA]],"-")</f>
        <v>-</v>
      </c>
      <c r="V208" s="162"/>
      <c r="W208" s="162">
        <f>Tabela1336[[#This Row],[Categoria]]</f>
        <v>0</v>
      </c>
      <c r="X208" s="162"/>
      <c r="Y208" s="162"/>
      <c r="Z208" s="162"/>
      <c r="AA208" s="162"/>
      <c r="AB208" s="150" t="str">
        <f t="shared" si="10"/>
        <v/>
      </c>
      <c r="AD208" s="154"/>
      <c r="AE208" s="155" t="str">
        <f>IF(Tabela131247[[#This Row],[Diagnóstico]]="Não Prenha ",Tabela1336[[#This Row],[Vaca]],"-")</f>
        <v>-</v>
      </c>
      <c r="AF208" s="162"/>
      <c r="AG208" s="162"/>
      <c r="AH208" s="162"/>
      <c r="AI208" s="162"/>
      <c r="AJ208" s="162"/>
      <c r="AK208" s="162">
        <f>Tabela1336[[#This Row],[Categoria]]</f>
        <v>0</v>
      </c>
      <c r="AL208" s="162"/>
      <c r="AM208" s="162"/>
      <c r="AN208" s="162"/>
      <c r="AO208" s="162"/>
      <c r="AP208" s="150" t="str">
        <f t="shared" si="11"/>
        <v/>
      </c>
    </row>
    <row r="209" spans="1:42" s="144" customFormat="1" hidden="1" x14ac:dyDescent="0.25">
      <c r="A209" s="156"/>
      <c r="B209" s="154"/>
      <c r="C209" s="155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50" t="str">
        <f t="shared" si="9"/>
        <v/>
      </c>
      <c r="P209" s="154"/>
      <c r="Q209" s="155" t="str">
        <f>IF(Tabela1336[[#This Row],[Diagnóstico]]="Não Prenha",Tabela1336[[#This Row],[Vaca]],"-")</f>
        <v>-</v>
      </c>
      <c r="R209" s="162" t="str">
        <f>IF(Tabela1336[[#This Row],[Diagnóstico]]="Não Prenha",Tabela1336[[#This Row],[E.C.C DG]],"-")</f>
        <v>-</v>
      </c>
      <c r="S209" s="162"/>
      <c r="T209" s="162" t="str">
        <f>IF(Tabela1336[[#This Row],[Diagnóstico]]="Não Prenha",Tabela1336[[#This Row],[E.C.C. IA]],"-")</f>
        <v>-</v>
      </c>
      <c r="U209" s="162" t="str">
        <f>IF(Tabela1336[[#This Row],[Diagnóstico]]="Não Prenha",Tabela1336[[#This Row],[Raça IA]],"-")</f>
        <v>-</v>
      </c>
      <c r="V209" s="162"/>
      <c r="W209" s="162">
        <f>Tabela1336[[#This Row],[Categoria]]</f>
        <v>0</v>
      </c>
      <c r="X209" s="162"/>
      <c r="Y209" s="162"/>
      <c r="Z209" s="162"/>
      <c r="AA209" s="162"/>
      <c r="AB209" s="150" t="str">
        <f t="shared" si="10"/>
        <v/>
      </c>
      <c r="AD209" s="154"/>
      <c r="AE209" s="155" t="str">
        <f>IF(Tabela131247[[#This Row],[Diagnóstico]]="Não Prenha ",Tabela1336[[#This Row],[Vaca]],"-")</f>
        <v>-</v>
      </c>
      <c r="AF209" s="162"/>
      <c r="AG209" s="162"/>
      <c r="AH209" s="162"/>
      <c r="AI209" s="162"/>
      <c r="AJ209" s="162"/>
      <c r="AK209" s="162">
        <f>Tabela1336[[#This Row],[Categoria]]</f>
        <v>0</v>
      </c>
      <c r="AL209" s="162"/>
      <c r="AM209" s="162"/>
      <c r="AN209" s="162"/>
      <c r="AO209" s="162"/>
      <c r="AP209" s="150" t="str">
        <f t="shared" si="11"/>
        <v/>
      </c>
    </row>
    <row r="210" spans="1:42" s="144" customFormat="1" hidden="1" x14ac:dyDescent="0.25">
      <c r="A210" s="156"/>
      <c r="B210" s="154"/>
      <c r="C210" s="155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50" t="str">
        <f t="shared" si="9"/>
        <v/>
      </c>
      <c r="P210" s="154"/>
      <c r="Q210" s="155" t="str">
        <f>IF(Tabela1336[[#This Row],[Diagnóstico]]="Não Prenha",Tabela1336[[#This Row],[Vaca]],"-")</f>
        <v>-</v>
      </c>
      <c r="R210" s="162" t="str">
        <f>IF(Tabela1336[[#This Row],[Diagnóstico]]="Não Prenha",Tabela1336[[#This Row],[E.C.C DG]],"-")</f>
        <v>-</v>
      </c>
      <c r="S210" s="162"/>
      <c r="T210" s="162" t="str">
        <f>IF(Tabela1336[[#This Row],[Diagnóstico]]="Não Prenha",Tabela1336[[#This Row],[E.C.C. IA]],"-")</f>
        <v>-</v>
      </c>
      <c r="U210" s="162" t="str">
        <f>IF(Tabela1336[[#This Row],[Diagnóstico]]="Não Prenha",Tabela1336[[#This Row],[Raça IA]],"-")</f>
        <v>-</v>
      </c>
      <c r="V210" s="162"/>
      <c r="W210" s="162">
        <f>Tabela1336[[#This Row],[Categoria]]</f>
        <v>0</v>
      </c>
      <c r="X210" s="162"/>
      <c r="Y210" s="162"/>
      <c r="Z210" s="162"/>
      <c r="AA210" s="162"/>
      <c r="AB210" s="150" t="str">
        <f t="shared" si="10"/>
        <v/>
      </c>
      <c r="AD210" s="154"/>
      <c r="AE210" s="155" t="str">
        <f>IF(Tabela131247[[#This Row],[Diagnóstico]]="Não Prenha ",Tabela1336[[#This Row],[Vaca]],"-")</f>
        <v>-</v>
      </c>
      <c r="AF210" s="162"/>
      <c r="AG210" s="162"/>
      <c r="AH210" s="162"/>
      <c r="AI210" s="162"/>
      <c r="AJ210" s="162"/>
      <c r="AK210" s="162">
        <f>Tabela1336[[#This Row],[Categoria]]</f>
        <v>0</v>
      </c>
      <c r="AL210" s="162"/>
      <c r="AM210" s="162"/>
      <c r="AN210" s="162"/>
      <c r="AO210" s="162"/>
      <c r="AP210" s="150" t="str">
        <f t="shared" si="11"/>
        <v/>
      </c>
    </row>
    <row r="211" spans="1:42" s="144" customFormat="1" hidden="1" x14ac:dyDescent="0.25">
      <c r="A211" s="156"/>
      <c r="B211" s="154"/>
      <c r="C211" s="155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50" t="str">
        <f t="shared" si="9"/>
        <v/>
      </c>
      <c r="P211" s="154"/>
      <c r="Q211" s="155" t="str">
        <f>IF(Tabela1336[[#This Row],[Diagnóstico]]="Não Prenha",Tabela1336[[#This Row],[Vaca]],"-")</f>
        <v>-</v>
      </c>
      <c r="R211" s="162" t="str">
        <f>IF(Tabela1336[[#This Row],[Diagnóstico]]="Não Prenha",Tabela1336[[#This Row],[E.C.C DG]],"-")</f>
        <v>-</v>
      </c>
      <c r="S211" s="162"/>
      <c r="T211" s="162" t="str">
        <f>IF(Tabela1336[[#This Row],[Diagnóstico]]="Não Prenha",Tabela1336[[#This Row],[E.C.C. IA]],"-")</f>
        <v>-</v>
      </c>
      <c r="U211" s="162" t="str">
        <f>IF(Tabela1336[[#This Row],[Diagnóstico]]="Não Prenha",Tabela1336[[#This Row],[Raça IA]],"-")</f>
        <v>-</v>
      </c>
      <c r="V211" s="162"/>
      <c r="W211" s="162">
        <f>Tabela1336[[#This Row],[Categoria]]</f>
        <v>0</v>
      </c>
      <c r="X211" s="162"/>
      <c r="Y211" s="162"/>
      <c r="Z211" s="162"/>
      <c r="AA211" s="162"/>
      <c r="AB211" s="150" t="str">
        <f t="shared" si="10"/>
        <v/>
      </c>
      <c r="AD211" s="154"/>
      <c r="AE211" s="155" t="str">
        <f>IF(Tabela131247[[#This Row],[Diagnóstico]]="Não Prenha ",Tabela1336[[#This Row],[Vaca]],"-")</f>
        <v>-</v>
      </c>
      <c r="AF211" s="162"/>
      <c r="AG211" s="162"/>
      <c r="AH211" s="162"/>
      <c r="AI211" s="162"/>
      <c r="AJ211" s="162"/>
      <c r="AK211" s="162">
        <f>Tabela1336[[#This Row],[Categoria]]</f>
        <v>0</v>
      </c>
      <c r="AL211" s="162"/>
      <c r="AM211" s="162"/>
      <c r="AN211" s="162"/>
      <c r="AO211" s="162"/>
      <c r="AP211" s="150" t="str">
        <f t="shared" si="11"/>
        <v/>
      </c>
    </row>
    <row r="212" spans="1:42" s="144" customFormat="1" hidden="1" x14ac:dyDescent="0.25">
      <c r="A212" s="156"/>
      <c r="B212" s="154"/>
      <c r="C212" s="155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50" t="str">
        <f t="shared" si="9"/>
        <v/>
      </c>
      <c r="P212" s="154"/>
      <c r="Q212" s="155" t="str">
        <f>IF(Tabela1336[[#This Row],[Diagnóstico]]="Não Prenha",Tabela1336[[#This Row],[Vaca]],"-")</f>
        <v>-</v>
      </c>
      <c r="R212" s="162" t="str">
        <f>IF(Tabela1336[[#This Row],[Diagnóstico]]="Não Prenha",Tabela1336[[#This Row],[E.C.C DG]],"-")</f>
        <v>-</v>
      </c>
      <c r="S212" s="162"/>
      <c r="T212" s="162" t="str">
        <f>IF(Tabela1336[[#This Row],[Diagnóstico]]="Não Prenha",Tabela1336[[#This Row],[E.C.C. IA]],"-")</f>
        <v>-</v>
      </c>
      <c r="U212" s="162" t="str">
        <f>IF(Tabela1336[[#This Row],[Diagnóstico]]="Não Prenha",Tabela1336[[#This Row],[Raça IA]],"-")</f>
        <v>-</v>
      </c>
      <c r="V212" s="162"/>
      <c r="W212" s="162">
        <f>Tabela1336[[#This Row],[Categoria]]</f>
        <v>0</v>
      </c>
      <c r="X212" s="162"/>
      <c r="Y212" s="162"/>
      <c r="Z212" s="162"/>
      <c r="AA212" s="162"/>
      <c r="AB212" s="150" t="str">
        <f t="shared" si="10"/>
        <v/>
      </c>
      <c r="AD212" s="154"/>
      <c r="AE212" s="155" t="str">
        <f>IF(Tabela131247[[#This Row],[Diagnóstico]]="Não Prenha ",Tabela1336[[#This Row],[Vaca]],"-")</f>
        <v>-</v>
      </c>
      <c r="AF212" s="162"/>
      <c r="AG212" s="162"/>
      <c r="AH212" s="162"/>
      <c r="AI212" s="162"/>
      <c r="AJ212" s="162"/>
      <c r="AK212" s="162">
        <f>Tabela1336[[#This Row],[Categoria]]</f>
        <v>0</v>
      </c>
      <c r="AL212" s="162"/>
      <c r="AM212" s="162"/>
      <c r="AN212" s="162"/>
      <c r="AO212" s="162"/>
      <c r="AP212" s="150" t="str">
        <f t="shared" si="11"/>
        <v/>
      </c>
    </row>
    <row r="213" spans="1:42" s="144" customFormat="1" hidden="1" x14ac:dyDescent="0.25">
      <c r="A213" s="156"/>
      <c r="B213" s="154"/>
      <c r="C213" s="155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50" t="str">
        <f t="shared" si="9"/>
        <v/>
      </c>
      <c r="P213" s="154"/>
      <c r="Q213" s="155" t="str">
        <f>IF(Tabela1336[[#This Row],[Diagnóstico]]="Não Prenha",Tabela1336[[#This Row],[Vaca]],"-")</f>
        <v>-</v>
      </c>
      <c r="R213" s="162" t="str">
        <f>IF(Tabela1336[[#This Row],[Diagnóstico]]="Não Prenha",Tabela1336[[#This Row],[E.C.C DG]],"-")</f>
        <v>-</v>
      </c>
      <c r="S213" s="162"/>
      <c r="T213" s="162" t="str">
        <f>IF(Tabela1336[[#This Row],[Diagnóstico]]="Não Prenha",Tabela1336[[#This Row],[E.C.C. IA]],"-")</f>
        <v>-</v>
      </c>
      <c r="U213" s="162" t="str">
        <f>IF(Tabela1336[[#This Row],[Diagnóstico]]="Não Prenha",Tabela1336[[#This Row],[Raça IA]],"-")</f>
        <v>-</v>
      </c>
      <c r="V213" s="162"/>
      <c r="W213" s="162">
        <f>Tabela1336[[#This Row],[Categoria]]</f>
        <v>0</v>
      </c>
      <c r="X213" s="162"/>
      <c r="Y213" s="162"/>
      <c r="Z213" s="162"/>
      <c r="AA213" s="162"/>
      <c r="AB213" s="150" t="str">
        <f t="shared" si="10"/>
        <v/>
      </c>
      <c r="AD213" s="154"/>
      <c r="AE213" s="155" t="str">
        <f>IF(Tabela131247[[#This Row],[Diagnóstico]]="Não Prenha ",Tabela1336[[#This Row],[Vaca]],"-")</f>
        <v>-</v>
      </c>
      <c r="AF213" s="162"/>
      <c r="AG213" s="162"/>
      <c r="AH213" s="162"/>
      <c r="AI213" s="162"/>
      <c r="AJ213" s="162"/>
      <c r="AK213" s="162">
        <f>Tabela1336[[#This Row],[Categoria]]</f>
        <v>0</v>
      </c>
      <c r="AL213" s="162"/>
      <c r="AM213" s="162"/>
      <c r="AN213" s="162"/>
      <c r="AO213" s="162"/>
      <c r="AP213" s="150" t="str">
        <f t="shared" si="11"/>
        <v/>
      </c>
    </row>
    <row r="214" spans="1:42" s="144" customFormat="1" hidden="1" x14ac:dyDescent="0.25">
      <c r="A214" s="156"/>
      <c r="B214" s="154"/>
      <c r="C214" s="155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50" t="str">
        <f t="shared" si="9"/>
        <v/>
      </c>
      <c r="P214" s="154"/>
      <c r="Q214" s="155" t="str">
        <f>IF(Tabela1336[[#This Row],[Diagnóstico]]="Não Prenha",Tabela1336[[#This Row],[Vaca]],"-")</f>
        <v>-</v>
      </c>
      <c r="R214" s="162" t="str">
        <f>IF(Tabela1336[[#This Row],[Diagnóstico]]="Não Prenha",Tabela1336[[#This Row],[E.C.C DG]],"-")</f>
        <v>-</v>
      </c>
      <c r="S214" s="162"/>
      <c r="T214" s="162" t="str">
        <f>IF(Tabela1336[[#This Row],[Diagnóstico]]="Não Prenha",Tabela1336[[#This Row],[E.C.C. IA]],"-")</f>
        <v>-</v>
      </c>
      <c r="U214" s="162" t="str">
        <f>IF(Tabela1336[[#This Row],[Diagnóstico]]="Não Prenha",Tabela1336[[#This Row],[Raça IA]],"-")</f>
        <v>-</v>
      </c>
      <c r="V214" s="162"/>
      <c r="W214" s="162">
        <f>Tabela1336[[#This Row],[Categoria]]</f>
        <v>0</v>
      </c>
      <c r="X214" s="162"/>
      <c r="Y214" s="162"/>
      <c r="Z214" s="162"/>
      <c r="AA214" s="162"/>
      <c r="AB214" s="150" t="str">
        <f t="shared" si="10"/>
        <v/>
      </c>
      <c r="AD214" s="154"/>
      <c r="AE214" s="155" t="str">
        <f>IF(Tabela131247[[#This Row],[Diagnóstico]]="Não Prenha ",Tabela1336[[#This Row],[Vaca]],"-")</f>
        <v>-</v>
      </c>
      <c r="AF214" s="162"/>
      <c r="AG214" s="162"/>
      <c r="AH214" s="162"/>
      <c r="AI214" s="162"/>
      <c r="AJ214" s="162"/>
      <c r="AK214" s="162">
        <f>Tabela1336[[#This Row],[Categoria]]</f>
        <v>0</v>
      </c>
      <c r="AL214" s="162"/>
      <c r="AM214" s="162"/>
      <c r="AN214" s="162"/>
      <c r="AO214" s="162"/>
      <c r="AP214" s="150" t="str">
        <f t="shared" si="11"/>
        <v/>
      </c>
    </row>
    <row r="215" spans="1:42" s="144" customFormat="1" hidden="1" x14ac:dyDescent="0.25">
      <c r="A215" s="156"/>
      <c r="B215" s="154"/>
      <c r="C215" s="155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50" t="str">
        <f t="shared" si="9"/>
        <v/>
      </c>
      <c r="P215" s="154"/>
      <c r="Q215" s="155" t="str">
        <f>IF(Tabela1336[[#This Row],[Diagnóstico]]="Não Prenha",Tabela1336[[#This Row],[Vaca]],"-")</f>
        <v>-</v>
      </c>
      <c r="R215" s="162" t="str">
        <f>IF(Tabela1336[[#This Row],[Diagnóstico]]="Não Prenha",Tabela1336[[#This Row],[E.C.C DG]],"-")</f>
        <v>-</v>
      </c>
      <c r="S215" s="162"/>
      <c r="T215" s="162" t="str">
        <f>IF(Tabela1336[[#This Row],[Diagnóstico]]="Não Prenha",Tabela1336[[#This Row],[E.C.C. IA]],"-")</f>
        <v>-</v>
      </c>
      <c r="U215" s="162" t="str">
        <f>IF(Tabela1336[[#This Row],[Diagnóstico]]="Não Prenha",Tabela1336[[#This Row],[Raça IA]],"-")</f>
        <v>-</v>
      </c>
      <c r="V215" s="162"/>
      <c r="W215" s="162">
        <f>Tabela1336[[#This Row],[Categoria]]</f>
        <v>0</v>
      </c>
      <c r="X215" s="162"/>
      <c r="Y215" s="162"/>
      <c r="Z215" s="162"/>
      <c r="AA215" s="162"/>
      <c r="AB215" s="150" t="str">
        <f t="shared" si="10"/>
        <v/>
      </c>
      <c r="AD215" s="154"/>
      <c r="AE215" s="155" t="str">
        <f>IF(Tabela131247[[#This Row],[Diagnóstico]]="Não Prenha ",Tabela1336[[#This Row],[Vaca]],"-")</f>
        <v>-</v>
      </c>
      <c r="AF215" s="162"/>
      <c r="AG215" s="162"/>
      <c r="AH215" s="162"/>
      <c r="AI215" s="162"/>
      <c r="AJ215" s="162"/>
      <c r="AK215" s="162">
        <f>Tabela1336[[#This Row],[Categoria]]</f>
        <v>0</v>
      </c>
      <c r="AL215" s="162"/>
      <c r="AM215" s="162"/>
      <c r="AN215" s="162"/>
      <c r="AO215" s="162"/>
      <c r="AP215" s="150" t="str">
        <f t="shared" si="11"/>
        <v/>
      </c>
    </row>
    <row r="216" spans="1:42" s="144" customFormat="1" hidden="1" x14ac:dyDescent="0.25">
      <c r="A216" s="156"/>
      <c r="B216" s="154"/>
      <c r="C216" s="155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50" t="str">
        <f t="shared" si="9"/>
        <v/>
      </c>
      <c r="P216" s="154"/>
      <c r="Q216" s="155" t="str">
        <f>IF(Tabela1336[[#This Row],[Diagnóstico]]="Não Prenha",Tabela1336[[#This Row],[Vaca]],"-")</f>
        <v>-</v>
      </c>
      <c r="R216" s="162" t="str">
        <f>IF(Tabela1336[[#This Row],[Diagnóstico]]="Não Prenha",Tabela1336[[#This Row],[E.C.C DG]],"-")</f>
        <v>-</v>
      </c>
      <c r="S216" s="162"/>
      <c r="T216" s="162" t="str">
        <f>IF(Tabela1336[[#This Row],[Diagnóstico]]="Não Prenha",Tabela1336[[#This Row],[E.C.C. IA]],"-")</f>
        <v>-</v>
      </c>
      <c r="U216" s="162" t="str">
        <f>IF(Tabela1336[[#This Row],[Diagnóstico]]="Não Prenha",Tabela1336[[#This Row],[Raça IA]],"-")</f>
        <v>-</v>
      </c>
      <c r="V216" s="162"/>
      <c r="W216" s="162">
        <f>Tabela1336[[#This Row],[Categoria]]</f>
        <v>0</v>
      </c>
      <c r="X216" s="162"/>
      <c r="Y216" s="162"/>
      <c r="Z216" s="162"/>
      <c r="AA216" s="162"/>
      <c r="AB216" s="150" t="str">
        <f t="shared" si="10"/>
        <v/>
      </c>
      <c r="AD216" s="154"/>
      <c r="AE216" s="155" t="str">
        <f>IF(Tabela131247[[#This Row],[Diagnóstico]]="Não Prenha ",Tabela1336[[#This Row],[Vaca]],"-")</f>
        <v>-</v>
      </c>
      <c r="AF216" s="162"/>
      <c r="AG216" s="162"/>
      <c r="AH216" s="162"/>
      <c r="AI216" s="162"/>
      <c r="AJ216" s="162"/>
      <c r="AK216" s="162">
        <f>Tabela1336[[#This Row],[Categoria]]</f>
        <v>0</v>
      </c>
      <c r="AL216" s="162"/>
      <c r="AM216" s="162"/>
      <c r="AN216" s="162"/>
      <c r="AO216" s="162"/>
      <c r="AP216" s="150" t="str">
        <f t="shared" si="11"/>
        <v/>
      </c>
    </row>
    <row r="217" spans="1:42" s="144" customFormat="1" hidden="1" x14ac:dyDescent="0.25">
      <c r="A217" s="156"/>
      <c r="B217" s="154"/>
      <c r="C217" s="155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50" t="str">
        <f t="shared" si="9"/>
        <v/>
      </c>
      <c r="P217" s="154"/>
      <c r="Q217" s="155" t="str">
        <f>IF(Tabela1336[[#This Row],[Diagnóstico]]="Não Prenha",Tabela1336[[#This Row],[Vaca]],"-")</f>
        <v>-</v>
      </c>
      <c r="R217" s="162" t="str">
        <f>IF(Tabela1336[[#This Row],[Diagnóstico]]="Não Prenha",Tabela1336[[#This Row],[E.C.C DG]],"-")</f>
        <v>-</v>
      </c>
      <c r="S217" s="162"/>
      <c r="T217" s="162" t="str">
        <f>IF(Tabela1336[[#This Row],[Diagnóstico]]="Não Prenha",Tabela1336[[#This Row],[E.C.C. IA]],"-")</f>
        <v>-</v>
      </c>
      <c r="U217" s="162" t="str">
        <f>IF(Tabela1336[[#This Row],[Diagnóstico]]="Não Prenha",Tabela1336[[#This Row],[Raça IA]],"-")</f>
        <v>-</v>
      </c>
      <c r="V217" s="162"/>
      <c r="W217" s="162">
        <f>Tabela1336[[#This Row],[Categoria]]</f>
        <v>0</v>
      </c>
      <c r="X217" s="162"/>
      <c r="Y217" s="162"/>
      <c r="Z217" s="162"/>
      <c r="AA217" s="162"/>
      <c r="AB217" s="150" t="str">
        <f t="shared" si="10"/>
        <v/>
      </c>
      <c r="AD217" s="154"/>
      <c r="AE217" s="155" t="str">
        <f>IF(Tabela131247[[#This Row],[Diagnóstico]]="Não Prenha ",Tabela1336[[#This Row],[Vaca]],"-")</f>
        <v>-</v>
      </c>
      <c r="AF217" s="162"/>
      <c r="AG217" s="162"/>
      <c r="AH217" s="162"/>
      <c r="AI217" s="162"/>
      <c r="AJ217" s="162"/>
      <c r="AK217" s="162">
        <f>Tabela1336[[#This Row],[Categoria]]</f>
        <v>0</v>
      </c>
      <c r="AL217" s="162"/>
      <c r="AM217" s="162"/>
      <c r="AN217" s="162"/>
      <c r="AO217" s="162"/>
      <c r="AP217" s="150" t="str">
        <f t="shared" si="11"/>
        <v/>
      </c>
    </row>
    <row r="218" spans="1:42" s="144" customFormat="1" hidden="1" x14ac:dyDescent="0.25">
      <c r="A218" s="156"/>
      <c r="B218" s="154"/>
      <c r="C218" s="155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50" t="str">
        <f t="shared" si="9"/>
        <v/>
      </c>
      <c r="P218" s="154"/>
      <c r="Q218" s="155" t="str">
        <f>IF(Tabela1336[[#This Row],[Diagnóstico]]="Não Prenha",Tabela1336[[#This Row],[Vaca]],"-")</f>
        <v>-</v>
      </c>
      <c r="R218" s="162" t="str">
        <f>IF(Tabela1336[[#This Row],[Diagnóstico]]="Não Prenha",Tabela1336[[#This Row],[E.C.C DG]],"-")</f>
        <v>-</v>
      </c>
      <c r="S218" s="162"/>
      <c r="T218" s="162" t="str">
        <f>IF(Tabela1336[[#This Row],[Diagnóstico]]="Não Prenha",Tabela1336[[#This Row],[E.C.C. IA]],"-")</f>
        <v>-</v>
      </c>
      <c r="U218" s="162" t="str">
        <f>IF(Tabela1336[[#This Row],[Diagnóstico]]="Não Prenha",Tabela1336[[#This Row],[Raça IA]],"-")</f>
        <v>-</v>
      </c>
      <c r="V218" s="162"/>
      <c r="W218" s="162">
        <f>Tabela1336[[#This Row],[Categoria]]</f>
        <v>0</v>
      </c>
      <c r="X218" s="162"/>
      <c r="Y218" s="162"/>
      <c r="Z218" s="162"/>
      <c r="AA218" s="162"/>
      <c r="AB218" s="150" t="str">
        <f t="shared" si="10"/>
        <v/>
      </c>
      <c r="AD218" s="154"/>
      <c r="AE218" s="155" t="str">
        <f>IF(Tabela131247[[#This Row],[Diagnóstico]]="Não Prenha ",Tabela1336[[#This Row],[Vaca]],"-")</f>
        <v>-</v>
      </c>
      <c r="AF218" s="162"/>
      <c r="AG218" s="162"/>
      <c r="AH218" s="162"/>
      <c r="AI218" s="162"/>
      <c r="AJ218" s="162"/>
      <c r="AK218" s="162">
        <f>Tabela1336[[#This Row],[Categoria]]</f>
        <v>0</v>
      </c>
      <c r="AL218" s="162"/>
      <c r="AM218" s="162"/>
      <c r="AN218" s="162"/>
      <c r="AO218" s="162"/>
      <c r="AP218" s="150" t="str">
        <f t="shared" si="11"/>
        <v/>
      </c>
    </row>
    <row r="219" spans="1:42" s="144" customFormat="1" hidden="1" x14ac:dyDescent="0.25">
      <c r="A219" s="156"/>
      <c r="B219" s="154"/>
      <c r="C219" s="155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50" t="str">
        <f t="shared" si="9"/>
        <v/>
      </c>
      <c r="P219" s="154"/>
      <c r="Q219" s="155" t="str">
        <f>IF(Tabela1336[[#This Row],[Diagnóstico]]="Não Prenha",Tabela1336[[#This Row],[Vaca]],"-")</f>
        <v>-</v>
      </c>
      <c r="R219" s="162" t="str">
        <f>IF(Tabela1336[[#This Row],[Diagnóstico]]="Não Prenha",Tabela1336[[#This Row],[E.C.C DG]],"-")</f>
        <v>-</v>
      </c>
      <c r="S219" s="162"/>
      <c r="T219" s="162" t="str">
        <f>IF(Tabela1336[[#This Row],[Diagnóstico]]="Não Prenha",Tabela1336[[#This Row],[E.C.C. IA]],"-")</f>
        <v>-</v>
      </c>
      <c r="U219" s="162" t="str">
        <f>IF(Tabela1336[[#This Row],[Diagnóstico]]="Não Prenha",Tabela1336[[#This Row],[Raça IA]],"-")</f>
        <v>-</v>
      </c>
      <c r="V219" s="162"/>
      <c r="W219" s="162">
        <f>Tabela1336[[#This Row],[Categoria]]</f>
        <v>0</v>
      </c>
      <c r="X219" s="162"/>
      <c r="Y219" s="162"/>
      <c r="Z219" s="162"/>
      <c r="AA219" s="162"/>
      <c r="AB219" s="150" t="str">
        <f t="shared" si="10"/>
        <v/>
      </c>
      <c r="AD219" s="154"/>
      <c r="AE219" s="155" t="str">
        <f>IF(Tabela131247[[#This Row],[Diagnóstico]]="Não Prenha ",Tabela1336[[#This Row],[Vaca]],"-")</f>
        <v>-</v>
      </c>
      <c r="AF219" s="162"/>
      <c r="AG219" s="162"/>
      <c r="AH219" s="162"/>
      <c r="AI219" s="162"/>
      <c r="AJ219" s="162"/>
      <c r="AK219" s="162">
        <f>Tabela1336[[#This Row],[Categoria]]</f>
        <v>0</v>
      </c>
      <c r="AL219" s="162"/>
      <c r="AM219" s="162"/>
      <c r="AN219" s="162"/>
      <c r="AO219" s="162"/>
      <c r="AP219" s="150" t="str">
        <f t="shared" si="11"/>
        <v/>
      </c>
    </row>
    <row r="220" spans="1:42" s="144" customFormat="1" hidden="1" x14ac:dyDescent="0.25">
      <c r="A220" s="156"/>
      <c r="B220" s="154"/>
      <c r="C220" s="155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50" t="str">
        <f t="shared" si="9"/>
        <v/>
      </c>
      <c r="P220" s="154"/>
      <c r="Q220" s="155" t="str">
        <f>IF(Tabela1336[[#This Row],[Diagnóstico]]="Não Prenha",Tabela1336[[#This Row],[Vaca]],"-")</f>
        <v>-</v>
      </c>
      <c r="R220" s="162" t="str">
        <f>IF(Tabela1336[[#This Row],[Diagnóstico]]="Não Prenha",Tabela1336[[#This Row],[E.C.C DG]],"-")</f>
        <v>-</v>
      </c>
      <c r="S220" s="162"/>
      <c r="T220" s="162" t="str">
        <f>IF(Tabela1336[[#This Row],[Diagnóstico]]="Não Prenha",Tabela1336[[#This Row],[E.C.C. IA]],"-")</f>
        <v>-</v>
      </c>
      <c r="U220" s="162" t="str">
        <f>IF(Tabela1336[[#This Row],[Diagnóstico]]="Não Prenha",Tabela1336[[#This Row],[Raça IA]],"-")</f>
        <v>-</v>
      </c>
      <c r="V220" s="162"/>
      <c r="W220" s="162">
        <f>Tabela1336[[#This Row],[Categoria]]</f>
        <v>0</v>
      </c>
      <c r="X220" s="162"/>
      <c r="Y220" s="162"/>
      <c r="Z220" s="162"/>
      <c r="AA220" s="162"/>
      <c r="AB220" s="150" t="str">
        <f t="shared" si="10"/>
        <v/>
      </c>
      <c r="AD220" s="154"/>
      <c r="AE220" s="155" t="str">
        <f>IF(Tabela131247[[#This Row],[Diagnóstico]]="Não Prenha ",Tabela1336[[#This Row],[Vaca]],"-")</f>
        <v>-</v>
      </c>
      <c r="AF220" s="162"/>
      <c r="AG220" s="162"/>
      <c r="AH220" s="162"/>
      <c r="AI220" s="162"/>
      <c r="AJ220" s="162"/>
      <c r="AK220" s="162">
        <f>Tabela1336[[#This Row],[Categoria]]</f>
        <v>0</v>
      </c>
      <c r="AL220" s="162"/>
      <c r="AM220" s="162"/>
      <c r="AN220" s="162"/>
      <c r="AO220" s="162"/>
      <c r="AP220" s="150" t="str">
        <f t="shared" si="11"/>
        <v/>
      </c>
    </row>
    <row r="221" spans="1:42" s="144" customFormat="1" hidden="1" x14ac:dyDescent="0.25">
      <c r="A221" s="156"/>
      <c r="B221" s="154"/>
      <c r="C221" s="155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50" t="str">
        <f t="shared" si="9"/>
        <v/>
      </c>
      <c r="P221" s="154"/>
      <c r="Q221" s="155" t="str">
        <f>IF(Tabela1336[[#This Row],[Diagnóstico]]="Não Prenha",Tabela1336[[#This Row],[Vaca]],"-")</f>
        <v>-</v>
      </c>
      <c r="R221" s="162" t="str">
        <f>IF(Tabela1336[[#This Row],[Diagnóstico]]="Não Prenha",Tabela1336[[#This Row],[E.C.C DG]],"-")</f>
        <v>-</v>
      </c>
      <c r="S221" s="162"/>
      <c r="T221" s="162" t="str">
        <f>IF(Tabela1336[[#This Row],[Diagnóstico]]="Não Prenha",Tabela1336[[#This Row],[E.C.C. IA]],"-")</f>
        <v>-</v>
      </c>
      <c r="U221" s="162" t="str">
        <f>IF(Tabela1336[[#This Row],[Diagnóstico]]="Não Prenha",Tabela1336[[#This Row],[Raça IA]],"-")</f>
        <v>-</v>
      </c>
      <c r="V221" s="162"/>
      <c r="W221" s="162">
        <f>Tabela1336[[#This Row],[Categoria]]</f>
        <v>0</v>
      </c>
      <c r="X221" s="162"/>
      <c r="Y221" s="162"/>
      <c r="Z221" s="162"/>
      <c r="AA221" s="162"/>
      <c r="AB221" s="150" t="str">
        <f t="shared" si="10"/>
        <v/>
      </c>
      <c r="AD221" s="154"/>
      <c r="AE221" s="155" t="str">
        <f>IF(Tabela131247[[#This Row],[Diagnóstico]]="Não Prenha ",Tabela1336[[#This Row],[Vaca]],"-")</f>
        <v>-</v>
      </c>
      <c r="AF221" s="162"/>
      <c r="AG221" s="162"/>
      <c r="AH221" s="162"/>
      <c r="AI221" s="162"/>
      <c r="AJ221" s="162"/>
      <c r="AK221" s="162">
        <f>Tabela1336[[#This Row],[Categoria]]</f>
        <v>0</v>
      </c>
      <c r="AL221" s="162"/>
      <c r="AM221" s="162"/>
      <c r="AN221" s="162"/>
      <c r="AO221" s="162"/>
      <c r="AP221" s="150" t="str">
        <f t="shared" si="11"/>
        <v/>
      </c>
    </row>
    <row r="222" spans="1:42" s="144" customFormat="1" hidden="1" x14ac:dyDescent="0.25">
      <c r="A222" s="156"/>
      <c r="B222" s="154"/>
      <c r="C222" s="155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50" t="str">
        <f t="shared" si="9"/>
        <v/>
      </c>
      <c r="P222" s="154"/>
      <c r="Q222" s="155" t="str">
        <f>IF(Tabela1336[[#This Row],[Diagnóstico]]="Não Prenha",Tabela1336[[#This Row],[Vaca]],"-")</f>
        <v>-</v>
      </c>
      <c r="R222" s="162" t="str">
        <f>IF(Tabela1336[[#This Row],[Diagnóstico]]="Não Prenha",Tabela1336[[#This Row],[E.C.C DG]],"-")</f>
        <v>-</v>
      </c>
      <c r="S222" s="162"/>
      <c r="T222" s="162" t="str">
        <f>IF(Tabela1336[[#This Row],[Diagnóstico]]="Não Prenha",Tabela1336[[#This Row],[E.C.C. IA]],"-")</f>
        <v>-</v>
      </c>
      <c r="U222" s="162" t="str">
        <f>IF(Tabela1336[[#This Row],[Diagnóstico]]="Não Prenha",Tabela1336[[#This Row],[Raça IA]],"-")</f>
        <v>-</v>
      </c>
      <c r="V222" s="162"/>
      <c r="W222" s="162">
        <f>Tabela1336[[#This Row],[Categoria]]</f>
        <v>0</v>
      </c>
      <c r="X222" s="162"/>
      <c r="Y222" s="162"/>
      <c r="Z222" s="162"/>
      <c r="AA222" s="162"/>
      <c r="AB222" s="150" t="str">
        <f t="shared" si="10"/>
        <v/>
      </c>
      <c r="AD222" s="154"/>
      <c r="AE222" s="155" t="str">
        <f>IF(Tabela131247[[#This Row],[Diagnóstico]]="Não Prenha ",Tabela1336[[#This Row],[Vaca]],"-")</f>
        <v>-</v>
      </c>
      <c r="AF222" s="162"/>
      <c r="AG222" s="162"/>
      <c r="AH222" s="162"/>
      <c r="AI222" s="162"/>
      <c r="AJ222" s="162"/>
      <c r="AK222" s="162">
        <f>Tabela1336[[#This Row],[Categoria]]</f>
        <v>0</v>
      </c>
      <c r="AL222" s="162"/>
      <c r="AM222" s="162"/>
      <c r="AN222" s="162"/>
      <c r="AO222" s="162"/>
      <c r="AP222" s="150" t="str">
        <f t="shared" si="11"/>
        <v/>
      </c>
    </row>
    <row r="223" spans="1:42" s="144" customFormat="1" hidden="1" x14ac:dyDescent="0.25">
      <c r="A223" s="156"/>
      <c r="B223" s="154"/>
      <c r="C223" s="155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50" t="str">
        <f t="shared" si="9"/>
        <v/>
      </c>
      <c r="P223" s="154"/>
      <c r="Q223" s="155" t="str">
        <f>IF(Tabela1336[[#This Row],[Diagnóstico]]="Não Prenha",Tabela1336[[#This Row],[Vaca]],"-")</f>
        <v>-</v>
      </c>
      <c r="R223" s="162" t="str">
        <f>IF(Tabela1336[[#This Row],[Diagnóstico]]="Não Prenha",Tabela1336[[#This Row],[E.C.C DG]],"-")</f>
        <v>-</v>
      </c>
      <c r="S223" s="162"/>
      <c r="T223" s="162" t="str">
        <f>IF(Tabela1336[[#This Row],[Diagnóstico]]="Não Prenha",Tabela1336[[#This Row],[E.C.C. IA]],"-")</f>
        <v>-</v>
      </c>
      <c r="U223" s="162" t="str">
        <f>IF(Tabela1336[[#This Row],[Diagnóstico]]="Não Prenha",Tabela1336[[#This Row],[Raça IA]],"-")</f>
        <v>-</v>
      </c>
      <c r="V223" s="162"/>
      <c r="W223" s="162">
        <f>Tabela1336[[#This Row],[Categoria]]</f>
        <v>0</v>
      </c>
      <c r="X223" s="162"/>
      <c r="Y223" s="162"/>
      <c r="Z223" s="162"/>
      <c r="AA223" s="162"/>
      <c r="AB223" s="150" t="str">
        <f t="shared" si="10"/>
        <v/>
      </c>
      <c r="AD223" s="154"/>
      <c r="AE223" s="155" t="str">
        <f>IF(Tabela131247[[#This Row],[Diagnóstico]]="Não Prenha ",Tabela1336[[#This Row],[Vaca]],"-")</f>
        <v>-</v>
      </c>
      <c r="AF223" s="162"/>
      <c r="AG223" s="162"/>
      <c r="AH223" s="162"/>
      <c r="AI223" s="162"/>
      <c r="AJ223" s="162"/>
      <c r="AK223" s="162">
        <f>Tabela1336[[#This Row],[Categoria]]</f>
        <v>0</v>
      </c>
      <c r="AL223" s="162"/>
      <c r="AM223" s="162"/>
      <c r="AN223" s="162"/>
      <c r="AO223" s="162"/>
      <c r="AP223" s="150" t="str">
        <f t="shared" si="11"/>
        <v/>
      </c>
    </row>
    <row r="224" spans="1:42" s="144" customFormat="1" hidden="1" x14ac:dyDescent="0.25">
      <c r="A224" s="156"/>
      <c r="B224" s="154"/>
      <c r="C224" s="155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50" t="str">
        <f t="shared" si="9"/>
        <v/>
      </c>
      <c r="P224" s="154"/>
      <c r="Q224" s="155" t="str">
        <f>IF(Tabela1336[[#This Row],[Diagnóstico]]="Não Prenha",Tabela1336[[#This Row],[Vaca]],"-")</f>
        <v>-</v>
      </c>
      <c r="R224" s="162" t="str">
        <f>IF(Tabela1336[[#This Row],[Diagnóstico]]="Não Prenha",Tabela1336[[#This Row],[E.C.C DG]],"-")</f>
        <v>-</v>
      </c>
      <c r="S224" s="162"/>
      <c r="T224" s="162" t="str">
        <f>IF(Tabela1336[[#This Row],[Diagnóstico]]="Não Prenha",Tabela1336[[#This Row],[E.C.C. IA]],"-")</f>
        <v>-</v>
      </c>
      <c r="U224" s="162" t="str">
        <f>IF(Tabela1336[[#This Row],[Diagnóstico]]="Não Prenha",Tabela1336[[#This Row],[Raça IA]],"-")</f>
        <v>-</v>
      </c>
      <c r="V224" s="162"/>
      <c r="W224" s="162">
        <f>Tabela1336[[#This Row],[Categoria]]</f>
        <v>0</v>
      </c>
      <c r="X224" s="162"/>
      <c r="Y224" s="162"/>
      <c r="Z224" s="162"/>
      <c r="AA224" s="162"/>
      <c r="AB224" s="150" t="str">
        <f t="shared" si="10"/>
        <v/>
      </c>
      <c r="AD224" s="154"/>
      <c r="AE224" s="155" t="str">
        <f>IF(Tabela131247[[#This Row],[Diagnóstico]]="Não Prenha ",Tabela1336[[#This Row],[Vaca]],"-")</f>
        <v>-</v>
      </c>
      <c r="AF224" s="162"/>
      <c r="AG224" s="162"/>
      <c r="AH224" s="162"/>
      <c r="AI224" s="162"/>
      <c r="AJ224" s="162"/>
      <c r="AK224" s="162">
        <f>Tabela1336[[#This Row],[Categoria]]</f>
        <v>0</v>
      </c>
      <c r="AL224" s="162"/>
      <c r="AM224" s="162"/>
      <c r="AN224" s="162"/>
      <c r="AO224" s="162"/>
      <c r="AP224" s="150" t="str">
        <f t="shared" si="11"/>
        <v/>
      </c>
    </row>
    <row r="225" spans="1:42" s="144" customFormat="1" hidden="1" x14ac:dyDescent="0.25">
      <c r="A225" s="156"/>
      <c r="B225" s="154"/>
      <c r="C225" s="155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50" t="str">
        <f t="shared" si="9"/>
        <v/>
      </c>
      <c r="P225" s="154"/>
      <c r="Q225" s="155" t="str">
        <f>IF(Tabela1336[[#This Row],[Diagnóstico]]="Não Prenha",Tabela1336[[#This Row],[Vaca]],"-")</f>
        <v>-</v>
      </c>
      <c r="R225" s="162" t="str">
        <f>IF(Tabela1336[[#This Row],[Diagnóstico]]="Não Prenha",Tabela1336[[#This Row],[E.C.C DG]],"-")</f>
        <v>-</v>
      </c>
      <c r="S225" s="162"/>
      <c r="T225" s="162" t="str">
        <f>IF(Tabela1336[[#This Row],[Diagnóstico]]="Não Prenha",Tabela1336[[#This Row],[E.C.C. IA]],"-")</f>
        <v>-</v>
      </c>
      <c r="U225" s="162" t="str">
        <f>IF(Tabela1336[[#This Row],[Diagnóstico]]="Não Prenha",Tabela1336[[#This Row],[Raça IA]],"-")</f>
        <v>-</v>
      </c>
      <c r="V225" s="162"/>
      <c r="W225" s="162">
        <f>Tabela1336[[#This Row],[Categoria]]</f>
        <v>0</v>
      </c>
      <c r="X225" s="162"/>
      <c r="Y225" s="162"/>
      <c r="Z225" s="162"/>
      <c r="AA225" s="162"/>
      <c r="AB225" s="150" t="str">
        <f t="shared" si="10"/>
        <v/>
      </c>
      <c r="AD225" s="154"/>
      <c r="AE225" s="155" t="str">
        <f>IF(Tabela131247[[#This Row],[Diagnóstico]]="Não Prenha ",Tabela1336[[#This Row],[Vaca]],"-")</f>
        <v>-</v>
      </c>
      <c r="AF225" s="162"/>
      <c r="AG225" s="162"/>
      <c r="AH225" s="162"/>
      <c r="AI225" s="162"/>
      <c r="AJ225" s="162"/>
      <c r="AK225" s="162">
        <f>Tabela1336[[#This Row],[Categoria]]</f>
        <v>0</v>
      </c>
      <c r="AL225" s="162"/>
      <c r="AM225" s="162"/>
      <c r="AN225" s="162"/>
      <c r="AO225" s="162"/>
      <c r="AP225" s="150" t="str">
        <f t="shared" si="11"/>
        <v/>
      </c>
    </row>
    <row r="226" spans="1:42" s="144" customFormat="1" hidden="1" x14ac:dyDescent="0.25">
      <c r="A226" s="156"/>
      <c r="B226" s="154"/>
      <c r="C226" s="155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50" t="str">
        <f t="shared" si="9"/>
        <v/>
      </c>
      <c r="P226" s="154"/>
      <c r="Q226" s="155" t="str">
        <f>IF(Tabela1336[[#This Row],[Diagnóstico]]="Não Prenha",Tabela1336[[#This Row],[Vaca]],"-")</f>
        <v>-</v>
      </c>
      <c r="R226" s="162" t="str">
        <f>IF(Tabela1336[[#This Row],[Diagnóstico]]="Não Prenha",Tabela1336[[#This Row],[E.C.C DG]],"-")</f>
        <v>-</v>
      </c>
      <c r="S226" s="162"/>
      <c r="T226" s="162" t="str">
        <f>IF(Tabela1336[[#This Row],[Diagnóstico]]="Não Prenha",Tabela1336[[#This Row],[E.C.C. IA]],"-")</f>
        <v>-</v>
      </c>
      <c r="U226" s="162" t="str">
        <f>IF(Tabela1336[[#This Row],[Diagnóstico]]="Não Prenha",Tabela1336[[#This Row],[Raça IA]],"-")</f>
        <v>-</v>
      </c>
      <c r="V226" s="162"/>
      <c r="W226" s="162">
        <f>Tabela1336[[#This Row],[Categoria]]</f>
        <v>0</v>
      </c>
      <c r="X226" s="162"/>
      <c r="Y226" s="162"/>
      <c r="Z226" s="162"/>
      <c r="AA226" s="162"/>
      <c r="AB226" s="150" t="str">
        <f t="shared" si="10"/>
        <v/>
      </c>
      <c r="AD226" s="154"/>
      <c r="AE226" s="155" t="str">
        <f>IF(Tabela131247[[#This Row],[Diagnóstico]]="Não Prenha ",Tabela1336[[#This Row],[Vaca]],"-")</f>
        <v>-</v>
      </c>
      <c r="AF226" s="162"/>
      <c r="AG226" s="162"/>
      <c r="AH226" s="162"/>
      <c r="AI226" s="162"/>
      <c r="AJ226" s="162"/>
      <c r="AK226" s="162">
        <f>Tabela1336[[#This Row],[Categoria]]</f>
        <v>0</v>
      </c>
      <c r="AL226" s="162"/>
      <c r="AM226" s="162"/>
      <c r="AN226" s="162"/>
      <c r="AO226" s="162"/>
      <c r="AP226" s="150" t="str">
        <f t="shared" si="11"/>
        <v/>
      </c>
    </row>
    <row r="227" spans="1:42" s="144" customFormat="1" hidden="1" x14ac:dyDescent="0.25">
      <c r="A227" s="156"/>
      <c r="B227" s="154"/>
      <c r="C227" s="155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50" t="str">
        <f t="shared" si="9"/>
        <v/>
      </c>
      <c r="P227" s="154"/>
      <c r="Q227" s="155" t="str">
        <f>IF(Tabela1336[[#This Row],[Diagnóstico]]="Não Prenha",Tabela1336[[#This Row],[Vaca]],"-")</f>
        <v>-</v>
      </c>
      <c r="R227" s="162" t="str">
        <f>IF(Tabela1336[[#This Row],[Diagnóstico]]="Não Prenha",Tabela1336[[#This Row],[E.C.C DG]],"-")</f>
        <v>-</v>
      </c>
      <c r="S227" s="162"/>
      <c r="T227" s="162" t="str">
        <f>IF(Tabela1336[[#This Row],[Diagnóstico]]="Não Prenha",Tabela1336[[#This Row],[E.C.C. IA]],"-")</f>
        <v>-</v>
      </c>
      <c r="U227" s="162" t="str">
        <f>IF(Tabela1336[[#This Row],[Diagnóstico]]="Não Prenha",Tabela1336[[#This Row],[Raça IA]],"-")</f>
        <v>-</v>
      </c>
      <c r="V227" s="162"/>
      <c r="W227" s="162">
        <f>Tabela1336[[#This Row],[Categoria]]</f>
        <v>0</v>
      </c>
      <c r="X227" s="162"/>
      <c r="Y227" s="162"/>
      <c r="Z227" s="162"/>
      <c r="AA227" s="162"/>
      <c r="AB227" s="150" t="str">
        <f t="shared" si="10"/>
        <v/>
      </c>
      <c r="AD227" s="154"/>
      <c r="AE227" s="155" t="str">
        <f>IF(Tabela131247[[#This Row],[Diagnóstico]]="Não Prenha ",Tabela1336[[#This Row],[Vaca]],"-")</f>
        <v>-</v>
      </c>
      <c r="AF227" s="162"/>
      <c r="AG227" s="162"/>
      <c r="AH227" s="162"/>
      <c r="AI227" s="162"/>
      <c r="AJ227" s="162"/>
      <c r="AK227" s="162">
        <f>Tabela1336[[#This Row],[Categoria]]</f>
        <v>0</v>
      </c>
      <c r="AL227" s="162"/>
      <c r="AM227" s="162"/>
      <c r="AN227" s="162"/>
      <c r="AO227" s="162"/>
      <c r="AP227" s="150" t="str">
        <f t="shared" si="11"/>
        <v/>
      </c>
    </row>
    <row r="228" spans="1:42" s="144" customFormat="1" hidden="1" x14ac:dyDescent="0.25">
      <c r="A228" s="156"/>
      <c r="B228" s="154"/>
      <c r="C228" s="155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50" t="str">
        <f t="shared" si="9"/>
        <v/>
      </c>
      <c r="P228" s="154"/>
      <c r="Q228" s="155" t="str">
        <f>IF(Tabela1336[[#This Row],[Diagnóstico]]="Não Prenha",Tabela1336[[#This Row],[Vaca]],"-")</f>
        <v>-</v>
      </c>
      <c r="R228" s="162" t="str">
        <f>IF(Tabela1336[[#This Row],[Diagnóstico]]="Não Prenha",Tabela1336[[#This Row],[E.C.C DG]],"-")</f>
        <v>-</v>
      </c>
      <c r="S228" s="162"/>
      <c r="T228" s="162" t="str">
        <f>IF(Tabela1336[[#This Row],[Diagnóstico]]="Não Prenha",Tabela1336[[#This Row],[E.C.C. IA]],"-")</f>
        <v>-</v>
      </c>
      <c r="U228" s="162" t="str">
        <f>IF(Tabela1336[[#This Row],[Diagnóstico]]="Não Prenha",Tabela1336[[#This Row],[Raça IA]],"-")</f>
        <v>-</v>
      </c>
      <c r="V228" s="162"/>
      <c r="W228" s="162">
        <f>Tabela1336[[#This Row],[Categoria]]</f>
        <v>0</v>
      </c>
      <c r="X228" s="162"/>
      <c r="Y228" s="162"/>
      <c r="Z228" s="162"/>
      <c r="AA228" s="162"/>
      <c r="AB228" s="150" t="str">
        <f t="shared" si="10"/>
        <v/>
      </c>
      <c r="AD228" s="154"/>
      <c r="AE228" s="155" t="str">
        <f>IF(Tabela131247[[#This Row],[Diagnóstico]]="Não Prenha ",Tabela1336[[#This Row],[Vaca]],"-")</f>
        <v>-</v>
      </c>
      <c r="AF228" s="162"/>
      <c r="AG228" s="162"/>
      <c r="AH228" s="162"/>
      <c r="AI228" s="162"/>
      <c r="AJ228" s="162"/>
      <c r="AK228" s="162">
        <f>Tabela1336[[#This Row],[Categoria]]</f>
        <v>0</v>
      </c>
      <c r="AL228" s="162"/>
      <c r="AM228" s="162"/>
      <c r="AN228" s="162"/>
      <c r="AO228" s="162"/>
      <c r="AP228" s="150" t="str">
        <f t="shared" si="11"/>
        <v/>
      </c>
    </row>
    <row r="229" spans="1:42" s="144" customFormat="1" hidden="1" x14ac:dyDescent="0.25">
      <c r="A229" s="156"/>
      <c r="B229" s="154"/>
      <c r="C229" s="155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50" t="str">
        <f t="shared" si="9"/>
        <v/>
      </c>
      <c r="P229" s="154"/>
      <c r="Q229" s="155" t="str">
        <f>IF(Tabela1336[[#This Row],[Diagnóstico]]="Não Prenha",Tabela1336[[#This Row],[Vaca]],"-")</f>
        <v>-</v>
      </c>
      <c r="R229" s="162" t="str">
        <f>IF(Tabela1336[[#This Row],[Diagnóstico]]="Não Prenha",Tabela1336[[#This Row],[E.C.C DG]],"-")</f>
        <v>-</v>
      </c>
      <c r="S229" s="162"/>
      <c r="T229" s="162" t="str">
        <f>IF(Tabela1336[[#This Row],[Diagnóstico]]="Não Prenha",Tabela1336[[#This Row],[E.C.C. IA]],"-")</f>
        <v>-</v>
      </c>
      <c r="U229" s="162" t="str">
        <f>IF(Tabela1336[[#This Row],[Diagnóstico]]="Não Prenha",Tabela1336[[#This Row],[Raça IA]],"-")</f>
        <v>-</v>
      </c>
      <c r="V229" s="162"/>
      <c r="W229" s="162">
        <f>Tabela1336[[#This Row],[Categoria]]</f>
        <v>0</v>
      </c>
      <c r="X229" s="162"/>
      <c r="Y229" s="162"/>
      <c r="Z229" s="162"/>
      <c r="AA229" s="162"/>
      <c r="AB229" s="150" t="str">
        <f t="shared" si="10"/>
        <v/>
      </c>
      <c r="AD229" s="154"/>
      <c r="AE229" s="155" t="str">
        <f>IF(Tabela131247[[#This Row],[Diagnóstico]]="Não Prenha ",Tabela1336[[#This Row],[Vaca]],"-")</f>
        <v>-</v>
      </c>
      <c r="AF229" s="162"/>
      <c r="AG229" s="162"/>
      <c r="AH229" s="162"/>
      <c r="AI229" s="162"/>
      <c r="AJ229" s="162"/>
      <c r="AK229" s="162">
        <f>Tabela1336[[#This Row],[Categoria]]</f>
        <v>0</v>
      </c>
      <c r="AL229" s="162"/>
      <c r="AM229" s="162"/>
      <c r="AN229" s="162"/>
      <c r="AO229" s="162"/>
      <c r="AP229" s="150" t="str">
        <f t="shared" si="11"/>
        <v/>
      </c>
    </row>
    <row r="230" spans="1:42" s="144" customFormat="1" hidden="1" x14ac:dyDescent="0.25">
      <c r="A230" s="156"/>
      <c r="B230" s="154"/>
      <c r="C230" s="155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50" t="str">
        <f t="shared" si="9"/>
        <v/>
      </c>
      <c r="P230" s="154"/>
      <c r="Q230" s="155" t="str">
        <f>IF(Tabela1336[[#This Row],[Diagnóstico]]="Não Prenha",Tabela1336[[#This Row],[Vaca]],"-")</f>
        <v>-</v>
      </c>
      <c r="R230" s="162" t="str">
        <f>IF(Tabela1336[[#This Row],[Diagnóstico]]="Não Prenha",Tabela1336[[#This Row],[E.C.C DG]],"-")</f>
        <v>-</v>
      </c>
      <c r="S230" s="162"/>
      <c r="T230" s="162" t="str">
        <f>IF(Tabela1336[[#This Row],[Diagnóstico]]="Não Prenha",Tabela1336[[#This Row],[E.C.C. IA]],"-")</f>
        <v>-</v>
      </c>
      <c r="U230" s="162" t="str">
        <f>IF(Tabela1336[[#This Row],[Diagnóstico]]="Não Prenha",Tabela1336[[#This Row],[Raça IA]],"-")</f>
        <v>-</v>
      </c>
      <c r="V230" s="162"/>
      <c r="W230" s="162">
        <f>Tabela1336[[#This Row],[Categoria]]</f>
        <v>0</v>
      </c>
      <c r="X230" s="162"/>
      <c r="Y230" s="162"/>
      <c r="Z230" s="162"/>
      <c r="AA230" s="162"/>
      <c r="AB230" s="150" t="str">
        <f t="shared" si="10"/>
        <v/>
      </c>
      <c r="AD230" s="154"/>
      <c r="AE230" s="155" t="str">
        <f>IF(Tabela131247[[#This Row],[Diagnóstico]]="Não Prenha ",Tabela1336[[#This Row],[Vaca]],"-")</f>
        <v>-</v>
      </c>
      <c r="AF230" s="162"/>
      <c r="AG230" s="162"/>
      <c r="AH230" s="162"/>
      <c r="AI230" s="162"/>
      <c r="AJ230" s="162"/>
      <c r="AK230" s="162">
        <f>Tabela1336[[#This Row],[Categoria]]</f>
        <v>0</v>
      </c>
      <c r="AL230" s="162"/>
      <c r="AM230" s="162"/>
      <c r="AN230" s="162"/>
      <c r="AO230" s="162"/>
      <c r="AP230" s="150" t="str">
        <f t="shared" si="11"/>
        <v/>
      </c>
    </row>
    <row r="231" spans="1:42" s="144" customFormat="1" hidden="1" x14ac:dyDescent="0.25">
      <c r="A231" s="156"/>
      <c r="B231" s="154"/>
      <c r="C231" s="155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50" t="str">
        <f t="shared" si="9"/>
        <v/>
      </c>
      <c r="P231" s="154"/>
      <c r="Q231" s="155" t="str">
        <f>IF(Tabela1336[[#This Row],[Diagnóstico]]="Não Prenha",Tabela1336[[#This Row],[Vaca]],"-")</f>
        <v>-</v>
      </c>
      <c r="R231" s="162" t="str">
        <f>IF(Tabela1336[[#This Row],[Diagnóstico]]="Não Prenha",Tabela1336[[#This Row],[E.C.C DG]],"-")</f>
        <v>-</v>
      </c>
      <c r="S231" s="162"/>
      <c r="T231" s="162" t="str">
        <f>IF(Tabela1336[[#This Row],[Diagnóstico]]="Não Prenha",Tabela1336[[#This Row],[E.C.C. IA]],"-")</f>
        <v>-</v>
      </c>
      <c r="U231" s="162" t="str">
        <f>IF(Tabela1336[[#This Row],[Diagnóstico]]="Não Prenha",Tabela1336[[#This Row],[Raça IA]],"-")</f>
        <v>-</v>
      </c>
      <c r="V231" s="162"/>
      <c r="W231" s="162">
        <f>Tabela1336[[#This Row],[Categoria]]</f>
        <v>0</v>
      </c>
      <c r="X231" s="162"/>
      <c r="Y231" s="162"/>
      <c r="Z231" s="162"/>
      <c r="AA231" s="162"/>
      <c r="AB231" s="150" t="str">
        <f t="shared" si="10"/>
        <v/>
      </c>
      <c r="AD231" s="154"/>
      <c r="AE231" s="155" t="str">
        <f>IF(Tabela131247[[#This Row],[Diagnóstico]]="Não Prenha ",Tabela1336[[#This Row],[Vaca]],"-")</f>
        <v>-</v>
      </c>
      <c r="AF231" s="162"/>
      <c r="AG231" s="162"/>
      <c r="AH231" s="162"/>
      <c r="AI231" s="162"/>
      <c r="AJ231" s="162"/>
      <c r="AK231" s="162">
        <f>Tabela1336[[#This Row],[Categoria]]</f>
        <v>0</v>
      </c>
      <c r="AL231" s="162"/>
      <c r="AM231" s="162"/>
      <c r="AN231" s="162"/>
      <c r="AO231" s="162"/>
      <c r="AP231" s="150" t="str">
        <f t="shared" si="11"/>
        <v/>
      </c>
    </row>
    <row r="232" spans="1:42" s="144" customFormat="1" hidden="1" x14ac:dyDescent="0.25">
      <c r="A232" s="156"/>
      <c r="B232" s="154"/>
      <c r="C232" s="155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50" t="str">
        <f t="shared" si="9"/>
        <v/>
      </c>
      <c r="P232" s="154"/>
      <c r="Q232" s="155" t="str">
        <f>IF(Tabela1336[[#This Row],[Diagnóstico]]="Não Prenha",Tabela1336[[#This Row],[Vaca]],"-")</f>
        <v>-</v>
      </c>
      <c r="R232" s="162" t="str">
        <f>IF(Tabela1336[[#This Row],[Diagnóstico]]="Não Prenha",Tabela1336[[#This Row],[E.C.C DG]],"-")</f>
        <v>-</v>
      </c>
      <c r="S232" s="162"/>
      <c r="T232" s="162" t="str">
        <f>IF(Tabela1336[[#This Row],[Diagnóstico]]="Não Prenha",Tabela1336[[#This Row],[E.C.C. IA]],"-")</f>
        <v>-</v>
      </c>
      <c r="U232" s="162" t="str">
        <f>IF(Tabela1336[[#This Row],[Diagnóstico]]="Não Prenha",Tabela1336[[#This Row],[Raça IA]],"-")</f>
        <v>-</v>
      </c>
      <c r="V232" s="162"/>
      <c r="W232" s="162">
        <f>Tabela1336[[#This Row],[Categoria]]</f>
        <v>0</v>
      </c>
      <c r="X232" s="162"/>
      <c r="Y232" s="162"/>
      <c r="Z232" s="162"/>
      <c r="AA232" s="162"/>
      <c r="AB232" s="150" t="str">
        <f t="shared" si="10"/>
        <v/>
      </c>
      <c r="AD232" s="154"/>
      <c r="AE232" s="155" t="str">
        <f>IF(Tabela131247[[#This Row],[Diagnóstico]]="Não Prenha ",Tabela1336[[#This Row],[Vaca]],"-")</f>
        <v>-</v>
      </c>
      <c r="AF232" s="162"/>
      <c r="AG232" s="162"/>
      <c r="AH232" s="162"/>
      <c r="AI232" s="162"/>
      <c r="AJ232" s="162"/>
      <c r="AK232" s="162">
        <f>Tabela1336[[#This Row],[Categoria]]</f>
        <v>0</v>
      </c>
      <c r="AL232" s="162"/>
      <c r="AM232" s="162"/>
      <c r="AN232" s="162"/>
      <c r="AO232" s="162"/>
      <c r="AP232" s="150" t="str">
        <f t="shared" si="11"/>
        <v/>
      </c>
    </row>
    <row r="233" spans="1:42" s="144" customFormat="1" hidden="1" x14ac:dyDescent="0.25">
      <c r="A233" s="156"/>
      <c r="B233" s="154"/>
      <c r="C233" s="155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50" t="str">
        <f t="shared" si="9"/>
        <v/>
      </c>
      <c r="P233" s="154"/>
      <c r="Q233" s="155" t="str">
        <f>IF(Tabela1336[[#This Row],[Diagnóstico]]="Não Prenha",Tabela1336[[#This Row],[Vaca]],"-")</f>
        <v>-</v>
      </c>
      <c r="R233" s="162" t="str">
        <f>IF(Tabela1336[[#This Row],[Diagnóstico]]="Não Prenha",Tabela1336[[#This Row],[E.C.C DG]],"-")</f>
        <v>-</v>
      </c>
      <c r="S233" s="162"/>
      <c r="T233" s="162" t="str">
        <f>IF(Tabela1336[[#This Row],[Diagnóstico]]="Não Prenha",Tabela1336[[#This Row],[E.C.C. IA]],"-")</f>
        <v>-</v>
      </c>
      <c r="U233" s="162" t="str">
        <f>IF(Tabela1336[[#This Row],[Diagnóstico]]="Não Prenha",Tabela1336[[#This Row],[Raça IA]],"-")</f>
        <v>-</v>
      </c>
      <c r="V233" s="162"/>
      <c r="W233" s="162">
        <f>Tabela1336[[#This Row],[Categoria]]</f>
        <v>0</v>
      </c>
      <c r="X233" s="162"/>
      <c r="Y233" s="162"/>
      <c r="Z233" s="162"/>
      <c r="AA233" s="162"/>
      <c r="AB233" s="150" t="str">
        <f t="shared" si="10"/>
        <v/>
      </c>
      <c r="AD233" s="154"/>
      <c r="AE233" s="155" t="str">
        <f>IF(Tabela131247[[#This Row],[Diagnóstico]]="Não Prenha ",Tabela1336[[#This Row],[Vaca]],"-")</f>
        <v>-</v>
      </c>
      <c r="AF233" s="162"/>
      <c r="AG233" s="162"/>
      <c r="AH233" s="162"/>
      <c r="AI233" s="162"/>
      <c r="AJ233" s="162"/>
      <c r="AK233" s="162">
        <f>Tabela1336[[#This Row],[Categoria]]</f>
        <v>0</v>
      </c>
      <c r="AL233" s="162"/>
      <c r="AM233" s="162"/>
      <c r="AN233" s="162"/>
      <c r="AO233" s="162"/>
      <c r="AP233" s="150" t="str">
        <f t="shared" si="11"/>
        <v/>
      </c>
    </row>
    <row r="234" spans="1:42" s="144" customFormat="1" hidden="1" x14ac:dyDescent="0.25">
      <c r="A234" s="156"/>
      <c r="B234" s="154"/>
      <c r="C234" s="155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50" t="str">
        <f t="shared" si="9"/>
        <v/>
      </c>
      <c r="P234" s="154"/>
      <c r="Q234" s="155" t="str">
        <f>IF(Tabela1336[[#This Row],[Diagnóstico]]="Não Prenha",Tabela1336[[#This Row],[Vaca]],"-")</f>
        <v>-</v>
      </c>
      <c r="R234" s="162" t="str">
        <f>IF(Tabela1336[[#This Row],[Diagnóstico]]="Não Prenha",Tabela1336[[#This Row],[E.C.C DG]],"-")</f>
        <v>-</v>
      </c>
      <c r="S234" s="162"/>
      <c r="T234" s="162" t="str">
        <f>IF(Tabela1336[[#This Row],[Diagnóstico]]="Não Prenha",Tabela1336[[#This Row],[E.C.C. IA]],"-")</f>
        <v>-</v>
      </c>
      <c r="U234" s="162" t="str">
        <f>IF(Tabela1336[[#This Row],[Diagnóstico]]="Não Prenha",Tabela1336[[#This Row],[Raça IA]],"-")</f>
        <v>-</v>
      </c>
      <c r="V234" s="162"/>
      <c r="W234" s="162">
        <f>Tabela1336[[#This Row],[Categoria]]</f>
        <v>0</v>
      </c>
      <c r="X234" s="162"/>
      <c r="Y234" s="162"/>
      <c r="Z234" s="162"/>
      <c r="AA234" s="162"/>
      <c r="AB234" s="150" t="str">
        <f t="shared" si="10"/>
        <v/>
      </c>
      <c r="AD234" s="154"/>
      <c r="AE234" s="155" t="str">
        <f>IF(Tabela131247[[#This Row],[Diagnóstico]]="Não Prenha ",Tabela1336[[#This Row],[Vaca]],"-")</f>
        <v>-</v>
      </c>
      <c r="AF234" s="162"/>
      <c r="AG234" s="162"/>
      <c r="AH234" s="162"/>
      <c r="AI234" s="162"/>
      <c r="AJ234" s="162"/>
      <c r="AK234" s="162">
        <f>Tabela1336[[#This Row],[Categoria]]</f>
        <v>0</v>
      </c>
      <c r="AL234" s="162"/>
      <c r="AM234" s="162"/>
      <c r="AN234" s="162"/>
      <c r="AO234" s="162"/>
      <c r="AP234" s="150" t="str">
        <f t="shared" si="11"/>
        <v/>
      </c>
    </row>
    <row r="235" spans="1:42" s="144" customFormat="1" ht="22.5" hidden="1" x14ac:dyDescent="0.3">
      <c r="A235" s="159"/>
      <c r="B235" s="157"/>
      <c r="C235" s="160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50" t="str">
        <f t="shared" si="9"/>
        <v/>
      </c>
      <c r="P235" s="157"/>
      <c r="Q235" s="160" t="str">
        <f>IF(Tabela1336[[#This Row],[Diagnóstico]]="Não Prenha",Tabela1336[[#This Row],[Vaca]],"-")</f>
        <v>-</v>
      </c>
      <c r="R235" s="162" t="str">
        <f>IF(Tabela1336[[#This Row],[Diagnóstico]]="Não Prenha",Tabela1336[[#This Row],[E.C.C DG]],"-")</f>
        <v>-</v>
      </c>
      <c r="S235" s="162"/>
      <c r="T235" s="162" t="str">
        <f>IF(Tabela1336[[#This Row],[Diagnóstico]]="Não Prenha",Tabela1336[[#This Row],[E.C.C. IA]],"-")</f>
        <v>-</v>
      </c>
      <c r="U235" s="162" t="str">
        <f>IF(Tabela1336[[#This Row],[Diagnóstico]]="Não Prenha",Tabela1336[[#This Row],[Raça IA]],"-")</f>
        <v>-</v>
      </c>
      <c r="V235" s="162"/>
      <c r="W235" s="162">
        <f>Tabela1336[[#This Row],[Categoria]]</f>
        <v>0</v>
      </c>
      <c r="X235" s="162"/>
      <c r="Y235" s="162"/>
      <c r="Z235" s="162"/>
      <c r="AA235" s="162"/>
      <c r="AB235" s="150" t="str">
        <f t="shared" si="10"/>
        <v/>
      </c>
      <c r="AD235" s="157"/>
      <c r="AE235" s="160" t="str">
        <f>IF(Tabela131247[[#This Row],[Diagnóstico]]="Não Prenha ",Tabela1336[[#This Row],[Vaca]],"-")</f>
        <v>-</v>
      </c>
      <c r="AF235" s="162"/>
      <c r="AG235" s="162"/>
      <c r="AH235" s="162"/>
      <c r="AI235" s="162"/>
      <c r="AJ235" s="162"/>
      <c r="AK235" s="162">
        <f>Tabela1336[[#This Row],[Categoria]]</f>
        <v>0</v>
      </c>
      <c r="AL235" s="162"/>
      <c r="AM235" s="162"/>
      <c r="AN235" s="162"/>
      <c r="AO235" s="162"/>
      <c r="AP235" s="150" t="str">
        <f t="shared" si="11"/>
        <v/>
      </c>
    </row>
    <row r="236" spans="1:42" s="144" customFormat="1" ht="22.5" hidden="1" x14ac:dyDescent="0.3">
      <c r="A236" s="159"/>
      <c r="B236" s="157"/>
      <c r="C236" s="160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50" t="str">
        <f t="shared" si="9"/>
        <v/>
      </c>
      <c r="P236" s="157"/>
      <c r="Q236" s="160" t="str">
        <f>IF(Tabela1336[[#This Row],[Diagnóstico]]="Não Prenha",Tabela1336[[#This Row],[Vaca]],"-")</f>
        <v>-</v>
      </c>
      <c r="R236" s="162" t="str">
        <f>IF(Tabela1336[[#This Row],[Diagnóstico]]="Não Prenha",Tabela1336[[#This Row],[E.C.C DG]],"-")</f>
        <v>-</v>
      </c>
      <c r="S236" s="162"/>
      <c r="T236" s="162" t="str">
        <f>IF(Tabela1336[[#This Row],[Diagnóstico]]="Não Prenha",Tabela1336[[#This Row],[E.C.C. IA]],"-")</f>
        <v>-</v>
      </c>
      <c r="U236" s="162" t="str">
        <f>IF(Tabela1336[[#This Row],[Diagnóstico]]="Não Prenha",Tabela1336[[#This Row],[Raça IA]],"-")</f>
        <v>-</v>
      </c>
      <c r="V236" s="162"/>
      <c r="W236" s="162">
        <f>Tabela1336[[#This Row],[Categoria]]</f>
        <v>0</v>
      </c>
      <c r="X236" s="162"/>
      <c r="Y236" s="162"/>
      <c r="Z236" s="162"/>
      <c r="AA236" s="162"/>
      <c r="AB236" s="150" t="str">
        <f t="shared" si="10"/>
        <v/>
      </c>
      <c r="AD236" s="157"/>
      <c r="AE236" s="160" t="str">
        <f>IF(Tabela131247[[#This Row],[Diagnóstico]]="Não Prenha ",Tabela1336[[#This Row],[Vaca]],"-")</f>
        <v>-</v>
      </c>
      <c r="AF236" s="162"/>
      <c r="AG236" s="162"/>
      <c r="AH236" s="162"/>
      <c r="AI236" s="162"/>
      <c r="AJ236" s="162"/>
      <c r="AK236" s="162">
        <f>Tabela1336[[#This Row],[Categoria]]</f>
        <v>0</v>
      </c>
      <c r="AL236" s="162"/>
      <c r="AM236" s="162"/>
      <c r="AN236" s="162"/>
      <c r="AO236" s="162"/>
      <c r="AP236" s="150" t="str">
        <f t="shared" si="11"/>
        <v/>
      </c>
    </row>
    <row r="237" spans="1:42" s="144" customFormat="1" ht="22.5" hidden="1" x14ac:dyDescent="0.3">
      <c r="A237" s="159"/>
      <c r="B237" s="157"/>
      <c r="C237" s="160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50" t="str">
        <f t="shared" si="9"/>
        <v/>
      </c>
      <c r="P237" s="157"/>
      <c r="Q237" s="160" t="str">
        <f>IF(Tabela1336[[#This Row],[Diagnóstico]]="Não Prenha",Tabela1336[[#This Row],[Vaca]],"-")</f>
        <v>-</v>
      </c>
      <c r="R237" s="162" t="str">
        <f>IF(Tabela1336[[#This Row],[Diagnóstico]]="Não Prenha",Tabela1336[[#This Row],[E.C.C DG]],"-")</f>
        <v>-</v>
      </c>
      <c r="S237" s="162"/>
      <c r="T237" s="162" t="str">
        <f>IF(Tabela1336[[#This Row],[Diagnóstico]]="Não Prenha",Tabela1336[[#This Row],[E.C.C. IA]],"-")</f>
        <v>-</v>
      </c>
      <c r="U237" s="162" t="str">
        <f>IF(Tabela1336[[#This Row],[Diagnóstico]]="Não Prenha",Tabela1336[[#This Row],[Raça IA]],"-")</f>
        <v>-</v>
      </c>
      <c r="V237" s="162"/>
      <c r="W237" s="162">
        <f>Tabela1336[[#This Row],[Categoria]]</f>
        <v>0</v>
      </c>
      <c r="X237" s="162"/>
      <c r="Y237" s="162"/>
      <c r="Z237" s="162"/>
      <c r="AA237" s="162"/>
      <c r="AB237" s="150" t="str">
        <f t="shared" si="10"/>
        <v/>
      </c>
      <c r="AD237" s="157"/>
      <c r="AE237" s="160" t="str">
        <f>IF(Tabela131247[[#This Row],[Diagnóstico]]="Não Prenha ",Tabela1336[[#This Row],[Vaca]],"-")</f>
        <v>-</v>
      </c>
      <c r="AF237" s="162"/>
      <c r="AG237" s="162"/>
      <c r="AH237" s="162"/>
      <c r="AI237" s="162"/>
      <c r="AJ237" s="162"/>
      <c r="AK237" s="162">
        <f>Tabela1336[[#This Row],[Categoria]]</f>
        <v>0</v>
      </c>
      <c r="AL237" s="162"/>
      <c r="AM237" s="162"/>
      <c r="AN237" s="162"/>
      <c r="AO237" s="162"/>
      <c r="AP237" s="150" t="str">
        <f t="shared" si="11"/>
        <v/>
      </c>
    </row>
    <row r="238" spans="1:42" s="144" customFormat="1" ht="22.5" hidden="1" x14ac:dyDescent="0.3">
      <c r="A238" s="159"/>
      <c r="B238" s="157"/>
      <c r="C238" s="160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50" t="str">
        <f t="shared" si="9"/>
        <v/>
      </c>
      <c r="P238" s="157"/>
      <c r="Q238" s="160" t="str">
        <f>IF(Tabela1336[[#This Row],[Diagnóstico]]="Não Prenha",Tabela1336[[#This Row],[Vaca]],"-")</f>
        <v>-</v>
      </c>
      <c r="R238" s="162" t="str">
        <f>IF(Tabela1336[[#This Row],[Diagnóstico]]="Não Prenha",Tabela1336[[#This Row],[E.C.C DG]],"-")</f>
        <v>-</v>
      </c>
      <c r="S238" s="162"/>
      <c r="T238" s="162" t="str">
        <f>IF(Tabela1336[[#This Row],[Diagnóstico]]="Não Prenha",Tabela1336[[#This Row],[E.C.C. IA]],"-")</f>
        <v>-</v>
      </c>
      <c r="U238" s="162" t="str">
        <f>IF(Tabela1336[[#This Row],[Diagnóstico]]="Não Prenha",Tabela1336[[#This Row],[Raça IA]],"-")</f>
        <v>-</v>
      </c>
      <c r="V238" s="162"/>
      <c r="W238" s="162">
        <f>Tabela1336[[#This Row],[Categoria]]</f>
        <v>0</v>
      </c>
      <c r="X238" s="162"/>
      <c r="Y238" s="162"/>
      <c r="Z238" s="162"/>
      <c r="AA238" s="162"/>
      <c r="AB238" s="150" t="str">
        <f t="shared" si="10"/>
        <v/>
      </c>
      <c r="AD238" s="157"/>
      <c r="AE238" s="160" t="str">
        <f>IF(Tabela131247[[#This Row],[Diagnóstico]]="Não Prenha ",Tabela1336[[#This Row],[Vaca]],"-")</f>
        <v>-</v>
      </c>
      <c r="AF238" s="162"/>
      <c r="AG238" s="162"/>
      <c r="AH238" s="162"/>
      <c r="AI238" s="162"/>
      <c r="AJ238" s="162"/>
      <c r="AK238" s="162">
        <f>Tabela1336[[#This Row],[Categoria]]</f>
        <v>0</v>
      </c>
      <c r="AL238" s="162"/>
      <c r="AM238" s="162"/>
      <c r="AN238" s="162"/>
      <c r="AO238" s="162"/>
      <c r="AP238" s="150" t="str">
        <f t="shared" si="11"/>
        <v/>
      </c>
    </row>
    <row r="239" spans="1:42" s="144" customFormat="1" ht="22.5" hidden="1" x14ac:dyDescent="0.3">
      <c r="A239" s="159"/>
      <c r="B239" s="157"/>
      <c r="C239" s="160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50" t="str">
        <f t="shared" si="9"/>
        <v/>
      </c>
      <c r="P239" s="157"/>
      <c r="Q239" s="160" t="str">
        <f>IF(Tabela1336[[#This Row],[Diagnóstico]]="Não Prenha",Tabela1336[[#This Row],[Vaca]],"-")</f>
        <v>-</v>
      </c>
      <c r="R239" s="162" t="str">
        <f>IF(Tabela1336[[#This Row],[Diagnóstico]]="Não Prenha",Tabela1336[[#This Row],[E.C.C DG]],"-")</f>
        <v>-</v>
      </c>
      <c r="S239" s="162"/>
      <c r="T239" s="162" t="str">
        <f>IF(Tabela1336[[#This Row],[Diagnóstico]]="Não Prenha",Tabela1336[[#This Row],[E.C.C. IA]],"-")</f>
        <v>-</v>
      </c>
      <c r="U239" s="162" t="str">
        <f>IF(Tabela1336[[#This Row],[Diagnóstico]]="Não Prenha",Tabela1336[[#This Row],[Raça IA]],"-")</f>
        <v>-</v>
      </c>
      <c r="V239" s="162"/>
      <c r="W239" s="162">
        <f>Tabela1336[[#This Row],[Categoria]]</f>
        <v>0</v>
      </c>
      <c r="X239" s="162"/>
      <c r="Y239" s="162"/>
      <c r="Z239" s="162"/>
      <c r="AA239" s="162"/>
      <c r="AB239" s="150" t="str">
        <f t="shared" si="10"/>
        <v/>
      </c>
      <c r="AD239" s="157"/>
      <c r="AE239" s="160" t="str">
        <f>IF(Tabela131247[[#This Row],[Diagnóstico]]="Não Prenha ",Tabela1336[[#This Row],[Vaca]],"-")</f>
        <v>-</v>
      </c>
      <c r="AF239" s="162"/>
      <c r="AG239" s="162"/>
      <c r="AH239" s="162"/>
      <c r="AI239" s="162"/>
      <c r="AJ239" s="162"/>
      <c r="AK239" s="162">
        <f>Tabela1336[[#This Row],[Categoria]]</f>
        <v>0</v>
      </c>
      <c r="AL239" s="162"/>
      <c r="AM239" s="162"/>
      <c r="AN239" s="162"/>
      <c r="AO239" s="162"/>
      <c r="AP239" s="150" t="str">
        <f t="shared" si="11"/>
        <v/>
      </c>
    </row>
    <row r="240" spans="1:42" s="144" customFormat="1" ht="22.5" hidden="1" x14ac:dyDescent="0.3">
      <c r="A240" s="159"/>
      <c r="B240" s="157"/>
      <c r="C240" s="160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50" t="str">
        <f t="shared" si="9"/>
        <v/>
      </c>
      <c r="P240" s="157"/>
      <c r="Q240" s="160" t="str">
        <f>IF(Tabela1336[[#This Row],[Diagnóstico]]="Não Prenha",Tabela1336[[#This Row],[Vaca]],"-")</f>
        <v>-</v>
      </c>
      <c r="R240" s="162" t="str">
        <f>IF(Tabela1336[[#This Row],[Diagnóstico]]="Não Prenha",Tabela1336[[#This Row],[E.C.C DG]],"-")</f>
        <v>-</v>
      </c>
      <c r="S240" s="162"/>
      <c r="T240" s="162" t="str">
        <f>IF(Tabela1336[[#This Row],[Diagnóstico]]="Não Prenha",Tabela1336[[#This Row],[E.C.C. IA]],"-")</f>
        <v>-</v>
      </c>
      <c r="U240" s="162" t="str">
        <f>IF(Tabela1336[[#This Row],[Diagnóstico]]="Não Prenha",Tabela1336[[#This Row],[Raça IA]],"-")</f>
        <v>-</v>
      </c>
      <c r="V240" s="162"/>
      <c r="W240" s="162">
        <f>Tabela1336[[#This Row],[Categoria]]</f>
        <v>0</v>
      </c>
      <c r="X240" s="162"/>
      <c r="Y240" s="162"/>
      <c r="Z240" s="162"/>
      <c r="AA240" s="162"/>
      <c r="AB240" s="150" t="str">
        <f t="shared" si="10"/>
        <v/>
      </c>
      <c r="AD240" s="157"/>
      <c r="AE240" s="160" t="str">
        <f>IF(Tabela131247[[#This Row],[Diagnóstico]]="Não Prenha ",Tabela1336[[#This Row],[Vaca]],"-")</f>
        <v>-</v>
      </c>
      <c r="AF240" s="162"/>
      <c r="AG240" s="162"/>
      <c r="AH240" s="162"/>
      <c r="AI240" s="162"/>
      <c r="AJ240" s="162"/>
      <c r="AK240" s="162">
        <f>Tabela1336[[#This Row],[Categoria]]</f>
        <v>0</v>
      </c>
      <c r="AL240" s="162"/>
      <c r="AM240" s="162"/>
      <c r="AN240" s="162"/>
      <c r="AO240" s="162"/>
      <c r="AP240" s="150" t="str">
        <f t="shared" si="11"/>
        <v/>
      </c>
    </row>
    <row r="241" spans="1:42" s="144" customFormat="1" ht="22.5" hidden="1" x14ac:dyDescent="0.3">
      <c r="A241" s="159"/>
      <c r="B241" s="157"/>
      <c r="C241" s="160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50" t="str">
        <f t="shared" si="9"/>
        <v/>
      </c>
      <c r="P241" s="157"/>
      <c r="Q241" s="160" t="str">
        <f>IF(Tabela1336[[#This Row],[Diagnóstico]]="Não Prenha",Tabela1336[[#This Row],[Vaca]],"-")</f>
        <v>-</v>
      </c>
      <c r="R241" s="162" t="str">
        <f>IF(Tabela1336[[#This Row],[Diagnóstico]]="Não Prenha",Tabela1336[[#This Row],[E.C.C DG]],"-")</f>
        <v>-</v>
      </c>
      <c r="S241" s="162"/>
      <c r="T241" s="162" t="str">
        <f>IF(Tabela1336[[#This Row],[Diagnóstico]]="Não Prenha",Tabela1336[[#This Row],[E.C.C. IA]],"-")</f>
        <v>-</v>
      </c>
      <c r="U241" s="162" t="str">
        <f>IF(Tabela1336[[#This Row],[Diagnóstico]]="Não Prenha",Tabela1336[[#This Row],[Raça IA]],"-")</f>
        <v>-</v>
      </c>
      <c r="V241" s="162"/>
      <c r="W241" s="162">
        <f>Tabela1336[[#This Row],[Categoria]]</f>
        <v>0</v>
      </c>
      <c r="X241" s="162"/>
      <c r="Y241" s="162"/>
      <c r="Z241" s="162"/>
      <c r="AA241" s="162"/>
      <c r="AB241" s="150" t="str">
        <f t="shared" si="10"/>
        <v/>
      </c>
      <c r="AD241" s="157"/>
      <c r="AE241" s="160" t="str">
        <f>IF(Tabela131247[[#This Row],[Diagnóstico]]="Não Prenha ",Tabela1336[[#This Row],[Vaca]],"-")</f>
        <v>-</v>
      </c>
      <c r="AF241" s="162"/>
      <c r="AG241" s="162"/>
      <c r="AH241" s="162"/>
      <c r="AI241" s="162"/>
      <c r="AJ241" s="162"/>
      <c r="AK241" s="162">
        <f>Tabela1336[[#This Row],[Categoria]]</f>
        <v>0</v>
      </c>
      <c r="AL241" s="162"/>
      <c r="AM241" s="162"/>
      <c r="AN241" s="162"/>
      <c r="AO241" s="162"/>
      <c r="AP241" s="150" t="str">
        <f t="shared" si="11"/>
        <v/>
      </c>
    </row>
    <row r="242" spans="1:42" s="144" customFormat="1" ht="22.5" hidden="1" x14ac:dyDescent="0.3">
      <c r="A242" s="159"/>
      <c r="B242" s="157"/>
      <c r="C242" s="160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50" t="str">
        <f t="shared" si="9"/>
        <v/>
      </c>
      <c r="P242" s="157"/>
      <c r="Q242" s="160" t="str">
        <f>IF(Tabela1336[[#This Row],[Diagnóstico]]="Não Prenha",Tabela1336[[#This Row],[Vaca]],"-")</f>
        <v>-</v>
      </c>
      <c r="R242" s="162" t="str">
        <f>IF(Tabela1336[[#This Row],[Diagnóstico]]="Não Prenha",Tabela1336[[#This Row],[E.C.C DG]],"-")</f>
        <v>-</v>
      </c>
      <c r="S242" s="162"/>
      <c r="T242" s="162" t="str">
        <f>IF(Tabela1336[[#This Row],[Diagnóstico]]="Não Prenha",Tabela1336[[#This Row],[E.C.C. IA]],"-")</f>
        <v>-</v>
      </c>
      <c r="U242" s="162" t="str">
        <f>IF(Tabela1336[[#This Row],[Diagnóstico]]="Não Prenha",Tabela1336[[#This Row],[Raça IA]],"-")</f>
        <v>-</v>
      </c>
      <c r="V242" s="162"/>
      <c r="W242" s="162">
        <f>Tabela1336[[#This Row],[Categoria]]</f>
        <v>0</v>
      </c>
      <c r="X242" s="162"/>
      <c r="Y242" s="162"/>
      <c r="Z242" s="162"/>
      <c r="AA242" s="162"/>
      <c r="AB242" s="150" t="str">
        <f t="shared" si="10"/>
        <v/>
      </c>
      <c r="AD242" s="157"/>
      <c r="AE242" s="160" t="str">
        <f>IF(Tabela131247[[#This Row],[Diagnóstico]]="Não Prenha ",Tabela1336[[#This Row],[Vaca]],"-")</f>
        <v>-</v>
      </c>
      <c r="AF242" s="162"/>
      <c r="AG242" s="162"/>
      <c r="AH242" s="162"/>
      <c r="AI242" s="162"/>
      <c r="AJ242" s="162"/>
      <c r="AK242" s="162">
        <f>Tabela1336[[#This Row],[Categoria]]</f>
        <v>0</v>
      </c>
      <c r="AL242" s="162"/>
      <c r="AM242" s="162"/>
      <c r="AN242" s="162"/>
      <c r="AO242" s="162"/>
      <c r="AP242" s="150" t="str">
        <f t="shared" si="11"/>
        <v/>
      </c>
    </row>
    <row r="243" spans="1:42" s="144" customFormat="1" ht="22.5" hidden="1" x14ac:dyDescent="0.3">
      <c r="A243" s="159"/>
      <c r="B243" s="157"/>
      <c r="C243" s="160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50" t="str">
        <f t="shared" si="9"/>
        <v/>
      </c>
      <c r="P243" s="157"/>
      <c r="Q243" s="160" t="str">
        <f>IF(Tabela1336[[#This Row],[Diagnóstico]]="Não Prenha",Tabela1336[[#This Row],[Vaca]],"-")</f>
        <v>-</v>
      </c>
      <c r="R243" s="162" t="str">
        <f>IF(Tabela1336[[#This Row],[Diagnóstico]]="Não Prenha",Tabela1336[[#This Row],[E.C.C DG]],"-")</f>
        <v>-</v>
      </c>
      <c r="S243" s="162"/>
      <c r="T243" s="162" t="str">
        <f>IF(Tabela1336[[#This Row],[Diagnóstico]]="Não Prenha",Tabela1336[[#This Row],[E.C.C. IA]],"-")</f>
        <v>-</v>
      </c>
      <c r="U243" s="162" t="str">
        <f>IF(Tabela1336[[#This Row],[Diagnóstico]]="Não Prenha",Tabela1336[[#This Row],[Raça IA]],"-")</f>
        <v>-</v>
      </c>
      <c r="V243" s="162"/>
      <c r="W243" s="162">
        <f>Tabela1336[[#This Row],[Categoria]]</f>
        <v>0</v>
      </c>
      <c r="X243" s="162"/>
      <c r="Y243" s="162"/>
      <c r="Z243" s="162"/>
      <c r="AA243" s="162"/>
      <c r="AB243" s="150" t="str">
        <f t="shared" si="10"/>
        <v/>
      </c>
      <c r="AD243" s="157"/>
      <c r="AE243" s="160" t="str">
        <f>IF(Tabela131247[[#This Row],[Diagnóstico]]="Não Prenha ",Tabela1336[[#This Row],[Vaca]],"-")</f>
        <v>-</v>
      </c>
      <c r="AF243" s="162"/>
      <c r="AG243" s="162"/>
      <c r="AH243" s="162"/>
      <c r="AI243" s="162"/>
      <c r="AJ243" s="162"/>
      <c r="AK243" s="162">
        <f>Tabela1336[[#This Row],[Categoria]]</f>
        <v>0</v>
      </c>
      <c r="AL243" s="162"/>
      <c r="AM243" s="162"/>
      <c r="AN243" s="162"/>
      <c r="AO243" s="162"/>
      <c r="AP243" s="150" t="str">
        <f t="shared" si="11"/>
        <v/>
      </c>
    </row>
    <row r="244" spans="1:42" s="144" customFormat="1" ht="22.5" hidden="1" x14ac:dyDescent="0.3">
      <c r="A244" s="159"/>
      <c r="B244" s="157"/>
      <c r="C244" s="160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50" t="str">
        <f t="shared" si="9"/>
        <v/>
      </c>
      <c r="P244" s="157"/>
      <c r="Q244" s="160" t="str">
        <f>IF(Tabela1336[[#This Row],[Diagnóstico]]="Não Prenha",Tabela1336[[#This Row],[Vaca]],"-")</f>
        <v>-</v>
      </c>
      <c r="R244" s="162" t="str">
        <f>IF(Tabela1336[[#This Row],[Diagnóstico]]="Não Prenha",Tabela1336[[#This Row],[E.C.C DG]],"-")</f>
        <v>-</v>
      </c>
      <c r="S244" s="162"/>
      <c r="T244" s="162" t="str">
        <f>IF(Tabela1336[[#This Row],[Diagnóstico]]="Não Prenha",Tabela1336[[#This Row],[E.C.C. IA]],"-")</f>
        <v>-</v>
      </c>
      <c r="U244" s="162" t="str">
        <f>IF(Tabela1336[[#This Row],[Diagnóstico]]="Não Prenha",Tabela1336[[#This Row],[Raça IA]],"-")</f>
        <v>-</v>
      </c>
      <c r="V244" s="162"/>
      <c r="W244" s="162">
        <f>Tabela1336[[#This Row],[Categoria]]</f>
        <v>0</v>
      </c>
      <c r="X244" s="162"/>
      <c r="Y244" s="162"/>
      <c r="Z244" s="162"/>
      <c r="AA244" s="162"/>
      <c r="AB244" s="150" t="str">
        <f t="shared" si="10"/>
        <v/>
      </c>
      <c r="AD244" s="157"/>
      <c r="AE244" s="160" t="str">
        <f>IF(Tabela131247[[#This Row],[Diagnóstico]]="Não Prenha ",Tabela1336[[#This Row],[Vaca]],"-")</f>
        <v>-</v>
      </c>
      <c r="AF244" s="162"/>
      <c r="AG244" s="162"/>
      <c r="AH244" s="162"/>
      <c r="AI244" s="162"/>
      <c r="AJ244" s="162"/>
      <c r="AK244" s="162">
        <f>Tabela1336[[#This Row],[Categoria]]</f>
        <v>0</v>
      </c>
      <c r="AL244" s="162"/>
      <c r="AM244" s="162"/>
      <c r="AN244" s="162"/>
      <c r="AO244" s="162"/>
      <c r="AP244" s="150" t="str">
        <f t="shared" si="11"/>
        <v/>
      </c>
    </row>
    <row r="245" spans="1:42" s="144" customFormat="1" ht="22.5" hidden="1" x14ac:dyDescent="0.3">
      <c r="A245" s="159"/>
      <c r="B245" s="157"/>
      <c r="C245" s="160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50" t="str">
        <f t="shared" si="9"/>
        <v/>
      </c>
      <c r="P245" s="157"/>
      <c r="Q245" s="160" t="str">
        <f>IF(Tabela1336[[#This Row],[Diagnóstico]]="Não Prenha",Tabela1336[[#This Row],[Vaca]],"-")</f>
        <v>-</v>
      </c>
      <c r="R245" s="162" t="str">
        <f>IF(Tabela1336[[#This Row],[Diagnóstico]]="Não Prenha",Tabela1336[[#This Row],[E.C.C DG]],"-")</f>
        <v>-</v>
      </c>
      <c r="S245" s="162"/>
      <c r="T245" s="162" t="str">
        <f>IF(Tabela1336[[#This Row],[Diagnóstico]]="Não Prenha",Tabela1336[[#This Row],[E.C.C. IA]],"-")</f>
        <v>-</v>
      </c>
      <c r="U245" s="162" t="str">
        <f>IF(Tabela1336[[#This Row],[Diagnóstico]]="Não Prenha",Tabela1336[[#This Row],[Raça IA]],"-")</f>
        <v>-</v>
      </c>
      <c r="V245" s="162"/>
      <c r="W245" s="162">
        <f>Tabela1336[[#This Row],[Categoria]]</f>
        <v>0</v>
      </c>
      <c r="X245" s="162"/>
      <c r="Y245" s="162"/>
      <c r="Z245" s="162"/>
      <c r="AA245" s="162"/>
      <c r="AB245" s="150" t="str">
        <f t="shared" si="10"/>
        <v/>
      </c>
      <c r="AD245" s="157"/>
      <c r="AE245" s="160" t="str">
        <f>IF(Tabela131247[[#This Row],[Diagnóstico]]="Não Prenha ",Tabela1336[[#This Row],[Vaca]],"-")</f>
        <v>-</v>
      </c>
      <c r="AF245" s="162"/>
      <c r="AG245" s="162"/>
      <c r="AH245" s="162"/>
      <c r="AI245" s="162"/>
      <c r="AJ245" s="162"/>
      <c r="AK245" s="162">
        <f>Tabela1336[[#This Row],[Categoria]]</f>
        <v>0</v>
      </c>
      <c r="AL245" s="162"/>
      <c r="AM245" s="162"/>
      <c r="AN245" s="162"/>
      <c r="AO245" s="162"/>
      <c r="AP245" s="150" t="str">
        <f t="shared" si="11"/>
        <v/>
      </c>
    </row>
    <row r="246" spans="1:42" s="144" customFormat="1" ht="22.5" hidden="1" x14ac:dyDescent="0.3">
      <c r="A246" s="159"/>
      <c r="B246" s="157"/>
      <c r="C246" s="160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50" t="str">
        <f t="shared" si="9"/>
        <v/>
      </c>
      <c r="P246" s="157"/>
      <c r="Q246" s="160" t="str">
        <f>IF(Tabela1336[[#This Row],[Diagnóstico]]="Não Prenha",Tabela1336[[#This Row],[Vaca]],"-")</f>
        <v>-</v>
      </c>
      <c r="R246" s="162" t="str">
        <f>IF(Tabela1336[[#This Row],[Diagnóstico]]="Não Prenha",Tabela1336[[#This Row],[E.C.C DG]],"-")</f>
        <v>-</v>
      </c>
      <c r="S246" s="162"/>
      <c r="T246" s="162" t="str">
        <f>IF(Tabela1336[[#This Row],[Diagnóstico]]="Não Prenha",Tabela1336[[#This Row],[E.C.C. IA]],"-")</f>
        <v>-</v>
      </c>
      <c r="U246" s="162" t="str">
        <f>IF(Tabela1336[[#This Row],[Diagnóstico]]="Não Prenha",Tabela1336[[#This Row],[Raça IA]],"-")</f>
        <v>-</v>
      </c>
      <c r="V246" s="162"/>
      <c r="W246" s="162">
        <f>Tabela1336[[#This Row],[Categoria]]</f>
        <v>0</v>
      </c>
      <c r="X246" s="162"/>
      <c r="Y246" s="162"/>
      <c r="Z246" s="162"/>
      <c r="AA246" s="162"/>
      <c r="AB246" s="150" t="str">
        <f t="shared" si="10"/>
        <v/>
      </c>
      <c r="AD246" s="157"/>
      <c r="AE246" s="160" t="str">
        <f>IF(Tabela131247[[#This Row],[Diagnóstico]]="Não Prenha ",Tabela1336[[#This Row],[Vaca]],"-")</f>
        <v>-</v>
      </c>
      <c r="AF246" s="162"/>
      <c r="AG246" s="162"/>
      <c r="AH246" s="162"/>
      <c r="AI246" s="162"/>
      <c r="AJ246" s="162"/>
      <c r="AK246" s="162">
        <f>Tabela1336[[#This Row],[Categoria]]</f>
        <v>0</v>
      </c>
      <c r="AL246" s="162"/>
      <c r="AM246" s="162"/>
      <c r="AN246" s="162"/>
      <c r="AO246" s="162"/>
      <c r="AP246" s="150" t="str">
        <f t="shared" si="11"/>
        <v/>
      </c>
    </row>
    <row r="247" spans="1:42" s="144" customFormat="1" ht="22.5" hidden="1" x14ac:dyDescent="0.3">
      <c r="A247" s="159"/>
      <c r="B247" s="157"/>
      <c r="C247" s="160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50" t="str">
        <f t="shared" si="9"/>
        <v/>
      </c>
      <c r="P247" s="157"/>
      <c r="Q247" s="160" t="str">
        <f>IF(Tabela1336[[#This Row],[Diagnóstico]]="Não Prenha",Tabela1336[[#This Row],[Vaca]],"-")</f>
        <v>-</v>
      </c>
      <c r="R247" s="162" t="str">
        <f>IF(Tabela1336[[#This Row],[Diagnóstico]]="Não Prenha",Tabela1336[[#This Row],[E.C.C DG]],"-")</f>
        <v>-</v>
      </c>
      <c r="S247" s="162"/>
      <c r="T247" s="162" t="str">
        <f>IF(Tabela1336[[#This Row],[Diagnóstico]]="Não Prenha",Tabela1336[[#This Row],[E.C.C. IA]],"-")</f>
        <v>-</v>
      </c>
      <c r="U247" s="162" t="str">
        <f>IF(Tabela1336[[#This Row],[Diagnóstico]]="Não Prenha",Tabela1336[[#This Row],[Raça IA]],"-")</f>
        <v>-</v>
      </c>
      <c r="V247" s="162"/>
      <c r="W247" s="162">
        <f>Tabela1336[[#This Row],[Categoria]]</f>
        <v>0</v>
      </c>
      <c r="X247" s="162"/>
      <c r="Y247" s="162"/>
      <c r="Z247" s="162"/>
      <c r="AA247" s="162"/>
      <c r="AB247" s="150" t="str">
        <f t="shared" si="10"/>
        <v/>
      </c>
      <c r="AD247" s="157"/>
      <c r="AE247" s="160" t="str">
        <f>IF(Tabela131247[[#This Row],[Diagnóstico]]="Não Prenha ",Tabela1336[[#This Row],[Vaca]],"-")</f>
        <v>-</v>
      </c>
      <c r="AF247" s="162"/>
      <c r="AG247" s="162"/>
      <c r="AH247" s="162"/>
      <c r="AI247" s="162"/>
      <c r="AJ247" s="162"/>
      <c r="AK247" s="162">
        <f>Tabela1336[[#This Row],[Categoria]]</f>
        <v>0</v>
      </c>
      <c r="AL247" s="162"/>
      <c r="AM247" s="162"/>
      <c r="AN247" s="162"/>
      <c r="AO247" s="162"/>
      <c r="AP247" s="150" t="str">
        <f t="shared" si="11"/>
        <v/>
      </c>
    </row>
    <row r="248" spans="1:42" s="144" customFormat="1" ht="22.5" hidden="1" x14ac:dyDescent="0.3">
      <c r="A248" s="159"/>
      <c r="B248" s="157"/>
      <c r="C248" s="160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50" t="str">
        <f t="shared" si="9"/>
        <v/>
      </c>
      <c r="P248" s="157"/>
      <c r="Q248" s="160" t="str">
        <f>IF(Tabela1336[[#This Row],[Diagnóstico]]="Não Prenha",Tabela1336[[#This Row],[Vaca]],"-")</f>
        <v>-</v>
      </c>
      <c r="R248" s="162" t="str">
        <f>IF(Tabela1336[[#This Row],[Diagnóstico]]="Não Prenha",Tabela1336[[#This Row],[E.C.C DG]],"-")</f>
        <v>-</v>
      </c>
      <c r="S248" s="162"/>
      <c r="T248" s="162" t="str">
        <f>IF(Tabela1336[[#This Row],[Diagnóstico]]="Não Prenha",Tabela1336[[#This Row],[E.C.C. IA]],"-")</f>
        <v>-</v>
      </c>
      <c r="U248" s="162" t="str">
        <f>IF(Tabela1336[[#This Row],[Diagnóstico]]="Não Prenha",Tabela1336[[#This Row],[Raça IA]],"-")</f>
        <v>-</v>
      </c>
      <c r="V248" s="162"/>
      <c r="W248" s="162">
        <f>Tabela1336[[#This Row],[Categoria]]</f>
        <v>0</v>
      </c>
      <c r="X248" s="162"/>
      <c r="Y248" s="162"/>
      <c r="Z248" s="162"/>
      <c r="AA248" s="162"/>
      <c r="AB248" s="150" t="str">
        <f t="shared" si="10"/>
        <v/>
      </c>
      <c r="AD248" s="157"/>
      <c r="AE248" s="160" t="str">
        <f>IF(Tabela131247[[#This Row],[Diagnóstico]]="Não Prenha ",Tabela1336[[#This Row],[Vaca]],"-")</f>
        <v>-</v>
      </c>
      <c r="AF248" s="162"/>
      <c r="AG248" s="162"/>
      <c r="AH248" s="162"/>
      <c r="AI248" s="162"/>
      <c r="AJ248" s="162"/>
      <c r="AK248" s="162">
        <f>Tabela1336[[#This Row],[Categoria]]</f>
        <v>0</v>
      </c>
      <c r="AL248" s="162"/>
      <c r="AM248" s="162"/>
      <c r="AN248" s="162"/>
      <c r="AO248" s="162"/>
      <c r="AP248" s="150" t="str">
        <f t="shared" si="11"/>
        <v/>
      </c>
    </row>
    <row r="249" spans="1:42" s="144" customFormat="1" ht="22.5" hidden="1" x14ac:dyDescent="0.3">
      <c r="A249" s="159"/>
      <c r="B249" s="157"/>
      <c r="C249" s="160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50" t="str">
        <f t="shared" si="9"/>
        <v/>
      </c>
      <c r="P249" s="157"/>
      <c r="Q249" s="160" t="str">
        <f>IF(Tabela1336[[#This Row],[Diagnóstico]]="Não Prenha",Tabela1336[[#This Row],[Vaca]],"-")</f>
        <v>-</v>
      </c>
      <c r="R249" s="162" t="str">
        <f>IF(Tabela1336[[#This Row],[Diagnóstico]]="Não Prenha",Tabela1336[[#This Row],[E.C.C DG]],"-")</f>
        <v>-</v>
      </c>
      <c r="S249" s="162"/>
      <c r="T249" s="162" t="str">
        <f>IF(Tabela1336[[#This Row],[Diagnóstico]]="Não Prenha",Tabela1336[[#This Row],[E.C.C. IA]],"-")</f>
        <v>-</v>
      </c>
      <c r="U249" s="162" t="str">
        <f>IF(Tabela1336[[#This Row],[Diagnóstico]]="Não Prenha",Tabela1336[[#This Row],[Raça IA]],"-")</f>
        <v>-</v>
      </c>
      <c r="V249" s="162"/>
      <c r="W249" s="162">
        <f>Tabela1336[[#This Row],[Categoria]]</f>
        <v>0</v>
      </c>
      <c r="X249" s="162"/>
      <c r="Y249" s="162"/>
      <c r="Z249" s="162"/>
      <c r="AA249" s="162"/>
      <c r="AB249" s="150" t="str">
        <f t="shared" si="10"/>
        <v/>
      </c>
      <c r="AD249" s="157"/>
      <c r="AE249" s="160" t="str">
        <f>IF(Tabela131247[[#This Row],[Diagnóstico]]="Não Prenha ",Tabela1336[[#This Row],[Vaca]],"-")</f>
        <v>-</v>
      </c>
      <c r="AF249" s="162"/>
      <c r="AG249" s="162"/>
      <c r="AH249" s="162"/>
      <c r="AI249" s="162"/>
      <c r="AJ249" s="162"/>
      <c r="AK249" s="162">
        <f>Tabela1336[[#This Row],[Categoria]]</f>
        <v>0</v>
      </c>
      <c r="AL249" s="162"/>
      <c r="AM249" s="162"/>
      <c r="AN249" s="162"/>
      <c r="AO249" s="162"/>
      <c r="AP249" s="150" t="str">
        <f t="shared" si="11"/>
        <v/>
      </c>
    </row>
    <row r="250" spans="1:42" s="144" customFormat="1" ht="22.5" hidden="1" x14ac:dyDescent="0.3">
      <c r="A250" s="159"/>
      <c r="B250" s="157"/>
      <c r="C250" s="160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50" t="str">
        <f t="shared" si="9"/>
        <v/>
      </c>
      <c r="P250" s="157"/>
      <c r="Q250" s="160" t="str">
        <f>IF(Tabela1336[[#This Row],[Diagnóstico]]="Não Prenha",Tabela1336[[#This Row],[Vaca]],"-")</f>
        <v>-</v>
      </c>
      <c r="R250" s="162" t="str">
        <f>IF(Tabela1336[[#This Row],[Diagnóstico]]="Não Prenha",Tabela1336[[#This Row],[E.C.C DG]],"-")</f>
        <v>-</v>
      </c>
      <c r="S250" s="162"/>
      <c r="T250" s="162" t="str">
        <f>IF(Tabela1336[[#This Row],[Diagnóstico]]="Não Prenha",Tabela1336[[#This Row],[E.C.C. IA]],"-")</f>
        <v>-</v>
      </c>
      <c r="U250" s="162" t="str">
        <f>IF(Tabela1336[[#This Row],[Diagnóstico]]="Não Prenha",Tabela1336[[#This Row],[Raça IA]],"-")</f>
        <v>-</v>
      </c>
      <c r="V250" s="162"/>
      <c r="W250" s="162">
        <f>Tabela1336[[#This Row],[Categoria]]</f>
        <v>0</v>
      </c>
      <c r="X250" s="162"/>
      <c r="Y250" s="162"/>
      <c r="Z250" s="162"/>
      <c r="AA250" s="162"/>
      <c r="AB250" s="150" t="str">
        <f t="shared" si="10"/>
        <v/>
      </c>
      <c r="AD250" s="157"/>
      <c r="AE250" s="160" t="str">
        <f>IF(Tabela131247[[#This Row],[Diagnóstico]]="Não Prenha ",Tabela1336[[#This Row],[Vaca]],"-")</f>
        <v>-</v>
      </c>
      <c r="AF250" s="162"/>
      <c r="AG250" s="162"/>
      <c r="AH250" s="162"/>
      <c r="AI250" s="162"/>
      <c r="AJ250" s="162"/>
      <c r="AK250" s="162">
        <f>Tabela1336[[#This Row],[Categoria]]</f>
        <v>0</v>
      </c>
      <c r="AL250" s="162"/>
      <c r="AM250" s="162"/>
      <c r="AN250" s="162"/>
      <c r="AO250" s="162"/>
      <c r="AP250" s="150" t="str">
        <f t="shared" si="11"/>
        <v/>
      </c>
    </row>
    <row r="251" spans="1:42" s="144" customFormat="1" ht="22.5" hidden="1" x14ac:dyDescent="0.3">
      <c r="A251" s="159"/>
      <c r="B251" s="157"/>
      <c r="C251" s="160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50" t="str">
        <f t="shared" si="9"/>
        <v/>
      </c>
      <c r="P251" s="157"/>
      <c r="Q251" s="160" t="str">
        <f>IF(Tabela1336[[#This Row],[Diagnóstico]]="Não Prenha",Tabela1336[[#This Row],[Vaca]],"-")</f>
        <v>-</v>
      </c>
      <c r="R251" s="162" t="str">
        <f>IF(Tabela1336[[#This Row],[Diagnóstico]]="Não Prenha",Tabela1336[[#This Row],[E.C.C DG]],"-")</f>
        <v>-</v>
      </c>
      <c r="S251" s="162"/>
      <c r="T251" s="162" t="str">
        <f>IF(Tabela1336[[#This Row],[Diagnóstico]]="Não Prenha",Tabela1336[[#This Row],[E.C.C. IA]],"-")</f>
        <v>-</v>
      </c>
      <c r="U251" s="162" t="str">
        <f>IF(Tabela1336[[#This Row],[Diagnóstico]]="Não Prenha",Tabela1336[[#This Row],[Raça IA]],"-")</f>
        <v>-</v>
      </c>
      <c r="V251" s="162"/>
      <c r="W251" s="162">
        <f>Tabela1336[[#This Row],[Categoria]]</f>
        <v>0</v>
      </c>
      <c r="X251" s="162"/>
      <c r="Y251" s="162"/>
      <c r="Z251" s="162"/>
      <c r="AA251" s="162"/>
      <c r="AB251" s="150" t="str">
        <f t="shared" si="10"/>
        <v/>
      </c>
      <c r="AD251" s="157"/>
      <c r="AE251" s="160" t="str">
        <f>IF(Tabela131247[[#This Row],[Diagnóstico]]="Não Prenha ",Tabela1336[[#This Row],[Vaca]],"-")</f>
        <v>-</v>
      </c>
      <c r="AF251" s="162"/>
      <c r="AG251" s="162"/>
      <c r="AH251" s="162"/>
      <c r="AI251" s="162"/>
      <c r="AJ251" s="162"/>
      <c r="AK251" s="162">
        <f>Tabela1336[[#This Row],[Categoria]]</f>
        <v>0</v>
      </c>
      <c r="AL251" s="162"/>
      <c r="AM251" s="162"/>
      <c r="AN251" s="162"/>
      <c r="AO251" s="162"/>
      <c r="AP251" s="150" t="str">
        <f t="shared" si="11"/>
        <v/>
      </c>
    </row>
    <row r="252" spans="1:42" s="144" customFormat="1" ht="22.5" hidden="1" x14ac:dyDescent="0.3">
      <c r="A252" s="159"/>
      <c r="B252" s="157"/>
      <c r="C252" s="160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50" t="str">
        <f t="shared" si="9"/>
        <v/>
      </c>
      <c r="P252" s="157"/>
      <c r="Q252" s="160" t="str">
        <f>IF(Tabela1336[[#This Row],[Diagnóstico]]="Não Prenha",Tabela1336[[#This Row],[Vaca]],"-")</f>
        <v>-</v>
      </c>
      <c r="R252" s="162" t="str">
        <f>IF(Tabela1336[[#This Row],[Diagnóstico]]="Não Prenha",Tabela1336[[#This Row],[E.C.C DG]],"-")</f>
        <v>-</v>
      </c>
      <c r="S252" s="162"/>
      <c r="T252" s="162" t="str">
        <f>IF(Tabela1336[[#This Row],[Diagnóstico]]="Não Prenha",Tabela1336[[#This Row],[E.C.C. IA]],"-")</f>
        <v>-</v>
      </c>
      <c r="U252" s="162" t="str">
        <f>IF(Tabela1336[[#This Row],[Diagnóstico]]="Não Prenha",Tabela1336[[#This Row],[Raça IA]],"-")</f>
        <v>-</v>
      </c>
      <c r="V252" s="162"/>
      <c r="W252" s="162">
        <f>Tabela1336[[#This Row],[Categoria]]</f>
        <v>0</v>
      </c>
      <c r="X252" s="162"/>
      <c r="Y252" s="162"/>
      <c r="Z252" s="162"/>
      <c r="AA252" s="162"/>
      <c r="AB252" s="150" t="str">
        <f t="shared" si="10"/>
        <v/>
      </c>
      <c r="AD252" s="157"/>
      <c r="AE252" s="160" t="str">
        <f>IF(Tabela131247[[#This Row],[Diagnóstico]]="Não Prenha ",Tabela1336[[#This Row],[Vaca]],"-")</f>
        <v>-</v>
      </c>
      <c r="AF252" s="162"/>
      <c r="AG252" s="162"/>
      <c r="AH252" s="162"/>
      <c r="AI252" s="162"/>
      <c r="AJ252" s="162"/>
      <c r="AK252" s="162">
        <f>Tabela1336[[#This Row],[Categoria]]</f>
        <v>0</v>
      </c>
      <c r="AL252" s="162"/>
      <c r="AM252" s="162"/>
      <c r="AN252" s="162"/>
      <c r="AO252" s="162"/>
      <c r="AP252" s="150" t="str">
        <f t="shared" si="11"/>
        <v/>
      </c>
    </row>
    <row r="253" spans="1:42" s="144" customFormat="1" ht="22.5" hidden="1" x14ac:dyDescent="0.3">
      <c r="A253" s="159"/>
      <c r="B253" s="157"/>
      <c r="C253" s="160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50" t="str">
        <f t="shared" si="9"/>
        <v/>
      </c>
      <c r="P253" s="157"/>
      <c r="Q253" s="160" t="str">
        <f>IF(Tabela1336[[#This Row],[Diagnóstico]]="Não Prenha",Tabela1336[[#This Row],[Vaca]],"-")</f>
        <v>-</v>
      </c>
      <c r="R253" s="162" t="str">
        <f>IF(Tabela1336[[#This Row],[Diagnóstico]]="Não Prenha",Tabela1336[[#This Row],[E.C.C DG]],"-")</f>
        <v>-</v>
      </c>
      <c r="S253" s="162"/>
      <c r="T253" s="162" t="str">
        <f>IF(Tabela1336[[#This Row],[Diagnóstico]]="Não Prenha",Tabela1336[[#This Row],[E.C.C. IA]],"-")</f>
        <v>-</v>
      </c>
      <c r="U253" s="162" t="str">
        <f>IF(Tabela1336[[#This Row],[Diagnóstico]]="Não Prenha",Tabela1336[[#This Row],[Raça IA]],"-")</f>
        <v>-</v>
      </c>
      <c r="V253" s="162"/>
      <c r="W253" s="162">
        <f>Tabela1336[[#This Row],[Categoria]]</f>
        <v>0</v>
      </c>
      <c r="X253" s="162"/>
      <c r="Y253" s="162"/>
      <c r="Z253" s="162"/>
      <c r="AA253" s="162"/>
      <c r="AB253" s="150" t="str">
        <f t="shared" si="10"/>
        <v/>
      </c>
      <c r="AD253" s="157"/>
      <c r="AE253" s="160" t="str">
        <f>IF(Tabela131247[[#This Row],[Diagnóstico]]="Não Prenha ",Tabela1336[[#This Row],[Vaca]],"-")</f>
        <v>-</v>
      </c>
      <c r="AF253" s="162"/>
      <c r="AG253" s="162"/>
      <c r="AH253" s="162"/>
      <c r="AI253" s="162"/>
      <c r="AJ253" s="162"/>
      <c r="AK253" s="162">
        <f>Tabela1336[[#This Row],[Categoria]]</f>
        <v>0</v>
      </c>
      <c r="AL253" s="162"/>
      <c r="AM253" s="162"/>
      <c r="AN253" s="162"/>
      <c r="AO253" s="162"/>
      <c r="AP253" s="150" t="str">
        <f t="shared" si="11"/>
        <v/>
      </c>
    </row>
    <row r="254" spans="1:42" s="144" customFormat="1" ht="22.5" hidden="1" x14ac:dyDescent="0.3">
      <c r="A254" s="159"/>
      <c r="B254" s="157"/>
      <c r="C254" s="160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50" t="str">
        <f t="shared" si="9"/>
        <v/>
      </c>
      <c r="P254" s="157"/>
      <c r="Q254" s="160" t="str">
        <f>IF(Tabela1336[[#This Row],[Diagnóstico]]="Não Prenha",Tabela1336[[#This Row],[Vaca]],"-")</f>
        <v>-</v>
      </c>
      <c r="R254" s="162" t="str">
        <f>IF(Tabela1336[[#This Row],[Diagnóstico]]="Não Prenha",Tabela1336[[#This Row],[E.C.C DG]],"-")</f>
        <v>-</v>
      </c>
      <c r="S254" s="162"/>
      <c r="T254" s="162" t="str">
        <f>IF(Tabela1336[[#This Row],[Diagnóstico]]="Não Prenha",Tabela1336[[#This Row],[E.C.C. IA]],"-")</f>
        <v>-</v>
      </c>
      <c r="U254" s="162" t="str">
        <f>IF(Tabela1336[[#This Row],[Diagnóstico]]="Não Prenha",Tabela1336[[#This Row],[Raça IA]],"-")</f>
        <v>-</v>
      </c>
      <c r="V254" s="162"/>
      <c r="W254" s="162">
        <f>Tabela1336[[#This Row],[Categoria]]</f>
        <v>0</v>
      </c>
      <c r="X254" s="162"/>
      <c r="Y254" s="162"/>
      <c r="Z254" s="162"/>
      <c r="AA254" s="162"/>
      <c r="AB254" s="150" t="str">
        <f t="shared" si="10"/>
        <v/>
      </c>
      <c r="AD254" s="157"/>
      <c r="AE254" s="160" t="str">
        <f>IF(Tabela131247[[#This Row],[Diagnóstico]]="Não Prenha ",Tabela1336[[#This Row],[Vaca]],"-")</f>
        <v>-</v>
      </c>
      <c r="AF254" s="162"/>
      <c r="AG254" s="162"/>
      <c r="AH254" s="162"/>
      <c r="AI254" s="162"/>
      <c r="AJ254" s="162"/>
      <c r="AK254" s="162">
        <f>Tabela1336[[#This Row],[Categoria]]</f>
        <v>0</v>
      </c>
      <c r="AL254" s="162"/>
      <c r="AM254" s="162"/>
      <c r="AN254" s="162"/>
      <c r="AO254" s="162"/>
      <c r="AP254" s="150" t="str">
        <f t="shared" si="11"/>
        <v/>
      </c>
    </row>
    <row r="255" spans="1:42" s="144" customFormat="1" ht="22.5" hidden="1" x14ac:dyDescent="0.3">
      <c r="A255" s="159"/>
      <c r="B255" s="157"/>
      <c r="C255" s="160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50" t="str">
        <f t="shared" si="9"/>
        <v/>
      </c>
      <c r="P255" s="157"/>
      <c r="Q255" s="160" t="str">
        <f>IF(Tabela1336[[#This Row],[Diagnóstico]]="Não Prenha",Tabela1336[[#This Row],[Vaca]],"-")</f>
        <v>-</v>
      </c>
      <c r="R255" s="162" t="str">
        <f>IF(Tabela1336[[#This Row],[Diagnóstico]]="Não Prenha",Tabela1336[[#This Row],[E.C.C DG]],"-")</f>
        <v>-</v>
      </c>
      <c r="S255" s="162"/>
      <c r="T255" s="162" t="str">
        <f>IF(Tabela1336[[#This Row],[Diagnóstico]]="Não Prenha",Tabela1336[[#This Row],[E.C.C. IA]],"-")</f>
        <v>-</v>
      </c>
      <c r="U255" s="162" t="str">
        <f>IF(Tabela1336[[#This Row],[Diagnóstico]]="Não Prenha",Tabela1336[[#This Row],[Raça IA]],"-")</f>
        <v>-</v>
      </c>
      <c r="V255" s="162"/>
      <c r="W255" s="162">
        <f>Tabela1336[[#This Row],[Categoria]]</f>
        <v>0</v>
      </c>
      <c r="X255" s="162"/>
      <c r="Y255" s="162"/>
      <c r="Z255" s="162"/>
      <c r="AA255" s="162"/>
      <c r="AB255" s="150" t="str">
        <f t="shared" si="10"/>
        <v/>
      </c>
      <c r="AD255" s="157"/>
      <c r="AE255" s="160" t="str">
        <f>IF(Tabela131247[[#This Row],[Diagnóstico]]="Não Prenha ",Tabela1336[[#This Row],[Vaca]],"-")</f>
        <v>-</v>
      </c>
      <c r="AF255" s="162"/>
      <c r="AG255" s="162"/>
      <c r="AH255" s="162"/>
      <c r="AI255" s="162"/>
      <c r="AJ255" s="162"/>
      <c r="AK255" s="162">
        <f>Tabela1336[[#This Row],[Categoria]]</f>
        <v>0</v>
      </c>
      <c r="AL255" s="162"/>
      <c r="AM255" s="162"/>
      <c r="AN255" s="162"/>
      <c r="AO255" s="162"/>
      <c r="AP255" s="150" t="str">
        <f t="shared" si="11"/>
        <v/>
      </c>
    </row>
    <row r="256" spans="1:42" s="144" customFormat="1" ht="22.5" hidden="1" x14ac:dyDescent="0.3">
      <c r="A256" s="159"/>
      <c r="B256" s="157"/>
      <c r="C256" s="160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50" t="str">
        <f t="shared" si="9"/>
        <v/>
      </c>
      <c r="P256" s="157"/>
      <c r="Q256" s="160" t="str">
        <f>IF(Tabela1336[[#This Row],[Diagnóstico]]="Não Prenha",Tabela1336[[#This Row],[Vaca]],"-")</f>
        <v>-</v>
      </c>
      <c r="R256" s="162" t="str">
        <f>IF(Tabela1336[[#This Row],[Diagnóstico]]="Não Prenha",Tabela1336[[#This Row],[E.C.C DG]],"-")</f>
        <v>-</v>
      </c>
      <c r="S256" s="162"/>
      <c r="T256" s="162" t="str">
        <f>IF(Tabela1336[[#This Row],[Diagnóstico]]="Não Prenha",Tabela1336[[#This Row],[E.C.C. IA]],"-")</f>
        <v>-</v>
      </c>
      <c r="U256" s="162" t="str">
        <f>IF(Tabela1336[[#This Row],[Diagnóstico]]="Não Prenha",Tabela1336[[#This Row],[Raça IA]],"-")</f>
        <v>-</v>
      </c>
      <c r="V256" s="162"/>
      <c r="W256" s="162">
        <f>Tabela1336[[#This Row],[Categoria]]</f>
        <v>0</v>
      </c>
      <c r="X256" s="162"/>
      <c r="Y256" s="162"/>
      <c r="Z256" s="162"/>
      <c r="AA256" s="162"/>
      <c r="AB256" s="150" t="str">
        <f t="shared" si="10"/>
        <v/>
      </c>
      <c r="AD256" s="157"/>
      <c r="AE256" s="160" t="str">
        <f>IF(Tabela131247[[#This Row],[Diagnóstico]]="Não Prenha ",Tabela1336[[#This Row],[Vaca]],"-")</f>
        <v>-</v>
      </c>
      <c r="AF256" s="162"/>
      <c r="AG256" s="162"/>
      <c r="AH256" s="162"/>
      <c r="AI256" s="162"/>
      <c r="AJ256" s="162"/>
      <c r="AK256" s="162">
        <f>Tabela1336[[#This Row],[Categoria]]</f>
        <v>0</v>
      </c>
      <c r="AL256" s="162"/>
      <c r="AM256" s="162"/>
      <c r="AN256" s="162"/>
      <c r="AO256" s="162"/>
      <c r="AP256" s="150" t="str">
        <f t="shared" si="11"/>
        <v/>
      </c>
    </row>
    <row r="257" spans="1:42" s="144" customFormat="1" ht="22.5" hidden="1" x14ac:dyDescent="0.3">
      <c r="A257" s="159"/>
      <c r="B257" s="157"/>
      <c r="C257" s="160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50" t="str">
        <f t="shared" si="9"/>
        <v/>
      </c>
      <c r="P257" s="157"/>
      <c r="Q257" s="160" t="str">
        <f>IF(Tabela1336[[#This Row],[Diagnóstico]]="Não Prenha",Tabela1336[[#This Row],[Vaca]],"-")</f>
        <v>-</v>
      </c>
      <c r="R257" s="162" t="str">
        <f>IF(Tabela1336[[#This Row],[Diagnóstico]]="Não Prenha",Tabela1336[[#This Row],[E.C.C DG]],"-")</f>
        <v>-</v>
      </c>
      <c r="S257" s="162"/>
      <c r="T257" s="162" t="str">
        <f>IF(Tabela1336[[#This Row],[Diagnóstico]]="Não Prenha",Tabela1336[[#This Row],[E.C.C. IA]],"-")</f>
        <v>-</v>
      </c>
      <c r="U257" s="162" t="str">
        <f>IF(Tabela1336[[#This Row],[Diagnóstico]]="Não Prenha",Tabela1336[[#This Row],[Raça IA]],"-")</f>
        <v>-</v>
      </c>
      <c r="V257" s="162"/>
      <c r="W257" s="162">
        <f>Tabela1336[[#This Row],[Categoria]]</f>
        <v>0</v>
      </c>
      <c r="X257" s="162"/>
      <c r="Y257" s="162"/>
      <c r="Z257" s="162"/>
      <c r="AA257" s="162"/>
      <c r="AB257" s="150" t="str">
        <f t="shared" si="10"/>
        <v/>
      </c>
      <c r="AD257" s="157"/>
      <c r="AE257" s="160" t="str">
        <f>IF(Tabela131247[[#This Row],[Diagnóstico]]="Não Prenha ",Tabela1336[[#This Row],[Vaca]],"-")</f>
        <v>-</v>
      </c>
      <c r="AF257" s="162"/>
      <c r="AG257" s="162"/>
      <c r="AH257" s="162"/>
      <c r="AI257" s="162"/>
      <c r="AJ257" s="162"/>
      <c r="AK257" s="162">
        <f>Tabela1336[[#This Row],[Categoria]]</f>
        <v>0</v>
      </c>
      <c r="AL257" s="162"/>
      <c r="AM257" s="162"/>
      <c r="AN257" s="162"/>
      <c r="AO257" s="162"/>
      <c r="AP257" s="150" t="str">
        <f t="shared" si="11"/>
        <v/>
      </c>
    </row>
    <row r="258" spans="1:42" s="144" customFormat="1" ht="22.5" hidden="1" x14ac:dyDescent="0.3">
      <c r="A258" s="159"/>
      <c r="B258" s="157"/>
      <c r="C258" s="160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50" t="str">
        <f t="shared" ref="N258:N321" si="12">IF(B258="","",SUM(B258+295))</f>
        <v/>
      </c>
      <c r="P258" s="157"/>
      <c r="Q258" s="160" t="str">
        <f>IF(Tabela1336[[#This Row],[Diagnóstico]]="Não Prenha",Tabela1336[[#This Row],[Vaca]],"-")</f>
        <v>-</v>
      </c>
      <c r="R258" s="162" t="str">
        <f>IF(Tabela1336[[#This Row],[Diagnóstico]]="Não Prenha",Tabela1336[[#This Row],[E.C.C DG]],"-")</f>
        <v>-</v>
      </c>
      <c r="S258" s="162"/>
      <c r="T258" s="162" t="str">
        <f>IF(Tabela1336[[#This Row],[Diagnóstico]]="Não Prenha",Tabela1336[[#This Row],[E.C.C. IA]],"-")</f>
        <v>-</v>
      </c>
      <c r="U258" s="162" t="str">
        <f>IF(Tabela1336[[#This Row],[Diagnóstico]]="Não Prenha",Tabela1336[[#This Row],[Raça IA]],"-")</f>
        <v>-</v>
      </c>
      <c r="V258" s="162"/>
      <c r="W258" s="162">
        <f>Tabela1336[[#This Row],[Categoria]]</f>
        <v>0</v>
      </c>
      <c r="X258" s="162"/>
      <c r="Y258" s="162"/>
      <c r="Z258" s="162"/>
      <c r="AA258" s="162"/>
      <c r="AB258" s="150" t="str">
        <f t="shared" ref="AB258:AB321" si="13">IF(P258="","",SUM(P258+295))</f>
        <v/>
      </c>
      <c r="AD258" s="157"/>
      <c r="AE258" s="160" t="str">
        <f>IF(Tabela131247[[#This Row],[Diagnóstico]]="Não Prenha ",Tabela1336[[#This Row],[Vaca]],"-")</f>
        <v>-</v>
      </c>
      <c r="AF258" s="162"/>
      <c r="AG258" s="162"/>
      <c r="AH258" s="162"/>
      <c r="AI258" s="162"/>
      <c r="AJ258" s="162"/>
      <c r="AK258" s="162">
        <f>Tabela1336[[#This Row],[Categoria]]</f>
        <v>0</v>
      </c>
      <c r="AL258" s="162"/>
      <c r="AM258" s="162"/>
      <c r="AN258" s="162"/>
      <c r="AO258" s="162"/>
      <c r="AP258" s="150" t="str">
        <f t="shared" ref="AP258:AP321" si="14">IF(AD258="","",SUM(AD258+295))</f>
        <v/>
      </c>
    </row>
    <row r="259" spans="1:42" s="144" customFormat="1" ht="22.5" hidden="1" x14ac:dyDescent="0.3">
      <c r="A259" s="159"/>
      <c r="B259" s="157"/>
      <c r="C259" s="160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50" t="str">
        <f t="shared" si="12"/>
        <v/>
      </c>
      <c r="P259" s="157"/>
      <c r="Q259" s="160" t="str">
        <f>IF(Tabela1336[[#This Row],[Diagnóstico]]="Não Prenha",Tabela1336[[#This Row],[Vaca]],"-")</f>
        <v>-</v>
      </c>
      <c r="R259" s="162" t="str">
        <f>IF(Tabela1336[[#This Row],[Diagnóstico]]="Não Prenha",Tabela1336[[#This Row],[E.C.C DG]],"-")</f>
        <v>-</v>
      </c>
      <c r="S259" s="162"/>
      <c r="T259" s="162" t="str">
        <f>IF(Tabela1336[[#This Row],[Diagnóstico]]="Não Prenha",Tabela1336[[#This Row],[E.C.C. IA]],"-")</f>
        <v>-</v>
      </c>
      <c r="U259" s="162" t="str">
        <f>IF(Tabela1336[[#This Row],[Diagnóstico]]="Não Prenha",Tabela1336[[#This Row],[Raça IA]],"-")</f>
        <v>-</v>
      </c>
      <c r="V259" s="162"/>
      <c r="W259" s="162">
        <f>Tabela1336[[#This Row],[Categoria]]</f>
        <v>0</v>
      </c>
      <c r="X259" s="162"/>
      <c r="Y259" s="162"/>
      <c r="Z259" s="162"/>
      <c r="AA259" s="162"/>
      <c r="AB259" s="150" t="str">
        <f t="shared" si="13"/>
        <v/>
      </c>
      <c r="AD259" s="157"/>
      <c r="AE259" s="160" t="str">
        <f>IF(Tabela131247[[#This Row],[Diagnóstico]]="Não Prenha ",Tabela1336[[#This Row],[Vaca]],"-")</f>
        <v>-</v>
      </c>
      <c r="AF259" s="162"/>
      <c r="AG259" s="162"/>
      <c r="AH259" s="162"/>
      <c r="AI259" s="162"/>
      <c r="AJ259" s="162"/>
      <c r="AK259" s="162">
        <f>Tabela1336[[#This Row],[Categoria]]</f>
        <v>0</v>
      </c>
      <c r="AL259" s="162"/>
      <c r="AM259" s="162"/>
      <c r="AN259" s="162"/>
      <c r="AO259" s="162"/>
      <c r="AP259" s="150" t="str">
        <f t="shared" si="14"/>
        <v/>
      </c>
    </row>
    <row r="260" spans="1:42" s="144" customFormat="1" ht="22.5" hidden="1" x14ac:dyDescent="0.3">
      <c r="A260" s="159"/>
      <c r="B260" s="157"/>
      <c r="C260" s="160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50" t="str">
        <f t="shared" si="12"/>
        <v/>
      </c>
      <c r="P260" s="157"/>
      <c r="Q260" s="160" t="str">
        <f>IF(Tabela1336[[#This Row],[Diagnóstico]]="Não Prenha",Tabela1336[[#This Row],[Vaca]],"-")</f>
        <v>-</v>
      </c>
      <c r="R260" s="162" t="str">
        <f>IF(Tabela1336[[#This Row],[Diagnóstico]]="Não Prenha",Tabela1336[[#This Row],[E.C.C DG]],"-")</f>
        <v>-</v>
      </c>
      <c r="S260" s="162"/>
      <c r="T260" s="162" t="str">
        <f>IF(Tabela1336[[#This Row],[Diagnóstico]]="Não Prenha",Tabela1336[[#This Row],[E.C.C. IA]],"-")</f>
        <v>-</v>
      </c>
      <c r="U260" s="162" t="str">
        <f>IF(Tabela1336[[#This Row],[Diagnóstico]]="Não Prenha",Tabela1336[[#This Row],[Raça IA]],"-")</f>
        <v>-</v>
      </c>
      <c r="V260" s="162"/>
      <c r="W260" s="162">
        <f>Tabela1336[[#This Row],[Categoria]]</f>
        <v>0</v>
      </c>
      <c r="X260" s="162"/>
      <c r="Y260" s="162"/>
      <c r="Z260" s="162"/>
      <c r="AA260" s="162"/>
      <c r="AB260" s="150" t="str">
        <f t="shared" si="13"/>
        <v/>
      </c>
      <c r="AD260" s="157"/>
      <c r="AE260" s="160" t="str">
        <f>IF(Tabela131247[[#This Row],[Diagnóstico]]="Não Prenha ",Tabela1336[[#This Row],[Vaca]],"-")</f>
        <v>-</v>
      </c>
      <c r="AF260" s="162"/>
      <c r="AG260" s="162"/>
      <c r="AH260" s="162"/>
      <c r="AI260" s="162"/>
      <c r="AJ260" s="162"/>
      <c r="AK260" s="162">
        <f>Tabela1336[[#This Row],[Categoria]]</f>
        <v>0</v>
      </c>
      <c r="AL260" s="162"/>
      <c r="AM260" s="162"/>
      <c r="AN260" s="162"/>
      <c r="AO260" s="162"/>
      <c r="AP260" s="150" t="str">
        <f t="shared" si="14"/>
        <v/>
      </c>
    </row>
    <row r="261" spans="1:42" s="144" customFormat="1" ht="22.5" hidden="1" x14ac:dyDescent="0.3">
      <c r="A261" s="159"/>
      <c r="B261" s="157"/>
      <c r="C261" s="160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50" t="str">
        <f t="shared" si="12"/>
        <v/>
      </c>
      <c r="P261" s="157"/>
      <c r="Q261" s="160" t="str">
        <f>IF(Tabela1336[[#This Row],[Diagnóstico]]="Não Prenha",Tabela1336[[#This Row],[Vaca]],"-")</f>
        <v>-</v>
      </c>
      <c r="R261" s="162" t="str">
        <f>IF(Tabela1336[[#This Row],[Diagnóstico]]="Não Prenha",Tabela1336[[#This Row],[E.C.C DG]],"-")</f>
        <v>-</v>
      </c>
      <c r="S261" s="162"/>
      <c r="T261" s="162" t="str">
        <f>IF(Tabela1336[[#This Row],[Diagnóstico]]="Não Prenha",Tabela1336[[#This Row],[E.C.C. IA]],"-")</f>
        <v>-</v>
      </c>
      <c r="U261" s="162" t="str">
        <f>IF(Tabela1336[[#This Row],[Diagnóstico]]="Não Prenha",Tabela1336[[#This Row],[Raça IA]],"-")</f>
        <v>-</v>
      </c>
      <c r="V261" s="162"/>
      <c r="W261" s="162">
        <f>Tabela1336[[#This Row],[Categoria]]</f>
        <v>0</v>
      </c>
      <c r="X261" s="162"/>
      <c r="Y261" s="162"/>
      <c r="Z261" s="162"/>
      <c r="AA261" s="162"/>
      <c r="AB261" s="150" t="str">
        <f t="shared" si="13"/>
        <v/>
      </c>
      <c r="AD261" s="157"/>
      <c r="AE261" s="160" t="str">
        <f>IF(Tabela131247[[#This Row],[Diagnóstico]]="Não Prenha ",Tabela1336[[#This Row],[Vaca]],"-")</f>
        <v>-</v>
      </c>
      <c r="AF261" s="162"/>
      <c r="AG261" s="162"/>
      <c r="AH261" s="162"/>
      <c r="AI261" s="162"/>
      <c r="AJ261" s="162"/>
      <c r="AK261" s="162">
        <f>Tabela1336[[#This Row],[Categoria]]</f>
        <v>0</v>
      </c>
      <c r="AL261" s="162"/>
      <c r="AM261" s="162"/>
      <c r="AN261" s="162"/>
      <c r="AO261" s="162"/>
      <c r="AP261" s="150" t="str">
        <f t="shared" si="14"/>
        <v/>
      </c>
    </row>
    <row r="262" spans="1:42" s="144" customFormat="1" ht="22.5" hidden="1" x14ac:dyDescent="0.3">
      <c r="A262" s="159"/>
      <c r="B262" s="157"/>
      <c r="C262" s="160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50" t="str">
        <f t="shared" si="12"/>
        <v/>
      </c>
      <c r="P262" s="157"/>
      <c r="Q262" s="160" t="str">
        <f>IF(Tabela1336[[#This Row],[Diagnóstico]]="Não Prenha",Tabela1336[[#This Row],[Vaca]],"-")</f>
        <v>-</v>
      </c>
      <c r="R262" s="162" t="str">
        <f>IF(Tabela1336[[#This Row],[Diagnóstico]]="Não Prenha",Tabela1336[[#This Row],[E.C.C DG]],"-")</f>
        <v>-</v>
      </c>
      <c r="S262" s="162"/>
      <c r="T262" s="162" t="str">
        <f>IF(Tabela1336[[#This Row],[Diagnóstico]]="Não Prenha",Tabela1336[[#This Row],[E.C.C. IA]],"-")</f>
        <v>-</v>
      </c>
      <c r="U262" s="162" t="str">
        <f>IF(Tabela1336[[#This Row],[Diagnóstico]]="Não Prenha",Tabela1336[[#This Row],[Raça IA]],"-")</f>
        <v>-</v>
      </c>
      <c r="V262" s="162"/>
      <c r="W262" s="162">
        <f>Tabela1336[[#This Row],[Categoria]]</f>
        <v>0</v>
      </c>
      <c r="X262" s="162"/>
      <c r="Y262" s="162"/>
      <c r="Z262" s="162"/>
      <c r="AA262" s="162"/>
      <c r="AB262" s="150" t="str">
        <f t="shared" si="13"/>
        <v/>
      </c>
      <c r="AD262" s="157"/>
      <c r="AE262" s="160" t="str">
        <f>IF(Tabela131247[[#This Row],[Diagnóstico]]="Não Prenha ",Tabela1336[[#This Row],[Vaca]],"-")</f>
        <v>-</v>
      </c>
      <c r="AF262" s="162"/>
      <c r="AG262" s="162"/>
      <c r="AH262" s="162"/>
      <c r="AI262" s="162"/>
      <c r="AJ262" s="162"/>
      <c r="AK262" s="162">
        <f>Tabela1336[[#This Row],[Categoria]]</f>
        <v>0</v>
      </c>
      <c r="AL262" s="162"/>
      <c r="AM262" s="162"/>
      <c r="AN262" s="162"/>
      <c r="AO262" s="162"/>
      <c r="AP262" s="150" t="str">
        <f t="shared" si="14"/>
        <v/>
      </c>
    </row>
    <row r="263" spans="1:42" s="144" customFormat="1" ht="22.5" hidden="1" x14ac:dyDescent="0.3">
      <c r="A263" s="159"/>
      <c r="B263" s="157"/>
      <c r="C263" s="160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50" t="str">
        <f t="shared" si="12"/>
        <v/>
      </c>
      <c r="P263" s="157"/>
      <c r="Q263" s="160" t="str">
        <f>IF(Tabela1336[[#This Row],[Diagnóstico]]="Não Prenha",Tabela1336[[#This Row],[Vaca]],"-")</f>
        <v>-</v>
      </c>
      <c r="R263" s="162" t="str">
        <f>IF(Tabela1336[[#This Row],[Diagnóstico]]="Não Prenha",Tabela1336[[#This Row],[E.C.C DG]],"-")</f>
        <v>-</v>
      </c>
      <c r="S263" s="162"/>
      <c r="T263" s="162" t="str">
        <f>IF(Tabela1336[[#This Row],[Diagnóstico]]="Não Prenha",Tabela1336[[#This Row],[E.C.C. IA]],"-")</f>
        <v>-</v>
      </c>
      <c r="U263" s="162" t="str">
        <f>IF(Tabela1336[[#This Row],[Diagnóstico]]="Não Prenha",Tabela1336[[#This Row],[Raça IA]],"-")</f>
        <v>-</v>
      </c>
      <c r="V263" s="162"/>
      <c r="W263" s="162">
        <f>Tabela1336[[#This Row],[Categoria]]</f>
        <v>0</v>
      </c>
      <c r="X263" s="162"/>
      <c r="Y263" s="162"/>
      <c r="Z263" s="162"/>
      <c r="AA263" s="162"/>
      <c r="AB263" s="150" t="str">
        <f t="shared" si="13"/>
        <v/>
      </c>
      <c r="AD263" s="157"/>
      <c r="AE263" s="160" t="str">
        <f>IF(Tabela131247[[#This Row],[Diagnóstico]]="Não Prenha ",Tabela1336[[#This Row],[Vaca]],"-")</f>
        <v>-</v>
      </c>
      <c r="AF263" s="162"/>
      <c r="AG263" s="162"/>
      <c r="AH263" s="162"/>
      <c r="AI263" s="162"/>
      <c r="AJ263" s="162"/>
      <c r="AK263" s="162">
        <f>Tabela1336[[#This Row],[Categoria]]</f>
        <v>0</v>
      </c>
      <c r="AL263" s="162"/>
      <c r="AM263" s="162"/>
      <c r="AN263" s="162"/>
      <c r="AO263" s="162"/>
      <c r="AP263" s="150" t="str">
        <f t="shared" si="14"/>
        <v/>
      </c>
    </row>
    <row r="264" spans="1:42" s="144" customFormat="1" ht="22.5" hidden="1" x14ac:dyDescent="0.3">
      <c r="A264" s="159"/>
      <c r="B264" s="157"/>
      <c r="C264" s="160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50" t="str">
        <f t="shared" si="12"/>
        <v/>
      </c>
      <c r="P264" s="157"/>
      <c r="Q264" s="160" t="str">
        <f>IF(Tabela1336[[#This Row],[Diagnóstico]]="Não Prenha",Tabela1336[[#This Row],[Vaca]],"-")</f>
        <v>-</v>
      </c>
      <c r="R264" s="162" t="str">
        <f>IF(Tabela1336[[#This Row],[Diagnóstico]]="Não Prenha",Tabela1336[[#This Row],[E.C.C DG]],"-")</f>
        <v>-</v>
      </c>
      <c r="S264" s="162"/>
      <c r="T264" s="162" t="str">
        <f>IF(Tabela1336[[#This Row],[Diagnóstico]]="Não Prenha",Tabela1336[[#This Row],[E.C.C. IA]],"-")</f>
        <v>-</v>
      </c>
      <c r="U264" s="162" t="str">
        <f>IF(Tabela1336[[#This Row],[Diagnóstico]]="Não Prenha",Tabela1336[[#This Row],[Raça IA]],"-")</f>
        <v>-</v>
      </c>
      <c r="V264" s="162"/>
      <c r="W264" s="162">
        <f>Tabela1336[[#This Row],[Categoria]]</f>
        <v>0</v>
      </c>
      <c r="X264" s="162"/>
      <c r="Y264" s="162"/>
      <c r="Z264" s="162"/>
      <c r="AA264" s="162"/>
      <c r="AB264" s="150" t="str">
        <f t="shared" si="13"/>
        <v/>
      </c>
      <c r="AD264" s="157"/>
      <c r="AE264" s="160" t="str">
        <f>IF(Tabela131247[[#This Row],[Diagnóstico]]="Não Prenha ",Tabela1336[[#This Row],[Vaca]],"-")</f>
        <v>-</v>
      </c>
      <c r="AF264" s="162"/>
      <c r="AG264" s="162"/>
      <c r="AH264" s="162"/>
      <c r="AI264" s="162"/>
      <c r="AJ264" s="162"/>
      <c r="AK264" s="162">
        <f>Tabela1336[[#This Row],[Categoria]]</f>
        <v>0</v>
      </c>
      <c r="AL264" s="162"/>
      <c r="AM264" s="162"/>
      <c r="AN264" s="162"/>
      <c r="AO264" s="162"/>
      <c r="AP264" s="150" t="str">
        <f t="shared" si="14"/>
        <v/>
      </c>
    </row>
    <row r="265" spans="1:42" s="144" customFormat="1" ht="22.5" hidden="1" x14ac:dyDescent="0.3">
      <c r="A265" s="159"/>
      <c r="B265" s="157"/>
      <c r="C265" s="160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50" t="str">
        <f t="shared" si="12"/>
        <v/>
      </c>
      <c r="P265" s="157"/>
      <c r="Q265" s="160" t="str">
        <f>IF(Tabela1336[[#This Row],[Diagnóstico]]="Não Prenha",Tabela1336[[#This Row],[Vaca]],"-")</f>
        <v>-</v>
      </c>
      <c r="R265" s="162" t="str">
        <f>IF(Tabela1336[[#This Row],[Diagnóstico]]="Não Prenha",Tabela1336[[#This Row],[E.C.C DG]],"-")</f>
        <v>-</v>
      </c>
      <c r="S265" s="162"/>
      <c r="T265" s="162" t="str">
        <f>IF(Tabela1336[[#This Row],[Diagnóstico]]="Não Prenha",Tabela1336[[#This Row],[E.C.C. IA]],"-")</f>
        <v>-</v>
      </c>
      <c r="U265" s="162" t="str">
        <f>IF(Tabela1336[[#This Row],[Diagnóstico]]="Não Prenha",Tabela1336[[#This Row],[Raça IA]],"-")</f>
        <v>-</v>
      </c>
      <c r="V265" s="162"/>
      <c r="W265" s="162">
        <f>Tabela1336[[#This Row],[Categoria]]</f>
        <v>0</v>
      </c>
      <c r="X265" s="162"/>
      <c r="Y265" s="162"/>
      <c r="Z265" s="162"/>
      <c r="AA265" s="162"/>
      <c r="AB265" s="150" t="str">
        <f t="shared" si="13"/>
        <v/>
      </c>
      <c r="AD265" s="157"/>
      <c r="AE265" s="160" t="str">
        <f>IF(Tabela131247[[#This Row],[Diagnóstico]]="Não Prenha ",Tabela1336[[#This Row],[Vaca]],"-")</f>
        <v>-</v>
      </c>
      <c r="AF265" s="162"/>
      <c r="AG265" s="162"/>
      <c r="AH265" s="162"/>
      <c r="AI265" s="162"/>
      <c r="AJ265" s="162"/>
      <c r="AK265" s="162">
        <f>Tabela1336[[#This Row],[Categoria]]</f>
        <v>0</v>
      </c>
      <c r="AL265" s="162"/>
      <c r="AM265" s="162"/>
      <c r="AN265" s="162"/>
      <c r="AO265" s="162"/>
      <c r="AP265" s="150" t="str">
        <f t="shared" si="14"/>
        <v/>
      </c>
    </row>
    <row r="266" spans="1:42" s="144" customFormat="1" ht="22.5" hidden="1" x14ac:dyDescent="0.3">
      <c r="A266" s="159"/>
      <c r="B266" s="157"/>
      <c r="C266" s="160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50" t="str">
        <f t="shared" si="12"/>
        <v/>
      </c>
      <c r="P266" s="157"/>
      <c r="Q266" s="160" t="str">
        <f>IF(Tabela1336[[#This Row],[Diagnóstico]]="Não Prenha",Tabela1336[[#This Row],[Vaca]],"-")</f>
        <v>-</v>
      </c>
      <c r="R266" s="162" t="str">
        <f>IF(Tabela1336[[#This Row],[Diagnóstico]]="Não Prenha",Tabela1336[[#This Row],[E.C.C DG]],"-")</f>
        <v>-</v>
      </c>
      <c r="S266" s="162"/>
      <c r="T266" s="162" t="str">
        <f>IF(Tabela1336[[#This Row],[Diagnóstico]]="Não Prenha",Tabela1336[[#This Row],[E.C.C. IA]],"-")</f>
        <v>-</v>
      </c>
      <c r="U266" s="162" t="str">
        <f>IF(Tabela1336[[#This Row],[Diagnóstico]]="Não Prenha",Tabela1336[[#This Row],[Raça IA]],"-")</f>
        <v>-</v>
      </c>
      <c r="V266" s="162"/>
      <c r="W266" s="162">
        <f>Tabela1336[[#This Row],[Categoria]]</f>
        <v>0</v>
      </c>
      <c r="X266" s="162"/>
      <c r="Y266" s="162"/>
      <c r="Z266" s="162"/>
      <c r="AA266" s="162"/>
      <c r="AB266" s="150" t="str">
        <f t="shared" si="13"/>
        <v/>
      </c>
      <c r="AD266" s="157"/>
      <c r="AE266" s="160" t="str">
        <f>IF(Tabela131247[[#This Row],[Diagnóstico]]="Não Prenha ",Tabela1336[[#This Row],[Vaca]],"-")</f>
        <v>-</v>
      </c>
      <c r="AF266" s="162"/>
      <c r="AG266" s="162"/>
      <c r="AH266" s="162"/>
      <c r="AI266" s="162"/>
      <c r="AJ266" s="162"/>
      <c r="AK266" s="162">
        <f>Tabela1336[[#This Row],[Categoria]]</f>
        <v>0</v>
      </c>
      <c r="AL266" s="162"/>
      <c r="AM266" s="162"/>
      <c r="AN266" s="162"/>
      <c r="AO266" s="162"/>
      <c r="AP266" s="150" t="str">
        <f t="shared" si="14"/>
        <v/>
      </c>
    </row>
    <row r="267" spans="1:42" s="144" customFormat="1" ht="22.5" hidden="1" x14ac:dyDescent="0.3">
      <c r="A267" s="159"/>
      <c r="B267" s="157"/>
      <c r="C267" s="160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50" t="str">
        <f t="shared" si="12"/>
        <v/>
      </c>
      <c r="P267" s="157"/>
      <c r="Q267" s="160" t="str">
        <f>IF(Tabela1336[[#This Row],[Diagnóstico]]="Não Prenha",Tabela1336[[#This Row],[Vaca]],"-")</f>
        <v>-</v>
      </c>
      <c r="R267" s="162" t="str">
        <f>IF(Tabela1336[[#This Row],[Diagnóstico]]="Não Prenha",Tabela1336[[#This Row],[E.C.C DG]],"-")</f>
        <v>-</v>
      </c>
      <c r="S267" s="162"/>
      <c r="T267" s="162" t="str">
        <f>IF(Tabela1336[[#This Row],[Diagnóstico]]="Não Prenha",Tabela1336[[#This Row],[E.C.C. IA]],"-")</f>
        <v>-</v>
      </c>
      <c r="U267" s="162" t="str">
        <f>IF(Tabela1336[[#This Row],[Diagnóstico]]="Não Prenha",Tabela1336[[#This Row],[Raça IA]],"-")</f>
        <v>-</v>
      </c>
      <c r="V267" s="162"/>
      <c r="W267" s="162">
        <f>Tabela1336[[#This Row],[Categoria]]</f>
        <v>0</v>
      </c>
      <c r="X267" s="162"/>
      <c r="Y267" s="162"/>
      <c r="Z267" s="162"/>
      <c r="AA267" s="162"/>
      <c r="AB267" s="150" t="str">
        <f t="shared" si="13"/>
        <v/>
      </c>
      <c r="AD267" s="157"/>
      <c r="AE267" s="160" t="str">
        <f>IF(Tabela131247[[#This Row],[Diagnóstico]]="Não Prenha ",Tabela1336[[#This Row],[Vaca]],"-")</f>
        <v>-</v>
      </c>
      <c r="AF267" s="162"/>
      <c r="AG267" s="162"/>
      <c r="AH267" s="162"/>
      <c r="AI267" s="162"/>
      <c r="AJ267" s="162"/>
      <c r="AK267" s="162">
        <f>Tabela1336[[#This Row],[Categoria]]</f>
        <v>0</v>
      </c>
      <c r="AL267" s="162"/>
      <c r="AM267" s="162"/>
      <c r="AN267" s="162"/>
      <c r="AO267" s="162"/>
      <c r="AP267" s="150" t="str">
        <f t="shared" si="14"/>
        <v/>
      </c>
    </row>
    <row r="268" spans="1:42" s="144" customFormat="1" ht="22.5" hidden="1" x14ac:dyDescent="0.3">
      <c r="A268" s="159"/>
      <c r="B268" s="157"/>
      <c r="C268" s="160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50" t="str">
        <f t="shared" si="12"/>
        <v/>
      </c>
      <c r="P268" s="157"/>
      <c r="Q268" s="160" t="str">
        <f>IF(Tabela1336[[#This Row],[Diagnóstico]]="Não Prenha",Tabela1336[[#This Row],[Vaca]],"-")</f>
        <v>-</v>
      </c>
      <c r="R268" s="162" t="str">
        <f>IF(Tabela1336[[#This Row],[Diagnóstico]]="Não Prenha",Tabela1336[[#This Row],[E.C.C DG]],"-")</f>
        <v>-</v>
      </c>
      <c r="S268" s="162"/>
      <c r="T268" s="162" t="str">
        <f>IF(Tabela1336[[#This Row],[Diagnóstico]]="Não Prenha",Tabela1336[[#This Row],[E.C.C. IA]],"-")</f>
        <v>-</v>
      </c>
      <c r="U268" s="162" t="str">
        <f>IF(Tabela1336[[#This Row],[Diagnóstico]]="Não Prenha",Tabela1336[[#This Row],[Raça IA]],"-")</f>
        <v>-</v>
      </c>
      <c r="V268" s="162"/>
      <c r="W268" s="162">
        <f>Tabela1336[[#This Row],[Categoria]]</f>
        <v>0</v>
      </c>
      <c r="X268" s="162"/>
      <c r="Y268" s="162"/>
      <c r="Z268" s="162"/>
      <c r="AA268" s="162"/>
      <c r="AB268" s="150" t="str">
        <f t="shared" si="13"/>
        <v/>
      </c>
      <c r="AD268" s="157"/>
      <c r="AE268" s="160" t="str">
        <f>IF(Tabela131247[[#This Row],[Diagnóstico]]="Não Prenha ",Tabela1336[[#This Row],[Vaca]],"-")</f>
        <v>-</v>
      </c>
      <c r="AF268" s="162"/>
      <c r="AG268" s="162"/>
      <c r="AH268" s="162"/>
      <c r="AI268" s="162"/>
      <c r="AJ268" s="162"/>
      <c r="AK268" s="162">
        <f>Tabela1336[[#This Row],[Categoria]]</f>
        <v>0</v>
      </c>
      <c r="AL268" s="162"/>
      <c r="AM268" s="162"/>
      <c r="AN268" s="162"/>
      <c r="AO268" s="162"/>
      <c r="AP268" s="150" t="str">
        <f t="shared" si="14"/>
        <v/>
      </c>
    </row>
    <row r="269" spans="1:42" s="144" customFormat="1" ht="22.5" hidden="1" x14ac:dyDescent="0.3">
      <c r="A269" s="159"/>
      <c r="B269" s="157"/>
      <c r="C269" s="160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50" t="str">
        <f t="shared" si="12"/>
        <v/>
      </c>
      <c r="P269" s="157"/>
      <c r="Q269" s="160" t="str">
        <f>IF(Tabela1336[[#This Row],[Diagnóstico]]="Não Prenha",Tabela1336[[#This Row],[Vaca]],"-")</f>
        <v>-</v>
      </c>
      <c r="R269" s="162" t="str">
        <f>IF(Tabela1336[[#This Row],[Diagnóstico]]="Não Prenha",Tabela1336[[#This Row],[E.C.C DG]],"-")</f>
        <v>-</v>
      </c>
      <c r="S269" s="162"/>
      <c r="T269" s="162" t="str">
        <f>IF(Tabela1336[[#This Row],[Diagnóstico]]="Não Prenha",Tabela1336[[#This Row],[E.C.C. IA]],"-")</f>
        <v>-</v>
      </c>
      <c r="U269" s="162" t="str">
        <f>IF(Tabela1336[[#This Row],[Diagnóstico]]="Não Prenha",Tabela1336[[#This Row],[Raça IA]],"-")</f>
        <v>-</v>
      </c>
      <c r="V269" s="162"/>
      <c r="W269" s="162">
        <f>Tabela1336[[#This Row],[Categoria]]</f>
        <v>0</v>
      </c>
      <c r="X269" s="162"/>
      <c r="Y269" s="162"/>
      <c r="Z269" s="162"/>
      <c r="AA269" s="162"/>
      <c r="AB269" s="150" t="str">
        <f t="shared" si="13"/>
        <v/>
      </c>
      <c r="AD269" s="157"/>
      <c r="AE269" s="160" t="str">
        <f>IF(Tabela131247[[#This Row],[Diagnóstico]]="Não Prenha ",Tabela1336[[#This Row],[Vaca]],"-")</f>
        <v>-</v>
      </c>
      <c r="AF269" s="162"/>
      <c r="AG269" s="162"/>
      <c r="AH269" s="162"/>
      <c r="AI269" s="162"/>
      <c r="AJ269" s="162"/>
      <c r="AK269" s="162">
        <f>Tabela1336[[#This Row],[Categoria]]</f>
        <v>0</v>
      </c>
      <c r="AL269" s="162"/>
      <c r="AM269" s="162"/>
      <c r="AN269" s="162"/>
      <c r="AO269" s="162"/>
      <c r="AP269" s="150" t="str">
        <f t="shared" si="14"/>
        <v/>
      </c>
    </row>
    <row r="270" spans="1:42" s="144" customFormat="1" ht="22.5" hidden="1" x14ac:dyDescent="0.3">
      <c r="A270" s="159"/>
      <c r="B270" s="157"/>
      <c r="C270" s="160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50" t="str">
        <f t="shared" si="12"/>
        <v/>
      </c>
      <c r="P270" s="157"/>
      <c r="Q270" s="160" t="str">
        <f>IF(Tabela1336[[#This Row],[Diagnóstico]]="Não Prenha",Tabela1336[[#This Row],[Vaca]],"-")</f>
        <v>-</v>
      </c>
      <c r="R270" s="162" t="str">
        <f>IF(Tabela1336[[#This Row],[Diagnóstico]]="Não Prenha",Tabela1336[[#This Row],[E.C.C DG]],"-")</f>
        <v>-</v>
      </c>
      <c r="S270" s="162"/>
      <c r="T270" s="162" t="str">
        <f>IF(Tabela1336[[#This Row],[Diagnóstico]]="Não Prenha",Tabela1336[[#This Row],[E.C.C. IA]],"-")</f>
        <v>-</v>
      </c>
      <c r="U270" s="162" t="str">
        <f>IF(Tabela1336[[#This Row],[Diagnóstico]]="Não Prenha",Tabela1336[[#This Row],[Raça IA]],"-")</f>
        <v>-</v>
      </c>
      <c r="V270" s="162"/>
      <c r="W270" s="162">
        <f>Tabela1336[[#This Row],[Categoria]]</f>
        <v>0</v>
      </c>
      <c r="X270" s="162"/>
      <c r="Y270" s="162"/>
      <c r="Z270" s="162"/>
      <c r="AA270" s="162"/>
      <c r="AB270" s="150" t="str">
        <f t="shared" si="13"/>
        <v/>
      </c>
      <c r="AD270" s="157"/>
      <c r="AE270" s="160" t="str">
        <f>IF(Tabela131247[[#This Row],[Diagnóstico]]="Não Prenha ",Tabela1336[[#This Row],[Vaca]],"-")</f>
        <v>-</v>
      </c>
      <c r="AF270" s="162"/>
      <c r="AG270" s="162"/>
      <c r="AH270" s="162"/>
      <c r="AI270" s="162"/>
      <c r="AJ270" s="162"/>
      <c r="AK270" s="162">
        <f>Tabela1336[[#This Row],[Categoria]]</f>
        <v>0</v>
      </c>
      <c r="AL270" s="162"/>
      <c r="AM270" s="162"/>
      <c r="AN270" s="162"/>
      <c r="AO270" s="162"/>
      <c r="AP270" s="150" t="str">
        <f t="shared" si="14"/>
        <v/>
      </c>
    </row>
    <row r="271" spans="1:42" s="144" customFormat="1" ht="22.5" hidden="1" x14ac:dyDescent="0.3">
      <c r="A271" s="159"/>
      <c r="B271" s="157"/>
      <c r="C271" s="160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50" t="str">
        <f t="shared" si="12"/>
        <v/>
      </c>
      <c r="P271" s="157"/>
      <c r="Q271" s="160" t="str">
        <f>IF(Tabela1336[[#This Row],[Diagnóstico]]="Não Prenha",Tabela1336[[#This Row],[Vaca]],"-")</f>
        <v>-</v>
      </c>
      <c r="R271" s="162" t="str">
        <f>IF(Tabela1336[[#This Row],[Diagnóstico]]="Não Prenha",Tabela1336[[#This Row],[E.C.C DG]],"-")</f>
        <v>-</v>
      </c>
      <c r="S271" s="162"/>
      <c r="T271" s="162" t="str">
        <f>IF(Tabela1336[[#This Row],[Diagnóstico]]="Não Prenha",Tabela1336[[#This Row],[E.C.C. IA]],"-")</f>
        <v>-</v>
      </c>
      <c r="U271" s="162" t="str">
        <f>IF(Tabela1336[[#This Row],[Diagnóstico]]="Não Prenha",Tabela1336[[#This Row],[Raça IA]],"-")</f>
        <v>-</v>
      </c>
      <c r="V271" s="162"/>
      <c r="W271" s="162">
        <f>Tabela1336[[#This Row],[Categoria]]</f>
        <v>0</v>
      </c>
      <c r="X271" s="162"/>
      <c r="Y271" s="162"/>
      <c r="Z271" s="162"/>
      <c r="AA271" s="162"/>
      <c r="AB271" s="150" t="str">
        <f t="shared" si="13"/>
        <v/>
      </c>
      <c r="AD271" s="157"/>
      <c r="AE271" s="160" t="str">
        <f>IF(Tabela131247[[#This Row],[Diagnóstico]]="Não Prenha ",Tabela1336[[#This Row],[Vaca]],"-")</f>
        <v>-</v>
      </c>
      <c r="AF271" s="162"/>
      <c r="AG271" s="162"/>
      <c r="AH271" s="162"/>
      <c r="AI271" s="162"/>
      <c r="AJ271" s="162"/>
      <c r="AK271" s="162">
        <f>Tabela1336[[#This Row],[Categoria]]</f>
        <v>0</v>
      </c>
      <c r="AL271" s="162"/>
      <c r="AM271" s="162"/>
      <c r="AN271" s="162"/>
      <c r="AO271" s="162"/>
      <c r="AP271" s="150" t="str">
        <f t="shared" si="14"/>
        <v/>
      </c>
    </row>
    <row r="272" spans="1:42" s="144" customFormat="1" ht="22.5" hidden="1" x14ac:dyDescent="0.3">
      <c r="A272" s="159"/>
      <c r="B272" s="157"/>
      <c r="C272" s="160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50" t="str">
        <f t="shared" si="12"/>
        <v/>
      </c>
      <c r="P272" s="157"/>
      <c r="Q272" s="160" t="str">
        <f>IF(Tabela1336[[#This Row],[Diagnóstico]]="Não Prenha",Tabela1336[[#This Row],[Vaca]],"-")</f>
        <v>-</v>
      </c>
      <c r="R272" s="162" t="str">
        <f>IF(Tabela1336[[#This Row],[Diagnóstico]]="Não Prenha",Tabela1336[[#This Row],[E.C.C DG]],"-")</f>
        <v>-</v>
      </c>
      <c r="S272" s="162"/>
      <c r="T272" s="162" t="str">
        <f>IF(Tabela1336[[#This Row],[Diagnóstico]]="Não Prenha",Tabela1336[[#This Row],[E.C.C. IA]],"-")</f>
        <v>-</v>
      </c>
      <c r="U272" s="162" t="str">
        <f>IF(Tabela1336[[#This Row],[Diagnóstico]]="Não Prenha",Tabela1336[[#This Row],[Raça IA]],"-")</f>
        <v>-</v>
      </c>
      <c r="V272" s="162"/>
      <c r="W272" s="162">
        <f>Tabela1336[[#This Row],[Categoria]]</f>
        <v>0</v>
      </c>
      <c r="X272" s="162"/>
      <c r="Y272" s="162"/>
      <c r="Z272" s="162"/>
      <c r="AA272" s="162"/>
      <c r="AB272" s="150" t="str">
        <f t="shared" si="13"/>
        <v/>
      </c>
      <c r="AD272" s="157"/>
      <c r="AE272" s="160" t="str">
        <f>IF(Tabela131247[[#This Row],[Diagnóstico]]="Não Prenha ",Tabela1336[[#This Row],[Vaca]],"-")</f>
        <v>-</v>
      </c>
      <c r="AF272" s="162"/>
      <c r="AG272" s="162"/>
      <c r="AH272" s="162"/>
      <c r="AI272" s="162"/>
      <c r="AJ272" s="162"/>
      <c r="AK272" s="162">
        <f>Tabela1336[[#This Row],[Categoria]]</f>
        <v>0</v>
      </c>
      <c r="AL272" s="162"/>
      <c r="AM272" s="162"/>
      <c r="AN272" s="162"/>
      <c r="AO272" s="162"/>
      <c r="AP272" s="150" t="str">
        <f t="shared" si="14"/>
        <v/>
      </c>
    </row>
    <row r="273" spans="1:42" s="144" customFormat="1" ht="22.5" hidden="1" x14ac:dyDescent="0.3">
      <c r="A273" s="159"/>
      <c r="B273" s="157"/>
      <c r="C273" s="160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50" t="str">
        <f t="shared" si="12"/>
        <v/>
      </c>
      <c r="P273" s="157"/>
      <c r="Q273" s="160" t="str">
        <f>IF(Tabela1336[[#This Row],[Diagnóstico]]="Não Prenha",Tabela1336[[#This Row],[Vaca]],"-")</f>
        <v>-</v>
      </c>
      <c r="R273" s="162" t="str">
        <f>IF(Tabela1336[[#This Row],[Diagnóstico]]="Não Prenha",Tabela1336[[#This Row],[E.C.C DG]],"-")</f>
        <v>-</v>
      </c>
      <c r="S273" s="162"/>
      <c r="T273" s="162" t="str">
        <f>IF(Tabela1336[[#This Row],[Diagnóstico]]="Não Prenha",Tabela1336[[#This Row],[E.C.C. IA]],"-")</f>
        <v>-</v>
      </c>
      <c r="U273" s="162" t="str">
        <f>IF(Tabela1336[[#This Row],[Diagnóstico]]="Não Prenha",Tabela1336[[#This Row],[Raça IA]],"-")</f>
        <v>-</v>
      </c>
      <c r="V273" s="162"/>
      <c r="W273" s="162">
        <f>Tabela1336[[#This Row],[Categoria]]</f>
        <v>0</v>
      </c>
      <c r="X273" s="162"/>
      <c r="Y273" s="162"/>
      <c r="Z273" s="162"/>
      <c r="AA273" s="162"/>
      <c r="AB273" s="150" t="str">
        <f t="shared" si="13"/>
        <v/>
      </c>
      <c r="AD273" s="157"/>
      <c r="AE273" s="160" t="str">
        <f>IF(Tabela131247[[#This Row],[Diagnóstico]]="Não Prenha ",Tabela1336[[#This Row],[Vaca]],"-")</f>
        <v>-</v>
      </c>
      <c r="AF273" s="162"/>
      <c r="AG273" s="162"/>
      <c r="AH273" s="162"/>
      <c r="AI273" s="162"/>
      <c r="AJ273" s="162"/>
      <c r="AK273" s="162">
        <f>Tabela1336[[#This Row],[Categoria]]</f>
        <v>0</v>
      </c>
      <c r="AL273" s="162"/>
      <c r="AM273" s="162"/>
      <c r="AN273" s="162"/>
      <c r="AO273" s="162"/>
      <c r="AP273" s="150" t="str">
        <f t="shared" si="14"/>
        <v/>
      </c>
    </row>
    <row r="274" spans="1:42" s="144" customFormat="1" ht="22.5" hidden="1" x14ac:dyDescent="0.3">
      <c r="A274" s="159"/>
      <c r="B274" s="157"/>
      <c r="C274" s="160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50" t="str">
        <f t="shared" si="12"/>
        <v/>
      </c>
      <c r="P274" s="157"/>
      <c r="Q274" s="160" t="str">
        <f>IF(Tabela1336[[#This Row],[Diagnóstico]]="Não Prenha",Tabela1336[[#This Row],[Vaca]],"-")</f>
        <v>-</v>
      </c>
      <c r="R274" s="162" t="str">
        <f>IF(Tabela1336[[#This Row],[Diagnóstico]]="Não Prenha",Tabela1336[[#This Row],[E.C.C DG]],"-")</f>
        <v>-</v>
      </c>
      <c r="S274" s="162"/>
      <c r="T274" s="162" t="str">
        <f>IF(Tabela1336[[#This Row],[Diagnóstico]]="Não Prenha",Tabela1336[[#This Row],[E.C.C. IA]],"-")</f>
        <v>-</v>
      </c>
      <c r="U274" s="162" t="str">
        <f>IF(Tabela1336[[#This Row],[Diagnóstico]]="Não Prenha",Tabela1336[[#This Row],[Raça IA]],"-")</f>
        <v>-</v>
      </c>
      <c r="V274" s="162"/>
      <c r="W274" s="162">
        <f>Tabela1336[[#This Row],[Categoria]]</f>
        <v>0</v>
      </c>
      <c r="X274" s="162"/>
      <c r="Y274" s="162"/>
      <c r="Z274" s="162"/>
      <c r="AA274" s="162"/>
      <c r="AB274" s="150" t="str">
        <f t="shared" si="13"/>
        <v/>
      </c>
      <c r="AD274" s="157"/>
      <c r="AE274" s="160" t="str">
        <f>IF(Tabela131247[[#This Row],[Diagnóstico]]="Não Prenha ",Tabela1336[[#This Row],[Vaca]],"-")</f>
        <v>-</v>
      </c>
      <c r="AF274" s="162"/>
      <c r="AG274" s="162"/>
      <c r="AH274" s="162"/>
      <c r="AI274" s="162"/>
      <c r="AJ274" s="162"/>
      <c r="AK274" s="162">
        <f>Tabela1336[[#This Row],[Categoria]]</f>
        <v>0</v>
      </c>
      <c r="AL274" s="162"/>
      <c r="AM274" s="162"/>
      <c r="AN274" s="162"/>
      <c r="AO274" s="162"/>
      <c r="AP274" s="150" t="str">
        <f t="shared" si="14"/>
        <v/>
      </c>
    </row>
    <row r="275" spans="1:42" s="144" customFormat="1" ht="22.5" hidden="1" x14ac:dyDescent="0.3">
      <c r="A275" s="159"/>
      <c r="B275" s="157"/>
      <c r="C275" s="160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50" t="str">
        <f t="shared" si="12"/>
        <v/>
      </c>
      <c r="P275" s="157"/>
      <c r="Q275" s="160" t="str">
        <f>IF(Tabela1336[[#This Row],[Diagnóstico]]="Não Prenha",Tabela1336[[#This Row],[Vaca]],"-")</f>
        <v>-</v>
      </c>
      <c r="R275" s="162" t="str">
        <f>IF(Tabela1336[[#This Row],[Diagnóstico]]="Não Prenha",Tabela1336[[#This Row],[E.C.C DG]],"-")</f>
        <v>-</v>
      </c>
      <c r="S275" s="162"/>
      <c r="T275" s="162" t="str">
        <f>IF(Tabela1336[[#This Row],[Diagnóstico]]="Não Prenha",Tabela1336[[#This Row],[E.C.C. IA]],"-")</f>
        <v>-</v>
      </c>
      <c r="U275" s="162" t="str">
        <f>IF(Tabela1336[[#This Row],[Diagnóstico]]="Não Prenha",Tabela1336[[#This Row],[Raça IA]],"-")</f>
        <v>-</v>
      </c>
      <c r="V275" s="162"/>
      <c r="W275" s="162">
        <f>Tabela1336[[#This Row],[Categoria]]</f>
        <v>0</v>
      </c>
      <c r="X275" s="162"/>
      <c r="Y275" s="162"/>
      <c r="Z275" s="162"/>
      <c r="AA275" s="162"/>
      <c r="AB275" s="150" t="str">
        <f t="shared" si="13"/>
        <v/>
      </c>
      <c r="AD275" s="157"/>
      <c r="AE275" s="160" t="str">
        <f>IF(Tabela131247[[#This Row],[Diagnóstico]]="Não Prenha ",Tabela1336[[#This Row],[Vaca]],"-")</f>
        <v>-</v>
      </c>
      <c r="AF275" s="162"/>
      <c r="AG275" s="162"/>
      <c r="AH275" s="162"/>
      <c r="AI275" s="162"/>
      <c r="AJ275" s="162"/>
      <c r="AK275" s="162">
        <f>Tabela1336[[#This Row],[Categoria]]</f>
        <v>0</v>
      </c>
      <c r="AL275" s="162"/>
      <c r="AM275" s="162"/>
      <c r="AN275" s="162"/>
      <c r="AO275" s="162"/>
      <c r="AP275" s="150" t="str">
        <f t="shared" si="14"/>
        <v/>
      </c>
    </row>
    <row r="276" spans="1:42" s="144" customFormat="1" ht="22.5" hidden="1" x14ac:dyDescent="0.3">
      <c r="A276" s="159"/>
      <c r="B276" s="157"/>
      <c r="C276" s="160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50" t="str">
        <f t="shared" si="12"/>
        <v/>
      </c>
      <c r="P276" s="157"/>
      <c r="Q276" s="160" t="str">
        <f>IF(Tabela1336[[#This Row],[Diagnóstico]]="Não Prenha",Tabela1336[[#This Row],[Vaca]],"-")</f>
        <v>-</v>
      </c>
      <c r="R276" s="162" t="str">
        <f>IF(Tabela1336[[#This Row],[Diagnóstico]]="Não Prenha",Tabela1336[[#This Row],[E.C.C DG]],"-")</f>
        <v>-</v>
      </c>
      <c r="S276" s="162"/>
      <c r="T276" s="162" t="str">
        <f>IF(Tabela1336[[#This Row],[Diagnóstico]]="Não Prenha",Tabela1336[[#This Row],[E.C.C. IA]],"-")</f>
        <v>-</v>
      </c>
      <c r="U276" s="162" t="str">
        <f>IF(Tabela1336[[#This Row],[Diagnóstico]]="Não Prenha",Tabela1336[[#This Row],[Raça IA]],"-")</f>
        <v>-</v>
      </c>
      <c r="V276" s="162"/>
      <c r="W276" s="162">
        <f>Tabela1336[[#This Row],[Categoria]]</f>
        <v>0</v>
      </c>
      <c r="X276" s="162"/>
      <c r="Y276" s="162"/>
      <c r="Z276" s="162"/>
      <c r="AA276" s="162"/>
      <c r="AB276" s="150" t="str">
        <f t="shared" si="13"/>
        <v/>
      </c>
      <c r="AD276" s="157"/>
      <c r="AE276" s="160" t="str">
        <f>IF(Tabela131247[[#This Row],[Diagnóstico]]="Não Prenha ",Tabela1336[[#This Row],[Vaca]],"-")</f>
        <v>-</v>
      </c>
      <c r="AF276" s="162"/>
      <c r="AG276" s="162"/>
      <c r="AH276" s="162"/>
      <c r="AI276" s="162"/>
      <c r="AJ276" s="162"/>
      <c r="AK276" s="162">
        <f>Tabela1336[[#This Row],[Categoria]]</f>
        <v>0</v>
      </c>
      <c r="AL276" s="162"/>
      <c r="AM276" s="162"/>
      <c r="AN276" s="162"/>
      <c r="AO276" s="162"/>
      <c r="AP276" s="150" t="str">
        <f t="shared" si="14"/>
        <v/>
      </c>
    </row>
    <row r="277" spans="1:42" s="144" customFormat="1" ht="22.5" hidden="1" x14ac:dyDescent="0.3">
      <c r="A277" s="159"/>
      <c r="B277" s="157"/>
      <c r="C277" s="160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50" t="str">
        <f t="shared" si="12"/>
        <v/>
      </c>
      <c r="P277" s="157"/>
      <c r="Q277" s="160" t="str">
        <f>IF(Tabela1336[[#This Row],[Diagnóstico]]="Não Prenha",Tabela1336[[#This Row],[Vaca]],"-")</f>
        <v>-</v>
      </c>
      <c r="R277" s="162" t="str">
        <f>IF(Tabela1336[[#This Row],[Diagnóstico]]="Não Prenha",Tabela1336[[#This Row],[E.C.C DG]],"-")</f>
        <v>-</v>
      </c>
      <c r="S277" s="162"/>
      <c r="T277" s="162" t="str">
        <f>IF(Tabela1336[[#This Row],[Diagnóstico]]="Não Prenha",Tabela1336[[#This Row],[E.C.C. IA]],"-")</f>
        <v>-</v>
      </c>
      <c r="U277" s="162" t="str">
        <f>IF(Tabela1336[[#This Row],[Diagnóstico]]="Não Prenha",Tabela1336[[#This Row],[Raça IA]],"-")</f>
        <v>-</v>
      </c>
      <c r="V277" s="162"/>
      <c r="W277" s="162">
        <f>Tabela1336[[#This Row],[Categoria]]</f>
        <v>0</v>
      </c>
      <c r="X277" s="162"/>
      <c r="Y277" s="162"/>
      <c r="Z277" s="162"/>
      <c r="AA277" s="162"/>
      <c r="AB277" s="150" t="str">
        <f t="shared" si="13"/>
        <v/>
      </c>
      <c r="AD277" s="157"/>
      <c r="AE277" s="160" t="str">
        <f>IF(Tabela131247[[#This Row],[Diagnóstico]]="Não Prenha ",Tabela1336[[#This Row],[Vaca]],"-")</f>
        <v>-</v>
      </c>
      <c r="AF277" s="162"/>
      <c r="AG277" s="162"/>
      <c r="AH277" s="162"/>
      <c r="AI277" s="162"/>
      <c r="AJ277" s="162"/>
      <c r="AK277" s="162">
        <f>Tabela1336[[#This Row],[Categoria]]</f>
        <v>0</v>
      </c>
      <c r="AL277" s="162"/>
      <c r="AM277" s="162"/>
      <c r="AN277" s="162"/>
      <c r="AO277" s="162"/>
      <c r="AP277" s="150" t="str">
        <f t="shared" si="14"/>
        <v/>
      </c>
    </row>
    <row r="278" spans="1:42" s="144" customFormat="1" ht="22.5" hidden="1" x14ac:dyDescent="0.3">
      <c r="A278" s="159"/>
      <c r="B278" s="157"/>
      <c r="C278" s="160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50" t="str">
        <f t="shared" si="12"/>
        <v/>
      </c>
      <c r="P278" s="157"/>
      <c r="Q278" s="160" t="str">
        <f>IF(Tabela1336[[#This Row],[Diagnóstico]]="Não Prenha",Tabela1336[[#This Row],[Vaca]],"-")</f>
        <v>-</v>
      </c>
      <c r="R278" s="162" t="str">
        <f>IF(Tabela1336[[#This Row],[Diagnóstico]]="Não Prenha",Tabela1336[[#This Row],[E.C.C DG]],"-")</f>
        <v>-</v>
      </c>
      <c r="S278" s="162"/>
      <c r="T278" s="162" t="str">
        <f>IF(Tabela1336[[#This Row],[Diagnóstico]]="Não Prenha",Tabela1336[[#This Row],[E.C.C. IA]],"-")</f>
        <v>-</v>
      </c>
      <c r="U278" s="162" t="str">
        <f>IF(Tabela1336[[#This Row],[Diagnóstico]]="Não Prenha",Tabela1336[[#This Row],[Raça IA]],"-")</f>
        <v>-</v>
      </c>
      <c r="V278" s="162"/>
      <c r="W278" s="162">
        <f>Tabela1336[[#This Row],[Categoria]]</f>
        <v>0</v>
      </c>
      <c r="X278" s="162"/>
      <c r="Y278" s="162"/>
      <c r="Z278" s="162"/>
      <c r="AA278" s="162"/>
      <c r="AB278" s="150" t="str">
        <f t="shared" si="13"/>
        <v/>
      </c>
      <c r="AD278" s="157"/>
      <c r="AE278" s="160" t="str">
        <f>IF(Tabela131247[[#This Row],[Diagnóstico]]="Não Prenha ",Tabela1336[[#This Row],[Vaca]],"-")</f>
        <v>-</v>
      </c>
      <c r="AF278" s="162"/>
      <c r="AG278" s="162"/>
      <c r="AH278" s="162"/>
      <c r="AI278" s="162"/>
      <c r="AJ278" s="162"/>
      <c r="AK278" s="162">
        <f>Tabela1336[[#This Row],[Categoria]]</f>
        <v>0</v>
      </c>
      <c r="AL278" s="162"/>
      <c r="AM278" s="162"/>
      <c r="AN278" s="162"/>
      <c r="AO278" s="162"/>
      <c r="AP278" s="150" t="str">
        <f t="shared" si="14"/>
        <v/>
      </c>
    </row>
    <row r="279" spans="1:42" s="144" customFormat="1" ht="22.5" hidden="1" x14ac:dyDescent="0.3">
      <c r="A279" s="159"/>
      <c r="B279" s="157"/>
      <c r="C279" s="160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50" t="str">
        <f t="shared" si="12"/>
        <v/>
      </c>
      <c r="P279" s="157"/>
      <c r="Q279" s="160" t="str">
        <f>IF(Tabela1336[[#This Row],[Diagnóstico]]="Não Prenha",Tabela1336[[#This Row],[Vaca]],"-")</f>
        <v>-</v>
      </c>
      <c r="R279" s="162" t="str">
        <f>IF(Tabela1336[[#This Row],[Diagnóstico]]="Não Prenha",Tabela1336[[#This Row],[E.C.C DG]],"-")</f>
        <v>-</v>
      </c>
      <c r="S279" s="162"/>
      <c r="T279" s="162" t="str">
        <f>IF(Tabela1336[[#This Row],[Diagnóstico]]="Não Prenha",Tabela1336[[#This Row],[E.C.C. IA]],"-")</f>
        <v>-</v>
      </c>
      <c r="U279" s="162" t="str">
        <f>IF(Tabela1336[[#This Row],[Diagnóstico]]="Não Prenha",Tabela1336[[#This Row],[Raça IA]],"-")</f>
        <v>-</v>
      </c>
      <c r="V279" s="162"/>
      <c r="W279" s="162">
        <f>Tabela1336[[#This Row],[Categoria]]</f>
        <v>0</v>
      </c>
      <c r="X279" s="162"/>
      <c r="Y279" s="162"/>
      <c r="Z279" s="162"/>
      <c r="AA279" s="162"/>
      <c r="AB279" s="150" t="str">
        <f t="shared" si="13"/>
        <v/>
      </c>
      <c r="AD279" s="157"/>
      <c r="AE279" s="160" t="str">
        <f>IF(Tabela131247[[#This Row],[Diagnóstico]]="Não Prenha ",Tabela1336[[#This Row],[Vaca]],"-")</f>
        <v>-</v>
      </c>
      <c r="AF279" s="162"/>
      <c r="AG279" s="162"/>
      <c r="AH279" s="162"/>
      <c r="AI279" s="162"/>
      <c r="AJ279" s="162"/>
      <c r="AK279" s="162">
        <f>Tabela1336[[#This Row],[Categoria]]</f>
        <v>0</v>
      </c>
      <c r="AL279" s="162"/>
      <c r="AM279" s="162"/>
      <c r="AN279" s="162"/>
      <c r="AO279" s="162"/>
      <c r="AP279" s="150" t="str">
        <f t="shared" si="14"/>
        <v/>
      </c>
    </row>
    <row r="280" spans="1:42" s="144" customFormat="1" ht="22.5" hidden="1" x14ac:dyDescent="0.3">
      <c r="A280" s="159"/>
      <c r="B280" s="157"/>
      <c r="C280" s="160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50" t="str">
        <f t="shared" si="12"/>
        <v/>
      </c>
      <c r="P280" s="157"/>
      <c r="Q280" s="160" t="str">
        <f>IF(Tabela1336[[#This Row],[Diagnóstico]]="Não Prenha",Tabela1336[[#This Row],[Vaca]],"-")</f>
        <v>-</v>
      </c>
      <c r="R280" s="162" t="str">
        <f>IF(Tabela1336[[#This Row],[Diagnóstico]]="Não Prenha",Tabela1336[[#This Row],[E.C.C DG]],"-")</f>
        <v>-</v>
      </c>
      <c r="S280" s="162"/>
      <c r="T280" s="162" t="str">
        <f>IF(Tabela1336[[#This Row],[Diagnóstico]]="Não Prenha",Tabela1336[[#This Row],[E.C.C. IA]],"-")</f>
        <v>-</v>
      </c>
      <c r="U280" s="162" t="str">
        <f>IF(Tabela1336[[#This Row],[Diagnóstico]]="Não Prenha",Tabela1336[[#This Row],[Raça IA]],"-")</f>
        <v>-</v>
      </c>
      <c r="V280" s="162"/>
      <c r="W280" s="162">
        <f>Tabela1336[[#This Row],[Categoria]]</f>
        <v>0</v>
      </c>
      <c r="X280" s="162"/>
      <c r="Y280" s="162"/>
      <c r="Z280" s="162"/>
      <c r="AA280" s="162"/>
      <c r="AB280" s="150" t="str">
        <f t="shared" si="13"/>
        <v/>
      </c>
      <c r="AD280" s="157"/>
      <c r="AE280" s="160" t="str">
        <f>IF(Tabela131247[[#This Row],[Diagnóstico]]="Não Prenha ",Tabela1336[[#This Row],[Vaca]],"-")</f>
        <v>-</v>
      </c>
      <c r="AF280" s="162"/>
      <c r="AG280" s="162"/>
      <c r="AH280" s="162"/>
      <c r="AI280" s="162"/>
      <c r="AJ280" s="162"/>
      <c r="AK280" s="162">
        <f>Tabela1336[[#This Row],[Categoria]]</f>
        <v>0</v>
      </c>
      <c r="AL280" s="162"/>
      <c r="AM280" s="162"/>
      <c r="AN280" s="162"/>
      <c r="AO280" s="162"/>
      <c r="AP280" s="150" t="str">
        <f t="shared" si="14"/>
        <v/>
      </c>
    </row>
    <row r="281" spans="1:42" s="144" customFormat="1" ht="22.5" hidden="1" x14ac:dyDescent="0.3">
      <c r="A281" s="159"/>
      <c r="B281" s="157"/>
      <c r="C281" s="160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50" t="str">
        <f t="shared" si="12"/>
        <v/>
      </c>
      <c r="P281" s="157"/>
      <c r="Q281" s="160" t="str">
        <f>IF(Tabela1336[[#This Row],[Diagnóstico]]="Não Prenha",Tabela1336[[#This Row],[Vaca]],"-")</f>
        <v>-</v>
      </c>
      <c r="R281" s="162" t="str">
        <f>IF(Tabela1336[[#This Row],[Diagnóstico]]="Não Prenha",Tabela1336[[#This Row],[E.C.C DG]],"-")</f>
        <v>-</v>
      </c>
      <c r="S281" s="162"/>
      <c r="T281" s="162" t="str">
        <f>IF(Tabela1336[[#This Row],[Diagnóstico]]="Não Prenha",Tabela1336[[#This Row],[E.C.C. IA]],"-")</f>
        <v>-</v>
      </c>
      <c r="U281" s="162" t="str">
        <f>IF(Tabela1336[[#This Row],[Diagnóstico]]="Não Prenha",Tabela1336[[#This Row],[Raça IA]],"-")</f>
        <v>-</v>
      </c>
      <c r="V281" s="162"/>
      <c r="W281" s="162">
        <f>Tabela1336[[#This Row],[Categoria]]</f>
        <v>0</v>
      </c>
      <c r="X281" s="162"/>
      <c r="Y281" s="162"/>
      <c r="Z281" s="162"/>
      <c r="AA281" s="162"/>
      <c r="AB281" s="150" t="str">
        <f t="shared" si="13"/>
        <v/>
      </c>
      <c r="AD281" s="157"/>
      <c r="AE281" s="160" t="str">
        <f>IF(Tabela131247[[#This Row],[Diagnóstico]]="Não Prenha ",Tabela1336[[#This Row],[Vaca]],"-")</f>
        <v>-</v>
      </c>
      <c r="AF281" s="162"/>
      <c r="AG281" s="162"/>
      <c r="AH281" s="162"/>
      <c r="AI281" s="162"/>
      <c r="AJ281" s="162"/>
      <c r="AK281" s="162">
        <f>Tabela1336[[#This Row],[Categoria]]</f>
        <v>0</v>
      </c>
      <c r="AL281" s="162"/>
      <c r="AM281" s="162"/>
      <c r="AN281" s="162"/>
      <c r="AO281" s="162"/>
      <c r="AP281" s="150" t="str">
        <f t="shared" si="14"/>
        <v/>
      </c>
    </row>
    <row r="282" spans="1:42" s="144" customFormat="1" ht="16.5" hidden="1" x14ac:dyDescent="0.25">
      <c r="A282" s="159"/>
      <c r="B282" s="157"/>
      <c r="C282" s="158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50" t="str">
        <f t="shared" si="12"/>
        <v/>
      </c>
      <c r="P282" s="157"/>
      <c r="Q282" s="158" t="str">
        <f>IF(Tabela1336[[#This Row],[Diagnóstico]]="Não Prenha",Tabela1336[[#This Row],[Vaca]],"-")</f>
        <v>-</v>
      </c>
      <c r="R282" s="162" t="str">
        <f>IF(Tabela1336[[#This Row],[Diagnóstico]]="Não Prenha",Tabela1336[[#This Row],[E.C.C DG]],"-")</f>
        <v>-</v>
      </c>
      <c r="S282" s="162"/>
      <c r="T282" s="162" t="str">
        <f>IF(Tabela1336[[#This Row],[Diagnóstico]]="Não Prenha",Tabela1336[[#This Row],[E.C.C. IA]],"-")</f>
        <v>-</v>
      </c>
      <c r="U282" s="162" t="str">
        <f>IF(Tabela1336[[#This Row],[Diagnóstico]]="Não Prenha",Tabela1336[[#This Row],[Raça IA]],"-")</f>
        <v>-</v>
      </c>
      <c r="V282" s="162"/>
      <c r="W282" s="162">
        <f>Tabela1336[[#This Row],[Categoria]]</f>
        <v>0</v>
      </c>
      <c r="X282" s="162"/>
      <c r="Y282" s="162"/>
      <c r="Z282" s="162"/>
      <c r="AA282" s="162"/>
      <c r="AB282" s="150" t="str">
        <f t="shared" si="13"/>
        <v/>
      </c>
      <c r="AD282" s="157"/>
      <c r="AE282" s="158" t="str">
        <f>IF(Tabela131247[[#This Row],[Diagnóstico]]="Não Prenha ",Tabela1336[[#This Row],[Vaca]],"-")</f>
        <v>-</v>
      </c>
      <c r="AF282" s="162"/>
      <c r="AG282" s="162"/>
      <c r="AH282" s="162"/>
      <c r="AI282" s="162"/>
      <c r="AJ282" s="162"/>
      <c r="AK282" s="162">
        <f>Tabela1336[[#This Row],[Categoria]]</f>
        <v>0</v>
      </c>
      <c r="AL282" s="162"/>
      <c r="AM282" s="162"/>
      <c r="AN282" s="162"/>
      <c r="AO282" s="162"/>
      <c r="AP282" s="150" t="str">
        <f t="shared" si="14"/>
        <v/>
      </c>
    </row>
    <row r="283" spans="1:42" s="144" customFormat="1" ht="16.5" hidden="1" x14ac:dyDescent="0.25">
      <c r="A283" s="159"/>
      <c r="B283" s="157"/>
      <c r="C283" s="158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50" t="str">
        <f t="shared" si="12"/>
        <v/>
      </c>
      <c r="P283" s="157"/>
      <c r="Q283" s="158" t="str">
        <f>IF(Tabela1336[[#This Row],[Diagnóstico]]="Não Prenha",Tabela1336[[#This Row],[Vaca]],"-")</f>
        <v>-</v>
      </c>
      <c r="R283" s="162" t="str">
        <f>IF(Tabela1336[[#This Row],[Diagnóstico]]="Não Prenha",Tabela1336[[#This Row],[E.C.C DG]],"-")</f>
        <v>-</v>
      </c>
      <c r="S283" s="162"/>
      <c r="T283" s="162" t="str">
        <f>IF(Tabela1336[[#This Row],[Diagnóstico]]="Não Prenha",Tabela1336[[#This Row],[E.C.C. IA]],"-")</f>
        <v>-</v>
      </c>
      <c r="U283" s="162" t="str">
        <f>IF(Tabela1336[[#This Row],[Diagnóstico]]="Não Prenha",Tabela1336[[#This Row],[Raça IA]],"-")</f>
        <v>-</v>
      </c>
      <c r="V283" s="162"/>
      <c r="W283" s="162">
        <f>Tabela1336[[#This Row],[Categoria]]</f>
        <v>0</v>
      </c>
      <c r="X283" s="162"/>
      <c r="Y283" s="162"/>
      <c r="Z283" s="162"/>
      <c r="AA283" s="162"/>
      <c r="AB283" s="150" t="str">
        <f t="shared" si="13"/>
        <v/>
      </c>
      <c r="AD283" s="157"/>
      <c r="AE283" s="158" t="str">
        <f>IF(Tabela131247[[#This Row],[Diagnóstico]]="Não Prenha ",Tabela1336[[#This Row],[Vaca]],"-")</f>
        <v>-</v>
      </c>
      <c r="AF283" s="162"/>
      <c r="AG283" s="162"/>
      <c r="AH283" s="162"/>
      <c r="AI283" s="162"/>
      <c r="AJ283" s="162"/>
      <c r="AK283" s="162">
        <f>Tabela1336[[#This Row],[Categoria]]</f>
        <v>0</v>
      </c>
      <c r="AL283" s="162"/>
      <c r="AM283" s="162"/>
      <c r="AN283" s="162"/>
      <c r="AO283" s="162"/>
      <c r="AP283" s="150" t="str">
        <f t="shared" si="14"/>
        <v/>
      </c>
    </row>
    <row r="284" spans="1:42" s="144" customFormat="1" ht="16.5" hidden="1" x14ac:dyDescent="0.25">
      <c r="A284" s="159"/>
      <c r="B284" s="157"/>
      <c r="C284" s="158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50" t="str">
        <f t="shared" si="12"/>
        <v/>
      </c>
      <c r="P284" s="157"/>
      <c r="Q284" s="158" t="str">
        <f>IF(Tabela1336[[#This Row],[Diagnóstico]]="Não Prenha",Tabela1336[[#This Row],[Vaca]],"-")</f>
        <v>-</v>
      </c>
      <c r="R284" s="162" t="str">
        <f>IF(Tabela1336[[#This Row],[Diagnóstico]]="Não Prenha",Tabela1336[[#This Row],[E.C.C DG]],"-")</f>
        <v>-</v>
      </c>
      <c r="S284" s="162"/>
      <c r="T284" s="162" t="str">
        <f>IF(Tabela1336[[#This Row],[Diagnóstico]]="Não Prenha",Tabela1336[[#This Row],[E.C.C. IA]],"-")</f>
        <v>-</v>
      </c>
      <c r="U284" s="162" t="str">
        <f>IF(Tabela1336[[#This Row],[Diagnóstico]]="Não Prenha",Tabela1336[[#This Row],[Raça IA]],"-")</f>
        <v>-</v>
      </c>
      <c r="V284" s="162"/>
      <c r="W284" s="162">
        <f>Tabela1336[[#This Row],[Categoria]]</f>
        <v>0</v>
      </c>
      <c r="X284" s="162"/>
      <c r="Y284" s="162"/>
      <c r="Z284" s="162"/>
      <c r="AA284" s="162"/>
      <c r="AB284" s="150" t="str">
        <f t="shared" si="13"/>
        <v/>
      </c>
      <c r="AD284" s="157"/>
      <c r="AE284" s="158" t="str">
        <f>IF(Tabela131247[[#This Row],[Diagnóstico]]="Não Prenha ",Tabela1336[[#This Row],[Vaca]],"-")</f>
        <v>-</v>
      </c>
      <c r="AF284" s="162"/>
      <c r="AG284" s="162"/>
      <c r="AH284" s="162"/>
      <c r="AI284" s="162"/>
      <c r="AJ284" s="162"/>
      <c r="AK284" s="162">
        <f>Tabela1336[[#This Row],[Categoria]]</f>
        <v>0</v>
      </c>
      <c r="AL284" s="162"/>
      <c r="AM284" s="162"/>
      <c r="AN284" s="162"/>
      <c r="AO284" s="162"/>
      <c r="AP284" s="150" t="str">
        <f t="shared" si="14"/>
        <v/>
      </c>
    </row>
    <row r="285" spans="1:42" s="144" customFormat="1" ht="16.5" hidden="1" x14ac:dyDescent="0.25">
      <c r="A285" s="159"/>
      <c r="B285" s="157"/>
      <c r="C285" s="158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50" t="str">
        <f t="shared" si="12"/>
        <v/>
      </c>
      <c r="P285" s="157"/>
      <c r="Q285" s="158" t="str">
        <f>IF(Tabela1336[[#This Row],[Diagnóstico]]="Não Prenha",Tabela1336[[#This Row],[Vaca]],"-")</f>
        <v>-</v>
      </c>
      <c r="R285" s="162" t="str">
        <f>IF(Tabela1336[[#This Row],[Diagnóstico]]="Não Prenha",Tabela1336[[#This Row],[E.C.C DG]],"-")</f>
        <v>-</v>
      </c>
      <c r="S285" s="162"/>
      <c r="T285" s="162" t="str">
        <f>IF(Tabela1336[[#This Row],[Diagnóstico]]="Não Prenha",Tabela1336[[#This Row],[E.C.C. IA]],"-")</f>
        <v>-</v>
      </c>
      <c r="U285" s="162" t="str">
        <f>IF(Tabela1336[[#This Row],[Diagnóstico]]="Não Prenha",Tabela1336[[#This Row],[Raça IA]],"-")</f>
        <v>-</v>
      </c>
      <c r="V285" s="162"/>
      <c r="W285" s="162">
        <f>Tabela1336[[#This Row],[Categoria]]</f>
        <v>0</v>
      </c>
      <c r="X285" s="162"/>
      <c r="Y285" s="162"/>
      <c r="Z285" s="162"/>
      <c r="AA285" s="162"/>
      <c r="AB285" s="150" t="str">
        <f t="shared" si="13"/>
        <v/>
      </c>
      <c r="AD285" s="157"/>
      <c r="AE285" s="158" t="str">
        <f>IF(Tabela131247[[#This Row],[Diagnóstico]]="Não Prenha ",Tabela1336[[#This Row],[Vaca]],"-")</f>
        <v>-</v>
      </c>
      <c r="AF285" s="162"/>
      <c r="AG285" s="162"/>
      <c r="AH285" s="162"/>
      <c r="AI285" s="162"/>
      <c r="AJ285" s="162"/>
      <c r="AK285" s="162">
        <f>Tabela1336[[#This Row],[Categoria]]</f>
        <v>0</v>
      </c>
      <c r="AL285" s="162"/>
      <c r="AM285" s="162"/>
      <c r="AN285" s="162"/>
      <c r="AO285" s="162"/>
      <c r="AP285" s="150" t="str">
        <f t="shared" si="14"/>
        <v/>
      </c>
    </row>
    <row r="286" spans="1:42" s="144" customFormat="1" ht="16.5" hidden="1" x14ac:dyDescent="0.25">
      <c r="A286" s="159"/>
      <c r="B286" s="157"/>
      <c r="C286" s="158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50" t="str">
        <f t="shared" si="12"/>
        <v/>
      </c>
      <c r="P286" s="157"/>
      <c r="Q286" s="158" t="str">
        <f>IF(Tabela1336[[#This Row],[Diagnóstico]]="Não Prenha",Tabela1336[[#This Row],[Vaca]],"-")</f>
        <v>-</v>
      </c>
      <c r="R286" s="162" t="str">
        <f>IF(Tabela1336[[#This Row],[Diagnóstico]]="Não Prenha",Tabela1336[[#This Row],[E.C.C DG]],"-")</f>
        <v>-</v>
      </c>
      <c r="S286" s="162"/>
      <c r="T286" s="162" t="str">
        <f>IF(Tabela1336[[#This Row],[Diagnóstico]]="Não Prenha",Tabela1336[[#This Row],[E.C.C. IA]],"-")</f>
        <v>-</v>
      </c>
      <c r="U286" s="162" t="str">
        <f>IF(Tabela1336[[#This Row],[Diagnóstico]]="Não Prenha",Tabela1336[[#This Row],[Raça IA]],"-")</f>
        <v>-</v>
      </c>
      <c r="V286" s="162"/>
      <c r="W286" s="162">
        <f>Tabela1336[[#This Row],[Categoria]]</f>
        <v>0</v>
      </c>
      <c r="X286" s="162"/>
      <c r="Y286" s="162"/>
      <c r="Z286" s="162"/>
      <c r="AA286" s="162"/>
      <c r="AB286" s="150" t="str">
        <f t="shared" si="13"/>
        <v/>
      </c>
      <c r="AD286" s="157"/>
      <c r="AE286" s="158" t="str">
        <f>IF(Tabela131247[[#This Row],[Diagnóstico]]="Não Prenha ",Tabela1336[[#This Row],[Vaca]],"-")</f>
        <v>-</v>
      </c>
      <c r="AF286" s="162"/>
      <c r="AG286" s="162"/>
      <c r="AH286" s="162"/>
      <c r="AI286" s="162"/>
      <c r="AJ286" s="162"/>
      <c r="AK286" s="162">
        <f>Tabela1336[[#This Row],[Categoria]]</f>
        <v>0</v>
      </c>
      <c r="AL286" s="162"/>
      <c r="AM286" s="162"/>
      <c r="AN286" s="162"/>
      <c r="AO286" s="162"/>
      <c r="AP286" s="150" t="str">
        <f t="shared" si="14"/>
        <v/>
      </c>
    </row>
    <row r="287" spans="1:42" s="144" customFormat="1" ht="16.5" hidden="1" x14ac:dyDescent="0.25">
      <c r="A287" s="159"/>
      <c r="B287" s="157"/>
      <c r="C287" s="158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50" t="str">
        <f t="shared" si="12"/>
        <v/>
      </c>
      <c r="P287" s="157"/>
      <c r="Q287" s="158" t="str">
        <f>IF(Tabela1336[[#This Row],[Diagnóstico]]="Não Prenha",Tabela1336[[#This Row],[Vaca]],"-")</f>
        <v>-</v>
      </c>
      <c r="R287" s="162" t="str">
        <f>IF(Tabela1336[[#This Row],[Diagnóstico]]="Não Prenha",Tabela1336[[#This Row],[E.C.C DG]],"-")</f>
        <v>-</v>
      </c>
      <c r="S287" s="162"/>
      <c r="T287" s="162" t="str">
        <f>IF(Tabela1336[[#This Row],[Diagnóstico]]="Não Prenha",Tabela1336[[#This Row],[E.C.C. IA]],"-")</f>
        <v>-</v>
      </c>
      <c r="U287" s="162" t="str">
        <f>IF(Tabela1336[[#This Row],[Diagnóstico]]="Não Prenha",Tabela1336[[#This Row],[Raça IA]],"-")</f>
        <v>-</v>
      </c>
      <c r="V287" s="162"/>
      <c r="W287" s="162">
        <f>Tabela1336[[#This Row],[Categoria]]</f>
        <v>0</v>
      </c>
      <c r="X287" s="162"/>
      <c r="Y287" s="162"/>
      <c r="Z287" s="162"/>
      <c r="AA287" s="162"/>
      <c r="AB287" s="150" t="str">
        <f t="shared" si="13"/>
        <v/>
      </c>
      <c r="AD287" s="157"/>
      <c r="AE287" s="158" t="str">
        <f>IF(Tabela131247[[#This Row],[Diagnóstico]]="Não Prenha ",Tabela1336[[#This Row],[Vaca]],"-")</f>
        <v>-</v>
      </c>
      <c r="AF287" s="162"/>
      <c r="AG287" s="162"/>
      <c r="AH287" s="162"/>
      <c r="AI287" s="162"/>
      <c r="AJ287" s="162"/>
      <c r="AK287" s="162">
        <f>Tabela1336[[#This Row],[Categoria]]</f>
        <v>0</v>
      </c>
      <c r="AL287" s="162"/>
      <c r="AM287" s="162"/>
      <c r="AN287" s="162"/>
      <c r="AO287" s="162"/>
      <c r="AP287" s="150" t="str">
        <f t="shared" si="14"/>
        <v/>
      </c>
    </row>
    <row r="288" spans="1:42" s="144" customFormat="1" ht="16.5" hidden="1" x14ac:dyDescent="0.25">
      <c r="A288" s="159"/>
      <c r="B288" s="157"/>
      <c r="C288" s="158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50" t="str">
        <f t="shared" si="12"/>
        <v/>
      </c>
      <c r="P288" s="157"/>
      <c r="Q288" s="158" t="str">
        <f>IF(Tabela1336[[#This Row],[Diagnóstico]]="Não Prenha",Tabela1336[[#This Row],[Vaca]],"-")</f>
        <v>-</v>
      </c>
      <c r="R288" s="162" t="str">
        <f>IF(Tabela1336[[#This Row],[Diagnóstico]]="Não Prenha",Tabela1336[[#This Row],[E.C.C DG]],"-")</f>
        <v>-</v>
      </c>
      <c r="S288" s="162"/>
      <c r="T288" s="162" t="str">
        <f>IF(Tabela1336[[#This Row],[Diagnóstico]]="Não Prenha",Tabela1336[[#This Row],[E.C.C. IA]],"-")</f>
        <v>-</v>
      </c>
      <c r="U288" s="162" t="str">
        <f>IF(Tabela1336[[#This Row],[Diagnóstico]]="Não Prenha",Tabela1336[[#This Row],[Raça IA]],"-")</f>
        <v>-</v>
      </c>
      <c r="V288" s="162"/>
      <c r="W288" s="162">
        <f>Tabela1336[[#This Row],[Categoria]]</f>
        <v>0</v>
      </c>
      <c r="X288" s="162"/>
      <c r="Y288" s="162"/>
      <c r="Z288" s="162"/>
      <c r="AA288" s="162"/>
      <c r="AB288" s="150" t="str">
        <f t="shared" si="13"/>
        <v/>
      </c>
      <c r="AD288" s="157"/>
      <c r="AE288" s="158" t="str">
        <f>IF(Tabela131247[[#This Row],[Diagnóstico]]="Não Prenha ",Tabela1336[[#This Row],[Vaca]],"-")</f>
        <v>-</v>
      </c>
      <c r="AF288" s="162"/>
      <c r="AG288" s="162"/>
      <c r="AH288" s="162"/>
      <c r="AI288" s="162"/>
      <c r="AJ288" s="162"/>
      <c r="AK288" s="162">
        <f>Tabela1336[[#This Row],[Categoria]]</f>
        <v>0</v>
      </c>
      <c r="AL288" s="162"/>
      <c r="AM288" s="162"/>
      <c r="AN288" s="162"/>
      <c r="AO288" s="162"/>
      <c r="AP288" s="150" t="str">
        <f t="shared" si="14"/>
        <v/>
      </c>
    </row>
    <row r="289" spans="1:42" s="144" customFormat="1" ht="16.5" hidden="1" x14ac:dyDescent="0.25">
      <c r="A289" s="159"/>
      <c r="B289" s="157"/>
      <c r="C289" s="158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50" t="str">
        <f t="shared" si="12"/>
        <v/>
      </c>
      <c r="P289" s="157"/>
      <c r="Q289" s="158" t="str">
        <f>IF(Tabela1336[[#This Row],[Diagnóstico]]="Não Prenha",Tabela1336[[#This Row],[Vaca]],"-")</f>
        <v>-</v>
      </c>
      <c r="R289" s="162" t="str">
        <f>IF(Tabela1336[[#This Row],[Diagnóstico]]="Não Prenha",Tabela1336[[#This Row],[E.C.C DG]],"-")</f>
        <v>-</v>
      </c>
      <c r="S289" s="162"/>
      <c r="T289" s="162" t="str">
        <f>IF(Tabela1336[[#This Row],[Diagnóstico]]="Não Prenha",Tabela1336[[#This Row],[E.C.C. IA]],"-")</f>
        <v>-</v>
      </c>
      <c r="U289" s="162" t="str">
        <f>IF(Tabela1336[[#This Row],[Diagnóstico]]="Não Prenha",Tabela1336[[#This Row],[Raça IA]],"-")</f>
        <v>-</v>
      </c>
      <c r="V289" s="162"/>
      <c r="W289" s="162">
        <f>Tabela1336[[#This Row],[Categoria]]</f>
        <v>0</v>
      </c>
      <c r="X289" s="162"/>
      <c r="Y289" s="162"/>
      <c r="Z289" s="162"/>
      <c r="AA289" s="162"/>
      <c r="AB289" s="150" t="str">
        <f t="shared" si="13"/>
        <v/>
      </c>
      <c r="AD289" s="157"/>
      <c r="AE289" s="158" t="str">
        <f>IF(Tabela131247[[#This Row],[Diagnóstico]]="Não Prenha ",Tabela1336[[#This Row],[Vaca]],"-")</f>
        <v>-</v>
      </c>
      <c r="AF289" s="162"/>
      <c r="AG289" s="162"/>
      <c r="AH289" s="162"/>
      <c r="AI289" s="162"/>
      <c r="AJ289" s="162"/>
      <c r="AK289" s="162">
        <f>Tabela1336[[#This Row],[Categoria]]</f>
        <v>0</v>
      </c>
      <c r="AL289" s="162"/>
      <c r="AM289" s="162"/>
      <c r="AN289" s="162"/>
      <c r="AO289" s="162"/>
      <c r="AP289" s="150" t="str">
        <f t="shared" si="14"/>
        <v/>
      </c>
    </row>
    <row r="290" spans="1:42" s="144" customFormat="1" ht="16.5" hidden="1" x14ac:dyDescent="0.25">
      <c r="A290" s="159"/>
      <c r="B290" s="157"/>
      <c r="C290" s="158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50" t="str">
        <f t="shared" si="12"/>
        <v/>
      </c>
      <c r="P290" s="157"/>
      <c r="Q290" s="158" t="str">
        <f>IF(Tabela1336[[#This Row],[Diagnóstico]]="Não Prenha",Tabela1336[[#This Row],[Vaca]],"-")</f>
        <v>-</v>
      </c>
      <c r="R290" s="162" t="str">
        <f>IF(Tabela1336[[#This Row],[Diagnóstico]]="Não Prenha",Tabela1336[[#This Row],[E.C.C DG]],"-")</f>
        <v>-</v>
      </c>
      <c r="S290" s="162"/>
      <c r="T290" s="162" t="str">
        <f>IF(Tabela1336[[#This Row],[Diagnóstico]]="Não Prenha",Tabela1336[[#This Row],[E.C.C. IA]],"-")</f>
        <v>-</v>
      </c>
      <c r="U290" s="162" t="str">
        <f>IF(Tabela1336[[#This Row],[Diagnóstico]]="Não Prenha",Tabela1336[[#This Row],[Raça IA]],"-")</f>
        <v>-</v>
      </c>
      <c r="V290" s="162"/>
      <c r="W290" s="162">
        <f>Tabela1336[[#This Row],[Categoria]]</f>
        <v>0</v>
      </c>
      <c r="X290" s="162"/>
      <c r="Y290" s="162"/>
      <c r="Z290" s="162"/>
      <c r="AA290" s="162"/>
      <c r="AB290" s="150" t="str">
        <f t="shared" si="13"/>
        <v/>
      </c>
      <c r="AD290" s="157"/>
      <c r="AE290" s="158" t="str">
        <f>IF(Tabela131247[[#This Row],[Diagnóstico]]="Não Prenha ",Tabela1336[[#This Row],[Vaca]],"-")</f>
        <v>-</v>
      </c>
      <c r="AF290" s="162"/>
      <c r="AG290" s="162"/>
      <c r="AH290" s="162"/>
      <c r="AI290" s="162"/>
      <c r="AJ290" s="162"/>
      <c r="AK290" s="162">
        <f>Tabela1336[[#This Row],[Categoria]]</f>
        <v>0</v>
      </c>
      <c r="AL290" s="162"/>
      <c r="AM290" s="162"/>
      <c r="AN290" s="162"/>
      <c r="AO290" s="162"/>
      <c r="AP290" s="150" t="str">
        <f t="shared" si="14"/>
        <v/>
      </c>
    </row>
    <row r="291" spans="1:42" s="144" customFormat="1" ht="16.5" hidden="1" x14ac:dyDescent="0.25">
      <c r="A291" s="159"/>
      <c r="B291" s="157"/>
      <c r="C291" s="158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50" t="str">
        <f t="shared" si="12"/>
        <v/>
      </c>
      <c r="P291" s="157"/>
      <c r="Q291" s="158" t="str">
        <f>IF(Tabela1336[[#This Row],[Diagnóstico]]="Não Prenha",Tabela1336[[#This Row],[Vaca]],"-")</f>
        <v>-</v>
      </c>
      <c r="R291" s="162" t="str">
        <f>IF(Tabela1336[[#This Row],[Diagnóstico]]="Não Prenha",Tabela1336[[#This Row],[E.C.C DG]],"-")</f>
        <v>-</v>
      </c>
      <c r="S291" s="162"/>
      <c r="T291" s="162" t="str">
        <f>IF(Tabela1336[[#This Row],[Diagnóstico]]="Não Prenha",Tabela1336[[#This Row],[E.C.C. IA]],"-")</f>
        <v>-</v>
      </c>
      <c r="U291" s="162" t="str">
        <f>IF(Tabela1336[[#This Row],[Diagnóstico]]="Não Prenha",Tabela1336[[#This Row],[Raça IA]],"-")</f>
        <v>-</v>
      </c>
      <c r="V291" s="162"/>
      <c r="W291" s="162">
        <f>Tabela1336[[#This Row],[Categoria]]</f>
        <v>0</v>
      </c>
      <c r="X291" s="162"/>
      <c r="Y291" s="162"/>
      <c r="Z291" s="162"/>
      <c r="AA291" s="162"/>
      <c r="AB291" s="150" t="str">
        <f t="shared" si="13"/>
        <v/>
      </c>
      <c r="AD291" s="157"/>
      <c r="AE291" s="158" t="str">
        <f>IF(Tabela131247[[#This Row],[Diagnóstico]]="Não Prenha ",Tabela1336[[#This Row],[Vaca]],"-")</f>
        <v>-</v>
      </c>
      <c r="AF291" s="162"/>
      <c r="AG291" s="162"/>
      <c r="AH291" s="162"/>
      <c r="AI291" s="162"/>
      <c r="AJ291" s="162"/>
      <c r="AK291" s="162">
        <f>Tabela1336[[#This Row],[Categoria]]</f>
        <v>0</v>
      </c>
      <c r="AL291" s="162"/>
      <c r="AM291" s="162"/>
      <c r="AN291" s="162"/>
      <c r="AO291" s="162"/>
      <c r="AP291" s="150" t="str">
        <f t="shared" si="14"/>
        <v/>
      </c>
    </row>
    <row r="292" spans="1:42" s="144" customFormat="1" ht="16.5" hidden="1" x14ac:dyDescent="0.25">
      <c r="A292" s="159"/>
      <c r="B292" s="157"/>
      <c r="C292" s="158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50" t="str">
        <f t="shared" si="12"/>
        <v/>
      </c>
      <c r="P292" s="157"/>
      <c r="Q292" s="158" t="str">
        <f>IF(Tabela1336[[#This Row],[Diagnóstico]]="Não Prenha",Tabela1336[[#This Row],[Vaca]],"-")</f>
        <v>-</v>
      </c>
      <c r="R292" s="162" t="str">
        <f>IF(Tabela1336[[#This Row],[Diagnóstico]]="Não Prenha",Tabela1336[[#This Row],[E.C.C DG]],"-")</f>
        <v>-</v>
      </c>
      <c r="S292" s="162"/>
      <c r="T292" s="162" t="str">
        <f>IF(Tabela1336[[#This Row],[Diagnóstico]]="Não Prenha",Tabela1336[[#This Row],[E.C.C. IA]],"-")</f>
        <v>-</v>
      </c>
      <c r="U292" s="162" t="str">
        <f>IF(Tabela1336[[#This Row],[Diagnóstico]]="Não Prenha",Tabela1336[[#This Row],[Raça IA]],"-")</f>
        <v>-</v>
      </c>
      <c r="V292" s="162"/>
      <c r="W292" s="162">
        <f>Tabela1336[[#This Row],[Categoria]]</f>
        <v>0</v>
      </c>
      <c r="X292" s="162"/>
      <c r="Y292" s="162"/>
      <c r="Z292" s="162"/>
      <c r="AA292" s="162"/>
      <c r="AB292" s="150" t="str">
        <f t="shared" si="13"/>
        <v/>
      </c>
      <c r="AD292" s="157"/>
      <c r="AE292" s="158" t="str">
        <f>IF(Tabela131247[[#This Row],[Diagnóstico]]="Não Prenha ",Tabela1336[[#This Row],[Vaca]],"-")</f>
        <v>-</v>
      </c>
      <c r="AF292" s="162"/>
      <c r="AG292" s="162"/>
      <c r="AH292" s="162"/>
      <c r="AI292" s="162"/>
      <c r="AJ292" s="162"/>
      <c r="AK292" s="162">
        <f>Tabela1336[[#This Row],[Categoria]]</f>
        <v>0</v>
      </c>
      <c r="AL292" s="162"/>
      <c r="AM292" s="162"/>
      <c r="AN292" s="162"/>
      <c r="AO292" s="162"/>
      <c r="AP292" s="150" t="str">
        <f t="shared" si="14"/>
        <v/>
      </c>
    </row>
    <row r="293" spans="1:42" s="144" customFormat="1" ht="16.5" hidden="1" x14ac:dyDescent="0.25">
      <c r="A293" s="159"/>
      <c r="B293" s="157"/>
      <c r="C293" s="158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50" t="str">
        <f t="shared" si="12"/>
        <v/>
      </c>
      <c r="P293" s="157"/>
      <c r="Q293" s="158" t="str">
        <f>IF(Tabela1336[[#This Row],[Diagnóstico]]="Não Prenha",Tabela1336[[#This Row],[Vaca]],"-")</f>
        <v>-</v>
      </c>
      <c r="R293" s="162" t="str">
        <f>IF(Tabela1336[[#This Row],[Diagnóstico]]="Não Prenha",Tabela1336[[#This Row],[E.C.C DG]],"-")</f>
        <v>-</v>
      </c>
      <c r="S293" s="162"/>
      <c r="T293" s="162" t="str">
        <f>IF(Tabela1336[[#This Row],[Diagnóstico]]="Não Prenha",Tabela1336[[#This Row],[E.C.C. IA]],"-")</f>
        <v>-</v>
      </c>
      <c r="U293" s="162" t="str">
        <f>IF(Tabela1336[[#This Row],[Diagnóstico]]="Não Prenha",Tabela1336[[#This Row],[Raça IA]],"-")</f>
        <v>-</v>
      </c>
      <c r="V293" s="162"/>
      <c r="W293" s="162">
        <f>Tabela1336[[#This Row],[Categoria]]</f>
        <v>0</v>
      </c>
      <c r="X293" s="162"/>
      <c r="Y293" s="162"/>
      <c r="Z293" s="162"/>
      <c r="AA293" s="162"/>
      <c r="AB293" s="150" t="str">
        <f t="shared" si="13"/>
        <v/>
      </c>
      <c r="AD293" s="157"/>
      <c r="AE293" s="158" t="str">
        <f>IF(Tabela131247[[#This Row],[Diagnóstico]]="Não Prenha ",Tabela1336[[#This Row],[Vaca]],"-")</f>
        <v>-</v>
      </c>
      <c r="AF293" s="162"/>
      <c r="AG293" s="162"/>
      <c r="AH293" s="162"/>
      <c r="AI293" s="162"/>
      <c r="AJ293" s="162"/>
      <c r="AK293" s="162">
        <f>Tabela1336[[#This Row],[Categoria]]</f>
        <v>0</v>
      </c>
      <c r="AL293" s="162"/>
      <c r="AM293" s="162"/>
      <c r="AN293" s="162"/>
      <c r="AO293" s="162"/>
      <c r="AP293" s="150" t="str">
        <f t="shared" si="14"/>
        <v/>
      </c>
    </row>
    <row r="294" spans="1:42" s="144" customFormat="1" ht="16.5" hidden="1" x14ac:dyDescent="0.25">
      <c r="A294" s="159"/>
      <c r="B294" s="157"/>
      <c r="C294" s="158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50" t="str">
        <f t="shared" si="12"/>
        <v/>
      </c>
      <c r="P294" s="157"/>
      <c r="Q294" s="158" t="str">
        <f>IF(Tabela1336[[#This Row],[Diagnóstico]]="Não Prenha",Tabela1336[[#This Row],[Vaca]],"-")</f>
        <v>-</v>
      </c>
      <c r="R294" s="162" t="str">
        <f>IF(Tabela1336[[#This Row],[Diagnóstico]]="Não Prenha",Tabela1336[[#This Row],[E.C.C DG]],"-")</f>
        <v>-</v>
      </c>
      <c r="S294" s="162"/>
      <c r="T294" s="162" t="str">
        <f>IF(Tabela1336[[#This Row],[Diagnóstico]]="Não Prenha",Tabela1336[[#This Row],[E.C.C. IA]],"-")</f>
        <v>-</v>
      </c>
      <c r="U294" s="162" t="str">
        <f>IF(Tabela1336[[#This Row],[Diagnóstico]]="Não Prenha",Tabela1336[[#This Row],[Raça IA]],"-")</f>
        <v>-</v>
      </c>
      <c r="V294" s="162"/>
      <c r="W294" s="162">
        <f>Tabela1336[[#This Row],[Categoria]]</f>
        <v>0</v>
      </c>
      <c r="X294" s="162"/>
      <c r="Y294" s="162"/>
      <c r="Z294" s="162"/>
      <c r="AA294" s="162"/>
      <c r="AB294" s="150" t="str">
        <f t="shared" si="13"/>
        <v/>
      </c>
      <c r="AD294" s="157"/>
      <c r="AE294" s="158" t="str">
        <f>IF(Tabela131247[[#This Row],[Diagnóstico]]="Não Prenha ",Tabela1336[[#This Row],[Vaca]],"-")</f>
        <v>-</v>
      </c>
      <c r="AF294" s="162"/>
      <c r="AG294" s="162"/>
      <c r="AH294" s="162"/>
      <c r="AI294" s="162"/>
      <c r="AJ294" s="162"/>
      <c r="AK294" s="162">
        <f>Tabela1336[[#This Row],[Categoria]]</f>
        <v>0</v>
      </c>
      <c r="AL294" s="162"/>
      <c r="AM294" s="162"/>
      <c r="AN294" s="162"/>
      <c r="AO294" s="162"/>
      <c r="AP294" s="150" t="str">
        <f t="shared" si="14"/>
        <v/>
      </c>
    </row>
    <row r="295" spans="1:42" s="144" customFormat="1" ht="16.5" hidden="1" x14ac:dyDescent="0.25">
      <c r="A295" s="159"/>
      <c r="B295" s="157"/>
      <c r="C295" s="158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50" t="str">
        <f t="shared" si="12"/>
        <v/>
      </c>
      <c r="P295" s="157"/>
      <c r="Q295" s="158" t="str">
        <f>IF(Tabela1336[[#This Row],[Diagnóstico]]="Não Prenha",Tabela1336[[#This Row],[Vaca]],"-")</f>
        <v>-</v>
      </c>
      <c r="R295" s="162" t="str">
        <f>IF(Tabela1336[[#This Row],[Diagnóstico]]="Não Prenha",Tabela1336[[#This Row],[E.C.C DG]],"-")</f>
        <v>-</v>
      </c>
      <c r="S295" s="162"/>
      <c r="T295" s="162" t="str">
        <f>IF(Tabela1336[[#This Row],[Diagnóstico]]="Não Prenha",Tabela1336[[#This Row],[E.C.C. IA]],"-")</f>
        <v>-</v>
      </c>
      <c r="U295" s="162" t="str">
        <f>IF(Tabela1336[[#This Row],[Diagnóstico]]="Não Prenha",Tabela1336[[#This Row],[Raça IA]],"-")</f>
        <v>-</v>
      </c>
      <c r="V295" s="162"/>
      <c r="W295" s="162">
        <f>Tabela1336[[#This Row],[Categoria]]</f>
        <v>0</v>
      </c>
      <c r="X295" s="162"/>
      <c r="Y295" s="162"/>
      <c r="Z295" s="162"/>
      <c r="AA295" s="162"/>
      <c r="AB295" s="150" t="str">
        <f t="shared" si="13"/>
        <v/>
      </c>
      <c r="AD295" s="157"/>
      <c r="AE295" s="158" t="str">
        <f>IF(Tabela131247[[#This Row],[Diagnóstico]]="Não Prenha ",Tabela1336[[#This Row],[Vaca]],"-")</f>
        <v>-</v>
      </c>
      <c r="AF295" s="162"/>
      <c r="AG295" s="162"/>
      <c r="AH295" s="162"/>
      <c r="AI295" s="162"/>
      <c r="AJ295" s="162"/>
      <c r="AK295" s="162">
        <f>Tabela1336[[#This Row],[Categoria]]</f>
        <v>0</v>
      </c>
      <c r="AL295" s="162"/>
      <c r="AM295" s="162"/>
      <c r="AN295" s="162"/>
      <c r="AO295" s="162"/>
      <c r="AP295" s="150" t="str">
        <f t="shared" si="14"/>
        <v/>
      </c>
    </row>
    <row r="296" spans="1:42" s="144" customFormat="1" ht="16.5" hidden="1" x14ac:dyDescent="0.25">
      <c r="A296" s="159"/>
      <c r="B296" s="157"/>
      <c r="C296" s="158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50" t="str">
        <f t="shared" si="12"/>
        <v/>
      </c>
      <c r="P296" s="157"/>
      <c r="Q296" s="158" t="str">
        <f>IF(Tabela1336[[#This Row],[Diagnóstico]]="Não Prenha",Tabela1336[[#This Row],[Vaca]],"-")</f>
        <v>-</v>
      </c>
      <c r="R296" s="162" t="str">
        <f>IF(Tabela1336[[#This Row],[Diagnóstico]]="Não Prenha",Tabela1336[[#This Row],[E.C.C DG]],"-")</f>
        <v>-</v>
      </c>
      <c r="S296" s="162"/>
      <c r="T296" s="162" t="str">
        <f>IF(Tabela1336[[#This Row],[Diagnóstico]]="Não Prenha",Tabela1336[[#This Row],[E.C.C. IA]],"-")</f>
        <v>-</v>
      </c>
      <c r="U296" s="162" t="str">
        <f>IF(Tabela1336[[#This Row],[Diagnóstico]]="Não Prenha",Tabela1336[[#This Row],[Raça IA]],"-")</f>
        <v>-</v>
      </c>
      <c r="V296" s="162"/>
      <c r="W296" s="162">
        <f>Tabela1336[[#This Row],[Categoria]]</f>
        <v>0</v>
      </c>
      <c r="X296" s="162"/>
      <c r="Y296" s="162"/>
      <c r="Z296" s="162"/>
      <c r="AA296" s="162"/>
      <c r="AB296" s="150" t="str">
        <f t="shared" si="13"/>
        <v/>
      </c>
      <c r="AD296" s="157"/>
      <c r="AE296" s="158" t="str">
        <f>IF(Tabela131247[[#This Row],[Diagnóstico]]="Não Prenha ",Tabela1336[[#This Row],[Vaca]],"-")</f>
        <v>-</v>
      </c>
      <c r="AF296" s="162"/>
      <c r="AG296" s="162"/>
      <c r="AH296" s="162"/>
      <c r="AI296" s="162"/>
      <c r="AJ296" s="162"/>
      <c r="AK296" s="162">
        <f>Tabela1336[[#This Row],[Categoria]]</f>
        <v>0</v>
      </c>
      <c r="AL296" s="162"/>
      <c r="AM296" s="162"/>
      <c r="AN296" s="162"/>
      <c r="AO296" s="162"/>
      <c r="AP296" s="150" t="str">
        <f t="shared" si="14"/>
        <v/>
      </c>
    </row>
    <row r="297" spans="1:42" s="144" customFormat="1" ht="16.5" hidden="1" x14ac:dyDescent="0.25">
      <c r="A297" s="159"/>
      <c r="B297" s="157"/>
      <c r="C297" s="158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50" t="str">
        <f t="shared" si="12"/>
        <v/>
      </c>
      <c r="P297" s="157"/>
      <c r="Q297" s="158" t="str">
        <f>IF(Tabela1336[[#This Row],[Diagnóstico]]="Não Prenha",Tabela1336[[#This Row],[Vaca]],"-")</f>
        <v>-</v>
      </c>
      <c r="R297" s="162" t="str">
        <f>IF(Tabela1336[[#This Row],[Diagnóstico]]="Não Prenha",Tabela1336[[#This Row],[E.C.C DG]],"-")</f>
        <v>-</v>
      </c>
      <c r="S297" s="162"/>
      <c r="T297" s="162" t="str">
        <f>IF(Tabela1336[[#This Row],[Diagnóstico]]="Não Prenha",Tabela1336[[#This Row],[E.C.C. IA]],"-")</f>
        <v>-</v>
      </c>
      <c r="U297" s="162" t="str">
        <f>IF(Tabela1336[[#This Row],[Diagnóstico]]="Não Prenha",Tabela1336[[#This Row],[Raça IA]],"-")</f>
        <v>-</v>
      </c>
      <c r="V297" s="162"/>
      <c r="W297" s="162">
        <f>Tabela1336[[#This Row],[Categoria]]</f>
        <v>0</v>
      </c>
      <c r="X297" s="162"/>
      <c r="Y297" s="162"/>
      <c r="Z297" s="162"/>
      <c r="AA297" s="162"/>
      <c r="AB297" s="150" t="str">
        <f t="shared" si="13"/>
        <v/>
      </c>
      <c r="AD297" s="157"/>
      <c r="AE297" s="158" t="str">
        <f>IF(Tabela131247[[#This Row],[Diagnóstico]]="Não Prenha ",Tabela1336[[#This Row],[Vaca]],"-")</f>
        <v>-</v>
      </c>
      <c r="AF297" s="162"/>
      <c r="AG297" s="162"/>
      <c r="AH297" s="162"/>
      <c r="AI297" s="162"/>
      <c r="AJ297" s="162"/>
      <c r="AK297" s="162">
        <f>Tabela1336[[#This Row],[Categoria]]</f>
        <v>0</v>
      </c>
      <c r="AL297" s="162"/>
      <c r="AM297" s="162"/>
      <c r="AN297" s="162"/>
      <c r="AO297" s="162"/>
      <c r="AP297" s="150" t="str">
        <f t="shared" si="14"/>
        <v/>
      </c>
    </row>
    <row r="298" spans="1:42" s="144" customFormat="1" ht="16.5" hidden="1" x14ac:dyDescent="0.25">
      <c r="A298" s="159"/>
      <c r="B298" s="157"/>
      <c r="C298" s="158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50" t="str">
        <f t="shared" si="12"/>
        <v/>
      </c>
      <c r="P298" s="157"/>
      <c r="Q298" s="158" t="str">
        <f>IF(Tabela1336[[#This Row],[Diagnóstico]]="Não Prenha",Tabela1336[[#This Row],[Vaca]],"-")</f>
        <v>-</v>
      </c>
      <c r="R298" s="162" t="str">
        <f>IF(Tabela1336[[#This Row],[Diagnóstico]]="Não Prenha",Tabela1336[[#This Row],[E.C.C DG]],"-")</f>
        <v>-</v>
      </c>
      <c r="S298" s="162"/>
      <c r="T298" s="162" t="str">
        <f>IF(Tabela1336[[#This Row],[Diagnóstico]]="Não Prenha",Tabela1336[[#This Row],[E.C.C. IA]],"-")</f>
        <v>-</v>
      </c>
      <c r="U298" s="162" t="str">
        <f>IF(Tabela1336[[#This Row],[Diagnóstico]]="Não Prenha",Tabela1336[[#This Row],[Raça IA]],"-")</f>
        <v>-</v>
      </c>
      <c r="V298" s="162"/>
      <c r="W298" s="162">
        <f>Tabela1336[[#This Row],[Categoria]]</f>
        <v>0</v>
      </c>
      <c r="X298" s="162"/>
      <c r="Y298" s="162"/>
      <c r="Z298" s="162"/>
      <c r="AA298" s="162"/>
      <c r="AB298" s="150" t="str">
        <f t="shared" si="13"/>
        <v/>
      </c>
      <c r="AD298" s="157"/>
      <c r="AE298" s="158" t="str">
        <f>IF(Tabela131247[[#This Row],[Diagnóstico]]="Não Prenha ",Tabela1336[[#This Row],[Vaca]],"-")</f>
        <v>-</v>
      </c>
      <c r="AF298" s="162"/>
      <c r="AG298" s="162"/>
      <c r="AH298" s="162"/>
      <c r="AI298" s="162"/>
      <c r="AJ298" s="162"/>
      <c r="AK298" s="162">
        <f>Tabela1336[[#This Row],[Categoria]]</f>
        <v>0</v>
      </c>
      <c r="AL298" s="162"/>
      <c r="AM298" s="162"/>
      <c r="AN298" s="162"/>
      <c r="AO298" s="162"/>
      <c r="AP298" s="150" t="str">
        <f t="shared" si="14"/>
        <v/>
      </c>
    </row>
    <row r="299" spans="1:42" s="144" customFormat="1" ht="16.5" hidden="1" x14ac:dyDescent="0.25">
      <c r="A299" s="159"/>
      <c r="B299" s="157"/>
      <c r="C299" s="158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50" t="str">
        <f t="shared" si="12"/>
        <v/>
      </c>
      <c r="P299" s="157"/>
      <c r="Q299" s="158" t="str">
        <f>IF(Tabela1336[[#This Row],[Diagnóstico]]="Não Prenha",Tabela1336[[#This Row],[Vaca]],"-")</f>
        <v>-</v>
      </c>
      <c r="R299" s="162" t="str">
        <f>IF(Tabela1336[[#This Row],[Diagnóstico]]="Não Prenha",Tabela1336[[#This Row],[E.C.C DG]],"-")</f>
        <v>-</v>
      </c>
      <c r="S299" s="162"/>
      <c r="T299" s="162" t="str">
        <f>IF(Tabela1336[[#This Row],[Diagnóstico]]="Não Prenha",Tabela1336[[#This Row],[E.C.C. IA]],"-")</f>
        <v>-</v>
      </c>
      <c r="U299" s="162" t="str">
        <f>IF(Tabela1336[[#This Row],[Diagnóstico]]="Não Prenha",Tabela1336[[#This Row],[Raça IA]],"-")</f>
        <v>-</v>
      </c>
      <c r="V299" s="162"/>
      <c r="W299" s="162">
        <f>Tabela1336[[#This Row],[Categoria]]</f>
        <v>0</v>
      </c>
      <c r="X299" s="162"/>
      <c r="Y299" s="162"/>
      <c r="Z299" s="162"/>
      <c r="AA299" s="162"/>
      <c r="AB299" s="150" t="str">
        <f t="shared" si="13"/>
        <v/>
      </c>
      <c r="AD299" s="157"/>
      <c r="AE299" s="158" t="str">
        <f>IF(Tabela131247[[#This Row],[Diagnóstico]]="Não Prenha ",Tabela1336[[#This Row],[Vaca]],"-")</f>
        <v>-</v>
      </c>
      <c r="AF299" s="162"/>
      <c r="AG299" s="162"/>
      <c r="AH299" s="162"/>
      <c r="AI299" s="162"/>
      <c r="AJ299" s="162"/>
      <c r="AK299" s="162">
        <f>Tabela1336[[#This Row],[Categoria]]</f>
        <v>0</v>
      </c>
      <c r="AL299" s="162"/>
      <c r="AM299" s="162"/>
      <c r="AN299" s="162"/>
      <c r="AO299" s="162"/>
      <c r="AP299" s="150" t="str">
        <f t="shared" si="14"/>
        <v/>
      </c>
    </row>
    <row r="300" spans="1:42" s="144" customFormat="1" ht="16.5" hidden="1" x14ac:dyDescent="0.25">
      <c r="A300" s="159"/>
      <c r="B300" s="157"/>
      <c r="C300" s="158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50" t="str">
        <f t="shared" si="12"/>
        <v/>
      </c>
      <c r="P300" s="157"/>
      <c r="Q300" s="158" t="str">
        <f>IF(Tabela1336[[#This Row],[Diagnóstico]]="Não Prenha",Tabela1336[[#This Row],[Vaca]],"-")</f>
        <v>-</v>
      </c>
      <c r="R300" s="162" t="str">
        <f>IF(Tabela1336[[#This Row],[Diagnóstico]]="Não Prenha",Tabela1336[[#This Row],[E.C.C DG]],"-")</f>
        <v>-</v>
      </c>
      <c r="S300" s="162"/>
      <c r="T300" s="162" t="str">
        <f>IF(Tabela1336[[#This Row],[Diagnóstico]]="Não Prenha",Tabela1336[[#This Row],[E.C.C. IA]],"-")</f>
        <v>-</v>
      </c>
      <c r="U300" s="162" t="str">
        <f>IF(Tabela1336[[#This Row],[Diagnóstico]]="Não Prenha",Tabela1336[[#This Row],[Raça IA]],"-")</f>
        <v>-</v>
      </c>
      <c r="V300" s="162"/>
      <c r="W300" s="162">
        <f>Tabela1336[[#This Row],[Categoria]]</f>
        <v>0</v>
      </c>
      <c r="X300" s="162"/>
      <c r="Y300" s="162"/>
      <c r="Z300" s="162"/>
      <c r="AA300" s="162"/>
      <c r="AB300" s="150" t="str">
        <f t="shared" si="13"/>
        <v/>
      </c>
      <c r="AD300" s="157"/>
      <c r="AE300" s="158" t="str">
        <f>IF(Tabela131247[[#This Row],[Diagnóstico]]="Não Prenha ",Tabela1336[[#This Row],[Vaca]],"-")</f>
        <v>-</v>
      </c>
      <c r="AF300" s="162"/>
      <c r="AG300" s="162"/>
      <c r="AH300" s="162"/>
      <c r="AI300" s="162"/>
      <c r="AJ300" s="162"/>
      <c r="AK300" s="162">
        <f>Tabela1336[[#This Row],[Categoria]]</f>
        <v>0</v>
      </c>
      <c r="AL300" s="162"/>
      <c r="AM300" s="162"/>
      <c r="AN300" s="162"/>
      <c r="AO300" s="162"/>
      <c r="AP300" s="150" t="str">
        <f t="shared" si="14"/>
        <v/>
      </c>
    </row>
    <row r="301" spans="1:42" s="144" customFormat="1" ht="16.5" hidden="1" x14ac:dyDescent="0.25">
      <c r="A301" s="159"/>
      <c r="B301" s="157"/>
      <c r="C301" s="158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50" t="str">
        <f t="shared" si="12"/>
        <v/>
      </c>
      <c r="P301" s="157"/>
      <c r="Q301" s="158" t="str">
        <f>IF(Tabela1336[[#This Row],[Diagnóstico]]="Não Prenha",Tabela1336[[#This Row],[Vaca]],"-")</f>
        <v>-</v>
      </c>
      <c r="R301" s="162" t="str">
        <f>IF(Tabela1336[[#This Row],[Diagnóstico]]="Não Prenha",Tabela1336[[#This Row],[E.C.C DG]],"-")</f>
        <v>-</v>
      </c>
      <c r="S301" s="162"/>
      <c r="T301" s="162" t="str">
        <f>IF(Tabela1336[[#This Row],[Diagnóstico]]="Não Prenha",Tabela1336[[#This Row],[E.C.C. IA]],"-")</f>
        <v>-</v>
      </c>
      <c r="U301" s="162" t="str">
        <f>IF(Tabela1336[[#This Row],[Diagnóstico]]="Não Prenha",Tabela1336[[#This Row],[Raça IA]],"-")</f>
        <v>-</v>
      </c>
      <c r="V301" s="162"/>
      <c r="W301" s="162">
        <f>Tabela1336[[#This Row],[Categoria]]</f>
        <v>0</v>
      </c>
      <c r="X301" s="162"/>
      <c r="Y301" s="162"/>
      <c r="Z301" s="162"/>
      <c r="AA301" s="162"/>
      <c r="AB301" s="150" t="str">
        <f t="shared" si="13"/>
        <v/>
      </c>
      <c r="AD301" s="157"/>
      <c r="AE301" s="158" t="str">
        <f>IF(Tabela131247[[#This Row],[Diagnóstico]]="Não Prenha ",Tabela1336[[#This Row],[Vaca]],"-")</f>
        <v>-</v>
      </c>
      <c r="AF301" s="162"/>
      <c r="AG301" s="162"/>
      <c r="AH301" s="162"/>
      <c r="AI301" s="162"/>
      <c r="AJ301" s="162"/>
      <c r="AK301" s="162">
        <f>Tabela1336[[#This Row],[Categoria]]</f>
        <v>0</v>
      </c>
      <c r="AL301" s="162"/>
      <c r="AM301" s="162"/>
      <c r="AN301" s="162"/>
      <c r="AO301" s="162"/>
      <c r="AP301" s="150" t="str">
        <f t="shared" si="14"/>
        <v/>
      </c>
    </row>
    <row r="302" spans="1:42" s="144" customFormat="1" ht="16.5" hidden="1" x14ac:dyDescent="0.25">
      <c r="A302" s="159"/>
      <c r="B302" s="157"/>
      <c r="C302" s="158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50" t="str">
        <f t="shared" si="12"/>
        <v/>
      </c>
      <c r="P302" s="157"/>
      <c r="Q302" s="158" t="str">
        <f>IF(Tabela1336[[#This Row],[Diagnóstico]]="Não Prenha",Tabela1336[[#This Row],[Vaca]],"-")</f>
        <v>-</v>
      </c>
      <c r="R302" s="162" t="str">
        <f>IF(Tabela1336[[#This Row],[Diagnóstico]]="Não Prenha",Tabela1336[[#This Row],[E.C.C DG]],"-")</f>
        <v>-</v>
      </c>
      <c r="S302" s="162"/>
      <c r="T302" s="162" t="str">
        <f>IF(Tabela1336[[#This Row],[Diagnóstico]]="Não Prenha",Tabela1336[[#This Row],[E.C.C. IA]],"-")</f>
        <v>-</v>
      </c>
      <c r="U302" s="162" t="str">
        <f>IF(Tabela1336[[#This Row],[Diagnóstico]]="Não Prenha",Tabela1336[[#This Row],[Raça IA]],"-")</f>
        <v>-</v>
      </c>
      <c r="V302" s="162"/>
      <c r="W302" s="162">
        <f>Tabela1336[[#This Row],[Categoria]]</f>
        <v>0</v>
      </c>
      <c r="X302" s="162"/>
      <c r="Y302" s="162"/>
      <c r="Z302" s="162"/>
      <c r="AA302" s="162"/>
      <c r="AB302" s="150" t="str">
        <f t="shared" si="13"/>
        <v/>
      </c>
      <c r="AD302" s="157"/>
      <c r="AE302" s="158" t="str">
        <f>IF(Tabela131247[[#This Row],[Diagnóstico]]="Não Prenha ",Tabela1336[[#This Row],[Vaca]],"-")</f>
        <v>-</v>
      </c>
      <c r="AF302" s="162"/>
      <c r="AG302" s="162"/>
      <c r="AH302" s="162"/>
      <c r="AI302" s="162"/>
      <c r="AJ302" s="162"/>
      <c r="AK302" s="162">
        <f>Tabela1336[[#This Row],[Categoria]]</f>
        <v>0</v>
      </c>
      <c r="AL302" s="162"/>
      <c r="AM302" s="162"/>
      <c r="AN302" s="162"/>
      <c r="AO302" s="162"/>
      <c r="AP302" s="150" t="str">
        <f t="shared" si="14"/>
        <v/>
      </c>
    </row>
    <row r="303" spans="1:42" s="144" customFormat="1" ht="16.5" hidden="1" x14ac:dyDescent="0.25">
      <c r="A303" s="159"/>
      <c r="B303" s="157"/>
      <c r="C303" s="158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50" t="str">
        <f t="shared" si="12"/>
        <v/>
      </c>
      <c r="P303" s="157"/>
      <c r="Q303" s="158" t="str">
        <f>IF(Tabela1336[[#This Row],[Diagnóstico]]="Não Prenha",Tabela1336[[#This Row],[Vaca]],"-")</f>
        <v>-</v>
      </c>
      <c r="R303" s="162" t="str">
        <f>IF(Tabela1336[[#This Row],[Diagnóstico]]="Não Prenha",Tabela1336[[#This Row],[E.C.C DG]],"-")</f>
        <v>-</v>
      </c>
      <c r="S303" s="162"/>
      <c r="T303" s="162" t="str">
        <f>IF(Tabela1336[[#This Row],[Diagnóstico]]="Não Prenha",Tabela1336[[#This Row],[E.C.C. IA]],"-")</f>
        <v>-</v>
      </c>
      <c r="U303" s="162" t="str">
        <f>IF(Tabela1336[[#This Row],[Diagnóstico]]="Não Prenha",Tabela1336[[#This Row],[Raça IA]],"-")</f>
        <v>-</v>
      </c>
      <c r="V303" s="162"/>
      <c r="W303" s="162">
        <f>Tabela1336[[#This Row],[Categoria]]</f>
        <v>0</v>
      </c>
      <c r="X303" s="162"/>
      <c r="Y303" s="162"/>
      <c r="Z303" s="162"/>
      <c r="AA303" s="162"/>
      <c r="AB303" s="150" t="str">
        <f t="shared" si="13"/>
        <v/>
      </c>
      <c r="AD303" s="157"/>
      <c r="AE303" s="158" t="str">
        <f>IF(Tabela131247[[#This Row],[Diagnóstico]]="Não Prenha ",Tabela1336[[#This Row],[Vaca]],"-")</f>
        <v>-</v>
      </c>
      <c r="AF303" s="162"/>
      <c r="AG303" s="162"/>
      <c r="AH303" s="162"/>
      <c r="AI303" s="162"/>
      <c r="AJ303" s="162"/>
      <c r="AK303" s="162">
        <f>Tabela1336[[#This Row],[Categoria]]</f>
        <v>0</v>
      </c>
      <c r="AL303" s="162"/>
      <c r="AM303" s="162"/>
      <c r="AN303" s="162"/>
      <c r="AO303" s="162"/>
      <c r="AP303" s="150" t="str">
        <f t="shared" si="14"/>
        <v/>
      </c>
    </row>
    <row r="304" spans="1:42" s="144" customFormat="1" ht="16.5" hidden="1" x14ac:dyDescent="0.25">
      <c r="A304" s="159"/>
      <c r="B304" s="157"/>
      <c r="C304" s="158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50" t="str">
        <f t="shared" si="12"/>
        <v/>
      </c>
      <c r="P304" s="157"/>
      <c r="Q304" s="158" t="str">
        <f>IF(Tabela1336[[#This Row],[Diagnóstico]]="Não Prenha",Tabela1336[[#This Row],[Vaca]],"-")</f>
        <v>-</v>
      </c>
      <c r="R304" s="162" t="str">
        <f>IF(Tabela1336[[#This Row],[Diagnóstico]]="Não Prenha",Tabela1336[[#This Row],[E.C.C DG]],"-")</f>
        <v>-</v>
      </c>
      <c r="S304" s="162"/>
      <c r="T304" s="162" t="str">
        <f>IF(Tabela1336[[#This Row],[Diagnóstico]]="Não Prenha",Tabela1336[[#This Row],[E.C.C. IA]],"-")</f>
        <v>-</v>
      </c>
      <c r="U304" s="162" t="str">
        <f>IF(Tabela1336[[#This Row],[Diagnóstico]]="Não Prenha",Tabela1336[[#This Row],[Raça IA]],"-")</f>
        <v>-</v>
      </c>
      <c r="V304" s="162"/>
      <c r="W304" s="162">
        <f>Tabela1336[[#This Row],[Categoria]]</f>
        <v>0</v>
      </c>
      <c r="X304" s="162"/>
      <c r="Y304" s="162"/>
      <c r="Z304" s="162"/>
      <c r="AA304" s="162"/>
      <c r="AB304" s="150" t="str">
        <f t="shared" si="13"/>
        <v/>
      </c>
      <c r="AD304" s="157"/>
      <c r="AE304" s="158" t="str">
        <f>IF(Tabela131247[[#This Row],[Diagnóstico]]="Não Prenha ",Tabela1336[[#This Row],[Vaca]],"-")</f>
        <v>-</v>
      </c>
      <c r="AF304" s="162"/>
      <c r="AG304" s="162"/>
      <c r="AH304" s="162"/>
      <c r="AI304" s="162"/>
      <c r="AJ304" s="162"/>
      <c r="AK304" s="162">
        <f>Tabela1336[[#This Row],[Categoria]]</f>
        <v>0</v>
      </c>
      <c r="AL304" s="162"/>
      <c r="AM304" s="162"/>
      <c r="AN304" s="162"/>
      <c r="AO304" s="162"/>
      <c r="AP304" s="150" t="str">
        <f t="shared" si="14"/>
        <v/>
      </c>
    </row>
    <row r="305" spans="1:42" s="144" customFormat="1" ht="16.5" hidden="1" x14ac:dyDescent="0.25">
      <c r="A305" s="159"/>
      <c r="B305" s="157"/>
      <c r="C305" s="158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50" t="str">
        <f t="shared" si="12"/>
        <v/>
      </c>
      <c r="P305" s="157"/>
      <c r="Q305" s="158" t="str">
        <f>IF(Tabela1336[[#This Row],[Diagnóstico]]="Não Prenha",Tabela1336[[#This Row],[Vaca]],"-")</f>
        <v>-</v>
      </c>
      <c r="R305" s="162" t="str">
        <f>IF(Tabela1336[[#This Row],[Diagnóstico]]="Não Prenha",Tabela1336[[#This Row],[E.C.C DG]],"-")</f>
        <v>-</v>
      </c>
      <c r="S305" s="162"/>
      <c r="T305" s="162" t="str">
        <f>IF(Tabela1336[[#This Row],[Diagnóstico]]="Não Prenha",Tabela1336[[#This Row],[E.C.C. IA]],"-")</f>
        <v>-</v>
      </c>
      <c r="U305" s="162" t="str">
        <f>IF(Tabela1336[[#This Row],[Diagnóstico]]="Não Prenha",Tabela1336[[#This Row],[Raça IA]],"-")</f>
        <v>-</v>
      </c>
      <c r="V305" s="162"/>
      <c r="W305" s="162">
        <f>Tabela1336[[#This Row],[Categoria]]</f>
        <v>0</v>
      </c>
      <c r="X305" s="162"/>
      <c r="Y305" s="162"/>
      <c r="Z305" s="162"/>
      <c r="AA305" s="162"/>
      <c r="AB305" s="150" t="str">
        <f t="shared" si="13"/>
        <v/>
      </c>
      <c r="AD305" s="157"/>
      <c r="AE305" s="158" t="str">
        <f>IF(Tabela131247[[#This Row],[Diagnóstico]]="Não Prenha ",Tabela1336[[#This Row],[Vaca]],"-")</f>
        <v>-</v>
      </c>
      <c r="AF305" s="162"/>
      <c r="AG305" s="162"/>
      <c r="AH305" s="162"/>
      <c r="AI305" s="162"/>
      <c r="AJ305" s="162"/>
      <c r="AK305" s="162">
        <f>Tabela1336[[#This Row],[Categoria]]</f>
        <v>0</v>
      </c>
      <c r="AL305" s="162"/>
      <c r="AM305" s="162"/>
      <c r="AN305" s="162"/>
      <c r="AO305" s="162"/>
      <c r="AP305" s="150" t="str">
        <f t="shared" si="14"/>
        <v/>
      </c>
    </row>
    <row r="306" spans="1:42" s="144" customFormat="1" ht="16.5" hidden="1" x14ac:dyDescent="0.25">
      <c r="A306" s="159"/>
      <c r="B306" s="157"/>
      <c r="C306" s="158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50" t="str">
        <f t="shared" si="12"/>
        <v/>
      </c>
      <c r="P306" s="157"/>
      <c r="Q306" s="158" t="str">
        <f>IF(Tabela1336[[#This Row],[Diagnóstico]]="Não Prenha",Tabela1336[[#This Row],[Vaca]],"-")</f>
        <v>-</v>
      </c>
      <c r="R306" s="162" t="str">
        <f>IF(Tabela1336[[#This Row],[Diagnóstico]]="Não Prenha",Tabela1336[[#This Row],[E.C.C DG]],"-")</f>
        <v>-</v>
      </c>
      <c r="S306" s="162"/>
      <c r="T306" s="162" t="str">
        <f>IF(Tabela1336[[#This Row],[Diagnóstico]]="Não Prenha",Tabela1336[[#This Row],[E.C.C. IA]],"-")</f>
        <v>-</v>
      </c>
      <c r="U306" s="162" t="str">
        <f>IF(Tabela1336[[#This Row],[Diagnóstico]]="Não Prenha",Tabela1336[[#This Row],[Raça IA]],"-")</f>
        <v>-</v>
      </c>
      <c r="V306" s="162"/>
      <c r="W306" s="162">
        <f>Tabela1336[[#This Row],[Categoria]]</f>
        <v>0</v>
      </c>
      <c r="X306" s="162"/>
      <c r="Y306" s="162"/>
      <c r="Z306" s="162"/>
      <c r="AA306" s="162"/>
      <c r="AB306" s="150" t="str">
        <f t="shared" si="13"/>
        <v/>
      </c>
      <c r="AD306" s="157"/>
      <c r="AE306" s="158" t="str">
        <f>IF(Tabela131247[[#This Row],[Diagnóstico]]="Não Prenha ",Tabela1336[[#This Row],[Vaca]],"-")</f>
        <v>-</v>
      </c>
      <c r="AF306" s="162"/>
      <c r="AG306" s="162"/>
      <c r="AH306" s="162"/>
      <c r="AI306" s="162"/>
      <c r="AJ306" s="162"/>
      <c r="AK306" s="162">
        <f>Tabela1336[[#This Row],[Categoria]]</f>
        <v>0</v>
      </c>
      <c r="AL306" s="162"/>
      <c r="AM306" s="162"/>
      <c r="AN306" s="162"/>
      <c r="AO306" s="162"/>
      <c r="AP306" s="150" t="str">
        <f t="shared" si="14"/>
        <v/>
      </c>
    </row>
    <row r="307" spans="1:42" s="144" customFormat="1" ht="16.5" hidden="1" x14ac:dyDescent="0.25">
      <c r="A307" s="159"/>
      <c r="B307" s="157"/>
      <c r="C307" s="158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50" t="str">
        <f t="shared" si="12"/>
        <v/>
      </c>
      <c r="P307" s="157"/>
      <c r="Q307" s="158" t="str">
        <f>IF(Tabela1336[[#This Row],[Diagnóstico]]="Não Prenha",Tabela1336[[#This Row],[Vaca]],"-")</f>
        <v>-</v>
      </c>
      <c r="R307" s="162" t="str">
        <f>IF(Tabela1336[[#This Row],[Diagnóstico]]="Não Prenha",Tabela1336[[#This Row],[E.C.C DG]],"-")</f>
        <v>-</v>
      </c>
      <c r="S307" s="162"/>
      <c r="T307" s="162" t="str">
        <f>IF(Tabela1336[[#This Row],[Diagnóstico]]="Não Prenha",Tabela1336[[#This Row],[E.C.C. IA]],"-")</f>
        <v>-</v>
      </c>
      <c r="U307" s="162" t="str">
        <f>IF(Tabela1336[[#This Row],[Diagnóstico]]="Não Prenha",Tabela1336[[#This Row],[Raça IA]],"-")</f>
        <v>-</v>
      </c>
      <c r="V307" s="162"/>
      <c r="W307" s="162">
        <f>Tabela1336[[#This Row],[Categoria]]</f>
        <v>0</v>
      </c>
      <c r="X307" s="162"/>
      <c r="Y307" s="162"/>
      <c r="Z307" s="162"/>
      <c r="AA307" s="162"/>
      <c r="AB307" s="150" t="str">
        <f t="shared" si="13"/>
        <v/>
      </c>
      <c r="AD307" s="157"/>
      <c r="AE307" s="158" t="str">
        <f>IF(Tabela131247[[#This Row],[Diagnóstico]]="Não Prenha ",Tabela1336[[#This Row],[Vaca]],"-")</f>
        <v>-</v>
      </c>
      <c r="AF307" s="162"/>
      <c r="AG307" s="162"/>
      <c r="AH307" s="162"/>
      <c r="AI307" s="162"/>
      <c r="AJ307" s="162"/>
      <c r="AK307" s="162">
        <f>Tabela1336[[#This Row],[Categoria]]</f>
        <v>0</v>
      </c>
      <c r="AL307" s="162"/>
      <c r="AM307" s="162"/>
      <c r="AN307" s="162"/>
      <c r="AO307" s="162"/>
      <c r="AP307" s="150" t="str">
        <f t="shared" si="14"/>
        <v/>
      </c>
    </row>
    <row r="308" spans="1:42" s="144" customFormat="1" ht="16.5" hidden="1" x14ac:dyDescent="0.25">
      <c r="A308" s="159"/>
      <c r="B308" s="157"/>
      <c r="C308" s="158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50" t="str">
        <f t="shared" si="12"/>
        <v/>
      </c>
      <c r="P308" s="157"/>
      <c r="Q308" s="158" t="str">
        <f>IF(Tabela1336[[#This Row],[Diagnóstico]]="Não Prenha",Tabela1336[[#This Row],[Vaca]],"-")</f>
        <v>-</v>
      </c>
      <c r="R308" s="162" t="str">
        <f>IF(Tabela1336[[#This Row],[Diagnóstico]]="Não Prenha",Tabela1336[[#This Row],[E.C.C DG]],"-")</f>
        <v>-</v>
      </c>
      <c r="S308" s="162"/>
      <c r="T308" s="162" t="str">
        <f>IF(Tabela1336[[#This Row],[Diagnóstico]]="Não Prenha",Tabela1336[[#This Row],[E.C.C. IA]],"-")</f>
        <v>-</v>
      </c>
      <c r="U308" s="162" t="str">
        <f>IF(Tabela1336[[#This Row],[Diagnóstico]]="Não Prenha",Tabela1336[[#This Row],[Raça IA]],"-")</f>
        <v>-</v>
      </c>
      <c r="V308" s="162"/>
      <c r="W308" s="162">
        <f>Tabela1336[[#This Row],[Categoria]]</f>
        <v>0</v>
      </c>
      <c r="X308" s="162"/>
      <c r="Y308" s="162"/>
      <c r="Z308" s="162"/>
      <c r="AA308" s="162"/>
      <c r="AB308" s="150" t="str">
        <f t="shared" si="13"/>
        <v/>
      </c>
      <c r="AD308" s="157"/>
      <c r="AE308" s="158" t="str">
        <f>IF(Tabela131247[[#This Row],[Diagnóstico]]="Não Prenha ",Tabela1336[[#This Row],[Vaca]],"-")</f>
        <v>-</v>
      </c>
      <c r="AF308" s="162"/>
      <c r="AG308" s="162"/>
      <c r="AH308" s="162"/>
      <c r="AI308" s="162"/>
      <c r="AJ308" s="162"/>
      <c r="AK308" s="162">
        <f>Tabela1336[[#This Row],[Categoria]]</f>
        <v>0</v>
      </c>
      <c r="AL308" s="162"/>
      <c r="AM308" s="162"/>
      <c r="AN308" s="162"/>
      <c r="AO308" s="162"/>
      <c r="AP308" s="150" t="str">
        <f t="shared" si="14"/>
        <v/>
      </c>
    </row>
    <row r="309" spans="1:42" s="144" customFormat="1" ht="16.5" hidden="1" x14ac:dyDescent="0.25">
      <c r="A309" s="159"/>
      <c r="B309" s="157"/>
      <c r="C309" s="158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50" t="str">
        <f t="shared" si="12"/>
        <v/>
      </c>
      <c r="P309" s="157"/>
      <c r="Q309" s="158" t="str">
        <f>IF(Tabela1336[[#This Row],[Diagnóstico]]="Não Prenha",Tabela1336[[#This Row],[Vaca]],"-")</f>
        <v>-</v>
      </c>
      <c r="R309" s="162" t="str">
        <f>IF(Tabela1336[[#This Row],[Diagnóstico]]="Não Prenha",Tabela1336[[#This Row],[E.C.C DG]],"-")</f>
        <v>-</v>
      </c>
      <c r="S309" s="162"/>
      <c r="T309" s="162" t="str">
        <f>IF(Tabela1336[[#This Row],[Diagnóstico]]="Não Prenha",Tabela1336[[#This Row],[E.C.C. IA]],"-")</f>
        <v>-</v>
      </c>
      <c r="U309" s="162" t="str">
        <f>IF(Tabela1336[[#This Row],[Diagnóstico]]="Não Prenha",Tabela1336[[#This Row],[Raça IA]],"-")</f>
        <v>-</v>
      </c>
      <c r="V309" s="162"/>
      <c r="W309" s="162">
        <f>Tabela1336[[#This Row],[Categoria]]</f>
        <v>0</v>
      </c>
      <c r="X309" s="162"/>
      <c r="Y309" s="162"/>
      <c r="Z309" s="162"/>
      <c r="AA309" s="162"/>
      <c r="AB309" s="150" t="str">
        <f t="shared" si="13"/>
        <v/>
      </c>
      <c r="AD309" s="157"/>
      <c r="AE309" s="158" t="str">
        <f>IF(Tabela131247[[#This Row],[Diagnóstico]]="Não Prenha ",Tabela1336[[#This Row],[Vaca]],"-")</f>
        <v>-</v>
      </c>
      <c r="AF309" s="162"/>
      <c r="AG309" s="162"/>
      <c r="AH309" s="162"/>
      <c r="AI309" s="162"/>
      <c r="AJ309" s="162"/>
      <c r="AK309" s="162">
        <f>Tabela1336[[#This Row],[Categoria]]</f>
        <v>0</v>
      </c>
      <c r="AL309" s="162"/>
      <c r="AM309" s="162"/>
      <c r="AN309" s="162"/>
      <c r="AO309" s="162"/>
      <c r="AP309" s="150" t="str">
        <f t="shared" si="14"/>
        <v/>
      </c>
    </row>
    <row r="310" spans="1:42" s="144" customFormat="1" ht="16.5" hidden="1" x14ac:dyDescent="0.25">
      <c r="A310" s="159"/>
      <c r="B310" s="157"/>
      <c r="C310" s="158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50" t="str">
        <f t="shared" si="12"/>
        <v/>
      </c>
      <c r="P310" s="157"/>
      <c r="Q310" s="158" t="str">
        <f>IF(Tabela1336[[#This Row],[Diagnóstico]]="Não Prenha",Tabela1336[[#This Row],[Vaca]],"-")</f>
        <v>-</v>
      </c>
      <c r="R310" s="162" t="str">
        <f>IF(Tabela1336[[#This Row],[Diagnóstico]]="Não Prenha",Tabela1336[[#This Row],[E.C.C DG]],"-")</f>
        <v>-</v>
      </c>
      <c r="S310" s="162"/>
      <c r="T310" s="162" t="str">
        <f>IF(Tabela1336[[#This Row],[Diagnóstico]]="Não Prenha",Tabela1336[[#This Row],[E.C.C. IA]],"-")</f>
        <v>-</v>
      </c>
      <c r="U310" s="162" t="str">
        <f>IF(Tabela1336[[#This Row],[Diagnóstico]]="Não Prenha",Tabela1336[[#This Row],[Raça IA]],"-")</f>
        <v>-</v>
      </c>
      <c r="V310" s="162"/>
      <c r="W310" s="162">
        <f>Tabela1336[[#This Row],[Categoria]]</f>
        <v>0</v>
      </c>
      <c r="X310" s="162"/>
      <c r="Y310" s="162"/>
      <c r="Z310" s="162"/>
      <c r="AA310" s="162"/>
      <c r="AB310" s="150" t="str">
        <f t="shared" si="13"/>
        <v/>
      </c>
      <c r="AD310" s="157"/>
      <c r="AE310" s="158" t="str">
        <f>IF(Tabela131247[[#This Row],[Diagnóstico]]="Não Prenha ",Tabela1336[[#This Row],[Vaca]],"-")</f>
        <v>-</v>
      </c>
      <c r="AF310" s="162"/>
      <c r="AG310" s="162"/>
      <c r="AH310" s="162"/>
      <c r="AI310" s="162"/>
      <c r="AJ310" s="162"/>
      <c r="AK310" s="162">
        <f>Tabela1336[[#This Row],[Categoria]]</f>
        <v>0</v>
      </c>
      <c r="AL310" s="162"/>
      <c r="AM310" s="162"/>
      <c r="AN310" s="162"/>
      <c r="AO310" s="162"/>
      <c r="AP310" s="150" t="str">
        <f t="shared" si="14"/>
        <v/>
      </c>
    </row>
    <row r="311" spans="1:42" s="144" customFormat="1" ht="16.5" hidden="1" x14ac:dyDescent="0.25">
      <c r="A311" s="159"/>
      <c r="B311" s="157"/>
      <c r="C311" s="158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50" t="str">
        <f t="shared" si="12"/>
        <v/>
      </c>
      <c r="P311" s="157"/>
      <c r="Q311" s="158" t="str">
        <f>IF(Tabela1336[[#This Row],[Diagnóstico]]="Não Prenha",Tabela1336[[#This Row],[Vaca]],"-")</f>
        <v>-</v>
      </c>
      <c r="R311" s="162" t="str">
        <f>IF(Tabela1336[[#This Row],[Diagnóstico]]="Não Prenha",Tabela1336[[#This Row],[E.C.C DG]],"-")</f>
        <v>-</v>
      </c>
      <c r="S311" s="162"/>
      <c r="T311" s="162" t="str">
        <f>IF(Tabela1336[[#This Row],[Diagnóstico]]="Não Prenha",Tabela1336[[#This Row],[E.C.C. IA]],"-")</f>
        <v>-</v>
      </c>
      <c r="U311" s="162" t="str">
        <f>IF(Tabela1336[[#This Row],[Diagnóstico]]="Não Prenha",Tabela1336[[#This Row],[Raça IA]],"-")</f>
        <v>-</v>
      </c>
      <c r="V311" s="162"/>
      <c r="W311" s="162">
        <f>Tabela1336[[#This Row],[Categoria]]</f>
        <v>0</v>
      </c>
      <c r="X311" s="162"/>
      <c r="Y311" s="162"/>
      <c r="Z311" s="162"/>
      <c r="AA311" s="162"/>
      <c r="AB311" s="150" t="str">
        <f t="shared" si="13"/>
        <v/>
      </c>
      <c r="AD311" s="157"/>
      <c r="AE311" s="158" t="str">
        <f>IF(Tabela131247[[#This Row],[Diagnóstico]]="Não Prenha ",Tabela1336[[#This Row],[Vaca]],"-")</f>
        <v>-</v>
      </c>
      <c r="AF311" s="162"/>
      <c r="AG311" s="162"/>
      <c r="AH311" s="162"/>
      <c r="AI311" s="162"/>
      <c r="AJ311" s="162"/>
      <c r="AK311" s="162">
        <f>Tabela1336[[#This Row],[Categoria]]</f>
        <v>0</v>
      </c>
      <c r="AL311" s="162"/>
      <c r="AM311" s="162"/>
      <c r="AN311" s="162"/>
      <c r="AO311" s="162"/>
      <c r="AP311" s="150" t="str">
        <f t="shared" si="14"/>
        <v/>
      </c>
    </row>
    <row r="312" spans="1:42" s="144" customFormat="1" ht="16.5" hidden="1" x14ac:dyDescent="0.25">
      <c r="A312" s="159"/>
      <c r="B312" s="157"/>
      <c r="C312" s="158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50" t="str">
        <f t="shared" si="12"/>
        <v/>
      </c>
      <c r="P312" s="157"/>
      <c r="Q312" s="158" t="str">
        <f>IF(Tabela1336[[#This Row],[Diagnóstico]]="Não Prenha",Tabela1336[[#This Row],[Vaca]],"-")</f>
        <v>-</v>
      </c>
      <c r="R312" s="162" t="str">
        <f>IF(Tabela1336[[#This Row],[Diagnóstico]]="Não Prenha",Tabela1336[[#This Row],[E.C.C DG]],"-")</f>
        <v>-</v>
      </c>
      <c r="S312" s="162"/>
      <c r="T312" s="162" t="str">
        <f>IF(Tabela1336[[#This Row],[Diagnóstico]]="Não Prenha",Tabela1336[[#This Row],[E.C.C. IA]],"-")</f>
        <v>-</v>
      </c>
      <c r="U312" s="162" t="str">
        <f>IF(Tabela1336[[#This Row],[Diagnóstico]]="Não Prenha",Tabela1336[[#This Row],[Raça IA]],"-")</f>
        <v>-</v>
      </c>
      <c r="V312" s="162"/>
      <c r="W312" s="162">
        <f>Tabela1336[[#This Row],[Categoria]]</f>
        <v>0</v>
      </c>
      <c r="X312" s="162"/>
      <c r="Y312" s="162"/>
      <c r="Z312" s="162"/>
      <c r="AA312" s="162"/>
      <c r="AB312" s="150" t="str">
        <f t="shared" si="13"/>
        <v/>
      </c>
      <c r="AD312" s="157"/>
      <c r="AE312" s="158" t="str">
        <f>IF(Tabela131247[[#This Row],[Diagnóstico]]="Não Prenha ",Tabela1336[[#This Row],[Vaca]],"-")</f>
        <v>-</v>
      </c>
      <c r="AF312" s="162"/>
      <c r="AG312" s="162"/>
      <c r="AH312" s="162"/>
      <c r="AI312" s="162"/>
      <c r="AJ312" s="162"/>
      <c r="AK312" s="162">
        <f>Tabela1336[[#This Row],[Categoria]]</f>
        <v>0</v>
      </c>
      <c r="AL312" s="162"/>
      <c r="AM312" s="162"/>
      <c r="AN312" s="162"/>
      <c r="AO312" s="162"/>
      <c r="AP312" s="150" t="str">
        <f t="shared" si="14"/>
        <v/>
      </c>
    </row>
    <row r="313" spans="1:42" s="144" customFormat="1" ht="16.5" hidden="1" x14ac:dyDescent="0.25">
      <c r="A313" s="159"/>
      <c r="B313" s="157"/>
      <c r="C313" s="158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50" t="str">
        <f t="shared" si="12"/>
        <v/>
      </c>
      <c r="P313" s="157"/>
      <c r="Q313" s="158" t="str">
        <f>IF(Tabela1336[[#This Row],[Diagnóstico]]="Não Prenha",Tabela1336[[#This Row],[Vaca]],"-")</f>
        <v>-</v>
      </c>
      <c r="R313" s="162" t="str">
        <f>IF(Tabela1336[[#This Row],[Diagnóstico]]="Não Prenha",Tabela1336[[#This Row],[E.C.C DG]],"-")</f>
        <v>-</v>
      </c>
      <c r="S313" s="162"/>
      <c r="T313" s="162" t="str">
        <f>IF(Tabela1336[[#This Row],[Diagnóstico]]="Não Prenha",Tabela1336[[#This Row],[E.C.C. IA]],"-")</f>
        <v>-</v>
      </c>
      <c r="U313" s="162" t="str">
        <f>IF(Tabela1336[[#This Row],[Diagnóstico]]="Não Prenha",Tabela1336[[#This Row],[Raça IA]],"-")</f>
        <v>-</v>
      </c>
      <c r="V313" s="162"/>
      <c r="W313" s="162">
        <f>Tabela1336[[#This Row],[Categoria]]</f>
        <v>0</v>
      </c>
      <c r="X313" s="162"/>
      <c r="Y313" s="162"/>
      <c r="Z313" s="162"/>
      <c r="AA313" s="162"/>
      <c r="AB313" s="150" t="str">
        <f t="shared" si="13"/>
        <v/>
      </c>
      <c r="AD313" s="157"/>
      <c r="AE313" s="158" t="str">
        <f>IF(Tabela131247[[#This Row],[Diagnóstico]]="Não Prenha ",Tabela1336[[#This Row],[Vaca]],"-")</f>
        <v>-</v>
      </c>
      <c r="AF313" s="162"/>
      <c r="AG313" s="162"/>
      <c r="AH313" s="162"/>
      <c r="AI313" s="162"/>
      <c r="AJ313" s="162"/>
      <c r="AK313" s="162">
        <f>Tabela1336[[#This Row],[Categoria]]</f>
        <v>0</v>
      </c>
      <c r="AL313" s="162"/>
      <c r="AM313" s="162"/>
      <c r="AN313" s="162"/>
      <c r="AO313" s="162"/>
      <c r="AP313" s="150" t="str">
        <f t="shared" si="14"/>
        <v/>
      </c>
    </row>
    <row r="314" spans="1:42" s="144" customFormat="1" ht="16.5" hidden="1" x14ac:dyDescent="0.25">
      <c r="A314" s="159"/>
      <c r="B314" s="157"/>
      <c r="C314" s="158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50" t="str">
        <f t="shared" si="12"/>
        <v/>
      </c>
      <c r="P314" s="157"/>
      <c r="Q314" s="158" t="str">
        <f>IF(Tabela1336[[#This Row],[Diagnóstico]]="Não Prenha",Tabela1336[[#This Row],[Vaca]],"-")</f>
        <v>-</v>
      </c>
      <c r="R314" s="162" t="str">
        <f>IF(Tabela1336[[#This Row],[Diagnóstico]]="Não Prenha",Tabela1336[[#This Row],[E.C.C DG]],"-")</f>
        <v>-</v>
      </c>
      <c r="S314" s="162"/>
      <c r="T314" s="162" t="str">
        <f>IF(Tabela1336[[#This Row],[Diagnóstico]]="Não Prenha",Tabela1336[[#This Row],[E.C.C. IA]],"-")</f>
        <v>-</v>
      </c>
      <c r="U314" s="162" t="str">
        <f>IF(Tabela1336[[#This Row],[Diagnóstico]]="Não Prenha",Tabela1336[[#This Row],[Raça IA]],"-")</f>
        <v>-</v>
      </c>
      <c r="V314" s="162"/>
      <c r="W314" s="162">
        <f>Tabela1336[[#This Row],[Categoria]]</f>
        <v>0</v>
      </c>
      <c r="X314" s="162"/>
      <c r="Y314" s="162"/>
      <c r="Z314" s="162"/>
      <c r="AA314" s="162"/>
      <c r="AB314" s="150" t="str">
        <f t="shared" si="13"/>
        <v/>
      </c>
      <c r="AD314" s="157"/>
      <c r="AE314" s="158" t="str">
        <f>IF(Tabela131247[[#This Row],[Diagnóstico]]="Não Prenha ",Tabela1336[[#This Row],[Vaca]],"-")</f>
        <v>-</v>
      </c>
      <c r="AF314" s="162"/>
      <c r="AG314" s="162"/>
      <c r="AH314" s="162"/>
      <c r="AI314" s="162"/>
      <c r="AJ314" s="162"/>
      <c r="AK314" s="162">
        <f>Tabela1336[[#This Row],[Categoria]]</f>
        <v>0</v>
      </c>
      <c r="AL314" s="162"/>
      <c r="AM314" s="162"/>
      <c r="AN314" s="162"/>
      <c r="AO314" s="162"/>
      <c r="AP314" s="150" t="str">
        <f t="shared" si="14"/>
        <v/>
      </c>
    </row>
    <row r="315" spans="1:42" s="144" customFormat="1" ht="16.5" hidden="1" x14ac:dyDescent="0.25">
      <c r="A315" s="159"/>
      <c r="B315" s="157"/>
      <c r="C315" s="158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50" t="str">
        <f t="shared" si="12"/>
        <v/>
      </c>
      <c r="P315" s="157"/>
      <c r="Q315" s="158" t="str">
        <f>IF(Tabela1336[[#This Row],[Diagnóstico]]="Não Prenha",Tabela1336[[#This Row],[Vaca]],"-")</f>
        <v>-</v>
      </c>
      <c r="R315" s="162" t="str">
        <f>IF(Tabela1336[[#This Row],[Diagnóstico]]="Não Prenha",Tabela1336[[#This Row],[E.C.C DG]],"-")</f>
        <v>-</v>
      </c>
      <c r="S315" s="162"/>
      <c r="T315" s="162" t="str">
        <f>IF(Tabela1336[[#This Row],[Diagnóstico]]="Não Prenha",Tabela1336[[#This Row],[E.C.C. IA]],"-")</f>
        <v>-</v>
      </c>
      <c r="U315" s="162" t="str">
        <f>IF(Tabela1336[[#This Row],[Diagnóstico]]="Não Prenha",Tabela1336[[#This Row],[Raça IA]],"-")</f>
        <v>-</v>
      </c>
      <c r="V315" s="162"/>
      <c r="W315" s="162">
        <f>Tabela1336[[#This Row],[Categoria]]</f>
        <v>0</v>
      </c>
      <c r="X315" s="162"/>
      <c r="Y315" s="162"/>
      <c r="Z315" s="162"/>
      <c r="AA315" s="162"/>
      <c r="AB315" s="150" t="str">
        <f t="shared" si="13"/>
        <v/>
      </c>
      <c r="AD315" s="157"/>
      <c r="AE315" s="158" t="str">
        <f>IF(Tabela131247[[#This Row],[Diagnóstico]]="Não Prenha ",Tabela1336[[#This Row],[Vaca]],"-")</f>
        <v>-</v>
      </c>
      <c r="AF315" s="162"/>
      <c r="AG315" s="162"/>
      <c r="AH315" s="162"/>
      <c r="AI315" s="162"/>
      <c r="AJ315" s="162"/>
      <c r="AK315" s="162">
        <f>Tabela1336[[#This Row],[Categoria]]</f>
        <v>0</v>
      </c>
      <c r="AL315" s="162"/>
      <c r="AM315" s="162"/>
      <c r="AN315" s="162"/>
      <c r="AO315" s="162"/>
      <c r="AP315" s="150" t="str">
        <f t="shared" si="14"/>
        <v/>
      </c>
    </row>
    <row r="316" spans="1:42" s="144" customFormat="1" ht="16.5" hidden="1" x14ac:dyDescent="0.25">
      <c r="A316" s="159"/>
      <c r="B316" s="157"/>
      <c r="C316" s="158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50" t="str">
        <f t="shared" si="12"/>
        <v/>
      </c>
      <c r="P316" s="157"/>
      <c r="Q316" s="158" t="str">
        <f>IF(Tabela1336[[#This Row],[Diagnóstico]]="Não Prenha",Tabela1336[[#This Row],[Vaca]],"-")</f>
        <v>-</v>
      </c>
      <c r="R316" s="162" t="str">
        <f>IF(Tabela1336[[#This Row],[Diagnóstico]]="Não Prenha",Tabela1336[[#This Row],[E.C.C DG]],"-")</f>
        <v>-</v>
      </c>
      <c r="S316" s="162"/>
      <c r="T316" s="162" t="str">
        <f>IF(Tabela1336[[#This Row],[Diagnóstico]]="Não Prenha",Tabela1336[[#This Row],[E.C.C. IA]],"-")</f>
        <v>-</v>
      </c>
      <c r="U316" s="162" t="str">
        <f>IF(Tabela1336[[#This Row],[Diagnóstico]]="Não Prenha",Tabela1336[[#This Row],[Raça IA]],"-")</f>
        <v>-</v>
      </c>
      <c r="V316" s="162"/>
      <c r="W316" s="162">
        <f>Tabela1336[[#This Row],[Categoria]]</f>
        <v>0</v>
      </c>
      <c r="X316" s="162"/>
      <c r="Y316" s="162"/>
      <c r="Z316" s="162"/>
      <c r="AA316" s="162"/>
      <c r="AB316" s="150" t="str">
        <f t="shared" si="13"/>
        <v/>
      </c>
      <c r="AD316" s="157"/>
      <c r="AE316" s="158" t="str">
        <f>IF(Tabela131247[[#This Row],[Diagnóstico]]="Não Prenha ",Tabela1336[[#This Row],[Vaca]],"-")</f>
        <v>-</v>
      </c>
      <c r="AF316" s="162"/>
      <c r="AG316" s="162"/>
      <c r="AH316" s="162"/>
      <c r="AI316" s="162"/>
      <c r="AJ316" s="162"/>
      <c r="AK316" s="162">
        <f>Tabela1336[[#This Row],[Categoria]]</f>
        <v>0</v>
      </c>
      <c r="AL316" s="162"/>
      <c r="AM316" s="162"/>
      <c r="AN316" s="162"/>
      <c r="AO316" s="162"/>
      <c r="AP316" s="150" t="str">
        <f t="shared" si="14"/>
        <v/>
      </c>
    </row>
    <row r="317" spans="1:42" s="144" customFormat="1" ht="16.5" hidden="1" x14ac:dyDescent="0.25">
      <c r="A317" s="159"/>
      <c r="B317" s="157"/>
      <c r="C317" s="158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50" t="str">
        <f t="shared" si="12"/>
        <v/>
      </c>
      <c r="P317" s="157"/>
      <c r="Q317" s="158" t="str">
        <f>IF(Tabela1336[[#This Row],[Diagnóstico]]="Não Prenha",Tabela1336[[#This Row],[Vaca]],"-")</f>
        <v>-</v>
      </c>
      <c r="R317" s="162" t="str">
        <f>IF(Tabela1336[[#This Row],[Diagnóstico]]="Não Prenha",Tabela1336[[#This Row],[E.C.C DG]],"-")</f>
        <v>-</v>
      </c>
      <c r="S317" s="162"/>
      <c r="T317" s="162" t="str">
        <f>IF(Tabela1336[[#This Row],[Diagnóstico]]="Não Prenha",Tabela1336[[#This Row],[E.C.C. IA]],"-")</f>
        <v>-</v>
      </c>
      <c r="U317" s="162" t="str">
        <f>IF(Tabela1336[[#This Row],[Diagnóstico]]="Não Prenha",Tabela1336[[#This Row],[Raça IA]],"-")</f>
        <v>-</v>
      </c>
      <c r="V317" s="162"/>
      <c r="W317" s="162">
        <f>Tabela1336[[#This Row],[Categoria]]</f>
        <v>0</v>
      </c>
      <c r="X317" s="162"/>
      <c r="Y317" s="162"/>
      <c r="Z317" s="162"/>
      <c r="AA317" s="162"/>
      <c r="AB317" s="150" t="str">
        <f t="shared" si="13"/>
        <v/>
      </c>
      <c r="AD317" s="157"/>
      <c r="AE317" s="158" t="str">
        <f>IF(Tabela131247[[#This Row],[Diagnóstico]]="Não Prenha ",Tabela1336[[#This Row],[Vaca]],"-")</f>
        <v>-</v>
      </c>
      <c r="AF317" s="162"/>
      <c r="AG317" s="162"/>
      <c r="AH317" s="162"/>
      <c r="AI317" s="162"/>
      <c r="AJ317" s="162"/>
      <c r="AK317" s="162">
        <f>Tabela1336[[#This Row],[Categoria]]</f>
        <v>0</v>
      </c>
      <c r="AL317" s="162"/>
      <c r="AM317" s="162"/>
      <c r="AN317" s="162"/>
      <c r="AO317" s="162"/>
      <c r="AP317" s="150" t="str">
        <f t="shared" si="14"/>
        <v/>
      </c>
    </row>
    <row r="318" spans="1:42" s="144" customFormat="1" ht="16.5" hidden="1" x14ac:dyDescent="0.25">
      <c r="A318" s="159"/>
      <c r="B318" s="157"/>
      <c r="C318" s="158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50" t="str">
        <f t="shared" si="12"/>
        <v/>
      </c>
      <c r="P318" s="157"/>
      <c r="Q318" s="158" t="str">
        <f>IF(Tabela1336[[#This Row],[Diagnóstico]]="Não Prenha",Tabela1336[[#This Row],[Vaca]],"-")</f>
        <v>-</v>
      </c>
      <c r="R318" s="162" t="str">
        <f>IF(Tabela1336[[#This Row],[Diagnóstico]]="Não Prenha",Tabela1336[[#This Row],[E.C.C DG]],"-")</f>
        <v>-</v>
      </c>
      <c r="S318" s="162"/>
      <c r="T318" s="162" t="str">
        <f>IF(Tabela1336[[#This Row],[Diagnóstico]]="Não Prenha",Tabela1336[[#This Row],[E.C.C. IA]],"-")</f>
        <v>-</v>
      </c>
      <c r="U318" s="162" t="str">
        <f>IF(Tabela1336[[#This Row],[Diagnóstico]]="Não Prenha",Tabela1336[[#This Row],[Raça IA]],"-")</f>
        <v>-</v>
      </c>
      <c r="V318" s="162"/>
      <c r="W318" s="162">
        <f>Tabela1336[[#This Row],[Categoria]]</f>
        <v>0</v>
      </c>
      <c r="X318" s="162"/>
      <c r="Y318" s="162"/>
      <c r="Z318" s="162"/>
      <c r="AA318" s="162"/>
      <c r="AB318" s="150" t="str">
        <f t="shared" si="13"/>
        <v/>
      </c>
      <c r="AD318" s="157"/>
      <c r="AE318" s="158" t="str">
        <f>IF(Tabela131247[[#This Row],[Diagnóstico]]="Não Prenha ",Tabela1336[[#This Row],[Vaca]],"-")</f>
        <v>-</v>
      </c>
      <c r="AF318" s="162"/>
      <c r="AG318" s="162"/>
      <c r="AH318" s="162"/>
      <c r="AI318" s="162"/>
      <c r="AJ318" s="162"/>
      <c r="AK318" s="162">
        <f>Tabela1336[[#This Row],[Categoria]]</f>
        <v>0</v>
      </c>
      <c r="AL318" s="162"/>
      <c r="AM318" s="162"/>
      <c r="AN318" s="162"/>
      <c r="AO318" s="162"/>
      <c r="AP318" s="150" t="str">
        <f t="shared" si="14"/>
        <v/>
      </c>
    </row>
    <row r="319" spans="1:42" s="144" customFormat="1" ht="16.5" hidden="1" x14ac:dyDescent="0.25">
      <c r="A319" s="159"/>
      <c r="B319" s="157"/>
      <c r="C319" s="158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50" t="str">
        <f t="shared" si="12"/>
        <v/>
      </c>
      <c r="P319" s="157"/>
      <c r="Q319" s="158" t="str">
        <f>IF(Tabela1336[[#This Row],[Diagnóstico]]="Não Prenha",Tabela1336[[#This Row],[Vaca]],"-")</f>
        <v>-</v>
      </c>
      <c r="R319" s="162" t="str">
        <f>IF(Tabela1336[[#This Row],[Diagnóstico]]="Não Prenha",Tabela1336[[#This Row],[E.C.C DG]],"-")</f>
        <v>-</v>
      </c>
      <c r="S319" s="162"/>
      <c r="T319" s="162" t="str">
        <f>IF(Tabela1336[[#This Row],[Diagnóstico]]="Não Prenha",Tabela1336[[#This Row],[E.C.C. IA]],"-")</f>
        <v>-</v>
      </c>
      <c r="U319" s="162" t="str">
        <f>IF(Tabela1336[[#This Row],[Diagnóstico]]="Não Prenha",Tabela1336[[#This Row],[Raça IA]],"-")</f>
        <v>-</v>
      </c>
      <c r="V319" s="162"/>
      <c r="W319" s="162">
        <f>Tabela1336[[#This Row],[Categoria]]</f>
        <v>0</v>
      </c>
      <c r="X319" s="162"/>
      <c r="Y319" s="162"/>
      <c r="Z319" s="162"/>
      <c r="AA319" s="162"/>
      <c r="AB319" s="150" t="str">
        <f t="shared" si="13"/>
        <v/>
      </c>
      <c r="AD319" s="157"/>
      <c r="AE319" s="158" t="str">
        <f>IF(Tabela131247[[#This Row],[Diagnóstico]]="Não Prenha ",Tabela1336[[#This Row],[Vaca]],"-")</f>
        <v>-</v>
      </c>
      <c r="AF319" s="162"/>
      <c r="AG319" s="162"/>
      <c r="AH319" s="162"/>
      <c r="AI319" s="162"/>
      <c r="AJ319" s="162"/>
      <c r="AK319" s="162">
        <f>Tabela1336[[#This Row],[Categoria]]</f>
        <v>0</v>
      </c>
      <c r="AL319" s="162"/>
      <c r="AM319" s="162"/>
      <c r="AN319" s="162"/>
      <c r="AO319" s="162"/>
      <c r="AP319" s="150" t="str">
        <f t="shared" si="14"/>
        <v/>
      </c>
    </row>
    <row r="320" spans="1:42" s="144" customFormat="1" ht="16.5" hidden="1" x14ac:dyDescent="0.25">
      <c r="A320" s="159"/>
      <c r="B320" s="157"/>
      <c r="C320" s="158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50" t="str">
        <f t="shared" si="12"/>
        <v/>
      </c>
      <c r="P320" s="157"/>
      <c r="Q320" s="158" t="str">
        <f>IF(Tabela1336[[#This Row],[Diagnóstico]]="Não Prenha",Tabela1336[[#This Row],[Vaca]],"-")</f>
        <v>-</v>
      </c>
      <c r="R320" s="162" t="str">
        <f>IF(Tabela1336[[#This Row],[Diagnóstico]]="Não Prenha",Tabela1336[[#This Row],[E.C.C DG]],"-")</f>
        <v>-</v>
      </c>
      <c r="S320" s="162"/>
      <c r="T320" s="162" t="str">
        <f>IF(Tabela1336[[#This Row],[Diagnóstico]]="Não Prenha",Tabela1336[[#This Row],[E.C.C. IA]],"-")</f>
        <v>-</v>
      </c>
      <c r="U320" s="162" t="str">
        <f>IF(Tabela1336[[#This Row],[Diagnóstico]]="Não Prenha",Tabela1336[[#This Row],[Raça IA]],"-")</f>
        <v>-</v>
      </c>
      <c r="V320" s="162"/>
      <c r="W320" s="162">
        <f>Tabela1336[[#This Row],[Categoria]]</f>
        <v>0</v>
      </c>
      <c r="X320" s="162"/>
      <c r="Y320" s="162"/>
      <c r="Z320" s="162"/>
      <c r="AA320" s="162"/>
      <c r="AB320" s="150" t="str">
        <f t="shared" si="13"/>
        <v/>
      </c>
      <c r="AD320" s="157"/>
      <c r="AE320" s="158" t="str">
        <f>IF(Tabela131247[[#This Row],[Diagnóstico]]="Não Prenha ",Tabela1336[[#This Row],[Vaca]],"-")</f>
        <v>-</v>
      </c>
      <c r="AF320" s="162"/>
      <c r="AG320" s="162"/>
      <c r="AH320" s="162"/>
      <c r="AI320" s="162"/>
      <c r="AJ320" s="162"/>
      <c r="AK320" s="162">
        <f>Tabela1336[[#This Row],[Categoria]]</f>
        <v>0</v>
      </c>
      <c r="AL320" s="162"/>
      <c r="AM320" s="162"/>
      <c r="AN320" s="162"/>
      <c r="AO320" s="162"/>
      <c r="AP320" s="150" t="str">
        <f t="shared" si="14"/>
        <v/>
      </c>
    </row>
    <row r="321" spans="1:42" s="144" customFormat="1" ht="16.5" hidden="1" x14ac:dyDescent="0.25">
      <c r="A321" s="159"/>
      <c r="B321" s="157"/>
      <c r="C321" s="158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50" t="str">
        <f t="shared" si="12"/>
        <v/>
      </c>
      <c r="P321" s="157"/>
      <c r="Q321" s="158" t="str">
        <f>IF(Tabela1336[[#This Row],[Diagnóstico]]="Não Prenha",Tabela1336[[#This Row],[Vaca]],"-")</f>
        <v>-</v>
      </c>
      <c r="R321" s="162" t="str">
        <f>IF(Tabela1336[[#This Row],[Diagnóstico]]="Não Prenha",Tabela1336[[#This Row],[E.C.C DG]],"-")</f>
        <v>-</v>
      </c>
      <c r="S321" s="162"/>
      <c r="T321" s="162" t="str">
        <f>IF(Tabela1336[[#This Row],[Diagnóstico]]="Não Prenha",Tabela1336[[#This Row],[E.C.C. IA]],"-")</f>
        <v>-</v>
      </c>
      <c r="U321" s="162" t="str">
        <f>IF(Tabela1336[[#This Row],[Diagnóstico]]="Não Prenha",Tabela1336[[#This Row],[Raça IA]],"-")</f>
        <v>-</v>
      </c>
      <c r="V321" s="162"/>
      <c r="W321" s="162">
        <f>Tabela1336[[#This Row],[Categoria]]</f>
        <v>0</v>
      </c>
      <c r="X321" s="162"/>
      <c r="Y321" s="162"/>
      <c r="Z321" s="162"/>
      <c r="AA321" s="162"/>
      <c r="AB321" s="150" t="str">
        <f t="shared" si="13"/>
        <v/>
      </c>
      <c r="AD321" s="157"/>
      <c r="AE321" s="158" t="str">
        <f>IF(Tabela131247[[#This Row],[Diagnóstico]]="Não Prenha ",Tabela1336[[#This Row],[Vaca]],"-")</f>
        <v>-</v>
      </c>
      <c r="AF321" s="162"/>
      <c r="AG321" s="162"/>
      <c r="AH321" s="162"/>
      <c r="AI321" s="162"/>
      <c r="AJ321" s="162"/>
      <c r="AK321" s="162">
        <f>Tabela1336[[#This Row],[Categoria]]</f>
        <v>0</v>
      </c>
      <c r="AL321" s="162"/>
      <c r="AM321" s="162"/>
      <c r="AN321" s="162"/>
      <c r="AO321" s="162"/>
      <c r="AP321" s="150" t="str">
        <f t="shared" si="14"/>
        <v/>
      </c>
    </row>
    <row r="322" spans="1:42" s="144" customFormat="1" ht="16.5" hidden="1" x14ac:dyDescent="0.25">
      <c r="A322" s="159"/>
      <c r="B322" s="157"/>
      <c r="C322" s="158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50" t="str">
        <f t="shared" ref="N322:N385" si="15">IF(B322="","",SUM(B322+295))</f>
        <v/>
      </c>
      <c r="P322" s="157"/>
      <c r="Q322" s="158" t="str">
        <f>IF(Tabela1336[[#This Row],[Diagnóstico]]="Não Prenha",Tabela1336[[#This Row],[Vaca]],"-")</f>
        <v>-</v>
      </c>
      <c r="R322" s="162" t="str">
        <f>IF(Tabela1336[[#This Row],[Diagnóstico]]="Não Prenha",Tabela1336[[#This Row],[E.C.C DG]],"-")</f>
        <v>-</v>
      </c>
      <c r="S322" s="162"/>
      <c r="T322" s="162" t="str">
        <f>IF(Tabela1336[[#This Row],[Diagnóstico]]="Não Prenha",Tabela1336[[#This Row],[E.C.C. IA]],"-")</f>
        <v>-</v>
      </c>
      <c r="U322" s="162" t="str">
        <f>IF(Tabela1336[[#This Row],[Diagnóstico]]="Não Prenha",Tabela1336[[#This Row],[Raça IA]],"-")</f>
        <v>-</v>
      </c>
      <c r="V322" s="162"/>
      <c r="W322" s="162">
        <f>Tabela1336[[#This Row],[Categoria]]</f>
        <v>0</v>
      </c>
      <c r="X322" s="162"/>
      <c r="Y322" s="162"/>
      <c r="Z322" s="162"/>
      <c r="AA322" s="162"/>
      <c r="AB322" s="150" t="str">
        <f t="shared" ref="AB322:AB385" si="16">IF(P322="","",SUM(P322+295))</f>
        <v/>
      </c>
      <c r="AD322" s="157"/>
      <c r="AE322" s="158" t="str">
        <f>IF(Tabela131247[[#This Row],[Diagnóstico]]="Não Prenha ",Tabela1336[[#This Row],[Vaca]],"-")</f>
        <v>-</v>
      </c>
      <c r="AF322" s="162"/>
      <c r="AG322" s="162"/>
      <c r="AH322" s="162"/>
      <c r="AI322" s="162"/>
      <c r="AJ322" s="162"/>
      <c r="AK322" s="162">
        <f>Tabela1336[[#This Row],[Categoria]]</f>
        <v>0</v>
      </c>
      <c r="AL322" s="162"/>
      <c r="AM322" s="162"/>
      <c r="AN322" s="162"/>
      <c r="AO322" s="162"/>
      <c r="AP322" s="150" t="str">
        <f t="shared" ref="AP322:AP385" si="17">IF(AD322="","",SUM(AD322+295))</f>
        <v/>
      </c>
    </row>
    <row r="323" spans="1:42" s="144" customFormat="1" ht="16.5" hidden="1" x14ac:dyDescent="0.25">
      <c r="A323" s="159"/>
      <c r="B323" s="157"/>
      <c r="C323" s="158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50" t="str">
        <f t="shared" si="15"/>
        <v/>
      </c>
      <c r="P323" s="157"/>
      <c r="Q323" s="158" t="str">
        <f>IF(Tabela1336[[#This Row],[Diagnóstico]]="Não Prenha",Tabela1336[[#This Row],[Vaca]],"-")</f>
        <v>-</v>
      </c>
      <c r="R323" s="162" t="str">
        <f>IF(Tabela1336[[#This Row],[Diagnóstico]]="Não Prenha",Tabela1336[[#This Row],[E.C.C DG]],"-")</f>
        <v>-</v>
      </c>
      <c r="S323" s="162"/>
      <c r="T323" s="162" t="str">
        <f>IF(Tabela1336[[#This Row],[Diagnóstico]]="Não Prenha",Tabela1336[[#This Row],[E.C.C. IA]],"-")</f>
        <v>-</v>
      </c>
      <c r="U323" s="162" t="str">
        <f>IF(Tabela1336[[#This Row],[Diagnóstico]]="Não Prenha",Tabela1336[[#This Row],[Raça IA]],"-")</f>
        <v>-</v>
      </c>
      <c r="V323" s="162"/>
      <c r="W323" s="162">
        <f>Tabela1336[[#This Row],[Categoria]]</f>
        <v>0</v>
      </c>
      <c r="X323" s="162"/>
      <c r="Y323" s="162"/>
      <c r="Z323" s="162"/>
      <c r="AA323" s="162"/>
      <c r="AB323" s="150" t="str">
        <f t="shared" si="16"/>
        <v/>
      </c>
      <c r="AD323" s="157"/>
      <c r="AE323" s="158" t="str">
        <f>IF(Tabela131247[[#This Row],[Diagnóstico]]="Não Prenha ",Tabela1336[[#This Row],[Vaca]],"-")</f>
        <v>-</v>
      </c>
      <c r="AF323" s="162"/>
      <c r="AG323" s="162"/>
      <c r="AH323" s="162"/>
      <c r="AI323" s="162"/>
      <c r="AJ323" s="162"/>
      <c r="AK323" s="162">
        <f>Tabela1336[[#This Row],[Categoria]]</f>
        <v>0</v>
      </c>
      <c r="AL323" s="162"/>
      <c r="AM323" s="162"/>
      <c r="AN323" s="162"/>
      <c r="AO323" s="162"/>
      <c r="AP323" s="150" t="str">
        <f t="shared" si="17"/>
        <v/>
      </c>
    </row>
    <row r="324" spans="1:42" s="144" customFormat="1" ht="16.5" hidden="1" x14ac:dyDescent="0.25">
      <c r="A324" s="159"/>
      <c r="B324" s="157"/>
      <c r="C324" s="158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50" t="str">
        <f t="shared" si="15"/>
        <v/>
      </c>
      <c r="P324" s="157"/>
      <c r="Q324" s="158" t="str">
        <f>IF(Tabela1336[[#This Row],[Diagnóstico]]="Não Prenha",Tabela1336[[#This Row],[Vaca]],"-")</f>
        <v>-</v>
      </c>
      <c r="R324" s="162" t="str">
        <f>IF(Tabela1336[[#This Row],[Diagnóstico]]="Não Prenha",Tabela1336[[#This Row],[E.C.C DG]],"-")</f>
        <v>-</v>
      </c>
      <c r="S324" s="162"/>
      <c r="T324" s="162" t="str">
        <f>IF(Tabela1336[[#This Row],[Diagnóstico]]="Não Prenha",Tabela1336[[#This Row],[E.C.C. IA]],"-")</f>
        <v>-</v>
      </c>
      <c r="U324" s="162" t="str">
        <f>IF(Tabela1336[[#This Row],[Diagnóstico]]="Não Prenha",Tabela1336[[#This Row],[Raça IA]],"-")</f>
        <v>-</v>
      </c>
      <c r="V324" s="162"/>
      <c r="W324" s="162">
        <f>Tabela1336[[#This Row],[Categoria]]</f>
        <v>0</v>
      </c>
      <c r="X324" s="162"/>
      <c r="Y324" s="162"/>
      <c r="Z324" s="162"/>
      <c r="AA324" s="162"/>
      <c r="AB324" s="150" t="str">
        <f t="shared" si="16"/>
        <v/>
      </c>
      <c r="AD324" s="157"/>
      <c r="AE324" s="158" t="str">
        <f>IF(Tabela131247[[#This Row],[Diagnóstico]]="Não Prenha ",Tabela1336[[#This Row],[Vaca]],"-")</f>
        <v>-</v>
      </c>
      <c r="AF324" s="162"/>
      <c r="AG324" s="162"/>
      <c r="AH324" s="162"/>
      <c r="AI324" s="162"/>
      <c r="AJ324" s="162"/>
      <c r="AK324" s="162">
        <f>Tabela1336[[#This Row],[Categoria]]</f>
        <v>0</v>
      </c>
      <c r="AL324" s="162"/>
      <c r="AM324" s="162"/>
      <c r="AN324" s="162"/>
      <c r="AO324" s="162"/>
      <c r="AP324" s="150" t="str">
        <f t="shared" si="17"/>
        <v/>
      </c>
    </row>
    <row r="325" spans="1:42" s="144" customFormat="1" ht="16.5" hidden="1" x14ac:dyDescent="0.25">
      <c r="A325" s="159"/>
      <c r="B325" s="157"/>
      <c r="C325" s="158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50" t="str">
        <f t="shared" si="15"/>
        <v/>
      </c>
      <c r="P325" s="157"/>
      <c r="Q325" s="158" t="str">
        <f>IF(Tabela1336[[#This Row],[Diagnóstico]]="Não Prenha",Tabela1336[[#This Row],[Vaca]],"-")</f>
        <v>-</v>
      </c>
      <c r="R325" s="162" t="str">
        <f>IF(Tabela1336[[#This Row],[Diagnóstico]]="Não Prenha",Tabela1336[[#This Row],[E.C.C DG]],"-")</f>
        <v>-</v>
      </c>
      <c r="S325" s="162"/>
      <c r="T325" s="162" t="str">
        <f>IF(Tabela1336[[#This Row],[Diagnóstico]]="Não Prenha",Tabela1336[[#This Row],[E.C.C. IA]],"-")</f>
        <v>-</v>
      </c>
      <c r="U325" s="162" t="str">
        <f>IF(Tabela1336[[#This Row],[Diagnóstico]]="Não Prenha",Tabela1336[[#This Row],[Raça IA]],"-")</f>
        <v>-</v>
      </c>
      <c r="V325" s="162"/>
      <c r="W325" s="162">
        <f>Tabela1336[[#This Row],[Categoria]]</f>
        <v>0</v>
      </c>
      <c r="X325" s="162"/>
      <c r="Y325" s="162"/>
      <c r="Z325" s="162"/>
      <c r="AA325" s="162"/>
      <c r="AB325" s="150" t="str">
        <f t="shared" si="16"/>
        <v/>
      </c>
      <c r="AD325" s="157"/>
      <c r="AE325" s="158" t="str">
        <f>IF(Tabela131247[[#This Row],[Diagnóstico]]="Não Prenha ",Tabela1336[[#This Row],[Vaca]],"-")</f>
        <v>-</v>
      </c>
      <c r="AF325" s="162"/>
      <c r="AG325" s="162"/>
      <c r="AH325" s="162"/>
      <c r="AI325" s="162"/>
      <c r="AJ325" s="162"/>
      <c r="AK325" s="162">
        <f>Tabela1336[[#This Row],[Categoria]]</f>
        <v>0</v>
      </c>
      <c r="AL325" s="162"/>
      <c r="AM325" s="162"/>
      <c r="AN325" s="162"/>
      <c r="AO325" s="162"/>
      <c r="AP325" s="150" t="str">
        <f t="shared" si="17"/>
        <v/>
      </c>
    </row>
    <row r="326" spans="1:42" s="144" customFormat="1" ht="16.5" hidden="1" x14ac:dyDescent="0.25">
      <c r="A326" s="159"/>
      <c r="B326" s="157"/>
      <c r="C326" s="158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50" t="str">
        <f t="shared" si="15"/>
        <v/>
      </c>
      <c r="P326" s="157"/>
      <c r="Q326" s="158" t="str">
        <f>IF(Tabela1336[[#This Row],[Diagnóstico]]="Não Prenha",Tabela1336[[#This Row],[Vaca]],"-")</f>
        <v>-</v>
      </c>
      <c r="R326" s="162" t="str">
        <f>IF(Tabela1336[[#This Row],[Diagnóstico]]="Não Prenha",Tabela1336[[#This Row],[E.C.C DG]],"-")</f>
        <v>-</v>
      </c>
      <c r="S326" s="162"/>
      <c r="T326" s="162" t="str">
        <f>IF(Tabela1336[[#This Row],[Diagnóstico]]="Não Prenha",Tabela1336[[#This Row],[E.C.C. IA]],"-")</f>
        <v>-</v>
      </c>
      <c r="U326" s="162" t="str">
        <f>IF(Tabela1336[[#This Row],[Diagnóstico]]="Não Prenha",Tabela1336[[#This Row],[Raça IA]],"-")</f>
        <v>-</v>
      </c>
      <c r="V326" s="162"/>
      <c r="W326" s="162">
        <f>Tabela1336[[#This Row],[Categoria]]</f>
        <v>0</v>
      </c>
      <c r="X326" s="162"/>
      <c r="Y326" s="162"/>
      <c r="Z326" s="162"/>
      <c r="AA326" s="162"/>
      <c r="AB326" s="150" t="str">
        <f t="shared" si="16"/>
        <v/>
      </c>
      <c r="AD326" s="157"/>
      <c r="AE326" s="158" t="str">
        <f>IF(Tabela131247[[#This Row],[Diagnóstico]]="Não Prenha ",Tabela1336[[#This Row],[Vaca]],"-")</f>
        <v>-</v>
      </c>
      <c r="AF326" s="162"/>
      <c r="AG326" s="162"/>
      <c r="AH326" s="162"/>
      <c r="AI326" s="162"/>
      <c r="AJ326" s="162"/>
      <c r="AK326" s="162">
        <f>Tabela1336[[#This Row],[Categoria]]</f>
        <v>0</v>
      </c>
      <c r="AL326" s="162"/>
      <c r="AM326" s="162"/>
      <c r="AN326" s="162"/>
      <c r="AO326" s="162"/>
      <c r="AP326" s="150" t="str">
        <f t="shared" si="17"/>
        <v/>
      </c>
    </row>
    <row r="327" spans="1:42" s="144" customFormat="1" ht="16.5" hidden="1" x14ac:dyDescent="0.25">
      <c r="A327" s="159"/>
      <c r="B327" s="157"/>
      <c r="C327" s="158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50" t="str">
        <f t="shared" si="15"/>
        <v/>
      </c>
      <c r="P327" s="157"/>
      <c r="Q327" s="158" t="str">
        <f>IF(Tabela1336[[#This Row],[Diagnóstico]]="Não Prenha",Tabela1336[[#This Row],[Vaca]],"-")</f>
        <v>-</v>
      </c>
      <c r="R327" s="162" t="str">
        <f>IF(Tabela1336[[#This Row],[Diagnóstico]]="Não Prenha",Tabela1336[[#This Row],[E.C.C DG]],"-")</f>
        <v>-</v>
      </c>
      <c r="S327" s="162"/>
      <c r="T327" s="162" t="str">
        <f>IF(Tabela1336[[#This Row],[Diagnóstico]]="Não Prenha",Tabela1336[[#This Row],[E.C.C. IA]],"-")</f>
        <v>-</v>
      </c>
      <c r="U327" s="162" t="str">
        <f>IF(Tabela1336[[#This Row],[Diagnóstico]]="Não Prenha",Tabela1336[[#This Row],[Raça IA]],"-")</f>
        <v>-</v>
      </c>
      <c r="V327" s="162"/>
      <c r="W327" s="162">
        <f>Tabela1336[[#This Row],[Categoria]]</f>
        <v>0</v>
      </c>
      <c r="X327" s="162"/>
      <c r="Y327" s="162"/>
      <c r="Z327" s="162"/>
      <c r="AA327" s="162"/>
      <c r="AB327" s="150" t="str">
        <f t="shared" si="16"/>
        <v/>
      </c>
      <c r="AD327" s="157"/>
      <c r="AE327" s="158" t="str">
        <f>IF(Tabela131247[[#This Row],[Diagnóstico]]="Não Prenha ",Tabela1336[[#This Row],[Vaca]],"-")</f>
        <v>-</v>
      </c>
      <c r="AF327" s="162"/>
      <c r="AG327" s="162"/>
      <c r="AH327" s="162"/>
      <c r="AI327" s="162"/>
      <c r="AJ327" s="162"/>
      <c r="AK327" s="162">
        <f>Tabela1336[[#This Row],[Categoria]]</f>
        <v>0</v>
      </c>
      <c r="AL327" s="162"/>
      <c r="AM327" s="162"/>
      <c r="AN327" s="162"/>
      <c r="AO327" s="162"/>
      <c r="AP327" s="150" t="str">
        <f t="shared" si="17"/>
        <v/>
      </c>
    </row>
    <row r="328" spans="1:42" s="144" customFormat="1" ht="16.5" hidden="1" x14ac:dyDescent="0.25">
      <c r="A328" s="159"/>
      <c r="B328" s="157"/>
      <c r="C328" s="158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50" t="str">
        <f t="shared" si="15"/>
        <v/>
      </c>
      <c r="P328" s="157"/>
      <c r="Q328" s="158" t="str">
        <f>IF(Tabela1336[[#This Row],[Diagnóstico]]="Não Prenha",Tabela1336[[#This Row],[Vaca]],"-")</f>
        <v>-</v>
      </c>
      <c r="R328" s="162" t="str">
        <f>IF(Tabela1336[[#This Row],[Diagnóstico]]="Não Prenha",Tabela1336[[#This Row],[E.C.C DG]],"-")</f>
        <v>-</v>
      </c>
      <c r="S328" s="162"/>
      <c r="T328" s="162" t="str">
        <f>IF(Tabela1336[[#This Row],[Diagnóstico]]="Não Prenha",Tabela1336[[#This Row],[E.C.C. IA]],"-")</f>
        <v>-</v>
      </c>
      <c r="U328" s="162" t="str">
        <f>IF(Tabela1336[[#This Row],[Diagnóstico]]="Não Prenha",Tabela1336[[#This Row],[Raça IA]],"-")</f>
        <v>-</v>
      </c>
      <c r="V328" s="162"/>
      <c r="W328" s="162">
        <f>Tabela1336[[#This Row],[Categoria]]</f>
        <v>0</v>
      </c>
      <c r="X328" s="162"/>
      <c r="Y328" s="162"/>
      <c r="Z328" s="162"/>
      <c r="AA328" s="162"/>
      <c r="AB328" s="150" t="str">
        <f t="shared" si="16"/>
        <v/>
      </c>
      <c r="AD328" s="157"/>
      <c r="AE328" s="158" t="str">
        <f>IF(Tabela131247[[#This Row],[Diagnóstico]]="Não Prenha ",Tabela1336[[#This Row],[Vaca]],"-")</f>
        <v>-</v>
      </c>
      <c r="AF328" s="162"/>
      <c r="AG328" s="162"/>
      <c r="AH328" s="162"/>
      <c r="AI328" s="162"/>
      <c r="AJ328" s="162"/>
      <c r="AK328" s="162">
        <f>Tabela1336[[#This Row],[Categoria]]</f>
        <v>0</v>
      </c>
      <c r="AL328" s="162"/>
      <c r="AM328" s="162"/>
      <c r="AN328" s="162"/>
      <c r="AO328" s="162"/>
      <c r="AP328" s="150" t="str">
        <f t="shared" si="17"/>
        <v/>
      </c>
    </row>
    <row r="329" spans="1:42" s="144" customFormat="1" ht="16.5" hidden="1" x14ac:dyDescent="0.25">
      <c r="A329" s="159"/>
      <c r="B329" s="157"/>
      <c r="C329" s="158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50" t="str">
        <f t="shared" si="15"/>
        <v/>
      </c>
      <c r="P329" s="157"/>
      <c r="Q329" s="158" t="str">
        <f>IF(Tabela1336[[#This Row],[Diagnóstico]]="Não Prenha",Tabela1336[[#This Row],[Vaca]],"-")</f>
        <v>-</v>
      </c>
      <c r="R329" s="162" t="str">
        <f>IF(Tabela1336[[#This Row],[Diagnóstico]]="Não Prenha",Tabela1336[[#This Row],[E.C.C DG]],"-")</f>
        <v>-</v>
      </c>
      <c r="S329" s="162"/>
      <c r="T329" s="162" t="str">
        <f>IF(Tabela1336[[#This Row],[Diagnóstico]]="Não Prenha",Tabela1336[[#This Row],[E.C.C. IA]],"-")</f>
        <v>-</v>
      </c>
      <c r="U329" s="162" t="str">
        <f>IF(Tabela1336[[#This Row],[Diagnóstico]]="Não Prenha",Tabela1336[[#This Row],[Raça IA]],"-")</f>
        <v>-</v>
      </c>
      <c r="V329" s="162"/>
      <c r="W329" s="162">
        <f>Tabela1336[[#This Row],[Categoria]]</f>
        <v>0</v>
      </c>
      <c r="X329" s="162"/>
      <c r="Y329" s="162"/>
      <c r="Z329" s="162"/>
      <c r="AA329" s="162"/>
      <c r="AB329" s="150" t="str">
        <f t="shared" si="16"/>
        <v/>
      </c>
      <c r="AD329" s="157"/>
      <c r="AE329" s="158" t="str">
        <f>IF(Tabela131247[[#This Row],[Diagnóstico]]="Não Prenha ",Tabela1336[[#This Row],[Vaca]],"-")</f>
        <v>-</v>
      </c>
      <c r="AF329" s="162"/>
      <c r="AG329" s="162"/>
      <c r="AH329" s="162"/>
      <c r="AI329" s="162"/>
      <c r="AJ329" s="162"/>
      <c r="AK329" s="162">
        <f>Tabela1336[[#This Row],[Categoria]]</f>
        <v>0</v>
      </c>
      <c r="AL329" s="162"/>
      <c r="AM329" s="162"/>
      <c r="AN329" s="162"/>
      <c r="AO329" s="162"/>
      <c r="AP329" s="150" t="str">
        <f t="shared" si="17"/>
        <v/>
      </c>
    </row>
    <row r="330" spans="1:42" s="144" customFormat="1" ht="16.5" hidden="1" x14ac:dyDescent="0.25">
      <c r="A330" s="159"/>
      <c r="B330" s="157"/>
      <c r="C330" s="158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50" t="str">
        <f t="shared" si="15"/>
        <v/>
      </c>
      <c r="P330" s="157"/>
      <c r="Q330" s="158" t="str">
        <f>IF(Tabela1336[[#This Row],[Diagnóstico]]="Não Prenha",Tabela1336[[#This Row],[Vaca]],"-")</f>
        <v>-</v>
      </c>
      <c r="R330" s="162" t="str">
        <f>IF(Tabela1336[[#This Row],[Diagnóstico]]="Não Prenha",Tabela1336[[#This Row],[E.C.C DG]],"-")</f>
        <v>-</v>
      </c>
      <c r="S330" s="162"/>
      <c r="T330" s="162" t="str">
        <f>IF(Tabela1336[[#This Row],[Diagnóstico]]="Não Prenha",Tabela1336[[#This Row],[E.C.C. IA]],"-")</f>
        <v>-</v>
      </c>
      <c r="U330" s="162" t="str">
        <f>IF(Tabela1336[[#This Row],[Diagnóstico]]="Não Prenha",Tabela1336[[#This Row],[Raça IA]],"-")</f>
        <v>-</v>
      </c>
      <c r="V330" s="162"/>
      <c r="W330" s="162">
        <f>Tabela1336[[#This Row],[Categoria]]</f>
        <v>0</v>
      </c>
      <c r="X330" s="162"/>
      <c r="Y330" s="162"/>
      <c r="Z330" s="162"/>
      <c r="AA330" s="162"/>
      <c r="AB330" s="150" t="str">
        <f t="shared" si="16"/>
        <v/>
      </c>
      <c r="AD330" s="157"/>
      <c r="AE330" s="158" t="str">
        <f>IF(Tabela131247[[#This Row],[Diagnóstico]]="Não Prenha ",Tabela1336[[#This Row],[Vaca]],"-")</f>
        <v>-</v>
      </c>
      <c r="AF330" s="162"/>
      <c r="AG330" s="162"/>
      <c r="AH330" s="162"/>
      <c r="AI330" s="162"/>
      <c r="AJ330" s="162"/>
      <c r="AK330" s="162">
        <f>Tabela1336[[#This Row],[Categoria]]</f>
        <v>0</v>
      </c>
      <c r="AL330" s="162"/>
      <c r="AM330" s="162"/>
      <c r="AN330" s="162"/>
      <c r="AO330" s="162"/>
      <c r="AP330" s="150" t="str">
        <f t="shared" si="17"/>
        <v/>
      </c>
    </row>
    <row r="331" spans="1:42" s="144" customFormat="1" ht="16.5" hidden="1" x14ac:dyDescent="0.25">
      <c r="A331" s="159"/>
      <c r="B331" s="157"/>
      <c r="C331" s="158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50" t="str">
        <f t="shared" si="15"/>
        <v/>
      </c>
      <c r="P331" s="157"/>
      <c r="Q331" s="158" t="str">
        <f>IF(Tabela1336[[#This Row],[Diagnóstico]]="Não Prenha",Tabela1336[[#This Row],[Vaca]],"-")</f>
        <v>-</v>
      </c>
      <c r="R331" s="162" t="str">
        <f>IF(Tabela1336[[#This Row],[Diagnóstico]]="Não Prenha",Tabela1336[[#This Row],[E.C.C DG]],"-")</f>
        <v>-</v>
      </c>
      <c r="S331" s="162"/>
      <c r="T331" s="162" t="str">
        <f>IF(Tabela1336[[#This Row],[Diagnóstico]]="Não Prenha",Tabela1336[[#This Row],[E.C.C. IA]],"-")</f>
        <v>-</v>
      </c>
      <c r="U331" s="162" t="str">
        <f>IF(Tabela1336[[#This Row],[Diagnóstico]]="Não Prenha",Tabela1336[[#This Row],[Raça IA]],"-")</f>
        <v>-</v>
      </c>
      <c r="V331" s="162"/>
      <c r="W331" s="162">
        <f>Tabela1336[[#This Row],[Categoria]]</f>
        <v>0</v>
      </c>
      <c r="X331" s="162"/>
      <c r="Y331" s="162"/>
      <c r="Z331" s="162"/>
      <c r="AA331" s="162"/>
      <c r="AB331" s="150" t="str">
        <f t="shared" si="16"/>
        <v/>
      </c>
      <c r="AD331" s="157"/>
      <c r="AE331" s="158" t="str">
        <f>IF(Tabela131247[[#This Row],[Diagnóstico]]="Não Prenha ",Tabela1336[[#This Row],[Vaca]],"-")</f>
        <v>-</v>
      </c>
      <c r="AF331" s="162"/>
      <c r="AG331" s="162"/>
      <c r="AH331" s="162"/>
      <c r="AI331" s="162"/>
      <c r="AJ331" s="162"/>
      <c r="AK331" s="162">
        <f>Tabela1336[[#This Row],[Categoria]]</f>
        <v>0</v>
      </c>
      <c r="AL331" s="162"/>
      <c r="AM331" s="162"/>
      <c r="AN331" s="162"/>
      <c r="AO331" s="162"/>
      <c r="AP331" s="150" t="str">
        <f t="shared" si="17"/>
        <v/>
      </c>
    </row>
    <row r="332" spans="1:42" s="144" customFormat="1" ht="16.5" hidden="1" x14ac:dyDescent="0.25">
      <c r="A332" s="159"/>
      <c r="B332" s="157"/>
      <c r="C332" s="158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50" t="str">
        <f t="shared" si="15"/>
        <v/>
      </c>
      <c r="P332" s="157"/>
      <c r="Q332" s="158" t="str">
        <f>IF(Tabela1336[[#This Row],[Diagnóstico]]="Não Prenha",Tabela1336[[#This Row],[Vaca]],"-")</f>
        <v>-</v>
      </c>
      <c r="R332" s="162" t="str">
        <f>IF(Tabela1336[[#This Row],[Diagnóstico]]="Não Prenha",Tabela1336[[#This Row],[E.C.C DG]],"-")</f>
        <v>-</v>
      </c>
      <c r="S332" s="162"/>
      <c r="T332" s="162" t="str">
        <f>IF(Tabela1336[[#This Row],[Diagnóstico]]="Não Prenha",Tabela1336[[#This Row],[E.C.C. IA]],"-")</f>
        <v>-</v>
      </c>
      <c r="U332" s="162" t="str">
        <f>IF(Tabela1336[[#This Row],[Diagnóstico]]="Não Prenha",Tabela1336[[#This Row],[Raça IA]],"-")</f>
        <v>-</v>
      </c>
      <c r="V332" s="162"/>
      <c r="W332" s="162">
        <f>Tabela1336[[#This Row],[Categoria]]</f>
        <v>0</v>
      </c>
      <c r="X332" s="162"/>
      <c r="Y332" s="162"/>
      <c r="Z332" s="162"/>
      <c r="AA332" s="162"/>
      <c r="AB332" s="150" t="str">
        <f t="shared" si="16"/>
        <v/>
      </c>
      <c r="AD332" s="157"/>
      <c r="AE332" s="158" t="str">
        <f>IF(Tabela131247[[#This Row],[Diagnóstico]]="Não Prenha ",Tabela1336[[#This Row],[Vaca]],"-")</f>
        <v>-</v>
      </c>
      <c r="AF332" s="162"/>
      <c r="AG332" s="162"/>
      <c r="AH332" s="162"/>
      <c r="AI332" s="162"/>
      <c r="AJ332" s="162"/>
      <c r="AK332" s="162">
        <f>Tabela1336[[#This Row],[Categoria]]</f>
        <v>0</v>
      </c>
      <c r="AL332" s="162"/>
      <c r="AM332" s="162"/>
      <c r="AN332" s="162"/>
      <c r="AO332" s="162"/>
      <c r="AP332" s="150" t="str">
        <f t="shared" si="17"/>
        <v/>
      </c>
    </row>
    <row r="333" spans="1:42" s="144" customFormat="1" ht="16.5" hidden="1" x14ac:dyDescent="0.25">
      <c r="A333" s="159"/>
      <c r="B333" s="157"/>
      <c r="C333" s="158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50" t="str">
        <f t="shared" si="15"/>
        <v/>
      </c>
      <c r="P333" s="157"/>
      <c r="Q333" s="158" t="str">
        <f>IF(Tabela1336[[#This Row],[Diagnóstico]]="Não Prenha",Tabela1336[[#This Row],[Vaca]],"-")</f>
        <v>-</v>
      </c>
      <c r="R333" s="162" t="str">
        <f>IF(Tabela1336[[#This Row],[Diagnóstico]]="Não Prenha",Tabela1336[[#This Row],[E.C.C DG]],"-")</f>
        <v>-</v>
      </c>
      <c r="S333" s="162"/>
      <c r="T333" s="162" t="str">
        <f>IF(Tabela1336[[#This Row],[Diagnóstico]]="Não Prenha",Tabela1336[[#This Row],[E.C.C. IA]],"-")</f>
        <v>-</v>
      </c>
      <c r="U333" s="162" t="str">
        <f>IF(Tabela1336[[#This Row],[Diagnóstico]]="Não Prenha",Tabela1336[[#This Row],[Raça IA]],"-")</f>
        <v>-</v>
      </c>
      <c r="V333" s="162"/>
      <c r="W333" s="162">
        <f>Tabela1336[[#This Row],[Categoria]]</f>
        <v>0</v>
      </c>
      <c r="X333" s="162"/>
      <c r="Y333" s="162"/>
      <c r="Z333" s="162"/>
      <c r="AA333" s="162"/>
      <c r="AB333" s="150" t="str">
        <f t="shared" si="16"/>
        <v/>
      </c>
      <c r="AD333" s="157"/>
      <c r="AE333" s="158" t="str">
        <f>IF(Tabela131247[[#This Row],[Diagnóstico]]="Não Prenha ",Tabela1336[[#This Row],[Vaca]],"-")</f>
        <v>-</v>
      </c>
      <c r="AF333" s="162"/>
      <c r="AG333" s="162"/>
      <c r="AH333" s="162"/>
      <c r="AI333" s="162"/>
      <c r="AJ333" s="162"/>
      <c r="AK333" s="162">
        <f>Tabela1336[[#This Row],[Categoria]]</f>
        <v>0</v>
      </c>
      <c r="AL333" s="162"/>
      <c r="AM333" s="162"/>
      <c r="AN333" s="162"/>
      <c r="AO333" s="162"/>
      <c r="AP333" s="150" t="str">
        <f t="shared" si="17"/>
        <v/>
      </c>
    </row>
    <row r="334" spans="1:42" s="144" customFormat="1" ht="16.5" hidden="1" x14ac:dyDescent="0.25">
      <c r="A334" s="159"/>
      <c r="B334" s="157"/>
      <c r="C334" s="158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50" t="str">
        <f t="shared" si="15"/>
        <v/>
      </c>
      <c r="P334" s="157"/>
      <c r="Q334" s="158" t="str">
        <f>IF(Tabela1336[[#This Row],[Diagnóstico]]="Não Prenha",Tabela1336[[#This Row],[Vaca]],"-")</f>
        <v>-</v>
      </c>
      <c r="R334" s="162" t="str">
        <f>IF(Tabela1336[[#This Row],[Diagnóstico]]="Não Prenha",Tabela1336[[#This Row],[E.C.C DG]],"-")</f>
        <v>-</v>
      </c>
      <c r="S334" s="162"/>
      <c r="T334" s="162" t="str">
        <f>IF(Tabela1336[[#This Row],[Diagnóstico]]="Não Prenha",Tabela1336[[#This Row],[E.C.C. IA]],"-")</f>
        <v>-</v>
      </c>
      <c r="U334" s="162" t="str">
        <f>IF(Tabela1336[[#This Row],[Diagnóstico]]="Não Prenha",Tabela1336[[#This Row],[Raça IA]],"-")</f>
        <v>-</v>
      </c>
      <c r="V334" s="162"/>
      <c r="W334" s="162">
        <f>Tabela1336[[#This Row],[Categoria]]</f>
        <v>0</v>
      </c>
      <c r="X334" s="162"/>
      <c r="Y334" s="162"/>
      <c r="Z334" s="162"/>
      <c r="AA334" s="162"/>
      <c r="AB334" s="150" t="str">
        <f t="shared" si="16"/>
        <v/>
      </c>
      <c r="AD334" s="157"/>
      <c r="AE334" s="158" t="str">
        <f>IF(Tabela131247[[#This Row],[Diagnóstico]]="Não Prenha ",Tabela1336[[#This Row],[Vaca]],"-")</f>
        <v>-</v>
      </c>
      <c r="AF334" s="162"/>
      <c r="AG334" s="162"/>
      <c r="AH334" s="162"/>
      <c r="AI334" s="162"/>
      <c r="AJ334" s="162"/>
      <c r="AK334" s="162">
        <f>Tabela1336[[#This Row],[Categoria]]</f>
        <v>0</v>
      </c>
      <c r="AL334" s="162"/>
      <c r="AM334" s="162"/>
      <c r="AN334" s="162"/>
      <c r="AO334" s="162"/>
      <c r="AP334" s="150" t="str">
        <f t="shared" si="17"/>
        <v/>
      </c>
    </row>
    <row r="335" spans="1:42" s="144" customFormat="1" ht="16.5" hidden="1" x14ac:dyDescent="0.25">
      <c r="A335" s="159"/>
      <c r="B335" s="157"/>
      <c r="C335" s="158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50" t="str">
        <f t="shared" si="15"/>
        <v/>
      </c>
      <c r="P335" s="157"/>
      <c r="Q335" s="158" t="str">
        <f>IF(Tabela1336[[#This Row],[Diagnóstico]]="Não Prenha",Tabela1336[[#This Row],[Vaca]],"-")</f>
        <v>-</v>
      </c>
      <c r="R335" s="162" t="str">
        <f>IF(Tabela1336[[#This Row],[Diagnóstico]]="Não Prenha",Tabela1336[[#This Row],[E.C.C DG]],"-")</f>
        <v>-</v>
      </c>
      <c r="S335" s="162"/>
      <c r="T335" s="162" t="str">
        <f>IF(Tabela1336[[#This Row],[Diagnóstico]]="Não Prenha",Tabela1336[[#This Row],[E.C.C. IA]],"-")</f>
        <v>-</v>
      </c>
      <c r="U335" s="162" t="str">
        <f>IF(Tabela1336[[#This Row],[Diagnóstico]]="Não Prenha",Tabela1336[[#This Row],[Raça IA]],"-")</f>
        <v>-</v>
      </c>
      <c r="V335" s="162"/>
      <c r="W335" s="162">
        <f>Tabela1336[[#This Row],[Categoria]]</f>
        <v>0</v>
      </c>
      <c r="X335" s="162"/>
      <c r="Y335" s="162"/>
      <c r="Z335" s="162"/>
      <c r="AA335" s="162"/>
      <c r="AB335" s="150" t="str">
        <f t="shared" si="16"/>
        <v/>
      </c>
      <c r="AD335" s="157"/>
      <c r="AE335" s="158" t="str">
        <f>IF(Tabela131247[[#This Row],[Diagnóstico]]="Não Prenha ",Tabela1336[[#This Row],[Vaca]],"-")</f>
        <v>-</v>
      </c>
      <c r="AF335" s="162"/>
      <c r="AG335" s="162"/>
      <c r="AH335" s="162"/>
      <c r="AI335" s="162"/>
      <c r="AJ335" s="162"/>
      <c r="AK335" s="162">
        <f>Tabela1336[[#This Row],[Categoria]]</f>
        <v>0</v>
      </c>
      <c r="AL335" s="162"/>
      <c r="AM335" s="162"/>
      <c r="AN335" s="162"/>
      <c r="AO335" s="162"/>
      <c r="AP335" s="150" t="str">
        <f t="shared" si="17"/>
        <v/>
      </c>
    </row>
    <row r="336" spans="1:42" s="144" customFormat="1" ht="16.5" hidden="1" x14ac:dyDescent="0.25">
      <c r="A336" s="159"/>
      <c r="B336" s="157"/>
      <c r="C336" s="158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50" t="str">
        <f t="shared" si="15"/>
        <v/>
      </c>
      <c r="P336" s="157"/>
      <c r="Q336" s="158" t="str">
        <f>IF(Tabela1336[[#This Row],[Diagnóstico]]="Não Prenha",Tabela1336[[#This Row],[Vaca]],"-")</f>
        <v>-</v>
      </c>
      <c r="R336" s="162" t="str">
        <f>IF(Tabela1336[[#This Row],[Diagnóstico]]="Não Prenha",Tabela1336[[#This Row],[E.C.C DG]],"-")</f>
        <v>-</v>
      </c>
      <c r="S336" s="162"/>
      <c r="T336" s="162" t="str">
        <f>IF(Tabela1336[[#This Row],[Diagnóstico]]="Não Prenha",Tabela1336[[#This Row],[E.C.C. IA]],"-")</f>
        <v>-</v>
      </c>
      <c r="U336" s="162" t="str">
        <f>IF(Tabela1336[[#This Row],[Diagnóstico]]="Não Prenha",Tabela1336[[#This Row],[Raça IA]],"-")</f>
        <v>-</v>
      </c>
      <c r="V336" s="162"/>
      <c r="W336" s="162">
        <f>Tabela1336[[#This Row],[Categoria]]</f>
        <v>0</v>
      </c>
      <c r="X336" s="162"/>
      <c r="Y336" s="162"/>
      <c r="Z336" s="162"/>
      <c r="AA336" s="162"/>
      <c r="AB336" s="150" t="str">
        <f t="shared" si="16"/>
        <v/>
      </c>
      <c r="AD336" s="157"/>
      <c r="AE336" s="158" t="str">
        <f>IF(Tabela131247[[#This Row],[Diagnóstico]]="Não Prenha ",Tabela1336[[#This Row],[Vaca]],"-")</f>
        <v>-</v>
      </c>
      <c r="AF336" s="162"/>
      <c r="AG336" s="162"/>
      <c r="AH336" s="162"/>
      <c r="AI336" s="162"/>
      <c r="AJ336" s="162"/>
      <c r="AK336" s="162">
        <f>Tabela1336[[#This Row],[Categoria]]</f>
        <v>0</v>
      </c>
      <c r="AL336" s="162"/>
      <c r="AM336" s="162"/>
      <c r="AN336" s="162"/>
      <c r="AO336" s="162"/>
      <c r="AP336" s="150" t="str">
        <f t="shared" si="17"/>
        <v/>
      </c>
    </row>
    <row r="337" spans="1:42" s="144" customFormat="1" ht="16.5" hidden="1" x14ac:dyDescent="0.25">
      <c r="A337" s="159"/>
      <c r="B337" s="157"/>
      <c r="C337" s="158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50" t="str">
        <f t="shared" si="15"/>
        <v/>
      </c>
      <c r="P337" s="157"/>
      <c r="Q337" s="158" t="str">
        <f>IF(Tabela1336[[#This Row],[Diagnóstico]]="Não Prenha",Tabela1336[[#This Row],[Vaca]],"-")</f>
        <v>-</v>
      </c>
      <c r="R337" s="162" t="str">
        <f>IF(Tabela1336[[#This Row],[Diagnóstico]]="Não Prenha",Tabela1336[[#This Row],[E.C.C DG]],"-")</f>
        <v>-</v>
      </c>
      <c r="S337" s="162"/>
      <c r="T337" s="162" t="str">
        <f>IF(Tabela1336[[#This Row],[Diagnóstico]]="Não Prenha",Tabela1336[[#This Row],[E.C.C. IA]],"-")</f>
        <v>-</v>
      </c>
      <c r="U337" s="162" t="str">
        <f>IF(Tabela1336[[#This Row],[Diagnóstico]]="Não Prenha",Tabela1336[[#This Row],[Raça IA]],"-")</f>
        <v>-</v>
      </c>
      <c r="V337" s="162"/>
      <c r="W337" s="162">
        <f>Tabela1336[[#This Row],[Categoria]]</f>
        <v>0</v>
      </c>
      <c r="X337" s="162"/>
      <c r="Y337" s="162"/>
      <c r="Z337" s="162"/>
      <c r="AA337" s="162"/>
      <c r="AB337" s="150" t="str">
        <f t="shared" si="16"/>
        <v/>
      </c>
      <c r="AD337" s="157"/>
      <c r="AE337" s="158" t="str">
        <f>IF(Tabela131247[[#This Row],[Diagnóstico]]="Não Prenha ",Tabela1336[[#This Row],[Vaca]],"-")</f>
        <v>-</v>
      </c>
      <c r="AF337" s="162"/>
      <c r="AG337" s="162"/>
      <c r="AH337" s="162"/>
      <c r="AI337" s="162"/>
      <c r="AJ337" s="162"/>
      <c r="AK337" s="162">
        <f>Tabela1336[[#This Row],[Categoria]]</f>
        <v>0</v>
      </c>
      <c r="AL337" s="162"/>
      <c r="AM337" s="162"/>
      <c r="AN337" s="162"/>
      <c r="AO337" s="162"/>
      <c r="AP337" s="150" t="str">
        <f t="shared" si="17"/>
        <v/>
      </c>
    </row>
    <row r="338" spans="1:42" s="144" customFormat="1" ht="16.5" hidden="1" x14ac:dyDescent="0.25">
      <c r="A338" s="159"/>
      <c r="B338" s="157"/>
      <c r="C338" s="158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50" t="str">
        <f t="shared" si="15"/>
        <v/>
      </c>
      <c r="P338" s="157"/>
      <c r="Q338" s="158" t="str">
        <f>IF(Tabela1336[[#This Row],[Diagnóstico]]="Não Prenha",Tabela1336[[#This Row],[Vaca]],"-")</f>
        <v>-</v>
      </c>
      <c r="R338" s="162" t="str">
        <f>IF(Tabela1336[[#This Row],[Diagnóstico]]="Não Prenha",Tabela1336[[#This Row],[E.C.C DG]],"-")</f>
        <v>-</v>
      </c>
      <c r="S338" s="162"/>
      <c r="T338" s="162" t="str">
        <f>IF(Tabela1336[[#This Row],[Diagnóstico]]="Não Prenha",Tabela1336[[#This Row],[E.C.C. IA]],"-")</f>
        <v>-</v>
      </c>
      <c r="U338" s="162" t="str">
        <f>IF(Tabela1336[[#This Row],[Diagnóstico]]="Não Prenha",Tabela1336[[#This Row],[Raça IA]],"-")</f>
        <v>-</v>
      </c>
      <c r="V338" s="162"/>
      <c r="W338" s="162">
        <f>Tabela1336[[#This Row],[Categoria]]</f>
        <v>0</v>
      </c>
      <c r="X338" s="162"/>
      <c r="Y338" s="162"/>
      <c r="Z338" s="162"/>
      <c r="AA338" s="162"/>
      <c r="AB338" s="150" t="str">
        <f t="shared" si="16"/>
        <v/>
      </c>
      <c r="AD338" s="157"/>
      <c r="AE338" s="158" t="str">
        <f>IF(Tabela131247[[#This Row],[Diagnóstico]]="Não Prenha ",Tabela1336[[#This Row],[Vaca]],"-")</f>
        <v>-</v>
      </c>
      <c r="AF338" s="162"/>
      <c r="AG338" s="162"/>
      <c r="AH338" s="162"/>
      <c r="AI338" s="162"/>
      <c r="AJ338" s="162"/>
      <c r="AK338" s="162">
        <f>Tabela1336[[#This Row],[Categoria]]</f>
        <v>0</v>
      </c>
      <c r="AL338" s="162"/>
      <c r="AM338" s="162"/>
      <c r="AN338" s="162"/>
      <c r="AO338" s="162"/>
      <c r="AP338" s="150" t="str">
        <f t="shared" si="17"/>
        <v/>
      </c>
    </row>
    <row r="339" spans="1:42" s="144" customFormat="1" ht="16.5" hidden="1" x14ac:dyDescent="0.25">
      <c r="A339" s="159"/>
      <c r="B339" s="157"/>
      <c r="C339" s="158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50" t="str">
        <f t="shared" si="15"/>
        <v/>
      </c>
      <c r="P339" s="157"/>
      <c r="Q339" s="158" t="str">
        <f>IF(Tabela1336[[#This Row],[Diagnóstico]]="Não Prenha",Tabela1336[[#This Row],[Vaca]],"-")</f>
        <v>-</v>
      </c>
      <c r="R339" s="162" t="str">
        <f>IF(Tabela1336[[#This Row],[Diagnóstico]]="Não Prenha",Tabela1336[[#This Row],[E.C.C DG]],"-")</f>
        <v>-</v>
      </c>
      <c r="S339" s="162"/>
      <c r="T339" s="162" t="str">
        <f>IF(Tabela1336[[#This Row],[Diagnóstico]]="Não Prenha",Tabela1336[[#This Row],[E.C.C. IA]],"-")</f>
        <v>-</v>
      </c>
      <c r="U339" s="162" t="str">
        <f>IF(Tabela1336[[#This Row],[Diagnóstico]]="Não Prenha",Tabela1336[[#This Row],[Raça IA]],"-")</f>
        <v>-</v>
      </c>
      <c r="V339" s="162"/>
      <c r="W339" s="162">
        <f>Tabela1336[[#This Row],[Categoria]]</f>
        <v>0</v>
      </c>
      <c r="X339" s="162"/>
      <c r="Y339" s="162"/>
      <c r="Z339" s="162"/>
      <c r="AA339" s="162"/>
      <c r="AB339" s="150" t="str">
        <f t="shared" si="16"/>
        <v/>
      </c>
      <c r="AD339" s="157"/>
      <c r="AE339" s="158" t="str">
        <f>IF(Tabela131247[[#This Row],[Diagnóstico]]="Não Prenha ",Tabela1336[[#This Row],[Vaca]],"-")</f>
        <v>-</v>
      </c>
      <c r="AF339" s="162"/>
      <c r="AG339" s="162"/>
      <c r="AH339" s="162"/>
      <c r="AI339" s="162"/>
      <c r="AJ339" s="162"/>
      <c r="AK339" s="162">
        <f>Tabela1336[[#This Row],[Categoria]]</f>
        <v>0</v>
      </c>
      <c r="AL339" s="162"/>
      <c r="AM339" s="162"/>
      <c r="AN339" s="162"/>
      <c r="AO339" s="162"/>
      <c r="AP339" s="150" t="str">
        <f t="shared" si="17"/>
        <v/>
      </c>
    </row>
    <row r="340" spans="1:42" s="144" customFormat="1" ht="16.5" hidden="1" x14ac:dyDescent="0.25">
      <c r="A340" s="159"/>
      <c r="B340" s="157"/>
      <c r="C340" s="158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50" t="str">
        <f t="shared" si="15"/>
        <v/>
      </c>
      <c r="P340" s="157"/>
      <c r="Q340" s="158" t="str">
        <f>IF(Tabela1336[[#This Row],[Diagnóstico]]="Não Prenha",Tabela1336[[#This Row],[Vaca]],"-")</f>
        <v>-</v>
      </c>
      <c r="R340" s="162" t="str">
        <f>IF(Tabela1336[[#This Row],[Diagnóstico]]="Não Prenha",Tabela1336[[#This Row],[E.C.C DG]],"-")</f>
        <v>-</v>
      </c>
      <c r="S340" s="162"/>
      <c r="T340" s="162" t="str">
        <f>IF(Tabela1336[[#This Row],[Diagnóstico]]="Não Prenha",Tabela1336[[#This Row],[E.C.C. IA]],"-")</f>
        <v>-</v>
      </c>
      <c r="U340" s="162" t="str">
        <f>IF(Tabela1336[[#This Row],[Diagnóstico]]="Não Prenha",Tabela1336[[#This Row],[Raça IA]],"-")</f>
        <v>-</v>
      </c>
      <c r="V340" s="162"/>
      <c r="W340" s="162">
        <f>Tabela1336[[#This Row],[Categoria]]</f>
        <v>0</v>
      </c>
      <c r="X340" s="162"/>
      <c r="Y340" s="162"/>
      <c r="Z340" s="162"/>
      <c r="AA340" s="162"/>
      <c r="AB340" s="150" t="str">
        <f t="shared" si="16"/>
        <v/>
      </c>
      <c r="AD340" s="157"/>
      <c r="AE340" s="158" t="str">
        <f>IF(Tabela131247[[#This Row],[Diagnóstico]]="Não Prenha ",Tabela1336[[#This Row],[Vaca]],"-")</f>
        <v>-</v>
      </c>
      <c r="AF340" s="162"/>
      <c r="AG340" s="162"/>
      <c r="AH340" s="162"/>
      <c r="AI340" s="162"/>
      <c r="AJ340" s="162"/>
      <c r="AK340" s="162">
        <f>Tabela1336[[#This Row],[Categoria]]</f>
        <v>0</v>
      </c>
      <c r="AL340" s="162"/>
      <c r="AM340" s="162"/>
      <c r="AN340" s="162"/>
      <c r="AO340" s="162"/>
      <c r="AP340" s="150" t="str">
        <f t="shared" si="17"/>
        <v/>
      </c>
    </row>
    <row r="341" spans="1:42" s="144" customFormat="1" ht="16.5" hidden="1" x14ac:dyDescent="0.25">
      <c r="A341" s="159"/>
      <c r="B341" s="157"/>
      <c r="C341" s="158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50" t="str">
        <f t="shared" si="15"/>
        <v/>
      </c>
      <c r="P341" s="157"/>
      <c r="Q341" s="158" t="str">
        <f>IF(Tabela1336[[#This Row],[Diagnóstico]]="Não Prenha",Tabela1336[[#This Row],[Vaca]],"-")</f>
        <v>-</v>
      </c>
      <c r="R341" s="162" t="str">
        <f>IF(Tabela1336[[#This Row],[Diagnóstico]]="Não Prenha",Tabela1336[[#This Row],[E.C.C DG]],"-")</f>
        <v>-</v>
      </c>
      <c r="S341" s="162"/>
      <c r="T341" s="162" t="str">
        <f>IF(Tabela1336[[#This Row],[Diagnóstico]]="Não Prenha",Tabela1336[[#This Row],[E.C.C. IA]],"-")</f>
        <v>-</v>
      </c>
      <c r="U341" s="162" t="str">
        <f>IF(Tabela1336[[#This Row],[Diagnóstico]]="Não Prenha",Tabela1336[[#This Row],[Raça IA]],"-")</f>
        <v>-</v>
      </c>
      <c r="V341" s="162"/>
      <c r="W341" s="162">
        <f>Tabela1336[[#This Row],[Categoria]]</f>
        <v>0</v>
      </c>
      <c r="X341" s="162"/>
      <c r="Y341" s="162"/>
      <c r="Z341" s="162"/>
      <c r="AA341" s="162"/>
      <c r="AB341" s="150" t="str">
        <f t="shared" si="16"/>
        <v/>
      </c>
      <c r="AD341" s="157"/>
      <c r="AE341" s="158" t="str">
        <f>IF(Tabela131247[[#This Row],[Diagnóstico]]="Não Prenha ",Tabela1336[[#This Row],[Vaca]],"-")</f>
        <v>-</v>
      </c>
      <c r="AF341" s="162"/>
      <c r="AG341" s="162"/>
      <c r="AH341" s="162"/>
      <c r="AI341" s="162"/>
      <c r="AJ341" s="162"/>
      <c r="AK341" s="162">
        <f>Tabela1336[[#This Row],[Categoria]]</f>
        <v>0</v>
      </c>
      <c r="AL341" s="162"/>
      <c r="AM341" s="162"/>
      <c r="AN341" s="162"/>
      <c r="AO341" s="162"/>
      <c r="AP341" s="150" t="str">
        <f t="shared" si="17"/>
        <v/>
      </c>
    </row>
    <row r="342" spans="1:42" s="144" customFormat="1" ht="16.5" hidden="1" x14ac:dyDescent="0.25">
      <c r="A342" s="159"/>
      <c r="B342" s="157"/>
      <c r="C342" s="158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50" t="str">
        <f t="shared" si="15"/>
        <v/>
      </c>
      <c r="P342" s="157"/>
      <c r="Q342" s="158" t="str">
        <f>IF(Tabela1336[[#This Row],[Diagnóstico]]="Não Prenha",Tabela1336[[#This Row],[Vaca]],"-")</f>
        <v>-</v>
      </c>
      <c r="R342" s="162" t="str">
        <f>IF(Tabela1336[[#This Row],[Diagnóstico]]="Não Prenha",Tabela1336[[#This Row],[E.C.C DG]],"-")</f>
        <v>-</v>
      </c>
      <c r="S342" s="162"/>
      <c r="T342" s="162" t="str">
        <f>IF(Tabela1336[[#This Row],[Diagnóstico]]="Não Prenha",Tabela1336[[#This Row],[E.C.C. IA]],"-")</f>
        <v>-</v>
      </c>
      <c r="U342" s="162" t="str">
        <f>IF(Tabela1336[[#This Row],[Diagnóstico]]="Não Prenha",Tabela1336[[#This Row],[Raça IA]],"-")</f>
        <v>-</v>
      </c>
      <c r="V342" s="162"/>
      <c r="W342" s="162">
        <f>Tabela1336[[#This Row],[Categoria]]</f>
        <v>0</v>
      </c>
      <c r="X342" s="162"/>
      <c r="Y342" s="162"/>
      <c r="Z342" s="162"/>
      <c r="AA342" s="162"/>
      <c r="AB342" s="150" t="str">
        <f t="shared" si="16"/>
        <v/>
      </c>
      <c r="AD342" s="157"/>
      <c r="AE342" s="158" t="str">
        <f>IF(Tabela131247[[#This Row],[Diagnóstico]]="Não Prenha ",Tabela1336[[#This Row],[Vaca]],"-")</f>
        <v>-</v>
      </c>
      <c r="AF342" s="162"/>
      <c r="AG342" s="162"/>
      <c r="AH342" s="162"/>
      <c r="AI342" s="162"/>
      <c r="AJ342" s="162"/>
      <c r="AK342" s="162">
        <f>Tabela1336[[#This Row],[Categoria]]</f>
        <v>0</v>
      </c>
      <c r="AL342" s="162"/>
      <c r="AM342" s="162"/>
      <c r="AN342" s="162"/>
      <c r="AO342" s="162"/>
      <c r="AP342" s="150" t="str">
        <f t="shared" si="17"/>
        <v/>
      </c>
    </row>
    <row r="343" spans="1:42" s="144" customFormat="1" ht="16.5" hidden="1" x14ac:dyDescent="0.25">
      <c r="A343" s="159"/>
      <c r="B343" s="157"/>
      <c r="C343" s="158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50" t="str">
        <f t="shared" si="15"/>
        <v/>
      </c>
      <c r="P343" s="157"/>
      <c r="Q343" s="158" t="str">
        <f>IF(Tabela1336[[#This Row],[Diagnóstico]]="Não Prenha",Tabela1336[[#This Row],[Vaca]],"-")</f>
        <v>-</v>
      </c>
      <c r="R343" s="162" t="str">
        <f>IF(Tabela1336[[#This Row],[Diagnóstico]]="Não Prenha",Tabela1336[[#This Row],[E.C.C DG]],"-")</f>
        <v>-</v>
      </c>
      <c r="S343" s="162"/>
      <c r="T343" s="162" t="str">
        <f>IF(Tabela1336[[#This Row],[Diagnóstico]]="Não Prenha",Tabela1336[[#This Row],[E.C.C. IA]],"-")</f>
        <v>-</v>
      </c>
      <c r="U343" s="162" t="str">
        <f>IF(Tabela1336[[#This Row],[Diagnóstico]]="Não Prenha",Tabela1336[[#This Row],[Raça IA]],"-")</f>
        <v>-</v>
      </c>
      <c r="V343" s="162"/>
      <c r="W343" s="162">
        <f>Tabela1336[[#This Row],[Categoria]]</f>
        <v>0</v>
      </c>
      <c r="X343" s="162"/>
      <c r="Y343" s="162"/>
      <c r="Z343" s="162"/>
      <c r="AA343" s="162"/>
      <c r="AB343" s="150" t="str">
        <f t="shared" si="16"/>
        <v/>
      </c>
      <c r="AD343" s="157"/>
      <c r="AE343" s="158" t="str">
        <f>IF(Tabela131247[[#This Row],[Diagnóstico]]="Não Prenha ",Tabela1336[[#This Row],[Vaca]],"-")</f>
        <v>-</v>
      </c>
      <c r="AF343" s="162"/>
      <c r="AG343" s="162"/>
      <c r="AH343" s="162"/>
      <c r="AI343" s="162"/>
      <c r="AJ343" s="162"/>
      <c r="AK343" s="162">
        <f>Tabela1336[[#This Row],[Categoria]]</f>
        <v>0</v>
      </c>
      <c r="AL343" s="162"/>
      <c r="AM343" s="162"/>
      <c r="AN343" s="162"/>
      <c r="AO343" s="162"/>
      <c r="AP343" s="150" t="str">
        <f t="shared" si="17"/>
        <v/>
      </c>
    </row>
    <row r="344" spans="1:42" s="144" customFormat="1" ht="16.5" hidden="1" x14ac:dyDescent="0.25">
      <c r="A344" s="159"/>
      <c r="B344" s="157"/>
      <c r="C344" s="158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50" t="str">
        <f t="shared" si="15"/>
        <v/>
      </c>
      <c r="P344" s="157"/>
      <c r="Q344" s="158" t="str">
        <f>IF(Tabela1336[[#This Row],[Diagnóstico]]="Não Prenha",Tabela1336[[#This Row],[Vaca]],"-")</f>
        <v>-</v>
      </c>
      <c r="R344" s="162" t="str">
        <f>IF(Tabela1336[[#This Row],[Diagnóstico]]="Não Prenha",Tabela1336[[#This Row],[E.C.C DG]],"-")</f>
        <v>-</v>
      </c>
      <c r="S344" s="162"/>
      <c r="T344" s="162" t="str">
        <f>IF(Tabela1336[[#This Row],[Diagnóstico]]="Não Prenha",Tabela1336[[#This Row],[E.C.C. IA]],"-")</f>
        <v>-</v>
      </c>
      <c r="U344" s="162" t="str">
        <f>IF(Tabela1336[[#This Row],[Diagnóstico]]="Não Prenha",Tabela1336[[#This Row],[Raça IA]],"-")</f>
        <v>-</v>
      </c>
      <c r="V344" s="162"/>
      <c r="W344" s="162">
        <f>Tabela1336[[#This Row],[Categoria]]</f>
        <v>0</v>
      </c>
      <c r="X344" s="162"/>
      <c r="Y344" s="162"/>
      <c r="Z344" s="162"/>
      <c r="AA344" s="162"/>
      <c r="AB344" s="150" t="str">
        <f t="shared" si="16"/>
        <v/>
      </c>
      <c r="AD344" s="157"/>
      <c r="AE344" s="158" t="str">
        <f>IF(Tabela131247[[#This Row],[Diagnóstico]]="Não Prenha ",Tabela1336[[#This Row],[Vaca]],"-")</f>
        <v>-</v>
      </c>
      <c r="AF344" s="162"/>
      <c r="AG344" s="162"/>
      <c r="AH344" s="162"/>
      <c r="AI344" s="162"/>
      <c r="AJ344" s="162"/>
      <c r="AK344" s="162">
        <f>Tabela1336[[#This Row],[Categoria]]</f>
        <v>0</v>
      </c>
      <c r="AL344" s="162"/>
      <c r="AM344" s="162"/>
      <c r="AN344" s="162"/>
      <c r="AO344" s="162"/>
      <c r="AP344" s="150" t="str">
        <f t="shared" si="17"/>
        <v/>
      </c>
    </row>
    <row r="345" spans="1:42" s="144" customFormat="1" ht="16.5" hidden="1" x14ac:dyDescent="0.25">
      <c r="A345" s="159"/>
      <c r="B345" s="157"/>
      <c r="C345" s="158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50" t="str">
        <f t="shared" si="15"/>
        <v/>
      </c>
      <c r="P345" s="157"/>
      <c r="Q345" s="158" t="str">
        <f>IF(Tabela1336[[#This Row],[Diagnóstico]]="Não Prenha",Tabela1336[[#This Row],[Vaca]],"-")</f>
        <v>-</v>
      </c>
      <c r="R345" s="162" t="str">
        <f>IF(Tabela1336[[#This Row],[Diagnóstico]]="Não Prenha",Tabela1336[[#This Row],[E.C.C DG]],"-")</f>
        <v>-</v>
      </c>
      <c r="S345" s="162"/>
      <c r="T345" s="162" t="str">
        <f>IF(Tabela1336[[#This Row],[Diagnóstico]]="Não Prenha",Tabela1336[[#This Row],[E.C.C. IA]],"-")</f>
        <v>-</v>
      </c>
      <c r="U345" s="162" t="str">
        <f>IF(Tabela1336[[#This Row],[Diagnóstico]]="Não Prenha",Tabela1336[[#This Row],[Raça IA]],"-")</f>
        <v>-</v>
      </c>
      <c r="V345" s="162"/>
      <c r="W345" s="162">
        <f>Tabela1336[[#This Row],[Categoria]]</f>
        <v>0</v>
      </c>
      <c r="X345" s="162"/>
      <c r="Y345" s="162"/>
      <c r="Z345" s="162"/>
      <c r="AA345" s="162"/>
      <c r="AB345" s="150" t="str">
        <f t="shared" si="16"/>
        <v/>
      </c>
      <c r="AD345" s="157"/>
      <c r="AE345" s="158" t="str">
        <f>IF(Tabela131247[[#This Row],[Diagnóstico]]="Não Prenha ",Tabela1336[[#This Row],[Vaca]],"-")</f>
        <v>-</v>
      </c>
      <c r="AF345" s="162"/>
      <c r="AG345" s="162"/>
      <c r="AH345" s="162"/>
      <c r="AI345" s="162"/>
      <c r="AJ345" s="162"/>
      <c r="AK345" s="162">
        <f>Tabela1336[[#This Row],[Categoria]]</f>
        <v>0</v>
      </c>
      <c r="AL345" s="162"/>
      <c r="AM345" s="162"/>
      <c r="AN345" s="162"/>
      <c r="AO345" s="162"/>
      <c r="AP345" s="150" t="str">
        <f t="shared" si="17"/>
        <v/>
      </c>
    </row>
    <row r="346" spans="1:42" s="144" customFormat="1" ht="16.5" hidden="1" x14ac:dyDescent="0.25">
      <c r="A346" s="159"/>
      <c r="B346" s="157"/>
      <c r="C346" s="158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50" t="str">
        <f t="shared" si="15"/>
        <v/>
      </c>
      <c r="P346" s="157"/>
      <c r="Q346" s="158" t="str">
        <f>IF(Tabela1336[[#This Row],[Diagnóstico]]="Não Prenha",Tabela1336[[#This Row],[Vaca]],"-")</f>
        <v>-</v>
      </c>
      <c r="R346" s="162" t="str">
        <f>IF(Tabela1336[[#This Row],[Diagnóstico]]="Não Prenha",Tabela1336[[#This Row],[E.C.C DG]],"-")</f>
        <v>-</v>
      </c>
      <c r="S346" s="162"/>
      <c r="T346" s="162" t="str">
        <f>IF(Tabela1336[[#This Row],[Diagnóstico]]="Não Prenha",Tabela1336[[#This Row],[E.C.C. IA]],"-")</f>
        <v>-</v>
      </c>
      <c r="U346" s="162" t="str">
        <f>IF(Tabela1336[[#This Row],[Diagnóstico]]="Não Prenha",Tabela1336[[#This Row],[Raça IA]],"-")</f>
        <v>-</v>
      </c>
      <c r="V346" s="162"/>
      <c r="W346" s="162">
        <f>Tabela1336[[#This Row],[Categoria]]</f>
        <v>0</v>
      </c>
      <c r="X346" s="162"/>
      <c r="Y346" s="162"/>
      <c r="Z346" s="162"/>
      <c r="AA346" s="162"/>
      <c r="AB346" s="150" t="str">
        <f t="shared" si="16"/>
        <v/>
      </c>
      <c r="AD346" s="157"/>
      <c r="AE346" s="158" t="str">
        <f>IF(Tabela131247[[#This Row],[Diagnóstico]]="Não Prenha ",Tabela1336[[#This Row],[Vaca]],"-")</f>
        <v>-</v>
      </c>
      <c r="AF346" s="162"/>
      <c r="AG346" s="162"/>
      <c r="AH346" s="162"/>
      <c r="AI346" s="162"/>
      <c r="AJ346" s="162"/>
      <c r="AK346" s="162">
        <f>Tabela1336[[#This Row],[Categoria]]</f>
        <v>0</v>
      </c>
      <c r="AL346" s="162"/>
      <c r="AM346" s="162"/>
      <c r="AN346" s="162"/>
      <c r="AO346" s="162"/>
      <c r="AP346" s="150" t="str">
        <f t="shared" si="17"/>
        <v/>
      </c>
    </row>
    <row r="347" spans="1:42" s="144" customFormat="1" ht="16.5" hidden="1" x14ac:dyDescent="0.25">
      <c r="A347" s="159"/>
      <c r="B347" s="157"/>
      <c r="C347" s="158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50" t="str">
        <f t="shared" si="15"/>
        <v/>
      </c>
      <c r="P347" s="157"/>
      <c r="Q347" s="158" t="str">
        <f>IF(Tabela1336[[#This Row],[Diagnóstico]]="Não Prenha",Tabela1336[[#This Row],[Vaca]],"-")</f>
        <v>-</v>
      </c>
      <c r="R347" s="162" t="str">
        <f>IF(Tabela1336[[#This Row],[Diagnóstico]]="Não Prenha",Tabela1336[[#This Row],[E.C.C DG]],"-")</f>
        <v>-</v>
      </c>
      <c r="S347" s="162"/>
      <c r="T347" s="162" t="str">
        <f>IF(Tabela1336[[#This Row],[Diagnóstico]]="Não Prenha",Tabela1336[[#This Row],[E.C.C. IA]],"-")</f>
        <v>-</v>
      </c>
      <c r="U347" s="162" t="str">
        <f>IF(Tabela1336[[#This Row],[Diagnóstico]]="Não Prenha",Tabela1336[[#This Row],[Raça IA]],"-")</f>
        <v>-</v>
      </c>
      <c r="V347" s="162"/>
      <c r="W347" s="162">
        <f>Tabela1336[[#This Row],[Categoria]]</f>
        <v>0</v>
      </c>
      <c r="X347" s="162"/>
      <c r="Y347" s="162"/>
      <c r="Z347" s="162"/>
      <c r="AA347" s="162"/>
      <c r="AB347" s="150" t="str">
        <f t="shared" si="16"/>
        <v/>
      </c>
      <c r="AD347" s="157"/>
      <c r="AE347" s="158" t="str">
        <f>IF(Tabela131247[[#This Row],[Diagnóstico]]="Não Prenha ",Tabela1336[[#This Row],[Vaca]],"-")</f>
        <v>-</v>
      </c>
      <c r="AF347" s="162"/>
      <c r="AG347" s="162"/>
      <c r="AH347" s="162"/>
      <c r="AI347" s="162"/>
      <c r="AJ347" s="162"/>
      <c r="AK347" s="162">
        <f>Tabela1336[[#This Row],[Categoria]]</f>
        <v>0</v>
      </c>
      <c r="AL347" s="162"/>
      <c r="AM347" s="162"/>
      <c r="AN347" s="162"/>
      <c r="AO347" s="162"/>
      <c r="AP347" s="150" t="str">
        <f t="shared" si="17"/>
        <v/>
      </c>
    </row>
    <row r="348" spans="1:42" s="144" customFormat="1" ht="16.5" hidden="1" x14ac:dyDescent="0.25">
      <c r="A348" s="159"/>
      <c r="B348" s="157"/>
      <c r="C348" s="158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50" t="str">
        <f t="shared" si="15"/>
        <v/>
      </c>
      <c r="P348" s="157"/>
      <c r="Q348" s="158" t="str">
        <f>IF(Tabela1336[[#This Row],[Diagnóstico]]="Não Prenha",Tabela1336[[#This Row],[Vaca]],"-")</f>
        <v>-</v>
      </c>
      <c r="R348" s="162" t="str">
        <f>IF(Tabela1336[[#This Row],[Diagnóstico]]="Não Prenha",Tabela1336[[#This Row],[E.C.C DG]],"-")</f>
        <v>-</v>
      </c>
      <c r="S348" s="162"/>
      <c r="T348" s="162" t="str">
        <f>IF(Tabela1336[[#This Row],[Diagnóstico]]="Não Prenha",Tabela1336[[#This Row],[E.C.C. IA]],"-")</f>
        <v>-</v>
      </c>
      <c r="U348" s="162" t="str">
        <f>IF(Tabela1336[[#This Row],[Diagnóstico]]="Não Prenha",Tabela1336[[#This Row],[Raça IA]],"-")</f>
        <v>-</v>
      </c>
      <c r="V348" s="162"/>
      <c r="W348" s="162">
        <f>Tabela1336[[#This Row],[Categoria]]</f>
        <v>0</v>
      </c>
      <c r="X348" s="162"/>
      <c r="Y348" s="162"/>
      <c r="Z348" s="162"/>
      <c r="AA348" s="162"/>
      <c r="AB348" s="150" t="str">
        <f t="shared" si="16"/>
        <v/>
      </c>
      <c r="AD348" s="157"/>
      <c r="AE348" s="158" t="str">
        <f>IF(Tabela131247[[#This Row],[Diagnóstico]]="Não Prenha ",Tabela1336[[#This Row],[Vaca]],"-")</f>
        <v>-</v>
      </c>
      <c r="AF348" s="162"/>
      <c r="AG348" s="162"/>
      <c r="AH348" s="162"/>
      <c r="AI348" s="162"/>
      <c r="AJ348" s="162"/>
      <c r="AK348" s="162">
        <f>Tabela1336[[#This Row],[Categoria]]</f>
        <v>0</v>
      </c>
      <c r="AL348" s="162"/>
      <c r="AM348" s="162"/>
      <c r="AN348" s="162"/>
      <c r="AO348" s="162"/>
      <c r="AP348" s="150" t="str">
        <f t="shared" si="17"/>
        <v/>
      </c>
    </row>
    <row r="349" spans="1:42" s="144" customFormat="1" ht="16.5" hidden="1" x14ac:dyDescent="0.25">
      <c r="A349" s="159"/>
      <c r="B349" s="157"/>
      <c r="C349" s="158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50" t="str">
        <f t="shared" si="15"/>
        <v/>
      </c>
      <c r="P349" s="157"/>
      <c r="Q349" s="158" t="str">
        <f>IF(Tabela1336[[#This Row],[Diagnóstico]]="Não Prenha",Tabela1336[[#This Row],[Vaca]],"-")</f>
        <v>-</v>
      </c>
      <c r="R349" s="162" t="str">
        <f>IF(Tabela1336[[#This Row],[Diagnóstico]]="Não Prenha",Tabela1336[[#This Row],[E.C.C DG]],"-")</f>
        <v>-</v>
      </c>
      <c r="S349" s="162"/>
      <c r="T349" s="162" t="str">
        <f>IF(Tabela1336[[#This Row],[Diagnóstico]]="Não Prenha",Tabela1336[[#This Row],[E.C.C. IA]],"-")</f>
        <v>-</v>
      </c>
      <c r="U349" s="162" t="str">
        <f>IF(Tabela1336[[#This Row],[Diagnóstico]]="Não Prenha",Tabela1336[[#This Row],[Raça IA]],"-")</f>
        <v>-</v>
      </c>
      <c r="V349" s="162"/>
      <c r="W349" s="162">
        <f>Tabela1336[[#This Row],[Categoria]]</f>
        <v>0</v>
      </c>
      <c r="X349" s="162"/>
      <c r="Y349" s="162"/>
      <c r="Z349" s="162"/>
      <c r="AA349" s="162"/>
      <c r="AB349" s="150" t="str">
        <f t="shared" si="16"/>
        <v/>
      </c>
      <c r="AD349" s="157"/>
      <c r="AE349" s="158" t="str">
        <f>IF(Tabela131247[[#This Row],[Diagnóstico]]="Não Prenha ",Tabela1336[[#This Row],[Vaca]],"-")</f>
        <v>-</v>
      </c>
      <c r="AF349" s="162"/>
      <c r="AG349" s="162"/>
      <c r="AH349" s="162"/>
      <c r="AI349" s="162"/>
      <c r="AJ349" s="162"/>
      <c r="AK349" s="162">
        <f>Tabela1336[[#This Row],[Categoria]]</f>
        <v>0</v>
      </c>
      <c r="AL349" s="162"/>
      <c r="AM349" s="162"/>
      <c r="AN349" s="162"/>
      <c r="AO349" s="162"/>
      <c r="AP349" s="150" t="str">
        <f t="shared" si="17"/>
        <v/>
      </c>
    </row>
    <row r="350" spans="1:42" s="144" customFormat="1" ht="16.5" hidden="1" x14ac:dyDescent="0.25">
      <c r="A350" s="159"/>
      <c r="B350" s="157"/>
      <c r="C350" s="158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50" t="str">
        <f t="shared" si="15"/>
        <v/>
      </c>
      <c r="P350" s="157"/>
      <c r="Q350" s="158" t="str">
        <f>IF(Tabela1336[[#This Row],[Diagnóstico]]="Não Prenha",Tabela1336[[#This Row],[Vaca]],"-")</f>
        <v>-</v>
      </c>
      <c r="R350" s="162" t="str">
        <f>IF(Tabela1336[[#This Row],[Diagnóstico]]="Não Prenha",Tabela1336[[#This Row],[E.C.C DG]],"-")</f>
        <v>-</v>
      </c>
      <c r="S350" s="162"/>
      <c r="T350" s="162" t="str">
        <f>IF(Tabela1336[[#This Row],[Diagnóstico]]="Não Prenha",Tabela1336[[#This Row],[E.C.C. IA]],"-")</f>
        <v>-</v>
      </c>
      <c r="U350" s="162" t="str">
        <f>IF(Tabela1336[[#This Row],[Diagnóstico]]="Não Prenha",Tabela1336[[#This Row],[Raça IA]],"-")</f>
        <v>-</v>
      </c>
      <c r="V350" s="162"/>
      <c r="W350" s="162">
        <f>Tabela1336[[#This Row],[Categoria]]</f>
        <v>0</v>
      </c>
      <c r="X350" s="162"/>
      <c r="Y350" s="162"/>
      <c r="Z350" s="162"/>
      <c r="AA350" s="162"/>
      <c r="AB350" s="150" t="str">
        <f t="shared" si="16"/>
        <v/>
      </c>
      <c r="AD350" s="157"/>
      <c r="AE350" s="158" t="str">
        <f>IF(Tabela131247[[#This Row],[Diagnóstico]]="Não Prenha ",Tabela1336[[#This Row],[Vaca]],"-")</f>
        <v>-</v>
      </c>
      <c r="AF350" s="162"/>
      <c r="AG350" s="162"/>
      <c r="AH350" s="162"/>
      <c r="AI350" s="162"/>
      <c r="AJ350" s="162"/>
      <c r="AK350" s="162">
        <f>Tabela1336[[#This Row],[Categoria]]</f>
        <v>0</v>
      </c>
      <c r="AL350" s="162"/>
      <c r="AM350" s="162"/>
      <c r="AN350" s="162"/>
      <c r="AO350" s="162"/>
      <c r="AP350" s="150" t="str">
        <f t="shared" si="17"/>
        <v/>
      </c>
    </row>
    <row r="351" spans="1:42" s="144" customFormat="1" ht="16.5" hidden="1" x14ac:dyDescent="0.25">
      <c r="A351" s="159"/>
      <c r="B351" s="157"/>
      <c r="C351" s="158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50" t="str">
        <f t="shared" si="15"/>
        <v/>
      </c>
      <c r="P351" s="157"/>
      <c r="Q351" s="158" t="str">
        <f>IF(Tabela1336[[#This Row],[Diagnóstico]]="Não Prenha",Tabela1336[[#This Row],[Vaca]],"-")</f>
        <v>-</v>
      </c>
      <c r="R351" s="162" t="str">
        <f>IF(Tabela1336[[#This Row],[Diagnóstico]]="Não Prenha",Tabela1336[[#This Row],[E.C.C DG]],"-")</f>
        <v>-</v>
      </c>
      <c r="S351" s="162"/>
      <c r="T351" s="162" t="str">
        <f>IF(Tabela1336[[#This Row],[Diagnóstico]]="Não Prenha",Tabela1336[[#This Row],[E.C.C. IA]],"-")</f>
        <v>-</v>
      </c>
      <c r="U351" s="162" t="str">
        <f>IF(Tabela1336[[#This Row],[Diagnóstico]]="Não Prenha",Tabela1336[[#This Row],[Raça IA]],"-")</f>
        <v>-</v>
      </c>
      <c r="V351" s="162"/>
      <c r="W351" s="162">
        <f>Tabela1336[[#This Row],[Categoria]]</f>
        <v>0</v>
      </c>
      <c r="X351" s="162"/>
      <c r="Y351" s="162"/>
      <c r="Z351" s="162"/>
      <c r="AA351" s="162"/>
      <c r="AB351" s="150" t="str">
        <f t="shared" si="16"/>
        <v/>
      </c>
      <c r="AD351" s="157"/>
      <c r="AE351" s="158" t="str">
        <f>IF(Tabela131247[[#This Row],[Diagnóstico]]="Não Prenha ",Tabela1336[[#This Row],[Vaca]],"-")</f>
        <v>-</v>
      </c>
      <c r="AF351" s="162"/>
      <c r="AG351" s="162"/>
      <c r="AH351" s="162"/>
      <c r="AI351" s="162"/>
      <c r="AJ351" s="162"/>
      <c r="AK351" s="162">
        <f>Tabela1336[[#This Row],[Categoria]]</f>
        <v>0</v>
      </c>
      <c r="AL351" s="162"/>
      <c r="AM351" s="162"/>
      <c r="AN351" s="162"/>
      <c r="AO351" s="162"/>
      <c r="AP351" s="150" t="str">
        <f t="shared" si="17"/>
        <v/>
      </c>
    </row>
    <row r="352" spans="1:42" s="144" customFormat="1" ht="16.5" hidden="1" x14ac:dyDescent="0.25">
      <c r="A352" s="159"/>
      <c r="B352" s="157"/>
      <c r="C352" s="158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50" t="str">
        <f t="shared" si="15"/>
        <v/>
      </c>
      <c r="P352" s="157"/>
      <c r="Q352" s="158" t="str">
        <f>IF(Tabela1336[[#This Row],[Diagnóstico]]="Não Prenha",Tabela1336[[#This Row],[Vaca]],"-")</f>
        <v>-</v>
      </c>
      <c r="R352" s="162" t="str">
        <f>IF(Tabela1336[[#This Row],[Diagnóstico]]="Não Prenha",Tabela1336[[#This Row],[E.C.C DG]],"-")</f>
        <v>-</v>
      </c>
      <c r="S352" s="162"/>
      <c r="T352" s="162" t="str">
        <f>IF(Tabela1336[[#This Row],[Diagnóstico]]="Não Prenha",Tabela1336[[#This Row],[E.C.C. IA]],"-")</f>
        <v>-</v>
      </c>
      <c r="U352" s="162" t="str">
        <f>IF(Tabela1336[[#This Row],[Diagnóstico]]="Não Prenha",Tabela1336[[#This Row],[Raça IA]],"-")</f>
        <v>-</v>
      </c>
      <c r="V352" s="162"/>
      <c r="W352" s="162">
        <f>Tabela1336[[#This Row],[Categoria]]</f>
        <v>0</v>
      </c>
      <c r="X352" s="162"/>
      <c r="Y352" s="162"/>
      <c r="Z352" s="162"/>
      <c r="AA352" s="162"/>
      <c r="AB352" s="150" t="str">
        <f t="shared" si="16"/>
        <v/>
      </c>
      <c r="AD352" s="157"/>
      <c r="AE352" s="158" t="str">
        <f>IF(Tabela131247[[#This Row],[Diagnóstico]]="Não Prenha ",Tabela1336[[#This Row],[Vaca]],"-")</f>
        <v>-</v>
      </c>
      <c r="AF352" s="162"/>
      <c r="AG352" s="162"/>
      <c r="AH352" s="162"/>
      <c r="AI352" s="162"/>
      <c r="AJ352" s="162"/>
      <c r="AK352" s="162">
        <f>Tabela1336[[#This Row],[Categoria]]</f>
        <v>0</v>
      </c>
      <c r="AL352" s="162"/>
      <c r="AM352" s="162"/>
      <c r="AN352" s="162"/>
      <c r="AO352" s="162"/>
      <c r="AP352" s="150" t="str">
        <f t="shared" si="17"/>
        <v/>
      </c>
    </row>
    <row r="353" spans="1:42" s="144" customFormat="1" ht="16.5" hidden="1" x14ac:dyDescent="0.25">
      <c r="A353" s="159"/>
      <c r="B353" s="157"/>
      <c r="C353" s="158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50" t="str">
        <f t="shared" si="15"/>
        <v/>
      </c>
      <c r="P353" s="157"/>
      <c r="Q353" s="158" t="str">
        <f>IF(Tabela1336[[#This Row],[Diagnóstico]]="Não Prenha",Tabela1336[[#This Row],[Vaca]],"-")</f>
        <v>-</v>
      </c>
      <c r="R353" s="162" t="str">
        <f>IF(Tabela1336[[#This Row],[Diagnóstico]]="Não Prenha",Tabela1336[[#This Row],[E.C.C DG]],"-")</f>
        <v>-</v>
      </c>
      <c r="S353" s="162"/>
      <c r="T353" s="162" t="str">
        <f>IF(Tabela1336[[#This Row],[Diagnóstico]]="Não Prenha",Tabela1336[[#This Row],[E.C.C. IA]],"-")</f>
        <v>-</v>
      </c>
      <c r="U353" s="162" t="str">
        <f>IF(Tabela1336[[#This Row],[Diagnóstico]]="Não Prenha",Tabela1336[[#This Row],[Raça IA]],"-")</f>
        <v>-</v>
      </c>
      <c r="V353" s="162"/>
      <c r="W353" s="162">
        <f>Tabela1336[[#This Row],[Categoria]]</f>
        <v>0</v>
      </c>
      <c r="X353" s="162"/>
      <c r="Y353" s="162"/>
      <c r="Z353" s="162"/>
      <c r="AA353" s="162"/>
      <c r="AB353" s="150" t="str">
        <f t="shared" si="16"/>
        <v/>
      </c>
      <c r="AD353" s="157"/>
      <c r="AE353" s="158" t="str">
        <f>IF(Tabela131247[[#This Row],[Diagnóstico]]="Não Prenha ",Tabela1336[[#This Row],[Vaca]],"-")</f>
        <v>-</v>
      </c>
      <c r="AF353" s="162"/>
      <c r="AG353" s="162"/>
      <c r="AH353" s="162"/>
      <c r="AI353" s="162"/>
      <c r="AJ353" s="162"/>
      <c r="AK353" s="162">
        <f>Tabela1336[[#This Row],[Categoria]]</f>
        <v>0</v>
      </c>
      <c r="AL353" s="162"/>
      <c r="AM353" s="162"/>
      <c r="AN353" s="162"/>
      <c r="AO353" s="162"/>
      <c r="AP353" s="150" t="str">
        <f t="shared" si="17"/>
        <v/>
      </c>
    </row>
    <row r="354" spans="1:42" s="144" customFormat="1" ht="16.5" hidden="1" x14ac:dyDescent="0.25">
      <c r="A354" s="159"/>
      <c r="B354" s="157"/>
      <c r="C354" s="158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50" t="str">
        <f t="shared" si="15"/>
        <v/>
      </c>
      <c r="P354" s="157"/>
      <c r="Q354" s="158" t="str">
        <f>IF(Tabela1336[[#This Row],[Diagnóstico]]="Não Prenha",Tabela1336[[#This Row],[Vaca]],"-")</f>
        <v>-</v>
      </c>
      <c r="R354" s="162" t="str">
        <f>IF(Tabela1336[[#This Row],[Diagnóstico]]="Não Prenha",Tabela1336[[#This Row],[E.C.C DG]],"-")</f>
        <v>-</v>
      </c>
      <c r="S354" s="162"/>
      <c r="T354" s="162" t="str">
        <f>IF(Tabela1336[[#This Row],[Diagnóstico]]="Não Prenha",Tabela1336[[#This Row],[E.C.C. IA]],"-")</f>
        <v>-</v>
      </c>
      <c r="U354" s="162" t="str">
        <f>IF(Tabela1336[[#This Row],[Diagnóstico]]="Não Prenha",Tabela1336[[#This Row],[Raça IA]],"-")</f>
        <v>-</v>
      </c>
      <c r="V354" s="162"/>
      <c r="W354" s="162">
        <f>Tabela1336[[#This Row],[Categoria]]</f>
        <v>0</v>
      </c>
      <c r="X354" s="162"/>
      <c r="Y354" s="162"/>
      <c r="Z354" s="162"/>
      <c r="AA354" s="162"/>
      <c r="AB354" s="150" t="str">
        <f t="shared" si="16"/>
        <v/>
      </c>
      <c r="AD354" s="157"/>
      <c r="AE354" s="158" t="str">
        <f>IF(Tabela131247[[#This Row],[Diagnóstico]]="Não Prenha ",Tabela1336[[#This Row],[Vaca]],"-")</f>
        <v>-</v>
      </c>
      <c r="AF354" s="162"/>
      <c r="AG354" s="162"/>
      <c r="AH354" s="162"/>
      <c r="AI354" s="162"/>
      <c r="AJ354" s="162"/>
      <c r="AK354" s="162">
        <f>Tabela1336[[#This Row],[Categoria]]</f>
        <v>0</v>
      </c>
      <c r="AL354" s="162"/>
      <c r="AM354" s="162"/>
      <c r="AN354" s="162"/>
      <c r="AO354" s="162"/>
      <c r="AP354" s="150" t="str">
        <f t="shared" si="17"/>
        <v/>
      </c>
    </row>
    <row r="355" spans="1:42" s="144" customFormat="1" ht="16.5" hidden="1" x14ac:dyDescent="0.25">
      <c r="A355" s="159"/>
      <c r="B355" s="157"/>
      <c r="C355" s="158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50" t="str">
        <f t="shared" si="15"/>
        <v/>
      </c>
      <c r="P355" s="157"/>
      <c r="Q355" s="158" t="str">
        <f>IF(Tabela1336[[#This Row],[Diagnóstico]]="Não Prenha",Tabela1336[[#This Row],[Vaca]],"-")</f>
        <v>-</v>
      </c>
      <c r="R355" s="162" t="str">
        <f>IF(Tabela1336[[#This Row],[Diagnóstico]]="Não Prenha",Tabela1336[[#This Row],[E.C.C DG]],"-")</f>
        <v>-</v>
      </c>
      <c r="S355" s="162"/>
      <c r="T355" s="162" t="str">
        <f>IF(Tabela1336[[#This Row],[Diagnóstico]]="Não Prenha",Tabela1336[[#This Row],[E.C.C. IA]],"-")</f>
        <v>-</v>
      </c>
      <c r="U355" s="162" t="str">
        <f>IF(Tabela1336[[#This Row],[Diagnóstico]]="Não Prenha",Tabela1336[[#This Row],[Raça IA]],"-")</f>
        <v>-</v>
      </c>
      <c r="V355" s="162"/>
      <c r="W355" s="162">
        <f>Tabela1336[[#This Row],[Categoria]]</f>
        <v>0</v>
      </c>
      <c r="X355" s="162"/>
      <c r="Y355" s="162"/>
      <c r="Z355" s="162"/>
      <c r="AA355" s="162"/>
      <c r="AB355" s="150" t="str">
        <f t="shared" si="16"/>
        <v/>
      </c>
      <c r="AD355" s="157"/>
      <c r="AE355" s="158" t="str">
        <f>IF(Tabela131247[[#This Row],[Diagnóstico]]="Não Prenha ",Tabela1336[[#This Row],[Vaca]],"-")</f>
        <v>-</v>
      </c>
      <c r="AF355" s="162"/>
      <c r="AG355" s="162"/>
      <c r="AH355" s="162"/>
      <c r="AI355" s="162"/>
      <c r="AJ355" s="162"/>
      <c r="AK355" s="162">
        <f>Tabela1336[[#This Row],[Categoria]]</f>
        <v>0</v>
      </c>
      <c r="AL355" s="162"/>
      <c r="AM355" s="162"/>
      <c r="AN355" s="162"/>
      <c r="AO355" s="162"/>
      <c r="AP355" s="150" t="str">
        <f t="shared" si="17"/>
        <v/>
      </c>
    </row>
    <row r="356" spans="1:42" s="144" customFormat="1" ht="16.5" hidden="1" x14ac:dyDescent="0.25">
      <c r="A356" s="159"/>
      <c r="B356" s="157"/>
      <c r="C356" s="158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50" t="str">
        <f t="shared" si="15"/>
        <v/>
      </c>
      <c r="P356" s="157"/>
      <c r="Q356" s="158" t="str">
        <f>IF(Tabela1336[[#This Row],[Diagnóstico]]="Não Prenha",Tabela1336[[#This Row],[Vaca]],"-")</f>
        <v>-</v>
      </c>
      <c r="R356" s="162" t="str">
        <f>IF(Tabela1336[[#This Row],[Diagnóstico]]="Não Prenha",Tabela1336[[#This Row],[E.C.C DG]],"-")</f>
        <v>-</v>
      </c>
      <c r="S356" s="162"/>
      <c r="T356" s="162" t="str">
        <f>IF(Tabela1336[[#This Row],[Diagnóstico]]="Não Prenha",Tabela1336[[#This Row],[E.C.C. IA]],"-")</f>
        <v>-</v>
      </c>
      <c r="U356" s="162" t="str">
        <f>IF(Tabela1336[[#This Row],[Diagnóstico]]="Não Prenha",Tabela1336[[#This Row],[Raça IA]],"-")</f>
        <v>-</v>
      </c>
      <c r="V356" s="162"/>
      <c r="W356" s="162">
        <f>Tabela1336[[#This Row],[Categoria]]</f>
        <v>0</v>
      </c>
      <c r="X356" s="162"/>
      <c r="Y356" s="162"/>
      <c r="Z356" s="162"/>
      <c r="AA356" s="162"/>
      <c r="AB356" s="150" t="str">
        <f t="shared" si="16"/>
        <v/>
      </c>
      <c r="AD356" s="157"/>
      <c r="AE356" s="158" t="str">
        <f>IF(Tabela131247[[#This Row],[Diagnóstico]]="Não Prenha ",Tabela1336[[#This Row],[Vaca]],"-")</f>
        <v>-</v>
      </c>
      <c r="AF356" s="162"/>
      <c r="AG356" s="162"/>
      <c r="AH356" s="162"/>
      <c r="AI356" s="162"/>
      <c r="AJ356" s="162"/>
      <c r="AK356" s="162">
        <f>Tabela1336[[#This Row],[Categoria]]</f>
        <v>0</v>
      </c>
      <c r="AL356" s="162"/>
      <c r="AM356" s="162"/>
      <c r="AN356" s="162"/>
      <c r="AO356" s="162"/>
      <c r="AP356" s="150" t="str">
        <f t="shared" si="17"/>
        <v/>
      </c>
    </row>
    <row r="357" spans="1:42" s="144" customFormat="1" ht="16.5" hidden="1" x14ac:dyDescent="0.25">
      <c r="A357" s="159"/>
      <c r="B357" s="157"/>
      <c r="C357" s="158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50" t="str">
        <f t="shared" si="15"/>
        <v/>
      </c>
      <c r="P357" s="157"/>
      <c r="Q357" s="158" t="str">
        <f>IF(Tabela1336[[#This Row],[Diagnóstico]]="Não Prenha",Tabela1336[[#This Row],[Vaca]],"-")</f>
        <v>-</v>
      </c>
      <c r="R357" s="162" t="str">
        <f>IF(Tabela1336[[#This Row],[Diagnóstico]]="Não Prenha",Tabela1336[[#This Row],[E.C.C DG]],"-")</f>
        <v>-</v>
      </c>
      <c r="S357" s="162"/>
      <c r="T357" s="162" t="str">
        <f>IF(Tabela1336[[#This Row],[Diagnóstico]]="Não Prenha",Tabela1336[[#This Row],[E.C.C. IA]],"-")</f>
        <v>-</v>
      </c>
      <c r="U357" s="162" t="str">
        <f>IF(Tabela1336[[#This Row],[Diagnóstico]]="Não Prenha",Tabela1336[[#This Row],[Raça IA]],"-")</f>
        <v>-</v>
      </c>
      <c r="V357" s="162"/>
      <c r="W357" s="162">
        <f>Tabela1336[[#This Row],[Categoria]]</f>
        <v>0</v>
      </c>
      <c r="X357" s="162"/>
      <c r="Y357" s="162"/>
      <c r="Z357" s="162"/>
      <c r="AA357" s="162"/>
      <c r="AB357" s="150" t="str">
        <f t="shared" si="16"/>
        <v/>
      </c>
      <c r="AD357" s="157"/>
      <c r="AE357" s="158" t="str">
        <f>IF(Tabela131247[[#This Row],[Diagnóstico]]="Não Prenha ",Tabela1336[[#This Row],[Vaca]],"-")</f>
        <v>-</v>
      </c>
      <c r="AF357" s="162"/>
      <c r="AG357" s="162"/>
      <c r="AH357" s="162"/>
      <c r="AI357" s="162"/>
      <c r="AJ357" s="162"/>
      <c r="AK357" s="162">
        <f>Tabela1336[[#This Row],[Categoria]]</f>
        <v>0</v>
      </c>
      <c r="AL357" s="162"/>
      <c r="AM357" s="162"/>
      <c r="AN357" s="162"/>
      <c r="AO357" s="162"/>
      <c r="AP357" s="150" t="str">
        <f t="shared" si="17"/>
        <v/>
      </c>
    </row>
    <row r="358" spans="1:42" s="144" customFormat="1" ht="16.5" hidden="1" x14ac:dyDescent="0.25">
      <c r="A358" s="159"/>
      <c r="B358" s="157"/>
      <c r="C358" s="158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50" t="str">
        <f t="shared" si="15"/>
        <v/>
      </c>
      <c r="P358" s="157"/>
      <c r="Q358" s="158" t="str">
        <f>IF(Tabela1336[[#This Row],[Diagnóstico]]="Não Prenha",Tabela1336[[#This Row],[Vaca]],"-")</f>
        <v>-</v>
      </c>
      <c r="R358" s="162" t="str">
        <f>IF(Tabela1336[[#This Row],[Diagnóstico]]="Não Prenha",Tabela1336[[#This Row],[E.C.C DG]],"-")</f>
        <v>-</v>
      </c>
      <c r="S358" s="162"/>
      <c r="T358" s="162" t="str">
        <f>IF(Tabela1336[[#This Row],[Diagnóstico]]="Não Prenha",Tabela1336[[#This Row],[E.C.C. IA]],"-")</f>
        <v>-</v>
      </c>
      <c r="U358" s="162" t="str">
        <f>IF(Tabela1336[[#This Row],[Diagnóstico]]="Não Prenha",Tabela1336[[#This Row],[Raça IA]],"-")</f>
        <v>-</v>
      </c>
      <c r="V358" s="162"/>
      <c r="W358" s="162">
        <f>Tabela1336[[#This Row],[Categoria]]</f>
        <v>0</v>
      </c>
      <c r="X358" s="162"/>
      <c r="Y358" s="162"/>
      <c r="Z358" s="162"/>
      <c r="AA358" s="162"/>
      <c r="AB358" s="150" t="str">
        <f t="shared" si="16"/>
        <v/>
      </c>
      <c r="AD358" s="157"/>
      <c r="AE358" s="158" t="str">
        <f>IF(Tabela131247[[#This Row],[Diagnóstico]]="Não Prenha ",Tabela1336[[#This Row],[Vaca]],"-")</f>
        <v>-</v>
      </c>
      <c r="AF358" s="162"/>
      <c r="AG358" s="162"/>
      <c r="AH358" s="162"/>
      <c r="AI358" s="162"/>
      <c r="AJ358" s="162"/>
      <c r="AK358" s="162">
        <f>Tabela1336[[#This Row],[Categoria]]</f>
        <v>0</v>
      </c>
      <c r="AL358" s="162"/>
      <c r="AM358" s="162"/>
      <c r="AN358" s="162"/>
      <c r="AO358" s="162"/>
      <c r="AP358" s="150" t="str">
        <f t="shared" si="17"/>
        <v/>
      </c>
    </row>
    <row r="359" spans="1:42" s="144" customFormat="1" ht="16.5" hidden="1" x14ac:dyDescent="0.25">
      <c r="A359" s="159"/>
      <c r="B359" s="157"/>
      <c r="C359" s="158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50" t="str">
        <f t="shared" si="15"/>
        <v/>
      </c>
      <c r="P359" s="157"/>
      <c r="Q359" s="158" t="str">
        <f>IF(Tabela1336[[#This Row],[Diagnóstico]]="Não Prenha",Tabela1336[[#This Row],[Vaca]],"-")</f>
        <v>-</v>
      </c>
      <c r="R359" s="162" t="str">
        <f>IF(Tabela1336[[#This Row],[Diagnóstico]]="Não Prenha",Tabela1336[[#This Row],[E.C.C DG]],"-")</f>
        <v>-</v>
      </c>
      <c r="S359" s="162"/>
      <c r="T359" s="162" t="str">
        <f>IF(Tabela1336[[#This Row],[Diagnóstico]]="Não Prenha",Tabela1336[[#This Row],[E.C.C. IA]],"-")</f>
        <v>-</v>
      </c>
      <c r="U359" s="162" t="str">
        <f>IF(Tabela1336[[#This Row],[Diagnóstico]]="Não Prenha",Tabela1336[[#This Row],[Raça IA]],"-")</f>
        <v>-</v>
      </c>
      <c r="V359" s="162"/>
      <c r="W359" s="162">
        <f>Tabela1336[[#This Row],[Categoria]]</f>
        <v>0</v>
      </c>
      <c r="X359" s="162"/>
      <c r="Y359" s="162"/>
      <c r="Z359" s="162"/>
      <c r="AA359" s="162"/>
      <c r="AB359" s="150" t="str">
        <f t="shared" si="16"/>
        <v/>
      </c>
      <c r="AD359" s="157"/>
      <c r="AE359" s="158" t="str">
        <f>IF(Tabela131247[[#This Row],[Diagnóstico]]="Não Prenha ",Tabela1336[[#This Row],[Vaca]],"-")</f>
        <v>-</v>
      </c>
      <c r="AF359" s="162"/>
      <c r="AG359" s="162"/>
      <c r="AH359" s="162"/>
      <c r="AI359" s="162"/>
      <c r="AJ359" s="162"/>
      <c r="AK359" s="162">
        <f>Tabela1336[[#This Row],[Categoria]]</f>
        <v>0</v>
      </c>
      <c r="AL359" s="162"/>
      <c r="AM359" s="162"/>
      <c r="AN359" s="162"/>
      <c r="AO359" s="162"/>
      <c r="AP359" s="150" t="str">
        <f t="shared" si="17"/>
        <v/>
      </c>
    </row>
    <row r="360" spans="1:42" s="144" customFormat="1" ht="16.5" hidden="1" x14ac:dyDescent="0.25">
      <c r="A360" s="159"/>
      <c r="B360" s="157"/>
      <c r="C360" s="158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50" t="str">
        <f t="shared" si="15"/>
        <v/>
      </c>
      <c r="P360" s="157"/>
      <c r="Q360" s="158" t="str">
        <f>IF(Tabela1336[[#This Row],[Diagnóstico]]="Não Prenha",Tabela1336[[#This Row],[Vaca]],"-")</f>
        <v>-</v>
      </c>
      <c r="R360" s="162" t="str">
        <f>IF(Tabela1336[[#This Row],[Diagnóstico]]="Não Prenha",Tabela1336[[#This Row],[E.C.C DG]],"-")</f>
        <v>-</v>
      </c>
      <c r="S360" s="162"/>
      <c r="T360" s="162" t="str">
        <f>IF(Tabela1336[[#This Row],[Diagnóstico]]="Não Prenha",Tabela1336[[#This Row],[E.C.C. IA]],"-")</f>
        <v>-</v>
      </c>
      <c r="U360" s="162" t="str">
        <f>IF(Tabela1336[[#This Row],[Diagnóstico]]="Não Prenha",Tabela1336[[#This Row],[Raça IA]],"-")</f>
        <v>-</v>
      </c>
      <c r="V360" s="162"/>
      <c r="W360" s="162">
        <f>Tabela1336[[#This Row],[Categoria]]</f>
        <v>0</v>
      </c>
      <c r="X360" s="162"/>
      <c r="Y360" s="162"/>
      <c r="Z360" s="162"/>
      <c r="AA360" s="162"/>
      <c r="AB360" s="150" t="str">
        <f t="shared" si="16"/>
        <v/>
      </c>
      <c r="AD360" s="157"/>
      <c r="AE360" s="158" t="str">
        <f>IF(Tabela131247[[#This Row],[Diagnóstico]]="Não Prenha ",Tabela1336[[#This Row],[Vaca]],"-")</f>
        <v>-</v>
      </c>
      <c r="AF360" s="162"/>
      <c r="AG360" s="162"/>
      <c r="AH360" s="162"/>
      <c r="AI360" s="162"/>
      <c r="AJ360" s="162"/>
      <c r="AK360" s="162">
        <f>Tabela1336[[#This Row],[Categoria]]</f>
        <v>0</v>
      </c>
      <c r="AL360" s="162"/>
      <c r="AM360" s="162"/>
      <c r="AN360" s="162"/>
      <c r="AO360" s="162"/>
      <c r="AP360" s="150" t="str">
        <f t="shared" si="17"/>
        <v/>
      </c>
    </row>
    <row r="361" spans="1:42" s="144" customFormat="1" ht="16.5" hidden="1" x14ac:dyDescent="0.25">
      <c r="A361" s="159"/>
      <c r="B361" s="157"/>
      <c r="C361" s="158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50" t="str">
        <f t="shared" si="15"/>
        <v/>
      </c>
      <c r="P361" s="157"/>
      <c r="Q361" s="158" t="str">
        <f>IF(Tabela1336[[#This Row],[Diagnóstico]]="Não Prenha",Tabela1336[[#This Row],[Vaca]],"-")</f>
        <v>-</v>
      </c>
      <c r="R361" s="162" t="str">
        <f>IF(Tabela1336[[#This Row],[Diagnóstico]]="Não Prenha",Tabela1336[[#This Row],[E.C.C DG]],"-")</f>
        <v>-</v>
      </c>
      <c r="S361" s="162"/>
      <c r="T361" s="162" t="str">
        <f>IF(Tabela1336[[#This Row],[Diagnóstico]]="Não Prenha",Tabela1336[[#This Row],[E.C.C. IA]],"-")</f>
        <v>-</v>
      </c>
      <c r="U361" s="162" t="str">
        <f>IF(Tabela1336[[#This Row],[Diagnóstico]]="Não Prenha",Tabela1336[[#This Row],[Raça IA]],"-")</f>
        <v>-</v>
      </c>
      <c r="V361" s="162"/>
      <c r="W361" s="162">
        <f>Tabela1336[[#This Row],[Categoria]]</f>
        <v>0</v>
      </c>
      <c r="X361" s="162"/>
      <c r="Y361" s="162"/>
      <c r="Z361" s="162"/>
      <c r="AA361" s="162"/>
      <c r="AB361" s="150" t="str">
        <f t="shared" si="16"/>
        <v/>
      </c>
      <c r="AD361" s="157"/>
      <c r="AE361" s="158" t="str">
        <f>IF(Tabela131247[[#This Row],[Diagnóstico]]="Não Prenha ",Tabela1336[[#This Row],[Vaca]],"-")</f>
        <v>-</v>
      </c>
      <c r="AF361" s="162"/>
      <c r="AG361" s="162"/>
      <c r="AH361" s="162"/>
      <c r="AI361" s="162"/>
      <c r="AJ361" s="162"/>
      <c r="AK361" s="162">
        <f>Tabela1336[[#This Row],[Categoria]]</f>
        <v>0</v>
      </c>
      <c r="AL361" s="162"/>
      <c r="AM361" s="162"/>
      <c r="AN361" s="162"/>
      <c r="AO361" s="162"/>
      <c r="AP361" s="150" t="str">
        <f t="shared" si="17"/>
        <v/>
      </c>
    </row>
    <row r="362" spans="1:42" s="144" customFormat="1" ht="16.5" hidden="1" x14ac:dyDescent="0.25">
      <c r="A362" s="159"/>
      <c r="B362" s="157"/>
      <c r="C362" s="158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50" t="str">
        <f t="shared" si="15"/>
        <v/>
      </c>
      <c r="P362" s="157"/>
      <c r="Q362" s="158" t="str">
        <f>IF(Tabela1336[[#This Row],[Diagnóstico]]="Não Prenha",Tabela1336[[#This Row],[Vaca]],"-")</f>
        <v>-</v>
      </c>
      <c r="R362" s="162" t="str">
        <f>IF(Tabela1336[[#This Row],[Diagnóstico]]="Não Prenha",Tabela1336[[#This Row],[E.C.C DG]],"-")</f>
        <v>-</v>
      </c>
      <c r="S362" s="162"/>
      <c r="T362" s="162" t="str">
        <f>IF(Tabela1336[[#This Row],[Diagnóstico]]="Não Prenha",Tabela1336[[#This Row],[E.C.C. IA]],"-")</f>
        <v>-</v>
      </c>
      <c r="U362" s="162" t="str">
        <f>IF(Tabela1336[[#This Row],[Diagnóstico]]="Não Prenha",Tabela1336[[#This Row],[Raça IA]],"-")</f>
        <v>-</v>
      </c>
      <c r="V362" s="162"/>
      <c r="W362" s="162">
        <f>Tabela1336[[#This Row],[Categoria]]</f>
        <v>0</v>
      </c>
      <c r="X362" s="162"/>
      <c r="Y362" s="162"/>
      <c r="Z362" s="162"/>
      <c r="AA362" s="162"/>
      <c r="AB362" s="150" t="str">
        <f t="shared" si="16"/>
        <v/>
      </c>
      <c r="AD362" s="157"/>
      <c r="AE362" s="158" t="str">
        <f>IF(Tabela131247[[#This Row],[Diagnóstico]]="Não Prenha ",Tabela1336[[#This Row],[Vaca]],"-")</f>
        <v>-</v>
      </c>
      <c r="AF362" s="162"/>
      <c r="AG362" s="162"/>
      <c r="AH362" s="162"/>
      <c r="AI362" s="162"/>
      <c r="AJ362" s="162"/>
      <c r="AK362" s="162">
        <f>Tabela1336[[#This Row],[Categoria]]</f>
        <v>0</v>
      </c>
      <c r="AL362" s="162"/>
      <c r="AM362" s="162"/>
      <c r="AN362" s="162"/>
      <c r="AO362" s="162"/>
      <c r="AP362" s="150" t="str">
        <f t="shared" si="17"/>
        <v/>
      </c>
    </row>
    <row r="363" spans="1:42" s="144" customFormat="1" ht="16.5" hidden="1" x14ac:dyDescent="0.25">
      <c r="A363" s="159"/>
      <c r="B363" s="157"/>
      <c r="C363" s="158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50" t="str">
        <f t="shared" si="15"/>
        <v/>
      </c>
      <c r="P363" s="157"/>
      <c r="Q363" s="158" t="str">
        <f>IF(Tabela1336[[#This Row],[Diagnóstico]]="Não Prenha",Tabela1336[[#This Row],[Vaca]],"-")</f>
        <v>-</v>
      </c>
      <c r="R363" s="162" t="str">
        <f>IF(Tabela1336[[#This Row],[Diagnóstico]]="Não Prenha",Tabela1336[[#This Row],[E.C.C DG]],"-")</f>
        <v>-</v>
      </c>
      <c r="S363" s="162"/>
      <c r="T363" s="162" t="str">
        <f>IF(Tabela1336[[#This Row],[Diagnóstico]]="Não Prenha",Tabela1336[[#This Row],[E.C.C. IA]],"-")</f>
        <v>-</v>
      </c>
      <c r="U363" s="162" t="str">
        <f>IF(Tabela1336[[#This Row],[Diagnóstico]]="Não Prenha",Tabela1336[[#This Row],[Raça IA]],"-")</f>
        <v>-</v>
      </c>
      <c r="V363" s="162"/>
      <c r="W363" s="162">
        <f>Tabela1336[[#This Row],[Categoria]]</f>
        <v>0</v>
      </c>
      <c r="X363" s="162"/>
      <c r="Y363" s="162"/>
      <c r="Z363" s="162"/>
      <c r="AA363" s="162"/>
      <c r="AB363" s="150" t="str">
        <f t="shared" si="16"/>
        <v/>
      </c>
      <c r="AD363" s="157"/>
      <c r="AE363" s="158" t="str">
        <f>IF(Tabela131247[[#This Row],[Diagnóstico]]="Não Prenha ",Tabela1336[[#This Row],[Vaca]],"-")</f>
        <v>-</v>
      </c>
      <c r="AF363" s="162"/>
      <c r="AG363" s="162"/>
      <c r="AH363" s="162"/>
      <c r="AI363" s="162"/>
      <c r="AJ363" s="162"/>
      <c r="AK363" s="162">
        <f>Tabela1336[[#This Row],[Categoria]]</f>
        <v>0</v>
      </c>
      <c r="AL363" s="162"/>
      <c r="AM363" s="162"/>
      <c r="AN363" s="162"/>
      <c r="AO363" s="162"/>
      <c r="AP363" s="150" t="str">
        <f t="shared" si="17"/>
        <v/>
      </c>
    </row>
    <row r="364" spans="1:42" s="144" customFormat="1" ht="16.5" hidden="1" x14ac:dyDescent="0.25">
      <c r="A364" s="159"/>
      <c r="B364" s="157"/>
      <c r="C364" s="158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50" t="str">
        <f t="shared" si="15"/>
        <v/>
      </c>
      <c r="P364" s="157"/>
      <c r="Q364" s="158" t="str">
        <f>IF(Tabela1336[[#This Row],[Diagnóstico]]="Não Prenha",Tabela1336[[#This Row],[Vaca]],"-")</f>
        <v>-</v>
      </c>
      <c r="R364" s="162" t="str">
        <f>IF(Tabela1336[[#This Row],[Diagnóstico]]="Não Prenha",Tabela1336[[#This Row],[E.C.C DG]],"-")</f>
        <v>-</v>
      </c>
      <c r="S364" s="162"/>
      <c r="T364" s="162" t="str">
        <f>IF(Tabela1336[[#This Row],[Diagnóstico]]="Não Prenha",Tabela1336[[#This Row],[E.C.C. IA]],"-")</f>
        <v>-</v>
      </c>
      <c r="U364" s="162" t="str">
        <f>IF(Tabela1336[[#This Row],[Diagnóstico]]="Não Prenha",Tabela1336[[#This Row],[Raça IA]],"-")</f>
        <v>-</v>
      </c>
      <c r="V364" s="162"/>
      <c r="W364" s="162">
        <f>Tabela1336[[#This Row],[Categoria]]</f>
        <v>0</v>
      </c>
      <c r="X364" s="162"/>
      <c r="Y364" s="162"/>
      <c r="Z364" s="162"/>
      <c r="AA364" s="162"/>
      <c r="AB364" s="150" t="str">
        <f t="shared" si="16"/>
        <v/>
      </c>
      <c r="AD364" s="157"/>
      <c r="AE364" s="158" t="str">
        <f>IF(Tabela131247[[#This Row],[Diagnóstico]]="Não Prenha ",Tabela1336[[#This Row],[Vaca]],"-")</f>
        <v>-</v>
      </c>
      <c r="AF364" s="162"/>
      <c r="AG364" s="162"/>
      <c r="AH364" s="162"/>
      <c r="AI364" s="162"/>
      <c r="AJ364" s="162"/>
      <c r="AK364" s="162">
        <f>Tabela1336[[#This Row],[Categoria]]</f>
        <v>0</v>
      </c>
      <c r="AL364" s="162"/>
      <c r="AM364" s="162"/>
      <c r="AN364" s="162"/>
      <c r="AO364" s="162"/>
      <c r="AP364" s="150" t="str">
        <f t="shared" si="17"/>
        <v/>
      </c>
    </row>
    <row r="365" spans="1:42" s="144" customFormat="1" ht="16.5" hidden="1" x14ac:dyDescent="0.25">
      <c r="A365" s="159"/>
      <c r="B365" s="157"/>
      <c r="C365" s="158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50" t="str">
        <f t="shared" si="15"/>
        <v/>
      </c>
      <c r="P365" s="157"/>
      <c r="Q365" s="158" t="str">
        <f>IF(Tabela1336[[#This Row],[Diagnóstico]]="Não Prenha",Tabela1336[[#This Row],[Vaca]],"-")</f>
        <v>-</v>
      </c>
      <c r="R365" s="162" t="str">
        <f>IF(Tabela1336[[#This Row],[Diagnóstico]]="Não Prenha",Tabela1336[[#This Row],[E.C.C DG]],"-")</f>
        <v>-</v>
      </c>
      <c r="S365" s="162"/>
      <c r="T365" s="162" t="str">
        <f>IF(Tabela1336[[#This Row],[Diagnóstico]]="Não Prenha",Tabela1336[[#This Row],[E.C.C. IA]],"-")</f>
        <v>-</v>
      </c>
      <c r="U365" s="162" t="str">
        <f>IF(Tabela1336[[#This Row],[Diagnóstico]]="Não Prenha",Tabela1336[[#This Row],[Raça IA]],"-")</f>
        <v>-</v>
      </c>
      <c r="V365" s="162"/>
      <c r="W365" s="162">
        <f>Tabela1336[[#This Row],[Categoria]]</f>
        <v>0</v>
      </c>
      <c r="X365" s="162"/>
      <c r="Y365" s="162"/>
      <c r="Z365" s="162"/>
      <c r="AA365" s="162"/>
      <c r="AB365" s="150" t="str">
        <f t="shared" si="16"/>
        <v/>
      </c>
      <c r="AD365" s="157"/>
      <c r="AE365" s="158" t="str">
        <f>IF(Tabela131247[[#This Row],[Diagnóstico]]="Não Prenha ",Tabela1336[[#This Row],[Vaca]],"-")</f>
        <v>-</v>
      </c>
      <c r="AF365" s="162"/>
      <c r="AG365" s="162"/>
      <c r="AH365" s="162"/>
      <c r="AI365" s="162"/>
      <c r="AJ365" s="162"/>
      <c r="AK365" s="162">
        <f>Tabela1336[[#This Row],[Categoria]]</f>
        <v>0</v>
      </c>
      <c r="AL365" s="162"/>
      <c r="AM365" s="162"/>
      <c r="AN365" s="162"/>
      <c r="AO365" s="162"/>
      <c r="AP365" s="150" t="str">
        <f t="shared" si="17"/>
        <v/>
      </c>
    </row>
    <row r="366" spans="1:42" s="144" customFormat="1" ht="16.5" hidden="1" x14ac:dyDescent="0.25">
      <c r="A366" s="159"/>
      <c r="B366" s="157"/>
      <c r="C366" s="158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50" t="str">
        <f t="shared" si="15"/>
        <v/>
      </c>
      <c r="P366" s="157"/>
      <c r="Q366" s="158" t="str">
        <f>IF(Tabela1336[[#This Row],[Diagnóstico]]="Não Prenha",Tabela1336[[#This Row],[Vaca]],"-")</f>
        <v>-</v>
      </c>
      <c r="R366" s="162" t="str">
        <f>IF(Tabela1336[[#This Row],[Diagnóstico]]="Não Prenha",Tabela1336[[#This Row],[E.C.C DG]],"-")</f>
        <v>-</v>
      </c>
      <c r="S366" s="162"/>
      <c r="T366" s="162" t="str">
        <f>IF(Tabela1336[[#This Row],[Diagnóstico]]="Não Prenha",Tabela1336[[#This Row],[E.C.C. IA]],"-")</f>
        <v>-</v>
      </c>
      <c r="U366" s="162" t="str">
        <f>IF(Tabela1336[[#This Row],[Diagnóstico]]="Não Prenha",Tabela1336[[#This Row],[Raça IA]],"-")</f>
        <v>-</v>
      </c>
      <c r="V366" s="162"/>
      <c r="W366" s="162">
        <f>Tabela1336[[#This Row],[Categoria]]</f>
        <v>0</v>
      </c>
      <c r="X366" s="162"/>
      <c r="Y366" s="162"/>
      <c r="Z366" s="162"/>
      <c r="AA366" s="162"/>
      <c r="AB366" s="150" t="str">
        <f t="shared" si="16"/>
        <v/>
      </c>
      <c r="AD366" s="157"/>
      <c r="AE366" s="158" t="str">
        <f>IF(Tabela131247[[#This Row],[Diagnóstico]]="Não Prenha ",Tabela1336[[#This Row],[Vaca]],"-")</f>
        <v>-</v>
      </c>
      <c r="AF366" s="162"/>
      <c r="AG366" s="162"/>
      <c r="AH366" s="162"/>
      <c r="AI366" s="162"/>
      <c r="AJ366" s="162"/>
      <c r="AK366" s="162">
        <f>Tabela1336[[#This Row],[Categoria]]</f>
        <v>0</v>
      </c>
      <c r="AL366" s="162"/>
      <c r="AM366" s="162"/>
      <c r="AN366" s="162"/>
      <c r="AO366" s="162"/>
      <c r="AP366" s="150" t="str">
        <f t="shared" si="17"/>
        <v/>
      </c>
    </row>
    <row r="367" spans="1:42" s="144" customFormat="1" ht="16.5" hidden="1" x14ac:dyDescent="0.25">
      <c r="A367" s="159"/>
      <c r="B367" s="157"/>
      <c r="C367" s="158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50" t="str">
        <f t="shared" si="15"/>
        <v/>
      </c>
      <c r="P367" s="157"/>
      <c r="Q367" s="158" t="str">
        <f>IF(Tabela1336[[#This Row],[Diagnóstico]]="Não Prenha",Tabela1336[[#This Row],[Vaca]],"-")</f>
        <v>-</v>
      </c>
      <c r="R367" s="162" t="str">
        <f>IF(Tabela1336[[#This Row],[Diagnóstico]]="Não Prenha",Tabela1336[[#This Row],[E.C.C DG]],"-")</f>
        <v>-</v>
      </c>
      <c r="S367" s="162"/>
      <c r="T367" s="162" t="str">
        <f>IF(Tabela1336[[#This Row],[Diagnóstico]]="Não Prenha",Tabela1336[[#This Row],[E.C.C. IA]],"-")</f>
        <v>-</v>
      </c>
      <c r="U367" s="162" t="str">
        <f>IF(Tabela1336[[#This Row],[Diagnóstico]]="Não Prenha",Tabela1336[[#This Row],[Raça IA]],"-")</f>
        <v>-</v>
      </c>
      <c r="V367" s="162"/>
      <c r="W367" s="162">
        <f>Tabela1336[[#This Row],[Categoria]]</f>
        <v>0</v>
      </c>
      <c r="X367" s="162"/>
      <c r="Y367" s="162"/>
      <c r="Z367" s="162"/>
      <c r="AA367" s="162"/>
      <c r="AB367" s="150" t="str">
        <f t="shared" si="16"/>
        <v/>
      </c>
      <c r="AD367" s="157"/>
      <c r="AE367" s="158" t="str">
        <f>IF(Tabela131247[[#This Row],[Diagnóstico]]="Não Prenha ",Tabela1336[[#This Row],[Vaca]],"-")</f>
        <v>-</v>
      </c>
      <c r="AF367" s="162"/>
      <c r="AG367" s="162"/>
      <c r="AH367" s="162"/>
      <c r="AI367" s="162"/>
      <c r="AJ367" s="162"/>
      <c r="AK367" s="162">
        <f>Tabela1336[[#This Row],[Categoria]]</f>
        <v>0</v>
      </c>
      <c r="AL367" s="162"/>
      <c r="AM367" s="162"/>
      <c r="AN367" s="162"/>
      <c r="AO367" s="162"/>
      <c r="AP367" s="150" t="str">
        <f t="shared" si="17"/>
        <v/>
      </c>
    </row>
    <row r="368" spans="1:42" s="144" customFormat="1" ht="16.5" hidden="1" x14ac:dyDescent="0.25">
      <c r="A368" s="159"/>
      <c r="B368" s="157"/>
      <c r="C368" s="158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50" t="str">
        <f t="shared" si="15"/>
        <v/>
      </c>
      <c r="P368" s="157"/>
      <c r="Q368" s="158" t="str">
        <f>IF(Tabela1336[[#This Row],[Diagnóstico]]="Não Prenha",Tabela1336[[#This Row],[Vaca]],"-")</f>
        <v>-</v>
      </c>
      <c r="R368" s="162" t="str">
        <f>IF(Tabela1336[[#This Row],[Diagnóstico]]="Não Prenha",Tabela1336[[#This Row],[E.C.C DG]],"-")</f>
        <v>-</v>
      </c>
      <c r="S368" s="162"/>
      <c r="T368" s="162" t="str">
        <f>IF(Tabela1336[[#This Row],[Diagnóstico]]="Não Prenha",Tabela1336[[#This Row],[E.C.C. IA]],"-")</f>
        <v>-</v>
      </c>
      <c r="U368" s="162" t="str">
        <f>IF(Tabela1336[[#This Row],[Diagnóstico]]="Não Prenha",Tabela1336[[#This Row],[Raça IA]],"-")</f>
        <v>-</v>
      </c>
      <c r="V368" s="162"/>
      <c r="W368" s="162">
        <f>Tabela1336[[#This Row],[Categoria]]</f>
        <v>0</v>
      </c>
      <c r="X368" s="162"/>
      <c r="Y368" s="162"/>
      <c r="Z368" s="162"/>
      <c r="AA368" s="162"/>
      <c r="AB368" s="150" t="str">
        <f t="shared" si="16"/>
        <v/>
      </c>
      <c r="AD368" s="157"/>
      <c r="AE368" s="158" t="str">
        <f>IF(Tabela131247[[#This Row],[Diagnóstico]]="Não Prenha ",Tabela1336[[#This Row],[Vaca]],"-")</f>
        <v>-</v>
      </c>
      <c r="AF368" s="162"/>
      <c r="AG368" s="162"/>
      <c r="AH368" s="162"/>
      <c r="AI368" s="162"/>
      <c r="AJ368" s="162"/>
      <c r="AK368" s="162">
        <f>Tabela1336[[#This Row],[Categoria]]</f>
        <v>0</v>
      </c>
      <c r="AL368" s="162"/>
      <c r="AM368" s="162"/>
      <c r="AN368" s="162"/>
      <c r="AO368" s="162"/>
      <c r="AP368" s="150" t="str">
        <f t="shared" si="17"/>
        <v/>
      </c>
    </row>
    <row r="369" spans="1:42" s="144" customFormat="1" ht="16.5" hidden="1" x14ac:dyDescent="0.25">
      <c r="A369" s="159"/>
      <c r="B369" s="157"/>
      <c r="C369" s="158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50" t="str">
        <f t="shared" si="15"/>
        <v/>
      </c>
      <c r="P369" s="157"/>
      <c r="Q369" s="158" t="str">
        <f>IF(Tabela1336[[#This Row],[Diagnóstico]]="Não Prenha",Tabela1336[[#This Row],[Vaca]],"-")</f>
        <v>-</v>
      </c>
      <c r="R369" s="162" t="str">
        <f>IF(Tabela1336[[#This Row],[Diagnóstico]]="Não Prenha",Tabela1336[[#This Row],[E.C.C DG]],"-")</f>
        <v>-</v>
      </c>
      <c r="S369" s="162"/>
      <c r="T369" s="162" t="str">
        <f>IF(Tabela1336[[#This Row],[Diagnóstico]]="Não Prenha",Tabela1336[[#This Row],[E.C.C. IA]],"-")</f>
        <v>-</v>
      </c>
      <c r="U369" s="162" t="str">
        <f>IF(Tabela1336[[#This Row],[Diagnóstico]]="Não Prenha",Tabela1336[[#This Row],[Raça IA]],"-")</f>
        <v>-</v>
      </c>
      <c r="V369" s="162"/>
      <c r="W369" s="162">
        <f>Tabela1336[[#This Row],[Categoria]]</f>
        <v>0</v>
      </c>
      <c r="X369" s="162"/>
      <c r="Y369" s="162"/>
      <c r="Z369" s="162"/>
      <c r="AA369" s="162"/>
      <c r="AB369" s="150" t="str">
        <f t="shared" si="16"/>
        <v/>
      </c>
      <c r="AD369" s="157"/>
      <c r="AE369" s="158" t="str">
        <f>IF(Tabela131247[[#This Row],[Diagnóstico]]="Não Prenha ",Tabela1336[[#This Row],[Vaca]],"-")</f>
        <v>-</v>
      </c>
      <c r="AF369" s="162"/>
      <c r="AG369" s="162"/>
      <c r="AH369" s="162"/>
      <c r="AI369" s="162"/>
      <c r="AJ369" s="162"/>
      <c r="AK369" s="162">
        <f>Tabela1336[[#This Row],[Categoria]]</f>
        <v>0</v>
      </c>
      <c r="AL369" s="162"/>
      <c r="AM369" s="162"/>
      <c r="AN369" s="162"/>
      <c r="AO369" s="162"/>
      <c r="AP369" s="150" t="str">
        <f t="shared" si="17"/>
        <v/>
      </c>
    </row>
    <row r="370" spans="1:42" s="144" customFormat="1" ht="16.5" hidden="1" x14ac:dyDescent="0.25">
      <c r="A370" s="159"/>
      <c r="B370" s="157"/>
      <c r="C370" s="158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50" t="str">
        <f t="shared" si="15"/>
        <v/>
      </c>
      <c r="P370" s="157"/>
      <c r="Q370" s="158" t="str">
        <f>IF(Tabela1336[[#This Row],[Diagnóstico]]="Não Prenha",Tabela1336[[#This Row],[Vaca]],"-")</f>
        <v>-</v>
      </c>
      <c r="R370" s="162" t="str">
        <f>IF(Tabela1336[[#This Row],[Diagnóstico]]="Não Prenha",Tabela1336[[#This Row],[E.C.C DG]],"-")</f>
        <v>-</v>
      </c>
      <c r="S370" s="162"/>
      <c r="T370" s="162" t="str">
        <f>IF(Tabela1336[[#This Row],[Diagnóstico]]="Não Prenha",Tabela1336[[#This Row],[E.C.C. IA]],"-")</f>
        <v>-</v>
      </c>
      <c r="U370" s="162" t="str">
        <f>IF(Tabela1336[[#This Row],[Diagnóstico]]="Não Prenha",Tabela1336[[#This Row],[Raça IA]],"-")</f>
        <v>-</v>
      </c>
      <c r="V370" s="162"/>
      <c r="W370" s="162">
        <f>Tabela1336[[#This Row],[Categoria]]</f>
        <v>0</v>
      </c>
      <c r="X370" s="162"/>
      <c r="Y370" s="162"/>
      <c r="Z370" s="162"/>
      <c r="AA370" s="162"/>
      <c r="AB370" s="150" t="str">
        <f t="shared" si="16"/>
        <v/>
      </c>
      <c r="AD370" s="157"/>
      <c r="AE370" s="158" t="str">
        <f>IF(Tabela131247[[#This Row],[Diagnóstico]]="Não Prenha ",Tabela1336[[#This Row],[Vaca]],"-")</f>
        <v>-</v>
      </c>
      <c r="AF370" s="162"/>
      <c r="AG370" s="162"/>
      <c r="AH370" s="162"/>
      <c r="AI370" s="162"/>
      <c r="AJ370" s="162"/>
      <c r="AK370" s="162">
        <f>Tabela1336[[#This Row],[Categoria]]</f>
        <v>0</v>
      </c>
      <c r="AL370" s="162"/>
      <c r="AM370" s="162"/>
      <c r="AN370" s="162"/>
      <c r="AO370" s="162"/>
      <c r="AP370" s="150" t="str">
        <f t="shared" si="17"/>
        <v/>
      </c>
    </row>
    <row r="371" spans="1:42" s="144" customFormat="1" ht="16.5" hidden="1" x14ac:dyDescent="0.25">
      <c r="A371" s="159"/>
      <c r="B371" s="157"/>
      <c r="C371" s="158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50" t="str">
        <f t="shared" si="15"/>
        <v/>
      </c>
      <c r="P371" s="157"/>
      <c r="Q371" s="158" t="str">
        <f>IF(Tabela1336[[#This Row],[Diagnóstico]]="Não Prenha",Tabela1336[[#This Row],[Vaca]],"-")</f>
        <v>-</v>
      </c>
      <c r="R371" s="162" t="str">
        <f>IF(Tabela1336[[#This Row],[Diagnóstico]]="Não Prenha",Tabela1336[[#This Row],[E.C.C DG]],"-")</f>
        <v>-</v>
      </c>
      <c r="S371" s="162"/>
      <c r="T371" s="162" t="str">
        <f>IF(Tabela1336[[#This Row],[Diagnóstico]]="Não Prenha",Tabela1336[[#This Row],[E.C.C. IA]],"-")</f>
        <v>-</v>
      </c>
      <c r="U371" s="162" t="str">
        <f>IF(Tabela1336[[#This Row],[Diagnóstico]]="Não Prenha",Tabela1336[[#This Row],[Raça IA]],"-")</f>
        <v>-</v>
      </c>
      <c r="V371" s="162"/>
      <c r="W371" s="162">
        <f>Tabela1336[[#This Row],[Categoria]]</f>
        <v>0</v>
      </c>
      <c r="X371" s="162"/>
      <c r="Y371" s="162"/>
      <c r="Z371" s="162"/>
      <c r="AA371" s="162"/>
      <c r="AB371" s="150" t="str">
        <f t="shared" si="16"/>
        <v/>
      </c>
      <c r="AD371" s="157"/>
      <c r="AE371" s="158" t="str">
        <f>IF(Tabela131247[[#This Row],[Diagnóstico]]="Não Prenha ",Tabela1336[[#This Row],[Vaca]],"-")</f>
        <v>-</v>
      </c>
      <c r="AF371" s="162"/>
      <c r="AG371" s="162"/>
      <c r="AH371" s="162"/>
      <c r="AI371" s="162"/>
      <c r="AJ371" s="162"/>
      <c r="AK371" s="162">
        <f>Tabela1336[[#This Row],[Categoria]]</f>
        <v>0</v>
      </c>
      <c r="AL371" s="162"/>
      <c r="AM371" s="162"/>
      <c r="AN371" s="162"/>
      <c r="AO371" s="162"/>
      <c r="AP371" s="150" t="str">
        <f t="shared" si="17"/>
        <v/>
      </c>
    </row>
    <row r="372" spans="1:42" s="144" customFormat="1" ht="16.5" hidden="1" x14ac:dyDescent="0.25">
      <c r="A372" s="159"/>
      <c r="B372" s="157"/>
      <c r="C372" s="158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50" t="str">
        <f t="shared" si="15"/>
        <v/>
      </c>
      <c r="P372" s="157"/>
      <c r="Q372" s="158" t="str">
        <f>IF(Tabela1336[[#This Row],[Diagnóstico]]="Não Prenha",Tabela1336[[#This Row],[Vaca]],"-")</f>
        <v>-</v>
      </c>
      <c r="R372" s="162" t="str">
        <f>IF(Tabela1336[[#This Row],[Diagnóstico]]="Não Prenha",Tabela1336[[#This Row],[E.C.C DG]],"-")</f>
        <v>-</v>
      </c>
      <c r="S372" s="162"/>
      <c r="T372" s="162" t="str">
        <f>IF(Tabela1336[[#This Row],[Diagnóstico]]="Não Prenha",Tabela1336[[#This Row],[E.C.C. IA]],"-")</f>
        <v>-</v>
      </c>
      <c r="U372" s="162" t="str">
        <f>IF(Tabela1336[[#This Row],[Diagnóstico]]="Não Prenha",Tabela1336[[#This Row],[Raça IA]],"-")</f>
        <v>-</v>
      </c>
      <c r="V372" s="162"/>
      <c r="W372" s="162">
        <f>Tabela1336[[#This Row],[Categoria]]</f>
        <v>0</v>
      </c>
      <c r="X372" s="162"/>
      <c r="Y372" s="162"/>
      <c r="Z372" s="162"/>
      <c r="AA372" s="162"/>
      <c r="AB372" s="150" t="str">
        <f t="shared" si="16"/>
        <v/>
      </c>
      <c r="AD372" s="157"/>
      <c r="AE372" s="158" t="str">
        <f>IF(Tabela131247[[#This Row],[Diagnóstico]]="Não Prenha ",Tabela1336[[#This Row],[Vaca]],"-")</f>
        <v>-</v>
      </c>
      <c r="AF372" s="162"/>
      <c r="AG372" s="162"/>
      <c r="AH372" s="162"/>
      <c r="AI372" s="162"/>
      <c r="AJ372" s="162"/>
      <c r="AK372" s="162">
        <f>Tabela1336[[#This Row],[Categoria]]</f>
        <v>0</v>
      </c>
      <c r="AL372" s="162"/>
      <c r="AM372" s="162"/>
      <c r="AN372" s="162"/>
      <c r="AO372" s="162"/>
      <c r="AP372" s="150" t="str">
        <f t="shared" si="17"/>
        <v/>
      </c>
    </row>
    <row r="373" spans="1:42" s="144" customFormat="1" ht="16.5" hidden="1" x14ac:dyDescent="0.25">
      <c r="A373" s="159"/>
      <c r="B373" s="157"/>
      <c r="C373" s="158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50" t="str">
        <f t="shared" si="15"/>
        <v/>
      </c>
      <c r="P373" s="157"/>
      <c r="Q373" s="158" t="str">
        <f>IF(Tabela1336[[#This Row],[Diagnóstico]]="Não Prenha",Tabela1336[[#This Row],[Vaca]],"-")</f>
        <v>-</v>
      </c>
      <c r="R373" s="162" t="str">
        <f>IF(Tabela1336[[#This Row],[Diagnóstico]]="Não Prenha",Tabela1336[[#This Row],[E.C.C DG]],"-")</f>
        <v>-</v>
      </c>
      <c r="S373" s="162"/>
      <c r="T373" s="162" t="str">
        <f>IF(Tabela1336[[#This Row],[Diagnóstico]]="Não Prenha",Tabela1336[[#This Row],[E.C.C. IA]],"-")</f>
        <v>-</v>
      </c>
      <c r="U373" s="162" t="str">
        <f>IF(Tabela1336[[#This Row],[Diagnóstico]]="Não Prenha",Tabela1336[[#This Row],[Raça IA]],"-")</f>
        <v>-</v>
      </c>
      <c r="V373" s="162"/>
      <c r="W373" s="162">
        <f>Tabela1336[[#This Row],[Categoria]]</f>
        <v>0</v>
      </c>
      <c r="X373" s="162"/>
      <c r="Y373" s="162"/>
      <c r="Z373" s="162"/>
      <c r="AA373" s="162"/>
      <c r="AB373" s="150" t="str">
        <f t="shared" si="16"/>
        <v/>
      </c>
      <c r="AD373" s="157"/>
      <c r="AE373" s="158" t="str">
        <f>IF(Tabela131247[[#This Row],[Diagnóstico]]="Não Prenha ",Tabela1336[[#This Row],[Vaca]],"-")</f>
        <v>-</v>
      </c>
      <c r="AF373" s="162"/>
      <c r="AG373" s="162"/>
      <c r="AH373" s="162"/>
      <c r="AI373" s="162"/>
      <c r="AJ373" s="162"/>
      <c r="AK373" s="162">
        <f>Tabela1336[[#This Row],[Categoria]]</f>
        <v>0</v>
      </c>
      <c r="AL373" s="162"/>
      <c r="AM373" s="162"/>
      <c r="AN373" s="162"/>
      <c r="AO373" s="162"/>
      <c r="AP373" s="150" t="str">
        <f t="shared" si="17"/>
        <v/>
      </c>
    </row>
    <row r="374" spans="1:42" s="144" customFormat="1" ht="16.5" hidden="1" x14ac:dyDescent="0.25">
      <c r="A374" s="159"/>
      <c r="B374" s="157"/>
      <c r="C374" s="158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50" t="str">
        <f t="shared" si="15"/>
        <v/>
      </c>
      <c r="P374" s="157"/>
      <c r="Q374" s="158" t="str">
        <f>IF(Tabela1336[[#This Row],[Diagnóstico]]="Não Prenha",Tabela1336[[#This Row],[Vaca]],"-")</f>
        <v>-</v>
      </c>
      <c r="R374" s="162" t="str">
        <f>IF(Tabela1336[[#This Row],[Diagnóstico]]="Não Prenha",Tabela1336[[#This Row],[E.C.C DG]],"-")</f>
        <v>-</v>
      </c>
      <c r="S374" s="162"/>
      <c r="T374" s="162" t="str">
        <f>IF(Tabela1336[[#This Row],[Diagnóstico]]="Não Prenha",Tabela1336[[#This Row],[E.C.C. IA]],"-")</f>
        <v>-</v>
      </c>
      <c r="U374" s="162" t="str">
        <f>IF(Tabela1336[[#This Row],[Diagnóstico]]="Não Prenha",Tabela1336[[#This Row],[Raça IA]],"-")</f>
        <v>-</v>
      </c>
      <c r="V374" s="162"/>
      <c r="W374" s="162">
        <f>Tabela1336[[#This Row],[Categoria]]</f>
        <v>0</v>
      </c>
      <c r="X374" s="162"/>
      <c r="Y374" s="162"/>
      <c r="Z374" s="162"/>
      <c r="AA374" s="162"/>
      <c r="AB374" s="150" t="str">
        <f t="shared" si="16"/>
        <v/>
      </c>
      <c r="AD374" s="157"/>
      <c r="AE374" s="158" t="str">
        <f>IF(Tabela131247[[#This Row],[Diagnóstico]]="Não Prenha ",Tabela1336[[#This Row],[Vaca]],"-")</f>
        <v>-</v>
      </c>
      <c r="AF374" s="162"/>
      <c r="AG374" s="162"/>
      <c r="AH374" s="162"/>
      <c r="AI374" s="162"/>
      <c r="AJ374" s="162"/>
      <c r="AK374" s="162">
        <f>Tabela1336[[#This Row],[Categoria]]</f>
        <v>0</v>
      </c>
      <c r="AL374" s="162"/>
      <c r="AM374" s="162"/>
      <c r="AN374" s="162"/>
      <c r="AO374" s="162"/>
      <c r="AP374" s="150" t="str">
        <f t="shared" si="17"/>
        <v/>
      </c>
    </row>
    <row r="375" spans="1:42" s="144" customFormat="1" ht="16.5" hidden="1" x14ac:dyDescent="0.25">
      <c r="A375" s="159"/>
      <c r="B375" s="157"/>
      <c r="C375" s="158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50" t="str">
        <f t="shared" si="15"/>
        <v/>
      </c>
      <c r="P375" s="157"/>
      <c r="Q375" s="158" t="str">
        <f>IF(Tabela1336[[#This Row],[Diagnóstico]]="Não Prenha",Tabela1336[[#This Row],[Vaca]],"-")</f>
        <v>-</v>
      </c>
      <c r="R375" s="162" t="str">
        <f>IF(Tabela1336[[#This Row],[Diagnóstico]]="Não Prenha",Tabela1336[[#This Row],[E.C.C DG]],"-")</f>
        <v>-</v>
      </c>
      <c r="S375" s="162"/>
      <c r="T375" s="162" t="str">
        <f>IF(Tabela1336[[#This Row],[Diagnóstico]]="Não Prenha",Tabela1336[[#This Row],[E.C.C. IA]],"-")</f>
        <v>-</v>
      </c>
      <c r="U375" s="162" t="str">
        <f>IF(Tabela1336[[#This Row],[Diagnóstico]]="Não Prenha",Tabela1336[[#This Row],[Raça IA]],"-")</f>
        <v>-</v>
      </c>
      <c r="V375" s="162"/>
      <c r="W375" s="162">
        <f>Tabela1336[[#This Row],[Categoria]]</f>
        <v>0</v>
      </c>
      <c r="X375" s="162"/>
      <c r="Y375" s="162"/>
      <c r="Z375" s="162"/>
      <c r="AA375" s="162"/>
      <c r="AB375" s="150" t="str">
        <f t="shared" si="16"/>
        <v/>
      </c>
      <c r="AD375" s="157"/>
      <c r="AE375" s="158" t="str">
        <f>IF(Tabela131247[[#This Row],[Diagnóstico]]="Não Prenha ",Tabela1336[[#This Row],[Vaca]],"-")</f>
        <v>-</v>
      </c>
      <c r="AF375" s="162"/>
      <c r="AG375" s="162"/>
      <c r="AH375" s="162"/>
      <c r="AI375" s="162"/>
      <c r="AJ375" s="162"/>
      <c r="AK375" s="162">
        <f>Tabela1336[[#This Row],[Categoria]]</f>
        <v>0</v>
      </c>
      <c r="AL375" s="162"/>
      <c r="AM375" s="162"/>
      <c r="AN375" s="162"/>
      <c r="AO375" s="162"/>
      <c r="AP375" s="150" t="str">
        <f t="shared" si="17"/>
        <v/>
      </c>
    </row>
    <row r="376" spans="1:42" s="144" customFormat="1" ht="16.5" hidden="1" x14ac:dyDescent="0.25">
      <c r="A376" s="159"/>
      <c r="B376" s="157"/>
      <c r="C376" s="158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50" t="str">
        <f t="shared" si="15"/>
        <v/>
      </c>
      <c r="P376" s="157"/>
      <c r="Q376" s="158" t="str">
        <f>IF(Tabela1336[[#This Row],[Diagnóstico]]="Não Prenha",Tabela1336[[#This Row],[Vaca]],"-")</f>
        <v>-</v>
      </c>
      <c r="R376" s="162" t="str">
        <f>IF(Tabela1336[[#This Row],[Diagnóstico]]="Não Prenha",Tabela1336[[#This Row],[E.C.C DG]],"-")</f>
        <v>-</v>
      </c>
      <c r="S376" s="162"/>
      <c r="T376" s="162" t="str">
        <f>IF(Tabela1336[[#This Row],[Diagnóstico]]="Não Prenha",Tabela1336[[#This Row],[E.C.C. IA]],"-")</f>
        <v>-</v>
      </c>
      <c r="U376" s="162" t="str">
        <f>IF(Tabela1336[[#This Row],[Diagnóstico]]="Não Prenha",Tabela1336[[#This Row],[Raça IA]],"-")</f>
        <v>-</v>
      </c>
      <c r="V376" s="162"/>
      <c r="W376" s="162">
        <f>Tabela1336[[#This Row],[Categoria]]</f>
        <v>0</v>
      </c>
      <c r="X376" s="162"/>
      <c r="Y376" s="162"/>
      <c r="Z376" s="162"/>
      <c r="AA376" s="162"/>
      <c r="AB376" s="150" t="str">
        <f t="shared" si="16"/>
        <v/>
      </c>
      <c r="AD376" s="157"/>
      <c r="AE376" s="158" t="str">
        <f>IF(Tabela131247[[#This Row],[Diagnóstico]]="Não Prenha ",Tabela1336[[#This Row],[Vaca]],"-")</f>
        <v>-</v>
      </c>
      <c r="AF376" s="162"/>
      <c r="AG376" s="162"/>
      <c r="AH376" s="162"/>
      <c r="AI376" s="162"/>
      <c r="AJ376" s="162"/>
      <c r="AK376" s="162">
        <f>Tabela1336[[#This Row],[Categoria]]</f>
        <v>0</v>
      </c>
      <c r="AL376" s="162"/>
      <c r="AM376" s="162"/>
      <c r="AN376" s="162"/>
      <c r="AO376" s="162"/>
      <c r="AP376" s="150" t="str">
        <f t="shared" si="17"/>
        <v/>
      </c>
    </row>
    <row r="377" spans="1:42" s="144" customFormat="1" ht="16.5" hidden="1" x14ac:dyDescent="0.25">
      <c r="A377" s="159"/>
      <c r="B377" s="157"/>
      <c r="C377" s="158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50" t="str">
        <f t="shared" si="15"/>
        <v/>
      </c>
      <c r="P377" s="157"/>
      <c r="Q377" s="158" t="str">
        <f>IF(Tabela1336[[#This Row],[Diagnóstico]]="Não Prenha",Tabela1336[[#This Row],[Vaca]],"-")</f>
        <v>-</v>
      </c>
      <c r="R377" s="162" t="str">
        <f>IF(Tabela1336[[#This Row],[Diagnóstico]]="Não Prenha",Tabela1336[[#This Row],[E.C.C DG]],"-")</f>
        <v>-</v>
      </c>
      <c r="S377" s="162"/>
      <c r="T377" s="162" t="str">
        <f>IF(Tabela1336[[#This Row],[Diagnóstico]]="Não Prenha",Tabela1336[[#This Row],[E.C.C. IA]],"-")</f>
        <v>-</v>
      </c>
      <c r="U377" s="162" t="str">
        <f>IF(Tabela1336[[#This Row],[Diagnóstico]]="Não Prenha",Tabela1336[[#This Row],[Raça IA]],"-")</f>
        <v>-</v>
      </c>
      <c r="V377" s="162"/>
      <c r="W377" s="162">
        <f>Tabela1336[[#This Row],[Categoria]]</f>
        <v>0</v>
      </c>
      <c r="X377" s="162"/>
      <c r="Y377" s="162"/>
      <c r="Z377" s="162"/>
      <c r="AA377" s="162"/>
      <c r="AB377" s="150" t="str">
        <f t="shared" si="16"/>
        <v/>
      </c>
      <c r="AD377" s="157"/>
      <c r="AE377" s="158" t="str">
        <f>IF(Tabela131247[[#This Row],[Diagnóstico]]="Não Prenha ",Tabela1336[[#This Row],[Vaca]],"-")</f>
        <v>-</v>
      </c>
      <c r="AF377" s="162"/>
      <c r="AG377" s="162"/>
      <c r="AH377" s="162"/>
      <c r="AI377" s="162"/>
      <c r="AJ377" s="162"/>
      <c r="AK377" s="162">
        <f>Tabela1336[[#This Row],[Categoria]]</f>
        <v>0</v>
      </c>
      <c r="AL377" s="162"/>
      <c r="AM377" s="162"/>
      <c r="AN377" s="162"/>
      <c r="AO377" s="162"/>
      <c r="AP377" s="150" t="str">
        <f t="shared" si="17"/>
        <v/>
      </c>
    </row>
    <row r="378" spans="1:42" s="144" customFormat="1" ht="16.5" hidden="1" x14ac:dyDescent="0.25">
      <c r="A378" s="159"/>
      <c r="B378" s="157"/>
      <c r="C378" s="158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50" t="str">
        <f t="shared" si="15"/>
        <v/>
      </c>
      <c r="P378" s="157"/>
      <c r="Q378" s="158" t="str">
        <f>IF(Tabela1336[[#This Row],[Diagnóstico]]="Não Prenha",Tabela1336[[#This Row],[Vaca]],"-")</f>
        <v>-</v>
      </c>
      <c r="R378" s="162" t="str">
        <f>IF(Tabela1336[[#This Row],[Diagnóstico]]="Não Prenha",Tabela1336[[#This Row],[E.C.C DG]],"-")</f>
        <v>-</v>
      </c>
      <c r="S378" s="162"/>
      <c r="T378" s="162" t="str">
        <f>IF(Tabela1336[[#This Row],[Diagnóstico]]="Não Prenha",Tabela1336[[#This Row],[E.C.C. IA]],"-")</f>
        <v>-</v>
      </c>
      <c r="U378" s="162" t="str">
        <f>IF(Tabela1336[[#This Row],[Diagnóstico]]="Não Prenha",Tabela1336[[#This Row],[Raça IA]],"-")</f>
        <v>-</v>
      </c>
      <c r="V378" s="162"/>
      <c r="W378" s="162">
        <f>Tabela1336[[#This Row],[Categoria]]</f>
        <v>0</v>
      </c>
      <c r="X378" s="162"/>
      <c r="Y378" s="162"/>
      <c r="Z378" s="162"/>
      <c r="AA378" s="162"/>
      <c r="AB378" s="150" t="str">
        <f t="shared" si="16"/>
        <v/>
      </c>
      <c r="AD378" s="157"/>
      <c r="AE378" s="158" t="str">
        <f>IF(Tabela131247[[#This Row],[Diagnóstico]]="Não Prenha ",Tabela1336[[#This Row],[Vaca]],"-")</f>
        <v>-</v>
      </c>
      <c r="AF378" s="162"/>
      <c r="AG378" s="162"/>
      <c r="AH378" s="162"/>
      <c r="AI378" s="162"/>
      <c r="AJ378" s="162"/>
      <c r="AK378" s="162">
        <f>Tabela1336[[#This Row],[Categoria]]</f>
        <v>0</v>
      </c>
      <c r="AL378" s="162"/>
      <c r="AM378" s="162"/>
      <c r="AN378" s="162"/>
      <c r="AO378" s="162"/>
      <c r="AP378" s="150" t="str">
        <f t="shared" si="17"/>
        <v/>
      </c>
    </row>
    <row r="379" spans="1:42" s="144" customFormat="1" ht="16.5" hidden="1" x14ac:dyDescent="0.25">
      <c r="A379" s="159"/>
      <c r="B379" s="157"/>
      <c r="C379" s="158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50" t="str">
        <f t="shared" si="15"/>
        <v/>
      </c>
      <c r="P379" s="157"/>
      <c r="Q379" s="158" t="str">
        <f>IF(Tabela1336[[#This Row],[Diagnóstico]]="Não Prenha",Tabela1336[[#This Row],[Vaca]],"-")</f>
        <v>-</v>
      </c>
      <c r="R379" s="162" t="str">
        <f>IF(Tabela1336[[#This Row],[Diagnóstico]]="Não Prenha",Tabela1336[[#This Row],[E.C.C DG]],"-")</f>
        <v>-</v>
      </c>
      <c r="S379" s="162"/>
      <c r="T379" s="162" t="str">
        <f>IF(Tabela1336[[#This Row],[Diagnóstico]]="Não Prenha",Tabela1336[[#This Row],[E.C.C. IA]],"-")</f>
        <v>-</v>
      </c>
      <c r="U379" s="162" t="str">
        <f>IF(Tabela1336[[#This Row],[Diagnóstico]]="Não Prenha",Tabela1336[[#This Row],[Raça IA]],"-")</f>
        <v>-</v>
      </c>
      <c r="V379" s="162"/>
      <c r="W379" s="162">
        <f>Tabela1336[[#This Row],[Categoria]]</f>
        <v>0</v>
      </c>
      <c r="X379" s="162"/>
      <c r="Y379" s="162"/>
      <c r="Z379" s="162"/>
      <c r="AA379" s="162"/>
      <c r="AB379" s="150" t="str">
        <f t="shared" si="16"/>
        <v/>
      </c>
      <c r="AD379" s="157"/>
      <c r="AE379" s="158" t="str">
        <f>IF(Tabela131247[[#This Row],[Diagnóstico]]="Não Prenha ",Tabela1336[[#This Row],[Vaca]],"-")</f>
        <v>-</v>
      </c>
      <c r="AF379" s="162"/>
      <c r="AG379" s="162"/>
      <c r="AH379" s="162"/>
      <c r="AI379" s="162"/>
      <c r="AJ379" s="162"/>
      <c r="AK379" s="162">
        <f>Tabela1336[[#This Row],[Categoria]]</f>
        <v>0</v>
      </c>
      <c r="AL379" s="162"/>
      <c r="AM379" s="162"/>
      <c r="AN379" s="162"/>
      <c r="AO379" s="162"/>
      <c r="AP379" s="150" t="str">
        <f t="shared" si="17"/>
        <v/>
      </c>
    </row>
    <row r="380" spans="1:42" s="144" customFormat="1" ht="16.5" hidden="1" x14ac:dyDescent="0.25">
      <c r="A380" s="159"/>
      <c r="B380" s="157"/>
      <c r="C380" s="158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50" t="str">
        <f t="shared" si="15"/>
        <v/>
      </c>
      <c r="P380" s="157"/>
      <c r="Q380" s="158" t="str">
        <f>IF(Tabela1336[[#This Row],[Diagnóstico]]="Não Prenha",Tabela1336[[#This Row],[Vaca]],"-")</f>
        <v>-</v>
      </c>
      <c r="R380" s="162" t="str">
        <f>IF(Tabela1336[[#This Row],[Diagnóstico]]="Não Prenha",Tabela1336[[#This Row],[E.C.C DG]],"-")</f>
        <v>-</v>
      </c>
      <c r="S380" s="162"/>
      <c r="T380" s="162" t="str">
        <f>IF(Tabela1336[[#This Row],[Diagnóstico]]="Não Prenha",Tabela1336[[#This Row],[E.C.C. IA]],"-")</f>
        <v>-</v>
      </c>
      <c r="U380" s="162" t="str">
        <f>IF(Tabela1336[[#This Row],[Diagnóstico]]="Não Prenha",Tabela1336[[#This Row],[Raça IA]],"-")</f>
        <v>-</v>
      </c>
      <c r="V380" s="162"/>
      <c r="W380" s="162">
        <f>Tabela1336[[#This Row],[Categoria]]</f>
        <v>0</v>
      </c>
      <c r="X380" s="162"/>
      <c r="Y380" s="162"/>
      <c r="Z380" s="162"/>
      <c r="AA380" s="162"/>
      <c r="AB380" s="150" t="str">
        <f t="shared" si="16"/>
        <v/>
      </c>
      <c r="AD380" s="157"/>
      <c r="AE380" s="158" t="str">
        <f>IF(Tabela131247[[#This Row],[Diagnóstico]]="Não Prenha ",Tabela1336[[#This Row],[Vaca]],"-")</f>
        <v>-</v>
      </c>
      <c r="AF380" s="162"/>
      <c r="AG380" s="162"/>
      <c r="AH380" s="162"/>
      <c r="AI380" s="162"/>
      <c r="AJ380" s="162"/>
      <c r="AK380" s="162">
        <f>Tabela1336[[#This Row],[Categoria]]</f>
        <v>0</v>
      </c>
      <c r="AL380" s="162"/>
      <c r="AM380" s="162"/>
      <c r="AN380" s="162"/>
      <c r="AO380" s="162"/>
      <c r="AP380" s="150" t="str">
        <f t="shared" si="17"/>
        <v/>
      </c>
    </row>
    <row r="381" spans="1:42" s="144" customFormat="1" ht="16.5" hidden="1" x14ac:dyDescent="0.25">
      <c r="A381" s="159"/>
      <c r="B381" s="157"/>
      <c r="C381" s="158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50" t="str">
        <f t="shared" si="15"/>
        <v/>
      </c>
      <c r="P381" s="157"/>
      <c r="Q381" s="158" t="str">
        <f>IF(Tabela1336[[#This Row],[Diagnóstico]]="Não Prenha",Tabela1336[[#This Row],[Vaca]],"-")</f>
        <v>-</v>
      </c>
      <c r="R381" s="162" t="str">
        <f>IF(Tabela1336[[#This Row],[Diagnóstico]]="Não Prenha",Tabela1336[[#This Row],[E.C.C DG]],"-")</f>
        <v>-</v>
      </c>
      <c r="S381" s="162"/>
      <c r="T381" s="162" t="str">
        <f>IF(Tabela1336[[#This Row],[Diagnóstico]]="Não Prenha",Tabela1336[[#This Row],[E.C.C. IA]],"-")</f>
        <v>-</v>
      </c>
      <c r="U381" s="162" t="str">
        <f>IF(Tabela1336[[#This Row],[Diagnóstico]]="Não Prenha",Tabela1336[[#This Row],[Raça IA]],"-")</f>
        <v>-</v>
      </c>
      <c r="V381" s="162"/>
      <c r="W381" s="162">
        <f>Tabela1336[[#This Row],[Categoria]]</f>
        <v>0</v>
      </c>
      <c r="X381" s="162"/>
      <c r="Y381" s="162"/>
      <c r="Z381" s="162"/>
      <c r="AA381" s="162"/>
      <c r="AB381" s="150" t="str">
        <f t="shared" si="16"/>
        <v/>
      </c>
      <c r="AD381" s="157"/>
      <c r="AE381" s="158" t="str">
        <f>IF(Tabela131247[[#This Row],[Diagnóstico]]="Não Prenha ",Tabela1336[[#This Row],[Vaca]],"-")</f>
        <v>-</v>
      </c>
      <c r="AF381" s="162"/>
      <c r="AG381" s="162"/>
      <c r="AH381" s="162"/>
      <c r="AI381" s="162"/>
      <c r="AJ381" s="162"/>
      <c r="AK381" s="162">
        <f>Tabela1336[[#This Row],[Categoria]]</f>
        <v>0</v>
      </c>
      <c r="AL381" s="162"/>
      <c r="AM381" s="162"/>
      <c r="AN381" s="162"/>
      <c r="AO381" s="162"/>
      <c r="AP381" s="150" t="str">
        <f t="shared" si="17"/>
        <v/>
      </c>
    </row>
    <row r="382" spans="1:42" s="144" customFormat="1" ht="16.5" hidden="1" x14ac:dyDescent="0.25">
      <c r="A382" s="159"/>
      <c r="B382" s="157"/>
      <c r="C382" s="158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50" t="str">
        <f t="shared" si="15"/>
        <v/>
      </c>
      <c r="P382" s="157"/>
      <c r="Q382" s="158" t="str">
        <f>IF(Tabela1336[[#This Row],[Diagnóstico]]="Não Prenha",Tabela1336[[#This Row],[Vaca]],"-")</f>
        <v>-</v>
      </c>
      <c r="R382" s="162" t="str">
        <f>IF(Tabela1336[[#This Row],[Diagnóstico]]="Não Prenha",Tabela1336[[#This Row],[E.C.C DG]],"-")</f>
        <v>-</v>
      </c>
      <c r="S382" s="162"/>
      <c r="T382" s="162" t="str">
        <f>IF(Tabela1336[[#This Row],[Diagnóstico]]="Não Prenha",Tabela1336[[#This Row],[E.C.C. IA]],"-")</f>
        <v>-</v>
      </c>
      <c r="U382" s="162" t="str">
        <f>IF(Tabela1336[[#This Row],[Diagnóstico]]="Não Prenha",Tabela1336[[#This Row],[Raça IA]],"-")</f>
        <v>-</v>
      </c>
      <c r="V382" s="162"/>
      <c r="W382" s="162">
        <f>Tabela1336[[#This Row],[Categoria]]</f>
        <v>0</v>
      </c>
      <c r="X382" s="162"/>
      <c r="Y382" s="162"/>
      <c r="Z382" s="162"/>
      <c r="AA382" s="162"/>
      <c r="AB382" s="150" t="str">
        <f t="shared" si="16"/>
        <v/>
      </c>
      <c r="AD382" s="157"/>
      <c r="AE382" s="158" t="str">
        <f>IF(Tabela131247[[#This Row],[Diagnóstico]]="Não Prenha ",Tabela1336[[#This Row],[Vaca]],"-")</f>
        <v>-</v>
      </c>
      <c r="AF382" s="162"/>
      <c r="AG382" s="162"/>
      <c r="AH382" s="162"/>
      <c r="AI382" s="162"/>
      <c r="AJ382" s="162"/>
      <c r="AK382" s="162">
        <f>Tabela1336[[#This Row],[Categoria]]</f>
        <v>0</v>
      </c>
      <c r="AL382" s="162"/>
      <c r="AM382" s="162"/>
      <c r="AN382" s="162"/>
      <c r="AO382" s="162"/>
      <c r="AP382" s="150" t="str">
        <f t="shared" si="17"/>
        <v/>
      </c>
    </row>
    <row r="383" spans="1:42" s="144" customFormat="1" ht="16.5" hidden="1" x14ac:dyDescent="0.25">
      <c r="A383" s="159"/>
      <c r="B383" s="157"/>
      <c r="C383" s="158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50" t="str">
        <f t="shared" si="15"/>
        <v/>
      </c>
      <c r="P383" s="157"/>
      <c r="Q383" s="158" t="str">
        <f>IF(Tabela1336[[#This Row],[Diagnóstico]]="Não Prenha",Tabela1336[[#This Row],[Vaca]],"-")</f>
        <v>-</v>
      </c>
      <c r="R383" s="162" t="str">
        <f>IF(Tabela1336[[#This Row],[Diagnóstico]]="Não Prenha",Tabela1336[[#This Row],[E.C.C DG]],"-")</f>
        <v>-</v>
      </c>
      <c r="S383" s="162"/>
      <c r="T383" s="162" t="str">
        <f>IF(Tabela1336[[#This Row],[Diagnóstico]]="Não Prenha",Tabela1336[[#This Row],[E.C.C. IA]],"-")</f>
        <v>-</v>
      </c>
      <c r="U383" s="162" t="str">
        <f>IF(Tabela1336[[#This Row],[Diagnóstico]]="Não Prenha",Tabela1336[[#This Row],[Raça IA]],"-")</f>
        <v>-</v>
      </c>
      <c r="V383" s="162"/>
      <c r="W383" s="162">
        <f>Tabela1336[[#This Row],[Categoria]]</f>
        <v>0</v>
      </c>
      <c r="X383" s="162"/>
      <c r="Y383" s="162"/>
      <c r="Z383" s="162"/>
      <c r="AA383" s="162"/>
      <c r="AB383" s="150" t="str">
        <f t="shared" si="16"/>
        <v/>
      </c>
      <c r="AD383" s="157"/>
      <c r="AE383" s="158" t="str">
        <f>IF(Tabela131247[[#This Row],[Diagnóstico]]="Não Prenha ",Tabela1336[[#This Row],[Vaca]],"-")</f>
        <v>-</v>
      </c>
      <c r="AF383" s="162"/>
      <c r="AG383" s="162"/>
      <c r="AH383" s="162"/>
      <c r="AI383" s="162"/>
      <c r="AJ383" s="162"/>
      <c r="AK383" s="162">
        <f>Tabela1336[[#This Row],[Categoria]]</f>
        <v>0</v>
      </c>
      <c r="AL383" s="162"/>
      <c r="AM383" s="162"/>
      <c r="AN383" s="162"/>
      <c r="AO383" s="162"/>
      <c r="AP383" s="150" t="str">
        <f t="shared" si="17"/>
        <v/>
      </c>
    </row>
    <row r="384" spans="1:42" s="144" customFormat="1" ht="16.5" hidden="1" x14ac:dyDescent="0.25">
      <c r="A384" s="159"/>
      <c r="B384" s="157"/>
      <c r="C384" s="158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50" t="str">
        <f t="shared" si="15"/>
        <v/>
      </c>
      <c r="P384" s="157"/>
      <c r="Q384" s="158" t="str">
        <f>IF(Tabela1336[[#This Row],[Diagnóstico]]="Não Prenha",Tabela1336[[#This Row],[Vaca]],"-")</f>
        <v>-</v>
      </c>
      <c r="R384" s="162" t="str">
        <f>IF(Tabela1336[[#This Row],[Diagnóstico]]="Não Prenha",Tabela1336[[#This Row],[E.C.C DG]],"-")</f>
        <v>-</v>
      </c>
      <c r="S384" s="162"/>
      <c r="T384" s="162" t="str">
        <f>IF(Tabela1336[[#This Row],[Diagnóstico]]="Não Prenha",Tabela1336[[#This Row],[E.C.C. IA]],"-")</f>
        <v>-</v>
      </c>
      <c r="U384" s="162" t="str">
        <f>IF(Tabela1336[[#This Row],[Diagnóstico]]="Não Prenha",Tabela1336[[#This Row],[Raça IA]],"-")</f>
        <v>-</v>
      </c>
      <c r="V384" s="162"/>
      <c r="W384" s="162">
        <f>Tabela1336[[#This Row],[Categoria]]</f>
        <v>0</v>
      </c>
      <c r="X384" s="162"/>
      <c r="Y384" s="162"/>
      <c r="Z384" s="162"/>
      <c r="AA384" s="162"/>
      <c r="AB384" s="150" t="str">
        <f t="shared" si="16"/>
        <v/>
      </c>
      <c r="AD384" s="157"/>
      <c r="AE384" s="158" t="str">
        <f>IF(Tabela131247[[#This Row],[Diagnóstico]]="Não Prenha ",Tabela1336[[#This Row],[Vaca]],"-")</f>
        <v>-</v>
      </c>
      <c r="AF384" s="162"/>
      <c r="AG384" s="162"/>
      <c r="AH384" s="162"/>
      <c r="AI384" s="162"/>
      <c r="AJ384" s="162"/>
      <c r="AK384" s="162">
        <f>Tabela1336[[#This Row],[Categoria]]</f>
        <v>0</v>
      </c>
      <c r="AL384" s="162"/>
      <c r="AM384" s="162"/>
      <c r="AN384" s="162"/>
      <c r="AO384" s="162"/>
      <c r="AP384" s="150" t="str">
        <f t="shared" si="17"/>
        <v/>
      </c>
    </row>
    <row r="385" spans="1:42" s="144" customFormat="1" ht="16.5" hidden="1" x14ac:dyDescent="0.25">
      <c r="A385" s="159"/>
      <c r="B385" s="157"/>
      <c r="C385" s="158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50" t="str">
        <f t="shared" si="15"/>
        <v/>
      </c>
      <c r="P385" s="157"/>
      <c r="Q385" s="158" t="str">
        <f>IF(Tabela1336[[#This Row],[Diagnóstico]]="Não Prenha",Tabela1336[[#This Row],[Vaca]],"-")</f>
        <v>-</v>
      </c>
      <c r="R385" s="162" t="str">
        <f>IF(Tabela1336[[#This Row],[Diagnóstico]]="Não Prenha",Tabela1336[[#This Row],[E.C.C DG]],"-")</f>
        <v>-</v>
      </c>
      <c r="S385" s="162"/>
      <c r="T385" s="162" t="str">
        <f>IF(Tabela1336[[#This Row],[Diagnóstico]]="Não Prenha",Tabela1336[[#This Row],[E.C.C. IA]],"-")</f>
        <v>-</v>
      </c>
      <c r="U385" s="162" t="str">
        <f>IF(Tabela1336[[#This Row],[Diagnóstico]]="Não Prenha",Tabela1336[[#This Row],[Raça IA]],"-")</f>
        <v>-</v>
      </c>
      <c r="V385" s="162"/>
      <c r="W385" s="162">
        <f>Tabela1336[[#This Row],[Categoria]]</f>
        <v>0</v>
      </c>
      <c r="X385" s="162"/>
      <c r="Y385" s="162"/>
      <c r="Z385" s="162"/>
      <c r="AA385" s="162"/>
      <c r="AB385" s="150" t="str">
        <f t="shared" si="16"/>
        <v/>
      </c>
      <c r="AD385" s="157"/>
      <c r="AE385" s="158" t="str">
        <f>IF(Tabela131247[[#This Row],[Diagnóstico]]="Não Prenha ",Tabela1336[[#This Row],[Vaca]],"-")</f>
        <v>-</v>
      </c>
      <c r="AF385" s="162"/>
      <c r="AG385" s="162"/>
      <c r="AH385" s="162"/>
      <c r="AI385" s="162"/>
      <c r="AJ385" s="162"/>
      <c r="AK385" s="162">
        <f>Tabela1336[[#This Row],[Categoria]]</f>
        <v>0</v>
      </c>
      <c r="AL385" s="162"/>
      <c r="AM385" s="162"/>
      <c r="AN385" s="162"/>
      <c r="AO385" s="162"/>
      <c r="AP385" s="150" t="str">
        <f t="shared" si="17"/>
        <v/>
      </c>
    </row>
    <row r="386" spans="1:42" s="144" customFormat="1" ht="16.5" hidden="1" x14ac:dyDescent="0.25">
      <c r="A386" s="159"/>
      <c r="B386" s="157"/>
      <c r="C386" s="158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50" t="str">
        <f t="shared" ref="N386:N449" si="18">IF(B386="","",SUM(B386+295))</f>
        <v/>
      </c>
      <c r="P386" s="157"/>
      <c r="Q386" s="158" t="str">
        <f>IF(Tabela1336[[#This Row],[Diagnóstico]]="Não Prenha",Tabela1336[[#This Row],[Vaca]],"-")</f>
        <v>-</v>
      </c>
      <c r="R386" s="162" t="str">
        <f>IF(Tabela1336[[#This Row],[Diagnóstico]]="Não Prenha",Tabela1336[[#This Row],[E.C.C DG]],"-")</f>
        <v>-</v>
      </c>
      <c r="S386" s="162"/>
      <c r="T386" s="162" t="str">
        <f>IF(Tabela1336[[#This Row],[Diagnóstico]]="Não Prenha",Tabela1336[[#This Row],[E.C.C. IA]],"-")</f>
        <v>-</v>
      </c>
      <c r="U386" s="162" t="str">
        <f>IF(Tabela1336[[#This Row],[Diagnóstico]]="Não Prenha",Tabela1336[[#This Row],[Raça IA]],"-")</f>
        <v>-</v>
      </c>
      <c r="V386" s="162"/>
      <c r="W386" s="162">
        <f>Tabela1336[[#This Row],[Categoria]]</f>
        <v>0</v>
      </c>
      <c r="X386" s="162"/>
      <c r="Y386" s="162"/>
      <c r="Z386" s="162"/>
      <c r="AA386" s="162"/>
      <c r="AB386" s="150" t="str">
        <f t="shared" ref="AB386:AB449" si="19">IF(P386="","",SUM(P386+295))</f>
        <v/>
      </c>
      <c r="AD386" s="157"/>
      <c r="AE386" s="158" t="str">
        <f>IF(Tabela131247[[#This Row],[Diagnóstico]]="Não Prenha ",Tabela1336[[#This Row],[Vaca]],"-")</f>
        <v>-</v>
      </c>
      <c r="AF386" s="162"/>
      <c r="AG386" s="162"/>
      <c r="AH386" s="162"/>
      <c r="AI386" s="162"/>
      <c r="AJ386" s="162"/>
      <c r="AK386" s="162">
        <f>Tabela1336[[#This Row],[Categoria]]</f>
        <v>0</v>
      </c>
      <c r="AL386" s="162"/>
      <c r="AM386" s="162"/>
      <c r="AN386" s="162"/>
      <c r="AO386" s="162"/>
      <c r="AP386" s="150" t="str">
        <f t="shared" ref="AP386:AP449" si="20">IF(AD386="","",SUM(AD386+295))</f>
        <v/>
      </c>
    </row>
    <row r="387" spans="1:42" s="144" customFormat="1" ht="16.5" hidden="1" x14ac:dyDescent="0.25">
      <c r="A387" s="159"/>
      <c r="B387" s="157"/>
      <c r="C387" s="158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50" t="str">
        <f t="shared" si="18"/>
        <v/>
      </c>
      <c r="P387" s="157"/>
      <c r="Q387" s="158" t="str">
        <f>IF(Tabela1336[[#This Row],[Diagnóstico]]="Não Prenha",Tabela1336[[#This Row],[Vaca]],"-")</f>
        <v>-</v>
      </c>
      <c r="R387" s="162" t="str">
        <f>IF(Tabela1336[[#This Row],[Diagnóstico]]="Não Prenha",Tabela1336[[#This Row],[E.C.C DG]],"-")</f>
        <v>-</v>
      </c>
      <c r="S387" s="162"/>
      <c r="T387" s="162" t="str">
        <f>IF(Tabela1336[[#This Row],[Diagnóstico]]="Não Prenha",Tabela1336[[#This Row],[E.C.C. IA]],"-")</f>
        <v>-</v>
      </c>
      <c r="U387" s="162" t="str">
        <f>IF(Tabela1336[[#This Row],[Diagnóstico]]="Não Prenha",Tabela1336[[#This Row],[Raça IA]],"-")</f>
        <v>-</v>
      </c>
      <c r="V387" s="162"/>
      <c r="W387" s="162">
        <f>Tabela1336[[#This Row],[Categoria]]</f>
        <v>0</v>
      </c>
      <c r="X387" s="162"/>
      <c r="Y387" s="162"/>
      <c r="Z387" s="162"/>
      <c r="AA387" s="162"/>
      <c r="AB387" s="150" t="str">
        <f t="shared" si="19"/>
        <v/>
      </c>
      <c r="AD387" s="157"/>
      <c r="AE387" s="158" t="str">
        <f>IF(Tabela131247[[#This Row],[Diagnóstico]]="Não Prenha ",Tabela1336[[#This Row],[Vaca]],"-")</f>
        <v>-</v>
      </c>
      <c r="AF387" s="162"/>
      <c r="AG387" s="162"/>
      <c r="AH387" s="162"/>
      <c r="AI387" s="162"/>
      <c r="AJ387" s="162"/>
      <c r="AK387" s="162">
        <f>Tabela1336[[#This Row],[Categoria]]</f>
        <v>0</v>
      </c>
      <c r="AL387" s="162"/>
      <c r="AM387" s="162"/>
      <c r="AN387" s="162"/>
      <c r="AO387" s="162"/>
      <c r="AP387" s="150" t="str">
        <f t="shared" si="20"/>
        <v/>
      </c>
    </row>
    <row r="388" spans="1:42" s="144" customFormat="1" ht="16.5" hidden="1" x14ac:dyDescent="0.25">
      <c r="A388" s="159"/>
      <c r="B388" s="157"/>
      <c r="C388" s="158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50" t="str">
        <f t="shared" si="18"/>
        <v/>
      </c>
      <c r="P388" s="157"/>
      <c r="Q388" s="158" t="str">
        <f>IF(Tabela1336[[#This Row],[Diagnóstico]]="Não Prenha",Tabela1336[[#This Row],[Vaca]],"-")</f>
        <v>-</v>
      </c>
      <c r="R388" s="162" t="str">
        <f>IF(Tabela1336[[#This Row],[Diagnóstico]]="Não Prenha",Tabela1336[[#This Row],[E.C.C DG]],"-")</f>
        <v>-</v>
      </c>
      <c r="S388" s="162"/>
      <c r="T388" s="162" t="str">
        <f>IF(Tabela1336[[#This Row],[Diagnóstico]]="Não Prenha",Tabela1336[[#This Row],[E.C.C. IA]],"-")</f>
        <v>-</v>
      </c>
      <c r="U388" s="162" t="str">
        <f>IF(Tabela1336[[#This Row],[Diagnóstico]]="Não Prenha",Tabela1336[[#This Row],[Raça IA]],"-")</f>
        <v>-</v>
      </c>
      <c r="V388" s="162"/>
      <c r="W388" s="162">
        <f>Tabela1336[[#This Row],[Categoria]]</f>
        <v>0</v>
      </c>
      <c r="X388" s="162"/>
      <c r="Y388" s="162"/>
      <c r="Z388" s="162"/>
      <c r="AA388" s="162"/>
      <c r="AB388" s="150" t="str">
        <f t="shared" si="19"/>
        <v/>
      </c>
      <c r="AD388" s="157"/>
      <c r="AE388" s="158" t="str">
        <f>IF(Tabela131247[[#This Row],[Diagnóstico]]="Não Prenha ",Tabela1336[[#This Row],[Vaca]],"-")</f>
        <v>-</v>
      </c>
      <c r="AF388" s="162"/>
      <c r="AG388" s="162"/>
      <c r="AH388" s="162"/>
      <c r="AI388" s="162"/>
      <c r="AJ388" s="162"/>
      <c r="AK388" s="162">
        <f>Tabela1336[[#This Row],[Categoria]]</f>
        <v>0</v>
      </c>
      <c r="AL388" s="162"/>
      <c r="AM388" s="162"/>
      <c r="AN388" s="162"/>
      <c r="AO388" s="162"/>
      <c r="AP388" s="150" t="str">
        <f t="shared" si="20"/>
        <v/>
      </c>
    </row>
    <row r="389" spans="1:42" s="144" customFormat="1" ht="16.5" hidden="1" x14ac:dyDescent="0.25">
      <c r="A389" s="159"/>
      <c r="B389" s="157"/>
      <c r="C389" s="158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50" t="str">
        <f t="shared" si="18"/>
        <v/>
      </c>
      <c r="P389" s="157"/>
      <c r="Q389" s="158" t="str">
        <f>IF(Tabela1336[[#This Row],[Diagnóstico]]="Não Prenha",Tabela1336[[#This Row],[Vaca]],"-")</f>
        <v>-</v>
      </c>
      <c r="R389" s="162" t="str">
        <f>IF(Tabela1336[[#This Row],[Diagnóstico]]="Não Prenha",Tabela1336[[#This Row],[E.C.C DG]],"-")</f>
        <v>-</v>
      </c>
      <c r="S389" s="162"/>
      <c r="T389" s="162" t="str">
        <f>IF(Tabela1336[[#This Row],[Diagnóstico]]="Não Prenha",Tabela1336[[#This Row],[E.C.C. IA]],"-")</f>
        <v>-</v>
      </c>
      <c r="U389" s="162" t="str">
        <f>IF(Tabela1336[[#This Row],[Diagnóstico]]="Não Prenha",Tabela1336[[#This Row],[Raça IA]],"-")</f>
        <v>-</v>
      </c>
      <c r="V389" s="162"/>
      <c r="W389" s="162">
        <f>Tabela1336[[#This Row],[Categoria]]</f>
        <v>0</v>
      </c>
      <c r="X389" s="162"/>
      <c r="Y389" s="162"/>
      <c r="Z389" s="162"/>
      <c r="AA389" s="162"/>
      <c r="AB389" s="150" t="str">
        <f t="shared" si="19"/>
        <v/>
      </c>
      <c r="AD389" s="157"/>
      <c r="AE389" s="158" t="str">
        <f>IF(Tabela131247[[#This Row],[Diagnóstico]]="Não Prenha ",Tabela1336[[#This Row],[Vaca]],"-")</f>
        <v>-</v>
      </c>
      <c r="AF389" s="162"/>
      <c r="AG389" s="162"/>
      <c r="AH389" s="162"/>
      <c r="AI389" s="162"/>
      <c r="AJ389" s="162"/>
      <c r="AK389" s="162">
        <f>Tabela1336[[#This Row],[Categoria]]</f>
        <v>0</v>
      </c>
      <c r="AL389" s="162"/>
      <c r="AM389" s="162"/>
      <c r="AN389" s="162"/>
      <c r="AO389" s="162"/>
      <c r="AP389" s="150" t="str">
        <f t="shared" si="20"/>
        <v/>
      </c>
    </row>
    <row r="390" spans="1:42" s="144" customFormat="1" ht="16.5" hidden="1" x14ac:dyDescent="0.25">
      <c r="A390" s="159"/>
      <c r="B390" s="157"/>
      <c r="C390" s="158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50" t="str">
        <f t="shared" si="18"/>
        <v/>
      </c>
      <c r="P390" s="157"/>
      <c r="Q390" s="158" t="str">
        <f>IF(Tabela1336[[#This Row],[Diagnóstico]]="Não Prenha",Tabela1336[[#This Row],[Vaca]],"-")</f>
        <v>-</v>
      </c>
      <c r="R390" s="162" t="str">
        <f>IF(Tabela1336[[#This Row],[Diagnóstico]]="Não Prenha",Tabela1336[[#This Row],[E.C.C DG]],"-")</f>
        <v>-</v>
      </c>
      <c r="S390" s="162"/>
      <c r="T390" s="162" t="str">
        <f>IF(Tabela1336[[#This Row],[Diagnóstico]]="Não Prenha",Tabela1336[[#This Row],[E.C.C. IA]],"-")</f>
        <v>-</v>
      </c>
      <c r="U390" s="162" t="str">
        <f>IF(Tabela1336[[#This Row],[Diagnóstico]]="Não Prenha",Tabela1336[[#This Row],[Raça IA]],"-")</f>
        <v>-</v>
      </c>
      <c r="V390" s="162"/>
      <c r="W390" s="162">
        <f>Tabela1336[[#This Row],[Categoria]]</f>
        <v>0</v>
      </c>
      <c r="X390" s="162"/>
      <c r="Y390" s="162"/>
      <c r="Z390" s="162"/>
      <c r="AA390" s="162"/>
      <c r="AB390" s="150" t="str">
        <f t="shared" si="19"/>
        <v/>
      </c>
      <c r="AD390" s="157"/>
      <c r="AE390" s="158" t="str">
        <f>IF(Tabela131247[[#This Row],[Diagnóstico]]="Não Prenha ",Tabela1336[[#This Row],[Vaca]],"-")</f>
        <v>-</v>
      </c>
      <c r="AF390" s="162"/>
      <c r="AG390" s="162"/>
      <c r="AH390" s="162"/>
      <c r="AI390" s="162"/>
      <c r="AJ390" s="162"/>
      <c r="AK390" s="162">
        <f>Tabela1336[[#This Row],[Categoria]]</f>
        <v>0</v>
      </c>
      <c r="AL390" s="162"/>
      <c r="AM390" s="162"/>
      <c r="AN390" s="162"/>
      <c r="AO390" s="162"/>
      <c r="AP390" s="150" t="str">
        <f t="shared" si="20"/>
        <v/>
      </c>
    </row>
    <row r="391" spans="1:42" s="144" customFormat="1" ht="16.5" hidden="1" x14ac:dyDescent="0.25">
      <c r="A391" s="159"/>
      <c r="B391" s="157"/>
      <c r="C391" s="158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50" t="str">
        <f t="shared" si="18"/>
        <v/>
      </c>
      <c r="P391" s="157"/>
      <c r="Q391" s="158" t="str">
        <f>IF(Tabela1336[[#This Row],[Diagnóstico]]="Não Prenha",Tabela1336[[#This Row],[Vaca]],"-")</f>
        <v>-</v>
      </c>
      <c r="R391" s="162" t="str">
        <f>IF(Tabela1336[[#This Row],[Diagnóstico]]="Não Prenha",Tabela1336[[#This Row],[E.C.C DG]],"-")</f>
        <v>-</v>
      </c>
      <c r="S391" s="162"/>
      <c r="T391" s="162" t="str">
        <f>IF(Tabela1336[[#This Row],[Diagnóstico]]="Não Prenha",Tabela1336[[#This Row],[E.C.C. IA]],"-")</f>
        <v>-</v>
      </c>
      <c r="U391" s="162" t="str">
        <f>IF(Tabela1336[[#This Row],[Diagnóstico]]="Não Prenha",Tabela1336[[#This Row],[Raça IA]],"-")</f>
        <v>-</v>
      </c>
      <c r="V391" s="162"/>
      <c r="W391" s="162">
        <f>Tabela1336[[#This Row],[Categoria]]</f>
        <v>0</v>
      </c>
      <c r="X391" s="162"/>
      <c r="Y391" s="162"/>
      <c r="Z391" s="162"/>
      <c r="AA391" s="162"/>
      <c r="AB391" s="150" t="str">
        <f t="shared" si="19"/>
        <v/>
      </c>
      <c r="AD391" s="157"/>
      <c r="AE391" s="158" t="str">
        <f>IF(Tabela131247[[#This Row],[Diagnóstico]]="Não Prenha ",Tabela1336[[#This Row],[Vaca]],"-")</f>
        <v>-</v>
      </c>
      <c r="AF391" s="162"/>
      <c r="AG391" s="162"/>
      <c r="AH391" s="162"/>
      <c r="AI391" s="162"/>
      <c r="AJ391" s="162"/>
      <c r="AK391" s="162">
        <f>Tabela1336[[#This Row],[Categoria]]</f>
        <v>0</v>
      </c>
      <c r="AL391" s="162"/>
      <c r="AM391" s="162"/>
      <c r="AN391" s="162"/>
      <c r="AO391" s="162"/>
      <c r="AP391" s="150" t="str">
        <f t="shared" si="20"/>
        <v/>
      </c>
    </row>
    <row r="392" spans="1:42" s="144" customFormat="1" ht="16.5" hidden="1" x14ac:dyDescent="0.25">
      <c r="A392" s="159"/>
      <c r="B392" s="157"/>
      <c r="C392" s="158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50" t="str">
        <f t="shared" si="18"/>
        <v/>
      </c>
      <c r="P392" s="157"/>
      <c r="Q392" s="158" t="str">
        <f>IF(Tabela1336[[#This Row],[Diagnóstico]]="Não Prenha",Tabela1336[[#This Row],[Vaca]],"-")</f>
        <v>-</v>
      </c>
      <c r="R392" s="162" t="str">
        <f>IF(Tabela1336[[#This Row],[Diagnóstico]]="Não Prenha",Tabela1336[[#This Row],[E.C.C DG]],"-")</f>
        <v>-</v>
      </c>
      <c r="S392" s="162"/>
      <c r="T392" s="162" t="str">
        <f>IF(Tabela1336[[#This Row],[Diagnóstico]]="Não Prenha",Tabela1336[[#This Row],[E.C.C. IA]],"-")</f>
        <v>-</v>
      </c>
      <c r="U392" s="162" t="str">
        <f>IF(Tabela1336[[#This Row],[Diagnóstico]]="Não Prenha",Tabela1336[[#This Row],[Raça IA]],"-")</f>
        <v>-</v>
      </c>
      <c r="V392" s="162"/>
      <c r="W392" s="162">
        <f>Tabela1336[[#This Row],[Categoria]]</f>
        <v>0</v>
      </c>
      <c r="X392" s="162"/>
      <c r="Y392" s="162"/>
      <c r="Z392" s="162"/>
      <c r="AA392" s="162"/>
      <c r="AB392" s="150" t="str">
        <f t="shared" si="19"/>
        <v/>
      </c>
      <c r="AD392" s="157"/>
      <c r="AE392" s="158" t="str">
        <f>IF(Tabela131247[[#This Row],[Diagnóstico]]="Não Prenha ",Tabela1336[[#This Row],[Vaca]],"-")</f>
        <v>-</v>
      </c>
      <c r="AF392" s="162"/>
      <c r="AG392" s="162"/>
      <c r="AH392" s="162"/>
      <c r="AI392" s="162"/>
      <c r="AJ392" s="162"/>
      <c r="AK392" s="162">
        <f>Tabela1336[[#This Row],[Categoria]]</f>
        <v>0</v>
      </c>
      <c r="AL392" s="162"/>
      <c r="AM392" s="162"/>
      <c r="AN392" s="162"/>
      <c r="AO392" s="162"/>
      <c r="AP392" s="150" t="str">
        <f t="shared" si="20"/>
        <v/>
      </c>
    </row>
    <row r="393" spans="1:42" s="144" customFormat="1" ht="16.5" hidden="1" x14ac:dyDescent="0.25">
      <c r="A393" s="159"/>
      <c r="B393" s="157"/>
      <c r="C393" s="158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50" t="str">
        <f t="shared" si="18"/>
        <v/>
      </c>
      <c r="P393" s="157"/>
      <c r="Q393" s="158" t="str">
        <f>IF(Tabela1336[[#This Row],[Diagnóstico]]="Não Prenha",Tabela1336[[#This Row],[Vaca]],"-")</f>
        <v>-</v>
      </c>
      <c r="R393" s="162" t="str">
        <f>IF(Tabela1336[[#This Row],[Diagnóstico]]="Não Prenha",Tabela1336[[#This Row],[E.C.C DG]],"-")</f>
        <v>-</v>
      </c>
      <c r="S393" s="162"/>
      <c r="T393" s="162" t="str">
        <f>IF(Tabela1336[[#This Row],[Diagnóstico]]="Não Prenha",Tabela1336[[#This Row],[E.C.C. IA]],"-")</f>
        <v>-</v>
      </c>
      <c r="U393" s="162" t="str">
        <f>IF(Tabela1336[[#This Row],[Diagnóstico]]="Não Prenha",Tabela1336[[#This Row],[Raça IA]],"-")</f>
        <v>-</v>
      </c>
      <c r="V393" s="162"/>
      <c r="W393" s="162">
        <f>Tabela1336[[#This Row],[Categoria]]</f>
        <v>0</v>
      </c>
      <c r="X393" s="162"/>
      <c r="Y393" s="162"/>
      <c r="Z393" s="162"/>
      <c r="AA393" s="162"/>
      <c r="AB393" s="150" t="str">
        <f t="shared" si="19"/>
        <v/>
      </c>
      <c r="AD393" s="157"/>
      <c r="AE393" s="158" t="str">
        <f>IF(Tabela131247[[#This Row],[Diagnóstico]]="Não Prenha ",Tabela1336[[#This Row],[Vaca]],"-")</f>
        <v>-</v>
      </c>
      <c r="AF393" s="162"/>
      <c r="AG393" s="162"/>
      <c r="AH393" s="162"/>
      <c r="AI393" s="162"/>
      <c r="AJ393" s="162"/>
      <c r="AK393" s="162">
        <f>Tabela1336[[#This Row],[Categoria]]</f>
        <v>0</v>
      </c>
      <c r="AL393" s="162"/>
      <c r="AM393" s="162"/>
      <c r="AN393" s="162"/>
      <c r="AO393" s="162"/>
      <c r="AP393" s="150" t="str">
        <f t="shared" si="20"/>
        <v/>
      </c>
    </row>
    <row r="394" spans="1:42" s="144" customFormat="1" ht="16.5" hidden="1" x14ac:dyDescent="0.25">
      <c r="A394" s="159"/>
      <c r="B394" s="157"/>
      <c r="C394" s="158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50" t="str">
        <f t="shared" si="18"/>
        <v/>
      </c>
      <c r="P394" s="157"/>
      <c r="Q394" s="158" t="str">
        <f>IF(Tabela1336[[#This Row],[Diagnóstico]]="Não Prenha",Tabela1336[[#This Row],[Vaca]],"-")</f>
        <v>-</v>
      </c>
      <c r="R394" s="162" t="str">
        <f>IF(Tabela1336[[#This Row],[Diagnóstico]]="Não Prenha",Tabela1336[[#This Row],[E.C.C DG]],"-")</f>
        <v>-</v>
      </c>
      <c r="S394" s="162"/>
      <c r="T394" s="162" t="str">
        <f>IF(Tabela1336[[#This Row],[Diagnóstico]]="Não Prenha",Tabela1336[[#This Row],[E.C.C. IA]],"-")</f>
        <v>-</v>
      </c>
      <c r="U394" s="162" t="str">
        <f>IF(Tabela1336[[#This Row],[Diagnóstico]]="Não Prenha",Tabela1336[[#This Row],[Raça IA]],"-")</f>
        <v>-</v>
      </c>
      <c r="V394" s="162"/>
      <c r="W394" s="162">
        <f>Tabela1336[[#This Row],[Categoria]]</f>
        <v>0</v>
      </c>
      <c r="X394" s="162"/>
      <c r="Y394" s="162"/>
      <c r="Z394" s="162"/>
      <c r="AA394" s="162"/>
      <c r="AB394" s="150" t="str">
        <f t="shared" si="19"/>
        <v/>
      </c>
      <c r="AD394" s="157"/>
      <c r="AE394" s="158" t="str">
        <f>IF(Tabela131247[[#This Row],[Diagnóstico]]="Não Prenha ",Tabela1336[[#This Row],[Vaca]],"-")</f>
        <v>-</v>
      </c>
      <c r="AF394" s="162"/>
      <c r="AG394" s="162"/>
      <c r="AH394" s="162"/>
      <c r="AI394" s="162"/>
      <c r="AJ394" s="162"/>
      <c r="AK394" s="162">
        <f>Tabela1336[[#This Row],[Categoria]]</f>
        <v>0</v>
      </c>
      <c r="AL394" s="162"/>
      <c r="AM394" s="162"/>
      <c r="AN394" s="162"/>
      <c r="AO394" s="162"/>
      <c r="AP394" s="150" t="str">
        <f t="shared" si="20"/>
        <v/>
      </c>
    </row>
    <row r="395" spans="1:42" s="144" customFormat="1" ht="16.5" hidden="1" x14ac:dyDescent="0.25">
      <c r="A395" s="159"/>
      <c r="B395" s="157"/>
      <c r="C395" s="158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50" t="str">
        <f t="shared" si="18"/>
        <v/>
      </c>
      <c r="P395" s="157"/>
      <c r="Q395" s="158" t="str">
        <f>IF(Tabela1336[[#This Row],[Diagnóstico]]="Não Prenha",Tabela1336[[#This Row],[Vaca]],"-")</f>
        <v>-</v>
      </c>
      <c r="R395" s="162" t="str">
        <f>IF(Tabela1336[[#This Row],[Diagnóstico]]="Não Prenha",Tabela1336[[#This Row],[E.C.C DG]],"-")</f>
        <v>-</v>
      </c>
      <c r="S395" s="162"/>
      <c r="T395" s="162" t="str">
        <f>IF(Tabela1336[[#This Row],[Diagnóstico]]="Não Prenha",Tabela1336[[#This Row],[E.C.C. IA]],"-")</f>
        <v>-</v>
      </c>
      <c r="U395" s="162" t="str">
        <f>IF(Tabela1336[[#This Row],[Diagnóstico]]="Não Prenha",Tabela1336[[#This Row],[Raça IA]],"-")</f>
        <v>-</v>
      </c>
      <c r="V395" s="162"/>
      <c r="W395" s="162">
        <f>Tabela1336[[#This Row],[Categoria]]</f>
        <v>0</v>
      </c>
      <c r="X395" s="162"/>
      <c r="Y395" s="162"/>
      <c r="Z395" s="162"/>
      <c r="AA395" s="162"/>
      <c r="AB395" s="150" t="str">
        <f t="shared" si="19"/>
        <v/>
      </c>
      <c r="AD395" s="157"/>
      <c r="AE395" s="158" t="str">
        <f>IF(Tabela131247[[#This Row],[Diagnóstico]]="Não Prenha ",Tabela1336[[#This Row],[Vaca]],"-")</f>
        <v>-</v>
      </c>
      <c r="AF395" s="162"/>
      <c r="AG395" s="162"/>
      <c r="AH395" s="162"/>
      <c r="AI395" s="162"/>
      <c r="AJ395" s="162"/>
      <c r="AK395" s="162">
        <f>Tabela1336[[#This Row],[Categoria]]</f>
        <v>0</v>
      </c>
      <c r="AL395" s="162"/>
      <c r="AM395" s="162"/>
      <c r="AN395" s="162"/>
      <c r="AO395" s="162"/>
      <c r="AP395" s="150" t="str">
        <f t="shared" si="20"/>
        <v/>
      </c>
    </row>
    <row r="396" spans="1:42" s="144" customFormat="1" ht="16.5" hidden="1" x14ac:dyDescent="0.25">
      <c r="A396" s="159"/>
      <c r="B396" s="157"/>
      <c r="C396" s="158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50" t="str">
        <f t="shared" si="18"/>
        <v/>
      </c>
      <c r="P396" s="157"/>
      <c r="Q396" s="158" t="str">
        <f>IF(Tabela1336[[#This Row],[Diagnóstico]]="Não Prenha",Tabela1336[[#This Row],[Vaca]],"-")</f>
        <v>-</v>
      </c>
      <c r="R396" s="162" t="str">
        <f>IF(Tabela1336[[#This Row],[Diagnóstico]]="Não Prenha",Tabela1336[[#This Row],[E.C.C DG]],"-")</f>
        <v>-</v>
      </c>
      <c r="S396" s="162"/>
      <c r="T396" s="162" t="str">
        <f>IF(Tabela1336[[#This Row],[Diagnóstico]]="Não Prenha",Tabela1336[[#This Row],[E.C.C. IA]],"-")</f>
        <v>-</v>
      </c>
      <c r="U396" s="162" t="str">
        <f>IF(Tabela1336[[#This Row],[Diagnóstico]]="Não Prenha",Tabela1336[[#This Row],[Raça IA]],"-")</f>
        <v>-</v>
      </c>
      <c r="V396" s="162"/>
      <c r="W396" s="162">
        <f>Tabela1336[[#This Row],[Categoria]]</f>
        <v>0</v>
      </c>
      <c r="X396" s="162"/>
      <c r="Y396" s="162"/>
      <c r="Z396" s="162"/>
      <c r="AA396" s="162"/>
      <c r="AB396" s="150" t="str">
        <f t="shared" si="19"/>
        <v/>
      </c>
      <c r="AD396" s="157"/>
      <c r="AE396" s="158" t="str">
        <f>IF(Tabela131247[[#This Row],[Diagnóstico]]="Não Prenha ",Tabela1336[[#This Row],[Vaca]],"-")</f>
        <v>-</v>
      </c>
      <c r="AF396" s="162"/>
      <c r="AG396" s="162"/>
      <c r="AH396" s="162"/>
      <c r="AI396" s="162"/>
      <c r="AJ396" s="162"/>
      <c r="AK396" s="162">
        <f>Tabela1336[[#This Row],[Categoria]]</f>
        <v>0</v>
      </c>
      <c r="AL396" s="162"/>
      <c r="AM396" s="162"/>
      <c r="AN396" s="162"/>
      <c r="AO396" s="162"/>
      <c r="AP396" s="150" t="str">
        <f t="shared" si="20"/>
        <v/>
      </c>
    </row>
    <row r="397" spans="1:42" s="144" customFormat="1" ht="16.5" hidden="1" x14ac:dyDescent="0.25">
      <c r="A397" s="159"/>
      <c r="B397" s="157"/>
      <c r="C397" s="158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50" t="str">
        <f t="shared" si="18"/>
        <v/>
      </c>
      <c r="P397" s="157"/>
      <c r="Q397" s="158" t="str">
        <f>IF(Tabela1336[[#This Row],[Diagnóstico]]="Não Prenha",Tabela1336[[#This Row],[Vaca]],"-")</f>
        <v>-</v>
      </c>
      <c r="R397" s="162" t="str">
        <f>IF(Tabela1336[[#This Row],[Diagnóstico]]="Não Prenha",Tabela1336[[#This Row],[E.C.C DG]],"-")</f>
        <v>-</v>
      </c>
      <c r="S397" s="162"/>
      <c r="T397" s="162" t="str">
        <f>IF(Tabela1336[[#This Row],[Diagnóstico]]="Não Prenha",Tabela1336[[#This Row],[E.C.C. IA]],"-")</f>
        <v>-</v>
      </c>
      <c r="U397" s="162" t="str">
        <f>IF(Tabela1336[[#This Row],[Diagnóstico]]="Não Prenha",Tabela1336[[#This Row],[Raça IA]],"-")</f>
        <v>-</v>
      </c>
      <c r="V397" s="162"/>
      <c r="W397" s="162">
        <f>Tabela1336[[#This Row],[Categoria]]</f>
        <v>0</v>
      </c>
      <c r="X397" s="162"/>
      <c r="Y397" s="162"/>
      <c r="Z397" s="162"/>
      <c r="AA397" s="162"/>
      <c r="AB397" s="150" t="str">
        <f t="shared" si="19"/>
        <v/>
      </c>
      <c r="AD397" s="157"/>
      <c r="AE397" s="158" t="str">
        <f>IF(Tabela131247[[#This Row],[Diagnóstico]]="Não Prenha ",Tabela1336[[#This Row],[Vaca]],"-")</f>
        <v>-</v>
      </c>
      <c r="AF397" s="162"/>
      <c r="AG397" s="162"/>
      <c r="AH397" s="162"/>
      <c r="AI397" s="162"/>
      <c r="AJ397" s="162"/>
      <c r="AK397" s="162">
        <f>Tabela1336[[#This Row],[Categoria]]</f>
        <v>0</v>
      </c>
      <c r="AL397" s="162"/>
      <c r="AM397" s="162"/>
      <c r="AN397" s="162"/>
      <c r="AO397" s="162"/>
      <c r="AP397" s="150" t="str">
        <f t="shared" si="20"/>
        <v/>
      </c>
    </row>
    <row r="398" spans="1:42" s="144" customFormat="1" ht="16.5" hidden="1" x14ac:dyDescent="0.25">
      <c r="A398" s="159"/>
      <c r="B398" s="157"/>
      <c r="C398" s="158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50" t="str">
        <f t="shared" si="18"/>
        <v/>
      </c>
      <c r="P398" s="157"/>
      <c r="Q398" s="158" t="str">
        <f>IF(Tabela1336[[#This Row],[Diagnóstico]]="Não Prenha",Tabela1336[[#This Row],[Vaca]],"-")</f>
        <v>-</v>
      </c>
      <c r="R398" s="162" t="str">
        <f>IF(Tabela1336[[#This Row],[Diagnóstico]]="Não Prenha",Tabela1336[[#This Row],[E.C.C DG]],"-")</f>
        <v>-</v>
      </c>
      <c r="S398" s="162"/>
      <c r="T398" s="162" t="str">
        <f>IF(Tabela1336[[#This Row],[Diagnóstico]]="Não Prenha",Tabela1336[[#This Row],[E.C.C. IA]],"-")</f>
        <v>-</v>
      </c>
      <c r="U398" s="162" t="str">
        <f>IF(Tabela1336[[#This Row],[Diagnóstico]]="Não Prenha",Tabela1336[[#This Row],[Raça IA]],"-")</f>
        <v>-</v>
      </c>
      <c r="V398" s="162"/>
      <c r="W398" s="162">
        <f>Tabela1336[[#This Row],[Categoria]]</f>
        <v>0</v>
      </c>
      <c r="X398" s="162"/>
      <c r="Y398" s="162"/>
      <c r="Z398" s="162"/>
      <c r="AA398" s="162"/>
      <c r="AB398" s="150" t="str">
        <f t="shared" si="19"/>
        <v/>
      </c>
      <c r="AD398" s="157"/>
      <c r="AE398" s="158" t="str">
        <f>IF(Tabela131247[[#This Row],[Diagnóstico]]="Não Prenha ",Tabela1336[[#This Row],[Vaca]],"-")</f>
        <v>-</v>
      </c>
      <c r="AF398" s="162"/>
      <c r="AG398" s="162"/>
      <c r="AH398" s="162"/>
      <c r="AI398" s="162"/>
      <c r="AJ398" s="162"/>
      <c r="AK398" s="162">
        <f>Tabela1336[[#This Row],[Categoria]]</f>
        <v>0</v>
      </c>
      <c r="AL398" s="162"/>
      <c r="AM398" s="162"/>
      <c r="AN398" s="162"/>
      <c r="AO398" s="162"/>
      <c r="AP398" s="150" t="str">
        <f t="shared" si="20"/>
        <v/>
      </c>
    </row>
    <row r="399" spans="1:42" s="144" customFormat="1" ht="16.5" hidden="1" x14ac:dyDescent="0.25">
      <c r="A399" s="159"/>
      <c r="B399" s="157"/>
      <c r="C399" s="158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50" t="str">
        <f t="shared" si="18"/>
        <v/>
      </c>
      <c r="P399" s="157"/>
      <c r="Q399" s="158" t="str">
        <f>IF(Tabela1336[[#This Row],[Diagnóstico]]="Não Prenha",Tabela1336[[#This Row],[Vaca]],"-")</f>
        <v>-</v>
      </c>
      <c r="R399" s="162" t="str">
        <f>IF(Tabela1336[[#This Row],[Diagnóstico]]="Não Prenha",Tabela1336[[#This Row],[E.C.C DG]],"-")</f>
        <v>-</v>
      </c>
      <c r="S399" s="162"/>
      <c r="T399" s="162" t="str">
        <f>IF(Tabela1336[[#This Row],[Diagnóstico]]="Não Prenha",Tabela1336[[#This Row],[E.C.C. IA]],"-")</f>
        <v>-</v>
      </c>
      <c r="U399" s="162" t="str">
        <f>IF(Tabela1336[[#This Row],[Diagnóstico]]="Não Prenha",Tabela1336[[#This Row],[Raça IA]],"-")</f>
        <v>-</v>
      </c>
      <c r="V399" s="162"/>
      <c r="W399" s="162">
        <f>Tabela1336[[#This Row],[Categoria]]</f>
        <v>0</v>
      </c>
      <c r="X399" s="162"/>
      <c r="Y399" s="162"/>
      <c r="Z399" s="162"/>
      <c r="AA399" s="162"/>
      <c r="AB399" s="150" t="str">
        <f t="shared" si="19"/>
        <v/>
      </c>
      <c r="AD399" s="157"/>
      <c r="AE399" s="158" t="str">
        <f>IF(Tabela131247[[#This Row],[Diagnóstico]]="Não Prenha ",Tabela1336[[#This Row],[Vaca]],"-")</f>
        <v>-</v>
      </c>
      <c r="AF399" s="162"/>
      <c r="AG399" s="162"/>
      <c r="AH399" s="162"/>
      <c r="AI399" s="162"/>
      <c r="AJ399" s="162"/>
      <c r="AK399" s="162">
        <f>Tabela1336[[#This Row],[Categoria]]</f>
        <v>0</v>
      </c>
      <c r="AL399" s="162"/>
      <c r="AM399" s="162"/>
      <c r="AN399" s="162"/>
      <c r="AO399" s="162"/>
      <c r="AP399" s="150" t="str">
        <f t="shared" si="20"/>
        <v/>
      </c>
    </row>
    <row r="400" spans="1:42" s="144" customFormat="1" ht="16.5" hidden="1" x14ac:dyDescent="0.25">
      <c r="A400" s="159"/>
      <c r="B400" s="157"/>
      <c r="C400" s="158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50" t="str">
        <f t="shared" si="18"/>
        <v/>
      </c>
      <c r="P400" s="157"/>
      <c r="Q400" s="158" t="str">
        <f>IF(Tabela1336[[#This Row],[Diagnóstico]]="Não Prenha",Tabela1336[[#This Row],[Vaca]],"-")</f>
        <v>-</v>
      </c>
      <c r="R400" s="162" t="str">
        <f>IF(Tabela1336[[#This Row],[Diagnóstico]]="Não Prenha",Tabela1336[[#This Row],[E.C.C DG]],"-")</f>
        <v>-</v>
      </c>
      <c r="S400" s="162"/>
      <c r="T400" s="162" t="str">
        <f>IF(Tabela1336[[#This Row],[Diagnóstico]]="Não Prenha",Tabela1336[[#This Row],[E.C.C. IA]],"-")</f>
        <v>-</v>
      </c>
      <c r="U400" s="162" t="str">
        <f>IF(Tabela1336[[#This Row],[Diagnóstico]]="Não Prenha",Tabela1336[[#This Row],[Raça IA]],"-")</f>
        <v>-</v>
      </c>
      <c r="V400" s="162"/>
      <c r="W400" s="162">
        <f>Tabela1336[[#This Row],[Categoria]]</f>
        <v>0</v>
      </c>
      <c r="X400" s="162"/>
      <c r="Y400" s="162"/>
      <c r="Z400" s="162"/>
      <c r="AA400" s="162"/>
      <c r="AB400" s="150" t="str">
        <f t="shared" si="19"/>
        <v/>
      </c>
      <c r="AD400" s="157"/>
      <c r="AE400" s="158" t="str">
        <f>IF(Tabela131247[[#This Row],[Diagnóstico]]="Não Prenha ",Tabela1336[[#This Row],[Vaca]],"-")</f>
        <v>-</v>
      </c>
      <c r="AF400" s="162"/>
      <c r="AG400" s="162"/>
      <c r="AH400" s="162"/>
      <c r="AI400" s="162"/>
      <c r="AJ400" s="162"/>
      <c r="AK400" s="162">
        <f>Tabela1336[[#This Row],[Categoria]]</f>
        <v>0</v>
      </c>
      <c r="AL400" s="162"/>
      <c r="AM400" s="162"/>
      <c r="AN400" s="162"/>
      <c r="AO400" s="162"/>
      <c r="AP400" s="150" t="str">
        <f t="shared" si="20"/>
        <v/>
      </c>
    </row>
    <row r="401" spans="1:42" s="144" customFormat="1" ht="16.5" hidden="1" x14ac:dyDescent="0.25">
      <c r="A401" s="159"/>
      <c r="B401" s="157"/>
      <c r="C401" s="158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50" t="str">
        <f t="shared" si="18"/>
        <v/>
      </c>
      <c r="P401" s="157"/>
      <c r="Q401" s="158" t="str">
        <f>IF(Tabela1336[[#This Row],[Diagnóstico]]="Não Prenha",Tabela1336[[#This Row],[Vaca]],"-")</f>
        <v>-</v>
      </c>
      <c r="R401" s="162" t="str">
        <f>IF(Tabela1336[[#This Row],[Diagnóstico]]="Não Prenha",Tabela1336[[#This Row],[E.C.C DG]],"-")</f>
        <v>-</v>
      </c>
      <c r="S401" s="162"/>
      <c r="T401" s="162" t="str">
        <f>IF(Tabela1336[[#This Row],[Diagnóstico]]="Não Prenha",Tabela1336[[#This Row],[E.C.C. IA]],"-")</f>
        <v>-</v>
      </c>
      <c r="U401" s="162" t="str">
        <f>IF(Tabela1336[[#This Row],[Diagnóstico]]="Não Prenha",Tabela1336[[#This Row],[Raça IA]],"-")</f>
        <v>-</v>
      </c>
      <c r="V401" s="162"/>
      <c r="W401" s="162">
        <f>Tabela1336[[#This Row],[Categoria]]</f>
        <v>0</v>
      </c>
      <c r="X401" s="162"/>
      <c r="Y401" s="162"/>
      <c r="Z401" s="162"/>
      <c r="AA401" s="162"/>
      <c r="AB401" s="150" t="str">
        <f t="shared" si="19"/>
        <v/>
      </c>
      <c r="AD401" s="157"/>
      <c r="AE401" s="158" t="str">
        <f>IF(Tabela131247[[#This Row],[Diagnóstico]]="Não Prenha ",Tabela1336[[#This Row],[Vaca]],"-")</f>
        <v>-</v>
      </c>
      <c r="AF401" s="162"/>
      <c r="AG401" s="162"/>
      <c r="AH401" s="162"/>
      <c r="AI401" s="162"/>
      <c r="AJ401" s="162"/>
      <c r="AK401" s="162">
        <f>Tabela1336[[#This Row],[Categoria]]</f>
        <v>0</v>
      </c>
      <c r="AL401" s="162"/>
      <c r="AM401" s="162"/>
      <c r="AN401" s="162"/>
      <c r="AO401" s="162"/>
      <c r="AP401" s="150" t="str">
        <f t="shared" si="20"/>
        <v/>
      </c>
    </row>
    <row r="402" spans="1:42" s="144" customFormat="1" ht="16.5" hidden="1" x14ac:dyDescent="0.25">
      <c r="A402" s="159"/>
      <c r="B402" s="157"/>
      <c r="C402" s="158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50" t="str">
        <f t="shared" si="18"/>
        <v/>
      </c>
      <c r="P402" s="157"/>
      <c r="Q402" s="158" t="str">
        <f>IF(Tabela1336[[#This Row],[Diagnóstico]]="Não Prenha",Tabela1336[[#This Row],[Vaca]],"-")</f>
        <v>-</v>
      </c>
      <c r="R402" s="162" t="str">
        <f>IF(Tabela1336[[#This Row],[Diagnóstico]]="Não Prenha",Tabela1336[[#This Row],[E.C.C DG]],"-")</f>
        <v>-</v>
      </c>
      <c r="S402" s="162"/>
      <c r="T402" s="162" t="str">
        <f>IF(Tabela1336[[#This Row],[Diagnóstico]]="Não Prenha",Tabela1336[[#This Row],[E.C.C. IA]],"-")</f>
        <v>-</v>
      </c>
      <c r="U402" s="162" t="str">
        <f>IF(Tabela1336[[#This Row],[Diagnóstico]]="Não Prenha",Tabela1336[[#This Row],[Raça IA]],"-")</f>
        <v>-</v>
      </c>
      <c r="V402" s="162"/>
      <c r="W402" s="162">
        <f>Tabela1336[[#This Row],[Categoria]]</f>
        <v>0</v>
      </c>
      <c r="X402" s="162"/>
      <c r="Y402" s="162"/>
      <c r="Z402" s="162"/>
      <c r="AA402" s="162"/>
      <c r="AB402" s="150" t="str">
        <f t="shared" si="19"/>
        <v/>
      </c>
      <c r="AD402" s="157"/>
      <c r="AE402" s="158" t="str">
        <f>IF(Tabela131247[[#This Row],[Diagnóstico]]="Não Prenha ",Tabela1336[[#This Row],[Vaca]],"-")</f>
        <v>-</v>
      </c>
      <c r="AF402" s="162"/>
      <c r="AG402" s="162"/>
      <c r="AH402" s="162"/>
      <c r="AI402" s="162"/>
      <c r="AJ402" s="162"/>
      <c r="AK402" s="162">
        <f>Tabela1336[[#This Row],[Categoria]]</f>
        <v>0</v>
      </c>
      <c r="AL402" s="162"/>
      <c r="AM402" s="162"/>
      <c r="AN402" s="162"/>
      <c r="AO402" s="162"/>
      <c r="AP402" s="150" t="str">
        <f t="shared" si="20"/>
        <v/>
      </c>
    </row>
    <row r="403" spans="1:42" s="144" customFormat="1" ht="16.5" hidden="1" x14ac:dyDescent="0.25">
      <c r="A403" s="159"/>
      <c r="B403" s="157"/>
      <c r="C403" s="158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50" t="str">
        <f t="shared" si="18"/>
        <v/>
      </c>
      <c r="P403" s="157"/>
      <c r="Q403" s="158" t="str">
        <f>IF(Tabela1336[[#This Row],[Diagnóstico]]="Não Prenha",Tabela1336[[#This Row],[Vaca]],"-")</f>
        <v>-</v>
      </c>
      <c r="R403" s="162" t="str">
        <f>IF(Tabela1336[[#This Row],[Diagnóstico]]="Não Prenha",Tabela1336[[#This Row],[E.C.C DG]],"-")</f>
        <v>-</v>
      </c>
      <c r="S403" s="162"/>
      <c r="T403" s="162" t="str">
        <f>IF(Tabela1336[[#This Row],[Diagnóstico]]="Não Prenha",Tabela1336[[#This Row],[E.C.C. IA]],"-")</f>
        <v>-</v>
      </c>
      <c r="U403" s="162" t="str">
        <f>IF(Tabela1336[[#This Row],[Diagnóstico]]="Não Prenha",Tabela1336[[#This Row],[Raça IA]],"-")</f>
        <v>-</v>
      </c>
      <c r="V403" s="162"/>
      <c r="W403" s="162">
        <f>Tabela1336[[#This Row],[Categoria]]</f>
        <v>0</v>
      </c>
      <c r="X403" s="162"/>
      <c r="Y403" s="162"/>
      <c r="Z403" s="162"/>
      <c r="AA403" s="162"/>
      <c r="AB403" s="150" t="str">
        <f t="shared" si="19"/>
        <v/>
      </c>
      <c r="AD403" s="157"/>
      <c r="AE403" s="158" t="str">
        <f>IF(Tabela131247[[#This Row],[Diagnóstico]]="Não Prenha ",Tabela1336[[#This Row],[Vaca]],"-")</f>
        <v>-</v>
      </c>
      <c r="AF403" s="162"/>
      <c r="AG403" s="162"/>
      <c r="AH403" s="162"/>
      <c r="AI403" s="162"/>
      <c r="AJ403" s="162"/>
      <c r="AK403" s="162">
        <f>Tabela1336[[#This Row],[Categoria]]</f>
        <v>0</v>
      </c>
      <c r="AL403" s="162"/>
      <c r="AM403" s="162"/>
      <c r="AN403" s="162"/>
      <c r="AO403" s="162"/>
      <c r="AP403" s="150" t="str">
        <f t="shared" si="20"/>
        <v/>
      </c>
    </row>
    <row r="404" spans="1:42" s="144" customFormat="1" ht="16.5" hidden="1" x14ac:dyDescent="0.25">
      <c r="A404" s="159"/>
      <c r="B404" s="157"/>
      <c r="C404" s="158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50" t="str">
        <f t="shared" si="18"/>
        <v/>
      </c>
      <c r="P404" s="157"/>
      <c r="Q404" s="158" t="str">
        <f>IF(Tabela1336[[#This Row],[Diagnóstico]]="Não Prenha",Tabela1336[[#This Row],[Vaca]],"-")</f>
        <v>-</v>
      </c>
      <c r="R404" s="162" t="str">
        <f>IF(Tabela1336[[#This Row],[Diagnóstico]]="Não Prenha",Tabela1336[[#This Row],[E.C.C DG]],"-")</f>
        <v>-</v>
      </c>
      <c r="S404" s="162"/>
      <c r="T404" s="162" t="str">
        <f>IF(Tabela1336[[#This Row],[Diagnóstico]]="Não Prenha",Tabela1336[[#This Row],[E.C.C. IA]],"-")</f>
        <v>-</v>
      </c>
      <c r="U404" s="162" t="str">
        <f>IF(Tabela1336[[#This Row],[Diagnóstico]]="Não Prenha",Tabela1336[[#This Row],[Raça IA]],"-")</f>
        <v>-</v>
      </c>
      <c r="V404" s="162"/>
      <c r="W404" s="162">
        <f>Tabela1336[[#This Row],[Categoria]]</f>
        <v>0</v>
      </c>
      <c r="X404" s="162"/>
      <c r="Y404" s="162"/>
      <c r="Z404" s="162"/>
      <c r="AA404" s="162"/>
      <c r="AB404" s="150" t="str">
        <f t="shared" si="19"/>
        <v/>
      </c>
      <c r="AD404" s="157"/>
      <c r="AE404" s="158" t="str">
        <f>IF(Tabela131247[[#This Row],[Diagnóstico]]="Não Prenha ",Tabela1336[[#This Row],[Vaca]],"-")</f>
        <v>-</v>
      </c>
      <c r="AF404" s="162"/>
      <c r="AG404" s="162"/>
      <c r="AH404" s="162"/>
      <c r="AI404" s="162"/>
      <c r="AJ404" s="162"/>
      <c r="AK404" s="162">
        <f>Tabela1336[[#This Row],[Categoria]]</f>
        <v>0</v>
      </c>
      <c r="AL404" s="162"/>
      <c r="AM404" s="162"/>
      <c r="AN404" s="162"/>
      <c r="AO404" s="162"/>
      <c r="AP404" s="150" t="str">
        <f t="shared" si="20"/>
        <v/>
      </c>
    </row>
    <row r="405" spans="1:42" s="144" customFormat="1" ht="16.5" hidden="1" x14ac:dyDescent="0.25">
      <c r="A405" s="159"/>
      <c r="B405" s="157"/>
      <c r="C405" s="158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50" t="str">
        <f t="shared" si="18"/>
        <v/>
      </c>
      <c r="P405" s="157"/>
      <c r="Q405" s="158" t="str">
        <f>IF(Tabela1336[[#This Row],[Diagnóstico]]="Não Prenha",Tabela1336[[#This Row],[Vaca]],"-")</f>
        <v>-</v>
      </c>
      <c r="R405" s="162" t="str">
        <f>IF(Tabela1336[[#This Row],[Diagnóstico]]="Não Prenha",Tabela1336[[#This Row],[E.C.C DG]],"-")</f>
        <v>-</v>
      </c>
      <c r="S405" s="162"/>
      <c r="T405" s="162" t="str">
        <f>IF(Tabela1336[[#This Row],[Diagnóstico]]="Não Prenha",Tabela1336[[#This Row],[E.C.C. IA]],"-")</f>
        <v>-</v>
      </c>
      <c r="U405" s="162" t="str">
        <f>IF(Tabela1336[[#This Row],[Diagnóstico]]="Não Prenha",Tabela1336[[#This Row],[Raça IA]],"-")</f>
        <v>-</v>
      </c>
      <c r="V405" s="162"/>
      <c r="W405" s="162">
        <f>Tabela1336[[#This Row],[Categoria]]</f>
        <v>0</v>
      </c>
      <c r="X405" s="162"/>
      <c r="Y405" s="162"/>
      <c r="Z405" s="162"/>
      <c r="AA405" s="162"/>
      <c r="AB405" s="150" t="str">
        <f t="shared" si="19"/>
        <v/>
      </c>
      <c r="AD405" s="157"/>
      <c r="AE405" s="158" t="str">
        <f>IF(Tabela131247[[#This Row],[Diagnóstico]]="Não Prenha ",Tabela1336[[#This Row],[Vaca]],"-")</f>
        <v>-</v>
      </c>
      <c r="AF405" s="162"/>
      <c r="AG405" s="162"/>
      <c r="AH405" s="162"/>
      <c r="AI405" s="162"/>
      <c r="AJ405" s="162"/>
      <c r="AK405" s="162">
        <f>Tabela1336[[#This Row],[Categoria]]</f>
        <v>0</v>
      </c>
      <c r="AL405" s="162"/>
      <c r="AM405" s="162"/>
      <c r="AN405" s="162"/>
      <c r="AO405" s="162"/>
      <c r="AP405" s="150" t="str">
        <f t="shared" si="20"/>
        <v/>
      </c>
    </row>
    <row r="406" spans="1:42" s="144" customFormat="1" ht="16.5" hidden="1" x14ac:dyDescent="0.25">
      <c r="A406" s="159"/>
      <c r="B406" s="157"/>
      <c r="C406" s="158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50" t="str">
        <f t="shared" si="18"/>
        <v/>
      </c>
      <c r="P406" s="157"/>
      <c r="Q406" s="158" t="str">
        <f>IF(Tabela1336[[#This Row],[Diagnóstico]]="Não Prenha",Tabela1336[[#This Row],[Vaca]],"-")</f>
        <v>-</v>
      </c>
      <c r="R406" s="162" t="str">
        <f>IF(Tabela1336[[#This Row],[Diagnóstico]]="Não Prenha",Tabela1336[[#This Row],[E.C.C DG]],"-")</f>
        <v>-</v>
      </c>
      <c r="S406" s="162"/>
      <c r="T406" s="162" t="str">
        <f>IF(Tabela1336[[#This Row],[Diagnóstico]]="Não Prenha",Tabela1336[[#This Row],[E.C.C. IA]],"-")</f>
        <v>-</v>
      </c>
      <c r="U406" s="162" t="str">
        <f>IF(Tabela1336[[#This Row],[Diagnóstico]]="Não Prenha",Tabela1336[[#This Row],[Raça IA]],"-")</f>
        <v>-</v>
      </c>
      <c r="V406" s="162"/>
      <c r="W406" s="162">
        <f>Tabela1336[[#This Row],[Categoria]]</f>
        <v>0</v>
      </c>
      <c r="X406" s="162"/>
      <c r="Y406" s="162"/>
      <c r="Z406" s="162"/>
      <c r="AA406" s="162"/>
      <c r="AB406" s="150" t="str">
        <f t="shared" si="19"/>
        <v/>
      </c>
      <c r="AD406" s="157"/>
      <c r="AE406" s="158" t="str">
        <f>IF(Tabela131247[[#This Row],[Diagnóstico]]="Não Prenha ",Tabela1336[[#This Row],[Vaca]],"-")</f>
        <v>-</v>
      </c>
      <c r="AF406" s="162"/>
      <c r="AG406" s="162"/>
      <c r="AH406" s="162"/>
      <c r="AI406" s="162"/>
      <c r="AJ406" s="162"/>
      <c r="AK406" s="162">
        <f>Tabela1336[[#This Row],[Categoria]]</f>
        <v>0</v>
      </c>
      <c r="AL406" s="162"/>
      <c r="AM406" s="162"/>
      <c r="AN406" s="162"/>
      <c r="AO406" s="162"/>
      <c r="AP406" s="150" t="str">
        <f t="shared" si="20"/>
        <v/>
      </c>
    </row>
    <row r="407" spans="1:42" s="144" customFormat="1" ht="16.5" hidden="1" x14ac:dyDescent="0.25">
      <c r="A407" s="159"/>
      <c r="B407" s="157"/>
      <c r="C407" s="158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50" t="str">
        <f t="shared" si="18"/>
        <v/>
      </c>
      <c r="P407" s="157"/>
      <c r="Q407" s="158" t="str">
        <f>IF(Tabela1336[[#This Row],[Diagnóstico]]="Não Prenha",Tabela1336[[#This Row],[Vaca]],"-")</f>
        <v>-</v>
      </c>
      <c r="R407" s="162" t="str">
        <f>IF(Tabela1336[[#This Row],[Diagnóstico]]="Não Prenha",Tabela1336[[#This Row],[E.C.C DG]],"-")</f>
        <v>-</v>
      </c>
      <c r="S407" s="162"/>
      <c r="T407" s="162" t="str">
        <f>IF(Tabela1336[[#This Row],[Diagnóstico]]="Não Prenha",Tabela1336[[#This Row],[E.C.C. IA]],"-")</f>
        <v>-</v>
      </c>
      <c r="U407" s="162" t="str">
        <f>IF(Tabela1336[[#This Row],[Diagnóstico]]="Não Prenha",Tabela1336[[#This Row],[Raça IA]],"-")</f>
        <v>-</v>
      </c>
      <c r="V407" s="162"/>
      <c r="W407" s="162">
        <f>Tabela1336[[#This Row],[Categoria]]</f>
        <v>0</v>
      </c>
      <c r="X407" s="162"/>
      <c r="Y407" s="162"/>
      <c r="Z407" s="162"/>
      <c r="AA407" s="162"/>
      <c r="AB407" s="150" t="str">
        <f t="shared" si="19"/>
        <v/>
      </c>
      <c r="AD407" s="157"/>
      <c r="AE407" s="158" t="str">
        <f>IF(Tabela131247[[#This Row],[Diagnóstico]]="Não Prenha ",Tabela1336[[#This Row],[Vaca]],"-")</f>
        <v>-</v>
      </c>
      <c r="AF407" s="162"/>
      <c r="AG407" s="162"/>
      <c r="AH407" s="162"/>
      <c r="AI407" s="162"/>
      <c r="AJ407" s="162"/>
      <c r="AK407" s="162">
        <f>Tabela1336[[#This Row],[Categoria]]</f>
        <v>0</v>
      </c>
      <c r="AL407" s="162"/>
      <c r="AM407" s="162"/>
      <c r="AN407" s="162"/>
      <c r="AO407" s="162"/>
      <c r="AP407" s="150" t="str">
        <f t="shared" si="20"/>
        <v/>
      </c>
    </row>
    <row r="408" spans="1:42" s="144" customFormat="1" ht="16.5" hidden="1" x14ac:dyDescent="0.25">
      <c r="A408" s="159"/>
      <c r="B408" s="157"/>
      <c r="C408" s="158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50" t="str">
        <f t="shared" si="18"/>
        <v/>
      </c>
      <c r="P408" s="157"/>
      <c r="Q408" s="158" t="str">
        <f>IF(Tabela1336[[#This Row],[Diagnóstico]]="Não Prenha",Tabela1336[[#This Row],[Vaca]],"-")</f>
        <v>-</v>
      </c>
      <c r="R408" s="162" t="str">
        <f>IF(Tabela1336[[#This Row],[Diagnóstico]]="Não Prenha",Tabela1336[[#This Row],[E.C.C DG]],"-")</f>
        <v>-</v>
      </c>
      <c r="S408" s="162"/>
      <c r="T408" s="162" t="str">
        <f>IF(Tabela1336[[#This Row],[Diagnóstico]]="Não Prenha",Tabela1336[[#This Row],[E.C.C. IA]],"-")</f>
        <v>-</v>
      </c>
      <c r="U408" s="162" t="str">
        <f>IF(Tabela1336[[#This Row],[Diagnóstico]]="Não Prenha",Tabela1336[[#This Row],[Raça IA]],"-")</f>
        <v>-</v>
      </c>
      <c r="V408" s="162"/>
      <c r="W408" s="162">
        <f>Tabela1336[[#This Row],[Categoria]]</f>
        <v>0</v>
      </c>
      <c r="X408" s="162"/>
      <c r="Y408" s="162"/>
      <c r="Z408" s="162"/>
      <c r="AA408" s="162"/>
      <c r="AB408" s="150" t="str">
        <f t="shared" si="19"/>
        <v/>
      </c>
      <c r="AD408" s="157"/>
      <c r="AE408" s="158" t="str">
        <f>IF(Tabela131247[[#This Row],[Diagnóstico]]="Não Prenha ",Tabela1336[[#This Row],[Vaca]],"-")</f>
        <v>-</v>
      </c>
      <c r="AF408" s="162"/>
      <c r="AG408" s="162"/>
      <c r="AH408" s="162"/>
      <c r="AI408" s="162"/>
      <c r="AJ408" s="162"/>
      <c r="AK408" s="162">
        <f>Tabela1336[[#This Row],[Categoria]]</f>
        <v>0</v>
      </c>
      <c r="AL408" s="162"/>
      <c r="AM408" s="162"/>
      <c r="AN408" s="162"/>
      <c r="AO408" s="162"/>
      <c r="AP408" s="150" t="str">
        <f t="shared" si="20"/>
        <v/>
      </c>
    </row>
    <row r="409" spans="1:42" s="144" customFormat="1" ht="16.5" hidden="1" x14ac:dyDescent="0.25">
      <c r="A409" s="159"/>
      <c r="B409" s="157"/>
      <c r="C409" s="158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50" t="str">
        <f t="shared" si="18"/>
        <v/>
      </c>
      <c r="P409" s="157"/>
      <c r="Q409" s="158" t="str">
        <f>IF(Tabela1336[[#This Row],[Diagnóstico]]="Não Prenha",Tabela1336[[#This Row],[Vaca]],"-")</f>
        <v>-</v>
      </c>
      <c r="R409" s="162" t="str">
        <f>IF(Tabela1336[[#This Row],[Diagnóstico]]="Não Prenha",Tabela1336[[#This Row],[E.C.C DG]],"-")</f>
        <v>-</v>
      </c>
      <c r="S409" s="162"/>
      <c r="T409" s="162" t="str">
        <f>IF(Tabela1336[[#This Row],[Diagnóstico]]="Não Prenha",Tabela1336[[#This Row],[E.C.C. IA]],"-")</f>
        <v>-</v>
      </c>
      <c r="U409" s="162" t="str">
        <f>IF(Tabela1336[[#This Row],[Diagnóstico]]="Não Prenha",Tabela1336[[#This Row],[Raça IA]],"-")</f>
        <v>-</v>
      </c>
      <c r="V409" s="162"/>
      <c r="W409" s="162">
        <f>Tabela1336[[#This Row],[Categoria]]</f>
        <v>0</v>
      </c>
      <c r="X409" s="162"/>
      <c r="Y409" s="162"/>
      <c r="Z409" s="162"/>
      <c r="AA409" s="162"/>
      <c r="AB409" s="150" t="str">
        <f t="shared" si="19"/>
        <v/>
      </c>
      <c r="AD409" s="157"/>
      <c r="AE409" s="158" t="str">
        <f>IF(Tabela131247[[#This Row],[Diagnóstico]]="Não Prenha ",Tabela1336[[#This Row],[Vaca]],"-")</f>
        <v>-</v>
      </c>
      <c r="AF409" s="162"/>
      <c r="AG409" s="162"/>
      <c r="AH409" s="162"/>
      <c r="AI409" s="162"/>
      <c r="AJ409" s="162"/>
      <c r="AK409" s="162">
        <f>Tabela1336[[#This Row],[Categoria]]</f>
        <v>0</v>
      </c>
      <c r="AL409" s="162"/>
      <c r="AM409" s="162"/>
      <c r="AN409" s="162"/>
      <c r="AO409" s="162"/>
      <c r="AP409" s="150" t="str">
        <f t="shared" si="20"/>
        <v/>
      </c>
    </row>
    <row r="410" spans="1:42" s="144" customFormat="1" ht="16.5" hidden="1" x14ac:dyDescent="0.25">
      <c r="A410" s="159"/>
      <c r="B410" s="157"/>
      <c r="C410" s="158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50" t="str">
        <f t="shared" si="18"/>
        <v/>
      </c>
      <c r="P410" s="157"/>
      <c r="Q410" s="158" t="str">
        <f>IF(Tabela1336[[#This Row],[Diagnóstico]]="Não Prenha",Tabela1336[[#This Row],[Vaca]],"-")</f>
        <v>-</v>
      </c>
      <c r="R410" s="162" t="str">
        <f>IF(Tabela1336[[#This Row],[Diagnóstico]]="Não Prenha",Tabela1336[[#This Row],[E.C.C DG]],"-")</f>
        <v>-</v>
      </c>
      <c r="S410" s="162"/>
      <c r="T410" s="162" t="str">
        <f>IF(Tabela1336[[#This Row],[Diagnóstico]]="Não Prenha",Tabela1336[[#This Row],[E.C.C. IA]],"-")</f>
        <v>-</v>
      </c>
      <c r="U410" s="162" t="str">
        <f>IF(Tabela1336[[#This Row],[Diagnóstico]]="Não Prenha",Tabela1336[[#This Row],[Raça IA]],"-")</f>
        <v>-</v>
      </c>
      <c r="V410" s="162"/>
      <c r="W410" s="162">
        <f>Tabela1336[[#This Row],[Categoria]]</f>
        <v>0</v>
      </c>
      <c r="X410" s="162"/>
      <c r="Y410" s="162"/>
      <c r="Z410" s="162"/>
      <c r="AA410" s="162"/>
      <c r="AB410" s="150" t="str">
        <f t="shared" si="19"/>
        <v/>
      </c>
      <c r="AD410" s="157"/>
      <c r="AE410" s="158" t="str">
        <f>IF(Tabela131247[[#This Row],[Diagnóstico]]="Não Prenha ",Tabela1336[[#This Row],[Vaca]],"-")</f>
        <v>-</v>
      </c>
      <c r="AF410" s="162"/>
      <c r="AG410" s="162"/>
      <c r="AH410" s="162"/>
      <c r="AI410" s="162"/>
      <c r="AJ410" s="162"/>
      <c r="AK410" s="162">
        <f>Tabela1336[[#This Row],[Categoria]]</f>
        <v>0</v>
      </c>
      <c r="AL410" s="162"/>
      <c r="AM410" s="162"/>
      <c r="AN410" s="162"/>
      <c r="AO410" s="162"/>
      <c r="AP410" s="150" t="str">
        <f t="shared" si="20"/>
        <v/>
      </c>
    </row>
    <row r="411" spans="1:42" s="144" customFormat="1" ht="16.5" hidden="1" x14ac:dyDescent="0.25">
      <c r="A411" s="159"/>
      <c r="B411" s="157"/>
      <c r="C411" s="158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50" t="str">
        <f t="shared" si="18"/>
        <v/>
      </c>
      <c r="P411" s="157"/>
      <c r="Q411" s="158" t="str">
        <f>IF(Tabela1336[[#This Row],[Diagnóstico]]="Não Prenha",Tabela1336[[#This Row],[Vaca]],"-")</f>
        <v>-</v>
      </c>
      <c r="R411" s="162" t="str">
        <f>IF(Tabela1336[[#This Row],[Diagnóstico]]="Não Prenha",Tabela1336[[#This Row],[E.C.C DG]],"-")</f>
        <v>-</v>
      </c>
      <c r="S411" s="162"/>
      <c r="T411" s="162" t="str">
        <f>IF(Tabela1336[[#This Row],[Diagnóstico]]="Não Prenha",Tabela1336[[#This Row],[E.C.C. IA]],"-")</f>
        <v>-</v>
      </c>
      <c r="U411" s="162" t="str">
        <f>IF(Tabela1336[[#This Row],[Diagnóstico]]="Não Prenha",Tabela1336[[#This Row],[Raça IA]],"-")</f>
        <v>-</v>
      </c>
      <c r="V411" s="162"/>
      <c r="W411" s="162">
        <f>Tabela1336[[#This Row],[Categoria]]</f>
        <v>0</v>
      </c>
      <c r="X411" s="162"/>
      <c r="Y411" s="162"/>
      <c r="Z411" s="162"/>
      <c r="AA411" s="162"/>
      <c r="AB411" s="150" t="str">
        <f t="shared" si="19"/>
        <v/>
      </c>
      <c r="AD411" s="157"/>
      <c r="AE411" s="158" t="str">
        <f>IF(Tabela131247[[#This Row],[Diagnóstico]]="Não Prenha ",Tabela1336[[#This Row],[Vaca]],"-")</f>
        <v>-</v>
      </c>
      <c r="AF411" s="162"/>
      <c r="AG411" s="162"/>
      <c r="AH411" s="162"/>
      <c r="AI411" s="162"/>
      <c r="AJ411" s="162"/>
      <c r="AK411" s="162">
        <f>Tabela1336[[#This Row],[Categoria]]</f>
        <v>0</v>
      </c>
      <c r="AL411" s="162"/>
      <c r="AM411" s="162"/>
      <c r="AN411" s="162"/>
      <c r="AO411" s="162"/>
      <c r="AP411" s="150" t="str">
        <f t="shared" si="20"/>
        <v/>
      </c>
    </row>
    <row r="412" spans="1:42" s="144" customFormat="1" ht="16.5" hidden="1" x14ac:dyDescent="0.25">
      <c r="A412" s="159"/>
      <c r="B412" s="157"/>
      <c r="C412" s="158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50" t="str">
        <f t="shared" si="18"/>
        <v/>
      </c>
      <c r="P412" s="157"/>
      <c r="Q412" s="158" t="str">
        <f>IF(Tabela1336[[#This Row],[Diagnóstico]]="Não Prenha",Tabela1336[[#This Row],[Vaca]],"-")</f>
        <v>-</v>
      </c>
      <c r="R412" s="162" t="str">
        <f>IF(Tabela1336[[#This Row],[Diagnóstico]]="Não Prenha",Tabela1336[[#This Row],[E.C.C DG]],"-")</f>
        <v>-</v>
      </c>
      <c r="S412" s="162"/>
      <c r="T412" s="162" t="str">
        <f>IF(Tabela1336[[#This Row],[Diagnóstico]]="Não Prenha",Tabela1336[[#This Row],[E.C.C. IA]],"-")</f>
        <v>-</v>
      </c>
      <c r="U412" s="162" t="str">
        <f>IF(Tabela1336[[#This Row],[Diagnóstico]]="Não Prenha",Tabela1336[[#This Row],[Raça IA]],"-")</f>
        <v>-</v>
      </c>
      <c r="V412" s="162"/>
      <c r="W412" s="162">
        <f>Tabela1336[[#This Row],[Categoria]]</f>
        <v>0</v>
      </c>
      <c r="X412" s="162"/>
      <c r="Y412" s="162"/>
      <c r="Z412" s="162"/>
      <c r="AA412" s="162"/>
      <c r="AB412" s="150" t="str">
        <f t="shared" si="19"/>
        <v/>
      </c>
      <c r="AD412" s="157"/>
      <c r="AE412" s="158" t="str">
        <f>IF(Tabela131247[[#This Row],[Diagnóstico]]="Não Prenha ",Tabela1336[[#This Row],[Vaca]],"-")</f>
        <v>-</v>
      </c>
      <c r="AF412" s="162"/>
      <c r="AG412" s="162"/>
      <c r="AH412" s="162"/>
      <c r="AI412" s="162"/>
      <c r="AJ412" s="162"/>
      <c r="AK412" s="162">
        <f>Tabela1336[[#This Row],[Categoria]]</f>
        <v>0</v>
      </c>
      <c r="AL412" s="162"/>
      <c r="AM412" s="162"/>
      <c r="AN412" s="162"/>
      <c r="AO412" s="162"/>
      <c r="AP412" s="150" t="str">
        <f t="shared" si="20"/>
        <v/>
      </c>
    </row>
    <row r="413" spans="1:42" s="144" customFormat="1" ht="16.5" hidden="1" x14ac:dyDescent="0.25">
      <c r="A413" s="159"/>
      <c r="B413" s="157"/>
      <c r="C413" s="158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50" t="str">
        <f t="shared" si="18"/>
        <v/>
      </c>
      <c r="P413" s="157"/>
      <c r="Q413" s="158" t="str">
        <f>IF(Tabela1336[[#This Row],[Diagnóstico]]="Não Prenha",Tabela1336[[#This Row],[Vaca]],"-")</f>
        <v>-</v>
      </c>
      <c r="R413" s="162" t="str">
        <f>IF(Tabela1336[[#This Row],[Diagnóstico]]="Não Prenha",Tabela1336[[#This Row],[E.C.C DG]],"-")</f>
        <v>-</v>
      </c>
      <c r="S413" s="162"/>
      <c r="T413" s="162" t="str">
        <f>IF(Tabela1336[[#This Row],[Diagnóstico]]="Não Prenha",Tabela1336[[#This Row],[E.C.C. IA]],"-")</f>
        <v>-</v>
      </c>
      <c r="U413" s="162" t="str">
        <f>IF(Tabela1336[[#This Row],[Diagnóstico]]="Não Prenha",Tabela1336[[#This Row],[Raça IA]],"-")</f>
        <v>-</v>
      </c>
      <c r="V413" s="162"/>
      <c r="W413" s="162">
        <f>Tabela1336[[#This Row],[Categoria]]</f>
        <v>0</v>
      </c>
      <c r="X413" s="162"/>
      <c r="Y413" s="162"/>
      <c r="Z413" s="162"/>
      <c r="AA413" s="162"/>
      <c r="AB413" s="150" t="str">
        <f t="shared" si="19"/>
        <v/>
      </c>
      <c r="AD413" s="157"/>
      <c r="AE413" s="158" t="str">
        <f>IF(Tabela131247[[#This Row],[Diagnóstico]]="Não Prenha ",Tabela1336[[#This Row],[Vaca]],"-")</f>
        <v>-</v>
      </c>
      <c r="AF413" s="162"/>
      <c r="AG413" s="162"/>
      <c r="AH413" s="162"/>
      <c r="AI413" s="162"/>
      <c r="AJ413" s="162"/>
      <c r="AK413" s="162">
        <f>Tabela1336[[#This Row],[Categoria]]</f>
        <v>0</v>
      </c>
      <c r="AL413" s="162"/>
      <c r="AM413" s="162"/>
      <c r="AN413" s="162"/>
      <c r="AO413" s="162"/>
      <c r="AP413" s="150" t="str">
        <f t="shared" si="20"/>
        <v/>
      </c>
    </row>
    <row r="414" spans="1:42" s="144" customFormat="1" ht="16.5" hidden="1" x14ac:dyDescent="0.25">
      <c r="A414" s="159"/>
      <c r="B414" s="157"/>
      <c r="C414" s="158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50" t="str">
        <f t="shared" si="18"/>
        <v/>
      </c>
      <c r="P414" s="157"/>
      <c r="Q414" s="158" t="str">
        <f>IF(Tabela1336[[#This Row],[Diagnóstico]]="Não Prenha",Tabela1336[[#This Row],[Vaca]],"-")</f>
        <v>-</v>
      </c>
      <c r="R414" s="162" t="str">
        <f>IF(Tabela1336[[#This Row],[Diagnóstico]]="Não Prenha",Tabela1336[[#This Row],[E.C.C DG]],"-")</f>
        <v>-</v>
      </c>
      <c r="S414" s="162"/>
      <c r="T414" s="162" t="str">
        <f>IF(Tabela1336[[#This Row],[Diagnóstico]]="Não Prenha",Tabela1336[[#This Row],[E.C.C. IA]],"-")</f>
        <v>-</v>
      </c>
      <c r="U414" s="162" t="str">
        <f>IF(Tabela1336[[#This Row],[Diagnóstico]]="Não Prenha",Tabela1336[[#This Row],[Raça IA]],"-")</f>
        <v>-</v>
      </c>
      <c r="V414" s="162"/>
      <c r="W414" s="162">
        <f>Tabela1336[[#This Row],[Categoria]]</f>
        <v>0</v>
      </c>
      <c r="X414" s="162"/>
      <c r="Y414" s="162"/>
      <c r="Z414" s="162"/>
      <c r="AA414" s="162"/>
      <c r="AB414" s="150" t="str">
        <f t="shared" si="19"/>
        <v/>
      </c>
      <c r="AD414" s="157"/>
      <c r="AE414" s="158" t="str">
        <f>IF(Tabela131247[[#This Row],[Diagnóstico]]="Não Prenha ",Tabela1336[[#This Row],[Vaca]],"-")</f>
        <v>-</v>
      </c>
      <c r="AF414" s="162"/>
      <c r="AG414" s="162"/>
      <c r="AH414" s="162"/>
      <c r="AI414" s="162"/>
      <c r="AJ414" s="162"/>
      <c r="AK414" s="162">
        <f>Tabela1336[[#This Row],[Categoria]]</f>
        <v>0</v>
      </c>
      <c r="AL414" s="162"/>
      <c r="AM414" s="162"/>
      <c r="AN414" s="162"/>
      <c r="AO414" s="162"/>
      <c r="AP414" s="150" t="str">
        <f t="shared" si="20"/>
        <v/>
      </c>
    </row>
    <row r="415" spans="1:42" s="144" customFormat="1" ht="16.5" hidden="1" x14ac:dyDescent="0.25">
      <c r="A415" s="159"/>
      <c r="B415" s="157"/>
      <c r="C415" s="158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50" t="str">
        <f t="shared" si="18"/>
        <v/>
      </c>
      <c r="P415" s="157"/>
      <c r="Q415" s="158" t="str">
        <f>IF(Tabela1336[[#This Row],[Diagnóstico]]="Não Prenha",Tabela1336[[#This Row],[Vaca]],"-")</f>
        <v>-</v>
      </c>
      <c r="R415" s="162" t="str">
        <f>IF(Tabela1336[[#This Row],[Diagnóstico]]="Não Prenha",Tabela1336[[#This Row],[E.C.C DG]],"-")</f>
        <v>-</v>
      </c>
      <c r="S415" s="162"/>
      <c r="T415" s="162" t="str">
        <f>IF(Tabela1336[[#This Row],[Diagnóstico]]="Não Prenha",Tabela1336[[#This Row],[E.C.C. IA]],"-")</f>
        <v>-</v>
      </c>
      <c r="U415" s="162" t="str">
        <f>IF(Tabela1336[[#This Row],[Diagnóstico]]="Não Prenha",Tabela1336[[#This Row],[Raça IA]],"-")</f>
        <v>-</v>
      </c>
      <c r="V415" s="162"/>
      <c r="W415" s="162">
        <f>Tabela1336[[#This Row],[Categoria]]</f>
        <v>0</v>
      </c>
      <c r="X415" s="162"/>
      <c r="Y415" s="162"/>
      <c r="Z415" s="162"/>
      <c r="AA415" s="162"/>
      <c r="AB415" s="150" t="str">
        <f t="shared" si="19"/>
        <v/>
      </c>
      <c r="AD415" s="157"/>
      <c r="AE415" s="158" t="str">
        <f>IF(Tabela131247[[#This Row],[Diagnóstico]]="Não Prenha ",Tabela1336[[#This Row],[Vaca]],"-")</f>
        <v>-</v>
      </c>
      <c r="AF415" s="162"/>
      <c r="AG415" s="162"/>
      <c r="AH415" s="162"/>
      <c r="AI415" s="162"/>
      <c r="AJ415" s="162"/>
      <c r="AK415" s="162">
        <f>Tabela1336[[#This Row],[Categoria]]</f>
        <v>0</v>
      </c>
      <c r="AL415" s="162"/>
      <c r="AM415" s="162"/>
      <c r="AN415" s="162"/>
      <c r="AO415" s="162"/>
      <c r="AP415" s="150" t="str">
        <f t="shared" si="20"/>
        <v/>
      </c>
    </row>
    <row r="416" spans="1:42" s="144" customFormat="1" ht="16.5" hidden="1" x14ac:dyDescent="0.25">
      <c r="A416" s="159"/>
      <c r="B416" s="157"/>
      <c r="C416" s="158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50" t="str">
        <f t="shared" si="18"/>
        <v/>
      </c>
      <c r="P416" s="157"/>
      <c r="Q416" s="158" t="str">
        <f>IF(Tabela1336[[#This Row],[Diagnóstico]]="Não Prenha",Tabela1336[[#This Row],[Vaca]],"-")</f>
        <v>-</v>
      </c>
      <c r="R416" s="162" t="str">
        <f>IF(Tabela1336[[#This Row],[Diagnóstico]]="Não Prenha",Tabela1336[[#This Row],[E.C.C DG]],"-")</f>
        <v>-</v>
      </c>
      <c r="S416" s="162"/>
      <c r="T416" s="162" t="str">
        <f>IF(Tabela1336[[#This Row],[Diagnóstico]]="Não Prenha",Tabela1336[[#This Row],[E.C.C. IA]],"-")</f>
        <v>-</v>
      </c>
      <c r="U416" s="162" t="str">
        <f>IF(Tabela1336[[#This Row],[Diagnóstico]]="Não Prenha",Tabela1336[[#This Row],[Raça IA]],"-")</f>
        <v>-</v>
      </c>
      <c r="V416" s="162"/>
      <c r="W416" s="162">
        <f>Tabela1336[[#This Row],[Categoria]]</f>
        <v>0</v>
      </c>
      <c r="X416" s="162"/>
      <c r="Y416" s="162"/>
      <c r="Z416" s="162"/>
      <c r="AA416" s="162"/>
      <c r="AB416" s="150" t="str">
        <f t="shared" si="19"/>
        <v/>
      </c>
      <c r="AD416" s="157"/>
      <c r="AE416" s="158" t="str">
        <f>IF(Tabela131247[[#This Row],[Diagnóstico]]="Não Prenha ",Tabela1336[[#This Row],[Vaca]],"-")</f>
        <v>-</v>
      </c>
      <c r="AF416" s="162"/>
      <c r="AG416" s="162"/>
      <c r="AH416" s="162"/>
      <c r="AI416" s="162"/>
      <c r="AJ416" s="162"/>
      <c r="AK416" s="162">
        <f>Tabela1336[[#This Row],[Categoria]]</f>
        <v>0</v>
      </c>
      <c r="AL416" s="162"/>
      <c r="AM416" s="162"/>
      <c r="AN416" s="162"/>
      <c r="AO416" s="162"/>
      <c r="AP416" s="150" t="str">
        <f t="shared" si="20"/>
        <v/>
      </c>
    </row>
    <row r="417" spans="1:42" s="144" customFormat="1" ht="16.5" hidden="1" x14ac:dyDescent="0.25">
      <c r="A417" s="159"/>
      <c r="B417" s="157"/>
      <c r="C417" s="158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50" t="str">
        <f t="shared" si="18"/>
        <v/>
      </c>
      <c r="P417" s="157"/>
      <c r="Q417" s="158" t="str">
        <f>IF(Tabela1336[[#This Row],[Diagnóstico]]="Não Prenha",Tabela1336[[#This Row],[Vaca]],"-")</f>
        <v>-</v>
      </c>
      <c r="R417" s="162" t="str">
        <f>IF(Tabela1336[[#This Row],[Diagnóstico]]="Não Prenha",Tabela1336[[#This Row],[E.C.C DG]],"-")</f>
        <v>-</v>
      </c>
      <c r="S417" s="162"/>
      <c r="T417" s="162" t="str">
        <f>IF(Tabela1336[[#This Row],[Diagnóstico]]="Não Prenha",Tabela1336[[#This Row],[E.C.C. IA]],"-")</f>
        <v>-</v>
      </c>
      <c r="U417" s="162" t="str">
        <f>IF(Tabela1336[[#This Row],[Diagnóstico]]="Não Prenha",Tabela1336[[#This Row],[Raça IA]],"-")</f>
        <v>-</v>
      </c>
      <c r="V417" s="162"/>
      <c r="W417" s="162">
        <f>Tabela1336[[#This Row],[Categoria]]</f>
        <v>0</v>
      </c>
      <c r="X417" s="162"/>
      <c r="Y417" s="162"/>
      <c r="Z417" s="162"/>
      <c r="AA417" s="162"/>
      <c r="AB417" s="150" t="str">
        <f t="shared" si="19"/>
        <v/>
      </c>
      <c r="AD417" s="157"/>
      <c r="AE417" s="158" t="str">
        <f>IF(Tabela131247[[#This Row],[Diagnóstico]]="Não Prenha ",Tabela1336[[#This Row],[Vaca]],"-")</f>
        <v>-</v>
      </c>
      <c r="AF417" s="162"/>
      <c r="AG417" s="162"/>
      <c r="AH417" s="162"/>
      <c r="AI417" s="162"/>
      <c r="AJ417" s="162"/>
      <c r="AK417" s="162">
        <f>Tabela1336[[#This Row],[Categoria]]</f>
        <v>0</v>
      </c>
      <c r="AL417" s="162"/>
      <c r="AM417" s="162"/>
      <c r="AN417" s="162"/>
      <c r="AO417" s="162"/>
      <c r="AP417" s="150" t="str">
        <f t="shared" si="20"/>
        <v/>
      </c>
    </row>
    <row r="418" spans="1:42" s="144" customFormat="1" ht="16.5" hidden="1" x14ac:dyDescent="0.25">
      <c r="A418" s="159"/>
      <c r="B418" s="157"/>
      <c r="C418" s="158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50" t="str">
        <f t="shared" si="18"/>
        <v/>
      </c>
      <c r="P418" s="157"/>
      <c r="Q418" s="158" t="str">
        <f>IF(Tabela1336[[#This Row],[Diagnóstico]]="Não Prenha",Tabela1336[[#This Row],[Vaca]],"-")</f>
        <v>-</v>
      </c>
      <c r="R418" s="162" t="str">
        <f>IF(Tabela1336[[#This Row],[Diagnóstico]]="Não Prenha",Tabela1336[[#This Row],[E.C.C DG]],"-")</f>
        <v>-</v>
      </c>
      <c r="S418" s="162"/>
      <c r="T418" s="162" t="str">
        <f>IF(Tabela1336[[#This Row],[Diagnóstico]]="Não Prenha",Tabela1336[[#This Row],[E.C.C. IA]],"-")</f>
        <v>-</v>
      </c>
      <c r="U418" s="162" t="str">
        <f>IF(Tabela1336[[#This Row],[Diagnóstico]]="Não Prenha",Tabela1336[[#This Row],[Raça IA]],"-")</f>
        <v>-</v>
      </c>
      <c r="V418" s="162"/>
      <c r="W418" s="162">
        <f>Tabela1336[[#This Row],[Categoria]]</f>
        <v>0</v>
      </c>
      <c r="X418" s="162"/>
      <c r="Y418" s="162"/>
      <c r="Z418" s="162"/>
      <c r="AA418" s="162"/>
      <c r="AB418" s="150" t="str">
        <f t="shared" si="19"/>
        <v/>
      </c>
      <c r="AD418" s="157"/>
      <c r="AE418" s="158" t="str">
        <f>IF(Tabela131247[[#This Row],[Diagnóstico]]="Não Prenha ",Tabela1336[[#This Row],[Vaca]],"-")</f>
        <v>-</v>
      </c>
      <c r="AF418" s="162"/>
      <c r="AG418" s="162"/>
      <c r="AH418" s="162"/>
      <c r="AI418" s="162"/>
      <c r="AJ418" s="162"/>
      <c r="AK418" s="162">
        <f>Tabela1336[[#This Row],[Categoria]]</f>
        <v>0</v>
      </c>
      <c r="AL418" s="162"/>
      <c r="AM418" s="162"/>
      <c r="AN418" s="162"/>
      <c r="AO418" s="162"/>
      <c r="AP418" s="150" t="str">
        <f t="shared" si="20"/>
        <v/>
      </c>
    </row>
    <row r="419" spans="1:42" s="144" customFormat="1" ht="16.5" hidden="1" x14ac:dyDescent="0.25">
      <c r="A419" s="159"/>
      <c r="B419" s="157"/>
      <c r="C419" s="158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50" t="str">
        <f t="shared" si="18"/>
        <v/>
      </c>
      <c r="P419" s="157"/>
      <c r="Q419" s="158" t="str">
        <f>IF(Tabela1336[[#This Row],[Diagnóstico]]="Não Prenha",Tabela1336[[#This Row],[Vaca]],"-")</f>
        <v>-</v>
      </c>
      <c r="R419" s="162" t="str">
        <f>IF(Tabela1336[[#This Row],[Diagnóstico]]="Não Prenha",Tabela1336[[#This Row],[E.C.C DG]],"-")</f>
        <v>-</v>
      </c>
      <c r="S419" s="162"/>
      <c r="T419" s="162" t="str">
        <f>IF(Tabela1336[[#This Row],[Diagnóstico]]="Não Prenha",Tabela1336[[#This Row],[E.C.C. IA]],"-")</f>
        <v>-</v>
      </c>
      <c r="U419" s="162" t="str">
        <f>IF(Tabela1336[[#This Row],[Diagnóstico]]="Não Prenha",Tabela1336[[#This Row],[Raça IA]],"-")</f>
        <v>-</v>
      </c>
      <c r="V419" s="162"/>
      <c r="W419" s="162">
        <f>Tabela1336[[#This Row],[Categoria]]</f>
        <v>0</v>
      </c>
      <c r="X419" s="162"/>
      <c r="Y419" s="162"/>
      <c r="Z419" s="162"/>
      <c r="AA419" s="162"/>
      <c r="AB419" s="150" t="str">
        <f t="shared" si="19"/>
        <v/>
      </c>
      <c r="AD419" s="157"/>
      <c r="AE419" s="158" t="str">
        <f>IF(Tabela131247[[#This Row],[Diagnóstico]]="Não Prenha ",Tabela1336[[#This Row],[Vaca]],"-")</f>
        <v>-</v>
      </c>
      <c r="AF419" s="162"/>
      <c r="AG419" s="162"/>
      <c r="AH419" s="162"/>
      <c r="AI419" s="162"/>
      <c r="AJ419" s="162"/>
      <c r="AK419" s="162">
        <f>Tabela1336[[#This Row],[Categoria]]</f>
        <v>0</v>
      </c>
      <c r="AL419" s="162"/>
      <c r="AM419" s="162"/>
      <c r="AN419" s="162"/>
      <c r="AO419" s="162"/>
      <c r="AP419" s="150" t="str">
        <f t="shared" si="20"/>
        <v/>
      </c>
    </row>
    <row r="420" spans="1:42" s="144" customFormat="1" ht="16.5" hidden="1" x14ac:dyDescent="0.25">
      <c r="A420" s="159"/>
      <c r="B420" s="157"/>
      <c r="C420" s="158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50" t="str">
        <f t="shared" si="18"/>
        <v/>
      </c>
      <c r="P420" s="157"/>
      <c r="Q420" s="158" t="str">
        <f>IF(Tabela1336[[#This Row],[Diagnóstico]]="Não Prenha",Tabela1336[[#This Row],[Vaca]],"-")</f>
        <v>-</v>
      </c>
      <c r="R420" s="162" t="str">
        <f>IF(Tabela1336[[#This Row],[Diagnóstico]]="Não Prenha",Tabela1336[[#This Row],[E.C.C DG]],"-")</f>
        <v>-</v>
      </c>
      <c r="S420" s="162"/>
      <c r="T420" s="162" t="str">
        <f>IF(Tabela1336[[#This Row],[Diagnóstico]]="Não Prenha",Tabela1336[[#This Row],[E.C.C. IA]],"-")</f>
        <v>-</v>
      </c>
      <c r="U420" s="162" t="str">
        <f>IF(Tabela1336[[#This Row],[Diagnóstico]]="Não Prenha",Tabela1336[[#This Row],[Raça IA]],"-")</f>
        <v>-</v>
      </c>
      <c r="V420" s="162"/>
      <c r="W420" s="162">
        <f>Tabela1336[[#This Row],[Categoria]]</f>
        <v>0</v>
      </c>
      <c r="X420" s="162"/>
      <c r="Y420" s="162"/>
      <c r="Z420" s="162"/>
      <c r="AA420" s="162"/>
      <c r="AB420" s="150" t="str">
        <f t="shared" si="19"/>
        <v/>
      </c>
      <c r="AD420" s="157"/>
      <c r="AE420" s="158" t="str">
        <f>IF(Tabela131247[[#This Row],[Diagnóstico]]="Não Prenha ",Tabela1336[[#This Row],[Vaca]],"-")</f>
        <v>-</v>
      </c>
      <c r="AF420" s="162"/>
      <c r="AG420" s="162"/>
      <c r="AH420" s="162"/>
      <c r="AI420" s="162"/>
      <c r="AJ420" s="162"/>
      <c r="AK420" s="162">
        <f>Tabela1336[[#This Row],[Categoria]]</f>
        <v>0</v>
      </c>
      <c r="AL420" s="162"/>
      <c r="AM420" s="162"/>
      <c r="AN420" s="162"/>
      <c r="AO420" s="162"/>
      <c r="AP420" s="150" t="str">
        <f t="shared" si="20"/>
        <v/>
      </c>
    </row>
    <row r="421" spans="1:42" s="144" customFormat="1" ht="16.5" hidden="1" x14ac:dyDescent="0.25">
      <c r="A421" s="159"/>
      <c r="B421" s="157"/>
      <c r="C421" s="158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50" t="str">
        <f t="shared" si="18"/>
        <v/>
      </c>
      <c r="P421" s="157"/>
      <c r="Q421" s="158" t="str">
        <f>IF(Tabela1336[[#This Row],[Diagnóstico]]="Não Prenha",Tabela1336[[#This Row],[Vaca]],"-")</f>
        <v>-</v>
      </c>
      <c r="R421" s="162" t="str">
        <f>IF(Tabela1336[[#This Row],[Diagnóstico]]="Não Prenha",Tabela1336[[#This Row],[E.C.C DG]],"-")</f>
        <v>-</v>
      </c>
      <c r="S421" s="162"/>
      <c r="T421" s="162" t="str">
        <f>IF(Tabela1336[[#This Row],[Diagnóstico]]="Não Prenha",Tabela1336[[#This Row],[E.C.C. IA]],"-")</f>
        <v>-</v>
      </c>
      <c r="U421" s="162" t="str">
        <f>IF(Tabela1336[[#This Row],[Diagnóstico]]="Não Prenha",Tabela1336[[#This Row],[Raça IA]],"-")</f>
        <v>-</v>
      </c>
      <c r="V421" s="162"/>
      <c r="W421" s="162">
        <f>Tabela1336[[#This Row],[Categoria]]</f>
        <v>0</v>
      </c>
      <c r="X421" s="162"/>
      <c r="Y421" s="162"/>
      <c r="Z421" s="162"/>
      <c r="AA421" s="162"/>
      <c r="AB421" s="150" t="str">
        <f t="shared" si="19"/>
        <v/>
      </c>
      <c r="AD421" s="157"/>
      <c r="AE421" s="158" t="str">
        <f>IF(Tabela131247[[#This Row],[Diagnóstico]]="Não Prenha ",Tabela1336[[#This Row],[Vaca]],"-")</f>
        <v>-</v>
      </c>
      <c r="AF421" s="162"/>
      <c r="AG421" s="162"/>
      <c r="AH421" s="162"/>
      <c r="AI421" s="162"/>
      <c r="AJ421" s="162"/>
      <c r="AK421" s="162">
        <f>Tabela1336[[#This Row],[Categoria]]</f>
        <v>0</v>
      </c>
      <c r="AL421" s="162"/>
      <c r="AM421" s="162"/>
      <c r="AN421" s="162"/>
      <c r="AO421" s="162"/>
      <c r="AP421" s="150" t="str">
        <f t="shared" si="20"/>
        <v/>
      </c>
    </row>
    <row r="422" spans="1:42" s="144" customFormat="1" ht="16.5" hidden="1" x14ac:dyDescent="0.25">
      <c r="A422" s="159"/>
      <c r="B422" s="157"/>
      <c r="C422" s="158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50" t="str">
        <f t="shared" si="18"/>
        <v/>
      </c>
      <c r="P422" s="157"/>
      <c r="Q422" s="158" t="str">
        <f>IF(Tabela1336[[#This Row],[Diagnóstico]]="Não Prenha",Tabela1336[[#This Row],[Vaca]],"-")</f>
        <v>-</v>
      </c>
      <c r="R422" s="162" t="str">
        <f>IF(Tabela1336[[#This Row],[Diagnóstico]]="Não Prenha",Tabela1336[[#This Row],[E.C.C DG]],"-")</f>
        <v>-</v>
      </c>
      <c r="S422" s="162"/>
      <c r="T422" s="162" t="str">
        <f>IF(Tabela1336[[#This Row],[Diagnóstico]]="Não Prenha",Tabela1336[[#This Row],[E.C.C. IA]],"-")</f>
        <v>-</v>
      </c>
      <c r="U422" s="162" t="str">
        <f>IF(Tabela1336[[#This Row],[Diagnóstico]]="Não Prenha",Tabela1336[[#This Row],[Raça IA]],"-")</f>
        <v>-</v>
      </c>
      <c r="V422" s="162"/>
      <c r="W422" s="162">
        <f>Tabela1336[[#This Row],[Categoria]]</f>
        <v>0</v>
      </c>
      <c r="X422" s="162"/>
      <c r="Y422" s="162"/>
      <c r="Z422" s="162"/>
      <c r="AA422" s="162"/>
      <c r="AB422" s="150" t="str">
        <f t="shared" si="19"/>
        <v/>
      </c>
      <c r="AD422" s="157"/>
      <c r="AE422" s="158" t="str">
        <f>IF(Tabela131247[[#This Row],[Diagnóstico]]="Não Prenha ",Tabela1336[[#This Row],[Vaca]],"-")</f>
        <v>-</v>
      </c>
      <c r="AF422" s="162"/>
      <c r="AG422" s="162"/>
      <c r="AH422" s="162"/>
      <c r="AI422" s="162"/>
      <c r="AJ422" s="162"/>
      <c r="AK422" s="162">
        <f>Tabela1336[[#This Row],[Categoria]]</f>
        <v>0</v>
      </c>
      <c r="AL422" s="162"/>
      <c r="AM422" s="162"/>
      <c r="AN422" s="162"/>
      <c r="AO422" s="162"/>
      <c r="AP422" s="150" t="str">
        <f t="shared" si="20"/>
        <v/>
      </c>
    </row>
    <row r="423" spans="1:42" s="144" customFormat="1" ht="16.5" hidden="1" x14ac:dyDescent="0.25">
      <c r="A423" s="159"/>
      <c r="B423" s="157"/>
      <c r="C423" s="158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50" t="str">
        <f t="shared" si="18"/>
        <v/>
      </c>
      <c r="P423" s="157"/>
      <c r="Q423" s="158" t="str">
        <f>IF(Tabela1336[[#This Row],[Diagnóstico]]="Não Prenha",Tabela1336[[#This Row],[Vaca]],"-")</f>
        <v>-</v>
      </c>
      <c r="R423" s="162" t="str">
        <f>IF(Tabela1336[[#This Row],[Diagnóstico]]="Não Prenha",Tabela1336[[#This Row],[E.C.C DG]],"-")</f>
        <v>-</v>
      </c>
      <c r="S423" s="162"/>
      <c r="T423" s="162" t="str">
        <f>IF(Tabela1336[[#This Row],[Diagnóstico]]="Não Prenha",Tabela1336[[#This Row],[E.C.C. IA]],"-")</f>
        <v>-</v>
      </c>
      <c r="U423" s="162" t="str">
        <f>IF(Tabela1336[[#This Row],[Diagnóstico]]="Não Prenha",Tabela1336[[#This Row],[Raça IA]],"-")</f>
        <v>-</v>
      </c>
      <c r="V423" s="162"/>
      <c r="W423" s="162">
        <f>Tabela1336[[#This Row],[Categoria]]</f>
        <v>0</v>
      </c>
      <c r="X423" s="162"/>
      <c r="Y423" s="162"/>
      <c r="Z423" s="162"/>
      <c r="AA423" s="162"/>
      <c r="AB423" s="150" t="str">
        <f t="shared" si="19"/>
        <v/>
      </c>
      <c r="AD423" s="157"/>
      <c r="AE423" s="158" t="str">
        <f>IF(Tabela131247[[#This Row],[Diagnóstico]]="Não Prenha ",Tabela1336[[#This Row],[Vaca]],"-")</f>
        <v>-</v>
      </c>
      <c r="AF423" s="162"/>
      <c r="AG423" s="162"/>
      <c r="AH423" s="162"/>
      <c r="AI423" s="162"/>
      <c r="AJ423" s="162"/>
      <c r="AK423" s="162">
        <f>Tabela1336[[#This Row],[Categoria]]</f>
        <v>0</v>
      </c>
      <c r="AL423" s="162"/>
      <c r="AM423" s="162"/>
      <c r="AN423" s="162"/>
      <c r="AO423" s="162"/>
      <c r="AP423" s="150" t="str">
        <f t="shared" si="20"/>
        <v/>
      </c>
    </row>
    <row r="424" spans="1:42" s="144" customFormat="1" ht="16.5" hidden="1" x14ac:dyDescent="0.25">
      <c r="A424" s="159"/>
      <c r="B424" s="157"/>
      <c r="C424" s="158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50" t="str">
        <f t="shared" si="18"/>
        <v/>
      </c>
      <c r="P424" s="157"/>
      <c r="Q424" s="158" t="str">
        <f>IF(Tabela1336[[#This Row],[Diagnóstico]]="Não Prenha",Tabela1336[[#This Row],[Vaca]],"-")</f>
        <v>-</v>
      </c>
      <c r="R424" s="162" t="str">
        <f>IF(Tabela1336[[#This Row],[Diagnóstico]]="Não Prenha",Tabela1336[[#This Row],[E.C.C DG]],"-")</f>
        <v>-</v>
      </c>
      <c r="S424" s="162"/>
      <c r="T424" s="162" t="str">
        <f>IF(Tabela1336[[#This Row],[Diagnóstico]]="Não Prenha",Tabela1336[[#This Row],[E.C.C. IA]],"-")</f>
        <v>-</v>
      </c>
      <c r="U424" s="162" t="str">
        <f>IF(Tabela1336[[#This Row],[Diagnóstico]]="Não Prenha",Tabela1336[[#This Row],[Raça IA]],"-")</f>
        <v>-</v>
      </c>
      <c r="V424" s="162"/>
      <c r="W424" s="162">
        <f>Tabela1336[[#This Row],[Categoria]]</f>
        <v>0</v>
      </c>
      <c r="X424" s="162"/>
      <c r="Y424" s="162"/>
      <c r="Z424" s="162"/>
      <c r="AA424" s="162"/>
      <c r="AB424" s="150" t="str">
        <f t="shared" si="19"/>
        <v/>
      </c>
      <c r="AD424" s="157"/>
      <c r="AE424" s="158" t="str">
        <f>IF(Tabela131247[[#This Row],[Diagnóstico]]="Não Prenha ",Tabela1336[[#This Row],[Vaca]],"-")</f>
        <v>-</v>
      </c>
      <c r="AF424" s="162"/>
      <c r="AG424" s="162"/>
      <c r="AH424" s="162"/>
      <c r="AI424" s="162"/>
      <c r="AJ424" s="162"/>
      <c r="AK424" s="162">
        <f>Tabela1336[[#This Row],[Categoria]]</f>
        <v>0</v>
      </c>
      <c r="AL424" s="162"/>
      <c r="AM424" s="162"/>
      <c r="AN424" s="162"/>
      <c r="AO424" s="162"/>
      <c r="AP424" s="150" t="str">
        <f t="shared" si="20"/>
        <v/>
      </c>
    </row>
    <row r="425" spans="1:42" s="144" customFormat="1" ht="16.5" hidden="1" x14ac:dyDescent="0.25">
      <c r="A425" s="159"/>
      <c r="B425" s="157"/>
      <c r="C425" s="158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50" t="str">
        <f t="shared" si="18"/>
        <v/>
      </c>
      <c r="P425" s="157"/>
      <c r="Q425" s="158" t="str">
        <f>IF(Tabela1336[[#This Row],[Diagnóstico]]="Não Prenha",Tabela1336[[#This Row],[Vaca]],"-")</f>
        <v>-</v>
      </c>
      <c r="R425" s="162" t="str">
        <f>IF(Tabela1336[[#This Row],[Diagnóstico]]="Não Prenha",Tabela1336[[#This Row],[E.C.C DG]],"-")</f>
        <v>-</v>
      </c>
      <c r="S425" s="162"/>
      <c r="T425" s="162" t="str">
        <f>IF(Tabela1336[[#This Row],[Diagnóstico]]="Não Prenha",Tabela1336[[#This Row],[E.C.C. IA]],"-")</f>
        <v>-</v>
      </c>
      <c r="U425" s="162" t="str">
        <f>IF(Tabela1336[[#This Row],[Diagnóstico]]="Não Prenha",Tabela1336[[#This Row],[Raça IA]],"-")</f>
        <v>-</v>
      </c>
      <c r="V425" s="162"/>
      <c r="W425" s="162">
        <f>Tabela1336[[#This Row],[Categoria]]</f>
        <v>0</v>
      </c>
      <c r="X425" s="162"/>
      <c r="Y425" s="162"/>
      <c r="Z425" s="162"/>
      <c r="AA425" s="162"/>
      <c r="AB425" s="150" t="str">
        <f t="shared" si="19"/>
        <v/>
      </c>
      <c r="AD425" s="157"/>
      <c r="AE425" s="158" t="str">
        <f>IF(Tabela131247[[#This Row],[Diagnóstico]]="Não Prenha ",Tabela1336[[#This Row],[Vaca]],"-")</f>
        <v>-</v>
      </c>
      <c r="AF425" s="162"/>
      <c r="AG425" s="162"/>
      <c r="AH425" s="162"/>
      <c r="AI425" s="162"/>
      <c r="AJ425" s="162"/>
      <c r="AK425" s="162">
        <f>Tabela1336[[#This Row],[Categoria]]</f>
        <v>0</v>
      </c>
      <c r="AL425" s="162"/>
      <c r="AM425" s="162"/>
      <c r="AN425" s="162"/>
      <c r="AO425" s="162"/>
      <c r="AP425" s="150" t="str">
        <f t="shared" si="20"/>
        <v/>
      </c>
    </row>
    <row r="426" spans="1:42" s="144" customFormat="1" ht="16.5" hidden="1" x14ac:dyDescent="0.25">
      <c r="A426" s="159"/>
      <c r="B426" s="157"/>
      <c r="C426" s="158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50" t="str">
        <f t="shared" si="18"/>
        <v/>
      </c>
      <c r="P426" s="157"/>
      <c r="Q426" s="158" t="str">
        <f>IF(Tabela1336[[#This Row],[Diagnóstico]]="Não Prenha",Tabela1336[[#This Row],[Vaca]],"-")</f>
        <v>-</v>
      </c>
      <c r="R426" s="162" t="str">
        <f>IF(Tabela1336[[#This Row],[Diagnóstico]]="Não Prenha",Tabela1336[[#This Row],[E.C.C DG]],"-")</f>
        <v>-</v>
      </c>
      <c r="S426" s="162"/>
      <c r="T426" s="162" t="str">
        <f>IF(Tabela1336[[#This Row],[Diagnóstico]]="Não Prenha",Tabela1336[[#This Row],[E.C.C. IA]],"-")</f>
        <v>-</v>
      </c>
      <c r="U426" s="162" t="str">
        <f>IF(Tabela1336[[#This Row],[Diagnóstico]]="Não Prenha",Tabela1336[[#This Row],[Raça IA]],"-")</f>
        <v>-</v>
      </c>
      <c r="V426" s="162"/>
      <c r="W426" s="162">
        <f>Tabela1336[[#This Row],[Categoria]]</f>
        <v>0</v>
      </c>
      <c r="X426" s="162"/>
      <c r="Y426" s="162"/>
      <c r="Z426" s="162"/>
      <c r="AA426" s="162"/>
      <c r="AB426" s="150" t="str">
        <f t="shared" si="19"/>
        <v/>
      </c>
      <c r="AD426" s="157"/>
      <c r="AE426" s="158" t="str">
        <f>IF(Tabela131247[[#This Row],[Diagnóstico]]="Não Prenha ",Tabela1336[[#This Row],[Vaca]],"-")</f>
        <v>-</v>
      </c>
      <c r="AF426" s="162"/>
      <c r="AG426" s="162"/>
      <c r="AH426" s="162"/>
      <c r="AI426" s="162"/>
      <c r="AJ426" s="162"/>
      <c r="AK426" s="162">
        <f>Tabela1336[[#This Row],[Categoria]]</f>
        <v>0</v>
      </c>
      <c r="AL426" s="162"/>
      <c r="AM426" s="162"/>
      <c r="AN426" s="162"/>
      <c r="AO426" s="162"/>
      <c r="AP426" s="150" t="str">
        <f t="shared" si="20"/>
        <v/>
      </c>
    </row>
    <row r="427" spans="1:42" s="144" customFormat="1" ht="16.5" hidden="1" x14ac:dyDescent="0.25">
      <c r="A427" s="159"/>
      <c r="B427" s="157"/>
      <c r="C427" s="158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50" t="str">
        <f t="shared" si="18"/>
        <v/>
      </c>
      <c r="P427" s="157"/>
      <c r="Q427" s="158" t="str">
        <f>IF(Tabela1336[[#This Row],[Diagnóstico]]="Não Prenha",Tabela1336[[#This Row],[Vaca]],"-")</f>
        <v>-</v>
      </c>
      <c r="R427" s="162" t="str">
        <f>IF(Tabela1336[[#This Row],[Diagnóstico]]="Não Prenha",Tabela1336[[#This Row],[E.C.C DG]],"-")</f>
        <v>-</v>
      </c>
      <c r="S427" s="162"/>
      <c r="T427" s="162" t="str">
        <f>IF(Tabela1336[[#This Row],[Diagnóstico]]="Não Prenha",Tabela1336[[#This Row],[E.C.C. IA]],"-")</f>
        <v>-</v>
      </c>
      <c r="U427" s="162" t="str">
        <f>IF(Tabela1336[[#This Row],[Diagnóstico]]="Não Prenha",Tabela1336[[#This Row],[Raça IA]],"-")</f>
        <v>-</v>
      </c>
      <c r="V427" s="162"/>
      <c r="W427" s="162">
        <f>Tabela1336[[#This Row],[Categoria]]</f>
        <v>0</v>
      </c>
      <c r="X427" s="162"/>
      <c r="Y427" s="162"/>
      <c r="Z427" s="162"/>
      <c r="AA427" s="162"/>
      <c r="AB427" s="150" t="str">
        <f t="shared" si="19"/>
        <v/>
      </c>
      <c r="AD427" s="157"/>
      <c r="AE427" s="158" t="str">
        <f>IF(Tabela131247[[#This Row],[Diagnóstico]]="Não Prenha ",Tabela1336[[#This Row],[Vaca]],"-")</f>
        <v>-</v>
      </c>
      <c r="AF427" s="162"/>
      <c r="AG427" s="162"/>
      <c r="AH427" s="162"/>
      <c r="AI427" s="162"/>
      <c r="AJ427" s="162"/>
      <c r="AK427" s="162">
        <f>Tabela1336[[#This Row],[Categoria]]</f>
        <v>0</v>
      </c>
      <c r="AL427" s="162"/>
      <c r="AM427" s="162"/>
      <c r="AN427" s="162"/>
      <c r="AO427" s="162"/>
      <c r="AP427" s="150" t="str">
        <f t="shared" si="20"/>
        <v/>
      </c>
    </row>
    <row r="428" spans="1:42" s="144" customFormat="1" ht="16.5" hidden="1" x14ac:dyDescent="0.25">
      <c r="A428" s="159"/>
      <c r="B428" s="157"/>
      <c r="C428" s="158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50" t="str">
        <f t="shared" si="18"/>
        <v/>
      </c>
      <c r="P428" s="157"/>
      <c r="Q428" s="158" t="str">
        <f>IF(Tabela1336[[#This Row],[Diagnóstico]]="Não Prenha",Tabela1336[[#This Row],[Vaca]],"-")</f>
        <v>-</v>
      </c>
      <c r="R428" s="162" t="str">
        <f>IF(Tabela1336[[#This Row],[Diagnóstico]]="Não Prenha",Tabela1336[[#This Row],[E.C.C DG]],"-")</f>
        <v>-</v>
      </c>
      <c r="S428" s="162"/>
      <c r="T428" s="162" t="str">
        <f>IF(Tabela1336[[#This Row],[Diagnóstico]]="Não Prenha",Tabela1336[[#This Row],[E.C.C. IA]],"-")</f>
        <v>-</v>
      </c>
      <c r="U428" s="162" t="str">
        <f>IF(Tabela1336[[#This Row],[Diagnóstico]]="Não Prenha",Tabela1336[[#This Row],[Raça IA]],"-")</f>
        <v>-</v>
      </c>
      <c r="V428" s="162"/>
      <c r="W428" s="162">
        <f>Tabela1336[[#This Row],[Categoria]]</f>
        <v>0</v>
      </c>
      <c r="X428" s="162"/>
      <c r="Y428" s="162"/>
      <c r="Z428" s="162"/>
      <c r="AA428" s="162"/>
      <c r="AB428" s="150" t="str">
        <f t="shared" si="19"/>
        <v/>
      </c>
      <c r="AD428" s="157"/>
      <c r="AE428" s="158" t="str">
        <f>IF(Tabela131247[[#This Row],[Diagnóstico]]="Não Prenha ",Tabela1336[[#This Row],[Vaca]],"-")</f>
        <v>-</v>
      </c>
      <c r="AF428" s="162"/>
      <c r="AG428" s="162"/>
      <c r="AH428" s="162"/>
      <c r="AI428" s="162"/>
      <c r="AJ428" s="162"/>
      <c r="AK428" s="162">
        <f>Tabela1336[[#This Row],[Categoria]]</f>
        <v>0</v>
      </c>
      <c r="AL428" s="162"/>
      <c r="AM428" s="162"/>
      <c r="AN428" s="162"/>
      <c r="AO428" s="162"/>
      <c r="AP428" s="150" t="str">
        <f t="shared" si="20"/>
        <v/>
      </c>
    </row>
    <row r="429" spans="1:42" s="144" customFormat="1" ht="16.5" hidden="1" x14ac:dyDescent="0.25">
      <c r="A429" s="159"/>
      <c r="B429" s="157"/>
      <c r="C429" s="158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50" t="str">
        <f t="shared" si="18"/>
        <v/>
      </c>
      <c r="P429" s="157"/>
      <c r="Q429" s="158" t="str">
        <f>IF(Tabela1336[[#This Row],[Diagnóstico]]="Não Prenha",Tabela1336[[#This Row],[Vaca]],"-")</f>
        <v>-</v>
      </c>
      <c r="R429" s="162" t="str">
        <f>IF(Tabela1336[[#This Row],[Diagnóstico]]="Não Prenha",Tabela1336[[#This Row],[E.C.C DG]],"-")</f>
        <v>-</v>
      </c>
      <c r="S429" s="162"/>
      <c r="T429" s="162" t="str">
        <f>IF(Tabela1336[[#This Row],[Diagnóstico]]="Não Prenha",Tabela1336[[#This Row],[E.C.C. IA]],"-")</f>
        <v>-</v>
      </c>
      <c r="U429" s="162" t="str">
        <f>IF(Tabela1336[[#This Row],[Diagnóstico]]="Não Prenha",Tabela1336[[#This Row],[Raça IA]],"-")</f>
        <v>-</v>
      </c>
      <c r="V429" s="162"/>
      <c r="W429" s="162">
        <f>Tabela1336[[#This Row],[Categoria]]</f>
        <v>0</v>
      </c>
      <c r="X429" s="162"/>
      <c r="Y429" s="162"/>
      <c r="Z429" s="162"/>
      <c r="AA429" s="162"/>
      <c r="AB429" s="150" t="str">
        <f t="shared" si="19"/>
        <v/>
      </c>
      <c r="AD429" s="157"/>
      <c r="AE429" s="158" t="str">
        <f>IF(Tabela131247[[#This Row],[Diagnóstico]]="Não Prenha ",Tabela1336[[#This Row],[Vaca]],"-")</f>
        <v>-</v>
      </c>
      <c r="AF429" s="162"/>
      <c r="AG429" s="162"/>
      <c r="AH429" s="162"/>
      <c r="AI429" s="162"/>
      <c r="AJ429" s="162"/>
      <c r="AK429" s="162">
        <f>Tabela1336[[#This Row],[Categoria]]</f>
        <v>0</v>
      </c>
      <c r="AL429" s="162"/>
      <c r="AM429" s="162"/>
      <c r="AN429" s="162"/>
      <c r="AO429" s="162"/>
      <c r="AP429" s="150" t="str">
        <f t="shared" si="20"/>
        <v/>
      </c>
    </row>
    <row r="430" spans="1:42" s="144" customFormat="1" ht="16.5" hidden="1" x14ac:dyDescent="0.25">
      <c r="A430" s="159"/>
      <c r="B430" s="157"/>
      <c r="C430" s="158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50" t="str">
        <f t="shared" si="18"/>
        <v/>
      </c>
      <c r="P430" s="157"/>
      <c r="Q430" s="158" t="str">
        <f>IF(Tabela1336[[#This Row],[Diagnóstico]]="Não Prenha",Tabela1336[[#This Row],[Vaca]],"-")</f>
        <v>-</v>
      </c>
      <c r="R430" s="162" t="str">
        <f>IF(Tabela1336[[#This Row],[Diagnóstico]]="Não Prenha",Tabela1336[[#This Row],[E.C.C DG]],"-")</f>
        <v>-</v>
      </c>
      <c r="S430" s="162"/>
      <c r="T430" s="162" t="str">
        <f>IF(Tabela1336[[#This Row],[Diagnóstico]]="Não Prenha",Tabela1336[[#This Row],[E.C.C. IA]],"-")</f>
        <v>-</v>
      </c>
      <c r="U430" s="162" t="str">
        <f>IF(Tabela1336[[#This Row],[Diagnóstico]]="Não Prenha",Tabela1336[[#This Row],[Raça IA]],"-")</f>
        <v>-</v>
      </c>
      <c r="V430" s="162"/>
      <c r="W430" s="162">
        <f>Tabela1336[[#This Row],[Categoria]]</f>
        <v>0</v>
      </c>
      <c r="X430" s="162"/>
      <c r="Y430" s="162"/>
      <c r="Z430" s="162"/>
      <c r="AA430" s="162"/>
      <c r="AB430" s="150" t="str">
        <f t="shared" si="19"/>
        <v/>
      </c>
      <c r="AD430" s="157"/>
      <c r="AE430" s="158" t="str">
        <f>IF(Tabela131247[[#This Row],[Diagnóstico]]="Não Prenha ",Tabela1336[[#This Row],[Vaca]],"-")</f>
        <v>-</v>
      </c>
      <c r="AF430" s="162"/>
      <c r="AG430" s="162"/>
      <c r="AH430" s="162"/>
      <c r="AI430" s="162"/>
      <c r="AJ430" s="162"/>
      <c r="AK430" s="162">
        <f>Tabela1336[[#This Row],[Categoria]]</f>
        <v>0</v>
      </c>
      <c r="AL430" s="162"/>
      <c r="AM430" s="162"/>
      <c r="AN430" s="162"/>
      <c r="AO430" s="162"/>
      <c r="AP430" s="150" t="str">
        <f t="shared" si="20"/>
        <v/>
      </c>
    </row>
    <row r="431" spans="1:42" s="144" customFormat="1" ht="16.5" hidden="1" x14ac:dyDescent="0.25">
      <c r="A431" s="159"/>
      <c r="B431" s="157"/>
      <c r="C431" s="158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50" t="str">
        <f t="shared" si="18"/>
        <v/>
      </c>
      <c r="P431" s="157"/>
      <c r="Q431" s="158" t="str">
        <f>IF(Tabela1336[[#This Row],[Diagnóstico]]="Não Prenha",Tabela1336[[#This Row],[Vaca]],"-")</f>
        <v>-</v>
      </c>
      <c r="R431" s="162" t="str">
        <f>IF(Tabela1336[[#This Row],[Diagnóstico]]="Não Prenha",Tabela1336[[#This Row],[E.C.C DG]],"-")</f>
        <v>-</v>
      </c>
      <c r="S431" s="162"/>
      <c r="T431" s="162" t="str">
        <f>IF(Tabela1336[[#This Row],[Diagnóstico]]="Não Prenha",Tabela1336[[#This Row],[E.C.C. IA]],"-")</f>
        <v>-</v>
      </c>
      <c r="U431" s="162" t="str">
        <f>IF(Tabela1336[[#This Row],[Diagnóstico]]="Não Prenha",Tabela1336[[#This Row],[Raça IA]],"-")</f>
        <v>-</v>
      </c>
      <c r="V431" s="162"/>
      <c r="W431" s="162">
        <f>Tabela1336[[#This Row],[Categoria]]</f>
        <v>0</v>
      </c>
      <c r="X431" s="162"/>
      <c r="Y431" s="162"/>
      <c r="Z431" s="162"/>
      <c r="AA431" s="162"/>
      <c r="AB431" s="150" t="str">
        <f t="shared" si="19"/>
        <v/>
      </c>
      <c r="AD431" s="157"/>
      <c r="AE431" s="158" t="str">
        <f>IF(Tabela131247[[#This Row],[Diagnóstico]]="Não Prenha ",Tabela1336[[#This Row],[Vaca]],"-")</f>
        <v>-</v>
      </c>
      <c r="AF431" s="162"/>
      <c r="AG431" s="162"/>
      <c r="AH431" s="162"/>
      <c r="AI431" s="162"/>
      <c r="AJ431" s="162"/>
      <c r="AK431" s="162">
        <f>Tabela1336[[#This Row],[Categoria]]</f>
        <v>0</v>
      </c>
      <c r="AL431" s="162"/>
      <c r="AM431" s="162"/>
      <c r="AN431" s="162"/>
      <c r="AO431" s="162"/>
      <c r="AP431" s="150" t="str">
        <f t="shared" si="20"/>
        <v/>
      </c>
    </row>
    <row r="432" spans="1:42" s="144" customFormat="1" ht="16.5" hidden="1" x14ac:dyDescent="0.25">
      <c r="A432" s="159"/>
      <c r="B432" s="157"/>
      <c r="C432" s="158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50" t="str">
        <f t="shared" si="18"/>
        <v/>
      </c>
      <c r="P432" s="157"/>
      <c r="Q432" s="158" t="str">
        <f>IF(Tabela1336[[#This Row],[Diagnóstico]]="Não Prenha",Tabela1336[[#This Row],[Vaca]],"-")</f>
        <v>-</v>
      </c>
      <c r="R432" s="162" t="str">
        <f>IF(Tabela1336[[#This Row],[Diagnóstico]]="Não Prenha",Tabela1336[[#This Row],[E.C.C DG]],"-")</f>
        <v>-</v>
      </c>
      <c r="S432" s="162"/>
      <c r="T432" s="162" t="str">
        <f>IF(Tabela1336[[#This Row],[Diagnóstico]]="Não Prenha",Tabela1336[[#This Row],[E.C.C. IA]],"-")</f>
        <v>-</v>
      </c>
      <c r="U432" s="162" t="str">
        <f>IF(Tabela1336[[#This Row],[Diagnóstico]]="Não Prenha",Tabela1336[[#This Row],[Raça IA]],"-")</f>
        <v>-</v>
      </c>
      <c r="V432" s="162"/>
      <c r="W432" s="162">
        <f>Tabela1336[[#This Row],[Categoria]]</f>
        <v>0</v>
      </c>
      <c r="X432" s="162"/>
      <c r="Y432" s="162"/>
      <c r="Z432" s="162"/>
      <c r="AA432" s="162"/>
      <c r="AB432" s="150" t="str">
        <f t="shared" si="19"/>
        <v/>
      </c>
      <c r="AD432" s="157"/>
      <c r="AE432" s="158" t="str">
        <f>IF(Tabela131247[[#This Row],[Diagnóstico]]="Não Prenha ",Tabela1336[[#This Row],[Vaca]],"-")</f>
        <v>-</v>
      </c>
      <c r="AF432" s="162"/>
      <c r="AG432" s="162"/>
      <c r="AH432" s="162"/>
      <c r="AI432" s="162"/>
      <c r="AJ432" s="162"/>
      <c r="AK432" s="162">
        <f>Tabela1336[[#This Row],[Categoria]]</f>
        <v>0</v>
      </c>
      <c r="AL432" s="162"/>
      <c r="AM432" s="162"/>
      <c r="AN432" s="162"/>
      <c r="AO432" s="162"/>
      <c r="AP432" s="150" t="str">
        <f t="shared" si="20"/>
        <v/>
      </c>
    </row>
    <row r="433" spans="1:42" s="144" customFormat="1" ht="16.5" hidden="1" x14ac:dyDescent="0.25">
      <c r="A433" s="159"/>
      <c r="B433" s="157"/>
      <c r="C433" s="158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50" t="str">
        <f t="shared" si="18"/>
        <v/>
      </c>
      <c r="P433" s="157"/>
      <c r="Q433" s="158" t="str">
        <f>IF(Tabela1336[[#This Row],[Diagnóstico]]="Não Prenha",Tabela1336[[#This Row],[Vaca]],"-")</f>
        <v>-</v>
      </c>
      <c r="R433" s="162" t="str">
        <f>IF(Tabela1336[[#This Row],[Diagnóstico]]="Não Prenha",Tabela1336[[#This Row],[E.C.C DG]],"-")</f>
        <v>-</v>
      </c>
      <c r="S433" s="162"/>
      <c r="T433" s="162" t="str">
        <f>IF(Tabela1336[[#This Row],[Diagnóstico]]="Não Prenha",Tabela1336[[#This Row],[E.C.C. IA]],"-")</f>
        <v>-</v>
      </c>
      <c r="U433" s="162" t="str">
        <f>IF(Tabela1336[[#This Row],[Diagnóstico]]="Não Prenha",Tabela1336[[#This Row],[Raça IA]],"-")</f>
        <v>-</v>
      </c>
      <c r="V433" s="162"/>
      <c r="W433" s="162">
        <f>Tabela1336[[#This Row],[Categoria]]</f>
        <v>0</v>
      </c>
      <c r="X433" s="162"/>
      <c r="Y433" s="162"/>
      <c r="Z433" s="162"/>
      <c r="AA433" s="162"/>
      <c r="AB433" s="150" t="str">
        <f t="shared" si="19"/>
        <v/>
      </c>
      <c r="AD433" s="157"/>
      <c r="AE433" s="158" t="str">
        <f>IF(Tabela131247[[#This Row],[Diagnóstico]]="Não Prenha ",Tabela1336[[#This Row],[Vaca]],"-")</f>
        <v>-</v>
      </c>
      <c r="AF433" s="162"/>
      <c r="AG433" s="162"/>
      <c r="AH433" s="162"/>
      <c r="AI433" s="162"/>
      <c r="AJ433" s="162"/>
      <c r="AK433" s="162">
        <f>Tabela1336[[#This Row],[Categoria]]</f>
        <v>0</v>
      </c>
      <c r="AL433" s="162"/>
      <c r="AM433" s="162"/>
      <c r="AN433" s="162"/>
      <c r="AO433" s="162"/>
      <c r="AP433" s="150" t="str">
        <f t="shared" si="20"/>
        <v/>
      </c>
    </row>
    <row r="434" spans="1:42" s="144" customFormat="1" ht="16.5" hidden="1" x14ac:dyDescent="0.25">
      <c r="A434" s="159"/>
      <c r="B434" s="157"/>
      <c r="C434" s="158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50" t="str">
        <f t="shared" si="18"/>
        <v/>
      </c>
      <c r="P434" s="157"/>
      <c r="Q434" s="158" t="str">
        <f>IF(Tabela1336[[#This Row],[Diagnóstico]]="Não Prenha",Tabela1336[[#This Row],[Vaca]],"-")</f>
        <v>-</v>
      </c>
      <c r="R434" s="162" t="str">
        <f>IF(Tabela1336[[#This Row],[Diagnóstico]]="Não Prenha",Tabela1336[[#This Row],[E.C.C DG]],"-")</f>
        <v>-</v>
      </c>
      <c r="S434" s="162"/>
      <c r="T434" s="162" t="str">
        <f>IF(Tabela1336[[#This Row],[Diagnóstico]]="Não Prenha",Tabela1336[[#This Row],[E.C.C. IA]],"-")</f>
        <v>-</v>
      </c>
      <c r="U434" s="162" t="str">
        <f>IF(Tabela1336[[#This Row],[Diagnóstico]]="Não Prenha",Tabela1336[[#This Row],[Raça IA]],"-")</f>
        <v>-</v>
      </c>
      <c r="V434" s="162"/>
      <c r="W434" s="162">
        <f>Tabela1336[[#This Row],[Categoria]]</f>
        <v>0</v>
      </c>
      <c r="X434" s="162"/>
      <c r="Y434" s="162"/>
      <c r="Z434" s="162"/>
      <c r="AA434" s="162"/>
      <c r="AB434" s="150" t="str">
        <f t="shared" si="19"/>
        <v/>
      </c>
      <c r="AD434" s="157"/>
      <c r="AE434" s="158" t="str">
        <f>IF(Tabela131247[[#This Row],[Diagnóstico]]="Não Prenha ",Tabela1336[[#This Row],[Vaca]],"-")</f>
        <v>-</v>
      </c>
      <c r="AF434" s="162"/>
      <c r="AG434" s="162"/>
      <c r="AH434" s="162"/>
      <c r="AI434" s="162"/>
      <c r="AJ434" s="162"/>
      <c r="AK434" s="162">
        <f>Tabela1336[[#This Row],[Categoria]]</f>
        <v>0</v>
      </c>
      <c r="AL434" s="162"/>
      <c r="AM434" s="162"/>
      <c r="AN434" s="162"/>
      <c r="AO434" s="162"/>
      <c r="AP434" s="150" t="str">
        <f t="shared" si="20"/>
        <v/>
      </c>
    </row>
    <row r="435" spans="1:42" s="144" customFormat="1" ht="16.5" hidden="1" x14ac:dyDescent="0.25">
      <c r="A435" s="159"/>
      <c r="B435" s="157"/>
      <c r="C435" s="158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50" t="str">
        <f t="shared" si="18"/>
        <v/>
      </c>
      <c r="P435" s="157"/>
      <c r="Q435" s="158" t="str">
        <f>IF(Tabela1336[[#This Row],[Diagnóstico]]="Não Prenha",Tabela1336[[#This Row],[Vaca]],"-")</f>
        <v>-</v>
      </c>
      <c r="R435" s="162" t="str">
        <f>IF(Tabela1336[[#This Row],[Diagnóstico]]="Não Prenha",Tabela1336[[#This Row],[E.C.C DG]],"-")</f>
        <v>-</v>
      </c>
      <c r="S435" s="162"/>
      <c r="T435" s="162" t="str">
        <f>IF(Tabela1336[[#This Row],[Diagnóstico]]="Não Prenha",Tabela1336[[#This Row],[E.C.C. IA]],"-")</f>
        <v>-</v>
      </c>
      <c r="U435" s="162" t="str">
        <f>IF(Tabela1336[[#This Row],[Diagnóstico]]="Não Prenha",Tabela1336[[#This Row],[Raça IA]],"-")</f>
        <v>-</v>
      </c>
      <c r="V435" s="162"/>
      <c r="W435" s="162">
        <f>Tabela1336[[#This Row],[Categoria]]</f>
        <v>0</v>
      </c>
      <c r="X435" s="162"/>
      <c r="Y435" s="162"/>
      <c r="Z435" s="162"/>
      <c r="AA435" s="162"/>
      <c r="AB435" s="150" t="str">
        <f t="shared" si="19"/>
        <v/>
      </c>
      <c r="AD435" s="157"/>
      <c r="AE435" s="158" t="str">
        <f>IF(Tabela131247[[#This Row],[Diagnóstico]]="Não Prenha ",Tabela1336[[#This Row],[Vaca]],"-")</f>
        <v>-</v>
      </c>
      <c r="AF435" s="162"/>
      <c r="AG435" s="162"/>
      <c r="AH435" s="162"/>
      <c r="AI435" s="162"/>
      <c r="AJ435" s="162"/>
      <c r="AK435" s="162">
        <f>Tabela1336[[#This Row],[Categoria]]</f>
        <v>0</v>
      </c>
      <c r="AL435" s="162"/>
      <c r="AM435" s="162"/>
      <c r="AN435" s="162"/>
      <c r="AO435" s="162"/>
      <c r="AP435" s="150" t="str">
        <f t="shared" si="20"/>
        <v/>
      </c>
    </row>
    <row r="436" spans="1:42" s="144" customFormat="1" ht="16.5" hidden="1" x14ac:dyDescent="0.25">
      <c r="A436" s="159"/>
      <c r="B436" s="157"/>
      <c r="C436" s="158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50" t="str">
        <f t="shared" si="18"/>
        <v/>
      </c>
      <c r="P436" s="157"/>
      <c r="Q436" s="158" t="str">
        <f>IF(Tabela1336[[#This Row],[Diagnóstico]]="Não Prenha",Tabela1336[[#This Row],[Vaca]],"-")</f>
        <v>-</v>
      </c>
      <c r="R436" s="162" t="str">
        <f>IF(Tabela1336[[#This Row],[Diagnóstico]]="Não Prenha",Tabela1336[[#This Row],[E.C.C DG]],"-")</f>
        <v>-</v>
      </c>
      <c r="S436" s="162"/>
      <c r="T436" s="162" t="str">
        <f>IF(Tabela1336[[#This Row],[Diagnóstico]]="Não Prenha",Tabela1336[[#This Row],[E.C.C. IA]],"-")</f>
        <v>-</v>
      </c>
      <c r="U436" s="162" t="str">
        <f>IF(Tabela1336[[#This Row],[Diagnóstico]]="Não Prenha",Tabela1336[[#This Row],[Raça IA]],"-")</f>
        <v>-</v>
      </c>
      <c r="V436" s="162"/>
      <c r="W436" s="162">
        <f>Tabela1336[[#This Row],[Categoria]]</f>
        <v>0</v>
      </c>
      <c r="X436" s="162"/>
      <c r="Y436" s="162"/>
      <c r="Z436" s="162"/>
      <c r="AA436" s="162"/>
      <c r="AB436" s="150" t="str">
        <f t="shared" si="19"/>
        <v/>
      </c>
      <c r="AD436" s="157"/>
      <c r="AE436" s="158" t="str">
        <f>IF(Tabela131247[[#This Row],[Diagnóstico]]="Não Prenha ",Tabela1336[[#This Row],[Vaca]],"-")</f>
        <v>-</v>
      </c>
      <c r="AF436" s="162"/>
      <c r="AG436" s="162"/>
      <c r="AH436" s="162"/>
      <c r="AI436" s="162"/>
      <c r="AJ436" s="162"/>
      <c r="AK436" s="162">
        <f>Tabela1336[[#This Row],[Categoria]]</f>
        <v>0</v>
      </c>
      <c r="AL436" s="162"/>
      <c r="AM436" s="162"/>
      <c r="AN436" s="162"/>
      <c r="AO436" s="162"/>
      <c r="AP436" s="150" t="str">
        <f t="shared" si="20"/>
        <v/>
      </c>
    </row>
    <row r="437" spans="1:42" s="144" customFormat="1" ht="16.5" hidden="1" x14ac:dyDescent="0.25">
      <c r="A437" s="159"/>
      <c r="B437" s="157"/>
      <c r="C437" s="158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50" t="str">
        <f t="shared" si="18"/>
        <v/>
      </c>
      <c r="P437" s="157"/>
      <c r="Q437" s="158" t="str">
        <f>IF(Tabela1336[[#This Row],[Diagnóstico]]="Não Prenha",Tabela1336[[#This Row],[Vaca]],"-")</f>
        <v>-</v>
      </c>
      <c r="R437" s="162" t="str">
        <f>IF(Tabela1336[[#This Row],[Diagnóstico]]="Não Prenha",Tabela1336[[#This Row],[E.C.C DG]],"-")</f>
        <v>-</v>
      </c>
      <c r="S437" s="162"/>
      <c r="T437" s="162" t="str">
        <f>IF(Tabela1336[[#This Row],[Diagnóstico]]="Não Prenha",Tabela1336[[#This Row],[E.C.C. IA]],"-")</f>
        <v>-</v>
      </c>
      <c r="U437" s="162" t="str">
        <f>IF(Tabela1336[[#This Row],[Diagnóstico]]="Não Prenha",Tabela1336[[#This Row],[Raça IA]],"-")</f>
        <v>-</v>
      </c>
      <c r="V437" s="162"/>
      <c r="W437" s="162">
        <f>Tabela1336[[#This Row],[Categoria]]</f>
        <v>0</v>
      </c>
      <c r="X437" s="162"/>
      <c r="Y437" s="162"/>
      <c r="Z437" s="162"/>
      <c r="AA437" s="162"/>
      <c r="AB437" s="150" t="str">
        <f t="shared" si="19"/>
        <v/>
      </c>
      <c r="AD437" s="157"/>
      <c r="AE437" s="158" t="str">
        <f>IF(Tabela131247[[#This Row],[Diagnóstico]]="Não Prenha ",Tabela1336[[#This Row],[Vaca]],"-")</f>
        <v>-</v>
      </c>
      <c r="AF437" s="162"/>
      <c r="AG437" s="162"/>
      <c r="AH437" s="162"/>
      <c r="AI437" s="162"/>
      <c r="AJ437" s="162"/>
      <c r="AK437" s="162">
        <f>Tabela1336[[#This Row],[Categoria]]</f>
        <v>0</v>
      </c>
      <c r="AL437" s="162"/>
      <c r="AM437" s="162"/>
      <c r="AN437" s="162"/>
      <c r="AO437" s="162"/>
      <c r="AP437" s="150" t="str">
        <f t="shared" si="20"/>
        <v/>
      </c>
    </row>
    <row r="438" spans="1:42" s="144" customFormat="1" ht="16.5" hidden="1" x14ac:dyDescent="0.25">
      <c r="A438" s="159"/>
      <c r="B438" s="157"/>
      <c r="C438" s="158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50" t="str">
        <f t="shared" si="18"/>
        <v/>
      </c>
      <c r="P438" s="157"/>
      <c r="Q438" s="158" t="str">
        <f>IF(Tabela1336[[#This Row],[Diagnóstico]]="Não Prenha",Tabela1336[[#This Row],[Vaca]],"-")</f>
        <v>-</v>
      </c>
      <c r="R438" s="162" t="str">
        <f>IF(Tabela1336[[#This Row],[Diagnóstico]]="Não Prenha",Tabela1336[[#This Row],[E.C.C DG]],"-")</f>
        <v>-</v>
      </c>
      <c r="S438" s="162"/>
      <c r="T438" s="162" t="str">
        <f>IF(Tabela1336[[#This Row],[Diagnóstico]]="Não Prenha",Tabela1336[[#This Row],[E.C.C. IA]],"-")</f>
        <v>-</v>
      </c>
      <c r="U438" s="162" t="str">
        <f>IF(Tabela1336[[#This Row],[Diagnóstico]]="Não Prenha",Tabela1336[[#This Row],[Raça IA]],"-")</f>
        <v>-</v>
      </c>
      <c r="V438" s="162"/>
      <c r="W438" s="162">
        <f>Tabela1336[[#This Row],[Categoria]]</f>
        <v>0</v>
      </c>
      <c r="X438" s="162"/>
      <c r="Y438" s="162"/>
      <c r="Z438" s="162"/>
      <c r="AA438" s="162"/>
      <c r="AB438" s="150" t="str">
        <f t="shared" si="19"/>
        <v/>
      </c>
      <c r="AD438" s="157"/>
      <c r="AE438" s="158" t="str">
        <f>IF(Tabela131247[[#This Row],[Diagnóstico]]="Não Prenha ",Tabela1336[[#This Row],[Vaca]],"-")</f>
        <v>-</v>
      </c>
      <c r="AF438" s="162"/>
      <c r="AG438" s="162"/>
      <c r="AH438" s="162"/>
      <c r="AI438" s="162"/>
      <c r="AJ438" s="162"/>
      <c r="AK438" s="162">
        <f>Tabela1336[[#This Row],[Categoria]]</f>
        <v>0</v>
      </c>
      <c r="AL438" s="162"/>
      <c r="AM438" s="162"/>
      <c r="AN438" s="162"/>
      <c r="AO438" s="162"/>
      <c r="AP438" s="150" t="str">
        <f t="shared" si="20"/>
        <v/>
      </c>
    </row>
    <row r="439" spans="1:42" s="144" customFormat="1" ht="16.5" hidden="1" x14ac:dyDescent="0.25">
      <c r="A439" s="159"/>
      <c r="B439" s="157"/>
      <c r="C439" s="158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50" t="str">
        <f t="shared" si="18"/>
        <v/>
      </c>
      <c r="P439" s="157"/>
      <c r="Q439" s="158" t="str">
        <f>IF(Tabela1336[[#This Row],[Diagnóstico]]="Não Prenha",Tabela1336[[#This Row],[Vaca]],"-")</f>
        <v>-</v>
      </c>
      <c r="R439" s="162" t="str">
        <f>IF(Tabela1336[[#This Row],[Diagnóstico]]="Não Prenha",Tabela1336[[#This Row],[E.C.C DG]],"-")</f>
        <v>-</v>
      </c>
      <c r="S439" s="162"/>
      <c r="T439" s="162" t="str">
        <f>IF(Tabela1336[[#This Row],[Diagnóstico]]="Não Prenha",Tabela1336[[#This Row],[E.C.C. IA]],"-")</f>
        <v>-</v>
      </c>
      <c r="U439" s="162" t="str">
        <f>IF(Tabela1336[[#This Row],[Diagnóstico]]="Não Prenha",Tabela1336[[#This Row],[Raça IA]],"-")</f>
        <v>-</v>
      </c>
      <c r="V439" s="162"/>
      <c r="W439" s="162">
        <f>Tabela1336[[#This Row],[Categoria]]</f>
        <v>0</v>
      </c>
      <c r="X439" s="162"/>
      <c r="Y439" s="162"/>
      <c r="Z439" s="162"/>
      <c r="AA439" s="162"/>
      <c r="AB439" s="150" t="str">
        <f t="shared" si="19"/>
        <v/>
      </c>
      <c r="AD439" s="157"/>
      <c r="AE439" s="158" t="str">
        <f>IF(Tabela131247[[#This Row],[Diagnóstico]]="Não Prenha ",Tabela1336[[#This Row],[Vaca]],"-")</f>
        <v>-</v>
      </c>
      <c r="AF439" s="162"/>
      <c r="AG439" s="162"/>
      <c r="AH439" s="162"/>
      <c r="AI439" s="162"/>
      <c r="AJ439" s="162"/>
      <c r="AK439" s="162">
        <f>Tabela1336[[#This Row],[Categoria]]</f>
        <v>0</v>
      </c>
      <c r="AL439" s="162"/>
      <c r="AM439" s="162"/>
      <c r="AN439" s="162"/>
      <c r="AO439" s="162"/>
      <c r="AP439" s="150" t="str">
        <f t="shared" si="20"/>
        <v/>
      </c>
    </row>
    <row r="440" spans="1:42" s="144" customFormat="1" ht="16.5" hidden="1" x14ac:dyDescent="0.25">
      <c r="A440" s="159"/>
      <c r="B440" s="157"/>
      <c r="C440" s="158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50" t="str">
        <f t="shared" si="18"/>
        <v/>
      </c>
      <c r="P440" s="157"/>
      <c r="Q440" s="158" t="str">
        <f>IF(Tabela1336[[#This Row],[Diagnóstico]]="Não Prenha",Tabela1336[[#This Row],[Vaca]],"-")</f>
        <v>-</v>
      </c>
      <c r="R440" s="162" t="str">
        <f>IF(Tabela1336[[#This Row],[Diagnóstico]]="Não Prenha",Tabela1336[[#This Row],[E.C.C DG]],"-")</f>
        <v>-</v>
      </c>
      <c r="S440" s="162"/>
      <c r="T440" s="162" t="str">
        <f>IF(Tabela1336[[#This Row],[Diagnóstico]]="Não Prenha",Tabela1336[[#This Row],[E.C.C. IA]],"-")</f>
        <v>-</v>
      </c>
      <c r="U440" s="162" t="str">
        <f>IF(Tabela1336[[#This Row],[Diagnóstico]]="Não Prenha",Tabela1336[[#This Row],[Raça IA]],"-")</f>
        <v>-</v>
      </c>
      <c r="V440" s="162"/>
      <c r="W440" s="162">
        <f>Tabela1336[[#This Row],[Categoria]]</f>
        <v>0</v>
      </c>
      <c r="X440" s="162"/>
      <c r="Y440" s="162"/>
      <c r="Z440" s="162"/>
      <c r="AA440" s="162"/>
      <c r="AB440" s="150" t="str">
        <f t="shared" si="19"/>
        <v/>
      </c>
      <c r="AD440" s="157"/>
      <c r="AE440" s="158" t="str">
        <f>IF(Tabela131247[[#This Row],[Diagnóstico]]="Não Prenha ",Tabela1336[[#This Row],[Vaca]],"-")</f>
        <v>-</v>
      </c>
      <c r="AF440" s="162"/>
      <c r="AG440" s="162"/>
      <c r="AH440" s="162"/>
      <c r="AI440" s="162"/>
      <c r="AJ440" s="162"/>
      <c r="AK440" s="162">
        <f>Tabela1336[[#This Row],[Categoria]]</f>
        <v>0</v>
      </c>
      <c r="AL440" s="162"/>
      <c r="AM440" s="162"/>
      <c r="AN440" s="162"/>
      <c r="AO440" s="162"/>
      <c r="AP440" s="150" t="str">
        <f t="shared" si="20"/>
        <v/>
      </c>
    </row>
    <row r="441" spans="1:42" s="144" customFormat="1" ht="16.5" hidden="1" x14ac:dyDescent="0.25">
      <c r="A441" s="159"/>
      <c r="B441" s="157"/>
      <c r="C441" s="158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50" t="str">
        <f t="shared" si="18"/>
        <v/>
      </c>
      <c r="P441" s="157"/>
      <c r="Q441" s="158" t="str">
        <f>IF(Tabela1336[[#This Row],[Diagnóstico]]="Não Prenha",Tabela1336[[#This Row],[Vaca]],"-")</f>
        <v>-</v>
      </c>
      <c r="R441" s="162" t="str">
        <f>IF(Tabela1336[[#This Row],[Diagnóstico]]="Não Prenha",Tabela1336[[#This Row],[E.C.C DG]],"-")</f>
        <v>-</v>
      </c>
      <c r="S441" s="162"/>
      <c r="T441" s="162" t="str">
        <f>IF(Tabela1336[[#This Row],[Diagnóstico]]="Não Prenha",Tabela1336[[#This Row],[E.C.C. IA]],"-")</f>
        <v>-</v>
      </c>
      <c r="U441" s="162" t="str">
        <f>IF(Tabela1336[[#This Row],[Diagnóstico]]="Não Prenha",Tabela1336[[#This Row],[Raça IA]],"-")</f>
        <v>-</v>
      </c>
      <c r="V441" s="162"/>
      <c r="W441" s="162">
        <f>Tabela1336[[#This Row],[Categoria]]</f>
        <v>0</v>
      </c>
      <c r="X441" s="162"/>
      <c r="Y441" s="162"/>
      <c r="Z441" s="162"/>
      <c r="AA441" s="162"/>
      <c r="AB441" s="150" t="str">
        <f t="shared" si="19"/>
        <v/>
      </c>
      <c r="AD441" s="157"/>
      <c r="AE441" s="158" t="str">
        <f>IF(Tabela131247[[#This Row],[Diagnóstico]]="Não Prenha ",Tabela1336[[#This Row],[Vaca]],"-")</f>
        <v>-</v>
      </c>
      <c r="AF441" s="162"/>
      <c r="AG441" s="162"/>
      <c r="AH441" s="162"/>
      <c r="AI441" s="162"/>
      <c r="AJ441" s="162"/>
      <c r="AK441" s="162">
        <f>Tabela1336[[#This Row],[Categoria]]</f>
        <v>0</v>
      </c>
      <c r="AL441" s="162"/>
      <c r="AM441" s="162"/>
      <c r="AN441" s="162"/>
      <c r="AO441" s="162"/>
      <c r="AP441" s="150" t="str">
        <f t="shared" si="20"/>
        <v/>
      </c>
    </row>
    <row r="442" spans="1:42" s="144" customFormat="1" ht="16.5" hidden="1" x14ac:dyDescent="0.25">
      <c r="A442" s="159"/>
      <c r="B442" s="157"/>
      <c r="C442" s="158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50" t="str">
        <f t="shared" si="18"/>
        <v/>
      </c>
      <c r="P442" s="157"/>
      <c r="Q442" s="158" t="str">
        <f>IF(Tabela1336[[#This Row],[Diagnóstico]]="Não Prenha",Tabela1336[[#This Row],[Vaca]],"-")</f>
        <v>-</v>
      </c>
      <c r="R442" s="162" t="str">
        <f>IF(Tabela1336[[#This Row],[Diagnóstico]]="Não Prenha",Tabela1336[[#This Row],[E.C.C DG]],"-")</f>
        <v>-</v>
      </c>
      <c r="S442" s="162"/>
      <c r="T442" s="162" t="str">
        <f>IF(Tabela1336[[#This Row],[Diagnóstico]]="Não Prenha",Tabela1336[[#This Row],[E.C.C. IA]],"-")</f>
        <v>-</v>
      </c>
      <c r="U442" s="162" t="str">
        <f>IF(Tabela1336[[#This Row],[Diagnóstico]]="Não Prenha",Tabela1336[[#This Row],[Raça IA]],"-")</f>
        <v>-</v>
      </c>
      <c r="V442" s="162"/>
      <c r="W442" s="162">
        <f>Tabela1336[[#This Row],[Categoria]]</f>
        <v>0</v>
      </c>
      <c r="X442" s="162"/>
      <c r="Y442" s="162"/>
      <c r="Z442" s="162"/>
      <c r="AA442" s="162"/>
      <c r="AB442" s="150" t="str">
        <f t="shared" si="19"/>
        <v/>
      </c>
      <c r="AD442" s="157"/>
      <c r="AE442" s="158" t="str">
        <f>IF(Tabela131247[[#This Row],[Diagnóstico]]="Não Prenha ",Tabela1336[[#This Row],[Vaca]],"-")</f>
        <v>-</v>
      </c>
      <c r="AF442" s="162"/>
      <c r="AG442" s="162"/>
      <c r="AH442" s="162"/>
      <c r="AI442" s="162"/>
      <c r="AJ442" s="162"/>
      <c r="AK442" s="162">
        <f>Tabela1336[[#This Row],[Categoria]]</f>
        <v>0</v>
      </c>
      <c r="AL442" s="162"/>
      <c r="AM442" s="162"/>
      <c r="AN442" s="162"/>
      <c r="AO442" s="162"/>
      <c r="AP442" s="150" t="str">
        <f t="shared" si="20"/>
        <v/>
      </c>
    </row>
    <row r="443" spans="1:42" s="144" customFormat="1" ht="16.5" hidden="1" x14ac:dyDescent="0.25">
      <c r="A443" s="159"/>
      <c r="B443" s="157"/>
      <c r="C443" s="158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50" t="str">
        <f t="shared" si="18"/>
        <v/>
      </c>
      <c r="P443" s="157"/>
      <c r="Q443" s="158" t="str">
        <f>IF(Tabela1336[[#This Row],[Diagnóstico]]="Não Prenha",Tabela1336[[#This Row],[Vaca]],"-")</f>
        <v>-</v>
      </c>
      <c r="R443" s="162" t="str">
        <f>IF(Tabela1336[[#This Row],[Diagnóstico]]="Não Prenha",Tabela1336[[#This Row],[E.C.C DG]],"-")</f>
        <v>-</v>
      </c>
      <c r="S443" s="162"/>
      <c r="T443" s="162" t="str">
        <f>IF(Tabela1336[[#This Row],[Diagnóstico]]="Não Prenha",Tabela1336[[#This Row],[E.C.C. IA]],"-")</f>
        <v>-</v>
      </c>
      <c r="U443" s="162" t="str">
        <f>IF(Tabela1336[[#This Row],[Diagnóstico]]="Não Prenha",Tabela1336[[#This Row],[Raça IA]],"-")</f>
        <v>-</v>
      </c>
      <c r="V443" s="162"/>
      <c r="W443" s="162">
        <f>Tabela1336[[#This Row],[Categoria]]</f>
        <v>0</v>
      </c>
      <c r="X443" s="162"/>
      <c r="Y443" s="162"/>
      <c r="Z443" s="162"/>
      <c r="AA443" s="162"/>
      <c r="AB443" s="150" t="str">
        <f t="shared" si="19"/>
        <v/>
      </c>
      <c r="AD443" s="157"/>
      <c r="AE443" s="158" t="str">
        <f>IF(Tabela131247[[#This Row],[Diagnóstico]]="Não Prenha ",Tabela1336[[#This Row],[Vaca]],"-")</f>
        <v>-</v>
      </c>
      <c r="AF443" s="162"/>
      <c r="AG443" s="162"/>
      <c r="AH443" s="162"/>
      <c r="AI443" s="162"/>
      <c r="AJ443" s="162"/>
      <c r="AK443" s="162">
        <f>Tabela1336[[#This Row],[Categoria]]</f>
        <v>0</v>
      </c>
      <c r="AL443" s="162"/>
      <c r="AM443" s="162"/>
      <c r="AN443" s="162"/>
      <c r="AO443" s="162"/>
      <c r="AP443" s="150" t="str">
        <f t="shared" si="20"/>
        <v/>
      </c>
    </row>
    <row r="444" spans="1:42" s="144" customFormat="1" ht="16.5" hidden="1" x14ac:dyDescent="0.25">
      <c r="A444" s="159"/>
      <c r="B444" s="157"/>
      <c r="C444" s="158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50" t="str">
        <f t="shared" si="18"/>
        <v/>
      </c>
      <c r="P444" s="157"/>
      <c r="Q444" s="158" t="str">
        <f>IF(Tabela1336[[#This Row],[Diagnóstico]]="Não Prenha",Tabela1336[[#This Row],[Vaca]],"-")</f>
        <v>-</v>
      </c>
      <c r="R444" s="162" t="str">
        <f>IF(Tabela1336[[#This Row],[Diagnóstico]]="Não Prenha",Tabela1336[[#This Row],[E.C.C DG]],"-")</f>
        <v>-</v>
      </c>
      <c r="S444" s="162"/>
      <c r="T444" s="162" t="str">
        <f>IF(Tabela1336[[#This Row],[Diagnóstico]]="Não Prenha",Tabela1336[[#This Row],[E.C.C. IA]],"-")</f>
        <v>-</v>
      </c>
      <c r="U444" s="162" t="str">
        <f>IF(Tabela1336[[#This Row],[Diagnóstico]]="Não Prenha",Tabela1336[[#This Row],[Raça IA]],"-")</f>
        <v>-</v>
      </c>
      <c r="V444" s="162"/>
      <c r="W444" s="162">
        <f>Tabela1336[[#This Row],[Categoria]]</f>
        <v>0</v>
      </c>
      <c r="X444" s="162"/>
      <c r="Y444" s="162"/>
      <c r="Z444" s="162"/>
      <c r="AA444" s="162"/>
      <c r="AB444" s="150" t="str">
        <f t="shared" si="19"/>
        <v/>
      </c>
      <c r="AD444" s="157"/>
      <c r="AE444" s="158" t="str">
        <f>IF(Tabela131247[[#This Row],[Diagnóstico]]="Não Prenha ",Tabela1336[[#This Row],[Vaca]],"-")</f>
        <v>-</v>
      </c>
      <c r="AF444" s="162"/>
      <c r="AG444" s="162"/>
      <c r="AH444" s="162"/>
      <c r="AI444" s="162"/>
      <c r="AJ444" s="162"/>
      <c r="AK444" s="162">
        <f>Tabela1336[[#This Row],[Categoria]]</f>
        <v>0</v>
      </c>
      <c r="AL444" s="162"/>
      <c r="AM444" s="162"/>
      <c r="AN444" s="162"/>
      <c r="AO444" s="162"/>
      <c r="AP444" s="150" t="str">
        <f t="shared" si="20"/>
        <v/>
      </c>
    </row>
    <row r="445" spans="1:42" s="144" customFormat="1" ht="16.5" hidden="1" x14ac:dyDescent="0.25">
      <c r="A445" s="159"/>
      <c r="B445" s="157"/>
      <c r="C445" s="158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50" t="str">
        <f t="shared" si="18"/>
        <v/>
      </c>
      <c r="P445" s="157"/>
      <c r="Q445" s="158" t="str">
        <f>IF(Tabela1336[[#This Row],[Diagnóstico]]="Não Prenha",Tabela1336[[#This Row],[Vaca]],"-")</f>
        <v>-</v>
      </c>
      <c r="R445" s="162" t="str">
        <f>IF(Tabela1336[[#This Row],[Diagnóstico]]="Não Prenha",Tabela1336[[#This Row],[E.C.C DG]],"-")</f>
        <v>-</v>
      </c>
      <c r="S445" s="162"/>
      <c r="T445" s="162" t="str">
        <f>IF(Tabela1336[[#This Row],[Diagnóstico]]="Não Prenha",Tabela1336[[#This Row],[E.C.C. IA]],"-")</f>
        <v>-</v>
      </c>
      <c r="U445" s="162" t="str">
        <f>IF(Tabela1336[[#This Row],[Diagnóstico]]="Não Prenha",Tabela1336[[#This Row],[Raça IA]],"-")</f>
        <v>-</v>
      </c>
      <c r="V445" s="162"/>
      <c r="W445" s="162">
        <f>Tabela1336[[#This Row],[Categoria]]</f>
        <v>0</v>
      </c>
      <c r="X445" s="162"/>
      <c r="Y445" s="162"/>
      <c r="Z445" s="162"/>
      <c r="AA445" s="162"/>
      <c r="AB445" s="150" t="str">
        <f t="shared" si="19"/>
        <v/>
      </c>
      <c r="AD445" s="157"/>
      <c r="AE445" s="158" t="str">
        <f>IF(Tabela131247[[#This Row],[Diagnóstico]]="Não Prenha ",Tabela1336[[#This Row],[Vaca]],"-")</f>
        <v>-</v>
      </c>
      <c r="AF445" s="162"/>
      <c r="AG445" s="162"/>
      <c r="AH445" s="162"/>
      <c r="AI445" s="162"/>
      <c r="AJ445" s="162"/>
      <c r="AK445" s="162">
        <f>Tabela1336[[#This Row],[Categoria]]</f>
        <v>0</v>
      </c>
      <c r="AL445" s="162"/>
      <c r="AM445" s="162"/>
      <c r="AN445" s="162"/>
      <c r="AO445" s="162"/>
      <c r="AP445" s="150" t="str">
        <f t="shared" si="20"/>
        <v/>
      </c>
    </row>
    <row r="446" spans="1:42" s="144" customFormat="1" ht="16.5" hidden="1" x14ac:dyDescent="0.25">
      <c r="A446" s="159"/>
      <c r="B446" s="157"/>
      <c r="C446" s="158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50" t="str">
        <f t="shared" si="18"/>
        <v/>
      </c>
      <c r="P446" s="157"/>
      <c r="Q446" s="158" t="str">
        <f>IF(Tabela1336[[#This Row],[Diagnóstico]]="Não Prenha",Tabela1336[[#This Row],[Vaca]],"-")</f>
        <v>-</v>
      </c>
      <c r="R446" s="162" t="str">
        <f>IF(Tabela1336[[#This Row],[Diagnóstico]]="Não Prenha",Tabela1336[[#This Row],[E.C.C DG]],"-")</f>
        <v>-</v>
      </c>
      <c r="S446" s="162"/>
      <c r="T446" s="162" t="str">
        <f>IF(Tabela1336[[#This Row],[Diagnóstico]]="Não Prenha",Tabela1336[[#This Row],[E.C.C. IA]],"-")</f>
        <v>-</v>
      </c>
      <c r="U446" s="162" t="str">
        <f>IF(Tabela1336[[#This Row],[Diagnóstico]]="Não Prenha",Tabela1336[[#This Row],[Raça IA]],"-")</f>
        <v>-</v>
      </c>
      <c r="V446" s="162"/>
      <c r="W446" s="162">
        <f>Tabela1336[[#This Row],[Categoria]]</f>
        <v>0</v>
      </c>
      <c r="X446" s="162"/>
      <c r="Y446" s="162"/>
      <c r="Z446" s="162"/>
      <c r="AA446" s="162"/>
      <c r="AB446" s="150" t="str">
        <f t="shared" si="19"/>
        <v/>
      </c>
      <c r="AD446" s="157"/>
      <c r="AE446" s="158" t="str">
        <f>IF(Tabela131247[[#This Row],[Diagnóstico]]="Não Prenha ",Tabela1336[[#This Row],[Vaca]],"-")</f>
        <v>-</v>
      </c>
      <c r="AF446" s="162"/>
      <c r="AG446" s="162"/>
      <c r="AH446" s="162"/>
      <c r="AI446" s="162"/>
      <c r="AJ446" s="162"/>
      <c r="AK446" s="162">
        <f>Tabela1336[[#This Row],[Categoria]]</f>
        <v>0</v>
      </c>
      <c r="AL446" s="162"/>
      <c r="AM446" s="162"/>
      <c r="AN446" s="162"/>
      <c r="AO446" s="162"/>
      <c r="AP446" s="150" t="str">
        <f t="shared" si="20"/>
        <v/>
      </c>
    </row>
    <row r="447" spans="1:42" s="144" customFormat="1" ht="16.5" hidden="1" x14ac:dyDescent="0.25">
      <c r="A447" s="159"/>
      <c r="B447" s="157"/>
      <c r="C447" s="158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50" t="str">
        <f t="shared" si="18"/>
        <v/>
      </c>
      <c r="P447" s="157"/>
      <c r="Q447" s="158" t="str">
        <f>IF(Tabela1336[[#This Row],[Diagnóstico]]="Não Prenha",Tabela1336[[#This Row],[Vaca]],"-")</f>
        <v>-</v>
      </c>
      <c r="R447" s="162" t="str">
        <f>IF(Tabela1336[[#This Row],[Diagnóstico]]="Não Prenha",Tabela1336[[#This Row],[E.C.C DG]],"-")</f>
        <v>-</v>
      </c>
      <c r="S447" s="162"/>
      <c r="T447" s="162" t="str">
        <f>IF(Tabela1336[[#This Row],[Diagnóstico]]="Não Prenha",Tabela1336[[#This Row],[E.C.C. IA]],"-")</f>
        <v>-</v>
      </c>
      <c r="U447" s="162" t="str">
        <f>IF(Tabela1336[[#This Row],[Diagnóstico]]="Não Prenha",Tabela1336[[#This Row],[Raça IA]],"-")</f>
        <v>-</v>
      </c>
      <c r="V447" s="162"/>
      <c r="W447" s="162">
        <f>Tabela1336[[#This Row],[Categoria]]</f>
        <v>0</v>
      </c>
      <c r="X447" s="162"/>
      <c r="Y447" s="162"/>
      <c r="Z447" s="162"/>
      <c r="AA447" s="162"/>
      <c r="AB447" s="150" t="str">
        <f t="shared" si="19"/>
        <v/>
      </c>
      <c r="AD447" s="157"/>
      <c r="AE447" s="158" t="str">
        <f>IF(Tabela131247[[#This Row],[Diagnóstico]]="Não Prenha ",Tabela1336[[#This Row],[Vaca]],"-")</f>
        <v>-</v>
      </c>
      <c r="AF447" s="162"/>
      <c r="AG447" s="162"/>
      <c r="AH447" s="162"/>
      <c r="AI447" s="162"/>
      <c r="AJ447" s="162"/>
      <c r="AK447" s="162">
        <f>Tabela1336[[#This Row],[Categoria]]</f>
        <v>0</v>
      </c>
      <c r="AL447" s="162"/>
      <c r="AM447" s="162"/>
      <c r="AN447" s="162"/>
      <c r="AO447" s="162"/>
      <c r="AP447" s="150" t="str">
        <f t="shared" si="20"/>
        <v/>
      </c>
    </row>
    <row r="448" spans="1:42" s="144" customFormat="1" ht="16.5" hidden="1" x14ac:dyDescent="0.25">
      <c r="A448" s="159"/>
      <c r="B448" s="157"/>
      <c r="C448" s="158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50" t="str">
        <f t="shared" si="18"/>
        <v/>
      </c>
      <c r="P448" s="157"/>
      <c r="Q448" s="158" t="str">
        <f>IF(Tabela1336[[#This Row],[Diagnóstico]]="Não Prenha",Tabela1336[[#This Row],[Vaca]],"-")</f>
        <v>-</v>
      </c>
      <c r="R448" s="162" t="str">
        <f>IF(Tabela1336[[#This Row],[Diagnóstico]]="Não Prenha",Tabela1336[[#This Row],[E.C.C DG]],"-")</f>
        <v>-</v>
      </c>
      <c r="S448" s="162"/>
      <c r="T448" s="162" t="str">
        <f>IF(Tabela1336[[#This Row],[Diagnóstico]]="Não Prenha",Tabela1336[[#This Row],[E.C.C. IA]],"-")</f>
        <v>-</v>
      </c>
      <c r="U448" s="162" t="str">
        <f>IF(Tabela1336[[#This Row],[Diagnóstico]]="Não Prenha",Tabela1336[[#This Row],[Raça IA]],"-")</f>
        <v>-</v>
      </c>
      <c r="V448" s="162"/>
      <c r="W448" s="162">
        <f>Tabela1336[[#This Row],[Categoria]]</f>
        <v>0</v>
      </c>
      <c r="X448" s="162"/>
      <c r="Y448" s="162"/>
      <c r="Z448" s="162"/>
      <c r="AA448" s="162"/>
      <c r="AB448" s="150" t="str">
        <f t="shared" si="19"/>
        <v/>
      </c>
      <c r="AD448" s="157"/>
      <c r="AE448" s="158" t="str">
        <f>IF(Tabela131247[[#This Row],[Diagnóstico]]="Não Prenha ",Tabela1336[[#This Row],[Vaca]],"-")</f>
        <v>-</v>
      </c>
      <c r="AF448" s="162"/>
      <c r="AG448" s="162"/>
      <c r="AH448" s="162"/>
      <c r="AI448" s="162"/>
      <c r="AJ448" s="162"/>
      <c r="AK448" s="162">
        <f>Tabela1336[[#This Row],[Categoria]]</f>
        <v>0</v>
      </c>
      <c r="AL448" s="162"/>
      <c r="AM448" s="162"/>
      <c r="AN448" s="162"/>
      <c r="AO448" s="162"/>
      <c r="AP448" s="150" t="str">
        <f t="shared" si="20"/>
        <v/>
      </c>
    </row>
    <row r="449" spans="1:42" s="144" customFormat="1" ht="16.5" hidden="1" x14ac:dyDescent="0.25">
      <c r="A449" s="159"/>
      <c r="B449" s="157"/>
      <c r="C449" s="158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50" t="str">
        <f t="shared" si="18"/>
        <v/>
      </c>
      <c r="P449" s="157"/>
      <c r="Q449" s="158" t="str">
        <f>IF(Tabela1336[[#This Row],[Diagnóstico]]="Não Prenha",Tabela1336[[#This Row],[Vaca]],"-")</f>
        <v>-</v>
      </c>
      <c r="R449" s="162" t="str">
        <f>IF(Tabela1336[[#This Row],[Diagnóstico]]="Não Prenha",Tabela1336[[#This Row],[E.C.C DG]],"-")</f>
        <v>-</v>
      </c>
      <c r="S449" s="162"/>
      <c r="T449" s="162" t="str">
        <f>IF(Tabela1336[[#This Row],[Diagnóstico]]="Não Prenha",Tabela1336[[#This Row],[E.C.C. IA]],"-")</f>
        <v>-</v>
      </c>
      <c r="U449" s="162" t="str">
        <f>IF(Tabela1336[[#This Row],[Diagnóstico]]="Não Prenha",Tabela1336[[#This Row],[Raça IA]],"-")</f>
        <v>-</v>
      </c>
      <c r="V449" s="162"/>
      <c r="W449" s="162">
        <f>Tabela1336[[#This Row],[Categoria]]</f>
        <v>0</v>
      </c>
      <c r="X449" s="162"/>
      <c r="Y449" s="162"/>
      <c r="Z449" s="162"/>
      <c r="AA449" s="162"/>
      <c r="AB449" s="150" t="str">
        <f t="shared" si="19"/>
        <v/>
      </c>
      <c r="AD449" s="157"/>
      <c r="AE449" s="158" t="str">
        <f>IF(Tabela131247[[#This Row],[Diagnóstico]]="Não Prenha ",Tabela1336[[#This Row],[Vaca]],"-")</f>
        <v>-</v>
      </c>
      <c r="AF449" s="162"/>
      <c r="AG449" s="162"/>
      <c r="AH449" s="162"/>
      <c r="AI449" s="162"/>
      <c r="AJ449" s="162"/>
      <c r="AK449" s="162">
        <f>Tabela1336[[#This Row],[Categoria]]</f>
        <v>0</v>
      </c>
      <c r="AL449" s="162"/>
      <c r="AM449" s="162"/>
      <c r="AN449" s="162"/>
      <c r="AO449" s="162"/>
      <c r="AP449" s="150" t="str">
        <f t="shared" si="20"/>
        <v/>
      </c>
    </row>
    <row r="450" spans="1:42" s="144" customFormat="1" ht="16.5" hidden="1" x14ac:dyDescent="0.25">
      <c r="A450" s="159"/>
      <c r="B450" s="157"/>
      <c r="C450" s="158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50" t="str">
        <f t="shared" ref="N450:N500" si="21">IF(B450="","",SUM(B450+295))</f>
        <v/>
      </c>
      <c r="P450" s="157"/>
      <c r="Q450" s="158" t="str">
        <f>IF(Tabela1336[[#This Row],[Diagnóstico]]="Não Prenha",Tabela1336[[#This Row],[Vaca]],"-")</f>
        <v>-</v>
      </c>
      <c r="R450" s="162" t="str">
        <f>IF(Tabela1336[[#This Row],[Diagnóstico]]="Não Prenha",Tabela1336[[#This Row],[E.C.C DG]],"-")</f>
        <v>-</v>
      </c>
      <c r="S450" s="162"/>
      <c r="T450" s="162" t="str">
        <f>IF(Tabela1336[[#This Row],[Diagnóstico]]="Não Prenha",Tabela1336[[#This Row],[E.C.C. IA]],"-")</f>
        <v>-</v>
      </c>
      <c r="U450" s="162" t="str">
        <f>IF(Tabela1336[[#This Row],[Diagnóstico]]="Não Prenha",Tabela1336[[#This Row],[Raça IA]],"-")</f>
        <v>-</v>
      </c>
      <c r="V450" s="162"/>
      <c r="W450" s="162">
        <f>Tabela1336[[#This Row],[Categoria]]</f>
        <v>0</v>
      </c>
      <c r="X450" s="162"/>
      <c r="Y450" s="162"/>
      <c r="Z450" s="162"/>
      <c r="AA450" s="162"/>
      <c r="AB450" s="150" t="str">
        <f t="shared" ref="AB450:AB500" si="22">IF(P450="","",SUM(P450+295))</f>
        <v/>
      </c>
      <c r="AD450" s="157"/>
      <c r="AE450" s="158" t="str">
        <f>IF(Tabela131247[[#This Row],[Diagnóstico]]="Não Prenha ",Tabela1336[[#This Row],[Vaca]],"-")</f>
        <v>-</v>
      </c>
      <c r="AF450" s="162"/>
      <c r="AG450" s="162"/>
      <c r="AH450" s="162"/>
      <c r="AI450" s="162"/>
      <c r="AJ450" s="162"/>
      <c r="AK450" s="162">
        <f>Tabela1336[[#This Row],[Categoria]]</f>
        <v>0</v>
      </c>
      <c r="AL450" s="162"/>
      <c r="AM450" s="162"/>
      <c r="AN450" s="162"/>
      <c r="AO450" s="162"/>
      <c r="AP450" s="150" t="str">
        <f t="shared" ref="AP450:AP500" si="23">IF(AD450="","",SUM(AD450+295))</f>
        <v/>
      </c>
    </row>
    <row r="451" spans="1:42" s="144" customFormat="1" ht="16.5" hidden="1" x14ac:dyDescent="0.25">
      <c r="A451" s="159"/>
      <c r="B451" s="157"/>
      <c r="C451" s="158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50" t="str">
        <f t="shared" si="21"/>
        <v/>
      </c>
      <c r="P451" s="157"/>
      <c r="Q451" s="158" t="str">
        <f>IF(Tabela1336[[#This Row],[Diagnóstico]]="Não Prenha",Tabela1336[[#This Row],[Vaca]],"-")</f>
        <v>-</v>
      </c>
      <c r="R451" s="162" t="str">
        <f>IF(Tabela1336[[#This Row],[Diagnóstico]]="Não Prenha",Tabela1336[[#This Row],[E.C.C DG]],"-")</f>
        <v>-</v>
      </c>
      <c r="S451" s="162"/>
      <c r="T451" s="162" t="str">
        <f>IF(Tabela1336[[#This Row],[Diagnóstico]]="Não Prenha",Tabela1336[[#This Row],[E.C.C. IA]],"-")</f>
        <v>-</v>
      </c>
      <c r="U451" s="162" t="str">
        <f>IF(Tabela1336[[#This Row],[Diagnóstico]]="Não Prenha",Tabela1336[[#This Row],[Raça IA]],"-")</f>
        <v>-</v>
      </c>
      <c r="V451" s="162"/>
      <c r="W451" s="162">
        <f>Tabela1336[[#This Row],[Categoria]]</f>
        <v>0</v>
      </c>
      <c r="X451" s="162"/>
      <c r="Y451" s="162"/>
      <c r="Z451" s="162"/>
      <c r="AA451" s="162"/>
      <c r="AB451" s="150" t="str">
        <f t="shared" si="22"/>
        <v/>
      </c>
      <c r="AD451" s="157"/>
      <c r="AE451" s="158" t="str">
        <f>IF(Tabela131247[[#This Row],[Diagnóstico]]="Não Prenha ",Tabela1336[[#This Row],[Vaca]],"-")</f>
        <v>-</v>
      </c>
      <c r="AF451" s="162"/>
      <c r="AG451" s="162"/>
      <c r="AH451" s="162"/>
      <c r="AI451" s="162"/>
      <c r="AJ451" s="162"/>
      <c r="AK451" s="162">
        <f>Tabela1336[[#This Row],[Categoria]]</f>
        <v>0</v>
      </c>
      <c r="AL451" s="162"/>
      <c r="AM451" s="162"/>
      <c r="AN451" s="162"/>
      <c r="AO451" s="162"/>
      <c r="AP451" s="150" t="str">
        <f t="shared" si="23"/>
        <v/>
      </c>
    </row>
    <row r="452" spans="1:42" s="144" customFormat="1" ht="16.5" hidden="1" x14ac:dyDescent="0.25">
      <c r="A452" s="159"/>
      <c r="B452" s="157"/>
      <c r="C452" s="158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50" t="str">
        <f t="shared" si="21"/>
        <v/>
      </c>
      <c r="P452" s="157"/>
      <c r="Q452" s="158" t="str">
        <f>IF(Tabela1336[[#This Row],[Diagnóstico]]="Não Prenha",Tabela1336[[#This Row],[Vaca]],"-")</f>
        <v>-</v>
      </c>
      <c r="R452" s="162" t="str">
        <f>IF(Tabela1336[[#This Row],[Diagnóstico]]="Não Prenha",Tabela1336[[#This Row],[E.C.C DG]],"-")</f>
        <v>-</v>
      </c>
      <c r="S452" s="162"/>
      <c r="T452" s="162" t="str">
        <f>IF(Tabela1336[[#This Row],[Diagnóstico]]="Não Prenha",Tabela1336[[#This Row],[E.C.C. IA]],"-")</f>
        <v>-</v>
      </c>
      <c r="U452" s="162" t="str">
        <f>IF(Tabela1336[[#This Row],[Diagnóstico]]="Não Prenha",Tabela1336[[#This Row],[Raça IA]],"-")</f>
        <v>-</v>
      </c>
      <c r="V452" s="162"/>
      <c r="W452" s="162">
        <f>Tabela1336[[#This Row],[Categoria]]</f>
        <v>0</v>
      </c>
      <c r="X452" s="162"/>
      <c r="Y452" s="162"/>
      <c r="Z452" s="162"/>
      <c r="AA452" s="162"/>
      <c r="AB452" s="150" t="str">
        <f t="shared" si="22"/>
        <v/>
      </c>
      <c r="AD452" s="157"/>
      <c r="AE452" s="158" t="str">
        <f>IF(Tabela131247[[#This Row],[Diagnóstico]]="Não Prenha ",Tabela1336[[#This Row],[Vaca]],"-")</f>
        <v>-</v>
      </c>
      <c r="AF452" s="162"/>
      <c r="AG452" s="162"/>
      <c r="AH452" s="162"/>
      <c r="AI452" s="162"/>
      <c r="AJ452" s="162"/>
      <c r="AK452" s="162">
        <f>Tabela1336[[#This Row],[Categoria]]</f>
        <v>0</v>
      </c>
      <c r="AL452" s="162"/>
      <c r="AM452" s="162"/>
      <c r="AN452" s="162"/>
      <c r="AO452" s="162"/>
      <c r="AP452" s="150" t="str">
        <f t="shared" si="23"/>
        <v/>
      </c>
    </row>
    <row r="453" spans="1:42" s="144" customFormat="1" ht="16.5" hidden="1" x14ac:dyDescent="0.25">
      <c r="A453" s="159"/>
      <c r="B453" s="157"/>
      <c r="C453" s="158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50" t="str">
        <f t="shared" si="21"/>
        <v/>
      </c>
      <c r="P453" s="157"/>
      <c r="Q453" s="158" t="str">
        <f>IF(Tabela1336[[#This Row],[Diagnóstico]]="Não Prenha",Tabela1336[[#This Row],[Vaca]],"-")</f>
        <v>-</v>
      </c>
      <c r="R453" s="162" t="str">
        <f>IF(Tabela1336[[#This Row],[Diagnóstico]]="Não Prenha",Tabela1336[[#This Row],[E.C.C DG]],"-")</f>
        <v>-</v>
      </c>
      <c r="S453" s="162"/>
      <c r="T453" s="162" t="str">
        <f>IF(Tabela1336[[#This Row],[Diagnóstico]]="Não Prenha",Tabela1336[[#This Row],[E.C.C. IA]],"-")</f>
        <v>-</v>
      </c>
      <c r="U453" s="162" t="str">
        <f>IF(Tabela1336[[#This Row],[Diagnóstico]]="Não Prenha",Tabela1336[[#This Row],[Raça IA]],"-")</f>
        <v>-</v>
      </c>
      <c r="V453" s="162"/>
      <c r="W453" s="162">
        <f>Tabela1336[[#This Row],[Categoria]]</f>
        <v>0</v>
      </c>
      <c r="X453" s="162"/>
      <c r="Y453" s="162"/>
      <c r="Z453" s="162"/>
      <c r="AA453" s="162"/>
      <c r="AB453" s="150" t="str">
        <f t="shared" si="22"/>
        <v/>
      </c>
      <c r="AD453" s="157"/>
      <c r="AE453" s="158" t="str">
        <f>IF(Tabela131247[[#This Row],[Diagnóstico]]="Não Prenha ",Tabela1336[[#This Row],[Vaca]],"-")</f>
        <v>-</v>
      </c>
      <c r="AF453" s="162"/>
      <c r="AG453" s="162"/>
      <c r="AH453" s="162"/>
      <c r="AI453" s="162"/>
      <c r="AJ453" s="162"/>
      <c r="AK453" s="162">
        <f>Tabela1336[[#This Row],[Categoria]]</f>
        <v>0</v>
      </c>
      <c r="AL453" s="162"/>
      <c r="AM453" s="162"/>
      <c r="AN453" s="162"/>
      <c r="AO453" s="162"/>
      <c r="AP453" s="150" t="str">
        <f t="shared" si="23"/>
        <v/>
      </c>
    </row>
    <row r="454" spans="1:42" s="144" customFormat="1" ht="16.5" hidden="1" x14ac:dyDescent="0.25">
      <c r="A454" s="159"/>
      <c r="B454" s="157"/>
      <c r="C454" s="158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50" t="str">
        <f t="shared" si="21"/>
        <v/>
      </c>
      <c r="P454" s="157"/>
      <c r="Q454" s="158" t="str">
        <f>IF(Tabela1336[[#This Row],[Diagnóstico]]="Não Prenha",Tabela1336[[#This Row],[Vaca]],"-")</f>
        <v>-</v>
      </c>
      <c r="R454" s="162" t="str">
        <f>IF(Tabela1336[[#This Row],[Diagnóstico]]="Não Prenha",Tabela1336[[#This Row],[E.C.C DG]],"-")</f>
        <v>-</v>
      </c>
      <c r="S454" s="162"/>
      <c r="T454" s="162" t="str">
        <f>IF(Tabela1336[[#This Row],[Diagnóstico]]="Não Prenha",Tabela1336[[#This Row],[E.C.C. IA]],"-")</f>
        <v>-</v>
      </c>
      <c r="U454" s="162" t="str">
        <f>IF(Tabela1336[[#This Row],[Diagnóstico]]="Não Prenha",Tabela1336[[#This Row],[Raça IA]],"-")</f>
        <v>-</v>
      </c>
      <c r="V454" s="162"/>
      <c r="W454" s="162">
        <f>Tabela1336[[#This Row],[Categoria]]</f>
        <v>0</v>
      </c>
      <c r="X454" s="162"/>
      <c r="Y454" s="162"/>
      <c r="Z454" s="162"/>
      <c r="AA454" s="162"/>
      <c r="AB454" s="150" t="str">
        <f t="shared" si="22"/>
        <v/>
      </c>
      <c r="AD454" s="157"/>
      <c r="AE454" s="158" t="str">
        <f>IF(Tabela131247[[#This Row],[Diagnóstico]]="Não Prenha ",Tabela1336[[#This Row],[Vaca]],"-")</f>
        <v>-</v>
      </c>
      <c r="AF454" s="162"/>
      <c r="AG454" s="162"/>
      <c r="AH454" s="162"/>
      <c r="AI454" s="162"/>
      <c r="AJ454" s="162"/>
      <c r="AK454" s="162">
        <f>Tabela1336[[#This Row],[Categoria]]</f>
        <v>0</v>
      </c>
      <c r="AL454" s="162"/>
      <c r="AM454" s="162"/>
      <c r="AN454" s="162"/>
      <c r="AO454" s="162"/>
      <c r="AP454" s="150" t="str">
        <f t="shared" si="23"/>
        <v/>
      </c>
    </row>
    <row r="455" spans="1:42" s="144" customFormat="1" ht="16.5" hidden="1" x14ac:dyDescent="0.25">
      <c r="A455" s="159"/>
      <c r="B455" s="157"/>
      <c r="C455" s="158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50" t="str">
        <f t="shared" si="21"/>
        <v/>
      </c>
      <c r="P455" s="157"/>
      <c r="Q455" s="158" t="str">
        <f>IF(Tabela1336[[#This Row],[Diagnóstico]]="Não Prenha",Tabela1336[[#This Row],[Vaca]],"-")</f>
        <v>-</v>
      </c>
      <c r="R455" s="162" t="str">
        <f>IF(Tabela1336[[#This Row],[Diagnóstico]]="Não Prenha",Tabela1336[[#This Row],[E.C.C DG]],"-")</f>
        <v>-</v>
      </c>
      <c r="S455" s="162"/>
      <c r="T455" s="162" t="str">
        <f>IF(Tabela1336[[#This Row],[Diagnóstico]]="Não Prenha",Tabela1336[[#This Row],[E.C.C. IA]],"-")</f>
        <v>-</v>
      </c>
      <c r="U455" s="162" t="str">
        <f>IF(Tabela1336[[#This Row],[Diagnóstico]]="Não Prenha",Tabela1336[[#This Row],[Raça IA]],"-")</f>
        <v>-</v>
      </c>
      <c r="V455" s="162"/>
      <c r="W455" s="162">
        <f>Tabela1336[[#This Row],[Categoria]]</f>
        <v>0</v>
      </c>
      <c r="X455" s="162"/>
      <c r="Y455" s="162"/>
      <c r="Z455" s="162"/>
      <c r="AA455" s="162"/>
      <c r="AB455" s="150" t="str">
        <f t="shared" si="22"/>
        <v/>
      </c>
      <c r="AD455" s="157"/>
      <c r="AE455" s="158" t="str">
        <f>IF(Tabela131247[[#This Row],[Diagnóstico]]="Não Prenha ",Tabela1336[[#This Row],[Vaca]],"-")</f>
        <v>-</v>
      </c>
      <c r="AF455" s="162"/>
      <c r="AG455" s="162"/>
      <c r="AH455" s="162"/>
      <c r="AI455" s="162"/>
      <c r="AJ455" s="162"/>
      <c r="AK455" s="162">
        <f>Tabela1336[[#This Row],[Categoria]]</f>
        <v>0</v>
      </c>
      <c r="AL455" s="162"/>
      <c r="AM455" s="162"/>
      <c r="AN455" s="162"/>
      <c r="AO455" s="162"/>
      <c r="AP455" s="150" t="str">
        <f t="shared" si="23"/>
        <v/>
      </c>
    </row>
    <row r="456" spans="1:42" s="144" customFormat="1" ht="16.5" hidden="1" x14ac:dyDescent="0.25">
      <c r="A456" s="159"/>
      <c r="B456" s="157"/>
      <c r="C456" s="158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50" t="str">
        <f t="shared" si="21"/>
        <v/>
      </c>
      <c r="P456" s="157"/>
      <c r="Q456" s="158" t="str">
        <f>IF(Tabela1336[[#This Row],[Diagnóstico]]="Não Prenha",Tabela1336[[#This Row],[Vaca]],"-")</f>
        <v>-</v>
      </c>
      <c r="R456" s="162" t="str">
        <f>IF(Tabela1336[[#This Row],[Diagnóstico]]="Não Prenha",Tabela1336[[#This Row],[E.C.C DG]],"-")</f>
        <v>-</v>
      </c>
      <c r="S456" s="162"/>
      <c r="T456" s="162" t="str">
        <f>IF(Tabela1336[[#This Row],[Diagnóstico]]="Não Prenha",Tabela1336[[#This Row],[E.C.C. IA]],"-")</f>
        <v>-</v>
      </c>
      <c r="U456" s="162" t="str">
        <f>IF(Tabela1336[[#This Row],[Diagnóstico]]="Não Prenha",Tabela1336[[#This Row],[Raça IA]],"-")</f>
        <v>-</v>
      </c>
      <c r="V456" s="162"/>
      <c r="W456" s="162">
        <f>Tabela1336[[#This Row],[Categoria]]</f>
        <v>0</v>
      </c>
      <c r="X456" s="162"/>
      <c r="Y456" s="162"/>
      <c r="Z456" s="162"/>
      <c r="AA456" s="162"/>
      <c r="AB456" s="150" t="str">
        <f t="shared" si="22"/>
        <v/>
      </c>
      <c r="AD456" s="157"/>
      <c r="AE456" s="158" t="str">
        <f>IF(Tabela131247[[#This Row],[Diagnóstico]]="Não Prenha ",Tabela1336[[#This Row],[Vaca]],"-")</f>
        <v>-</v>
      </c>
      <c r="AF456" s="162"/>
      <c r="AG456" s="162"/>
      <c r="AH456" s="162"/>
      <c r="AI456" s="162"/>
      <c r="AJ456" s="162"/>
      <c r="AK456" s="162">
        <f>Tabela1336[[#This Row],[Categoria]]</f>
        <v>0</v>
      </c>
      <c r="AL456" s="162"/>
      <c r="AM456" s="162"/>
      <c r="AN456" s="162"/>
      <c r="AO456" s="162"/>
      <c r="AP456" s="150" t="str">
        <f t="shared" si="23"/>
        <v/>
      </c>
    </row>
    <row r="457" spans="1:42" s="144" customFormat="1" ht="16.5" hidden="1" x14ac:dyDescent="0.25">
      <c r="A457" s="159"/>
      <c r="B457" s="157"/>
      <c r="C457" s="158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50" t="str">
        <f t="shared" si="21"/>
        <v/>
      </c>
      <c r="P457" s="157"/>
      <c r="Q457" s="158" t="str">
        <f>IF(Tabela1336[[#This Row],[Diagnóstico]]="Não Prenha",Tabela1336[[#This Row],[Vaca]],"-")</f>
        <v>-</v>
      </c>
      <c r="R457" s="162" t="str">
        <f>IF(Tabela1336[[#This Row],[Diagnóstico]]="Não Prenha",Tabela1336[[#This Row],[E.C.C DG]],"-")</f>
        <v>-</v>
      </c>
      <c r="S457" s="162"/>
      <c r="T457" s="162" t="str">
        <f>IF(Tabela1336[[#This Row],[Diagnóstico]]="Não Prenha",Tabela1336[[#This Row],[E.C.C. IA]],"-")</f>
        <v>-</v>
      </c>
      <c r="U457" s="162" t="str">
        <f>IF(Tabela1336[[#This Row],[Diagnóstico]]="Não Prenha",Tabela1336[[#This Row],[Raça IA]],"-")</f>
        <v>-</v>
      </c>
      <c r="V457" s="162"/>
      <c r="W457" s="162">
        <f>Tabela1336[[#This Row],[Categoria]]</f>
        <v>0</v>
      </c>
      <c r="X457" s="162"/>
      <c r="Y457" s="162"/>
      <c r="Z457" s="162"/>
      <c r="AA457" s="162"/>
      <c r="AB457" s="150" t="str">
        <f t="shared" si="22"/>
        <v/>
      </c>
      <c r="AD457" s="157"/>
      <c r="AE457" s="158" t="str">
        <f>IF(Tabela131247[[#This Row],[Diagnóstico]]="Não Prenha ",Tabela1336[[#This Row],[Vaca]],"-")</f>
        <v>-</v>
      </c>
      <c r="AF457" s="162"/>
      <c r="AG457" s="162"/>
      <c r="AH457" s="162"/>
      <c r="AI457" s="162"/>
      <c r="AJ457" s="162"/>
      <c r="AK457" s="162">
        <f>Tabela1336[[#This Row],[Categoria]]</f>
        <v>0</v>
      </c>
      <c r="AL457" s="162"/>
      <c r="AM457" s="162"/>
      <c r="AN457" s="162"/>
      <c r="AO457" s="162"/>
      <c r="AP457" s="150" t="str">
        <f t="shared" si="23"/>
        <v/>
      </c>
    </row>
    <row r="458" spans="1:42" s="144" customFormat="1" ht="16.5" hidden="1" x14ac:dyDescent="0.25">
      <c r="A458" s="159"/>
      <c r="B458" s="157"/>
      <c r="C458" s="158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50" t="str">
        <f t="shared" si="21"/>
        <v/>
      </c>
      <c r="P458" s="157"/>
      <c r="Q458" s="158" t="str">
        <f>IF(Tabela1336[[#This Row],[Diagnóstico]]="Não Prenha",Tabela1336[[#This Row],[Vaca]],"-")</f>
        <v>-</v>
      </c>
      <c r="R458" s="162" t="str">
        <f>IF(Tabela1336[[#This Row],[Diagnóstico]]="Não Prenha",Tabela1336[[#This Row],[E.C.C DG]],"-")</f>
        <v>-</v>
      </c>
      <c r="S458" s="162"/>
      <c r="T458" s="162" t="str">
        <f>IF(Tabela1336[[#This Row],[Diagnóstico]]="Não Prenha",Tabela1336[[#This Row],[E.C.C. IA]],"-")</f>
        <v>-</v>
      </c>
      <c r="U458" s="162" t="str">
        <f>IF(Tabela1336[[#This Row],[Diagnóstico]]="Não Prenha",Tabela1336[[#This Row],[Raça IA]],"-")</f>
        <v>-</v>
      </c>
      <c r="V458" s="162"/>
      <c r="W458" s="162">
        <f>Tabela1336[[#This Row],[Categoria]]</f>
        <v>0</v>
      </c>
      <c r="X458" s="162"/>
      <c r="Y458" s="162"/>
      <c r="Z458" s="162"/>
      <c r="AA458" s="162"/>
      <c r="AB458" s="150" t="str">
        <f t="shared" si="22"/>
        <v/>
      </c>
      <c r="AD458" s="157"/>
      <c r="AE458" s="158" t="str">
        <f>IF(Tabela131247[[#This Row],[Diagnóstico]]="Não Prenha ",Tabela1336[[#This Row],[Vaca]],"-")</f>
        <v>-</v>
      </c>
      <c r="AF458" s="162"/>
      <c r="AG458" s="162"/>
      <c r="AH458" s="162"/>
      <c r="AI458" s="162"/>
      <c r="AJ458" s="162"/>
      <c r="AK458" s="162">
        <f>Tabela1336[[#This Row],[Categoria]]</f>
        <v>0</v>
      </c>
      <c r="AL458" s="162"/>
      <c r="AM458" s="162"/>
      <c r="AN458" s="162"/>
      <c r="AO458" s="162"/>
      <c r="AP458" s="150" t="str">
        <f t="shared" si="23"/>
        <v/>
      </c>
    </row>
    <row r="459" spans="1:42" s="144" customFormat="1" ht="16.5" hidden="1" x14ac:dyDescent="0.25">
      <c r="A459" s="159"/>
      <c r="B459" s="157"/>
      <c r="C459" s="158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50" t="str">
        <f t="shared" si="21"/>
        <v/>
      </c>
      <c r="P459" s="157"/>
      <c r="Q459" s="158" t="str">
        <f>IF(Tabela1336[[#This Row],[Diagnóstico]]="Não Prenha",Tabela1336[[#This Row],[Vaca]],"-")</f>
        <v>-</v>
      </c>
      <c r="R459" s="162" t="str">
        <f>IF(Tabela1336[[#This Row],[Diagnóstico]]="Não Prenha",Tabela1336[[#This Row],[E.C.C DG]],"-")</f>
        <v>-</v>
      </c>
      <c r="S459" s="162"/>
      <c r="T459" s="162" t="str">
        <f>IF(Tabela1336[[#This Row],[Diagnóstico]]="Não Prenha",Tabela1336[[#This Row],[E.C.C. IA]],"-")</f>
        <v>-</v>
      </c>
      <c r="U459" s="162" t="str">
        <f>IF(Tabela1336[[#This Row],[Diagnóstico]]="Não Prenha",Tabela1336[[#This Row],[Raça IA]],"-")</f>
        <v>-</v>
      </c>
      <c r="V459" s="162"/>
      <c r="W459" s="162">
        <f>Tabela1336[[#This Row],[Categoria]]</f>
        <v>0</v>
      </c>
      <c r="X459" s="162"/>
      <c r="Y459" s="162"/>
      <c r="Z459" s="162"/>
      <c r="AA459" s="162"/>
      <c r="AB459" s="150" t="str">
        <f t="shared" si="22"/>
        <v/>
      </c>
      <c r="AD459" s="157"/>
      <c r="AE459" s="158" t="str">
        <f>IF(Tabela131247[[#This Row],[Diagnóstico]]="Não Prenha ",Tabela1336[[#This Row],[Vaca]],"-")</f>
        <v>-</v>
      </c>
      <c r="AF459" s="162"/>
      <c r="AG459" s="162"/>
      <c r="AH459" s="162"/>
      <c r="AI459" s="162"/>
      <c r="AJ459" s="162"/>
      <c r="AK459" s="162">
        <f>Tabela1336[[#This Row],[Categoria]]</f>
        <v>0</v>
      </c>
      <c r="AL459" s="162"/>
      <c r="AM459" s="162"/>
      <c r="AN459" s="162"/>
      <c r="AO459" s="162"/>
      <c r="AP459" s="150" t="str">
        <f t="shared" si="23"/>
        <v/>
      </c>
    </row>
    <row r="460" spans="1:42" s="144" customFormat="1" ht="16.5" hidden="1" x14ac:dyDescent="0.25">
      <c r="A460" s="159"/>
      <c r="B460" s="157"/>
      <c r="C460" s="158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50" t="str">
        <f t="shared" si="21"/>
        <v/>
      </c>
      <c r="P460" s="157"/>
      <c r="Q460" s="158" t="str">
        <f>IF(Tabela1336[[#This Row],[Diagnóstico]]="Não Prenha",Tabela1336[[#This Row],[Vaca]],"-")</f>
        <v>-</v>
      </c>
      <c r="R460" s="162" t="str">
        <f>IF(Tabela1336[[#This Row],[Diagnóstico]]="Não Prenha",Tabela1336[[#This Row],[E.C.C DG]],"-")</f>
        <v>-</v>
      </c>
      <c r="S460" s="162"/>
      <c r="T460" s="162" t="str">
        <f>IF(Tabela1336[[#This Row],[Diagnóstico]]="Não Prenha",Tabela1336[[#This Row],[E.C.C. IA]],"-")</f>
        <v>-</v>
      </c>
      <c r="U460" s="162" t="str">
        <f>IF(Tabela1336[[#This Row],[Diagnóstico]]="Não Prenha",Tabela1336[[#This Row],[Raça IA]],"-")</f>
        <v>-</v>
      </c>
      <c r="V460" s="162"/>
      <c r="W460" s="162">
        <f>Tabela1336[[#This Row],[Categoria]]</f>
        <v>0</v>
      </c>
      <c r="X460" s="162"/>
      <c r="Y460" s="162"/>
      <c r="Z460" s="162"/>
      <c r="AA460" s="162"/>
      <c r="AB460" s="150" t="str">
        <f t="shared" si="22"/>
        <v/>
      </c>
      <c r="AD460" s="157"/>
      <c r="AE460" s="158" t="str">
        <f>IF(Tabela131247[[#This Row],[Diagnóstico]]="Não Prenha ",Tabela1336[[#This Row],[Vaca]],"-")</f>
        <v>-</v>
      </c>
      <c r="AF460" s="162"/>
      <c r="AG460" s="162"/>
      <c r="AH460" s="162"/>
      <c r="AI460" s="162"/>
      <c r="AJ460" s="162"/>
      <c r="AK460" s="162">
        <f>Tabela1336[[#This Row],[Categoria]]</f>
        <v>0</v>
      </c>
      <c r="AL460" s="162"/>
      <c r="AM460" s="162"/>
      <c r="AN460" s="162"/>
      <c r="AO460" s="162"/>
      <c r="AP460" s="150" t="str">
        <f t="shared" si="23"/>
        <v/>
      </c>
    </row>
    <row r="461" spans="1:42" s="144" customFormat="1" ht="16.5" hidden="1" x14ac:dyDescent="0.25">
      <c r="A461" s="159"/>
      <c r="B461" s="157"/>
      <c r="C461" s="158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50" t="str">
        <f t="shared" si="21"/>
        <v/>
      </c>
      <c r="P461" s="157"/>
      <c r="Q461" s="158" t="str">
        <f>IF(Tabela1336[[#This Row],[Diagnóstico]]="Não Prenha",Tabela1336[[#This Row],[Vaca]],"-")</f>
        <v>-</v>
      </c>
      <c r="R461" s="162" t="str">
        <f>IF(Tabela1336[[#This Row],[Diagnóstico]]="Não Prenha",Tabela1336[[#This Row],[E.C.C DG]],"-")</f>
        <v>-</v>
      </c>
      <c r="S461" s="162"/>
      <c r="T461" s="162" t="str">
        <f>IF(Tabela1336[[#This Row],[Diagnóstico]]="Não Prenha",Tabela1336[[#This Row],[E.C.C. IA]],"-")</f>
        <v>-</v>
      </c>
      <c r="U461" s="162" t="str">
        <f>IF(Tabela1336[[#This Row],[Diagnóstico]]="Não Prenha",Tabela1336[[#This Row],[Raça IA]],"-")</f>
        <v>-</v>
      </c>
      <c r="V461" s="162"/>
      <c r="W461" s="162">
        <f>Tabela1336[[#This Row],[Categoria]]</f>
        <v>0</v>
      </c>
      <c r="X461" s="162"/>
      <c r="Y461" s="162"/>
      <c r="Z461" s="162"/>
      <c r="AA461" s="162"/>
      <c r="AB461" s="150" t="str">
        <f t="shared" si="22"/>
        <v/>
      </c>
      <c r="AD461" s="157"/>
      <c r="AE461" s="158" t="str">
        <f>IF(Tabela131247[[#This Row],[Diagnóstico]]="Não Prenha ",Tabela1336[[#This Row],[Vaca]],"-")</f>
        <v>-</v>
      </c>
      <c r="AF461" s="162"/>
      <c r="AG461" s="162"/>
      <c r="AH461" s="162"/>
      <c r="AI461" s="162"/>
      <c r="AJ461" s="162"/>
      <c r="AK461" s="162">
        <f>Tabela1336[[#This Row],[Categoria]]</f>
        <v>0</v>
      </c>
      <c r="AL461" s="162"/>
      <c r="AM461" s="162"/>
      <c r="AN461" s="162"/>
      <c r="AO461" s="162"/>
      <c r="AP461" s="150" t="str">
        <f t="shared" si="23"/>
        <v/>
      </c>
    </row>
    <row r="462" spans="1:42" s="144" customFormat="1" ht="16.5" hidden="1" x14ac:dyDescent="0.25">
      <c r="A462" s="159"/>
      <c r="B462" s="157"/>
      <c r="C462" s="158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50" t="str">
        <f t="shared" si="21"/>
        <v/>
      </c>
      <c r="P462" s="157"/>
      <c r="Q462" s="158" t="str">
        <f>IF(Tabela1336[[#This Row],[Diagnóstico]]="Não Prenha",Tabela1336[[#This Row],[Vaca]],"-")</f>
        <v>-</v>
      </c>
      <c r="R462" s="162" t="str">
        <f>IF(Tabela1336[[#This Row],[Diagnóstico]]="Não Prenha",Tabela1336[[#This Row],[E.C.C DG]],"-")</f>
        <v>-</v>
      </c>
      <c r="S462" s="162"/>
      <c r="T462" s="162" t="str">
        <f>IF(Tabela1336[[#This Row],[Diagnóstico]]="Não Prenha",Tabela1336[[#This Row],[E.C.C. IA]],"-")</f>
        <v>-</v>
      </c>
      <c r="U462" s="162" t="str">
        <f>IF(Tabela1336[[#This Row],[Diagnóstico]]="Não Prenha",Tabela1336[[#This Row],[Raça IA]],"-")</f>
        <v>-</v>
      </c>
      <c r="V462" s="162"/>
      <c r="W462" s="162">
        <f>Tabela1336[[#This Row],[Categoria]]</f>
        <v>0</v>
      </c>
      <c r="X462" s="162"/>
      <c r="Y462" s="162"/>
      <c r="Z462" s="162"/>
      <c r="AA462" s="162"/>
      <c r="AB462" s="150" t="str">
        <f t="shared" si="22"/>
        <v/>
      </c>
      <c r="AD462" s="157"/>
      <c r="AE462" s="158" t="str">
        <f>IF(Tabela131247[[#This Row],[Diagnóstico]]="Não Prenha ",Tabela1336[[#This Row],[Vaca]],"-")</f>
        <v>-</v>
      </c>
      <c r="AF462" s="162"/>
      <c r="AG462" s="162"/>
      <c r="AH462" s="162"/>
      <c r="AI462" s="162"/>
      <c r="AJ462" s="162"/>
      <c r="AK462" s="162">
        <f>Tabela1336[[#This Row],[Categoria]]</f>
        <v>0</v>
      </c>
      <c r="AL462" s="162"/>
      <c r="AM462" s="162"/>
      <c r="AN462" s="162"/>
      <c r="AO462" s="162"/>
      <c r="AP462" s="150" t="str">
        <f t="shared" si="23"/>
        <v/>
      </c>
    </row>
    <row r="463" spans="1:42" s="144" customFormat="1" ht="16.5" hidden="1" x14ac:dyDescent="0.25">
      <c r="A463" s="159"/>
      <c r="B463" s="157"/>
      <c r="C463" s="158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50" t="str">
        <f t="shared" si="21"/>
        <v/>
      </c>
      <c r="P463" s="157"/>
      <c r="Q463" s="158" t="str">
        <f>IF(Tabela1336[[#This Row],[Diagnóstico]]="Não Prenha",Tabela1336[[#This Row],[Vaca]],"-")</f>
        <v>-</v>
      </c>
      <c r="R463" s="162" t="str">
        <f>IF(Tabela1336[[#This Row],[Diagnóstico]]="Não Prenha",Tabela1336[[#This Row],[E.C.C DG]],"-")</f>
        <v>-</v>
      </c>
      <c r="S463" s="162"/>
      <c r="T463" s="162" t="str">
        <f>IF(Tabela1336[[#This Row],[Diagnóstico]]="Não Prenha",Tabela1336[[#This Row],[E.C.C. IA]],"-")</f>
        <v>-</v>
      </c>
      <c r="U463" s="162" t="str">
        <f>IF(Tabela1336[[#This Row],[Diagnóstico]]="Não Prenha",Tabela1336[[#This Row],[Raça IA]],"-")</f>
        <v>-</v>
      </c>
      <c r="V463" s="162"/>
      <c r="W463" s="162">
        <f>Tabela1336[[#This Row],[Categoria]]</f>
        <v>0</v>
      </c>
      <c r="X463" s="162"/>
      <c r="Y463" s="162"/>
      <c r="Z463" s="162"/>
      <c r="AA463" s="162"/>
      <c r="AB463" s="150" t="str">
        <f t="shared" si="22"/>
        <v/>
      </c>
      <c r="AD463" s="157"/>
      <c r="AE463" s="158" t="str">
        <f>IF(Tabela131247[[#This Row],[Diagnóstico]]="Não Prenha ",Tabela1336[[#This Row],[Vaca]],"-")</f>
        <v>-</v>
      </c>
      <c r="AF463" s="162"/>
      <c r="AG463" s="162"/>
      <c r="AH463" s="162"/>
      <c r="AI463" s="162"/>
      <c r="AJ463" s="162"/>
      <c r="AK463" s="162">
        <f>Tabela1336[[#This Row],[Categoria]]</f>
        <v>0</v>
      </c>
      <c r="AL463" s="162"/>
      <c r="AM463" s="162"/>
      <c r="AN463" s="162"/>
      <c r="AO463" s="162"/>
      <c r="AP463" s="150" t="str">
        <f t="shared" si="23"/>
        <v/>
      </c>
    </row>
    <row r="464" spans="1:42" s="144" customFormat="1" ht="16.5" hidden="1" x14ac:dyDescent="0.25">
      <c r="A464" s="159"/>
      <c r="B464" s="157"/>
      <c r="C464" s="158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50" t="str">
        <f t="shared" si="21"/>
        <v/>
      </c>
      <c r="P464" s="157"/>
      <c r="Q464" s="158" t="str">
        <f>IF(Tabela1336[[#This Row],[Diagnóstico]]="Não Prenha",Tabela1336[[#This Row],[Vaca]],"-")</f>
        <v>-</v>
      </c>
      <c r="R464" s="162" t="str">
        <f>IF(Tabela1336[[#This Row],[Diagnóstico]]="Não Prenha",Tabela1336[[#This Row],[E.C.C DG]],"-")</f>
        <v>-</v>
      </c>
      <c r="S464" s="162"/>
      <c r="T464" s="162" t="str">
        <f>IF(Tabela1336[[#This Row],[Diagnóstico]]="Não Prenha",Tabela1336[[#This Row],[E.C.C. IA]],"-")</f>
        <v>-</v>
      </c>
      <c r="U464" s="162" t="str">
        <f>IF(Tabela1336[[#This Row],[Diagnóstico]]="Não Prenha",Tabela1336[[#This Row],[Raça IA]],"-")</f>
        <v>-</v>
      </c>
      <c r="V464" s="162"/>
      <c r="W464" s="162">
        <f>Tabela1336[[#This Row],[Categoria]]</f>
        <v>0</v>
      </c>
      <c r="X464" s="162"/>
      <c r="Y464" s="162"/>
      <c r="Z464" s="162"/>
      <c r="AA464" s="162"/>
      <c r="AB464" s="150" t="str">
        <f t="shared" si="22"/>
        <v/>
      </c>
      <c r="AD464" s="157"/>
      <c r="AE464" s="158" t="str">
        <f>IF(Tabela131247[[#This Row],[Diagnóstico]]="Não Prenha ",Tabela1336[[#This Row],[Vaca]],"-")</f>
        <v>-</v>
      </c>
      <c r="AF464" s="162"/>
      <c r="AG464" s="162"/>
      <c r="AH464" s="162"/>
      <c r="AI464" s="162"/>
      <c r="AJ464" s="162"/>
      <c r="AK464" s="162">
        <f>Tabela1336[[#This Row],[Categoria]]</f>
        <v>0</v>
      </c>
      <c r="AL464" s="162"/>
      <c r="AM464" s="162"/>
      <c r="AN464" s="162"/>
      <c r="AO464" s="162"/>
      <c r="AP464" s="150" t="str">
        <f t="shared" si="23"/>
        <v/>
      </c>
    </row>
    <row r="465" spans="1:42" s="144" customFormat="1" hidden="1" x14ac:dyDescent="0.25">
      <c r="A465" s="156"/>
      <c r="B465" s="76"/>
      <c r="C465" s="155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50" t="str">
        <f t="shared" si="21"/>
        <v/>
      </c>
      <c r="P465" s="76"/>
      <c r="Q465" s="155" t="str">
        <f>IF(Tabela1336[[#This Row],[Diagnóstico]]="Não Prenha",Tabela1336[[#This Row],[Vaca]],"-")</f>
        <v>-</v>
      </c>
      <c r="R465" s="162" t="str">
        <f>IF(Tabela1336[[#This Row],[Diagnóstico]]="Não Prenha",Tabela1336[[#This Row],[E.C.C DG]],"-")</f>
        <v>-</v>
      </c>
      <c r="S465" s="162"/>
      <c r="T465" s="162" t="str">
        <f>IF(Tabela1336[[#This Row],[Diagnóstico]]="Não Prenha",Tabela1336[[#This Row],[E.C.C. IA]],"-")</f>
        <v>-</v>
      </c>
      <c r="U465" s="162" t="str">
        <f>IF(Tabela1336[[#This Row],[Diagnóstico]]="Não Prenha",Tabela1336[[#This Row],[Raça IA]],"-")</f>
        <v>-</v>
      </c>
      <c r="V465" s="162"/>
      <c r="W465" s="162">
        <f>Tabela1336[[#This Row],[Categoria]]</f>
        <v>0</v>
      </c>
      <c r="X465" s="162"/>
      <c r="Y465" s="162"/>
      <c r="Z465" s="162"/>
      <c r="AA465" s="162"/>
      <c r="AB465" s="150" t="str">
        <f t="shared" si="22"/>
        <v/>
      </c>
      <c r="AD465" s="76"/>
      <c r="AE465" s="155" t="str">
        <f>IF(Tabela131247[[#This Row],[Diagnóstico]]="Não Prenha ",Tabela1336[[#This Row],[Vaca]],"-")</f>
        <v>-</v>
      </c>
      <c r="AF465" s="162"/>
      <c r="AG465" s="162"/>
      <c r="AH465" s="162"/>
      <c r="AI465" s="162"/>
      <c r="AJ465" s="162"/>
      <c r="AK465" s="162">
        <f>Tabela1336[[#This Row],[Categoria]]</f>
        <v>0</v>
      </c>
      <c r="AL465" s="162"/>
      <c r="AM465" s="162"/>
      <c r="AN465" s="162"/>
      <c r="AO465" s="162"/>
      <c r="AP465" s="150" t="str">
        <f t="shared" si="23"/>
        <v/>
      </c>
    </row>
    <row r="466" spans="1:42" s="144" customFormat="1" hidden="1" x14ac:dyDescent="0.25">
      <c r="A466" s="156"/>
      <c r="B466" s="76"/>
      <c r="C466" s="155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50" t="str">
        <f t="shared" si="21"/>
        <v/>
      </c>
      <c r="P466" s="76"/>
      <c r="Q466" s="155" t="str">
        <f>IF(Tabela1336[[#This Row],[Diagnóstico]]="Não Prenha",Tabela1336[[#This Row],[Vaca]],"-")</f>
        <v>-</v>
      </c>
      <c r="R466" s="162" t="str">
        <f>IF(Tabela1336[[#This Row],[Diagnóstico]]="Não Prenha",Tabela1336[[#This Row],[E.C.C DG]],"-")</f>
        <v>-</v>
      </c>
      <c r="S466" s="162"/>
      <c r="T466" s="162" t="str">
        <f>IF(Tabela1336[[#This Row],[Diagnóstico]]="Não Prenha",Tabela1336[[#This Row],[E.C.C. IA]],"-")</f>
        <v>-</v>
      </c>
      <c r="U466" s="162" t="str">
        <f>IF(Tabela1336[[#This Row],[Diagnóstico]]="Não Prenha",Tabela1336[[#This Row],[Raça IA]],"-")</f>
        <v>-</v>
      </c>
      <c r="V466" s="162"/>
      <c r="W466" s="162">
        <f>Tabela1336[[#This Row],[Categoria]]</f>
        <v>0</v>
      </c>
      <c r="X466" s="162"/>
      <c r="Y466" s="162"/>
      <c r="Z466" s="162"/>
      <c r="AA466" s="162"/>
      <c r="AB466" s="150" t="str">
        <f t="shared" si="22"/>
        <v/>
      </c>
      <c r="AD466" s="76"/>
      <c r="AE466" s="155" t="str">
        <f>IF(Tabela131247[[#This Row],[Diagnóstico]]="Não Prenha ",Tabela1336[[#This Row],[Vaca]],"-")</f>
        <v>-</v>
      </c>
      <c r="AF466" s="162"/>
      <c r="AG466" s="162"/>
      <c r="AH466" s="162"/>
      <c r="AI466" s="162"/>
      <c r="AJ466" s="162"/>
      <c r="AK466" s="162">
        <f>Tabela1336[[#This Row],[Categoria]]</f>
        <v>0</v>
      </c>
      <c r="AL466" s="162"/>
      <c r="AM466" s="162"/>
      <c r="AN466" s="162"/>
      <c r="AO466" s="162"/>
      <c r="AP466" s="150" t="str">
        <f t="shared" si="23"/>
        <v/>
      </c>
    </row>
    <row r="467" spans="1:42" s="144" customFormat="1" hidden="1" x14ac:dyDescent="0.25">
      <c r="A467" s="156"/>
      <c r="B467" s="76"/>
      <c r="C467" s="155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50" t="str">
        <f t="shared" si="21"/>
        <v/>
      </c>
      <c r="P467" s="76"/>
      <c r="Q467" s="155" t="str">
        <f>IF(Tabela1336[[#This Row],[Diagnóstico]]="Não Prenha",Tabela1336[[#This Row],[Vaca]],"-")</f>
        <v>-</v>
      </c>
      <c r="R467" s="162" t="str">
        <f>IF(Tabela1336[[#This Row],[Diagnóstico]]="Não Prenha",Tabela1336[[#This Row],[E.C.C DG]],"-")</f>
        <v>-</v>
      </c>
      <c r="S467" s="162"/>
      <c r="T467" s="162" t="str">
        <f>IF(Tabela1336[[#This Row],[Diagnóstico]]="Não Prenha",Tabela1336[[#This Row],[E.C.C. IA]],"-")</f>
        <v>-</v>
      </c>
      <c r="U467" s="162" t="str">
        <f>IF(Tabela1336[[#This Row],[Diagnóstico]]="Não Prenha",Tabela1336[[#This Row],[Raça IA]],"-")</f>
        <v>-</v>
      </c>
      <c r="V467" s="162"/>
      <c r="W467" s="162">
        <f>Tabela1336[[#This Row],[Categoria]]</f>
        <v>0</v>
      </c>
      <c r="X467" s="162"/>
      <c r="Y467" s="162"/>
      <c r="Z467" s="162"/>
      <c r="AA467" s="162"/>
      <c r="AB467" s="150" t="str">
        <f t="shared" si="22"/>
        <v/>
      </c>
      <c r="AD467" s="76"/>
      <c r="AE467" s="155" t="str">
        <f>IF(Tabela131247[[#This Row],[Diagnóstico]]="Não Prenha ",Tabela1336[[#This Row],[Vaca]],"-")</f>
        <v>-</v>
      </c>
      <c r="AF467" s="162"/>
      <c r="AG467" s="162"/>
      <c r="AH467" s="162"/>
      <c r="AI467" s="162"/>
      <c r="AJ467" s="162"/>
      <c r="AK467" s="162">
        <f>Tabela1336[[#This Row],[Categoria]]</f>
        <v>0</v>
      </c>
      <c r="AL467" s="162"/>
      <c r="AM467" s="162"/>
      <c r="AN467" s="162"/>
      <c r="AO467" s="162"/>
      <c r="AP467" s="150" t="str">
        <f t="shared" si="23"/>
        <v/>
      </c>
    </row>
    <row r="468" spans="1:42" s="144" customFormat="1" hidden="1" x14ac:dyDescent="0.25">
      <c r="A468" s="156"/>
      <c r="B468" s="76"/>
      <c r="C468" s="155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50" t="str">
        <f t="shared" si="21"/>
        <v/>
      </c>
      <c r="P468" s="76"/>
      <c r="Q468" s="155" t="str">
        <f>IF(Tabela1336[[#This Row],[Diagnóstico]]="Não Prenha",Tabela1336[[#This Row],[Vaca]],"-")</f>
        <v>-</v>
      </c>
      <c r="R468" s="162" t="str">
        <f>IF(Tabela1336[[#This Row],[Diagnóstico]]="Não Prenha",Tabela1336[[#This Row],[E.C.C DG]],"-")</f>
        <v>-</v>
      </c>
      <c r="S468" s="162"/>
      <c r="T468" s="162" t="str">
        <f>IF(Tabela1336[[#This Row],[Diagnóstico]]="Não Prenha",Tabela1336[[#This Row],[E.C.C. IA]],"-")</f>
        <v>-</v>
      </c>
      <c r="U468" s="162" t="str">
        <f>IF(Tabela1336[[#This Row],[Diagnóstico]]="Não Prenha",Tabela1336[[#This Row],[Raça IA]],"-")</f>
        <v>-</v>
      </c>
      <c r="V468" s="162"/>
      <c r="W468" s="162">
        <f>Tabela1336[[#This Row],[Categoria]]</f>
        <v>0</v>
      </c>
      <c r="X468" s="162"/>
      <c r="Y468" s="162"/>
      <c r="Z468" s="162"/>
      <c r="AA468" s="162"/>
      <c r="AB468" s="150" t="str">
        <f t="shared" si="22"/>
        <v/>
      </c>
      <c r="AD468" s="76"/>
      <c r="AE468" s="155" t="str">
        <f>IF(Tabela131247[[#This Row],[Diagnóstico]]="Não Prenha ",Tabela1336[[#This Row],[Vaca]],"-")</f>
        <v>-</v>
      </c>
      <c r="AF468" s="162"/>
      <c r="AG468" s="162"/>
      <c r="AH468" s="162"/>
      <c r="AI468" s="162"/>
      <c r="AJ468" s="162"/>
      <c r="AK468" s="162">
        <f>Tabela1336[[#This Row],[Categoria]]</f>
        <v>0</v>
      </c>
      <c r="AL468" s="162"/>
      <c r="AM468" s="162"/>
      <c r="AN468" s="162"/>
      <c r="AO468" s="162"/>
      <c r="AP468" s="150" t="str">
        <f t="shared" si="23"/>
        <v/>
      </c>
    </row>
    <row r="469" spans="1:42" s="144" customFormat="1" hidden="1" x14ac:dyDescent="0.25">
      <c r="A469" s="156"/>
      <c r="B469" s="76"/>
      <c r="C469" s="155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50" t="str">
        <f t="shared" si="21"/>
        <v/>
      </c>
      <c r="P469" s="76"/>
      <c r="Q469" s="155" t="str">
        <f>IF(Tabela1336[[#This Row],[Diagnóstico]]="Não Prenha",Tabela1336[[#This Row],[Vaca]],"-")</f>
        <v>-</v>
      </c>
      <c r="R469" s="162" t="str">
        <f>IF(Tabela1336[[#This Row],[Diagnóstico]]="Não Prenha",Tabela1336[[#This Row],[E.C.C DG]],"-")</f>
        <v>-</v>
      </c>
      <c r="S469" s="162"/>
      <c r="T469" s="162" t="str">
        <f>IF(Tabela1336[[#This Row],[Diagnóstico]]="Não Prenha",Tabela1336[[#This Row],[E.C.C. IA]],"-")</f>
        <v>-</v>
      </c>
      <c r="U469" s="162" t="str">
        <f>IF(Tabela1336[[#This Row],[Diagnóstico]]="Não Prenha",Tabela1336[[#This Row],[Raça IA]],"-")</f>
        <v>-</v>
      </c>
      <c r="V469" s="162"/>
      <c r="W469" s="162">
        <f>Tabela1336[[#This Row],[Categoria]]</f>
        <v>0</v>
      </c>
      <c r="X469" s="162"/>
      <c r="Y469" s="162"/>
      <c r="Z469" s="162"/>
      <c r="AA469" s="162"/>
      <c r="AB469" s="150" t="str">
        <f t="shared" si="22"/>
        <v/>
      </c>
      <c r="AD469" s="76"/>
      <c r="AE469" s="155" t="str">
        <f>IF(Tabela131247[[#This Row],[Diagnóstico]]="Não Prenha ",Tabela1336[[#This Row],[Vaca]],"-")</f>
        <v>-</v>
      </c>
      <c r="AF469" s="162"/>
      <c r="AG469" s="162"/>
      <c r="AH469" s="162"/>
      <c r="AI469" s="162"/>
      <c r="AJ469" s="162"/>
      <c r="AK469" s="162">
        <f>Tabela1336[[#This Row],[Categoria]]</f>
        <v>0</v>
      </c>
      <c r="AL469" s="162"/>
      <c r="AM469" s="162"/>
      <c r="AN469" s="162"/>
      <c r="AO469" s="162"/>
      <c r="AP469" s="150" t="str">
        <f t="shared" si="23"/>
        <v/>
      </c>
    </row>
    <row r="470" spans="1:42" s="144" customFormat="1" hidden="1" x14ac:dyDescent="0.25">
      <c r="A470" s="156"/>
      <c r="B470" s="76"/>
      <c r="C470" s="155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50" t="str">
        <f t="shared" si="21"/>
        <v/>
      </c>
      <c r="P470" s="76"/>
      <c r="Q470" s="155" t="str">
        <f>IF(Tabela1336[[#This Row],[Diagnóstico]]="Não Prenha",Tabela1336[[#This Row],[Vaca]],"-")</f>
        <v>-</v>
      </c>
      <c r="R470" s="162" t="str">
        <f>IF(Tabela1336[[#This Row],[Diagnóstico]]="Não Prenha",Tabela1336[[#This Row],[E.C.C DG]],"-")</f>
        <v>-</v>
      </c>
      <c r="S470" s="162"/>
      <c r="T470" s="162" t="str">
        <f>IF(Tabela1336[[#This Row],[Diagnóstico]]="Não Prenha",Tabela1336[[#This Row],[E.C.C. IA]],"-")</f>
        <v>-</v>
      </c>
      <c r="U470" s="162" t="str">
        <f>IF(Tabela1336[[#This Row],[Diagnóstico]]="Não Prenha",Tabela1336[[#This Row],[Raça IA]],"-")</f>
        <v>-</v>
      </c>
      <c r="V470" s="162"/>
      <c r="W470" s="162">
        <f>Tabela1336[[#This Row],[Categoria]]</f>
        <v>0</v>
      </c>
      <c r="X470" s="162"/>
      <c r="Y470" s="162"/>
      <c r="Z470" s="162"/>
      <c r="AA470" s="162"/>
      <c r="AB470" s="150" t="str">
        <f t="shared" si="22"/>
        <v/>
      </c>
      <c r="AD470" s="76"/>
      <c r="AE470" s="155" t="str">
        <f>IF(Tabela131247[[#This Row],[Diagnóstico]]="Não Prenha ",Tabela1336[[#This Row],[Vaca]],"-")</f>
        <v>-</v>
      </c>
      <c r="AF470" s="162"/>
      <c r="AG470" s="162"/>
      <c r="AH470" s="162"/>
      <c r="AI470" s="162"/>
      <c r="AJ470" s="162"/>
      <c r="AK470" s="162">
        <f>Tabela1336[[#This Row],[Categoria]]</f>
        <v>0</v>
      </c>
      <c r="AL470" s="162"/>
      <c r="AM470" s="162"/>
      <c r="AN470" s="162"/>
      <c r="AO470" s="162"/>
      <c r="AP470" s="150" t="str">
        <f t="shared" si="23"/>
        <v/>
      </c>
    </row>
    <row r="471" spans="1:42" s="144" customFormat="1" hidden="1" x14ac:dyDescent="0.25">
      <c r="A471" s="156"/>
      <c r="B471" s="76"/>
      <c r="C471" s="155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50" t="str">
        <f t="shared" si="21"/>
        <v/>
      </c>
      <c r="P471" s="76"/>
      <c r="Q471" s="155" t="str">
        <f>IF(Tabela1336[[#This Row],[Diagnóstico]]="Não Prenha",Tabela1336[[#This Row],[Vaca]],"-")</f>
        <v>-</v>
      </c>
      <c r="R471" s="162" t="str">
        <f>IF(Tabela1336[[#This Row],[Diagnóstico]]="Não Prenha",Tabela1336[[#This Row],[E.C.C DG]],"-")</f>
        <v>-</v>
      </c>
      <c r="S471" s="162"/>
      <c r="T471" s="162" t="str">
        <f>IF(Tabela1336[[#This Row],[Diagnóstico]]="Não Prenha",Tabela1336[[#This Row],[E.C.C. IA]],"-")</f>
        <v>-</v>
      </c>
      <c r="U471" s="162" t="str">
        <f>IF(Tabela1336[[#This Row],[Diagnóstico]]="Não Prenha",Tabela1336[[#This Row],[Raça IA]],"-")</f>
        <v>-</v>
      </c>
      <c r="V471" s="162"/>
      <c r="W471" s="162">
        <f>Tabela1336[[#This Row],[Categoria]]</f>
        <v>0</v>
      </c>
      <c r="X471" s="162"/>
      <c r="Y471" s="162"/>
      <c r="Z471" s="162"/>
      <c r="AA471" s="162"/>
      <c r="AB471" s="150" t="str">
        <f t="shared" si="22"/>
        <v/>
      </c>
      <c r="AD471" s="76"/>
      <c r="AE471" s="155" t="str">
        <f>IF(Tabela131247[[#This Row],[Diagnóstico]]="Não Prenha ",Tabela1336[[#This Row],[Vaca]],"-")</f>
        <v>-</v>
      </c>
      <c r="AF471" s="162"/>
      <c r="AG471" s="162"/>
      <c r="AH471" s="162"/>
      <c r="AI471" s="162"/>
      <c r="AJ471" s="162"/>
      <c r="AK471" s="162">
        <f>Tabela1336[[#This Row],[Categoria]]</f>
        <v>0</v>
      </c>
      <c r="AL471" s="162"/>
      <c r="AM471" s="162"/>
      <c r="AN471" s="162"/>
      <c r="AO471" s="162"/>
      <c r="AP471" s="150" t="str">
        <f t="shared" si="23"/>
        <v/>
      </c>
    </row>
    <row r="472" spans="1:42" s="144" customFormat="1" hidden="1" x14ac:dyDescent="0.25">
      <c r="A472" s="156"/>
      <c r="B472" s="76"/>
      <c r="C472" s="155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50" t="str">
        <f t="shared" si="21"/>
        <v/>
      </c>
      <c r="P472" s="76"/>
      <c r="Q472" s="155" t="str">
        <f>IF(Tabela1336[[#This Row],[Diagnóstico]]="Não Prenha",Tabela1336[[#This Row],[Vaca]],"-")</f>
        <v>-</v>
      </c>
      <c r="R472" s="162" t="str">
        <f>IF(Tabela1336[[#This Row],[Diagnóstico]]="Não Prenha",Tabela1336[[#This Row],[E.C.C DG]],"-")</f>
        <v>-</v>
      </c>
      <c r="S472" s="162"/>
      <c r="T472" s="162" t="str">
        <f>IF(Tabela1336[[#This Row],[Diagnóstico]]="Não Prenha",Tabela1336[[#This Row],[E.C.C. IA]],"-")</f>
        <v>-</v>
      </c>
      <c r="U472" s="162" t="str">
        <f>IF(Tabela1336[[#This Row],[Diagnóstico]]="Não Prenha",Tabela1336[[#This Row],[Raça IA]],"-")</f>
        <v>-</v>
      </c>
      <c r="V472" s="162"/>
      <c r="W472" s="162">
        <f>Tabela1336[[#This Row],[Categoria]]</f>
        <v>0</v>
      </c>
      <c r="X472" s="162"/>
      <c r="Y472" s="162"/>
      <c r="Z472" s="162"/>
      <c r="AA472" s="162"/>
      <c r="AB472" s="150" t="str">
        <f t="shared" si="22"/>
        <v/>
      </c>
      <c r="AD472" s="76"/>
      <c r="AE472" s="155" t="str">
        <f>IF(Tabela131247[[#This Row],[Diagnóstico]]="Não Prenha ",Tabela1336[[#This Row],[Vaca]],"-")</f>
        <v>-</v>
      </c>
      <c r="AF472" s="162"/>
      <c r="AG472" s="162"/>
      <c r="AH472" s="162"/>
      <c r="AI472" s="162"/>
      <c r="AJ472" s="162"/>
      <c r="AK472" s="162">
        <f>Tabela1336[[#This Row],[Categoria]]</f>
        <v>0</v>
      </c>
      <c r="AL472" s="162"/>
      <c r="AM472" s="162"/>
      <c r="AN472" s="162"/>
      <c r="AO472" s="162"/>
      <c r="AP472" s="150" t="str">
        <f t="shared" si="23"/>
        <v/>
      </c>
    </row>
    <row r="473" spans="1:42" s="144" customFormat="1" hidden="1" x14ac:dyDescent="0.25">
      <c r="A473" s="156"/>
      <c r="B473" s="76"/>
      <c r="C473" s="155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50" t="str">
        <f t="shared" si="21"/>
        <v/>
      </c>
      <c r="P473" s="76"/>
      <c r="Q473" s="155" t="str">
        <f>IF(Tabela1336[[#This Row],[Diagnóstico]]="Não Prenha",Tabela1336[[#This Row],[Vaca]],"-")</f>
        <v>-</v>
      </c>
      <c r="R473" s="162" t="str">
        <f>IF(Tabela1336[[#This Row],[Diagnóstico]]="Não Prenha",Tabela1336[[#This Row],[E.C.C DG]],"-")</f>
        <v>-</v>
      </c>
      <c r="S473" s="162"/>
      <c r="T473" s="162" t="str">
        <f>IF(Tabela1336[[#This Row],[Diagnóstico]]="Não Prenha",Tabela1336[[#This Row],[E.C.C. IA]],"-")</f>
        <v>-</v>
      </c>
      <c r="U473" s="162" t="str">
        <f>IF(Tabela1336[[#This Row],[Diagnóstico]]="Não Prenha",Tabela1336[[#This Row],[Raça IA]],"-")</f>
        <v>-</v>
      </c>
      <c r="V473" s="162"/>
      <c r="W473" s="162">
        <f>Tabela1336[[#This Row],[Categoria]]</f>
        <v>0</v>
      </c>
      <c r="X473" s="162"/>
      <c r="Y473" s="162"/>
      <c r="Z473" s="162"/>
      <c r="AA473" s="162"/>
      <c r="AB473" s="150" t="str">
        <f t="shared" si="22"/>
        <v/>
      </c>
      <c r="AD473" s="76"/>
      <c r="AE473" s="155" t="str">
        <f>IF(Tabela131247[[#This Row],[Diagnóstico]]="Não Prenha ",Tabela1336[[#This Row],[Vaca]],"-")</f>
        <v>-</v>
      </c>
      <c r="AF473" s="162"/>
      <c r="AG473" s="162"/>
      <c r="AH473" s="162"/>
      <c r="AI473" s="162"/>
      <c r="AJ473" s="162"/>
      <c r="AK473" s="162">
        <f>Tabela1336[[#This Row],[Categoria]]</f>
        <v>0</v>
      </c>
      <c r="AL473" s="162"/>
      <c r="AM473" s="162"/>
      <c r="AN473" s="162"/>
      <c r="AO473" s="162"/>
      <c r="AP473" s="150" t="str">
        <f t="shared" si="23"/>
        <v/>
      </c>
    </row>
    <row r="474" spans="1:42" s="144" customFormat="1" hidden="1" x14ac:dyDescent="0.25">
      <c r="A474" s="156"/>
      <c r="B474" s="76"/>
      <c r="C474" s="155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50" t="str">
        <f t="shared" si="21"/>
        <v/>
      </c>
      <c r="P474" s="76"/>
      <c r="Q474" s="155" t="str">
        <f>IF(Tabela1336[[#This Row],[Diagnóstico]]="Não Prenha",Tabela1336[[#This Row],[Vaca]],"-")</f>
        <v>-</v>
      </c>
      <c r="R474" s="162" t="str">
        <f>IF(Tabela1336[[#This Row],[Diagnóstico]]="Não Prenha",Tabela1336[[#This Row],[E.C.C DG]],"-")</f>
        <v>-</v>
      </c>
      <c r="S474" s="162"/>
      <c r="T474" s="162" t="str">
        <f>IF(Tabela1336[[#This Row],[Diagnóstico]]="Não Prenha",Tabela1336[[#This Row],[E.C.C. IA]],"-")</f>
        <v>-</v>
      </c>
      <c r="U474" s="162" t="str">
        <f>IF(Tabela1336[[#This Row],[Diagnóstico]]="Não Prenha",Tabela1336[[#This Row],[Raça IA]],"-")</f>
        <v>-</v>
      </c>
      <c r="V474" s="162"/>
      <c r="W474" s="162">
        <f>Tabela1336[[#This Row],[Categoria]]</f>
        <v>0</v>
      </c>
      <c r="X474" s="162"/>
      <c r="Y474" s="162"/>
      <c r="Z474" s="162"/>
      <c r="AA474" s="162"/>
      <c r="AB474" s="150" t="str">
        <f t="shared" si="22"/>
        <v/>
      </c>
      <c r="AD474" s="76"/>
      <c r="AE474" s="155" t="str">
        <f>IF(Tabela131247[[#This Row],[Diagnóstico]]="Não Prenha ",Tabela1336[[#This Row],[Vaca]],"-")</f>
        <v>-</v>
      </c>
      <c r="AF474" s="162"/>
      <c r="AG474" s="162"/>
      <c r="AH474" s="162"/>
      <c r="AI474" s="162"/>
      <c r="AJ474" s="162"/>
      <c r="AK474" s="162">
        <f>Tabela1336[[#This Row],[Categoria]]</f>
        <v>0</v>
      </c>
      <c r="AL474" s="162"/>
      <c r="AM474" s="162"/>
      <c r="AN474" s="162"/>
      <c r="AO474" s="162"/>
      <c r="AP474" s="150" t="str">
        <f t="shared" si="23"/>
        <v/>
      </c>
    </row>
    <row r="475" spans="1:42" s="144" customFormat="1" hidden="1" x14ac:dyDescent="0.25">
      <c r="A475" s="156"/>
      <c r="B475" s="76"/>
      <c r="C475" s="155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50" t="str">
        <f t="shared" si="21"/>
        <v/>
      </c>
      <c r="P475" s="76"/>
      <c r="Q475" s="155" t="str">
        <f>IF(Tabela1336[[#This Row],[Diagnóstico]]="Não Prenha",Tabela1336[[#This Row],[Vaca]],"-")</f>
        <v>-</v>
      </c>
      <c r="R475" s="162" t="str">
        <f>IF(Tabela1336[[#This Row],[Diagnóstico]]="Não Prenha",Tabela1336[[#This Row],[E.C.C DG]],"-")</f>
        <v>-</v>
      </c>
      <c r="S475" s="162"/>
      <c r="T475" s="162" t="str">
        <f>IF(Tabela1336[[#This Row],[Diagnóstico]]="Não Prenha",Tabela1336[[#This Row],[E.C.C. IA]],"-")</f>
        <v>-</v>
      </c>
      <c r="U475" s="162" t="str">
        <f>IF(Tabela1336[[#This Row],[Diagnóstico]]="Não Prenha",Tabela1336[[#This Row],[Raça IA]],"-")</f>
        <v>-</v>
      </c>
      <c r="V475" s="162"/>
      <c r="W475" s="162">
        <f>Tabela1336[[#This Row],[Categoria]]</f>
        <v>0</v>
      </c>
      <c r="X475" s="162"/>
      <c r="Y475" s="162"/>
      <c r="Z475" s="162"/>
      <c r="AA475" s="162"/>
      <c r="AB475" s="150" t="str">
        <f t="shared" si="22"/>
        <v/>
      </c>
      <c r="AD475" s="76"/>
      <c r="AE475" s="155" t="str">
        <f>IF(Tabela131247[[#This Row],[Diagnóstico]]="Não Prenha ",Tabela1336[[#This Row],[Vaca]],"-")</f>
        <v>-</v>
      </c>
      <c r="AF475" s="162"/>
      <c r="AG475" s="162"/>
      <c r="AH475" s="162"/>
      <c r="AI475" s="162"/>
      <c r="AJ475" s="162"/>
      <c r="AK475" s="162">
        <f>Tabela1336[[#This Row],[Categoria]]</f>
        <v>0</v>
      </c>
      <c r="AL475" s="162"/>
      <c r="AM475" s="162"/>
      <c r="AN475" s="162"/>
      <c r="AO475" s="162"/>
      <c r="AP475" s="150" t="str">
        <f t="shared" si="23"/>
        <v/>
      </c>
    </row>
    <row r="476" spans="1:42" s="144" customFormat="1" hidden="1" x14ac:dyDescent="0.25">
      <c r="A476" s="156"/>
      <c r="B476" s="76"/>
      <c r="C476" s="155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50" t="str">
        <f t="shared" si="21"/>
        <v/>
      </c>
      <c r="P476" s="76"/>
      <c r="Q476" s="155" t="str">
        <f>IF(Tabela1336[[#This Row],[Diagnóstico]]="Não Prenha",Tabela1336[[#This Row],[Vaca]],"-")</f>
        <v>-</v>
      </c>
      <c r="R476" s="162" t="str">
        <f>IF(Tabela1336[[#This Row],[Diagnóstico]]="Não Prenha",Tabela1336[[#This Row],[E.C.C DG]],"-")</f>
        <v>-</v>
      </c>
      <c r="S476" s="162"/>
      <c r="T476" s="162" t="str">
        <f>IF(Tabela1336[[#This Row],[Diagnóstico]]="Não Prenha",Tabela1336[[#This Row],[E.C.C. IA]],"-")</f>
        <v>-</v>
      </c>
      <c r="U476" s="162" t="str">
        <f>IF(Tabela1336[[#This Row],[Diagnóstico]]="Não Prenha",Tabela1336[[#This Row],[Raça IA]],"-")</f>
        <v>-</v>
      </c>
      <c r="V476" s="162"/>
      <c r="W476" s="162">
        <f>Tabela1336[[#This Row],[Categoria]]</f>
        <v>0</v>
      </c>
      <c r="X476" s="162"/>
      <c r="Y476" s="162"/>
      <c r="Z476" s="162"/>
      <c r="AA476" s="162"/>
      <c r="AB476" s="150" t="str">
        <f t="shared" si="22"/>
        <v/>
      </c>
      <c r="AD476" s="76"/>
      <c r="AE476" s="155" t="str">
        <f>IF(Tabela131247[[#This Row],[Diagnóstico]]="Não Prenha ",Tabela1336[[#This Row],[Vaca]],"-")</f>
        <v>-</v>
      </c>
      <c r="AF476" s="162"/>
      <c r="AG476" s="162"/>
      <c r="AH476" s="162"/>
      <c r="AI476" s="162"/>
      <c r="AJ476" s="162"/>
      <c r="AK476" s="162">
        <f>Tabela1336[[#This Row],[Categoria]]</f>
        <v>0</v>
      </c>
      <c r="AL476" s="162"/>
      <c r="AM476" s="162"/>
      <c r="AN476" s="162"/>
      <c r="AO476" s="162"/>
      <c r="AP476" s="150" t="str">
        <f t="shared" si="23"/>
        <v/>
      </c>
    </row>
    <row r="477" spans="1:42" s="144" customFormat="1" hidden="1" x14ac:dyDescent="0.25">
      <c r="A477" s="156"/>
      <c r="B477" s="76"/>
      <c r="C477" s="155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50" t="str">
        <f t="shared" si="21"/>
        <v/>
      </c>
      <c r="P477" s="76"/>
      <c r="Q477" s="155" t="str">
        <f>IF(Tabela1336[[#This Row],[Diagnóstico]]="Não Prenha",Tabela1336[[#This Row],[Vaca]],"-")</f>
        <v>-</v>
      </c>
      <c r="R477" s="162" t="str">
        <f>IF(Tabela1336[[#This Row],[Diagnóstico]]="Não Prenha",Tabela1336[[#This Row],[E.C.C DG]],"-")</f>
        <v>-</v>
      </c>
      <c r="S477" s="162"/>
      <c r="T477" s="162" t="str">
        <f>IF(Tabela1336[[#This Row],[Diagnóstico]]="Não Prenha",Tabela1336[[#This Row],[E.C.C. IA]],"-")</f>
        <v>-</v>
      </c>
      <c r="U477" s="162" t="str">
        <f>IF(Tabela1336[[#This Row],[Diagnóstico]]="Não Prenha",Tabela1336[[#This Row],[Raça IA]],"-")</f>
        <v>-</v>
      </c>
      <c r="V477" s="162"/>
      <c r="W477" s="162">
        <f>Tabela1336[[#This Row],[Categoria]]</f>
        <v>0</v>
      </c>
      <c r="X477" s="162"/>
      <c r="Y477" s="162"/>
      <c r="Z477" s="162"/>
      <c r="AA477" s="162"/>
      <c r="AB477" s="150" t="str">
        <f t="shared" si="22"/>
        <v/>
      </c>
      <c r="AD477" s="76"/>
      <c r="AE477" s="155" t="str">
        <f>IF(Tabela131247[[#This Row],[Diagnóstico]]="Não Prenha ",Tabela1336[[#This Row],[Vaca]],"-")</f>
        <v>-</v>
      </c>
      <c r="AF477" s="162"/>
      <c r="AG477" s="162"/>
      <c r="AH477" s="162"/>
      <c r="AI477" s="162"/>
      <c r="AJ477" s="162"/>
      <c r="AK477" s="162">
        <f>Tabela1336[[#This Row],[Categoria]]</f>
        <v>0</v>
      </c>
      <c r="AL477" s="162"/>
      <c r="AM477" s="162"/>
      <c r="AN477" s="162"/>
      <c r="AO477" s="162"/>
      <c r="AP477" s="150" t="str">
        <f t="shared" si="23"/>
        <v/>
      </c>
    </row>
    <row r="478" spans="1:42" s="144" customFormat="1" hidden="1" x14ac:dyDescent="0.25">
      <c r="A478" s="156"/>
      <c r="B478" s="76"/>
      <c r="C478" s="155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50" t="str">
        <f t="shared" si="21"/>
        <v/>
      </c>
      <c r="P478" s="76"/>
      <c r="Q478" s="155" t="str">
        <f>IF(Tabela1336[[#This Row],[Diagnóstico]]="Não Prenha",Tabela1336[[#This Row],[Vaca]],"-")</f>
        <v>-</v>
      </c>
      <c r="R478" s="162" t="str">
        <f>IF(Tabela1336[[#This Row],[Diagnóstico]]="Não Prenha",Tabela1336[[#This Row],[E.C.C DG]],"-")</f>
        <v>-</v>
      </c>
      <c r="S478" s="162"/>
      <c r="T478" s="162" t="str">
        <f>IF(Tabela1336[[#This Row],[Diagnóstico]]="Não Prenha",Tabela1336[[#This Row],[E.C.C. IA]],"-")</f>
        <v>-</v>
      </c>
      <c r="U478" s="162" t="str">
        <f>IF(Tabela1336[[#This Row],[Diagnóstico]]="Não Prenha",Tabela1336[[#This Row],[Raça IA]],"-")</f>
        <v>-</v>
      </c>
      <c r="V478" s="162"/>
      <c r="W478" s="162">
        <f>Tabela1336[[#This Row],[Categoria]]</f>
        <v>0</v>
      </c>
      <c r="X478" s="162"/>
      <c r="Y478" s="162"/>
      <c r="Z478" s="162"/>
      <c r="AA478" s="162"/>
      <c r="AB478" s="150" t="str">
        <f t="shared" si="22"/>
        <v/>
      </c>
      <c r="AD478" s="76"/>
      <c r="AE478" s="155" t="str">
        <f>IF(Tabela131247[[#This Row],[Diagnóstico]]="Não Prenha ",Tabela1336[[#This Row],[Vaca]],"-")</f>
        <v>-</v>
      </c>
      <c r="AF478" s="162"/>
      <c r="AG478" s="162"/>
      <c r="AH478" s="162"/>
      <c r="AI478" s="162"/>
      <c r="AJ478" s="162"/>
      <c r="AK478" s="162">
        <f>Tabela1336[[#This Row],[Categoria]]</f>
        <v>0</v>
      </c>
      <c r="AL478" s="162"/>
      <c r="AM478" s="162"/>
      <c r="AN478" s="162"/>
      <c r="AO478" s="162"/>
      <c r="AP478" s="150" t="str">
        <f t="shared" si="23"/>
        <v/>
      </c>
    </row>
    <row r="479" spans="1:42" s="144" customFormat="1" hidden="1" x14ac:dyDescent="0.25">
      <c r="A479" s="156"/>
      <c r="B479" s="76"/>
      <c r="C479" s="155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50" t="str">
        <f t="shared" si="21"/>
        <v/>
      </c>
      <c r="P479" s="76"/>
      <c r="Q479" s="155" t="str">
        <f>IF(Tabela1336[[#This Row],[Diagnóstico]]="Não Prenha",Tabela1336[[#This Row],[Vaca]],"-")</f>
        <v>-</v>
      </c>
      <c r="R479" s="162" t="str">
        <f>IF(Tabela1336[[#This Row],[Diagnóstico]]="Não Prenha",Tabela1336[[#This Row],[E.C.C DG]],"-")</f>
        <v>-</v>
      </c>
      <c r="S479" s="162"/>
      <c r="T479" s="162" t="str">
        <f>IF(Tabela1336[[#This Row],[Diagnóstico]]="Não Prenha",Tabela1336[[#This Row],[E.C.C. IA]],"-")</f>
        <v>-</v>
      </c>
      <c r="U479" s="162" t="str">
        <f>IF(Tabela1336[[#This Row],[Diagnóstico]]="Não Prenha",Tabela1336[[#This Row],[Raça IA]],"-")</f>
        <v>-</v>
      </c>
      <c r="V479" s="162"/>
      <c r="W479" s="162">
        <f>Tabela1336[[#This Row],[Categoria]]</f>
        <v>0</v>
      </c>
      <c r="X479" s="162"/>
      <c r="Y479" s="162"/>
      <c r="Z479" s="162"/>
      <c r="AA479" s="162"/>
      <c r="AB479" s="150" t="str">
        <f t="shared" si="22"/>
        <v/>
      </c>
      <c r="AD479" s="76"/>
      <c r="AE479" s="155" t="str">
        <f>IF(Tabela131247[[#This Row],[Diagnóstico]]="Não Prenha ",Tabela1336[[#This Row],[Vaca]],"-")</f>
        <v>-</v>
      </c>
      <c r="AF479" s="162"/>
      <c r="AG479" s="162"/>
      <c r="AH479" s="162"/>
      <c r="AI479" s="162"/>
      <c r="AJ479" s="162"/>
      <c r="AK479" s="162">
        <f>Tabela1336[[#This Row],[Categoria]]</f>
        <v>0</v>
      </c>
      <c r="AL479" s="162"/>
      <c r="AM479" s="162"/>
      <c r="AN479" s="162"/>
      <c r="AO479" s="162"/>
      <c r="AP479" s="150" t="str">
        <f t="shared" si="23"/>
        <v/>
      </c>
    </row>
    <row r="480" spans="1:42" s="144" customFormat="1" hidden="1" x14ac:dyDescent="0.25">
      <c r="A480" s="156"/>
      <c r="B480" s="76"/>
      <c r="C480" s="155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50" t="str">
        <f t="shared" si="21"/>
        <v/>
      </c>
      <c r="P480" s="76"/>
      <c r="Q480" s="155" t="str">
        <f>IF(Tabela1336[[#This Row],[Diagnóstico]]="Não Prenha",Tabela1336[[#This Row],[Vaca]],"-")</f>
        <v>-</v>
      </c>
      <c r="R480" s="162" t="str">
        <f>IF(Tabela1336[[#This Row],[Diagnóstico]]="Não Prenha",Tabela1336[[#This Row],[E.C.C DG]],"-")</f>
        <v>-</v>
      </c>
      <c r="S480" s="162"/>
      <c r="T480" s="162" t="str">
        <f>IF(Tabela1336[[#This Row],[Diagnóstico]]="Não Prenha",Tabela1336[[#This Row],[E.C.C. IA]],"-")</f>
        <v>-</v>
      </c>
      <c r="U480" s="162" t="str">
        <f>IF(Tabela1336[[#This Row],[Diagnóstico]]="Não Prenha",Tabela1336[[#This Row],[Raça IA]],"-")</f>
        <v>-</v>
      </c>
      <c r="V480" s="162"/>
      <c r="W480" s="162">
        <f>Tabela1336[[#This Row],[Categoria]]</f>
        <v>0</v>
      </c>
      <c r="X480" s="162"/>
      <c r="Y480" s="162"/>
      <c r="Z480" s="162"/>
      <c r="AA480" s="162"/>
      <c r="AB480" s="150" t="str">
        <f t="shared" si="22"/>
        <v/>
      </c>
      <c r="AD480" s="76"/>
      <c r="AE480" s="155" t="str">
        <f>IF(Tabela131247[[#This Row],[Diagnóstico]]="Não Prenha ",Tabela1336[[#This Row],[Vaca]],"-")</f>
        <v>-</v>
      </c>
      <c r="AF480" s="162"/>
      <c r="AG480" s="162"/>
      <c r="AH480" s="162"/>
      <c r="AI480" s="162"/>
      <c r="AJ480" s="162"/>
      <c r="AK480" s="162">
        <f>Tabela1336[[#This Row],[Categoria]]</f>
        <v>0</v>
      </c>
      <c r="AL480" s="162"/>
      <c r="AM480" s="162"/>
      <c r="AN480" s="162"/>
      <c r="AO480" s="162"/>
      <c r="AP480" s="150" t="str">
        <f t="shared" si="23"/>
        <v/>
      </c>
    </row>
    <row r="481" spans="1:42" s="144" customFormat="1" hidden="1" x14ac:dyDescent="0.25">
      <c r="A481" s="156"/>
      <c r="B481" s="76"/>
      <c r="C481" s="155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50" t="str">
        <f t="shared" si="21"/>
        <v/>
      </c>
      <c r="P481" s="76"/>
      <c r="Q481" s="155" t="str">
        <f>IF(Tabela1336[[#This Row],[Diagnóstico]]="Não Prenha",Tabela1336[[#This Row],[Vaca]],"-")</f>
        <v>-</v>
      </c>
      <c r="R481" s="162" t="str">
        <f>IF(Tabela1336[[#This Row],[Diagnóstico]]="Não Prenha",Tabela1336[[#This Row],[E.C.C DG]],"-")</f>
        <v>-</v>
      </c>
      <c r="S481" s="162"/>
      <c r="T481" s="162" t="str">
        <f>IF(Tabela1336[[#This Row],[Diagnóstico]]="Não Prenha",Tabela1336[[#This Row],[E.C.C. IA]],"-")</f>
        <v>-</v>
      </c>
      <c r="U481" s="162" t="str">
        <f>IF(Tabela1336[[#This Row],[Diagnóstico]]="Não Prenha",Tabela1336[[#This Row],[Raça IA]],"-")</f>
        <v>-</v>
      </c>
      <c r="V481" s="162"/>
      <c r="W481" s="162">
        <f>Tabela1336[[#This Row],[Categoria]]</f>
        <v>0</v>
      </c>
      <c r="X481" s="162"/>
      <c r="Y481" s="162"/>
      <c r="Z481" s="162"/>
      <c r="AA481" s="162"/>
      <c r="AB481" s="150" t="str">
        <f t="shared" si="22"/>
        <v/>
      </c>
      <c r="AD481" s="76"/>
      <c r="AE481" s="155" t="str">
        <f>IF(Tabela131247[[#This Row],[Diagnóstico]]="Não Prenha ",Tabela1336[[#This Row],[Vaca]],"-")</f>
        <v>-</v>
      </c>
      <c r="AF481" s="162"/>
      <c r="AG481" s="162"/>
      <c r="AH481" s="162"/>
      <c r="AI481" s="162"/>
      <c r="AJ481" s="162"/>
      <c r="AK481" s="162">
        <f>Tabela1336[[#This Row],[Categoria]]</f>
        <v>0</v>
      </c>
      <c r="AL481" s="162"/>
      <c r="AM481" s="162"/>
      <c r="AN481" s="162"/>
      <c r="AO481" s="162"/>
      <c r="AP481" s="150" t="str">
        <f t="shared" si="23"/>
        <v/>
      </c>
    </row>
    <row r="482" spans="1:42" s="144" customFormat="1" hidden="1" x14ac:dyDescent="0.25">
      <c r="A482" s="156"/>
      <c r="B482" s="76"/>
      <c r="C482" s="155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50" t="str">
        <f t="shared" si="21"/>
        <v/>
      </c>
      <c r="P482" s="76"/>
      <c r="Q482" s="155" t="str">
        <f>IF(Tabela1336[[#This Row],[Diagnóstico]]="Não Prenha",Tabela1336[[#This Row],[Vaca]],"-")</f>
        <v>-</v>
      </c>
      <c r="R482" s="162" t="str">
        <f>IF(Tabela1336[[#This Row],[Diagnóstico]]="Não Prenha",Tabela1336[[#This Row],[E.C.C DG]],"-")</f>
        <v>-</v>
      </c>
      <c r="S482" s="162"/>
      <c r="T482" s="162" t="str">
        <f>IF(Tabela1336[[#This Row],[Diagnóstico]]="Não Prenha",Tabela1336[[#This Row],[E.C.C. IA]],"-")</f>
        <v>-</v>
      </c>
      <c r="U482" s="162" t="str">
        <f>IF(Tabela1336[[#This Row],[Diagnóstico]]="Não Prenha",Tabela1336[[#This Row],[Raça IA]],"-")</f>
        <v>-</v>
      </c>
      <c r="V482" s="162"/>
      <c r="W482" s="162">
        <f>Tabela1336[[#This Row],[Categoria]]</f>
        <v>0</v>
      </c>
      <c r="X482" s="162"/>
      <c r="Y482" s="162"/>
      <c r="Z482" s="162"/>
      <c r="AA482" s="162"/>
      <c r="AB482" s="150" t="str">
        <f t="shared" si="22"/>
        <v/>
      </c>
      <c r="AD482" s="76"/>
      <c r="AE482" s="155" t="str">
        <f>IF(Tabela131247[[#This Row],[Diagnóstico]]="Não Prenha ",Tabela1336[[#This Row],[Vaca]],"-")</f>
        <v>-</v>
      </c>
      <c r="AF482" s="162"/>
      <c r="AG482" s="162"/>
      <c r="AH482" s="162"/>
      <c r="AI482" s="162"/>
      <c r="AJ482" s="162"/>
      <c r="AK482" s="162">
        <f>Tabela1336[[#This Row],[Categoria]]</f>
        <v>0</v>
      </c>
      <c r="AL482" s="162"/>
      <c r="AM482" s="162"/>
      <c r="AN482" s="162"/>
      <c r="AO482" s="162"/>
      <c r="AP482" s="150" t="str">
        <f t="shared" si="23"/>
        <v/>
      </c>
    </row>
    <row r="483" spans="1:42" s="144" customFormat="1" hidden="1" x14ac:dyDescent="0.25">
      <c r="A483" s="156"/>
      <c r="B483" s="76"/>
      <c r="C483" s="155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50" t="str">
        <f t="shared" si="21"/>
        <v/>
      </c>
      <c r="P483" s="76"/>
      <c r="Q483" s="155" t="str">
        <f>IF(Tabela1336[[#This Row],[Diagnóstico]]="Não Prenha",Tabela1336[[#This Row],[Vaca]],"-")</f>
        <v>-</v>
      </c>
      <c r="R483" s="162" t="str">
        <f>IF(Tabela1336[[#This Row],[Diagnóstico]]="Não Prenha",Tabela1336[[#This Row],[E.C.C DG]],"-")</f>
        <v>-</v>
      </c>
      <c r="S483" s="162"/>
      <c r="T483" s="162" t="str">
        <f>IF(Tabela1336[[#This Row],[Diagnóstico]]="Não Prenha",Tabela1336[[#This Row],[E.C.C. IA]],"-")</f>
        <v>-</v>
      </c>
      <c r="U483" s="162" t="str">
        <f>IF(Tabela1336[[#This Row],[Diagnóstico]]="Não Prenha",Tabela1336[[#This Row],[Raça IA]],"-")</f>
        <v>-</v>
      </c>
      <c r="V483" s="162"/>
      <c r="W483" s="162">
        <f>Tabela1336[[#This Row],[Categoria]]</f>
        <v>0</v>
      </c>
      <c r="X483" s="162"/>
      <c r="Y483" s="162"/>
      <c r="Z483" s="162"/>
      <c r="AA483" s="162"/>
      <c r="AB483" s="150" t="str">
        <f t="shared" si="22"/>
        <v/>
      </c>
      <c r="AD483" s="76"/>
      <c r="AE483" s="155" t="str">
        <f>IF(Tabela131247[[#This Row],[Diagnóstico]]="Não Prenha ",Tabela1336[[#This Row],[Vaca]],"-")</f>
        <v>-</v>
      </c>
      <c r="AF483" s="162"/>
      <c r="AG483" s="162"/>
      <c r="AH483" s="162"/>
      <c r="AI483" s="162"/>
      <c r="AJ483" s="162"/>
      <c r="AK483" s="162">
        <f>Tabela1336[[#This Row],[Categoria]]</f>
        <v>0</v>
      </c>
      <c r="AL483" s="162"/>
      <c r="AM483" s="162"/>
      <c r="AN483" s="162"/>
      <c r="AO483" s="162"/>
      <c r="AP483" s="150" t="str">
        <f t="shared" si="23"/>
        <v/>
      </c>
    </row>
    <row r="484" spans="1:42" s="144" customFormat="1" hidden="1" x14ac:dyDescent="0.25">
      <c r="A484" s="156"/>
      <c r="B484" s="76"/>
      <c r="C484" s="155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50" t="str">
        <f t="shared" si="21"/>
        <v/>
      </c>
      <c r="P484" s="76"/>
      <c r="Q484" s="155" t="str">
        <f>IF(Tabela1336[[#This Row],[Diagnóstico]]="Não Prenha",Tabela1336[[#This Row],[Vaca]],"-")</f>
        <v>-</v>
      </c>
      <c r="R484" s="162" t="str">
        <f>IF(Tabela1336[[#This Row],[Diagnóstico]]="Não Prenha",Tabela1336[[#This Row],[E.C.C DG]],"-")</f>
        <v>-</v>
      </c>
      <c r="S484" s="162"/>
      <c r="T484" s="162" t="str">
        <f>IF(Tabela1336[[#This Row],[Diagnóstico]]="Não Prenha",Tabela1336[[#This Row],[E.C.C. IA]],"-")</f>
        <v>-</v>
      </c>
      <c r="U484" s="162" t="str">
        <f>IF(Tabela1336[[#This Row],[Diagnóstico]]="Não Prenha",Tabela1336[[#This Row],[Raça IA]],"-")</f>
        <v>-</v>
      </c>
      <c r="V484" s="162"/>
      <c r="W484" s="162">
        <f>Tabela1336[[#This Row],[Categoria]]</f>
        <v>0</v>
      </c>
      <c r="X484" s="162"/>
      <c r="Y484" s="162"/>
      <c r="Z484" s="162"/>
      <c r="AA484" s="162"/>
      <c r="AB484" s="150" t="str">
        <f t="shared" si="22"/>
        <v/>
      </c>
      <c r="AD484" s="76"/>
      <c r="AE484" s="155" t="str">
        <f>IF(Tabela131247[[#This Row],[Diagnóstico]]="Não Prenha ",Tabela1336[[#This Row],[Vaca]],"-")</f>
        <v>-</v>
      </c>
      <c r="AF484" s="162"/>
      <c r="AG484" s="162"/>
      <c r="AH484" s="162"/>
      <c r="AI484" s="162"/>
      <c r="AJ484" s="162"/>
      <c r="AK484" s="162">
        <f>Tabela1336[[#This Row],[Categoria]]</f>
        <v>0</v>
      </c>
      <c r="AL484" s="162"/>
      <c r="AM484" s="162"/>
      <c r="AN484" s="162"/>
      <c r="AO484" s="162"/>
      <c r="AP484" s="150" t="str">
        <f t="shared" si="23"/>
        <v/>
      </c>
    </row>
    <row r="485" spans="1:42" s="144" customFormat="1" hidden="1" x14ac:dyDescent="0.25">
      <c r="A485" s="156"/>
      <c r="B485" s="76"/>
      <c r="C485" s="155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50" t="str">
        <f t="shared" si="21"/>
        <v/>
      </c>
      <c r="P485" s="76"/>
      <c r="Q485" s="155" t="str">
        <f>IF(Tabela1336[[#This Row],[Diagnóstico]]="Não Prenha",Tabela1336[[#This Row],[Vaca]],"-")</f>
        <v>-</v>
      </c>
      <c r="R485" s="162" t="str">
        <f>IF(Tabela1336[[#This Row],[Diagnóstico]]="Não Prenha",Tabela1336[[#This Row],[E.C.C DG]],"-")</f>
        <v>-</v>
      </c>
      <c r="S485" s="162"/>
      <c r="T485" s="162" t="str">
        <f>IF(Tabela1336[[#This Row],[Diagnóstico]]="Não Prenha",Tabela1336[[#This Row],[E.C.C. IA]],"-")</f>
        <v>-</v>
      </c>
      <c r="U485" s="162" t="str">
        <f>IF(Tabela1336[[#This Row],[Diagnóstico]]="Não Prenha",Tabela1336[[#This Row],[Raça IA]],"-")</f>
        <v>-</v>
      </c>
      <c r="V485" s="162"/>
      <c r="W485" s="162">
        <f>Tabela1336[[#This Row],[Categoria]]</f>
        <v>0</v>
      </c>
      <c r="X485" s="162"/>
      <c r="Y485" s="162"/>
      <c r="Z485" s="162"/>
      <c r="AA485" s="162"/>
      <c r="AB485" s="150" t="str">
        <f t="shared" si="22"/>
        <v/>
      </c>
      <c r="AD485" s="76"/>
      <c r="AE485" s="155" t="str">
        <f>IF(Tabela131247[[#This Row],[Diagnóstico]]="Não Prenha ",Tabela1336[[#This Row],[Vaca]],"-")</f>
        <v>-</v>
      </c>
      <c r="AF485" s="162"/>
      <c r="AG485" s="162"/>
      <c r="AH485" s="162"/>
      <c r="AI485" s="162"/>
      <c r="AJ485" s="162"/>
      <c r="AK485" s="162">
        <f>Tabela1336[[#This Row],[Categoria]]</f>
        <v>0</v>
      </c>
      <c r="AL485" s="162"/>
      <c r="AM485" s="162"/>
      <c r="AN485" s="162"/>
      <c r="AO485" s="162"/>
      <c r="AP485" s="150" t="str">
        <f t="shared" si="23"/>
        <v/>
      </c>
    </row>
    <row r="486" spans="1:42" s="144" customFormat="1" hidden="1" x14ac:dyDescent="0.25">
      <c r="A486" s="156"/>
      <c r="B486" s="76"/>
      <c r="C486" s="155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50" t="str">
        <f t="shared" si="21"/>
        <v/>
      </c>
      <c r="P486" s="76"/>
      <c r="Q486" s="155" t="str">
        <f>IF(Tabela1336[[#This Row],[Diagnóstico]]="Não Prenha",Tabela1336[[#This Row],[Vaca]],"-")</f>
        <v>-</v>
      </c>
      <c r="R486" s="162" t="str">
        <f>IF(Tabela1336[[#This Row],[Diagnóstico]]="Não Prenha",Tabela1336[[#This Row],[E.C.C DG]],"-")</f>
        <v>-</v>
      </c>
      <c r="S486" s="162"/>
      <c r="T486" s="162" t="str">
        <f>IF(Tabela1336[[#This Row],[Diagnóstico]]="Não Prenha",Tabela1336[[#This Row],[E.C.C. IA]],"-")</f>
        <v>-</v>
      </c>
      <c r="U486" s="162" t="str">
        <f>IF(Tabela1336[[#This Row],[Diagnóstico]]="Não Prenha",Tabela1336[[#This Row],[Raça IA]],"-")</f>
        <v>-</v>
      </c>
      <c r="V486" s="162"/>
      <c r="W486" s="162">
        <f>Tabela1336[[#This Row],[Categoria]]</f>
        <v>0</v>
      </c>
      <c r="X486" s="162"/>
      <c r="Y486" s="162"/>
      <c r="Z486" s="162"/>
      <c r="AA486" s="162"/>
      <c r="AB486" s="150" t="str">
        <f t="shared" si="22"/>
        <v/>
      </c>
      <c r="AD486" s="76"/>
      <c r="AE486" s="155" t="str">
        <f>IF(Tabela131247[[#This Row],[Diagnóstico]]="Não Prenha ",Tabela1336[[#This Row],[Vaca]],"-")</f>
        <v>-</v>
      </c>
      <c r="AF486" s="162"/>
      <c r="AG486" s="162"/>
      <c r="AH486" s="162"/>
      <c r="AI486" s="162"/>
      <c r="AJ486" s="162"/>
      <c r="AK486" s="162">
        <f>Tabela1336[[#This Row],[Categoria]]</f>
        <v>0</v>
      </c>
      <c r="AL486" s="162"/>
      <c r="AM486" s="162"/>
      <c r="AN486" s="162"/>
      <c r="AO486" s="162"/>
      <c r="AP486" s="150" t="str">
        <f t="shared" si="23"/>
        <v/>
      </c>
    </row>
    <row r="487" spans="1:42" s="144" customFormat="1" hidden="1" x14ac:dyDescent="0.25">
      <c r="A487" s="156"/>
      <c r="B487" s="76"/>
      <c r="C487" s="155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50" t="str">
        <f t="shared" si="21"/>
        <v/>
      </c>
      <c r="P487" s="76"/>
      <c r="Q487" s="155" t="str">
        <f>IF(Tabela1336[[#This Row],[Diagnóstico]]="Não Prenha",Tabela1336[[#This Row],[Vaca]],"-")</f>
        <v>-</v>
      </c>
      <c r="R487" s="162" t="str">
        <f>IF(Tabela1336[[#This Row],[Diagnóstico]]="Não Prenha",Tabela1336[[#This Row],[E.C.C DG]],"-")</f>
        <v>-</v>
      </c>
      <c r="S487" s="162"/>
      <c r="T487" s="162" t="str">
        <f>IF(Tabela1336[[#This Row],[Diagnóstico]]="Não Prenha",Tabela1336[[#This Row],[E.C.C. IA]],"-")</f>
        <v>-</v>
      </c>
      <c r="U487" s="162" t="str">
        <f>IF(Tabela1336[[#This Row],[Diagnóstico]]="Não Prenha",Tabela1336[[#This Row],[Raça IA]],"-")</f>
        <v>-</v>
      </c>
      <c r="V487" s="162"/>
      <c r="W487" s="162">
        <f>Tabela1336[[#This Row],[Categoria]]</f>
        <v>0</v>
      </c>
      <c r="X487" s="162"/>
      <c r="Y487" s="162"/>
      <c r="Z487" s="162"/>
      <c r="AA487" s="162"/>
      <c r="AB487" s="150" t="str">
        <f t="shared" si="22"/>
        <v/>
      </c>
      <c r="AD487" s="76"/>
      <c r="AE487" s="155" t="str">
        <f>IF(Tabela131247[[#This Row],[Diagnóstico]]="Não Prenha ",Tabela1336[[#This Row],[Vaca]],"-")</f>
        <v>-</v>
      </c>
      <c r="AF487" s="162"/>
      <c r="AG487" s="162"/>
      <c r="AH487" s="162"/>
      <c r="AI487" s="162"/>
      <c r="AJ487" s="162"/>
      <c r="AK487" s="162">
        <f>Tabela1336[[#This Row],[Categoria]]</f>
        <v>0</v>
      </c>
      <c r="AL487" s="162"/>
      <c r="AM487" s="162"/>
      <c r="AN487" s="162"/>
      <c r="AO487" s="162"/>
      <c r="AP487" s="150" t="str">
        <f t="shared" si="23"/>
        <v/>
      </c>
    </row>
    <row r="488" spans="1:42" s="144" customFormat="1" hidden="1" x14ac:dyDescent="0.25">
      <c r="A488" s="156"/>
      <c r="B488" s="76"/>
      <c r="C488" s="155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50" t="str">
        <f t="shared" si="21"/>
        <v/>
      </c>
      <c r="P488" s="76"/>
      <c r="Q488" s="155" t="str">
        <f>IF(Tabela1336[[#This Row],[Diagnóstico]]="Não Prenha",Tabela1336[[#This Row],[Vaca]],"-")</f>
        <v>-</v>
      </c>
      <c r="R488" s="162" t="str">
        <f>IF(Tabela1336[[#This Row],[Diagnóstico]]="Não Prenha",Tabela1336[[#This Row],[E.C.C DG]],"-")</f>
        <v>-</v>
      </c>
      <c r="S488" s="162"/>
      <c r="T488" s="162" t="str">
        <f>IF(Tabela1336[[#This Row],[Diagnóstico]]="Não Prenha",Tabela1336[[#This Row],[E.C.C. IA]],"-")</f>
        <v>-</v>
      </c>
      <c r="U488" s="162" t="str">
        <f>IF(Tabela1336[[#This Row],[Diagnóstico]]="Não Prenha",Tabela1336[[#This Row],[Raça IA]],"-")</f>
        <v>-</v>
      </c>
      <c r="V488" s="162"/>
      <c r="W488" s="162">
        <f>Tabela1336[[#This Row],[Categoria]]</f>
        <v>0</v>
      </c>
      <c r="X488" s="162"/>
      <c r="Y488" s="162"/>
      <c r="Z488" s="162"/>
      <c r="AA488" s="162"/>
      <c r="AB488" s="150" t="str">
        <f t="shared" si="22"/>
        <v/>
      </c>
      <c r="AD488" s="76"/>
      <c r="AE488" s="155" t="str">
        <f>IF(Tabela131247[[#This Row],[Diagnóstico]]="Não Prenha ",Tabela1336[[#This Row],[Vaca]],"-")</f>
        <v>-</v>
      </c>
      <c r="AF488" s="162"/>
      <c r="AG488" s="162"/>
      <c r="AH488" s="162"/>
      <c r="AI488" s="162"/>
      <c r="AJ488" s="162"/>
      <c r="AK488" s="162">
        <f>Tabela1336[[#This Row],[Categoria]]</f>
        <v>0</v>
      </c>
      <c r="AL488" s="162"/>
      <c r="AM488" s="162"/>
      <c r="AN488" s="162"/>
      <c r="AO488" s="162"/>
      <c r="AP488" s="150" t="str">
        <f t="shared" si="23"/>
        <v/>
      </c>
    </row>
    <row r="489" spans="1:42" s="144" customFormat="1" hidden="1" x14ac:dyDescent="0.25">
      <c r="A489" s="156"/>
      <c r="B489" s="76"/>
      <c r="C489" s="155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50" t="str">
        <f t="shared" si="21"/>
        <v/>
      </c>
      <c r="P489" s="76"/>
      <c r="Q489" s="155" t="str">
        <f>IF(Tabela1336[[#This Row],[Diagnóstico]]="Não Prenha",Tabela1336[[#This Row],[Vaca]],"-")</f>
        <v>-</v>
      </c>
      <c r="R489" s="162" t="str">
        <f>IF(Tabela1336[[#This Row],[Diagnóstico]]="Não Prenha",Tabela1336[[#This Row],[E.C.C DG]],"-")</f>
        <v>-</v>
      </c>
      <c r="S489" s="162"/>
      <c r="T489" s="162" t="str">
        <f>IF(Tabela1336[[#This Row],[Diagnóstico]]="Não Prenha",Tabela1336[[#This Row],[E.C.C. IA]],"-")</f>
        <v>-</v>
      </c>
      <c r="U489" s="162" t="str">
        <f>IF(Tabela1336[[#This Row],[Diagnóstico]]="Não Prenha",Tabela1336[[#This Row],[Raça IA]],"-")</f>
        <v>-</v>
      </c>
      <c r="V489" s="162"/>
      <c r="W489" s="162">
        <f>Tabela1336[[#This Row],[Categoria]]</f>
        <v>0</v>
      </c>
      <c r="X489" s="162"/>
      <c r="Y489" s="162"/>
      <c r="Z489" s="162"/>
      <c r="AA489" s="162"/>
      <c r="AB489" s="150" t="str">
        <f t="shared" si="22"/>
        <v/>
      </c>
      <c r="AD489" s="76"/>
      <c r="AE489" s="155" t="str">
        <f>IF(Tabela131247[[#This Row],[Diagnóstico]]="Não Prenha ",Tabela1336[[#This Row],[Vaca]],"-")</f>
        <v>-</v>
      </c>
      <c r="AF489" s="162"/>
      <c r="AG489" s="162"/>
      <c r="AH489" s="162"/>
      <c r="AI489" s="162"/>
      <c r="AJ489" s="162"/>
      <c r="AK489" s="162">
        <f>Tabela1336[[#This Row],[Categoria]]</f>
        <v>0</v>
      </c>
      <c r="AL489" s="162"/>
      <c r="AM489" s="162"/>
      <c r="AN489" s="162"/>
      <c r="AO489" s="162"/>
      <c r="AP489" s="150" t="str">
        <f t="shared" si="23"/>
        <v/>
      </c>
    </row>
    <row r="490" spans="1:42" s="144" customFormat="1" hidden="1" x14ac:dyDescent="0.25">
      <c r="A490" s="156"/>
      <c r="B490" s="76"/>
      <c r="C490" s="155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50" t="str">
        <f t="shared" si="21"/>
        <v/>
      </c>
      <c r="P490" s="76"/>
      <c r="Q490" s="155" t="str">
        <f>IF(Tabela1336[[#This Row],[Diagnóstico]]="Não Prenha",Tabela1336[[#This Row],[Vaca]],"-")</f>
        <v>-</v>
      </c>
      <c r="R490" s="162" t="str">
        <f>IF(Tabela1336[[#This Row],[Diagnóstico]]="Não Prenha",Tabela1336[[#This Row],[E.C.C DG]],"-")</f>
        <v>-</v>
      </c>
      <c r="S490" s="162"/>
      <c r="T490" s="162" t="str">
        <f>IF(Tabela1336[[#This Row],[Diagnóstico]]="Não Prenha",Tabela1336[[#This Row],[E.C.C. IA]],"-")</f>
        <v>-</v>
      </c>
      <c r="U490" s="162" t="str">
        <f>IF(Tabela1336[[#This Row],[Diagnóstico]]="Não Prenha",Tabela1336[[#This Row],[Raça IA]],"-")</f>
        <v>-</v>
      </c>
      <c r="V490" s="162"/>
      <c r="W490" s="162">
        <f>Tabela1336[[#This Row],[Categoria]]</f>
        <v>0</v>
      </c>
      <c r="X490" s="162"/>
      <c r="Y490" s="162"/>
      <c r="Z490" s="162"/>
      <c r="AA490" s="162"/>
      <c r="AB490" s="150" t="str">
        <f t="shared" si="22"/>
        <v/>
      </c>
      <c r="AD490" s="76"/>
      <c r="AE490" s="155" t="str">
        <f>IF(Tabela131247[[#This Row],[Diagnóstico]]="Não Prenha ",Tabela1336[[#This Row],[Vaca]],"-")</f>
        <v>-</v>
      </c>
      <c r="AF490" s="162"/>
      <c r="AG490" s="162"/>
      <c r="AH490" s="162"/>
      <c r="AI490" s="162"/>
      <c r="AJ490" s="162"/>
      <c r="AK490" s="162">
        <f>Tabela1336[[#This Row],[Categoria]]</f>
        <v>0</v>
      </c>
      <c r="AL490" s="162"/>
      <c r="AM490" s="162"/>
      <c r="AN490" s="162"/>
      <c r="AO490" s="162"/>
      <c r="AP490" s="150" t="str">
        <f t="shared" si="23"/>
        <v/>
      </c>
    </row>
    <row r="491" spans="1:42" s="144" customFormat="1" hidden="1" x14ac:dyDescent="0.25">
      <c r="A491" s="156"/>
      <c r="B491" s="76"/>
      <c r="C491" s="155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50" t="str">
        <f t="shared" si="21"/>
        <v/>
      </c>
      <c r="P491" s="76"/>
      <c r="Q491" s="155" t="str">
        <f>IF(Tabela1336[[#This Row],[Diagnóstico]]="Não Prenha",Tabela1336[[#This Row],[Vaca]],"-")</f>
        <v>-</v>
      </c>
      <c r="R491" s="162" t="str">
        <f>IF(Tabela1336[[#This Row],[Diagnóstico]]="Não Prenha",Tabela1336[[#This Row],[E.C.C DG]],"-")</f>
        <v>-</v>
      </c>
      <c r="S491" s="162"/>
      <c r="T491" s="162" t="str">
        <f>IF(Tabela1336[[#This Row],[Diagnóstico]]="Não Prenha",Tabela1336[[#This Row],[E.C.C. IA]],"-")</f>
        <v>-</v>
      </c>
      <c r="U491" s="162" t="str">
        <f>IF(Tabela1336[[#This Row],[Diagnóstico]]="Não Prenha",Tabela1336[[#This Row],[Raça IA]],"-")</f>
        <v>-</v>
      </c>
      <c r="V491" s="162"/>
      <c r="W491" s="162">
        <f>Tabela1336[[#This Row],[Categoria]]</f>
        <v>0</v>
      </c>
      <c r="X491" s="162"/>
      <c r="Y491" s="162"/>
      <c r="Z491" s="162"/>
      <c r="AA491" s="162"/>
      <c r="AB491" s="150" t="str">
        <f t="shared" si="22"/>
        <v/>
      </c>
      <c r="AD491" s="76"/>
      <c r="AE491" s="155" t="str">
        <f>IF(Tabela131247[[#This Row],[Diagnóstico]]="Não Prenha ",Tabela1336[[#This Row],[Vaca]],"-")</f>
        <v>-</v>
      </c>
      <c r="AF491" s="162"/>
      <c r="AG491" s="162"/>
      <c r="AH491" s="162"/>
      <c r="AI491" s="162"/>
      <c r="AJ491" s="162"/>
      <c r="AK491" s="162">
        <f>Tabela1336[[#This Row],[Categoria]]</f>
        <v>0</v>
      </c>
      <c r="AL491" s="162"/>
      <c r="AM491" s="162"/>
      <c r="AN491" s="162"/>
      <c r="AO491" s="162"/>
      <c r="AP491" s="150" t="str">
        <f t="shared" si="23"/>
        <v/>
      </c>
    </row>
    <row r="492" spans="1:42" s="144" customFormat="1" hidden="1" x14ac:dyDescent="0.25">
      <c r="A492" s="156"/>
      <c r="B492" s="76"/>
      <c r="C492" s="155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50" t="str">
        <f t="shared" si="21"/>
        <v/>
      </c>
      <c r="P492" s="76"/>
      <c r="Q492" s="155" t="str">
        <f>IF(Tabela1336[[#This Row],[Diagnóstico]]="Não Prenha",Tabela1336[[#This Row],[Vaca]],"-")</f>
        <v>-</v>
      </c>
      <c r="R492" s="162" t="str">
        <f>IF(Tabela1336[[#This Row],[Diagnóstico]]="Não Prenha",Tabela1336[[#This Row],[E.C.C DG]],"-")</f>
        <v>-</v>
      </c>
      <c r="S492" s="162"/>
      <c r="T492" s="162" t="str">
        <f>IF(Tabela1336[[#This Row],[Diagnóstico]]="Não Prenha",Tabela1336[[#This Row],[E.C.C. IA]],"-")</f>
        <v>-</v>
      </c>
      <c r="U492" s="162" t="str">
        <f>IF(Tabela1336[[#This Row],[Diagnóstico]]="Não Prenha",Tabela1336[[#This Row],[Raça IA]],"-")</f>
        <v>-</v>
      </c>
      <c r="V492" s="162"/>
      <c r="W492" s="162">
        <f>Tabela1336[[#This Row],[Categoria]]</f>
        <v>0</v>
      </c>
      <c r="X492" s="162"/>
      <c r="Y492" s="162"/>
      <c r="Z492" s="162"/>
      <c r="AA492" s="162"/>
      <c r="AB492" s="150" t="str">
        <f t="shared" si="22"/>
        <v/>
      </c>
      <c r="AD492" s="76"/>
      <c r="AE492" s="155" t="str">
        <f>IF(Tabela131247[[#This Row],[Diagnóstico]]="Não Prenha ",Tabela1336[[#This Row],[Vaca]],"-")</f>
        <v>-</v>
      </c>
      <c r="AF492" s="162"/>
      <c r="AG492" s="162"/>
      <c r="AH492" s="162"/>
      <c r="AI492" s="162"/>
      <c r="AJ492" s="162"/>
      <c r="AK492" s="162">
        <f>Tabela1336[[#This Row],[Categoria]]</f>
        <v>0</v>
      </c>
      <c r="AL492" s="162"/>
      <c r="AM492" s="162"/>
      <c r="AN492" s="162"/>
      <c r="AO492" s="162"/>
      <c r="AP492" s="150" t="str">
        <f t="shared" si="23"/>
        <v/>
      </c>
    </row>
    <row r="493" spans="1:42" s="144" customFormat="1" hidden="1" x14ac:dyDescent="0.25">
      <c r="A493" s="156"/>
      <c r="B493" s="76"/>
      <c r="C493" s="155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50" t="str">
        <f t="shared" si="21"/>
        <v/>
      </c>
      <c r="P493" s="76"/>
      <c r="Q493" s="155" t="str">
        <f>IF(Tabela1336[[#This Row],[Diagnóstico]]="Não Prenha",Tabela1336[[#This Row],[Vaca]],"-")</f>
        <v>-</v>
      </c>
      <c r="R493" s="162" t="str">
        <f>IF(Tabela1336[[#This Row],[Diagnóstico]]="Não Prenha",Tabela1336[[#This Row],[E.C.C DG]],"-")</f>
        <v>-</v>
      </c>
      <c r="S493" s="162"/>
      <c r="T493" s="162" t="str">
        <f>IF(Tabela1336[[#This Row],[Diagnóstico]]="Não Prenha",Tabela1336[[#This Row],[E.C.C. IA]],"-")</f>
        <v>-</v>
      </c>
      <c r="U493" s="162" t="str">
        <f>IF(Tabela1336[[#This Row],[Diagnóstico]]="Não Prenha",Tabela1336[[#This Row],[Raça IA]],"-")</f>
        <v>-</v>
      </c>
      <c r="V493" s="162"/>
      <c r="W493" s="162">
        <f>Tabela1336[[#This Row],[Categoria]]</f>
        <v>0</v>
      </c>
      <c r="X493" s="162"/>
      <c r="Y493" s="162"/>
      <c r="Z493" s="162"/>
      <c r="AA493" s="162"/>
      <c r="AB493" s="150" t="str">
        <f t="shared" si="22"/>
        <v/>
      </c>
      <c r="AD493" s="76"/>
      <c r="AE493" s="155" t="str">
        <f>IF(Tabela131247[[#This Row],[Diagnóstico]]="Não Prenha ",Tabela1336[[#This Row],[Vaca]],"-")</f>
        <v>-</v>
      </c>
      <c r="AF493" s="162"/>
      <c r="AG493" s="162"/>
      <c r="AH493" s="162"/>
      <c r="AI493" s="162"/>
      <c r="AJ493" s="162"/>
      <c r="AK493" s="162">
        <f>Tabela1336[[#This Row],[Categoria]]</f>
        <v>0</v>
      </c>
      <c r="AL493" s="162"/>
      <c r="AM493" s="162"/>
      <c r="AN493" s="162"/>
      <c r="AO493" s="162"/>
      <c r="AP493" s="150" t="str">
        <f t="shared" si="23"/>
        <v/>
      </c>
    </row>
    <row r="494" spans="1:42" s="144" customFormat="1" hidden="1" x14ac:dyDescent="0.25">
      <c r="A494" s="156"/>
      <c r="B494" s="76"/>
      <c r="C494" s="155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50" t="str">
        <f t="shared" si="21"/>
        <v/>
      </c>
      <c r="P494" s="76"/>
      <c r="Q494" s="155" t="str">
        <f>IF(Tabela1336[[#This Row],[Diagnóstico]]="Não Prenha",Tabela1336[[#This Row],[Vaca]],"-")</f>
        <v>-</v>
      </c>
      <c r="R494" s="162" t="str">
        <f>IF(Tabela1336[[#This Row],[Diagnóstico]]="Não Prenha",Tabela1336[[#This Row],[E.C.C DG]],"-")</f>
        <v>-</v>
      </c>
      <c r="S494" s="162"/>
      <c r="T494" s="162" t="str">
        <f>IF(Tabela1336[[#This Row],[Diagnóstico]]="Não Prenha",Tabela1336[[#This Row],[E.C.C. IA]],"-")</f>
        <v>-</v>
      </c>
      <c r="U494" s="162" t="str">
        <f>IF(Tabela1336[[#This Row],[Diagnóstico]]="Não Prenha",Tabela1336[[#This Row],[Raça IA]],"-")</f>
        <v>-</v>
      </c>
      <c r="V494" s="162"/>
      <c r="W494" s="162">
        <f>Tabela1336[[#This Row],[Categoria]]</f>
        <v>0</v>
      </c>
      <c r="X494" s="162"/>
      <c r="Y494" s="162"/>
      <c r="Z494" s="162"/>
      <c r="AA494" s="162"/>
      <c r="AB494" s="150" t="str">
        <f t="shared" si="22"/>
        <v/>
      </c>
      <c r="AD494" s="76"/>
      <c r="AE494" s="155" t="str">
        <f>IF(Tabela131247[[#This Row],[Diagnóstico]]="Não Prenha ",Tabela1336[[#This Row],[Vaca]],"-")</f>
        <v>-</v>
      </c>
      <c r="AF494" s="162"/>
      <c r="AG494" s="162"/>
      <c r="AH494" s="162"/>
      <c r="AI494" s="162"/>
      <c r="AJ494" s="162"/>
      <c r="AK494" s="162">
        <f>Tabela1336[[#This Row],[Categoria]]</f>
        <v>0</v>
      </c>
      <c r="AL494" s="162"/>
      <c r="AM494" s="162"/>
      <c r="AN494" s="162"/>
      <c r="AO494" s="162"/>
      <c r="AP494" s="150" t="str">
        <f t="shared" si="23"/>
        <v/>
      </c>
    </row>
    <row r="495" spans="1:42" s="144" customFormat="1" hidden="1" x14ac:dyDescent="0.25">
      <c r="A495" s="156"/>
      <c r="B495" s="76"/>
      <c r="C495" s="155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50" t="str">
        <f t="shared" si="21"/>
        <v/>
      </c>
      <c r="P495" s="76"/>
      <c r="Q495" s="155" t="str">
        <f>IF(Tabela1336[[#This Row],[Diagnóstico]]="Não Prenha",Tabela1336[[#This Row],[Vaca]],"-")</f>
        <v>-</v>
      </c>
      <c r="R495" s="162" t="str">
        <f>IF(Tabela1336[[#This Row],[Diagnóstico]]="Não Prenha",Tabela1336[[#This Row],[E.C.C DG]],"-")</f>
        <v>-</v>
      </c>
      <c r="S495" s="162"/>
      <c r="T495" s="162" t="str">
        <f>IF(Tabela1336[[#This Row],[Diagnóstico]]="Não Prenha",Tabela1336[[#This Row],[E.C.C. IA]],"-")</f>
        <v>-</v>
      </c>
      <c r="U495" s="162" t="str">
        <f>IF(Tabela1336[[#This Row],[Diagnóstico]]="Não Prenha",Tabela1336[[#This Row],[Raça IA]],"-")</f>
        <v>-</v>
      </c>
      <c r="V495" s="162"/>
      <c r="W495" s="162">
        <f>Tabela1336[[#This Row],[Categoria]]</f>
        <v>0</v>
      </c>
      <c r="X495" s="162"/>
      <c r="Y495" s="162"/>
      <c r="Z495" s="162"/>
      <c r="AA495" s="162"/>
      <c r="AB495" s="150" t="str">
        <f t="shared" si="22"/>
        <v/>
      </c>
      <c r="AD495" s="76"/>
      <c r="AE495" s="155" t="str">
        <f>IF(Tabela131247[[#This Row],[Diagnóstico]]="Não Prenha ",Tabela1336[[#This Row],[Vaca]],"-")</f>
        <v>-</v>
      </c>
      <c r="AF495" s="162"/>
      <c r="AG495" s="162"/>
      <c r="AH495" s="162"/>
      <c r="AI495" s="162"/>
      <c r="AJ495" s="162"/>
      <c r="AK495" s="162">
        <f>Tabela1336[[#This Row],[Categoria]]</f>
        <v>0</v>
      </c>
      <c r="AL495" s="162"/>
      <c r="AM495" s="162"/>
      <c r="AN495" s="162"/>
      <c r="AO495" s="162"/>
      <c r="AP495" s="150" t="str">
        <f t="shared" si="23"/>
        <v/>
      </c>
    </row>
    <row r="496" spans="1:42" s="144" customFormat="1" hidden="1" x14ac:dyDescent="0.25">
      <c r="A496" s="156"/>
      <c r="B496" s="76"/>
      <c r="C496" s="155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50" t="str">
        <f t="shared" si="21"/>
        <v/>
      </c>
      <c r="P496" s="76"/>
      <c r="Q496" s="155" t="str">
        <f>IF(Tabela1336[[#This Row],[Diagnóstico]]="Não Prenha",Tabela1336[[#This Row],[Vaca]],"-")</f>
        <v>-</v>
      </c>
      <c r="R496" s="162" t="str">
        <f>IF(Tabela1336[[#This Row],[Diagnóstico]]="Não Prenha",Tabela1336[[#This Row],[E.C.C DG]],"-")</f>
        <v>-</v>
      </c>
      <c r="S496" s="162"/>
      <c r="T496" s="162" t="str">
        <f>IF(Tabela1336[[#This Row],[Diagnóstico]]="Não Prenha",Tabela1336[[#This Row],[E.C.C. IA]],"-")</f>
        <v>-</v>
      </c>
      <c r="U496" s="162" t="str">
        <f>IF(Tabela1336[[#This Row],[Diagnóstico]]="Não Prenha",Tabela1336[[#This Row],[Raça IA]],"-")</f>
        <v>-</v>
      </c>
      <c r="V496" s="162"/>
      <c r="W496" s="162">
        <f>Tabela1336[[#This Row],[Categoria]]</f>
        <v>0</v>
      </c>
      <c r="X496" s="162"/>
      <c r="Y496" s="162"/>
      <c r="Z496" s="162"/>
      <c r="AA496" s="162"/>
      <c r="AB496" s="150" t="str">
        <f t="shared" si="22"/>
        <v/>
      </c>
      <c r="AD496" s="76"/>
      <c r="AE496" s="155" t="str">
        <f>IF(Tabela131247[[#This Row],[Diagnóstico]]="Não Prenha ",Tabela1336[[#This Row],[Vaca]],"-")</f>
        <v>-</v>
      </c>
      <c r="AF496" s="162"/>
      <c r="AG496" s="162"/>
      <c r="AH496" s="162"/>
      <c r="AI496" s="162"/>
      <c r="AJ496" s="162"/>
      <c r="AK496" s="162">
        <f>Tabela1336[[#This Row],[Categoria]]</f>
        <v>0</v>
      </c>
      <c r="AL496" s="162"/>
      <c r="AM496" s="162"/>
      <c r="AN496" s="162"/>
      <c r="AO496" s="162"/>
      <c r="AP496" s="150" t="str">
        <f t="shared" si="23"/>
        <v/>
      </c>
    </row>
    <row r="497" spans="1:42" s="144" customFormat="1" hidden="1" x14ac:dyDescent="0.25">
      <c r="A497" s="156"/>
      <c r="B497" s="76"/>
      <c r="C497" s="155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50" t="str">
        <f t="shared" si="21"/>
        <v/>
      </c>
      <c r="P497" s="76"/>
      <c r="Q497" s="155" t="str">
        <f>IF(Tabela1336[[#This Row],[Diagnóstico]]="Não Prenha",Tabela1336[[#This Row],[Vaca]],"-")</f>
        <v>-</v>
      </c>
      <c r="R497" s="162" t="str">
        <f>IF(Tabela1336[[#This Row],[Diagnóstico]]="Não Prenha",Tabela1336[[#This Row],[E.C.C DG]],"-")</f>
        <v>-</v>
      </c>
      <c r="S497" s="162"/>
      <c r="T497" s="162" t="str">
        <f>IF(Tabela1336[[#This Row],[Diagnóstico]]="Não Prenha",Tabela1336[[#This Row],[E.C.C. IA]],"-")</f>
        <v>-</v>
      </c>
      <c r="U497" s="162" t="str">
        <f>IF(Tabela1336[[#This Row],[Diagnóstico]]="Não Prenha",Tabela1336[[#This Row],[Raça IA]],"-")</f>
        <v>-</v>
      </c>
      <c r="V497" s="162"/>
      <c r="W497" s="162">
        <f>Tabela1336[[#This Row],[Categoria]]</f>
        <v>0</v>
      </c>
      <c r="X497" s="162"/>
      <c r="Y497" s="162"/>
      <c r="Z497" s="162"/>
      <c r="AA497" s="162"/>
      <c r="AB497" s="150" t="str">
        <f t="shared" si="22"/>
        <v/>
      </c>
      <c r="AD497" s="76"/>
      <c r="AE497" s="155" t="str">
        <f>IF(Tabela131247[[#This Row],[Diagnóstico]]="Não Prenha ",Tabela1336[[#This Row],[Vaca]],"-")</f>
        <v>-</v>
      </c>
      <c r="AF497" s="162"/>
      <c r="AG497" s="162"/>
      <c r="AH497" s="162"/>
      <c r="AI497" s="162"/>
      <c r="AJ497" s="162"/>
      <c r="AK497" s="162">
        <f>Tabela1336[[#This Row],[Categoria]]</f>
        <v>0</v>
      </c>
      <c r="AL497" s="162"/>
      <c r="AM497" s="162"/>
      <c r="AN497" s="162"/>
      <c r="AO497" s="162"/>
      <c r="AP497" s="150" t="str">
        <f t="shared" si="23"/>
        <v/>
      </c>
    </row>
    <row r="498" spans="1:42" s="144" customFormat="1" hidden="1" x14ac:dyDescent="0.25">
      <c r="A498" s="156"/>
      <c r="B498" s="76"/>
      <c r="C498" s="155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50" t="str">
        <f t="shared" si="21"/>
        <v/>
      </c>
      <c r="P498" s="76"/>
      <c r="Q498" s="155" t="str">
        <f>IF(Tabela1336[[#This Row],[Diagnóstico]]="Não Prenha",Tabela1336[[#This Row],[Vaca]],"-")</f>
        <v>-</v>
      </c>
      <c r="R498" s="162" t="str">
        <f>IF(Tabela1336[[#This Row],[Diagnóstico]]="Não Prenha",Tabela1336[[#This Row],[E.C.C DG]],"-")</f>
        <v>-</v>
      </c>
      <c r="S498" s="162"/>
      <c r="T498" s="162" t="str">
        <f>IF(Tabela1336[[#This Row],[Diagnóstico]]="Não Prenha",Tabela1336[[#This Row],[E.C.C. IA]],"-")</f>
        <v>-</v>
      </c>
      <c r="U498" s="162" t="str">
        <f>IF(Tabela1336[[#This Row],[Diagnóstico]]="Não Prenha",Tabela1336[[#This Row],[Raça IA]],"-")</f>
        <v>-</v>
      </c>
      <c r="V498" s="162"/>
      <c r="W498" s="162">
        <f>Tabela1336[[#This Row],[Categoria]]</f>
        <v>0</v>
      </c>
      <c r="X498" s="162"/>
      <c r="Y498" s="162"/>
      <c r="Z498" s="162"/>
      <c r="AA498" s="162"/>
      <c r="AB498" s="150" t="str">
        <f t="shared" si="22"/>
        <v/>
      </c>
      <c r="AD498" s="76"/>
      <c r="AE498" s="155" t="str">
        <f>IF(Tabela131247[[#This Row],[Diagnóstico]]="Não Prenha ",Tabela1336[[#This Row],[Vaca]],"-")</f>
        <v>-</v>
      </c>
      <c r="AF498" s="162"/>
      <c r="AG498" s="162"/>
      <c r="AH498" s="162"/>
      <c r="AI498" s="162"/>
      <c r="AJ498" s="162"/>
      <c r="AK498" s="162">
        <f>Tabela1336[[#This Row],[Categoria]]</f>
        <v>0</v>
      </c>
      <c r="AL498" s="162"/>
      <c r="AM498" s="162"/>
      <c r="AN498" s="162"/>
      <c r="AO498" s="162"/>
      <c r="AP498" s="150" t="str">
        <f t="shared" si="23"/>
        <v/>
      </c>
    </row>
    <row r="499" spans="1:42" s="144" customFormat="1" hidden="1" x14ac:dyDescent="0.25">
      <c r="A499" s="156"/>
      <c r="B499" s="76"/>
      <c r="C499" s="155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50" t="str">
        <f t="shared" si="21"/>
        <v/>
      </c>
      <c r="P499" s="76"/>
      <c r="Q499" s="155" t="str">
        <f>IF(Tabela1336[[#This Row],[Diagnóstico]]="Não Prenha",Tabela1336[[#This Row],[Vaca]],"-")</f>
        <v>-</v>
      </c>
      <c r="R499" s="162" t="str">
        <f>IF(Tabela1336[[#This Row],[Diagnóstico]]="Não Prenha",Tabela1336[[#This Row],[E.C.C DG]],"-")</f>
        <v>-</v>
      </c>
      <c r="S499" s="162"/>
      <c r="T499" s="162" t="str">
        <f>IF(Tabela1336[[#This Row],[Diagnóstico]]="Não Prenha",Tabela1336[[#This Row],[E.C.C. IA]],"-")</f>
        <v>-</v>
      </c>
      <c r="U499" s="162" t="str">
        <f>IF(Tabela1336[[#This Row],[Diagnóstico]]="Não Prenha",Tabela1336[[#This Row],[Raça IA]],"-")</f>
        <v>-</v>
      </c>
      <c r="V499" s="162"/>
      <c r="W499" s="162">
        <f>Tabela1336[[#This Row],[Categoria]]</f>
        <v>0</v>
      </c>
      <c r="X499" s="162"/>
      <c r="Y499" s="162"/>
      <c r="Z499" s="162"/>
      <c r="AA499" s="162"/>
      <c r="AB499" s="150" t="str">
        <f t="shared" si="22"/>
        <v/>
      </c>
      <c r="AD499" s="76"/>
      <c r="AE499" s="155" t="str">
        <f>IF(Tabela131247[[#This Row],[Diagnóstico]]="Não Prenha ",Tabela1336[[#This Row],[Vaca]],"-")</f>
        <v>-</v>
      </c>
      <c r="AF499" s="162"/>
      <c r="AG499" s="162"/>
      <c r="AH499" s="162"/>
      <c r="AI499" s="162"/>
      <c r="AJ499" s="162"/>
      <c r="AK499" s="162">
        <f>Tabela1336[[#This Row],[Categoria]]</f>
        <v>0</v>
      </c>
      <c r="AL499" s="162"/>
      <c r="AM499" s="162"/>
      <c r="AN499" s="162"/>
      <c r="AO499" s="162"/>
      <c r="AP499" s="150" t="str">
        <f t="shared" si="23"/>
        <v/>
      </c>
    </row>
    <row r="500" spans="1:42" s="144" customFormat="1" hidden="1" x14ac:dyDescent="0.25">
      <c r="A500" s="153"/>
      <c r="B500" s="151"/>
      <c r="C500" s="15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50" t="str">
        <f t="shared" si="21"/>
        <v/>
      </c>
      <c r="P500" s="151"/>
      <c r="Q500" s="152" t="str">
        <f>IF(Tabela1336[[#This Row],[Diagnóstico]]="Não Prenha",Tabela1336[[#This Row],[Vaca]],"-")</f>
        <v>-</v>
      </c>
      <c r="R500" s="162" t="str">
        <f>IF(Tabela1336[[#This Row],[Diagnóstico]]="Não Prenha",Tabela1336[[#This Row],[E.C.C DG]],"-")</f>
        <v>-</v>
      </c>
      <c r="S500" s="162"/>
      <c r="T500" s="162" t="str">
        <f>IF(Tabela1336[[#This Row],[Diagnóstico]]="Não Prenha",Tabela1336[[#This Row],[E.C.C. IA]],"-")</f>
        <v>-</v>
      </c>
      <c r="U500" s="162" t="str">
        <f>IF(Tabela1336[[#This Row],[Diagnóstico]]="Não Prenha",Tabela1336[[#This Row],[Raça IA]],"-")</f>
        <v>-</v>
      </c>
      <c r="V500" s="162"/>
      <c r="W500" s="162">
        <f>Tabela1336[[#This Row],[Categoria]]</f>
        <v>0</v>
      </c>
      <c r="X500" s="162"/>
      <c r="Y500" s="162"/>
      <c r="Z500" s="162"/>
      <c r="AA500" s="162"/>
      <c r="AB500" s="150" t="str">
        <f t="shared" si="22"/>
        <v/>
      </c>
      <c r="AD500" s="151"/>
      <c r="AE500" s="152" t="str">
        <f>IF(Tabela131247[[#This Row],[Diagnóstico]]="Não Prenha ",Tabela1336[[#This Row],[Vaca]],"-")</f>
        <v>-</v>
      </c>
      <c r="AF500" s="162"/>
      <c r="AG500" s="162"/>
      <c r="AH500" s="162"/>
      <c r="AI500" s="162"/>
      <c r="AJ500" s="162"/>
      <c r="AK500" s="162">
        <f>Tabela1336[[#This Row],[Categoria]]</f>
        <v>0</v>
      </c>
      <c r="AL500" s="162"/>
      <c r="AM500" s="162"/>
      <c r="AN500" s="162"/>
      <c r="AO500" s="162"/>
      <c r="AP500" s="150" t="str">
        <f t="shared" si="23"/>
        <v/>
      </c>
    </row>
    <row r="501" spans="1:42" x14ac:dyDescent="0.25">
      <c r="P501" s="194"/>
      <c r="Q501" s="195"/>
      <c r="R501" s="151" t="e">
        <f>IF(Tabela1336[[#This Row],[Diagnóstico]]="Não Prenha",Tabela1336[[#This Row],[E.C.C DG]],"-")</f>
        <v>#VALUE!</v>
      </c>
      <c r="S501" s="151"/>
      <c r="T501" s="151" t="e">
        <f>IF(Tabela1336[[#This Row],[Diagnóstico]]="Não Prenha",Tabela1336[[#This Row],[E.C.C. IA]],"-")</f>
        <v>#VALUE!</v>
      </c>
      <c r="U501" s="151" t="e">
        <f>IF(Tabela1336[[#This Row],[Diagnóstico]]="Não Prenha",Tabela1336[[#This Row],[Raça IA]],"-")</f>
        <v>#VALUE!</v>
      </c>
      <c r="V501" s="196"/>
      <c r="W501" s="151"/>
      <c r="X501" s="151"/>
      <c r="Y501" s="197"/>
      <c r="Z501" s="151"/>
      <c r="AA501" s="151"/>
      <c r="AB501" s="198" t="str">
        <f>IF(P501="","",SUM(P501+295))</f>
        <v/>
      </c>
    </row>
  </sheetData>
  <sheetProtection formatCells="0" formatColumns="0" formatRows="0" sort="0" autoFilter="0" pivotTables="0"/>
  <conditionalFormatting sqref="C2:C59">
    <cfRule type="duplicateValues" dxfId="191" priority="29"/>
  </conditionalFormatting>
  <conditionalFormatting sqref="C60:C115">
    <cfRule type="duplicateValues" dxfId="190" priority="28"/>
  </conditionalFormatting>
  <conditionalFormatting sqref="C116:C183">
    <cfRule type="duplicateValues" dxfId="189" priority="27"/>
  </conditionalFormatting>
  <conditionalFormatting sqref="C184:C234">
    <cfRule type="duplicateValues" dxfId="188" priority="26"/>
  </conditionalFormatting>
  <conditionalFormatting sqref="C235:C281">
    <cfRule type="duplicateValues" dxfId="187" priority="25"/>
  </conditionalFormatting>
  <conditionalFormatting sqref="C282:C331">
    <cfRule type="duplicateValues" dxfId="186" priority="24"/>
  </conditionalFormatting>
  <conditionalFormatting sqref="C332:C379">
    <cfRule type="duplicateValues" dxfId="185" priority="23"/>
  </conditionalFormatting>
  <conditionalFormatting sqref="C380:C397">
    <cfRule type="duplicateValues" dxfId="184" priority="22"/>
  </conditionalFormatting>
  <conditionalFormatting sqref="C398">
    <cfRule type="duplicateValues" dxfId="183" priority="21"/>
  </conditionalFormatting>
  <conditionalFormatting sqref="C399:C464">
    <cfRule type="duplicateValues" dxfId="182" priority="20"/>
  </conditionalFormatting>
  <conditionalFormatting sqref="C1:D1 C465:C500">
    <cfRule type="duplicateValues" dxfId="181" priority="30"/>
  </conditionalFormatting>
  <conditionalFormatting sqref="Q2:Q59">
    <cfRule type="duplicateValues" dxfId="180" priority="19"/>
  </conditionalFormatting>
  <conditionalFormatting sqref="Q60:Q115">
    <cfRule type="duplicateValues" dxfId="179" priority="18"/>
  </conditionalFormatting>
  <conditionalFormatting sqref="Q116:Q183">
    <cfRule type="duplicateValues" dxfId="178" priority="17"/>
  </conditionalFormatting>
  <conditionalFormatting sqref="Q184:Q234">
    <cfRule type="duplicateValues" dxfId="177" priority="16"/>
  </conditionalFormatting>
  <conditionalFormatting sqref="Q235:Q281">
    <cfRule type="duplicateValues" dxfId="176" priority="15"/>
  </conditionalFormatting>
  <conditionalFormatting sqref="Q282:Q331">
    <cfRule type="duplicateValues" dxfId="175" priority="14"/>
  </conditionalFormatting>
  <conditionalFormatting sqref="Q332:Q379">
    <cfRule type="duplicateValues" dxfId="174" priority="13"/>
  </conditionalFormatting>
  <conditionalFormatting sqref="Q380:Q397">
    <cfRule type="duplicateValues" dxfId="173" priority="12"/>
  </conditionalFormatting>
  <conditionalFormatting sqref="Q398">
    <cfRule type="duplicateValues" dxfId="172" priority="11"/>
  </conditionalFormatting>
  <conditionalFormatting sqref="Q399:Q464">
    <cfRule type="duplicateValues" dxfId="171" priority="10"/>
  </conditionalFormatting>
  <conditionalFormatting sqref="Q1:R1 Q465:Q500">
    <cfRule type="duplicateValues" dxfId="170" priority="31"/>
  </conditionalFormatting>
  <conditionalFormatting sqref="AE2:AE162">
    <cfRule type="duplicateValues" dxfId="169" priority="9"/>
  </conditionalFormatting>
  <conditionalFormatting sqref="AE163:AE183">
    <cfRule type="duplicateValues" dxfId="168" priority="8"/>
  </conditionalFormatting>
  <conditionalFormatting sqref="AE184:AE234">
    <cfRule type="duplicateValues" dxfId="167" priority="7"/>
  </conditionalFormatting>
  <conditionalFormatting sqref="AE235:AE281">
    <cfRule type="duplicateValues" dxfId="166" priority="6"/>
  </conditionalFormatting>
  <conditionalFormatting sqref="AE282:AE331">
    <cfRule type="duplicateValues" dxfId="165" priority="5"/>
  </conditionalFormatting>
  <conditionalFormatting sqref="AE332:AE379">
    <cfRule type="duplicateValues" dxfId="164" priority="4"/>
  </conditionalFormatting>
  <conditionalFormatting sqref="AE380:AE397">
    <cfRule type="duplicateValues" dxfId="163" priority="3"/>
  </conditionalFormatting>
  <conditionalFormatting sqref="AE398">
    <cfRule type="duplicateValues" dxfId="162" priority="2"/>
  </conditionalFormatting>
  <conditionalFormatting sqref="AE399:AE464">
    <cfRule type="duplicateValues" dxfId="161" priority="1"/>
  </conditionalFormatting>
  <conditionalFormatting sqref="AE1:AF1 AE465:AE500">
    <cfRule type="duplicateValues" dxfId="160" priority="32"/>
  </conditionalFormatting>
  <dataValidations count="3">
    <dataValidation type="list" allowBlank="1" showInputMessage="1" showErrorMessage="1" sqref="J501:J1048576 X501:X1048576 AL501:AL1048576" xr:uid="{3A493E0F-4629-4995-9F11-A0265EFC7E5D}">
      <formula1>$B$3:$B$114</formula1>
    </dataValidation>
    <dataValidation type="list" allowBlank="1" showInputMessage="1" showErrorMessage="1" sqref="E2:E500" xr:uid="{D27ADAD2-C75D-443B-B262-1DB7CD2F7F33}">
      <formula1>"Prenha, Não Prenha"</formula1>
    </dataValidation>
    <dataValidation type="list" allowBlank="1" showInputMessage="1" showErrorMessage="1" sqref="S2" xr:uid="{043B3BB9-B917-49D4-8D8A-B4B5616BB2E4}">
      <formula1>"Prenha, Não Prenha 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50B6B8-CEE4-42AE-BB69-8DD08121AE1C}">
          <x14:formula1>
            <xm:f>'C:\Users\Carne\Dropbox\PC\Desktop\master cria\PLANILHAS\[Planilha de IATF 2.4 - Copia.xlsx]Cadastro'!#REF!</xm:f>
          </x14:formula1>
          <xm:sqref>L501:L1048576 Z501:Z1048576 AN501:AN1048576 I501:I1048576 W501:W1048576 AK501:AK1048576 D501:G1048576 R501:U1048576 AF501:AI1048576 D1:G1 I1:J1 L1 W1:X1 Z1 AK1:AL1 AF1:AI1 AN1 R1:U1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4347-F890-45B0-9C6A-A967C96E5608}">
  <dimension ref="A1:AQ500"/>
  <sheetViews>
    <sheetView showGridLines="0" topLeftCell="N1" zoomScale="112" zoomScaleNormal="112" workbookViewId="0">
      <pane ySplit="1" topLeftCell="A50" activePane="bottomLeft" state="frozen"/>
      <selection pane="bottomLeft" activeCell="T2" sqref="T2:T103"/>
    </sheetView>
  </sheetViews>
  <sheetFormatPr defaultRowHeight="15.75" x14ac:dyDescent="0.25"/>
  <cols>
    <col min="1" max="1" width="37.5703125" style="145" bestFit="1" customWidth="1"/>
    <col min="2" max="2" width="13.7109375" style="145" customWidth="1"/>
    <col min="3" max="3" width="16.28515625" style="149" customWidth="1"/>
    <col min="4" max="4" width="11.7109375" style="147" customWidth="1"/>
    <col min="5" max="5" width="14.140625" style="145" customWidth="1"/>
    <col min="6" max="6" width="11" style="147" customWidth="1"/>
    <col min="7" max="7" width="9.140625" style="147" customWidth="1"/>
    <col min="8" max="8" width="5.7109375" style="148" customWidth="1"/>
    <col min="9" max="9" width="23.140625" style="145" customWidth="1"/>
    <col min="10" max="10" width="25.28515625" style="145" customWidth="1"/>
    <col min="11" max="11" width="13" style="146" customWidth="1"/>
    <col min="12" max="12" width="14.7109375" style="145" customWidth="1"/>
    <col min="13" max="13" width="19" style="145" customWidth="1"/>
    <col min="14" max="14" width="20.42578125" style="145" customWidth="1"/>
    <col min="15" max="15" width="3" style="144" customWidth="1"/>
    <col min="16" max="16" width="13.7109375" style="145" customWidth="1"/>
    <col min="17" max="17" width="16.28515625" style="149" customWidth="1"/>
    <col min="18" max="18" width="11.7109375" style="147" hidden="1" customWidth="1"/>
    <col min="19" max="19" width="14.140625" style="145" hidden="1" customWidth="1"/>
    <col min="20" max="20" width="11" style="147" customWidth="1"/>
    <col min="21" max="21" width="9" style="147" customWidth="1"/>
    <col min="22" max="22" width="5.7109375" style="148" customWidth="1"/>
    <col min="23" max="23" width="23.140625" style="145" hidden="1" customWidth="1"/>
    <col min="24" max="24" width="25.28515625" style="145" customWidth="1"/>
    <col min="25" max="25" width="13" style="146" customWidth="1"/>
    <col min="26" max="26" width="14.7109375" style="145" customWidth="1"/>
    <col min="27" max="27" width="19" style="145" customWidth="1"/>
    <col min="28" max="28" width="20.42578125" style="145" customWidth="1"/>
    <col min="29" max="29" width="3" style="144" customWidth="1"/>
    <col min="30" max="30" width="13.7109375" style="145" customWidth="1"/>
    <col min="31" max="31" width="16.28515625" style="149" customWidth="1"/>
    <col min="32" max="32" width="11.7109375" style="147" customWidth="1"/>
    <col min="33" max="33" width="14.140625" style="145" customWidth="1"/>
    <col min="34" max="34" width="11" style="147" customWidth="1"/>
    <col min="35" max="35" width="9" style="147" bestFit="1" customWidth="1"/>
    <col min="36" max="36" width="5.7109375" style="148" customWidth="1"/>
    <col min="37" max="37" width="23.140625" style="145" bestFit="1" customWidth="1"/>
    <col min="38" max="38" width="25.28515625" style="145" customWidth="1"/>
    <col min="39" max="39" width="13" style="146" customWidth="1"/>
    <col min="40" max="40" width="14.7109375" style="145" customWidth="1"/>
    <col min="41" max="41" width="19" style="145" bestFit="1" customWidth="1"/>
    <col min="42" max="42" width="20.42578125" style="145" bestFit="1" customWidth="1"/>
    <col min="43" max="43" width="3" style="144" customWidth="1"/>
  </cols>
  <sheetData>
    <row r="1" spans="1:43" ht="16.5" x14ac:dyDescent="0.25">
      <c r="A1" s="167" t="s">
        <v>95</v>
      </c>
      <c r="B1" s="164" t="s">
        <v>94</v>
      </c>
      <c r="C1" s="166" t="s">
        <v>93</v>
      </c>
      <c r="D1" s="183" t="s">
        <v>92</v>
      </c>
      <c r="E1" s="184" t="s">
        <v>91</v>
      </c>
      <c r="F1" s="183" t="s">
        <v>90</v>
      </c>
      <c r="G1" s="165" t="s">
        <v>89</v>
      </c>
      <c r="H1" s="185" t="s">
        <v>88</v>
      </c>
      <c r="I1" s="184" t="s">
        <v>87</v>
      </c>
      <c r="J1" s="184" t="s">
        <v>82</v>
      </c>
      <c r="K1" s="186" t="s">
        <v>86</v>
      </c>
      <c r="L1" s="184" t="s">
        <v>85</v>
      </c>
      <c r="M1" s="184" t="s">
        <v>84</v>
      </c>
      <c r="N1" s="163" t="s">
        <v>83</v>
      </c>
      <c r="P1" s="164" t="s">
        <v>94</v>
      </c>
      <c r="Q1" s="166" t="s">
        <v>93</v>
      </c>
      <c r="R1" s="183" t="s">
        <v>92</v>
      </c>
      <c r="S1" s="184" t="s">
        <v>91</v>
      </c>
      <c r="T1" s="183" t="s">
        <v>90</v>
      </c>
      <c r="U1" s="165" t="s">
        <v>89</v>
      </c>
      <c r="V1" s="185" t="s">
        <v>88</v>
      </c>
      <c r="W1" s="184" t="s">
        <v>87</v>
      </c>
      <c r="X1" s="184" t="s">
        <v>82</v>
      </c>
      <c r="Y1" s="186" t="s">
        <v>86</v>
      </c>
      <c r="Z1" s="184" t="s">
        <v>85</v>
      </c>
      <c r="AA1" s="184" t="s">
        <v>84</v>
      </c>
      <c r="AB1" s="163" t="s">
        <v>83</v>
      </c>
      <c r="AD1" s="164" t="s">
        <v>94</v>
      </c>
      <c r="AE1" s="166" t="s">
        <v>93</v>
      </c>
      <c r="AF1" s="183" t="s">
        <v>92</v>
      </c>
      <c r="AG1" s="184" t="s">
        <v>91</v>
      </c>
      <c r="AH1" s="183" t="s">
        <v>90</v>
      </c>
      <c r="AI1" s="165" t="s">
        <v>89</v>
      </c>
      <c r="AJ1" s="185" t="s">
        <v>88</v>
      </c>
      <c r="AK1" s="184" t="s">
        <v>87</v>
      </c>
      <c r="AL1" s="184" t="s">
        <v>82</v>
      </c>
      <c r="AM1" s="186" t="s">
        <v>86</v>
      </c>
      <c r="AN1" s="184" t="s">
        <v>85</v>
      </c>
      <c r="AO1" s="184" t="s">
        <v>84</v>
      </c>
      <c r="AP1" s="163" t="s">
        <v>83</v>
      </c>
    </row>
    <row r="2" spans="1:43" x14ac:dyDescent="0.25">
      <c r="A2" s="156" t="s">
        <v>1137</v>
      </c>
      <c r="B2" s="154">
        <v>45977</v>
      </c>
      <c r="C2" s="155">
        <v>92</v>
      </c>
      <c r="D2" s="162"/>
      <c r="E2" s="162" t="s">
        <v>1154</v>
      </c>
      <c r="F2" s="162">
        <v>2.75</v>
      </c>
      <c r="G2" s="162"/>
      <c r="H2" s="162"/>
      <c r="I2" s="162"/>
      <c r="J2" s="162" t="s">
        <v>1144</v>
      </c>
      <c r="K2" s="191">
        <v>40232</v>
      </c>
      <c r="L2" s="162" t="s">
        <v>1149</v>
      </c>
      <c r="M2" s="162" t="s">
        <v>1156</v>
      </c>
      <c r="N2" s="150">
        <f t="shared" ref="N2:N65" si="0">IF(B2="","",SUM(B2+295))</f>
        <v>46272</v>
      </c>
      <c r="O2" s="161"/>
      <c r="P2" s="154">
        <v>46032</v>
      </c>
      <c r="Q2" s="155">
        <f>IF(Tabela133[[#This Row],[Diagnóstico]]="Não Prenha",Tabela133[[#This Row],[Vaca]],"-")</f>
        <v>92</v>
      </c>
      <c r="R2" s="162">
        <f>IF(Tabela133[[#This Row],[Diagnóstico]]="Não Prenha",Tabela133[[#This Row],[E.C.C DG]],"-")</f>
        <v>0</v>
      </c>
      <c r="S2" s="162"/>
      <c r="T2" s="162">
        <f>IF(Tabela133[[#This Row],[Diagnóstico]]="Não Prenha",Tabela133[[#This Row],[E.C.C. IA]],"-")</f>
        <v>2.75</v>
      </c>
      <c r="U2" s="162">
        <f>IF(Tabela133[[#This Row],[Diagnóstico]]="Não Prenha",Tabela133[[#This Row],[Raça IA]],"-")</f>
        <v>0</v>
      </c>
      <c r="V2" s="162"/>
      <c r="W2" s="162">
        <f>Tabela133[[#This Row],[Categoria]]</f>
        <v>0</v>
      </c>
      <c r="X2" s="162" t="s">
        <v>1159</v>
      </c>
      <c r="Y2" s="191">
        <v>45210</v>
      </c>
      <c r="Z2" s="162"/>
      <c r="AA2" s="162"/>
      <c r="AB2" s="150">
        <f t="shared" ref="AB2:AB65" si="1">IF(P2="","",SUM(P2+295))</f>
        <v>46327</v>
      </c>
      <c r="AC2" s="161"/>
      <c r="AD2" s="154"/>
      <c r="AE2" s="155" t="str">
        <f>IF(Tabela13124[[#This Row],[Diagnóstico]]="Não Prenha ",Tabela133[[#This Row],[Vaca]],"-")</f>
        <v>-</v>
      </c>
      <c r="AF2" s="162"/>
      <c r="AG2" s="162"/>
      <c r="AH2" s="162"/>
      <c r="AI2" s="162"/>
      <c r="AJ2" s="162"/>
      <c r="AK2" s="162">
        <f>Tabela133[[#This Row],[Categoria]]</f>
        <v>0</v>
      </c>
      <c r="AL2" s="162"/>
      <c r="AM2" s="162"/>
      <c r="AN2" s="162"/>
      <c r="AO2" s="162"/>
      <c r="AP2" s="150" t="str">
        <f t="shared" ref="AP2:AP65" si="2">IF(AD2="","",SUM(AD2+295))</f>
        <v/>
      </c>
      <c r="AQ2" s="161"/>
    </row>
    <row r="3" spans="1:43" x14ac:dyDescent="0.25">
      <c r="A3" s="156" t="s">
        <v>1137</v>
      </c>
      <c r="B3" s="154">
        <v>45977</v>
      </c>
      <c r="C3" s="155">
        <v>117</v>
      </c>
      <c r="D3" s="162"/>
      <c r="E3" s="162" t="s">
        <v>1135</v>
      </c>
      <c r="F3" s="162">
        <v>2.75</v>
      </c>
      <c r="G3" s="162"/>
      <c r="H3" s="162" t="s">
        <v>1136</v>
      </c>
      <c r="I3" s="162"/>
      <c r="J3" s="162" t="s">
        <v>1147</v>
      </c>
      <c r="K3" s="191">
        <v>45245</v>
      </c>
      <c r="L3" s="162" t="s">
        <v>1149</v>
      </c>
      <c r="M3" s="162"/>
      <c r="N3" s="150">
        <f t="shared" si="0"/>
        <v>46272</v>
      </c>
      <c r="O3" s="161"/>
      <c r="P3" s="154">
        <v>46032</v>
      </c>
      <c r="Q3" s="155" t="str">
        <f>IF(Tabela133[[#This Row],[Diagnóstico]]="Não Prenha",Tabela133[[#This Row],[Vaca]],"-")</f>
        <v>-</v>
      </c>
      <c r="R3" s="162" t="str">
        <f>IF(Tabela133[[#This Row],[Diagnóstico]]="Não Prenha",Tabela133[[#This Row],[E.C.C DG]],"-")</f>
        <v>-</v>
      </c>
      <c r="S3" s="162"/>
      <c r="T3" s="162" t="str">
        <f>IF(Tabela133[[#This Row],[Diagnóstico]]="Não Prenha",Tabela133[[#This Row],[E.C.C. IA]],"-")</f>
        <v>-</v>
      </c>
      <c r="U3" s="162" t="str">
        <f>IF(Tabela133[[#This Row],[Diagnóstico]]="Não Prenha",Tabela133[[#This Row],[Raça IA]],"-")</f>
        <v>-</v>
      </c>
      <c r="V3" s="162"/>
      <c r="W3" s="162">
        <f>Tabela133[[#This Row],[Categoria]]</f>
        <v>0</v>
      </c>
      <c r="X3" s="162"/>
      <c r="Y3" s="162"/>
      <c r="Z3" s="162"/>
      <c r="AA3" s="162"/>
      <c r="AB3" s="150">
        <f t="shared" si="1"/>
        <v>46327</v>
      </c>
      <c r="AC3" s="161"/>
      <c r="AD3" s="154"/>
      <c r="AE3" s="155" t="str">
        <f>IF(Tabela13124[[#This Row],[Diagnóstico]]="Não Prenha ",Tabela133[[#This Row],[Vaca]],"-")</f>
        <v>-</v>
      </c>
      <c r="AF3" s="162"/>
      <c r="AG3" s="162"/>
      <c r="AH3" s="162"/>
      <c r="AI3" s="162"/>
      <c r="AJ3" s="162"/>
      <c r="AK3" s="162">
        <f>Tabela133[[#This Row],[Categoria]]</f>
        <v>0</v>
      </c>
      <c r="AL3" s="162"/>
      <c r="AM3" s="162"/>
      <c r="AN3" s="162"/>
      <c r="AO3" s="162"/>
      <c r="AP3" s="150" t="str">
        <f t="shared" si="2"/>
        <v/>
      </c>
      <c r="AQ3" s="161"/>
    </row>
    <row r="4" spans="1:43" x14ac:dyDescent="0.25">
      <c r="A4" s="156" t="s">
        <v>1137</v>
      </c>
      <c r="B4" s="154">
        <v>45977</v>
      </c>
      <c r="C4" s="155">
        <v>133</v>
      </c>
      <c r="D4" s="162"/>
      <c r="E4" s="162" t="s">
        <v>1154</v>
      </c>
      <c r="F4" s="162">
        <v>2.75</v>
      </c>
      <c r="G4" s="162"/>
      <c r="H4" s="162" t="s">
        <v>1136</v>
      </c>
      <c r="I4" s="162"/>
      <c r="J4" s="162" t="s">
        <v>1147</v>
      </c>
      <c r="K4" s="191">
        <v>45245</v>
      </c>
      <c r="L4" s="162" t="s">
        <v>1149</v>
      </c>
      <c r="M4" s="162"/>
      <c r="N4" s="150">
        <f t="shared" si="0"/>
        <v>46272</v>
      </c>
      <c r="O4" s="161"/>
      <c r="P4" s="154">
        <v>46032</v>
      </c>
      <c r="Q4" s="155">
        <f>IF(Tabela133[[#This Row],[Diagnóstico]]="Não Prenha",Tabela133[[#This Row],[Vaca]],"-")</f>
        <v>133</v>
      </c>
      <c r="R4" s="162">
        <f>IF(Tabela133[[#This Row],[Diagnóstico]]="Não Prenha",Tabela133[[#This Row],[E.C.C DG]],"-")</f>
        <v>0</v>
      </c>
      <c r="S4" s="162"/>
      <c r="T4" s="162">
        <f>IF(Tabela133[[#This Row],[Diagnóstico]]="Não Prenha",Tabela133[[#This Row],[E.C.C. IA]],"-")</f>
        <v>2.75</v>
      </c>
      <c r="U4" s="162">
        <f>IF(Tabela133[[#This Row],[Diagnóstico]]="Não Prenha",Tabela133[[#This Row],[Raça IA]],"-")</f>
        <v>0</v>
      </c>
      <c r="V4" s="162"/>
      <c r="W4" s="162">
        <f>Tabela133[[#This Row],[Categoria]]</f>
        <v>0</v>
      </c>
      <c r="X4" s="191" t="s">
        <v>1159</v>
      </c>
      <c r="Y4" s="191">
        <v>45210</v>
      </c>
      <c r="Z4" s="162"/>
      <c r="AA4" s="162"/>
      <c r="AB4" s="150">
        <f t="shared" si="1"/>
        <v>46327</v>
      </c>
      <c r="AC4" s="161"/>
      <c r="AD4" s="154"/>
      <c r="AE4" s="155" t="str">
        <f>IF(Tabela13124[[#This Row],[Diagnóstico]]="Não Prenha ",Tabela133[[#This Row],[Vaca]],"-")</f>
        <v>-</v>
      </c>
      <c r="AF4" s="162"/>
      <c r="AG4" s="162"/>
      <c r="AH4" s="162"/>
      <c r="AI4" s="162"/>
      <c r="AJ4" s="162"/>
      <c r="AK4" s="162">
        <f>Tabela133[[#This Row],[Categoria]]</f>
        <v>0</v>
      </c>
      <c r="AL4" s="162"/>
      <c r="AM4" s="162"/>
      <c r="AN4" s="162"/>
      <c r="AO4" s="162"/>
      <c r="AP4" s="150" t="str">
        <f t="shared" si="2"/>
        <v/>
      </c>
      <c r="AQ4" s="161"/>
    </row>
    <row r="5" spans="1:43" x14ac:dyDescent="0.25">
      <c r="A5" s="156" t="s">
        <v>1137</v>
      </c>
      <c r="B5" s="154">
        <v>45977</v>
      </c>
      <c r="C5" s="155">
        <v>240</v>
      </c>
      <c r="D5" s="162"/>
      <c r="E5" s="162" t="s">
        <v>1154</v>
      </c>
      <c r="F5" s="162">
        <v>2.75</v>
      </c>
      <c r="G5" s="162"/>
      <c r="H5" s="162"/>
      <c r="I5" s="162"/>
      <c r="J5" s="162" t="s">
        <v>1147</v>
      </c>
      <c r="K5" s="191">
        <v>45245</v>
      </c>
      <c r="L5" s="162" t="s">
        <v>1149</v>
      </c>
      <c r="M5" s="162"/>
      <c r="N5" s="150">
        <f t="shared" si="0"/>
        <v>46272</v>
      </c>
      <c r="O5" s="161"/>
      <c r="P5" s="154">
        <v>46032</v>
      </c>
      <c r="Q5" s="155">
        <f>IF(Tabela133[[#This Row],[Diagnóstico]]="Não Prenha",Tabela133[[#This Row],[Vaca]],"-")</f>
        <v>240</v>
      </c>
      <c r="R5" s="162">
        <f>IF(Tabela133[[#This Row],[Diagnóstico]]="Não Prenha",Tabela133[[#This Row],[E.C.C DG]],"-")</f>
        <v>0</v>
      </c>
      <c r="S5" s="162"/>
      <c r="T5" s="162">
        <f>IF(Tabela133[[#This Row],[Diagnóstico]]="Não Prenha",Tabela133[[#This Row],[E.C.C. IA]],"-")</f>
        <v>2.75</v>
      </c>
      <c r="U5" s="162">
        <f>IF(Tabela133[[#This Row],[Diagnóstico]]="Não Prenha",Tabela133[[#This Row],[Raça IA]],"-")</f>
        <v>0</v>
      </c>
      <c r="V5" s="162"/>
      <c r="W5" s="162">
        <f>Tabela133[[#This Row],[Categoria]]</f>
        <v>0</v>
      </c>
      <c r="X5" s="162" t="s">
        <v>1159</v>
      </c>
      <c r="Y5" s="191">
        <v>45210</v>
      </c>
      <c r="Z5" s="162"/>
      <c r="AA5" s="162"/>
      <c r="AB5" s="150">
        <f t="shared" si="1"/>
        <v>46327</v>
      </c>
      <c r="AC5" s="161"/>
      <c r="AD5" s="154"/>
      <c r="AE5" s="155" t="str">
        <f>IF(Tabela13124[[#This Row],[Diagnóstico]]="Não Prenha ",Tabela133[[#This Row],[Vaca]],"-")</f>
        <v>-</v>
      </c>
      <c r="AF5" s="162"/>
      <c r="AG5" s="162"/>
      <c r="AH5" s="162"/>
      <c r="AI5" s="162"/>
      <c r="AJ5" s="162"/>
      <c r="AK5" s="162">
        <f>Tabela133[[#This Row],[Categoria]]</f>
        <v>0</v>
      </c>
      <c r="AL5" s="162"/>
      <c r="AM5" s="162"/>
      <c r="AN5" s="162"/>
      <c r="AO5" s="162"/>
      <c r="AP5" s="150" t="str">
        <f t="shared" si="2"/>
        <v/>
      </c>
      <c r="AQ5" s="161"/>
    </row>
    <row r="6" spans="1:43" x14ac:dyDescent="0.25">
      <c r="A6" s="156" t="s">
        <v>1137</v>
      </c>
      <c r="B6" s="154">
        <v>45977</v>
      </c>
      <c r="C6" s="155">
        <v>296</v>
      </c>
      <c r="D6" s="162"/>
      <c r="E6" s="162" t="s">
        <v>1154</v>
      </c>
      <c r="F6" s="162">
        <v>2.75</v>
      </c>
      <c r="G6" s="162"/>
      <c r="H6" s="162" t="s">
        <v>1136</v>
      </c>
      <c r="I6" s="162"/>
      <c r="J6" s="162" t="s">
        <v>1147</v>
      </c>
      <c r="K6" s="191">
        <v>45245</v>
      </c>
      <c r="L6" s="162" t="s">
        <v>1149</v>
      </c>
      <c r="M6" s="162"/>
      <c r="N6" s="150">
        <f t="shared" si="0"/>
        <v>46272</v>
      </c>
      <c r="O6" s="161"/>
      <c r="P6" s="154">
        <v>46032</v>
      </c>
      <c r="Q6" s="155">
        <f>IF(Tabela133[[#This Row],[Diagnóstico]]="Não Prenha",Tabela133[[#This Row],[Vaca]],"-")</f>
        <v>296</v>
      </c>
      <c r="R6" s="162">
        <f>IF(Tabela133[[#This Row],[Diagnóstico]]="Não Prenha",Tabela133[[#This Row],[E.C.C DG]],"-")</f>
        <v>0</v>
      </c>
      <c r="S6" s="162"/>
      <c r="T6" s="162">
        <f>IF(Tabela133[[#This Row],[Diagnóstico]]="Não Prenha",Tabela133[[#This Row],[E.C.C. IA]],"-")</f>
        <v>2.75</v>
      </c>
      <c r="U6" s="162">
        <f>IF(Tabela133[[#This Row],[Diagnóstico]]="Não Prenha",Tabela133[[#This Row],[Raça IA]],"-")</f>
        <v>0</v>
      </c>
      <c r="V6" s="162"/>
      <c r="W6" s="162">
        <f>Tabela133[[#This Row],[Categoria]]</f>
        <v>0</v>
      </c>
      <c r="X6" s="162" t="s">
        <v>1159</v>
      </c>
      <c r="Y6" s="191">
        <v>45210</v>
      </c>
      <c r="Z6" s="162"/>
      <c r="AA6" s="162"/>
      <c r="AB6" s="150">
        <f t="shared" si="1"/>
        <v>46327</v>
      </c>
      <c r="AC6" s="161"/>
      <c r="AD6" s="154"/>
      <c r="AE6" s="155" t="str">
        <f>IF(Tabela13124[[#This Row],[Diagnóstico]]="Não Prenha ",Tabela133[[#This Row],[Vaca]],"-")</f>
        <v>-</v>
      </c>
      <c r="AF6" s="162"/>
      <c r="AG6" s="162"/>
      <c r="AH6" s="162"/>
      <c r="AI6" s="162"/>
      <c r="AJ6" s="162"/>
      <c r="AK6" s="162">
        <f>Tabela133[[#This Row],[Categoria]]</f>
        <v>0</v>
      </c>
      <c r="AL6" s="162"/>
      <c r="AM6" s="162"/>
      <c r="AN6" s="162"/>
      <c r="AO6" s="162"/>
      <c r="AP6" s="150" t="str">
        <f t="shared" si="2"/>
        <v/>
      </c>
      <c r="AQ6" s="161"/>
    </row>
    <row r="7" spans="1:43" x14ac:dyDescent="0.25">
      <c r="A7" s="156" t="s">
        <v>1137</v>
      </c>
      <c r="B7" s="154">
        <v>45977</v>
      </c>
      <c r="C7" s="155">
        <v>304</v>
      </c>
      <c r="D7" s="162"/>
      <c r="E7" s="162" t="s">
        <v>1154</v>
      </c>
      <c r="F7" s="162">
        <v>2.75</v>
      </c>
      <c r="G7" s="162"/>
      <c r="H7" s="162" t="s">
        <v>1136</v>
      </c>
      <c r="I7" s="162"/>
      <c r="J7" s="162" t="s">
        <v>1144</v>
      </c>
      <c r="K7" s="191">
        <v>40232</v>
      </c>
      <c r="L7" s="162" t="s">
        <v>1149</v>
      </c>
      <c r="M7" s="162"/>
      <c r="N7" s="150">
        <f t="shared" si="0"/>
        <v>46272</v>
      </c>
      <c r="O7" s="161"/>
      <c r="P7" s="154">
        <v>46032</v>
      </c>
      <c r="Q7" s="155">
        <f>IF(Tabela133[[#This Row],[Diagnóstico]]="Não Prenha",Tabela133[[#This Row],[Vaca]],"-")</f>
        <v>304</v>
      </c>
      <c r="R7" s="162">
        <f>IF(Tabela133[[#This Row],[Diagnóstico]]="Não Prenha",Tabela133[[#This Row],[E.C.C DG]],"-")</f>
        <v>0</v>
      </c>
      <c r="S7" s="162"/>
      <c r="T7" s="162">
        <f>IF(Tabela133[[#This Row],[Diagnóstico]]="Não Prenha",Tabela133[[#This Row],[E.C.C. IA]],"-")</f>
        <v>2.75</v>
      </c>
      <c r="U7" s="162">
        <f>IF(Tabela133[[#This Row],[Diagnóstico]]="Não Prenha",Tabela133[[#This Row],[Raça IA]],"-")</f>
        <v>0</v>
      </c>
      <c r="V7" s="162"/>
      <c r="W7" s="162">
        <f>Tabela133[[#This Row],[Categoria]]</f>
        <v>0</v>
      </c>
      <c r="X7" s="162" t="s">
        <v>1160</v>
      </c>
      <c r="Y7" s="191">
        <v>40232</v>
      </c>
      <c r="Z7" s="162"/>
      <c r="AA7" s="162"/>
      <c r="AB7" s="150">
        <f t="shared" si="1"/>
        <v>46327</v>
      </c>
      <c r="AC7" s="161"/>
      <c r="AD7" s="154"/>
      <c r="AE7" s="155" t="str">
        <f>IF(Tabela13124[[#This Row],[Diagnóstico]]="Não Prenha ",Tabela133[[#This Row],[Vaca]],"-")</f>
        <v>-</v>
      </c>
      <c r="AF7" s="162"/>
      <c r="AG7" s="162"/>
      <c r="AH7" s="162"/>
      <c r="AI7" s="162"/>
      <c r="AJ7" s="162"/>
      <c r="AK7" s="162">
        <f>Tabela133[[#This Row],[Categoria]]</f>
        <v>0</v>
      </c>
      <c r="AL7" s="162"/>
      <c r="AM7" s="162"/>
      <c r="AN7" s="162"/>
      <c r="AO7" s="162"/>
      <c r="AP7" s="150" t="str">
        <f t="shared" si="2"/>
        <v/>
      </c>
      <c r="AQ7" s="161"/>
    </row>
    <row r="8" spans="1:43" x14ac:dyDescent="0.25">
      <c r="A8" s="156" t="s">
        <v>1137</v>
      </c>
      <c r="B8" s="154">
        <v>45977</v>
      </c>
      <c r="C8" s="155">
        <v>429</v>
      </c>
      <c r="D8" s="162"/>
      <c r="E8" s="162" t="s">
        <v>1135</v>
      </c>
      <c r="F8" s="162"/>
      <c r="G8" s="162"/>
      <c r="H8" s="162"/>
      <c r="I8" s="162"/>
      <c r="J8" s="162"/>
      <c r="K8" s="162"/>
      <c r="L8" s="162"/>
      <c r="M8" s="162"/>
      <c r="N8" s="150">
        <f t="shared" si="0"/>
        <v>46272</v>
      </c>
      <c r="O8" s="161"/>
      <c r="P8" s="154">
        <v>46032</v>
      </c>
      <c r="Q8" s="155" t="str">
        <f>IF(Tabela133[[#This Row],[Diagnóstico]]="Não Prenha",Tabela133[[#This Row],[Vaca]],"-")</f>
        <v>-</v>
      </c>
      <c r="R8" s="162" t="str">
        <f>IF(Tabela133[[#This Row],[Diagnóstico]]="Não Prenha",Tabela133[[#This Row],[E.C.C DG]],"-")</f>
        <v>-</v>
      </c>
      <c r="S8" s="162"/>
      <c r="T8" s="162" t="str">
        <f>IF(Tabela133[[#This Row],[Diagnóstico]]="Não Prenha",Tabela133[[#This Row],[E.C.C. IA]],"-")</f>
        <v>-</v>
      </c>
      <c r="U8" s="162" t="str">
        <f>IF(Tabela133[[#This Row],[Diagnóstico]]="Não Prenha",Tabela133[[#This Row],[Raça IA]],"-")</f>
        <v>-</v>
      </c>
      <c r="V8" s="162"/>
      <c r="W8" s="162">
        <f>Tabela133[[#This Row],[Categoria]]</f>
        <v>0</v>
      </c>
      <c r="X8" s="162"/>
      <c r="Y8" s="162"/>
      <c r="Z8" s="162"/>
      <c r="AA8" s="162"/>
      <c r="AB8" s="150">
        <f t="shared" si="1"/>
        <v>46327</v>
      </c>
      <c r="AC8" s="161"/>
      <c r="AD8" s="154"/>
      <c r="AE8" s="155" t="str">
        <f>IF(Tabela13124[[#This Row],[Diagnóstico]]="Não Prenha ",Tabela133[[#This Row],[Vaca]],"-")</f>
        <v>-</v>
      </c>
      <c r="AF8" s="162"/>
      <c r="AG8" s="162"/>
      <c r="AH8" s="162"/>
      <c r="AI8" s="162"/>
      <c r="AJ8" s="162"/>
      <c r="AK8" s="162">
        <f>Tabela133[[#This Row],[Categoria]]</f>
        <v>0</v>
      </c>
      <c r="AL8" s="162"/>
      <c r="AM8" s="162"/>
      <c r="AN8" s="162"/>
      <c r="AO8" s="162"/>
      <c r="AP8" s="150" t="str">
        <f t="shared" si="2"/>
        <v/>
      </c>
      <c r="AQ8" s="161"/>
    </row>
    <row r="9" spans="1:43" ht="16.5" customHeight="1" x14ac:dyDescent="0.25">
      <c r="A9" s="156" t="s">
        <v>1137</v>
      </c>
      <c r="B9" s="154">
        <v>45977</v>
      </c>
      <c r="C9" s="155">
        <v>526</v>
      </c>
      <c r="D9" s="162"/>
      <c r="E9" s="162" t="s">
        <v>1135</v>
      </c>
      <c r="F9" s="162">
        <v>2.25</v>
      </c>
      <c r="G9" s="162"/>
      <c r="H9" s="162"/>
      <c r="I9" s="162"/>
      <c r="J9" s="162" t="s">
        <v>1147</v>
      </c>
      <c r="K9" s="191">
        <v>45245</v>
      </c>
      <c r="L9" s="162" t="s">
        <v>1149</v>
      </c>
      <c r="M9" s="162"/>
      <c r="N9" s="150">
        <f t="shared" si="0"/>
        <v>46272</v>
      </c>
      <c r="O9" s="161"/>
      <c r="P9" s="154">
        <v>46032</v>
      </c>
      <c r="Q9" s="155" t="str">
        <f>IF(Tabela133[[#This Row],[Diagnóstico]]="Não Prenha",Tabela133[[#This Row],[Vaca]],"-")</f>
        <v>-</v>
      </c>
      <c r="R9" s="162" t="str">
        <f>IF(Tabela133[[#This Row],[Diagnóstico]]="Não Prenha",Tabela133[[#This Row],[E.C.C DG]],"-")</f>
        <v>-</v>
      </c>
      <c r="S9" s="162"/>
      <c r="T9" s="162" t="str">
        <f>IF(Tabela133[[#This Row],[Diagnóstico]]="Não Prenha",Tabela133[[#This Row],[E.C.C. IA]],"-")</f>
        <v>-</v>
      </c>
      <c r="U9" s="162" t="str">
        <f>IF(Tabela133[[#This Row],[Diagnóstico]]="Não Prenha",Tabela133[[#This Row],[Raça IA]],"-")</f>
        <v>-</v>
      </c>
      <c r="V9" s="162"/>
      <c r="W9" s="162">
        <f>Tabela133[[#This Row],[Categoria]]</f>
        <v>0</v>
      </c>
      <c r="X9" s="162"/>
      <c r="Y9" s="162"/>
      <c r="Z9" s="162"/>
      <c r="AA9" s="162"/>
      <c r="AB9" s="150">
        <f t="shared" si="1"/>
        <v>46327</v>
      </c>
      <c r="AC9" s="161"/>
      <c r="AD9" s="154"/>
      <c r="AE9" s="155" t="str">
        <f>IF(Tabela13124[[#This Row],[Diagnóstico]]="Não Prenha ",Tabela133[[#This Row],[Vaca]],"-")</f>
        <v>-</v>
      </c>
      <c r="AF9" s="162"/>
      <c r="AG9" s="162"/>
      <c r="AH9" s="162"/>
      <c r="AI9" s="162"/>
      <c r="AJ9" s="162"/>
      <c r="AK9" s="162">
        <f>Tabela133[[#This Row],[Categoria]]</f>
        <v>0</v>
      </c>
      <c r="AL9" s="162"/>
      <c r="AM9" s="162"/>
      <c r="AN9" s="162"/>
      <c r="AO9" s="162"/>
      <c r="AP9" s="150" t="str">
        <f t="shared" si="2"/>
        <v/>
      </c>
      <c r="AQ9" s="161"/>
    </row>
    <row r="10" spans="1:43" x14ac:dyDescent="0.25">
      <c r="A10" s="156" t="s">
        <v>1137</v>
      </c>
      <c r="B10" s="154">
        <v>45977</v>
      </c>
      <c r="C10" s="155">
        <v>588</v>
      </c>
      <c r="D10" s="162"/>
      <c r="E10" s="162" t="s">
        <v>1154</v>
      </c>
      <c r="F10" s="162">
        <v>2.75</v>
      </c>
      <c r="G10" s="162"/>
      <c r="H10" s="162" t="s">
        <v>1136</v>
      </c>
      <c r="I10" s="162"/>
      <c r="J10" s="162" t="s">
        <v>1147</v>
      </c>
      <c r="K10" s="191">
        <v>45245</v>
      </c>
      <c r="L10" s="162" t="s">
        <v>1149</v>
      </c>
      <c r="M10" s="162"/>
      <c r="N10" s="150">
        <f t="shared" si="0"/>
        <v>46272</v>
      </c>
      <c r="O10" s="161"/>
      <c r="P10" s="154">
        <v>46032</v>
      </c>
      <c r="Q10" s="155">
        <f>IF(Tabela133[[#This Row],[Diagnóstico]]="Não Prenha",Tabela133[[#This Row],[Vaca]],"-")</f>
        <v>588</v>
      </c>
      <c r="R10" s="162">
        <f>IF(Tabela133[[#This Row],[Diagnóstico]]="Não Prenha",Tabela133[[#This Row],[E.C.C DG]],"-")</f>
        <v>0</v>
      </c>
      <c r="S10" s="162"/>
      <c r="T10" s="162">
        <f>IF(Tabela133[[#This Row],[Diagnóstico]]="Não Prenha",Tabela133[[#This Row],[E.C.C. IA]],"-")</f>
        <v>2.75</v>
      </c>
      <c r="U10" s="162">
        <f>IF(Tabela133[[#This Row],[Diagnóstico]]="Não Prenha",Tabela133[[#This Row],[Raça IA]],"-")</f>
        <v>0</v>
      </c>
      <c r="V10" s="162"/>
      <c r="W10" s="162">
        <f>Tabela133[[#This Row],[Categoria]]</f>
        <v>0</v>
      </c>
      <c r="X10" s="162" t="s">
        <v>1159</v>
      </c>
      <c r="Y10" s="191">
        <v>45210</v>
      </c>
      <c r="Z10" s="162"/>
      <c r="AA10" s="162"/>
      <c r="AB10" s="150">
        <f t="shared" si="1"/>
        <v>46327</v>
      </c>
      <c r="AC10" s="161"/>
      <c r="AD10" s="154"/>
      <c r="AE10" s="155" t="str">
        <f>IF(Tabela13124[[#This Row],[Diagnóstico]]="Não Prenha ",Tabela133[[#This Row],[Vaca]],"-")</f>
        <v>-</v>
      </c>
      <c r="AF10" s="162"/>
      <c r="AG10" s="162"/>
      <c r="AH10" s="162"/>
      <c r="AI10" s="162"/>
      <c r="AJ10" s="162"/>
      <c r="AK10" s="162">
        <f>Tabela133[[#This Row],[Categoria]]</f>
        <v>0</v>
      </c>
      <c r="AL10" s="162"/>
      <c r="AM10" s="162"/>
      <c r="AN10" s="162"/>
      <c r="AO10" s="162"/>
      <c r="AP10" s="150" t="str">
        <f t="shared" si="2"/>
        <v/>
      </c>
      <c r="AQ10" s="161"/>
    </row>
    <row r="11" spans="1:43" x14ac:dyDescent="0.25">
      <c r="A11" s="156" t="s">
        <v>1137</v>
      </c>
      <c r="B11" s="154">
        <v>45977</v>
      </c>
      <c r="C11" s="155">
        <v>830</v>
      </c>
      <c r="D11" s="162"/>
      <c r="E11" s="162" t="s">
        <v>1135</v>
      </c>
      <c r="F11" s="162">
        <v>2.75</v>
      </c>
      <c r="G11" s="162"/>
      <c r="H11" s="162" t="s">
        <v>1136</v>
      </c>
      <c r="I11" s="162"/>
      <c r="J11" s="162" t="s">
        <v>1147</v>
      </c>
      <c r="K11" s="191">
        <v>45245</v>
      </c>
      <c r="L11" s="162" t="s">
        <v>1149</v>
      </c>
      <c r="M11" s="162"/>
      <c r="N11" s="150">
        <f t="shared" si="0"/>
        <v>46272</v>
      </c>
      <c r="O11" s="161"/>
      <c r="P11" s="154">
        <v>46032</v>
      </c>
      <c r="Q11" s="155" t="str">
        <f>IF(Tabela133[[#This Row],[Diagnóstico]]="Não Prenha",Tabela133[[#This Row],[Vaca]],"-")</f>
        <v>-</v>
      </c>
      <c r="R11" s="162" t="str">
        <f>IF(Tabela133[[#This Row],[Diagnóstico]]="Não Prenha",Tabela133[[#This Row],[E.C.C DG]],"-")</f>
        <v>-</v>
      </c>
      <c r="S11" s="162"/>
      <c r="T11" s="162" t="str">
        <f>IF(Tabela133[[#This Row],[Diagnóstico]]="Não Prenha",Tabela133[[#This Row],[E.C.C. IA]],"-")</f>
        <v>-</v>
      </c>
      <c r="U11" s="162" t="str">
        <f>IF(Tabela133[[#This Row],[Diagnóstico]]="Não Prenha",Tabela133[[#This Row],[Raça IA]],"-")</f>
        <v>-</v>
      </c>
      <c r="V11" s="162"/>
      <c r="W11" s="162">
        <f>Tabela133[[#This Row],[Categoria]]</f>
        <v>0</v>
      </c>
      <c r="X11" s="162"/>
      <c r="Y11" s="162"/>
      <c r="Z11" s="162"/>
      <c r="AA11" s="162"/>
      <c r="AB11" s="150">
        <f t="shared" si="1"/>
        <v>46327</v>
      </c>
      <c r="AC11" s="161"/>
      <c r="AD11" s="154"/>
      <c r="AE11" s="155" t="str">
        <f>IF(Tabela13124[[#This Row],[Diagnóstico]]="Não Prenha ",Tabela133[[#This Row],[Vaca]],"-")</f>
        <v>-</v>
      </c>
      <c r="AF11" s="162"/>
      <c r="AG11" s="162"/>
      <c r="AH11" s="162"/>
      <c r="AI11" s="162"/>
      <c r="AJ11" s="162"/>
      <c r="AK11" s="162">
        <f>Tabela133[[#This Row],[Categoria]]</f>
        <v>0</v>
      </c>
      <c r="AL11" s="162"/>
      <c r="AM11" s="162"/>
      <c r="AN11" s="162"/>
      <c r="AO11" s="162"/>
      <c r="AP11" s="150" t="str">
        <f t="shared" si="2"/>
        <v/>
      </c>
      <c r="AQ11" s="161"/>
    </row>
    <row r="12" spans="1:43" x14ac:dyDescent="0.25">
      <c r="A12" s="156" t="s">
        <v>1137</v>
      </c>
      <c r="B12" s="154">
        <v>45977</v>
      </c>
      <c r="C12" s="155">
        <v>969</v>
      </c>
      <c r="D12" s="162"/>
      <c r="E12" s="162" t="s">
        <v>1135</v>
      </c>
      <c r="F12" s="162"/>
      <c r="G12" s="162"/>
      <c r="H12" s="162"/>
      <c r="I12" s="162"/>
      <c r="J12" s="162"/>
      <c r="K12" s="162"/>
      <c r="L12" s="162"/>
      <c r="M12" s="162"/>
      <c r="N12" s="150">
        <f t="shared" si="0"/>
        <v>46272</v>
      </c>
      <c r="O12" s="161"/>
      <c r="P12" s="154">
        <v>46032</v>
      </c>
      <c r="Q12" s="155" t="str">
        <f>IF(Tabela133[[#This Row],[Diagnóstico]]="Não Prenha",Tabela133[[#This Row],[Vaca]],"-")</f>
        <v>-</v>
      </c>
      <c r="R12" s="162" t="str">
        <f>IF(Tabela133[[#This Row],[Diagnóstico]]="Não Prenha",Tabela133[[#This Row],[E.C.C DG]],"-")</f>
        <v>-</v>
      </c>
      <c r="S12" s="162"/>
      <c r="T12" s="162" t="str">
        <f>IF(Tabela133[[#This Row],[Diagnóstico]]="Não Prenha",Tabela133[[#This Row],[E.C.C. IA]],"-")</f>
        <v>-</v>
      </c>
      <c r="U12" s="162" t="str">
        <f>IF(Tabela133[[#This Row],[Diagnóstico]]="Não Prenha",Tabela133[[#This Row],[Raça IA]],"-")</f>
        <v>-</v>
      </c>
      <c r="V12" s="162"/>
      <c r="W12" s="162">
        <f>Tabela133[[#This Row],[Categoria]]</f>
        <v>0</v>
      </c>
      <c r="X12" s="162"/>
      <c r="Y12" s="162"/>
      <c r="Z12" s="162"/>
      <c r="AA12" s="162"/>
      <c r="AB12" s="150">
        <f t="shared" si="1"/>
        <v>46327</v>
      </c>
      <c r="AC12" s="161"/>
      <c r="AD12" s="154"/>
      <c r="AE12" s="155" t="str">
        <f>IF(Tabela13124[[#This Row],[Diagnóstico]]="Não Prenha ",Tabela133[[#This Row],[Vaca]],"-")</f>
        <v>-</v>
      </c>
      <c r="AF12" s="162"/>
      <c r="AG12" s="162"/>
      <c r="AH12" s="162"/>
      <c r="AI12" s="162"/>
      <c r="AJ12" s="162"/>
      <c r="AK12" s="162">
        <f>Tabela133[[#This Row],[Categoria]]</f>
        <v>0</v>
      </c>
      <c r="AL12" s="162"/>
      <c r="AM12" s="162"/>
      <c r="AN12" s="162"/>
      <c r="AO12" s="162"/>
      <c r="AP12" s="150" t="str">
        <f t="shared" si="2"/>
        <v/>
      </c>
      <c r="AQ12" s="161"/>
    </row>
    <row r="13" spans="1:43" x14ac:dyDescent="0.25">
      <c r="A13" s="156" t="s">
        <v>1137</v>
      </c>
      <c r="B13" s="154">
        <v>45977</v>
      </c>
      <c r="C13" s="155">
        <v>978</v>
      </c>
      <c r="D13" s="162"/>
      <c r="E13" s="162" t="s">
        <v>1154</v>
      </c>
      <c r="F13" s="162">
        <v>2.75</v>
      </c>
      <c r="G13" s="162"/>
      <c r="H13" s="162"/>
      <c r="I13" s="162"/>
      <c r="J13" s="162" t="s">
        <v>1147</v>
      </c>
      <c r="K13" s="191">
        <v>45245</v>
      </c>
      <c r="L13" s="162" t="s">
        <v>1149</v>
      </c>
      <c r="M13" s="162" t="s">
        <v>1156</v>
      </c>
      <c r="N13" s="150">
        <f t="shared" si="0"/>
        <v>46272</v>
      </c>
      <c r="O13" s="161"/>
      <c r="P13" s="154">
        <v>46032</v>
      </c>
      <c r="Q13" s="155">
        <f>IF(Tabela133[[#This Row],[Diagnóstico]]="Não Prenha",Tabela133[[#This Row],[Vaca]],"-")</f>
        <v>978</v>
      </c>
      <c r="R13" s="162">
        <f>IF(Tabela133[[#This Row],[Diagnóstico]]="Não Prenha",Tabela133[[#This Row],[E.C.C DG]],"-")</f>
        <v>0</v>
      </c>
      <c r="S13" s="162"/>
      <c r="T13" s="162">
        <f>IF(Tabela133[[#This Row],[Diagnóstico]]="Não Prenha",Tabela133[[#This Row],[E.C.C. IA]],"-")</f>
        <v>2.75</v>
      </c>
      <c r="U13" s="162">
        <f>IF(Tabela133[[#This Row],[Diagnóstico]]="Não Prenha",Tabela133[[#This Row],[Raça IA]],"-")</f>
        <v>0</v>
      </c>
      <c r="V13" s="162"/>
      <c r="W13" s="162">
        <f>Tabela133[[#This Row],[Categoria]]</f>
        <v>0</v>
      </c>
      <c r="X13" s="162"/>
      <c r="Y13" s="162"/>
      <c r="Z13" s="162"/>
      <c r="AA13" s="162"/>
      <c r="AB13" s="150">
        <f t="shared" si="1"/>
        <v>46327</v>
      </c>
      <c r="AC13" s="161"/>
      <c r="AD13" s="154"/>
      <c r="AE13" s="155" t="str">
        <f>IF(Tabela13124[[#This Row],[Diagnóstico]]="Não Prenha ",Tabela133[[#This Row],[Vaca]],"-")</f>
        <v>-</v>
      </c>
      <c r="AF13" s="162"/>
      <c r="AG13" s="162"/>
      <c r="AH13" s="162"/>
      <c r="AI13" s="162"/>
      <c r="AJ13" s="162"/>
      <c r="AK13" s="162">
        <f>Tabela133[[#This Row],[Categoria]]</f>
        <v>0</v>
      </c>
      <c r="AL13" s="162"/>
      <c r="AM13" s="162"/>
      <c r="AN13" s="162"/>
      <c r="AO13" s="162"/>
      <c r="AP13" s="150" t="str">
        <f t="shared" si="2"/>
        <v/>
      </c>
      <c r="AQ13" s="161"/>
    </row>
    <row r="14" spans="1:43" x14ac:dyDescent="0.25">
      <c r="A14" s="156" t="s">
        <v>1137</v>
      </c>
      <c r="B14" s="154">
        <v>45977</v>
      </c>
      <c r="C14" s="155">
        <v>1038</v>
      </c>
      <c r="D14" s="162"/>
      <c r="E14" s="162" t="s">
        <v>1154</v>
      </c>
      <c r="F14" s="162">
        <v>2.75</v>
      </c>
      <c r="G14" s="162"/>
      <c r="H14" s="162"/>
      <c r="I14" s="162"/>
      <c r="J14" s="162" t="s">
        <v>1144</v>
      </c>
      <c r="K14" s="191">
        <v>40232</v>
      </c>
      <c r="L14" s="162" t="s">
        <v>1149</v>
      </c>
      <c r="M14" s="162"/>
      <c r="N14" s="150">
        <f t="shared" si="0"/>
        <v>46272</v>
      </c>
      <c r="O14" s="161"/>
      <c r="P14" s="154">
        <v>46032</v>
      </c>
      <c r="Q14" s="155">
        <f>IF(Tabela133[[#This Row],[Diagnóstico]]="Não Prenha",Tabela133[[#This Row],[Vaca]],"-")</f>
        <v>1038</v>
      </c>
      <c r="R14" s="162">
        <f>IF(Tabela133[[#This Row],[Diagnóstico]]="Não Prenha",Tabela133[[#This Row],[E.C.C DG]],"-")</f>
        <v>0</v>
      </c>
      <c r="S14" s="162"/>
      <c r="T14" s="162">
        <f>IF(Tabela133[[#This Row],[Diagnóstico]]="Não Prenha",Tabela133[[#This Row],[E.C.C. IA]],"-")</f>
        <v>2.75</v>
      </c>
      <c r="U14" s="162">
        <f>IF(Tabela133[[#This Row],[Diagnóstico]]="Não Prenha",Tabela133[[#This Row],[Raça IA]],"-")</f>
        <v>0</v>
      </c>
      <c r="V14" s="162"/>
      <c r="W14" s="162">
        <f>Tabela133[[#This Row],[Categoria]]</f>
        <v>0</v>
      </c>
      <c r="X14" s="162" t="s">
        <v>1164</v>
      </c>
      <c r="Y14" s="191">
        <v>40232</v>
      </c>
      <c r="Z14" s="162"/>
      <c r="AA14" s="162"/>
      <c r="AB14" s="150">
        <f t="shared" si="1"/>
        <v>46327</v>
      </c>
      <c r="AC14" s="161"/>
      <c r="AD14" s="154"/>
      <c r="AE14" s="155" t="str">
        <f>IF(Tabela13124[[#This Row],[Diagnóstico]]="Não Prenha ",Tabela133[[#This Row],[Vaca]],"-")</f>
        <v>-</v>
      </c>
      <c r="AF14" s="162"/>
      <c r="AG14" s="162"/>
      <c r="AH14" s="162"/>
      <c r="AI14" s="162"/>
      <c r="AJ14" s="162"/>
      <c r="AK14" s="162">
        <f>Tabela133[[#This Row],[Categoria]]</f>
        <v>0</v>
      </c>
      <c r="AL14" s="162"/>
      <c r="AM14" s="162"/>
      <c r="AN14" s="162"/>
      <c r="AO14" s="162"/>
      <c r="AP14" s="150" t="str">
        <f t="shared" si="2"/>
        <v/>
      </c>
      <c r="AQ14" s="161"/>
    </row>
    <row r="15" spans="1:43" x14ac:dyDescent="0.25">
      <c r="A15" s="156" t="s">
        <v>1137</v>
      </c>
      <c r="B15" s="154">
        <v>45977</v>
      </c>
      <c r="C15" s="155">
        <v>1052</v>
      </c>
      <c r="D15" s="162"/>
      <c r="E15" s="162" t="s">
        <v>1154</v>
      </c>
      <c r="F15" s="162">
        <v>2.75</v>
      </c>
      <c r="G15" s="162"/>
      <c r="H15" s="162"/>
      <c r="I15" s="162"/>
      <c r="J15" s="162" t="s">
        <v>1147</v>
      </c>
      <c r="K15" s="191">
        <v>45245</v>
      </c>
      <c r="L15" s="162" t="s">
        <v>1149</v>
      </c>
      <c r="M15" s="162" t="s">
        <v>1156</v>
      </c>
      <c r="N15" s="150">
        <f t="shared" si="0"/>
        <v>46272</v>
      </c>
      <c r="O15" s="161"/>
      <c r="P15" s="154">
        <v>46032</v>
      </c>
      <c r="Q15" s="155">
        <f>IF(Tabela133[[#This Row],[Diagnóstico]]="Não Prenha",Tabela133[[#This Row],[Vaca]],"-")</f>
        <v>1052</v>
      </c>
      <c r="R15" s="162">
        <f>IF(Tabela133[[#This Row],[Diagnóstico]]="Não Prenha",Tabela133[[#This Row],[E.C.C DG]],"-")</f>
        <v>0</v>
      </c>
      <c r="S15" s="162"/>
      <c r="T15" s="162">
        <f>IF(Tabela133[[#This Row],[Diagnóstico]]="Não Prenha",Tabela133[[#This Row],[E.C.C. IA]],"-")</f>
        <v>2.75</v>
      </c>
      <c r="U15" s="162">
        <f>IF(Tabela133[[#This Row],[Diagnóstico]]="Não Prenha",Tabela133[[#This Row],[Raça IA]],"-")</f>
        <v>0</v>
      </c>
      <c r="V15" s="162"/>
      <c r="W15" s="162">
        <f>Tabela133[[#This Row],[Categoria]]</f>
        <v>0</v>
      </c>
      <c r="X15" s="162"/>
      <c r="Y15" s="162"/>
      <c r="Z15" s="162"/>
      <c r="AA15" s="162"/>
      <c r="AB15" s="150">
        <f t="shared" si="1"/>
        <v>46327</v>
      </c>
      <c r="AC15" s="161"/>
      <c r="AD15" s="154"/>
      <c r="AE15" s="155" t="str">
        <f>IF(Tabela13124[[#This Row],[Diagnóstico]]="Não Prenha ",Tabela133[[#This Row],[Vaca]],"-")</f>
        <v>-</v>
      </c>
      <c r="AF15" s="162"/>
      <c r="AG15" s="162"/>
      <c r="AH15" s="162"/>
      <c r="AI15" s="162"/>
      <c r="AJ15" s="162"/>
      <c r="AK15" s="162">
        <f>Tabela133[[#This Row],[Categoria]]</f>
        <v>0</v>
      </c>
      <c r="AL15" s="162"/>
      <c r="AM15" s="162"/>
      <c r="AN15" s="162"/>
      <c r="AO15" s="162"/>
      <c r="AP15" s="150" t="str">
        <f t="shared" si="2"/>
        <v/>
      </c>
      <c r="AQ15" s="161"/>
    </row>
    <row r="16" spans="1:43" x14ac:dyDescent="0.25">
      <c r="A16" s="156" t="s">
        <v>1137</v>
      </c>
      <c r="B16" s="154">
        <v>45977</v>
      </c>
      <c r="C16" s="155">
        <v>1067</v>
      </c>
      <c r="D16" s="162"/>
      <c r="E16" s="162" t="s">
        <v>1154</v>
      </c>
      <c r="F16" s="162">
        <v>2.75</v>
      </c>
      <c r="G16" s="162"/>
      <c r="H16" s="162"/>
      <c r="I16" s="162"/>
      <c r="J16" s="162" t="s">
        <v>1147</v>
      </c>
      <c r="K16" s="191">
        <v>45245</v>
      </c>
      <c r="L16" s="162" t="s">
        <v>1149</v>
      </c>
      <c r="M16" s="162" t="s">
        <v>1156</v>
      </c>
      <c r="N16" s="150">
        <f t="shared" si="0"/>
        <v>46272</v>
      </c>
      <c r="O16" s="161"/>
      <c r="P16" s="154">
        <v>46032</v>
      </c>
      <c r="Q16" s="155">
        <f>IF(Tabela133[[#This Row],[Diagnóstico]]="Não Prenha",Tabela133[[#This Row],[Vaca]],"-")</f>
        <v>1067</v>
      </c>
      <c r="R16" s="162">
        <f>IF(Tabela133[[#This Row],[Diagnóstico]]="Não Prenha",Tabela133[[#This Row],[E.C.C DG]],"-")</f>
        <v>0</v>
      </c>
      <c r="S16" s="162"/>
      <c r="T16" s="162">
        <f>IF(Tabela133[[#This Row],[Diagnóstico]]="Não Prenha",Tabela133[[#This Row],[E.C.C. IA]],"-")</f>
        <v>2.75</v>
      </c>
      <c r="U16" s="162">
        <f>IF(Tabela133[[#This Row],[Diagnóstico]]="Não Prenha",Tabela133[[#This Row],[Raça IA]],"-")</f>
        <v>0</v>
      </c>
      <c r="V16" s="162"/>
      <c r="W16" s="162">
        <f>Tabela133[[#This Row],[Categoria]]</f>
        <v>0</v>
      </c>
      <c r="X16" s="162"/>
      <c r="Y16" s="162"/>
      <c r="Z16" s="162"/>
      <c r="AA16" s="162"/>
      <c r="AB16" s="150">
        <f t="shared" si="1"/>
        <v>46327</v>
      </c>
      <c r="AC16" s="161"/>
      <c r="AD16" s="154"/>
      <c r="AE16" s="155" t="str">
        <f>IF(Tabela13124[[#This Row],[Diagnóstico]]="Não Prenha ",Tabela133[[#This Row],[Vaca]],"-")</f>
        <v>-</v>
      </c>
      <c r="AF16" s="162"/>
      <c r="AG16" s="162"/>
      <c r="AH16" s="162"/>
      <c r="AI16" s="162"/>
      <c r="AJ16" s="162"/>
      <c r="AK16" s="162">
        <f>Tabela133[[#This Row],[Categoria]]</f>
        <v>0</v>
      </c>
      <c r="AL16" s="162"/>
      <c r="AM16" s="162"/>
      <c r="AN16" s="162"/>
      <c r="AO16" s="162"/>
      <c r="AP16" s="150" t="str">
        <f t="shared" si="2"/>
        <v/>
      </c>
      <c r="AQ16" s="161"/>
    </row>
    <row r="17" spans="1:42" x14ac:dyDescent="0.25">
      <c r="A17" s="156" t="s">
        <v>1137</v>
      </c>
      <c r="B17" s="154">
        <v>45977</v>
      </c>
      <c r="C17" s="155">
        <v>1148</v>
      </c>
      <c r="D17" s="162"/>
      <c r="E17" s="162" t="s">
        <v>1135</v>
      </c>
      <c r="F17" s="162"/>
      <c r="G17" s="162"/>
      <c r="H17" s="162"/>
      <c r="I17" s="162"/>
      <c r="J17" s="162"/>
      <c r="K17" s="162"/>
      <c r="L17" s="162"/>
      <c r="M17" s="162"/>
      <c r="N17" s="150">
        <f t="shared" si="0"/>
        <v>46272</v>
      </c>
      <c r="P17" s="154">
        <v>46032</v>
      </c>
      <c r="Q17" s="155" t="str">
        <f>IF(Tabela133[[#This Row],[Diagnóstico]]="Não Prenha",Tabela133[[#This Row],[Vaca]],"-")</f>
        <v>-</v>
      </c>
      <c r="R17" s="162" t="str">
        <f>IF(Tabela133[[#This Row],[Diagnóstico]]="Não Prenha",Tabela133[[#This Row],[E.C.C DG]],"-")</f>
        <v>-</v>
      </c>
      <c r="S17" s="162"/>
      <c r="T17" s="162" t="str">
        <f>IF(Tabela133[[#This Row],[Diagnóstico]]="Não Prenha",Tabela133[[#This Row],[E.C.C. IA]],"-")</f>
        <v>-</v>
      </c>
      <c r="U17" s="162" t="str">
        <f>IF(Tabela133[[#This Row],[Diagnóstico]]="Não Prenha",Tabela133[[#This Row],[Raça IA]],"-")</f>
        <v>-</v>
      </c>
      <c r="V17" s="162"/>
      <c r="W17" s="162">
        <f>Tabela133[[#This Row],[Categoria]]</f>
        <v>0</v>
      </c>
      <c r="X17" s="162"/>
      <c r="Y17" s="162"/>
      <c r="Z17" s="162"/>
      <c r="AA17" s="162"/>
      <c r="AB17" s="150">
        <f t="shared" si="1"/>
        <v>46327</v>
      </c>
      <c r="AD17" s="154"/>
      <c r="AE17" s="155" t="str">
        <f>IF(Tabela13124[[#This Row],[Diagnóstico]]="Não Prenha ",Tabela133[[#This Row],[Vaca]],"-")</f>
        <v>-</v>
      </c>
      <c r="AF17" s="162"/>
      <c r="AG17" s="162"/>
      <c r="AH17" s="162"/>
      <c r="AI17" s="162"/>
      <c r="AJ17" s="162"/>
      <c r="AK17" s="162">
        <f>Tabela133[[#This Row],[Categoria]]</f>
        <v>0</v>
      </c>
      <c r="AL17" s="162"/>
      <c r="AM17" s="162"/>
      <c r="AN17" s="162"/>
      <c r="AO17" s="162"/>
      <c r="AP17" s="150" t="str">
        <f t="shared" si="2"/>
        <v/>
      </c>
    </row>
    <row r="18" spans="1:42" x14ac:dyDescent="0.25">
      <c r="A18" s="156" t="s">
        <v>1137</v>
      </c>
      <c r="B18" s="154">
        <v>45977</v>
      </c>
      <c r="C18" s="155">
        <v>1166</v>
      </c>
      <c r="D18" s="162"/>
      <c r="E18" s="162" t="s">
        <v>1135</v>
      </c>
      <c r="F18" s="162">
        <v>2.75</v>
      </c>
      <c r="G18" s="162"/>
      <c r="H18" s="162" t="s">
        <v>1136</v>
      </c>
      <c r="I18" s="162"/>
      <c r="J18" s="162" t="s">
        <v>1147</v>
      </c>
      <c r="K18" s="191">
        <v>45245</v>
      </c>
      <c r="L18" s="162" t="s">
        <v>1149</v>
      </c>
      <c r="M18" s="162"/>
      <c r="N18" s="150">
        <f t="shared" si="0"/>
        <v>46272</v>
      </c>
      <c r="P18" s="154">
        <v>46032</v>
      </c>
      <c r="Q18" s="155" t="str">
        <f>IF(Tabela133[[#This Row],[Diagnóstico]]="Não Prenha",Tabela133[[#This Row],[Vaca]],"-")</f>
        <v>-</v>
      </c>
      <c r="R18" s="162" t="str">
        <f>IF(Tabela133[[#This Row],[Diagnóstico]]="Não Prenha",Tabela133[[#This Row],[E.C.C DG]],"-")</f>
        <v>-</v>
      </c>
      <c r="S18" s="162"/>
      <c r="T18" s="162" t="str">
        <f>IF(Tabela133[[#This Row],[Diagnóstico]]="Não Prenha",Tabela133[[#This Row],[E.C.C. IA]],"-")</f>
        <v>-</v>
      </c>
      <c r="U18" s="162" t="str">
        <f>IF(Tabela133[[#This Row],[Diagnóstico]]="Não Prenha",Tabela133[[#This Row],[Raça IA]],"-")</f>
        <v>-</v>
      </c>
      <c r="V18" s="162"/>
      <c r="W18" s="162">
        <f>Tabela133[[#This Row],[Categoria]]</f>
        <v>0</v>
      </c>
      <c r="X18" s="162"/>
      <c r="Y18" s="162"/>
      <c r="Z18" s="162"/>
      <c r="AA18" s="162"/>
      <c r="AB18" s="150">
        <f t="shared" si="1"/>
        <v>46327</v>
      </c>
      <c r="AD18" s="154"/>
      <c r="AE18" s="155" t="str">
        <f>IF(Tabela13124[[#This Row],[Diagnóstico]]="Não Prenha ",Tabela133[[#This Row],[Vaca]],"-")</f>
        <v>-</v>
      </c>
      <c r="AF18" s="162"/>
      <c r="AG18" s="162"/>
      <c r="AH18" s="162"/>
      <c r="AI18" s="162"/>
      <c r="AJ18" s="162"/>
      <c r="AK18" s="162">
        <f>Tabela133[[#This Row],[Categoria]]</f>
        <v>0</v>
      </c>
      <c r="AL18" s="162"/>
      <c r="AM18" s="162"/>
      <c r="AN18" s="162"/>
      <c r="AO18" s="162"/>
      <c r="AP18" s="150" t="str">
        <f t="shared" si="2"/>
        <v/>
      </c>
    </row>
    <row r="19" spans="1:42" x14ac:dyDescent="0.25">
      <c r="A19" s="156" t="s">
        <v>1137</v>
      </c>
      <c r="B19" s="154">
        <v>45977</v>
      </c>
      <c r="C19" s="155">
        <v>1258</v>
      </c>
      <c r="D19" s="162"/>
      <c r="E19" s="162" t="s">
        <v>1154</v>
      </c>
      <c r="F19" s="162">
        <v>2.5</v>
      </c>
      <c r="G19" s="162"/>
      <c r="H19" s="162" t="s">
        <v>1136</v>
      </c>
      <c r="I19" s="162"/>
      <c r="J19" s="162" t="s">
        <v>1147</v>
      </c>
      <c r="K19" s="191">
        <v>45245</v>
      </c>
      <c r="L19" s="162" t="s">
        <v>1149</v>
      </c>
      <c r="M19" s="162"/>
      <c r="N19" s="150">
        <f t="shared" si="0"/>
        <v>46272</v>
      </c>
      <c r="P19" s="154">
        <v>46032</v>
      </c>
      <c r="Q19" s="155">
        <f>IF(Tabela133[[#This Row],[Diagnóstico]]="Não Prenha",Tabela133[[#This Row],[Vaca]],"-")</f>
        <v>1258</v>
      </c>
      <c r="R19" s="162">
        <f>IF(Tabela133[[#This Row],[Diagnóstico]]="Não Prenha",Tabela133[[#This Row],[E.C.C DG]],"-")</f>
        <v>0</v>
      </c>
      <c r="S19" s="162"/>
      <c r="T19" s="162">
        <f>IF(Tabela133[[#This Row],[Diagnóstico]]="Não Prenha",Tabela133[[#This Row],[E.C.C. IA]],"-")</f>
        <v>2.5</v>
      </c>
      <c r="U19" s="162">
        <f>IF(Tabela133[[#This Row],[Diagnóstico]]="Não Prenha",Tabela133[[#This Row],[Raça IA]],"-")</f>
        <v>0</v>
      </c>
      <c r="V19" s="162"/>
      <c r="W19" s="162">
        <f>Tabela133[[#This Row],[Categoria]]</f>
        <v>0</v>
      </c>
      <c r="X19" s="162"/>
      <c r="Y19" s="162"/>
      <c r="Z19" s="162"/>
      <c r="AA19" s="162"/>
      <c r="AB19" s="150">
        <f t="shared" si="1"/>
        <v>46327</v>
      </c>
      <c r="AD19" s="154"/>
      <c r="AE19" s="155" t="str">
        <f>IF(Tabela13124[[#This Row],[Diagnóstico]]="Não Prenha ",Tabela133[[#This Row],[Vaca]],"-")</f>
        <v>-</v>
      </c>
      <c r="AF19" s="162"/>
      <c r="AG19" s="162"/>
      <c r="AH19" s="162"/>
      <c r="AI19" s="162"/>
      <c r="AJ19" s="162"/>
      <c r="AK19" s="162">
        <f>Tabela133[[#This Row],[Categoria]]</f>
        <v>0</v>
      </c>
      <c r="AL19" s="162"/>
      <c r="AM19" s="162"/>
      <c r="AN19" s="162"/>
      <c r="AO19" s="162"/>
      <c r="AP19" s="150" t="str">
        <f t="shared" si="2"/>
        <v/>
      </c>
    </row>
    <row r="20" spans="1:42" x14ac:dyDescent="0.25">
      <c r="A20" s="156" t="s">
        <v>1137</v>
      </c>
      <c r="B20" s="154">
        <v>45977</v>
      </c>
      <c r="C20" s="155">
        <v>1302</v>
      </c>
      <c r="D20" s="162"/>
      <c r="E20" s="162" t="s">
        <v>1135</v>
      </c>
      <c r="F20" s="162"/>
      <c r="G20" s="162"/>
      <c r="H20" s="162"/>
      <c r="I20" s="162"/>
      <c r="J20" s="162"/>
      <c r="K20" s="162"/>
      <c r="L20" s="162"/>
      <c r="M20" s="162"/>
      <c r="N20" s="150">
        <f t="shared" si="0"/>
        <v>46272</v>
      </c>
      <c r="P20" s="154">
        <v>46032</v>
      </c>
      <c r="Q20" s="155" t="str">
        <f>IF(Tabela133[[#This Row],[Diagnóstico]]="Não Prenha",Tabela133[[#This Row],[Vaca]],"-")</f>
        <v>-</v>
      </c>
      <c r="R20" s="162" t="str">
        <f>IF(Tabela133[[#This Row],[Diagnóstico]]="Não Prenha",Tabela133[[#This Row],[E.C.C DG]],"-")</f>
        <v>-</v>
      </c>
      <c r="S20" s="162"/>
      <c r="T20" s="162" t="str">
        <f>IF(Tabela133[[#This Row],[Diagnóstico]]="Não Prenha",Tabela133[[#This Row],[E.C.C. IA]],"-")</f>
        <v>-</v>
      </c>
      <c r="U20" s="162" t="str">
        <f>IF(Tabela133[[#This Row],[Diagnóstico]]="Não Prenha",Tabela133[[#This Row],[Raça IA]],"-")</f>
        <v>-</v>
      </c>
      <c r="V20" s="162"/>
      <c r="W20" s="162">
        <f>Tabela133[[#This Row],[Categoria]]</f>
        <v>0</v>
      </c>
      <c r="X20" s="162"/>
      <c r="Y20" s="162"/>
      <c r="Z20" s="162"/>
      <c r="AA20" s="162"/>
      <c r="AB20" s="150">
        <f t="shared" si="1"/>
        <v>46327</v>
      </c>
      <c r="AD20" s="154"/>
      <c r="AE20" s="155" t="str">
        <f>IF(Tabela13124[[#This Row],[Diagnóstico]]="Não Prenha ",Tabela133[[#This Row],[Vaca]],"-")</f>
        <v>-</v>
      </c>
      <c r="AF20" s="162"/>
      <c r="AG20" s="162"/>
      <c r="AH20" s="162"/>
      <c r="AI20" s="162"/>
      <c r="AJ20" s="162"/>
      <c r="AK20" s="162">
        <f>Tabela133[[#This Row],[Categoria]]</f>
        <v>0</v>
      </c>
      <c r="AL20" s="162"/>
      <c r="AM20" s="162"/>
      <c r="AN20" s="162"/>
      <c r="AO20" s="162"/>
      <c r="AP20" s="150" t="str">
        <f t="shared" si="2"/>
        <v/>
      </c>
    </row>
    <row r="21" spans="1:42" x14ac:dyDescent="0.25">
      <c r="A21" s="156" t="s">
        <v>1137</v>
      </c>
      <c r="B21" s="154">
        <v>45977</v>
      </c>
      <c r="C21" s="155">
        <v>1345</v>
      </c>
      <c r="D21" s="162"/>
      <c r="E21" s="162" t="s">
        <v>1135</v>
      </c>
      <c r="F21" s="162"/>
      <c r="G21" s="162"/>
      <c r="H21" s="162"/>
      <c r="I21" s="162"/>
      <c r="J21" s="162"/>
      <c r="K21" s="162"/>
      <c r="L21" s="162"/>
      <c r="M21" s="162"/>
      <c r="N21" s="150">
        <f t="shared" si="0"/>
        <v>46272</v>
      </c>
      <c r="P21" s="154">
        <v>46032</v>
      </c>
      <c r="Q21" s="155" t="str">
        <f>IF(Tabela133[[#This Row],[Diagnóstico]]="Não Prenha",Tabela133[[#This Row],[Vaca]],"-")</f>
        <v>-</v>
      </c>
      <c r="R21" s="162" t="str">
        <f>IF(Tabela133[[#This Row],[Diagnóstico]]="Não Prenha",Tabela133[[#This Row],[E.C.C DG]],"-")</f>
        <v>-</v>
      </c>
      <c r="S21" s="162"/>
      <c r="T21" s="162" t="str">
        <f>IF(Tabela133[[#This Row],[Diagnóstico]]="Não Prenha",Tabela133[[#This Row],[E.C.C. IA]],"-")</f>
        <v>-</v>
      </c>
      <c r="U21" s="162" t="str">
        <f>IF(Tabela133[[#This Row],[Diagnóstico]]="Não Prenha",Tabela133[[#This Row],[Raça IA]],"-")</f>
        <v>-</v>
      </c>
      <c r="V21" s="162"/>
      <c r="W21" s="162">
        <f>Tabela133[[#This Row],[Categoria]]</f>
        <v>0</v>
      </c>
      <c r="X21" s="162"/>
      <c r="Y21" s="162"/>
      <c r="Z21" s="162"/>
      <c r="AA21" s="162"/>
      <c r="AB21" s="150">
        <f t="shared" si="1"/>
        <v>46327</v>
      </c>
      <c r="AD21" s="154"/>
      <c r="AE21" s="155" t="str">
        <f>IF(Tabela13124[[#This Row],[Diagnóstico]]="Não Prenha ",Tabela133[[#This Row],[Vaca]],"-")</f>
        <v>-</v>
      </c>
      <c r="AF21" s="162"/>
      <c r="AG21" s="162"/>
      <c r="AH21" s="162"/>
      <c r="AI21" s="162"/>
      <c r="AJ21" s="162"/>
      <c r="AK21" s="162">
        <f>Tabela133[[#This Row],[Categoria]]</f>
        <v>0</v>
      </c>
      <c r="AL21" s="162"/>
      <c r="AM21" s="162"/>
      <c r="AN21" s="162"/>
      <c r="AO21" s="162"/>
      <c r="AP21" s="150" t="str">
        <f t="shared" si="2"/>
        <v/>
      </c>
    </row>
    <row r="22" spans="1:42" x14ac:dyDescent="0.25">
      <c r="A22" s="156" t="s">
        <v>1137</v>
      </c>
      <c r="B22" s="154">
        <v>45977</v>
      </c>
      <c r="C22" s="155">
        <v>1349</v>
      </c>
      <c r="D22" s="162"/>
      <c r="E22" s="162" t="s">
        <v>1135</v>
      </c>
      <c r="F22" s="162">
        <v>2.75</v>
      </c>
      <c r="G22" s="162"/>
      <c r="H22" s="162"/>
      <c r="I22" s="162"/>
      <c r="J22" s="162" t="s">
        <v>1144</v>
      </c>
      <c r="K22" s="191">
        <v>40232</v>
      </c>
      <c r="L22" s="162" t="s">
        <v>1149</v>
      </c>
      <c r="M22" s="162"/>
      <c r="N22" s="150">
        <f t="shared" si="0"/>
        <v>46272</v>
      </c>
      <c r="P22" s="154">
        <v>46032</v>
      </c>
      <c r="Q22" s="155" t="str">
        <f>IF(Tabela133[[#This Row],[Diagnóstico]]="Não Prenha",Tabela133[[#This Row],[Vaca]],"-")</f>
        <v>-</v>
      </c>
      <c r="R22" s="162" t="str">
        <f>IF(Tabela133[[#This Row],[Diagnóstico]]="Não Prenha",Tabela133[[#This Row],[E.C.C DG]],"-")</f>
        <v>-</v>
      </c>
      <c r="S22" s="162"/>
      <c r="T22" s="162" t="str">
        <f>IF(Tabela133[[#This Row],[Diagnóstico]]="Não Prenha",Tabela133[[#This Row],[E.C.C. IA]],"-")</f>
        <v>-</v>
      </c>
      <c r="U22" s="162" t="str">
        <f>IF(Tabela133[[#This Row],[Diagnóstico]]="Não Prenha",Tabela133[[#This Row],[Raça IA]],"-")</f>
        <v>-</v>
      </c>
      <c r="V22" s="162"/>
      <c r="W22" s="162">
        <f>Tabela133[[#This Row],[Categoria]]</f>
        <v>0</v>
      </c>
      <c r="X22" s="162"/>
      <c r="Y22" s="162"/>
      <c r="Z22" s="162"/>
      <c r="AA22" s="162"/>
      <c r="AB22" s="150">
        <f t="shared" si="1"/>
        <v>46327</v>
      </c>
      <c r="AD22" s="154"/>
      <c r="AE22" s="155" t="str">
        <f>IF(Tabela13124[[#This Row],[Diagnóstico]]="Não Prenha ",Tabela133[[#This Row],[Vaca]],"-")</f>
        <v>-</v>
      </c>
      <c r="AF22" s="162"/>
      <c r="AG22" s="162"/>
      <c r="AH22" s="162"/>
      <c r="AI22" s="162"/>
      <c r="AJ22" s="162"/>
      <c r="AK22" s="162">
        <f>Tabela133[[#This Row],[Categoria]]</f>
        <v>0</v>
      </c>
      <c r="AL22" s="162"/>
      <c r="AM22" s="162"/>
      <c r="AN22" s="162"/>
      <c r="AO22" s="162"/>
      <c r="AP22" s="150" t="str">
        <f t="shared" si="2"/>
        <v/>
      </c>
    </row>
    <row r="23" spans="1:42" x14ac:dyDescent="0.25">
      <c r="A23" s="156" t="s">
        <v>1137</v>
      </c>
      <c r="B23" s="154">
        <v>45977</v>
      </c>
      <c r="C23" s="155">
        <v>1376</v>
      </c>
      <c r="D23" s="162"/>
      <c r="E23" s="162" t="s">
        <v>1135</v>
      </c>
      <c r="F23" s="162">
        <v>2.75</v>
      </c>
      <c r="G23" s="162"/>
      <c r="H23" s="162" t="s">
        <v>1136</v>
      </c>
      <c r="I23" s="162"/>
      <c r="J23" s="162" t="s">
        <v>1147</v>
      </c>
      <c r="K23" s="191">
        <v>45245</v>
      </c>
      <c r="L23" s="162" t="s">
        <v>1149</v>
      </c>
      <c r="M23" s="162"/>
      <c r="N23" s="150">
        <f t="shared" si="0"/>
        <v>46272</v>
      </c>
      <c r="P23" s="154">
        <v>46032</v>
      </c>
      <c r="Q23" s="155" t="str">
        <f>IF(Tabela133[[#This Row],[Diagnóstico]]="Não Prenha",Tabela133[[#This Row],[Vaca]],"-")</f>
        <v>-</v>
      </c>
      <c r="R23" s="162" t="str">
        <f>IF(Tabela133[[#This Row],[Diagnóstico]]="Não Prenha",Tabela133[[#This Row],[E.C.C DG]],"-")</f>
        <v>-</v>
      </c>
      <c r="S23" s="162"/>
      <c r="T23" s="162" t="str">
        <f>IF(Tabela133[[#This Row],[Diagnóstico]]="Não Prenha",Tabela133[[#This Row],[E.C.C. IA]],"-")</f>
        <v>-</v>
      </c>
      <c r="U23" s="162" t="str">
        <f>IF(Tabela133[[#This Row],[Diagnóstico]]="Não Prenha",Tabela133[[#This Row],[Raça IA]],"-")</f>
        <v>-</v>
      </c>
      <c r="V23" s="162"/>
      <c r="W23" s="162">
        <f>Tabela133[[#This Row],[Categoria]]</f>
        <v>0</v>
      </c>
      <c r="X23" s="162"/>
      <c r="Y23" s="162"/>
      <c r="Z23" s="162"/>
      <c r="AA23" s="162"/>
      <c r="AB23" s="150">
        <f t="shared" si="1"/>
        <v>46327</v>
      </c>
      <c r="AD23" s="154"/>
      <c r="AE23" s="155" t="str">
        <f>IF(Tabela13124[[#This Row],[Diagnóstico]]="Não Prenha ",Tabela133[[#This Row],[Vaca]],"-")</f>
        <v>-</v>
      </c>
      <c r="AF23" s="162"/>
      <c r="AG23" s="162"/>
      <c r="AH23" s="162"/>
      <c r="AI23" s="162"/>
      <c r="AJ23" s="162"/>
      <c r="AK23" s="162">
        <f>Tabela133[[#This Row],[Categoria]]</f>
        <v>0</v>
      </c>
      <c r="AL23" s="162"/>
      <c r="AM23" s="162"/>
      <c r="AN23" s="162"/>
      <c r="AO23" s="162"/>
      <c r="AP23" s="150" t="str">
        <f t="shared" si="2"/>
        <v/>
      </c>
    </row>
    <row r="24" spans="1:42" x14ac:dyDescent="0.25">
      <c r="A24" s="156" t="s">
        <v>1137</v>
      </c>
      <c r="B24" s="154">
        <v>45977</v>
      </c>
      <c r="C24" s="155">
        <v>1474</v>
      </c>
      <c r="D24" s="162"/>
      <c r="E24" s="162" t="s">
        <v>1154</v>
      </c>
      <c r="F24" s="162">
        <v>3</v>
      </c>
      <c r="G24" s="162"/>
      <c r="H24" s="162" t="s">
        <v>1136</v>
      </c>
      <c r="I24" s="162"/>
      <c r="J24" s="162" t="s">
        <v>1144</v>
      </c>
      <c r="K24" s="191">
        <v>40232</v>
      </c>
      <c r="L24" s="162" t="s">
        <v>1149</v>
      </c>
      <c r="M24" s="162"/>
      <c r="N24" s="150">
        <f t="shared" si="0"/>
        <v>46272</v>
      </c>
      <c r="P24" s="154">
        <v>46032</v>
      </c>
      <c r="Q24" s="155">
        <f>IF(Tabela133[[#This Row],[Diagnóstico]]="Não Prenha",Tabela133[[#This Row],[Vaca]],"-")</f>
        <v>1474</v>
      </c>
      <c r="R24" s="162">
        <f>IF(Tabela133[[#This Row],[Diagnóstico]]="Não Prenha",Tabela133[[#This Row],[E.C.C DG]],"-")</f>
        <v>0</v>
      </c>
      <c r="S24" s="162"/>
      <c r="T24" s="162">
        <f>IF(Tabela133[[#This Row],[Diagnóstico]]="Não Prenha",Tabela133[[#This Row],[E.C.C. IA]],"-")</f>
        <v>3</v>
      </c>
      <c r="U24" s="162">
        <f>IF(Tabela133[[#This Row],[Diagnóstico]]="Não Prenha",Tabela133[[#This Row],[Raça IA]],"-")</f>
        <v>0</v>
      </c>
      <c r="V24" s="162"/>
      <c r="W24" s="162">
        <f>Tabela133[[#This Row],[Categoria]]</f>
        <v>0</v>
      </c>
      <c r="X24" s="162" t="s">
        <v>1160</v>
      </c>
      <c r="Y24" s="191">
        <v>44980</v>
      </c>
      <c r="Z24" s="162"/>
      <c r="AA24" s="162"/>
      <c r="AB24" s="150">
        <f t="shared" si="1"/>
        <v>46327</v>
      </c>
      <c r="AD24" s="154"/>
      <c r="AE24" s="155" t="str">
        <f>IF(Tabela13124[[#This Row],[Diagnóstico]]="Não Prenha ",Tabela133[[#This Row],[Vaca]],"-")</f>
        <v>-</v>
      </c>
      <c r="AF24" s="162"/>
      <c r="AG24" s="162"/>
      <c r="AH24" s="162"/>
      <c r="AI24" s="162"/>
      <c r="AJ24" s="162"/>
      <c r="AK24" s="162">
        <f>Tabela133[[#This Row],[Categoria]]</f>
        <v>0</v>
      </c>
      <c r="AL24" s="162"/>
      <c r="AM24" s="162"/>
      <c r="AN24" s="162"/>
      <c r="AO24" s="162"/>
      <c r="AP24" s="150" t="str">
        <f t="shared" si="2"/>
        <v/>
      </c>
    </row>
    <row r="25" spans="1:42" ht="17.25" customHeight="1" x14ac:dyDescent="0.25">
      <c r="A25" s="156" t="s">
        <v>1137</v>
      </c>
      <c r="B25" s="154">
        <v>45977</v>
      </c>
      <c r="C25" s="155">
        <v>1535</v>
      </c>
      <c r="D25" s="162"/>
      <c r="E25" s="162" t="s">
        <v>1154</v>
      </c>
      <c r="F25" s="162">
        <v>2.75</v>
      </c>
      <c r="G25" s="162"/>
      <c r="H25" s="162"/>
      <c r="I25" s="162"/>
      <c r="J25" s="162" t="s">
        <v>1147</v>
      </c>
      <c r="K25" s="191">
        <v>45245</v>
      </c>
      <c r="L25" s="162" t="s">
        <v>1149</v>
      </c>
      <c r="M25" s="162"/>
      <c r="N25" s="150">
        <f t="shared" si="0"/>
        <v>46272</v>
      </c>
      <c r="P25" s="154">
        <v>46032</v>
      </c>
      <c r="Q25" s="155">
        <f>IF(Tabela133[[#This Row],[Diagnóstico]]="Não Prenha",Tabela133[[#This Row],[Vaca]],"-")</f>
        <v>1535</v>
      </c>
      <c r="R25" s="162">
        <f>IF(Tabela133[[#This Row],[Diagnóstico]]="Não Prenha",Tabela133[[#This Row],[E.C.C DG]],"-")</f>
        <v>0</v>
      </c>
      <c r="S25" s="162"/>
      <c r="T25" s="162">
        <f>IF(Tabela133[[#This Row],[Diagnóstico]]="Não Prenha",Tabela133[[#This Row],[E.C.C. IA]],"-")</f>
        <v>2.75</v>
      </c>
      <c r="U25" s="162">
        <f>IF(Tabela133[[#This Row],[Diagnóstico]]="Não Prenha",Tabela133[[#This Row],[Raça IA]],"-")</f>
        <v>0</v>
      </c>
      <c r="V25" s="162"/>
      <c r="W25" s="162">
        <f>Tabela133[[#This Row],[Categoria]]</f>
        <v>0</v>
      </c>
      <c r="X25" s="162" t="s">
        <v>1159</v>
      </c>
      <c r="Y25" s="191">
        <v>45210</v>
      </c>
      <c r="Z25" s="162"/>
      <c r="AA25" s="162"/>
      <c r="AB25" s="150">
        <f t="shared" si="1"/>
        <v>46327</v>
      </c>
      <c r="AD25" s="154"/>
      <c r="AE25" s="155" t="str">
        <f>IF(Tabela13124[[#This Row],[Diagnóstico]]="Não Prenha ",Tabela133[[#This Row],[Vaca]],"-")</f>
        <v>-</v>
      </c>
      <c r="AF25" s="162"/>
      <c r="AG25" s="162"/>
      <c r="AH25" s="162"/>
      <c r="AI25" s="162"/>
      <c r="AJ25" s="162"/>
      <c r="AK25" s="162">
        <f>Tabela133[[#This Row],[Categoria]]</f>
        <v>0</v>
      </c>
      <c r="AL25" s="162"/>
      <c r="AM25" s="162"/>
      <c r="AN25" s="162"/>
      <c r="AO25" s="162"/>
      <c r="AP25" s="150" t="str">
        <f t="shared" si="2"/>
        <v/>
      </c>
    </row>
    <row r="26" spans="1:42" x14ac:dyDescent="0.25">
      <c r="A26" s="156" t="s">
        <v>1137</v>
      </c>
      <c r="B26" s="154">
        <v>45977</v>
      </c>
      <c r="C26" s="155">
        <v>1547</v>
      </c>
      <c r="D26" s="162"/>
      <c r="E26" s="162" t="s">
        <v>1154</v>
      </c>
      <c r="F26" s="162">
        <v>2.75</v>
      </c>
      <c r="G26" s="162"/>
      <c r="H26" s="162" t="s">
        <v>1136</v>
      </c>
      <c r="I26" s="162"/>
      <c r="J26" s="162" t="s">
        <v>1144</v>
      </c>
      <c r="K26" s="191">
        <v>40232</v>
      </c>
      <c r="L26" s="162" t="s">
        <v>1149</v>
      </c>
      <c r="M26" s="162" t="s">
        <v>1156</v>
      </c>
      <c r="N26" s="150">
        <f t="shared" si="0"/>
        <v>46272</v>
      </c>
      <c r="P26" s="154">
        <v>46032</v>
      </c>
      <c r="Q26" s="155">
        <f>IF(Tabela133[[#This Row],[Diagnóstico]]="Não Prenha",Tabela133[[#This Row],[Vaca]],"-")</f>
        <v>1547</v>
      </c>
      <c r="R26" s="162">
        <f>IF(Tabela133[[#This Row],[Diagnóstico]]="Não Prenha",Tabela133[[#This Row],[E.C.C DG]],"-")</f>
        <v>0</v>
      </c>
      <c r="S26" s="162"/>
      <c r="T26" s="162">
        <f>IF(Tabela133[[#This Row],[Diagnóstico]]="Não Prenha",Tabela133[[#This Row],[E.C.C. IA]],"-")</f>
        <v>2.75</v>
      </c>
      <c r="U26" s="162">
        <f>IF(Tabela133[[#This Row],[Diagnóstico]]="Não Prenha",Tabela133[[#This Row],[Raça IA]],"-")</f>
        <v>0</v>
      </c>
      <c r="V26" s="162"/>
      <c r="W26" s="162">
        <f>Tabela133[[#This Row],[Categoria]]</f>
        <v>0</v>
      </c>
      <c r="X26" s="162"/>
      <c r="Y26" s="162"/>
      <c r="Z26" s="162"/>
      <c r="AA26" s="162"/>
      <c r="AB26" s="150">
        <f t="shared" si="1"/>
        <v>46327</v>
      </c>
      <c r="AD26" s="154"/>
      <c r="AE26" s="155" t="str">
        <f>IF(Tabela13124[[#This Row],[Diagnóstico]]="Não Prenha ",Tabela133[[#This Row],[Vaca]],"-")</f>
        <v>-</v>
      </c>
      <c r="AF26" s="162"/>
      <c r="AG26" s="162"/>
      <c r="AH26" s="162"/>
      <c r="AI26" s="162"/>
      <c r="AJ26" s="162"/>
      <c r="AK26" s="162">
        <f>Tabela133[[#This Row],[Categoria]]</f>
        <v>0</v>
      </c>
      <c r="AL26" s="162"/>
      <c r="AM26" s="162"/>
      <c r="AN26" s="162"/>
      <c r="AO26" s="162"/>
      <c r="AP26" s="150" t="str">
        <f t="shared" si="2"/>
        <v/>
      </c>
    </row>
    <row r="27" spans="1:42" x14ac:dyDescent="0.25">
      <c r="A27" s="156" t="s">
        <v>1137</v>
      </c>
      <c r="B27" s="154">
        <v>45977</v>
      </c>
      <c r="C27" s="155">
        <v>1559</v>
      </c>
      <c r="D27" s="162"/>
      <c r="E27" s="162" t="s">
        <v>1135</v>
      </c>
      <c r="F27" s="162"/>
      <c r="G27" s="162"/>
      <c r="H27" s="162"/>
      <c r="I27" s="162"/>
      <c r="J27" s="162"/>
      <c r="K27" s="162"/>
      <c r="L27" s="162"/>
      <c r="M27" s="162"/>
      <c r="N27" s="150">
        <f t="shared" si="0"/>
        <v>46272</v>
      </c>
      <c r="P27" s="154">
        <v>46032</v>
      </c>
      <c r="Q27" s="155" t="str">
        <f>IF(Tabela133[[#This Row],[Diagnóstico]]="Não Prenha",Tabela133[[#This Row],[Vaca]],"-")</f>
        <v>-</v>
      </c>
      <c r="R27" s="162" t="str">
        <f>IF(Tabela133[[#This Row],[Diagnóstico]]="Não Prenha",Tabela133[[#This Row],[E.C.C DG]],"-")</f>
        <v>-</v>
      </c>
      <c r="S27" s="162"/>
      <c r="T27" s="162" t="str">
        <f>IF(Tabela133[[#This Row],[Diagnóstico]]="Não Prenha",Tabela133[[#This Row],[E.C.C. IA]],"-")</f>
        <v>-</v>
      </c>
      <c r="U27" s="162" t="str">
        <f>IF(Tabela133[[#This Row],[Diagnóstico]]="Não Prenha",Tabela133[[#This Row],[Raça IA]],"-")</f>
        <v>-</v>
      </c>
      <c r="V27" s="162"/>
      <c r="W27" s="162">
        <f>Tabela133[[#This Row],[Categoria]]</f>
        <v>0</v>
      </c>
      <c r="X27" s="162"/>
      <c r="Y27" s="162"/>
      <c r="Z27" s="162"/>
      <c r="AA27" s="162"/>
      <c r="AB27" s="150">
        <f t="shared" si="1"/>
        <v>46327</v>
      </c>
      <c r="AD27" s="154"/>
      <c r="AE27" s="155" t="str">
        <f>IF(Tabela13124[[#This Row],[Diagnóstico]]="Não Prenha ",Tabela133[[#This Row],[Vaca]],"-")</f>
        <v>-</v>
      </c>
      <c r="AF27" s="162"/>
      <c r="AG27" s="162"/>
      <c r="AH27" s="162"/>
      <c r="AI27" s="162"/>
      <c r="AJ27" s="162"/>
      <c r="AK27" s="162">
        <f>Tabela133[[#This Row],[Categoria]]</f>
        <v>0</v>
      </c>
      <c r="AL27" s="162"/>
      <c r="AM27" s="162"/>
      <c r="AN27" s="162"/>
      <c r="AO27" s="162"/>
      <c r="AP27" s="150" t="str">
        <f t="shared" si="2"/>
        <v/>
      </c>
    </row>
    <row r="28" spans="1:42" x14ac:dyDescent="0.25">
      <c r="A28" s="156" t="s">
        <v>1137</v>
      </c>
      <c r="B28" s="154">
        <v>45977</v>
      </c>
      <c r="C28" s="155">
        <v>1578</v>
      </c>
      <c r="D28" s="162"/>
      <c r="E28" s="162" t="s">
        <v>1135</v>
      </c>
      <c r="F28" s="162">
        <v>2.75</v>
      </c>
      <c r="G28" s="162"/>
      <c r="H28" s="162"/>
      <c r="I28" s="162"/>
      <c r="J28" s="162" t="s">
        <v>1147</v>
      </c>
      <c r="K28" s="191">
        <v>45245</v>
      </c>
      <c r="L28" s="162" t="s">
        <v>1149</v>
      </c>
      <c r="M28" s="162"/>
      <c r="N28" s="150">
        <f t="shared" si="0"/>
        <v>46272</v>
      </c>
      <c r="P28" s="154">
        <v>46032</v>
      </c>
      <c r="Q28" s="155" t="str">
        <f>IF(Tabela133[[#This Row],[Diagnóstico]]="Não Prenha",Tabela133[[#This Row],[Vaca]],"-")</f>
        <v>-</v>
      </c>
      <c r="R28" s="162" t="str">
        <f>IF(Tabela133[[#This Row],[Diagnóstico]]="Não Prenha",Tabela133[[#This Row],[E.C.C DG]],"-")</f>
        <v>-</v>
      </c>
      <c r="S28" s="162"/>
      <c r="T28" s="162" t="str">
        <f>IF(Tabela133[[#This Row],[Diagnóstico]]="Não Prenha",Tabela133[[#This Row],[E.C.C. IA]],"-")</f>
        <v>-</v>
      </c>
      <c r="U28" s="162" t="str">
        <f>IF(Tabela133[[#This Row],[Diagnóstico]]="Não Prenha",Tabela133[[#This Row],[Raça IA]],"-")</f>
        <v>-</v>
      </c>
      <c r="V28" s="162"/>
      <c r="W28" s="162">
        <f>Tabela133[[#This Row],[Categoria]]</f>
        <v>0</v>
      </c>
      <c r="X28" s="162"/>
      <c r="Y28" s="162"/>
      <c r="Z28" s="162"/>
      <c r="AA28" s="162"/>
      <c r="AB28" s="150">
        <f t="shared" si="1"/>
        <v>46327</v>
      </c>
      <c r="AD28" s="154"/>
      <c r="AE28" s="155" t="str">
        <f>IF(Tabela13124[[#This Row],[Diagnóstico]]="Não Prenha ",Tabela133[[#This Row],[Vaca]],"-")</f>
        <v>-</v>
      </c>
      <c r="AF28" s="162"/>
      <c r="AG28" s="162"/>
      <c r="AH28" s="162"/>
      <c r="AI28" s="162"/>
      <c r="AJ28" s="162"/>
      <c r="AK28" s="162">
        <f>Tabela133[[#This Row],[Categoria]]</f>
        <v>0</v>
      </c>
      <c r="AL28" s="162"/>
      <c r="AM28" s="162"/>
      <c r="AN28" s="162"/>
      <c r="AO28" s="162"/>
      <c r="AP28" s="150" t="str">
        <f t="shared" si="2"/>
        <v/>
      </c>
    </row>
    <row r="29" spans="1:42" x14ac:dyDescent="0.25">
      <c r="A29" s="156" t="s">
        <v>1137</v>
      </c>
      <c r="B29" s="154">
        <v>45977</v>
      </c>
      <c r="C29" s="155">
        <v>1582</v>
      </c>
      <c r="D29" s="162"/>
      <c r="E29" s="162" t="s">
        <v>1135</v>
      </c>
      <c r="F29" s="162">
        <v>2.75</v>
      </c>
      <c r="G29" s="162"/>
      <c r="H29" s="162"/>
      <c r="I29" s="162"/>
      <c r="J29" s="162" t="s">
        <v>1147</v>
      </c>
      <c r="K29" s="191">
        <v>45245</v>
      </c>
      <c r="L29" s="162" t="s">
        <v>1149</v>
      </c>
      <c r="M29" s="162"/>
      <c r="N29" s="150">
        <f t="shared" si="0"/>
        <v>46272</v>
      </c>
      <c r="P29" s="154">
        <v>46032</v>
      </c>
      <c r="Q29" s="155" t="str">
        <f>IF(Tabela133[[#This Row],[Diagnóstico]]="Não Prenha",Tabela133[[#This Row],[Vaca]],"-")</f>
        <v>-</v>
      </c>
      <c r="R29" s="162" t="str">
        <f>IF(Tabela133[[#This Row],[Diagnóstico]]="Não Prenha",Tabela133[[#This Row],[E.C.C DG]],"-")</f>
        <v>-</v>
      </c>
      <c r="S29" s="162"/>
      <c r="T29" s="162" t="str">
        <f>IF(Tabela133[[#This Row],[Diagnóstico]]="Não Prenha",Tabela133[[#This Row],[E.C.C. IA]],"-")</f>
        <v>-</v>
      </c>
      <c r="U29" s="162" t="str">
        <f>IF(Tabela133[[#This Row],[Diagnóstico]]="Não Prenha",Tabela133[[#This Row],[Raça IA]],"-")</f>
        <v>-</v>
      </c>
      <c r="V29" s="162"/>
      <c r="W29" s="162">
        <f>Tabela133[[#This Row],[Categoria]]</f>
        <v>0</v>
      </c>
      <c r="X29" s="162"/>
      <c r="Y29" s="162"/>
      <c r="Z29" s="162"/>
      <c r="AA29" s="162"/>
      <c r="AB29" s="150">
        <f t="shared" si="1"/>
        <v>46327</v>
      </c>
      <c r="AD29" s="154"/>
      <c r="AE29" s="155" t="str">
        <f>IF(Tabela13124[[#This Row],[Diagnóstico]]="Não Prenha ",Tabela133[[#This Row],[Vaca]],"-")</f>
        <v>-</v>
      </c>
      <c r="AF29" s="162"/>
      <c r="AG29" s="162"/>
      <c r="AH29" s="162"/>
      <c r="AI29" s="162"/>
      <c r="AJ29" s="162"/>
      <c r="AK29" s="162">
        <f>Tabela133[[#This Row],[Categoria]]</f>
        <v>0</v>
      </c>
      <c r="AL29" s="162"/>
      <c r="AM29" s="162"/>
      <c r="AN29" s="162"/>
      <c r="AO29" s="162"/>
      <c r="AP29" s="150" t="str">
        <f t="shared" si="2"/>
        <v/>
      </c>
    </row>
    <row r="30" spans="1:42" x14ac:dyDescent="0.25">
      <c r="A30" s="156" t="s">
        <v>1137</v>
      </c>
      <c r="B30" s="154">
        <v>45977</v>
      </c>
      <c r="C30" s="155">
        <v>1596</v>
      </c>
      <c r="D30" s="162"/>
      <c r="E30" s="162" t="s">
        <v>1135</v>
      </c>
      <c r="F30" s="162">
        <v>2.75</v>
      </c>
      <c r="G30" s="162"/>
      <c r="H30" s="162" t="s">
        <v>1136</v>
      </c>
      <c r="I30" s="162"/>
      <c r="J30" s="162" t="s">
        <v>1147</v>
      </c>
      <c r="K30" s="191">
        <v>45245</v>
      </c>
      <c r="L30" s="162" t="s">
        <v>1149</v>
      </c>
      <c r="M30" s="162"/>
      <c r="N30" s="150">
        <f t="shared" si="0"/>
        <v>46272</v>
      </c>
      <c r="P30" s="154">
        <v>46032</v>
      </c>
      <c r="Q30" s="155" t="str">
        <f>IF(Tabela133[[#This Row],[Diagnóstico]]="Não Prenha",Tabela133[[#This Row],[Vaca]],"-")</f>
        <v>-</v>
      </c>
      <c r="R30" s="162" t="str">
        <f>IF(Tabela133[[#This Row],[Diagnóstico]]="Não Prenha",Tabela133[[#This Row],[E.C.C DG]],"-")</f>
        <v>-</v>
      </c>
      <c r="S30" s="162"/>
      <c r="T30" s="162" t="str">
        <f>IF(Tabela133[[#This Row],[Diagnóstico]]="Não Prenha",Tabela133[[#This Row],[E.C.C. IA]],"-")</f>
        <v>-</v>
      </c>
      <c r="U30" s="162" t="str">
        <f>IF(Tabela133[[#This Row],[Diagnóstico]]="Não Prenha",Tabela133[[#This Row],[Raça IA]],"-")</f>
        <v>-</v>
      </c>
      <c r="V30" s="162"/>
      <c r="W30" s="162">
        <f>Tabela133[[#This Row],[Categoria]]</f>
        <v>0</v>
      </c>
      <c r="X30" s="162"/>
      <c r="Y30" s="162"/>
      <c r="Z30" s="162"/>
      <c r="AA30" s="162"/>
      <c r="AB30" s="150">
        <f t="shared" si="1"/>
        <v>46327</v>
      </c>
      <c r="AD30" s="154"/>
      <c r="AE30" s="155" t="str">
        <f>IF(Tabela13124[[#This Row],[Diagnóstico]]="Não Prenha ",Tabela133[[#This Row],[Vaca]],"-")</f>
        <v>-</v>
      </c>
      <c r="AF30" s="162"/>
      <c r="AG30" s="162"/>
      <c r="AH30" s="162"/>
      <c r="AI30" s="162"/>
      <c r="AJ30" s="162"/>
      <c r="AK30" s="162">
        <f>Tabela133[[#This Row],[Categoria]]</f>
        <v>0</v>
      </c>
      <c r="AL30" s="162"/>
      <c r="AM30" s="162"/>
      <c r="AN30" s="162"/>
      <c r="AO30" s="162"/>
      <c r="AP30" s="150" t="str">
        <f t="shared" si="2"/>
        <v/>
      </c>
    </row>
    <row r="31" spans="1:42" x14ac:dyDescent="0.25">
      <c r="A31" s="156" t="s">
        <v>1137</v>
      </c>
      <c r="B31" s="154">
        <v>45977</v>
      </c>
      <c r="C31" s="155">
        <v>1641</v>
      </c>
      <c r="D31" s="162"/>
      <c r="E31" s="162" t="s">
        <v>1135</v>
      </c>
      <c r="F31" s="162">
        <v>2.75</v>
      </c>
      <c r="G31" s="162"/>
      <c r="H31" s="162" t="s">
        <v>1136</v>
      </c>
      <c r="I31" s="162"/>
      <c r="J31" s="162" t="s">
        <v>1147</v>
      </c>
      <c r="K31" s="191">
        <v>45245</v>
      </c>
      <c r="L31" s="162" t="s">
        <v>1149</v>
      </c>
      <c r="M31" s="162"/>
      <c r="N31" s="150">
        <f t="shared" si="0"/>
        <v>46272</v>
      </c>
      <c r="P31" s="154">
        <v>46032</v>
      </c>
      <c r="Q31" s="155" t="str">
        <f>IF(Tabela133[[#This Row],[Diagnóstico]]="Não Prenha",Tabela133[[#This Row],[Vaca]],"-")</f>
        <v>-</v>
      </c>
      <c r="R31" s="162" t="str">
        <f>IF(Tabela133[[#This Row],[Diagnóstico]]="Não Prenha",Tabela133[[#This Row],[E.C.C DG]],"-")</f>
        <v>-</v>
      </c>
      <c r="S31" s="162"/>
      <c r="T31" s="162" t="str">
        <f>IF(Tabela133[[#This Row],[Diagnóstico]]="Não Prenha",Tabela133[[#This Row],[E.C.C. IA]],"-")</f>
        <v>-</v>
      </c>
      <c r="U31" s="162" t="str">
        <f>IF(Tabela133[[#This Row],[Diagnóstico]]="Não Prenha",Tabela133[[#This Row],[Raça IA]],"-")</f>
        <v>-</v>
      </c>
      <c r="V31" s="162"/>
      <c r="W31" s="162">
        <f>Tabela133[[#This Row],[Categoria]]</f>
        <v>0</v>
      </c>
      <c r="X31" s="162"/>
      <c r="Y31" s="162"/>
      <c r="Z31" s="162"/>
      <c r="AA31" s="162"/>
      <c r="AB31" s="150">
        <f t="shared" si="1"/>
        <v>46327</v>
      </c>
      <c r="AD31" s="154"/>
      <c r="AE31" s="155" t="str">
        <f>IF(Tabela13124[[#This Row],[Diagnóstico]]="Não Prenha ",Tabela133[[#This Row],[Vaca]],"-")</f>
        <v>-</v>
      </c>
      <c r="AF31" s="162"/>
      <c r="AG31" s="162"/>
      <c r="AH31" s="162"/>
      <c r="AI31" s="162"/>
      <c r="AJ31" s="162"/>
      <c r="AK31" s="162">
        <f>Tabela133[[#This Row],[Categoria]]</f>
        <v>0</v>
      </c>
      <c r="AL31" s="162"/>
      <c r="AM31" s="162"/>
      <c r="AN31" s="162"/>
      <c r="AO31" s="162"/>
      <c r="AP31" s="150" t="str">
        <f t="shared" si="2"/>
        <v/>
      </c>
    </row>
    <row r="32" spans="1:42" x14ac:dyDescent="0.25">
      <c r="A32" s="156" t="s">
        <v>1137</v>
      </c>
      <c r="B32" s="154">
        <v>45977</v>
      </c>
      <c r="C32" s="155">
        <v>1650</v>
      </c>
      <c r="D32" s="162"/>
      <c r="E32" s="162" t="s">
        <v>1135</v>
      </c>
      <c r="F32" s="162">
        <v>2.75</v>
      </c>
      <c r="G32" s="162"/>
      <c r="H32" s="162" t="s">
        <v>1136</v>
      </c>
      <c r="I32" s="162"/>
      <c r="J32" s="162" t="s">
        <v>1147</v>
      </c>
      <c r="K32" s="191">
        <v>45245</v>
      </c>
      <c r="L32" s="162" t="s">
        <v>1149</v>
      </c>
      <c r="M32" s="162"/>
      <c r="N32" s="150">
        <f t="shared" si="0"/>
        <v>46272</v>
      </c>
      <c r="P32" s="154">
        <v>46032</v>
      </c>
      <c r="Q32" s="155" t="str">
        <f>IF(Tabela133[[#This Row],[Diagnóstico]]="Não Prenha",Tabela133[[#This Row],[Vaca]],"-")</f>
        <v>-</v>
      </c>
      <c r="R32" s="162" t="str">
        <f>IF(Tabela133[[#This Row],[Diagnóstico]]="Não Prenha",Tabela133[[#This Row],[E.C.C DG]],"-")</f>
        <v>-</v>
      </c>
      <c r="S32" s="162"/>
      <c r="T32" s="162" t="str">
        <f>IF(Tabela133[[#This Row],[Diagnóstico]]="Não Prenha",Tabela133[[#This Row],[E.C.C. IA]],"-")</f>
        <v>-</v>
      </c>
      <c r="U32" s="162" t="str">
        <f>IF(Tabela133[[#This Row],[Diagnóstico]]="Não Prenha",Tabela133[[#This Row],[Raça IA]],"-")</f>
        <v>-</v>
      </c>
      <c r="V32" s="162"/>
      <c r="W32" s="162">
        <f>Tabela133[[#This Row],[Categoria]]</f>
        <v>0</v>
      </c>
      <c r="X32" s="162"/>
      <c r="Y32" s="162"/>
      <c r="Z32" s="162"/>
      <c r="AA32" s="162"/>
      <c r="AB32" s="150">
        <f t="shared" si="1"/>
        <v>46327</v>
      </c>
      <c r="AD32" s="154"/>
      <c r="AE32" s="155" t="str">
        <f>IF(Tabela13124[[#This Row],[Diagnóstico]]="Não Prenha ",Tabela133[[#This Row],[Vaca]],"-")</f>
        <v>-</v>
      </c>
      <c r="AF32" s="162"/>
      <c r="AG32" s="162"/>
      <c r="AH32" s="162"/>
      <c r="AI32" s="162"/>
      <c r="AJ32" s="162"/>
      <c r="AK32" s="162">
        <f>Tabela133[[#This Row],[Categoria]]</f>
        <v>0</v>
      </c>
      <c r="AL32" s="162"/>
      <c r="AM32" s="162"/>
      <c r="AN32" s="162"/>
      <c r="AO32" s="162"/>
      <c r="AP32" s="150" t="str">
        <f t="shared" si="2"/>
        <v/>
      </c>
    </row>
    <row r="33" spans="1:42" s="144" customFormat="1" x14ac:dyDescent="0.25">
      <c r="A33" s="156" t="s">
        <v>1137</v>
      </c>
      <c r="B33" s="154">
        <v>45977</v>
      </c>
      <c r="C33" s="155">
        <v>1663</v>
      </c>
      <c r="D33" s="162"/>
      <c r="E33" s="162" t="s">
        <v>1154</v>
      </c>
      <c r="F33" s="162"/>
      <c r="G33" s="162"/>
      <c r="H33" s="162"/>
      <c r="I33" s="162"/>
      <c r="J33" s="162"/>
      <c r="K33" s="162"/>
      <c r="L33" s="162"/>
      <c r="M33" s="162" t="s">
        <v>1156</v>
      </c>
      <c r="N33" s="150">
        <f t="shared" si="0"/>
        <v>46272</v>
      </c>
      <c r="P33" s="154">
        <v>46032</v>
      </c>
      <c r="Q33" s="155">
        <f>IF(Tabela133[[#This Row],[Diagnóstico]]="Não Prenha",Tabela133[[#This Row],[Vaca]],"-")</f>
        <v>1663</v>
      </c>
      <c r="R33" s="162">
        <f>IF(Tabela133[[#This Row],[Diagnóstico]]="Não Prenha",Tabela133[[#This Row],[E.C.C DG]],"-")</f>
        <v>0</v>
      </c>
      <c r="S33" s="162"/>
      <c r="T33" s="162">
        <f>IF(Tabela133[[#This Row],[Diagnóstico]]="Não Prenha",Tabela133[[#This Row],[E.C.C. IA]],"-")</f>
        <v>0</v>
      </c>
      <c r="U33" s="162">
        <f>IF(Tabela133[[#This Row],[Diagnóstico]]="Não Prenha",Tabela133[[#This Row],[Raça IA]],"-")</f>
        <v>0</v>
      </c>
      <c r="V33" s="162"/>
      <c r="W33" s="162">
        <f>Tabela133[[#This Row],[Categoria]]</f>
        <v>0</v>
      </c>
      <c r="X33" s="162" t="s">
        <v>1162</v>
      </c>
      <c r="Y33" s="191">
        <v>45210</v>
      </c>
      <c r="Z33" s="162"/>
      <c r="AA33" s="162"/>
      <c r="AB33" s="150">
        <f t="shared" si="1"/>
        <v>46327</v>
      </c>
      <c r="AD33" s="154"/>
      <c r="AE33" s="155" t="str">
        <f>IF(Tabela13124[[#This Row],[Diagnóstico]]="Não Prenha ",Tabela133[[#This Row],[Vaca]],"-")</f>
        <v>-</v>
      </c>
      <c r="AF33" s="162"/>
      <c r="AG33" s="162"/>
      <c r="AH33" s="162"/>
      <c r="AI33" s="162"/>
      <c r="AJ33" s="162"/>
      <c r="AK33" s="162">
        <f>Tabela133[[#This Row],[Categoria]]</f>
        <v>0</v>
      </c>
      <c r="AL33" s="162"/>
      <c r="AM33" s="162"/>
      <c r="AN33" s="162"/>
      <c r="AO33" s="162"/>
      <c r="AP33" s="150" t="str">
        <f t="shared" si="2"/>
        <v/>
      </c>
    </row>
    <row r="34" spans="1:42" s="144" customFormat="1" x14ac:dyDescent="0.25">
      <c r="A34" s="156" t="s">
        <v>1137</v>
      </c>
      <c r="B34" s="154">
        <v>45977</v>
      </c>
      <c r="C34" s="155">
        <v>1668</v>
      </c>
      <c r="D34" s="162"/>
      <c r="E34" s="162" t="s">
        <v>1154</v>
      </c>
      <c r="F34" s="162">
        <v>3</v>
      </c>
      <c r="G34" s="162"/>
      <c r="H34" s="162"/>
      <c r="I34" s="162"/>
      <c r="J34" s="162" t="s">
        <v>1147</v>
      </c>
      <c r="K34" s="191">
        <v>45245</v>
      </c>
      <c r="L34" s="162" t="s">
        <v>1149</v>
      </c>
      <c r="M34" s="162" t="s">
        <v>1156</v>
      </c>
      <c r="N34" s="150">
        <f t="shared" si="0"/>
        <v>46272</v>
      </c>
      <c r="P34" s="154">
        <v>46032</v>
      </c>
      <c r="Q34" s="155">
        <f>IF(Tabela133[[#This Row],[Diagnóstico]]="Não Prenha",Tabela133[[#This Row],[Vaca]],"-")</f>
        <v>1668</v>
      </c>
      <c r="R34" s="162">
        <f>IF(Tabela133[[#This Row],[Diagnóstico]]="Não Prenha",Tabela133[[#This Row],[E.C.C DG]],"-")</f>
        <v>0</v>
      </c>
      <c r="S34" s="162"/>
      <c r="T34" s="162">
        <f>IF(Tabela133[[#This Row],[Diagnóstico]]="Não Prenha",Tabela133[[#This Row],[E.C.C. IA]],"-")</f>
        <v>3</v>
      </c>
      <c r="U34" s="162">
        <f>IF(Tabela133[[#This Row],[Diagnóstico]]="Não Prenha",Tabela133[[#This Row],[Raça IA]],"-")</f>
        <v>0</v>
      </c>
      <c r="V34" s="162"/>
      <c r="W34" s="162">
        <f>Tabela133[[#This Row],[Categoria]]</f>
        <v>0</v>
      </c>
      <c r="X34" s="162" t="s">
        <v>1159</v>
      </c>
      <c r="Y34" s="191">
        <v>45210</v>
      </c>
      <c r="Z34" s="162"/>
      <c r="AA34" s="162"/>
      <c r="AB34" s="150">
        <f t="shared" si="1"/>
        <v>46327</v>
      </c>
      <c r="AD34" s="154"/>
      <c r="AE34" s="155" t="str">
        <f>IF(Tabela13124[[#This Row],[Diagnóstico]]="Não Prenha ",Tabela133[[#This Row],[Vaca]],"-")</f>
        <v>-</v>
      </c>
      <c r="AF34" s="162"/>
      <c r="AG34" s="162"/>
      <c r="AH34" s="162"/>
      <c r="AI34" s="162"/>
      <c r="AJ34" s="162"/>
      <c r="AK34" s="162">
        <f>Tabela133[[#This Row],[Categoria]]</f>
        <v>0</v>
      </c>
      <c r="AL34" s="162"/>
      <c r="AM34" s="162"/>
      <c r="AN34" s="162"/>
      <c r="AO34" s="162"/>
      <c r="AP34" s="150" t="str">
        <f t="shared" si="2"/>
        <v/>
      </c>
    </row>
    <row r="35" spans="1:42" s="144" customFormat="1" x14ac:dyDescent="0.25">
      <c r="A35" s="156" t="s">
        <v>1137</v>
      </c>
      <c r="B35" s="154">
        <v>45977</v>
      </c>
      <c r="C35" s="155">
        <v>1672</v>
      </c>
      <c r="D35" s="162"/>
      <c r="E35" s="162" t="s">
        <v>1135</v>
      </c>
      <c r="F35" s="162">
        <v>2.5</v>
      </c>
      <c r="G35" s="162"/>
      <c r="H35" s="162" t="s">
        <v>1136</v>
      </c>
      <c r="I35" s="162"/>
      <c r="J35" s="162" t="s">
        <v>1147</v>
      </c>
      <c r="K35" s="191">
        <v>45245</v>
      </c>
      <c r="L35" s="162" t="s">
        <v>1149</v>
      </c>
      <c r="M35" s="162"/>
      <c r="N35" s="150">
        <f t="shared" si="0"/>
        <v>46272</v>
      </c>
      <c r="P35" s="154">
        <v>46032</v>
      </c>
      <c r="Q35" s="155" t="str">
        <f>IF(Tabela133[[#This Row],[Diagnóstico]]="Não Prenha",Tabela133[[#This Row],[Vaca]],"-")</f>
        <v>-</v>
      </c>
      <c r="R35" s="162" t="str">
        <f>IF(Tabela133[[#This Row],[Diagnóstico]]="Não Prenha",Tabela133[[#This Row],[E.C.C DG]],"-")</f>
        <v>-</v>
      </c>
      <c r="S35" s="162"/>
      <c r="T35" s="162" t="str">
        <f>IF(Tabela133[[#This Row],[Diagnóstico]]="Não Prenha",Tabela133[[#This Row],[E.C.C. IA]],"-")</f>
        <v>-</v>
      </c>
      <c r="U35" s="162" t="str">
        <f>IF(Tabela133[[#This Row],[Diagnóstico]]="Não Prenha",Tabela133[[#This Row],[Raça IA]],"-")</f>
        <v>-</v>
      </c>
      <c r="V35" s="162"/>
      <c r="W35" s="162">
        <f>Tabela133[[#This Row],[Categoria]]</f>
        <v>0</v>
      </c>
      <c r="X35" s="162"/>
      <c r="Y35" s="162"/>
      <c r="Z35" s="162"/>
      <c r="AA35" s="162"/>
      <c r="AB35" s="150">
        <f t="shared" si="1"/>
        <v>46327</v>
      </c>
      <c r="AD35" s="154"/>
      <c r="AE35" s="155" t="str">
        <f>IF(Tabela13124[[#This Row],[Diagnóstico]]="Não Prenha ",Tabela133[[#This Row],[Vaca]],"-")</f>
        <v>-</v>
      </c>
      <c r="AF35" s="162"/>
      <c r="AG35" s="162"/>
      <c r="AH35" s="162"/>
      <c r="AI35" s="162"/>
      <c r="AJ35" s="162"/>
      <c r="AK35" s="162">
        <f>Tabela133[[#This Row],[Categoria]]</f>
        <v>0</v>
      </c>
      <c r="AL35" s="162"/>
      <c r="AM35" s="162"/>
      <c r="AN35" s="162"/>
      <c r="AO35" s="162"/>
      <c r="AP35" s="150" t="str">
        <f t="shared" si="2"/>
        <v/>
      </c>
    </row>
    <row r="36" spans="1:42" s="144" customFormat="1" x14ac:dyDescent="0.25">
      <c r="A36" s="156" t="s">
        <v>1137</v>
      </c>
      <c r="B36" s="154">
        <v>45977</v>
      </c>
      <c r="C36" s="155">
        <v>1764</v>
      </c>
      <c r="D36" s="162"/>
      <c r="E36" s="162" t="s">
        <v>1154</v>
      </c>
      <c r="F36" s="162">
        <v>3</v>
      </c>
      <c r="G36" s="162"/>
      <c r="H36" s="162"/>
      <c r="I36" s="162"/>
      <c r="J36" s="162" t="s">
        <v>1147</v>
      </c>
      <c r="K36" s="191">
        <v>45245</v>
      </c>
      <c r="L36" s="162" t="s">
        <v>1149</v>
      </c>
      <c r="M36" s="162" t="s">
        <v>1156</v>
      </c>
      <c r="N36" s="150">
        <f t="shared" si="0"/>
        <v>46272</v>
      </c>
      <c r="P36" s="154">
        <v>46032</v>
      </c>
      <c r="Q36" s="155">
        <f>IF(Tabela133[[#This Row],[Diagnóstico]]="Não Prenha",Tabela133[[#This Row],[Vaca]],"-")</f>
        <v>1764</v>
      </c>
      <c r="R36" s="162">
        <f>IF(Tabela133[[#This Row],[Diagnóstico]]="Não Prenha",Tabela133[[#This Row],[E.C.C DG]],"-")</f>
        <v>0</v>
      </c>
      <c r="S36" s="162"/>
      <c r="T36" s="162">
        <f>IF(Tabela133[[#This Row],[Diagnóstico]]="Não Prenha",Tabela133[[#This Row],[E.C.C. IA]],"-")</f>
        <v>3</v>
      </c>
      <c r="U36" s="162">
        <f>IF(Tabela133[[#This Row],[Diagnóstico]]="Não Prenha",Tabela133[[#This Row],[Raça IA]],"-")</f>
        <v>0</v>
      </c>
      <c r="V36" s="162"/>
      <c r="W36" s="162">
        <f>Tabela133[[#This Row],[Categoria]]</f>
        <v>0</v>
      </c>
      <c r="X36" s="162" t="s">
        <v>1159</v>
      </c>
      <c r="Y36" s="191">
        <v>45210</v>
      </c>
      <c r="Z36" s="162"/>
      <c r="AA36" s="162"/>
      <c r="AB36" s="150">
        <f t="shared" si="1"/>
        <v>46327</v>
      </c>
      <c r="AD36" s="154"/>
      <c r="AE36" s="155" t="str">
        <f>IF(Tabela13124[[#This Row],[Diagnóstico]]="Não Prenha ",Tabela133[[#This Row],[Vaca]],"-")</f>
        <v>-</v>
      </c>
      <c r="AF36" s="162"/>
      <c r="AG36" s="162"/>
      <c r="AH36" s="162"/>
      <c r="AI36" s="162"/>
      <c r="AJ36" s="162"/>
      <c r="AK36" s="162">
        <f>Tabela133[[#This Row],[Categoria]]</f>
        <v>0</v>
      </c>
      <c r="AL36" s="162"/>
      <c r="AM36" s="162"/>
      <c r="AN36" s="162"/>
      <c r="AO36" s="162"/>
      <c r="AP36" s="150" t="str">
        <f t="shared" si="2"/>
        <v/>
      </c>
    </row>
    <row r="37" spans="1:42" s="144" customFormat="1" x14ac:dyDescent="0.25">
      <c r="A37" s="156" t="s">
        <v>1137</v>
      </c>
      <c r="B37" s="154">
        <v>45977</v>
      </c>
      <c r="C37" s="155">
        <v>1829</v>
      </c>
      <c r="D37" s="162"/>
      <c r="E37" s="162" t="s">
        <v>1135</v>
      </c>
      <c r="F37" s="162">
        <v>2.5</v>
      </c>
      <c r="G37" s="162"/>
      <c r="H37" s="162" t="s">
        <v>1136</v>
      </c>
      <c r="I37" s="162"/>
      <c r="J37" s="162" t="s">
        <v>1147</v>
      </c>
      <c r="K37" s="191">
        <v>45245</v>
      </c>
      <c r="L37" s="162" t="s">
        <v>1149</v>
      </c>
      <c r="M37" s="162"/>
      <c r="N37" s="150">
        <f t="shared" si="0"/>
        <v>46272</v>
      </c>
      <c r="P37" s="154">
        <v>46032</v>
      </c>
      <c r="Q37" s="155" t="str">
        <f>IF(Tabela133[[#This Row],[Diagnóstico]]="Não Prenha",Tabela133[[#This Row],[Vaca]],"-")</f>
        <v>-</v>
      </c>
      <c r="R37" s="162" t="str">
        <f>IF(Tabela133[[#This Row],[Diagnóstico]]="Não Prenha",Tabela133[[#This Row],[E.C.C DG]],"-")</f>
        <v>-</v>
      </c>
      <c r="S37" s="162"/>
      <c r="T37" s="162" t="str">
        <f>IF(Tabela133[[#This Row],[Diagnóstico]]="Não Prenha",Tabela133[[#This Row],[E.C.C. IA]],"-")</f>
        <v>-</v>
      </c>
      <c r="U37" s="162" t="str">
        <f>IF(Tabela133[[#This Row],[Diagnóstico]]="Não Prenha",Tabela133[[#This Row],[Raça IA]],"-")</f>
        <v>-</v>
      </c>
      <c r="V37" s="162"/>
      <c r="W37" s="162">
        <f>Tabela133[[#This Row],[Categoria]]</f>
        <v>0</v>
      </c>
      <c r="X37" s="162"/>
      <c r="Y37" s="162"/>
      <c r="Z37" s="162"/>
      <c r="AA37" s="162"/>
      <c r="AB37" s="150">
        <f t="shared" si="1"/>
        <v>46327</v>
      </c>
      <c r="AD37" s="154"/>
      <c r="AE37" s="155" t="str">
        <f>IF(Tabela13124[[#This Row],[Diagnóstico]]="Não Prenha ",Tabela133[[#This Row],[Vaca]],"-")</f>
        <v>-</v>
      </c>
      <c r="AF37" s="162"/>
      <c r="AG37" s="162"/>
      <c r="AH37" s="162"/>
      <c r="AI37" s="162"/>
      <c r="AJ37" s="162"/>
      <c r="AK37" s="162">
        <f>Tabela133[[#This Row],[Categoria]]</f>
        <v>0</v>
      </c>
      <c r="AL37" s="162"/>
      <c r="AM37" s="162"/>
      <c r="AN37" s="162"/>
      <c r="AO37" s="162"/>
      <c r="AP37" s="150" t="str">
        <f t="shared" si="2"/>
        <v/>
      </c>
    </row>
    <row r="38" spans="1:42" s="144" customFormat="1" x14ac:dyDescent="0.25">
      <c r="A38" s="156" t="s">
        <v>1137</v>
      </c>
      <c r="B38" s="154">
        <v>45977</v>
      </c>
      <c r="C38" s="155">
        <v>1840</v>
      </c>
      <c r="D38" s="162"/>
      <c r="E38" s="162" t="s">
        <v>1135</v>
      </c>
      <c r="F38" s="162">
        <v>2.75</v>
      </c>
      <c r="G38" s="162"/>
      <c r="H38" s="162" t="s">
        <v>1136</v>
      </c>
      <c r="I38" s="162"/>
      <c r="J38" s="162" t="s">
        <v>1147</v>
      </c>
      <c r="K38" s="191">
        <v>45245</v>
      </c>
      <c r="L38" s="162" t="s">
        <v>1149</v>
      </c>
      <c r="M38" s="162"/>
      <c r="N38" s="150">
        <f t="shared" si="0"/>
        <v>46272</v>
      </c>
      <c r="P38" s="154">
        <v>46032</v>
      </c>
      <c r="Q38" s="155" t="str">
        <f>IF(Tabela133[[#This Row],[Diagnóstico]]="Não Prenha",Tabela133[[#This Row],[Vaca]],"-")</f>
        <v>-</v>
      </c>
      <c r="R38" s="162" t="str">
        <f>IF(Tabela133[[#This Row],[Diagnóstico]]="Não Prenha",Tabela133[[#This Row],[E.C.C DG]],"-")</f>
        <v>-</v>
      </c>
      <c r="S38" s="162"/>
      <c r="T38" s="162" t="str">
        <f>IF(Tabela133[[#This Row],[Diagnóstico]]="Não Prenha",Tabela133[[#This Row],[E.C.C. IA]],"-")</f>
        <v>-</v>
      </c>
      <c r="U38" s="162" t="str">
        <f>IF(Tabela133[[#This Row],[Diagnóstico]]="Não Prenha",Tabela133[[#This Row],[Raça IA]],"-")</f>
        <v>-</v>
      </c>
      <c r="V38" s="162"/>
      <c r="W38" s="162">
        <f>Tabela133[[#This Row],[Categoria]]</f>
        <v>0</v>
      </c>
      <c r="X38" s="162"/>
      <c r="Y38" s="162"/>
      <c r="Z38" s="162"/>
      <c r="AA38" s="162"/>
      <c r="AB38" s="150">
        <f t="shared" si="1"/>
        <v>46327</v>
      </c>
      <c r="AD38" s="154"/>
      <c r="AE38" s="155" t="str">
        <f>IF(Tabela13124[[#This Row],[Diagnóstico]]="Não Prenha ",Tabela133[[#This Row],[Vaca]],"-")</f>
        <v>-</v>
      </c>
      <c r="AF38" s="162"/>
      <c r="AG38" s="162"/>
      <c r="AH38" s="162"/>
      <c r="AI38" s="162"/>
      <c r="AJ38" s="162"/>
      <c r="AK38" s="162">
        <f>Tabela133[[#This Row],[Categoria]]</f>
        <v>0</v>
      </c>
      <c r="AL38" s="162"/>
      <c r="AM38" s="162"/>
      <c r="AN38" s="162"/>
      <c r="AO38" s="162"/>
      <c r="AP38" s="150" t="str">
        <f t="shared" si="2"/>
        <v/>
      </c>
    </row>
    <row r="39" spans="1:42" s="144" customFormat="1" x14ac:dyDescent="0.25">
      <c r="A39" s="156" t="s">
        <v>1137</v>
      </c>
      <c r="B39" s="154">
        <v>45977</v>
      </c>
      <c r="C39" s="155">
        <v>1865</v>
      </c>
      <c r="D39" s="162"/>
      <c r="E39" s="162" t="s">
        <v>1135</v>
      </c>
      <c r="F39" s="162">
        <v>3</v>
      </c>
      <c r="G39" s="162"/>
      <c r="H39" s="162"/>
      <c r="I39" s="162"/>
      <c r="J39" s="162" t="s">
        <v>1147</v>
      </c>
      <c r="K39" s="191">
        <v>45245</v>
      </c>
      <c r="L39" s="162" t="s">
        <v>1149</v>
      </c>
      <c r="M39" s="162"/>
      <c r="N39" s="150">
        <f t="shared" si="0"/>
        <v>46272</v>
      </c>
      <c r="P39" s="154">
        <v>46032</v>
      </c>
      <c r="Q39" s="155" t="str">
        <f>IF(Tabela133[[#This Row],[Diagnóstico]]="Não Prenha",Tabela133[[#This Row],[Vaca]],"-")</f>
        <v>-</v>
      </c>
      <c r="R39" s="162" t="str">
        <f>IF(Tabela133[[#This Row],[Diagnóstico]]="Não Prenha",Tabela133[[#This Row],[E.C.C DG]],"-")</f>
        <v>-</v>
      </c>
      <c r="S39" s="162"/>
      <c r="T39" s="162" t="str">
        <f>IF(Tabela133[[#This Row],[Diagnóstico]]="Não Prenha",Tabela133[[#This Row],[E.C.C. IA]],"-")</f>
        <v>-</v>
      </c>
      <c r="U39" s="162" t="str">
        <f>IF(Tabela133[[#This Row],[Diagnóstico]]="Não Prenha",Tabela133[[#This Row],[Raça IA]],"-")</f>
        <v>-</v>
      </c>
      <c r="V39" s="162"/>
      <c r="W39" s="162">
        <f>Tabela133[[#This Row],[Categoria]]</f>
        <v>0</v>
      </c>
      <c r="X39" s="162"/>
      <c r="Y39" s="162"/>
      <c r="Z39" s="162"/>
      <c r="AA39" s="162"/>
      <c r="AB39" s="150">
        <f t="shared" si="1"/>
        <v>46327</v>
      </c>
      <c r="AD39" s="154"/>
      <c r="AE39" s="155" t="str">
        <f>IF(Tabela13124[[#This Row],[Diagnóstico]]="Não Prenha ",Tabela133[[#This Row],[Vaca]],"-")</f>
        <v>-</v>
      </c>
      <c r="AF39" s="162"/>
      <c r="AG39" s="162"/>
      <c r="AH39" s="162"/>
      <c r="AI39" s="162"/>
      <c r="AJ39" s="162"/>
      <c r="AK39" s="162">
        <f>Tabela133[[#This Row],[Categoria]]</f>
        <v>0</v>
      </c>
      <c r="AL39" s="162"/>
      <c r="AM39" s="162"/>
      <c r="AN39" s="162"/>
      <c r="AO39" s="162"/>
      <c r="AP39" s="150" t="str">
        <f t="shared" si="2"/>
        <v/>
      </c>
    </row>
    <row r="40" spans="1:42" s="144" customFormat="1" x14ac:dyDescent="0.25">
      <c r="A40" s="156" t="s">
        <v>1137</v>
      </c>
      <c r="B40" s="154">
        <v>45977</v>
      </c>
      <c r="C40" s="155">
        <v>1948</v>
      </c>
      <c r="D40" s="162"/>
      <c r="E40" s="162" t="s">
        <v>1135</v>
      </c>
      <c r="F40" s="162">
        <v>2.5</v>
      </c>
      <c r="G40" s="162"/>
      <c r="H40" s="162"/>
      <c r="I40" s="162"/>
      <c r="J40" s="162" t="s">
        <v>1147</v>
      </c>
      <c r="K40" s="191">
        <v>45245</v>
      </c>
      <c r="L40" s="162" t="s">
        <v>1149</v>
      </c>
      <c r="M40" s="162"/>
      <c r="N40" s="150">
        <f t="shared" si="0"/>
        <v>46272</v>
      </c>
      <c r="P40" s="154">
        <v>46032</v>
      </c>
      <c r="Q40" s="155" t="str">
        <f>IF(Tabela133[[#This Row],[Diagnóstico]]="Não Prenha",Tabela133[[#This Row],[Vaca]],"-")</f>
        <v>-</v>
      </c>
      <c r="R40" s="162" t="str">
        <f>IF(Tabela133[[#This Row],[Diagnóstico]]="Não Prenha",Tabela133[[#This Row],[E.C.C DG]],"-")</f>
        <v>-</v>
      </c>
      <c r="S40" s="162"/>
      <c r="T40" s="162" t="str">
        <f>IF(Tabela133[[#This Row],[Diagnóstico]]="Não Prenha",Tabela133[[#This Row],[E.C.C. IA]],"-")</f>
        <v>-</v>
      </c>
      <c r="U40" s="162" t="str">
        <f>IF(Tabela133[[#This Row],[Diagnóstico]]="Não Prenha",Tabela133[[#This Row],[Raça IA]],"-")</f>
        <v>-</v>
      </c>
      <c r="V40" s="162"/>
      <c r="W40" s="162">
        <f>Tabela133[[#This Row],[Categoria]]</f>
        <v>0</v>
      </c>
      <c r="X40" s="162"/>
      <c r="Y40" s="162"/>
      <c r="Z40" s="162"/>
      <c r="AA40" s="162"/>
      <c r="AB40" s="150">
        <f t="shared" si="1"/>
        <v>46327</v>
      </c>
      <c r="AD40" s="154"/>
      <c r="AE40" s="155" t="str">
        <f>IF(Tabela13124[[#This Row],[Diagnóstico]]="Não Prenha ",Tabela133[[#This Row],[Vaca]],"-")</f>
        <v>-</v>
      </c>
      <c r="AF40" s="162"/>
      <c r="AG40" s="162"/>
      <c r="AH40" s="162"/>
      <c r="AI40" s="162"/>
      <c r="AJ40" s="162"/>
      <c r="AK40" s="162">
        <f>Tabela133[[#This Row],[Categoria]]</f>
        <v>0</v>
      </c>
      <c r="AL40" s="162"/>
      <c r="AM40" s="162"/>
      <c r="AN40" s="162"/>
      <c r="AO40" s="162"/>
      <c r="AP40" s="150" t="str">
        <f t="shared" si="2"/>
        <v/>
      </c>
    </row>
    <row r="41" spans="1:42" s="144" customFormat="1" x14ac:dyDescent="0.25">
      <c r="A41" s="156" t="s">
        <v>1137</v>
      </c>
      <c r="B41" s="154">
        <v>45977</v>
      </c>
      <c r="C41" s="155">
        <v>1964</v>
      </c>
      <c r="D41" s="162"/>
      <c r="E41" s="162" t="s">
        <v>1154</v>
      </c>
      <c r="F41" s="162">
        <v>2.75</v>
      </c>
      <c r="G41" s="162"/>
      <c r="H41" s="162" t="s">
        <v>1136</v>
      </c>
      <c r="I41" s="162"/>
      <c r="J41" s="162" t="s">
        <v>1147</v>
      </c>
      <c r="K41" s="191">
        <v>45245</v>
      </c>
      <c r="L41" s="162" t="s">
        <v>1149</v>
      </c>
      <c r="M41" s="162"/>
      <c r="N41" s="150">
        <f t="shared" si="0"/>
        <v>46272</v>
      </c>
      <c r="P41" s="154">
        <v>46032</v>
      </c>
      <c r="Q41" s="155">
        <f>IF(Tabela133[[#This Row],[Diagnóstico]]="Não Prenha",Tabela133[[#This Row],[Vaca]],"-")</f>
        <v>1964</v>
      </c>
      <c r="R41" s="162">
        <f>IF(Tabela133[[#This Row],[Diagnóstico]]="Não Prenha",Tabela133[[#This Row],[E.C.C DG]],"-")</f>
        <v>0</v>
      </c>
      <c r="S41" s="162"/>
      <c r="T41" s="162">
        <f>IF(Tabela133[[#This Row],[Diagnóstico]]="Não Prenha",Tabela133[[#This Row],[E.C.C. IA]],"-")</f>
        <v>2.75</v>
      </c>
      <c r="U41" s="162">
        <f>IF(Tabela133[[#This Row],[Diagnóstico]]="Não Prenha",Tabela133[[#This Row],[Raça IA]],"-")</f>
        <v>0</v>
      </c>
      <c r="V41" s="162"/>
      <c r="W41" s="162">
        <f>Tabela133[[#This Row],[Categoria]]</f>
        <v>0</v>
      </c>
      <c r="X41" s="162" t="s">
        <v>1159</v>
      </c>
      <c r="Y41" s="191">
        <v>45210</v>
      </c>
      <c r="Z41" s="162"/>
      <c r="AA41" s="162"/>
      <c r="AB41" s="150">
        <f t="shared" si="1"/>
        <v>46327</v>
      </c>
      <c r="AD41" s="154"/>
      <c r="AE41" s="155" t="str">
        <f>IF(Tabela13124[[#This Row],[Diagnóstico]]="Não Prenha ",Tabela133[[#This Row],[Vaca]],"-")</f>
        <v>-</v>
      </c>
      <c r="AF41" s="162"/>
      <c r="AG41" s="162"/>
      <c r="AH41" s="162"/>
      <c r="AI41" s="162"/>
      <c r="AJ41" s="162"/>
      <c r="AK41" s="162">
        <f>Tabela133[[#This Row],[Categoria]]</f>
        <v>0</v>
      </c>
      <c r="AL41" s="162"/>
      <c r="AM41" s="162"/>
      <c r="AN41" s="162"/>
      <c r="AO41" s="162"/>
      <c r="AP41" s="150" t="str">
        <f t="shared" si="2"/>
        <v/>
      </c>
    </row>
    <row r="42" spans="1:42" s="144" customFormat="1" x14ac:dyDescent="0.25">
      <c r="A42" s="156" t="s">
        <v>1137</v>
      </c>
      <c r="B42" s="154">
        <v>45977</v>
      </c>
      <c r="C42" s="155">
        <v>1972</v>
      </c>
      <c r="D42" s="162"/>
      <c r="E42" s="162" t="s">
        <v>1135</v>
      </c>
      <c r="F42" s="162">
        <v>2.75</v>
      </c>
      <c r="G42" s="162"/>
      <c r="H42" s="162" t="s">
        <v>1136</v>
      </c>
      <c r="I42" s="162"/>
      <c r="J42" s="162" t="s">
        <v>1144</v>
      </c>
      <c r="K42" s="191">
        <v>40232</v>
      </c>
      <c r="L42" s="162" t="s">
        <v>1149</v>
      </c>
      <c r="M42" s="162"/>
      <c r="N42" s="150">
        <f t="shared" si="0"/>
        <v>46272</v>
      </c>
      <c r="P42" s="154">
        <v>46032</v>
      </c>
      <c r="Q42" s="155" t="str">
        <f>IF(Tabela133[[#This Row],[Diagnóstico]]="Não Prenha",Tabela133[[#This Row],[Vaca]],"-")</f>
        <v>-</v>
      </c>
      <c r="R42" s="162" t="str">
        <f>IF(Tabela133[[#This Row],[Diagnóstico]]="Não Prenha",Tabela133[[#This Row],[E.C.C DG]],"-")</f>
        <v>-</v>
      </c>
      <c r="S42" s="162"/>
      <c r="T42" s="162" t="str">
        <f>IF(Tabela133[[#This Row],[Diagnóstico]]="Não Prenha",Tabela133[[#This Row],[E.C.C. IA]],"-")</f>
        <v>-</v>
      </c>
      <c r="U42" s="162" t="str">
        <f>IF(Tabela133[[#This Row],[Diagnóstico]]="Não Prenha",Tabela133[[#This Row],[Raça IA]],"-")</f>
        <v>-</v>
      </c>
      <c r="V42" s="162"/>
      <c r="W42" s="162">
        <f>Tabela133[[#This Row],[Categoria]]</f>
        <v>0</v>
      </c>
      <c r="X42" s="162"/>
      <c r="Y42" s="162"/>
      <c r="Z42" s="162"/>
      <c r="AA42" s="162"/>
      <c r="AB42" s="150">
        <f t="shared" si="1"/>
        <v>46327</v>
      </c>
      <c r="AD42" s="154"/>
      <c r="AE42" s="155" t="str">
        <f>IF(Tabela13124[[#This Row],[Diagnóstico]]="Não Prenha ",Tabela133[[#This Row],[Vaca]],"-")</f>
        <v>-</v>
      </c>
      <c r="AF42" s="162"/>
      <c r="AG42" s="162"/>
      <c r="AH42" s="162"/>
      <c r="AI42" s="162"/>
      <c r="AJ42" s="162"/>
      <c r="AK42" s="162">
        <f>Tabela133[[#This Row],[Categoria]]</f>
        <v>0</v>
      </c>
      <c r="AL42" s="162"/>
      <c r="AM42" s="162"/>
      <c r="AN42" s="162"/>
      <c r="AO42" s="162"/>
      <c r="AP42" s="150" t="str">
        <f t="shared" si="2"/>
        <v/>
      </c>
    </row>
    <row r="43" spans="1:42" s="144" customFormat="1" x14ac:dyDescent="0.25">
      <c r="A43" s="156" t="s">
        <v>1137</v>
      </c>
      <c r="B43" s="154">
        <v>45977</v>
      </c>
      <c r="C43" s="155">
        <v>1977</v>
      </c>
      <c r="D43" s="162"/>
      <c r="E43" s="162" t="s">
        <v>1154</v>
      </c>
      <c r="F43" s="162">
        <v>2.75</v>
      </c>
      <c r="G43" s="162"/>
      <c r="H43" s="162" t="s">
        <v>1136</v>
      </c>
      <c r="I43" s="162"/>
      <c r="J43" s="162" t="s">
        <v>1144</v>
      </c>
      <c r="K43" s="191">
        <v>40232</v>
      </c>
      <c r="L43" s="162" t="s">
        <v>1149</v>
      </c>
      <c r="M43" s="162"/>
      <c r="N43" s="150">
        <f t="shared" si="0"/>
        <v>46272</v>
      </c>
      <c r="P43" s="154">
        <v>46032</v>
      </c>
      <c r="Q43" s="155">
        <f>IF(Tabela133[[#This Row],[Diagnóstico]]="Não Prenha",Tabela133[[#This Row],[Vaca]],"-")</f>
        <v>1977</v>
      </c>
      <c r="R43" s="162">
        <f>IF(Tabela133[[#This Row],[Diagnóstico]]="Não Prenha",Tabela133[[#This Row],[E.C.C DG]],"-")</f>
        <v>0</v>
      </c>
      <c r="S43" s="162"/>
      <c r="T43" s="162">
        <f>IF(Tabela133[[#This Row],[Diagnóstico]]="Não Prenha",Tabela133[[#This Row],[E.C.C. IA]],"-")</f>
        <v>2.75</v>
      </c>
      <c r="U43" s="162">
        <f>IF(Tabela133[[#This Row],[Diagnóstico]]="Não Prenha",Tabela133[[#This Row],[Raça IA]],"-")</f>
        <v>0</v>
      </c>
      <c r="V43" s="162"/>
      <c r="W43" s="162">
        <f>Tabela133[[#This Row],[Categoria]]</f>
        <v>0</v>
      </c>
      <c r="X43" s="162" t="s">
        <v>1159</v>
      </c>
      <c r="Y43" s="191">
        <v>45210</v>
      </c>
      <c r="Z43" s="162"/>
      <c r="AA43" s="162"/>
      <c r="AB43" s="150">
        <f t="shared" si="1"/>
        <v>46327</v>
      </c>
      <c r="AD43" s="154"/>
      <c r="AE43" s="155" t="str">
        <f>IF(Tabela13124[[#This Row],[Diagnóstico]]="Não Prenha ",Tabela133[[#This Row],[Vaca]],"-")</f>
        <v>-</v>
      </c>
      <c r="AF43" s="162"/>
      <c r="AG43" s="162"/>
      <c r="AH43" s="162"/>
      <c r="AI43" s="162"/>
      <c r="AJ43" s="162"/>
      <c r="AK43" s="162">
        <f>Tabela133[[#This Row],[Categoria]]</f>
        <v>0</v>
      </c>
      <c r="AL43" s="162"/>
      <c r="AM43" s="162"/>
      <c r="AN43" s="162"/>
      <c r="AO43" s="162"/>
      <c r="AP43" s="150" t="str">
        <f t="shared" si="2"/>
        <v/>
      </c>
    </row>
    <row r="44" spans="1:42" s="144" customFormat="1" x14ac:dyDescent="0.25">
      <c r="A44" s="156" t="s">
        <v>1137</v>
      </c>
      <c r="B44" s="154">
        <v>45977</v>
      </c>
      <c r="C44" s="155">
        <v>1979</v>
      </c>
      <c r="D44" s="162"/>
      <c r="E44" s="162" t="s">
        <v>1135</v>
      </c>
      <c r="F44" s="162">
        <v>2.5</v>
      </c>
      <c r="G44" s="162"/>
      <c r="H44" s="162" t="s">
        <v>1136</v>
      </c>
      <c r="I44" s="162"/>
      <c r="J44" s="162" t="s">
        <v>1144</v>
      </c>
      <c r="K44" s="191">
        <v>40232</v>
      </c>
      <c r="L44" s="162" t="s">
        <v>1149</v>
      </c>
      <c r="M44" s="162"/>
      <c r="N44" s="150">
        <f t="shared" si="0"/>
        <v>46272</v>
      </c>
      <c r="P44" s="154">
        <v>46032</v>
      </c>
      <c r="Q44" s="155" t="str">
        <f>IF(Tabela133[[#This Row],[Diagnóstico]]="Não Prenha",Tabela133[[#This Row],[Vaca]],"-")</f>
        <v>-</v>
      </c>
      <c r="R44" s="162" t="str">
        <f>IF(Tabela133[[#This Row],[Diagnóstico]]="Não Prenha",Tabela133[[#This Row],[E.C.C DG]],"-")</f>
        <v>-</v>
      </c>
      <c r="S44" s="162"/>
      <c r="T44" s="162" t="str">
        <f>IF(Tabela133[[#This Row],[Diagnóstico]]="Não Prenha",Tabela133[[#This Row],[E.C.C. IA]],"-")</f>
        <v>-</v>
      </c>
      <c r="U44" s="162" t="str">
        <f>IF(Tabela133[[#This Row],[Diagnóstico]]="Não Prenha",Tabela133[[#This Row],[Raça IA]],"-")</f>
        <v>-</v>
      </c>
      <c r="V44" s="162"/>
      <c r="W44" s="162">
        <f>Tabela133[[#This Row],[Categoria]]</f>
        <v>0</v>
      </c>
      <c r="X44" s="162"/>
      <c r="Y44" s="162"/>
      <c r="Z44" s="162"/>
      <c r="AA44" s="162"/>
      <c r="AB44" s="150">
        <f t="shared" si="1"/>
        <v>46327</v>
      </c>
      <c r="AD44" s="76"/>
      <c r="AE44" s="155" t="str">
        <f>IF(Tabela13124[[#This Row],[Diagnóstico]]="Não Prenha ",Tabela133[[#This Row],[Vaca]],"-")</f>
        <v>-</v>
      </c>
      <c r="AF44" s="162"/>
      <c r="AG44" s="162"/>
      <c r="AH44" s="162"/>
      <c r="AI44" s="162"/>
      <c r="AJ44" s="162"/>
      <c r="AK44" s="162">
        <f>Tabela133[[#This Row],[Categoria]]</f>
        <v>0</v>
      </c>
      <c r="AL44" s="162"/>
      <c r="AM44" s="162"/>
      <c r="AN44" s="162"/>
      <c r="AO44" s="162"/>
      <c r="AP44" s="150" t="str">
        <f t="shared" si="2"/>
        <v/>
      </c>
    </row>
    <row r="45" spans="1:42" s="144" customFormat="1" x14ac:dyDescent="0.25">
      <c r="A45" s="156" t="s">
        <v>1137</v>
      </c>
      <c r="B45" s="154">
        <v>45977</v>
      </c>
      <c r="C45" s="155">
        <v>1980</v>
      </c>
      <c r="D45" s="162"/>
      <c r="E45" s="162" t="s">
        <v>1135</v>
      </c>
      <c r="F45" s="162"/>
      <c r="G45" s="162"/>
      <c r="H45" s="162"/>
      <c r="I45" s="162"/>
      <c r="J45" s="162"/>
      <c r="K45" s="162"/>
      <c r="L45" s="162"/>
      <c r="M45" s="162"/>
      <c r="N45" s="150">
        <f t="shared" si="0"/>
        <v>46272</v>
      </c>
      <c r="P45" s="154">
        <v>46032</v>
      </c>
      <c r="Q45" s="155" t="str">
        <f>IF(Tabela133[[#This Row],[Diagnóstico]]="Não Prenha",Tabela133[[#This Row],[Vaca]],"-")</f>
        <v>-</v>
      </c>
      <c r="R45" s="162" t="str">
        <f>IF(Tabela133[[#This Row],[Diagnóstico]]="Não Prenha",Tabela133[[#This Row],[E.C.C DG]],"-")</f>
        <v>-</v>
      </c>
      <c r="S45" s="162"/>
      <c r="T45" s="162" t="str">
        <f>IF(Tabela133[[#This Row],[Diagnóstico]]="Não Prenha",Tabela133[[#This Row],[E.C.C. IA]],"-")</f>
        <v>-</v>
      </c>
      <c r="U45" s="162" t="str">
        <f>IF(Tabela133[[#This Row],[Diagnóstico]]="Não Prenha",Tabela133[[#This Row],[Raça IA]],"-")</f>
        <v>-</v>
      </c>
      <c r="V45" s="162"/>
      <c r="W45" s="162">
        <f>Tabela133[[#This Row],[Categoria]]</f>
        <v>0</v>
      </c>
      <c r="X45" s="162"/>
      <c r="Y45" s="162"/>
      <c r="Z45" s="162"/>
      <c r="AA45" s="162"/>
      <c r="AB45" s="150">
        <f t="shared" si="1"/>
        <v>46327</v>
      </c>
      <c r="AD45" s="154"/>
      <c r="AE45" s="155" t="str">
        <f>IF(Tabela13124[[#This Row],[Diagnóstico]]="Não Prenha ",Tabela133[[#This Row],[Vaca]],"-")</f>
        <v>-</v>
      </c>
      <c r="AF45" s="162"/>
      <c r="AG45" s="162"/>
      <c r="AH45" s="162"/>
      <c r="AI45" s="162"/>
      <c r="AJ45" s="162"/>
      <c r="AK45" s="162">
        <f>Tabela133[[#This Row],[Categoria]]</f>
        <v>0</v>
      </c>
      <c r="AL45" s="162"/>
      <c r="AM45" s="162"/>
      <c r="AN45" s="162"/>
      <c r="AO45" s="162"/>
      <c r="AP45" s="150" t="str">
        <f t="shared" si="2"/>
        <v/>
      </c>
    </row>
    <row r="46" spans="1:42" s="144" customFormat="1" x14ac:dyDescent="0.25">
      <c r="A46" s="156" t="s">
        <v>1137</v>
      </c>
      <c r="B46" s="154">
        <v>45977</v>
      </c>
      <c r="C46" s="155">
        <v>1998</v>
      </c>
      <c r="D46" s="162"/>
      <c r="E46" s="162" t="s">
        <v>1135</v>
      </c>
      <c r="F46" s="162">
        <v>2.75</v>
      </c>
      <c r="G46" s="162"/>
      <c r="H46" s="162" t="s">
        <v>1136</v>
      </c>
      <c r="I46" s="162"/>
      <c r="J46" s="162" t="s">
        <v>1147</v>
      </c>
      <c r="K46" s="191">
        <v>45245</v>
      </c>
      <c r="L46" s="162" t="s">
        <v>1149</v>
      </c>
      <c r="M46" s="162"/>
      <c r="N46" s="150">
        <f t="shared" si="0"/>
        <v>46272</v>
      </c>
      <c r="P46" s="154">
        <v>46032</v>
      </c>
      <c r="Q46" s="155" t="str">
        <f>IF(Tabela133[[#This Row],[Diagnóstico]]="Não Prenha",Tabela133[[#This Row],[Vaca]],"-")</f>
        <v>-</v>
      </c>
      <c r="R46" s="162" t="str">
        <f>IF(Tabela133[[#This Row],[Diagnóstico]]="Não Prenha",Tabela133[[#This Row],[E.C.C DG]],"-")</f>
        <v>-</v>
      </c>
      <c r="S46" s="162"/>
      <c r="T46" s="162" t="str">
        <f>IF(Tabela133[[#This Row],[Diagnóstico]]="Não Prenha",Tabela133[[#This Row],[E.C.C. IA]],"-")</f>
        <v>-</v>
      </c>
      <c r="U46" s="162" t="str">
        <f>IF(Tabela133[[#This Row],[Diagnóstico]]="Não Prenha",Tabela133[[#This Row],[Raça IA]],"-")</f>
        <v>-</v>
      </c>
      <c r="V46" s="162"/>
      <c r="W46" s="162">
        <f>Tabela133[[#This Row],[Categoria]]</f>
        <v>0</v>
      </c>
      <c r="X46" s="162"/>
      <c r="Y46" s="162"/>
      <c r="Z46" s="162"/>
      <c r="AA46" s="162"/>
      <c r="AB46" s="150">
        <f t="shared" si="1"/>
        <v>46327</v>
      </c>
      <c r="AD46" s="154"/>
      <c r="AE46" s="155" t="str">
        <f>IF(Tabela13124[[#This Row],[Diagnóstico]]="Não Prenha ",Tabela133[[#This Row],[Vaca]],"-")</f>
        <v>-</v>
      </c>
      <c r="AF46" s="162"/>
      <c r="AG46" s="162"/>
      <c r="AH46" s="162"/>
      <c r="AI46" s="162"/>
      <c r="AJ46" s="162"/>
      <c r="AK46" s="162">
        <f>Tabela133[[#This Row],[Categoria]]</f>
        <v>0</v>
      </c>
      <c r="AL46" s="162"/>
      <c r="AM46" s="162"/>
      <c r="AN46" s="162"/>
      <c r="AO46" s="162"/>
      <c r="AP46" s="150" t="str">
        <f t="shared" si="2"/>
        <v/>
      </c>
    </row>
    <row r="47" spans="1:42" s="144" customFormat="1" x14ac:dyDescent="0.25">
      <c r="A47" s="156" t="s">
        <v>1137</v>
      </c>
      <c r="B47" s="154">
        <v>45977</v>
      </c>
      <c r="C47" s="155">
        <v>2014</v>
      </c>
      <c r="D47" s="162"/>
      <c r="E47" s="162" t="s">
        <v>1135</v>
      </c>
      <c r="F47" s="162"/>
      <c r="G47" s="162"/>
      <c r="H47" s="162" t="s">
        <v>1136</v>
      </c>
      <c r="I47" s="162"/>
      <c r="J47" s="162"/>
      <c r="K47" s="162"/>
      <c r="L47" s="162"/>
      <c r="M47" s="162"/>
      <c r="N47" s="150">
        <f t="shared" si="0"/>
        <v>46272</v>
      </c>
      <c r="P47" s="154">
        <v>46032</v>
      </c>
      <c r="Q47" s="155" t="str">
        <f>IF(Tabela133[[#This Row],[Diagnóstico]]="Não Prenha",Tabela133[[#This Row],[Vaca]],"-")</f>
        <v>-</v>
      </c>
      <c r="R47" s="162" t="str">
        <f>IF(Tabela133[[#This Row],[Diagnóstico]]="Não Prenha",Tabela133[[#This Row],[E.C.C DG]],"-")</f>
        <v>-</v>
      </c>
      <c r="S47" s="162"/>
      <c r="T47" s="162" t="str">
        <f>IF(Tabela133[[#This Row],[Diagnóstico]]="Não Prenha",Tabela133[[#This Row],[E.C.C. IA]],"-")</f>
        <v>-</v>
      </c>
      <c r="U47" s="162" t="str">
        <f>IF(Tabela133[[#This Row],[Diagnóstico]]="Não Prenha",Tabela133[[#This Row],[Raça IA]],"-")</f>
        <v>-</v>
      </c>
      <c r="V47" s="162"/>
      <c r="W47" s="162">
        <f>Tabela133[[#This Row],[Categoria]]</f>
        <v>0</v>
      </c>
      <c r="X47" s="162"/>
      <c r="Y47" s="162"/>
      <c r="Z47" s="162"/>
      <c r="AA47" s="162"/>
      <c r="AB47" s="150">
        <f t="shared" si="1"/>
        <v>46327</v>
      </c>
      <c r="AD47" s="154"/>
      <c r="AE47" s="155" t="str">
        <f>IF(Tabela13124[[#This Row],[Diagnóstico]]="Não Prenha ",Tabela133[[#This Row],[Vaca]],"-")</f>
        <v>-</v>
      </c>
      <c r="AF47" s="162"/>
      <c r="AG47" s="162"/>
      <c r="AH47" s="162"/>
      <c r="AI47" s="162"/>
      <c r="AJ47" s="162"/>
      <c r="AK47" s="162">
        <f>Tabela133[[#This Row],[Categoria]]</f>
        <v>0</v>
      </c>
      <c r="AL47" s="162"/>
      <c r="AM47" s="162"/>
      <c r="AN47" s="162"/>
      <c r="AO47" s="162"/>
      <c r="AP47" s="150" t="str">
        <f t="shared" si="2"/>
        <v/>
      </c>
    </row>
    <row r="48" spans="1:42" s="144" customFormat="1" x14ac:dyDescent="0.25">
      <c r="A48" s="156" t="s">
        <v>1137</v>
      </c>
      <c r="B48" s="154">
        <v>45977</v>
      </c>
      <c r="C48" s="155">
        <v>2019</v>
      </c>
      <c r="D48" s="162"/>
      <c r="E48" s="162" t="s">
        <v>1154</v>
      </c>
      <c r="F48" s="162">
        <v>2.5</v>
      </c>
      <c r="G48" s="162"/>
      <c r="H48" s="162"/>
      <c r="I48" s="162"/>
      <c r="J48" s="162" t="s">
        <v>1147</v>
      </c>
      <c r="K48" s="191">
        <v>45245</v>
      </c>
      <c r="L48" s="162" t="s">
        <v>1149</v>
      </c>
      <c r="M48" s="162" t="s">
        <v>1156</v>
      </c>
      <c r="N48" s="150">
        <f t="shared" si="0"/>
        <v>46272</v>
      </c>
      <c r="P48" s="154">
        <v>46032</v>
      </c>
      <c r="Q48" s="155">
        <f>IF(Tabela133[[#This Row],[Diagnóstico]]="Não Prenha",Tabela133[[#This Row],[Vaca]],"-")</f>
        <v>2019</v>
      </c>
      <c r="R48" s="162">
        <f>IF(Tabela133[[#This Row],[Diagnóstico]]="Não Prenha",Tabela133[[#This Row],[E.C.C DG]],"-")</f>
        <v>0</v>
      </c>
      <c r="S48" s="162"/>
      <c r="T48" s="162">
        <f>IF(Tabela133[[#This Row],[Diagnóstico]]="Não Prenha",Tabela133[[#This Row],[E.C.C. IA]],"-")</f>
        <v>2.5</v>
      </c>
      <c r="U48" s="162">
        <f>IF(Tabela133[[#This Row],[Diagnóstico]]="Não Prenha",Tabela133[[#This Row],[Raça IA]],"-")</f>
        <v>0</v>
      </c>
      <c r="V48" s="162"/>
      <c r="W48" s="162">
        <f>Tabela133[[#This Row],[Categoria]]</f>
        <v>0</v>
      </c>
      <c r="X48" s="162" t="s">
        <v>1159</v>
      </c>
      <c r="Y48" s="191">
        <v>45210</v>
      </c>
      <c r="Z48" s="162"/>
      <c r="AA48" s="162"/>
      <c r="AB48" s="150">
        <f t="shared" si="1"/>
        <v>46327</v>
      </c>
      <c r="AD48" s="154"/>
      <c r="AE48" s="155" t="str">
        <f>IF(Tabela13124[[#This Row],[Diagnóstico]]="Não Prenha ",Tabela133[[#This Row],[Vaca]],"-")</f>
        <v>-</v>
      </c>
      <c r="AF48" s="162"/>
      <c r="AG48" s="162"/>
      <c r="AH48" s="162"/>
      <c r="AI48" s="162"/>
      <c r="AJ48" s="162"/>
      <c r="AK48" s="162">
        <f>Tabela133[[#This Row],[Categoria]]</f>
        <v>0</v>
      </c>
      <c r="AL48" s="162"/>
      <c r="AM48" s="162"/>
      <c r="AN48" s="162"/>
      <c r="AO48" s="162"/>
      <c r="AP48" s="150" t="str">
        <f t="shared" si="2"/>
        <v/>
      </c>
    </row>
    <row r="49" spans="1:42" s="144" customFormat="1" x14ac:dyDescent="0.25">
      <c r="A49" s="156" t="s">
        <v>1137</v>
      </c>
      <c r="B49" s="154">
        <v>45977</v>
      </c>
      <c r="C49" s="155">
        <v>2053</v>
      </c>
      <c r="D49" s="162"/>
      <c r="E49" s="162" t="s">
        <v>1135</v>
      </c>
      <c r="F49" s="162"/>
      <c r="G49" s="162"/>
      <c r="H49" s="162"/>
      <c r="I49" s="162"/>
      <c r="J49" s="162"/>
      <c r="K49" s="162"/>
      <c r="L49" s="162"/>
      <c r="M49" s="162"/>
      <c r="N49" s="150">
        <f t="shared" si="0"/>
        <v>46272</v>
      </c>
      <c r="P49" s="154">
        <v>46032</v>
      </c>
      <c r="Q49" s="155" t="str">
        <f>IF(Tabela133[[#This Row],[Diagnóstico]]="Não Prenha",Tabela133[[#This Row],[Vaca]],"-")</f>
        <v>-</v>
      </c>
      <c r="R49" s="162" t="str">
        <f>IF(Tabela133[[#This Row],[Diagnóstico]]="Não Prenha",Tabela133[[#This Row],[E.C.C DG]],"-")</f>
        <v>-</v>
      </c>
      <c r="S49" s="162"/>
      <c r="T49" s="162" t="str">
        <f>IF(Tabela133[[#This Row],[Diagnóstico]]="Não Prenha",Tabela133[[#This Row],[E.C.C. IA]],"-")</f>
        <v>-</v>
      </c>
      <c r="U49" s="162" t="str">
        <f>IF(Tabela133[[#This Row],[Diagnóstico]]="Não Prenha",Tabela133[[#This Row],[Raça IA]],"-")</f>
        <v>-</v>
      </c>
      <c r="V49" s="162"/>
      <c r="W49" s="162">
        <f>Tabela133[[#This Row],[Categoria]]</f>
        <v>0</v>
      </c>
      <c r="X49" s="162"/>
      <c r="Y49" s="162"/>
      <c r="Z49" s="162"/>
      <c r="AA49" s="162"/>
      <c r="AB49" s="150">
        <f t="shared" si="1"/>
        <v>46327</v>
      </c>
      <c r="AD49" s="154"/>
      <c r="AE49" s="155" t="str">
        <f>IF(Tabela13124[[#This Row],[Diagnóstico]]="Não Prenha ",Tabela133[[#This Row],[Vaca]],"-")</f>
        <v>-</v>
      </c>
      <c r="AF49" s="162"/>
      <c r="AG49" s="162"/>
      <c r="AH49" s="162"/>
      <c r="AI49" s="162"/>
      <c r="AJ49" s="162"/>
      <c r="AK49" s="162">
        <f>Tabela133[[#This Row],[Categoria]]</f>
        <v>0</v>
      </c>
      <c r="AL49" s="162"/>
      <c r="AM49" s="162"/>
      <c r="AN49" s="162"/>
      <c r="AO49" s="162"/>
      <c r="AP49" s="150" t="str">
        <f t="shared" si="2"/>
        <v/>
      </c>
    </row>
    <row r="50" spans="1:42" s="144" customFormat="1" x14ac:dyDescent="0.25">
      <c r="A50" s="156" t="s">
        <v>1137</v>
      </c>
      <c r="B50" s="154">
        <v>45977</v>
      </c>
      <c r="C50" s="155">
        <v>2077</v>
      </c>
      <c r="D50" s="162"/>
      <c r="E50" s="162" t="s">
        <v>1154</v>
      </c>
      <c r="F50" s="162">
        <v>2.5</v>
      </c>
      <c r="G50" s="162"/>
      <c r="H50" s="162" t="s">
        <v>1136</v>
      </c>
      <c r="I50" s="162"/>
      <c r="J50" s="162" t="s">
        <v>1147</v>
      </c>
      <c r="K50" s="191">
        <v>45245</v>
      </c>
      <c r="L50" s="162" t="s">
        <v>1149</v>
      </c>
      <c r="M50" s="162"/>
      <c r="N50" s="150">
        <f t="shared" si="0"/>
        <v>46272</v>
      </c>
      <c r="P50" s="154">
        <v>46032</v>
      </c>
      <c r="Q50" s="155">
        <f>IF(Tabela133[[#This Row],[Diagnóstico]]="Não Prenha",Tabela133[[#This Row],[Vaca]],"-")</f>
        <v>2077</v>
      </c>
      <c r="R50" s="162">
        <f>IF(Tabela133[[#This Row],[Diagnóstico]]="Não Prenha",Tabela133[[#This Row],[E.C.C DG]],"-")</f>
        <v>0</v>
      </c>
      <c r="S50" s="162"/>
      <c r="T50" s="162">
        <f>IF(Tabela133[[#This Row],[Diagnóstico]]="Não Prenha",Tabela133[[#This Row],[E.C.C. IA]],"-")</f>
        <v>2.5</v>
      </c>
      <c r="U50" s="162">
        <f>IF(Tabela133[[#This Row],[Diagnóstico]]="Não Prenha",Tabela133[[#This Row],[Raça IA]],"-")</f>
        <v>0</v>
      </c>
      <c r="V50" s="162"/>
      <c r="W50" s="162">
        <f>Tabela133[[#This Row],[Categoria]]</f>
        <v>0</v>
      </c>
      <c r="X50" s="162"/>
      <c r="Y50" s="162"/>
      <c r="Z50" s="162"/>
      <c r="AA50" s="162"/>
      <c r="AB50" s="150">
        <f t="shared" si="1"/>
        <v>46327</v>
      </c>
      <c r="AD50" s="154"/>
      <c r="AE50" s="155" t="str">
        <f>IF(Tabela13124[[#This Row],[Diagnóstico]]="Não Prenha ",Tabela133[[#This Row],[Vaca]],"-")</f>
        <v>-</v>
      </c>
      <c r="AF50" s="162"/>
      <c r="AG50" s="162"/>
      <c r="AH50" s="162"/>
      <c r="AI50" s="162"/>
      <c r="AJ50" s="162"/>
      <c r="AK50" s="162">
        <f>Tabela133[[#This Row],[Categoria]]</f>
        <v>0</v>
      </c>
      <c r="AL50" s="162"/>
      <c r="AM50" s="162"/>
      <c r="AN50" s="162"/>
      <c r="AO50" s="162"/>
      <c r="AP50" s="150" t="str">
        <f t="shared" si="2"/>
        <v/>
      </c>
    </row>
    <row r="51" spans="1:42" s="144" customFormat="1" x14ac:dyDescent="0.25">
      <c r="A51" s="156" t="s">
        <v>1137</v>
      </c>
      <c r="B51" s="154">
        <v>45977</v>
      </c>
      <c r="C51" s="155">
        <v>2095</v>
      </c>
      <c r="D51" s="162"/>
      <c r="E51" s="162" t="s">
        <v>1135</v>
      </c>
      <c r="F51" s="162"/>
      <c r="G51" s="162"/>
      <c r="H51" s="162"/>
      <c r="I51" s="162"/>
      <c r="J51" s="162"/>
      <c r="K51" s="162"/>
      <c r="L51" s="162"/>
      <c r="M51" s="162"/>
      <c r="N51" s="150">
        <f t="shared" si="0"/>
        <v>46272</v>
      </c>
      <c r="P51" s="154">
        <v>46032</v>
      </c>
      <c r="Q51" s="155" t="str">
        <f>IF(Tabela133[[#This Row],[Diagnóstico]]="Não Prenha",Tabela133[[#This Row],[Vaca]],"-")</f>
        <v>-</v>
      </c>
      <c r="R51" s="162" t="str">
        <f>IF(Tabela133[[#This Row],[Diagnóstico]]="Não Prenha",Tabela133[[#This Row],[E.C.C DG]],"-")</f>
        <v>-</v>
      </c>
      <c r="S51" s="162"/>
      <c r="T51" s="162" t="str">
        <f>IF(Tabela133[[#This Row],[Diagnóstico]]="Não Prenha",Tabela133[[#This Row],[E.C.C. IA]],"-")</f>
        <v>-</v>
      </c>
      <c r="U51" s="162" t="str">
        <f>IF(Tabela133[[#This Row],[Diagnóstico]]="Não Prenha",Tabela133[[#This Row],[Raça IA]],"-")</f>
        <v>-</v>
      </c>
      <c r="V51" s="162"/>
      <c r="W51" s="162">
        <f>Tabela133[[#This Row],[Categoria]]</f>
        <v>0</v>
      </c>
      <c r="X51" s="162"/>
      <c r="Y51" s="162"/>
      <c r="Z51" s="162"/>
      <c r="AA51" s="162"/>
      <c r="AB51" s="150">
        <f t="shared" si="1"/>
        <v>46327</v>
      </c>
      <c r="AD51" s="154"/>
      <c r="AE51" s="155" t="str">
        <f>IF(Tabela13124[[#This Row],[Diagnóstico]]="Não Prenha ",Tabela133[[#This Row],[Vaca]],"-")</f>
        <v>-</v>
      </c>
      <c r="AF51" s="162"/>
      <c r="AG51" s="162"/>
      <c r="AH51" s="162"/>
      <c r="AI51" s="162"/>
      <c r="AJ51" s="162"/>
      <c r="AK51" s="162">
        <f>Tabela133[[#This Row],[Categoria]]</f>
        <v>0</v>
      </c>
      <c r="AL51" s="162"/>
      <c r="AM51" s="162"/>
      <c r="AN51" s="162"/>
      <c r="AO51" s="162"/>
      <c r="AP51" s="150" t="str">
        <f t="shared" si="2"/>
        <v/>
      </c>
    </row>
    <row r="52" spans="1:42" s="144" customFormat="1" x14ac:dyDescent="0.25">
      <c r="A52" s="156" t="s">
        <v>1137</v>
      </c>
      <c r="B52" s="154">
        <v>45977</v>
      </c>
      <c r="C52" s="155">
        <v>2115</v>
      </c>
      <c r="D52" s="162"/>
      <c r="E52" s="162" t="s">
        <v>1154</v>
      </c>
      <c r="F52" s="162">
        <v>2.75</v>
      </c>
      <c r="G52" s="162"/>
      <c r="H52" s="162" t="s">
        <v>1136</v>
      </c>
      <c r="I52" s="162"/>
      <c r="J52" s="162" t="s">
        <v>1144</v>
      </c>
      <c r="K52" s="191">
        <v>40232</v>
      </c>
      <c r="L52" s="162" t="s">
        <v>1149</v>
      </c>
      <c r="M52" s="162"/>
      <c r="N52" s="150">
        <f t="shared" si="0"/>
        <v>46272</v>
      </c>
      <c r="P52" s="154">
        <v>46032</v>
      </c>
      <c r="Q52" s="155">
        <f>IF(Tabela133[[#This Row],[Diagnóstico]]="Não Prenha",Tabela133[[#This Row],[Vaca]],"-")</f>
        <v>2115</v>
      </c>
      <c r="R52" s="162">
        <f>IF(Tabela133[[#This Row],[Diagnóstico]]="Não Prenha",Tabela133[[#This Row],[E.C.C DG]],"-")</f>
        <v>0</v>
      </c>
      <c r="S52" s="162"/>
      <c r="T52" s="162">
        <f>IF(Tabela133[[#This Row],[Diagnóstico]]="Não Prenha",Tabela133[[#This Row],[E.C.C. IA]],"-")</f>
        <v>2.75</v>
      </c>
      <c r="U52" s="162">
        <f>IF(Tabela133[[#This Row],[Diagnóstico]]="Não Prenha",Tabela133[[#This Row],[Raça IA]],"-")</f>
        <v>0</v>
      </c>
      <c r="V52" s="162"/>
      <c r="W52" s="162">
        <f>Tabela133[[#This Row],[Categoria]]</f>
        <v>0</v>
      </c>
      <c r="X52" s="162" t="s">
        <v>1160</v>
      </c>
      <c r="Y52" s="191">
        <v>45210</v>
      </c>
      <c r="Z52" s="162"/>
      <c r="AA52" s="162"/>
      <c r="AB52" s="150">
        <f t="shared" si="1"/>
        <v>46327</v>
      </c>
      <c r="AD52" s="154"/>
      <c r="AE52" s="155" t="str">
        <f>IF(Tabela13124[[#This Row],[Diagnóstico]]="Não Prenha ",Tabela133[[#This Row],[Vaca]],"-")</f>
        <v>-</v>
      </c>
      <c r="AF52" s="162"/>
      <c r="AG52" s="162"/>
      <c r="AH52" s="162"/>
      <c r="AI52" s="162"/>
      <c r="AJ52" s="162"/>
      <c r="AK52" s="162">
        <f>Tabela133[[#This Row],[Categoria]]</f>
        <v>0</v>
      </c>
      <c r="AL52" s="162"/>
      <c r="AM52" s="162"/>
      <c r="AN52" s="162"/>
      <c r="AO52" s="162"/>
      <c r="AP52" s="150" t="str">
        <f t="shared" si="2"/>
        <v/>
      </c>
    </row>
    <row r="53" spans="1:42" s="144" customFormat="1" x14ac:dyDescent="0.25">
      <c r="A53" s="156" t="s">
        <v>1137</v>
      </c>
      <c r="B53" s="154">
        <v>45977</v>
      </c>
      <c r="C53" s="155">
        <v>2124</v>
      </c>
      <c r="D53" s="162"/>
      <c r="E53" s="162" t="s">
        <v>1154</v>
      </c>
      <c r="F53" s="162">
        <v>2.75</v>
      </c>
      <c r="G53" s="162"/>
      <c r="H53" s="162"/>
      <c r="I53" s="162"/>
      <c r="J53" s="162" t="s">
        <v>1147</v>
      </c>
      <c r="K53" s="191">
        <v>45245</v>
      </c>
      <c r="L53" s="162" t="s">
        <v>1149</v>
      </c>
      <c r="M53" s="162"/>
      <c r="N53" s="150">
        <f t="shared" si="0"/>
        <v>46272</v>
      </c>
      <c r="P53" s="154">
        <v>46032</v>
      </c>
      <c r="Q53" s="155">
        <f>IF(Tabela133[[#This Row],[Diagnóstico]]="Não Prenha",Tabela133[[#This Row],[Vaca]],"-")</f>
        <v>2124</v>
      </c>
      <c r="R53" s="162">
        <f>IF(Tabela133[[#This Row],[Diagnóstico]]="Não Prenha",Tabela133[[#This Row],[E.C.C DG]],"-")</f>
        <v>0</v>
      </c>
      <c r="S53" s="162"/>
      <c r="T53" s="162">
        <f>IF(Tabela133[[#This Row],[Diagnóstico]]="Não Prenha",Tabela133[[#This Row],[E.C.C. IA]],"-")</f>
        <v>2.75</v>
      </c>
      <c r="U53" s="162">
        <f>IF(Tabela133[[#This Row],[Diagnóstico]]="Não Prenha",Tabela133[[#This Row],[Raça IA]],"-")</f>
        <v>0</v>
      </c>
      <c r="V53" s="162"/>
      <c r="W53" s="162">
        <f>Tabela133[[#This Row],[Categoria]]</f>
        <v>0</v>
      </c>
      <c r="X53" s="162" t="s">
        <v>1159</v>
      </c>
      <c r="Y53" s="191">
        <v>45210</v>
      </c>
      <c r="Z53" s="162"/>
      <c r="AA53" s="162"/>
      <c r="AB53" s="150">
        <f t="shared" si="1"/>
        <v>46327</v>
      </c>
      <c r="AD53" s="154"/>
      <c r="AE53" s="155" t="str">
        <f>IF(Tabela13124[[#This Row],[Diagnóstico]]="Não Prenha ",Tabela133[[#This Row],[Vaca]],"-")</f>
        <v>-</v>
      </c>
      <c r="AF53" s="162"/>
      <c r="AG53" s="162"/>
      <c r="AH53" s="162"/>
      <c r="AI53" s="162"/>
      <c r="AJ53" s="162"/>
      <c r="AK53" s="162">
        <f>Tabela133[[#This Row],[Categoria]]</f>
        <v>0</v>
      </c>
      <c r="AL53" s="162"/>
      <c r="AM53" s="162"/>
      <c r="AN53" s="162"/>
      <c r="AO53" s="162"/>
      <c r="AP53" s="150" t="str">
        <f t="shared" si="2"/>
        <v/>
      </c>
    </row>
    <row r="54" spans="1:42" s="144" customFormat="1" x14ac:dyDescent="0.25">
      <c r="A54" s="156" t="s">
        <v>1137</v>
      </c>
      <c r="B54" s="154">
        <v>45977</v>
      </c>
      <c r="C54" s="155">
        <v>2141</v>
      </c>
      <c r="D54" s="162"/>
      <c r="E54" s="162" t="s">
        <v>1135</v>
      </c>
      <c r="F54" s="162">
        <v>2.75</v>
      </c>
      <c r="G54" s="162"/>
      <c r="H54" s="162"/>
      <c r="I54" s="162"/>
      <c r="J54" s="162" t="s">
        <v>1144</v>
      </c>
      <c r="K54" s="191">
        <v>40232</v>
      </c>
      <c r="L54" s="162" t="s">
        <v>1149</v>
      </c>
      <c r="M54" s="162"/>
      <c r="N54" s="150">
        <f t="shared" si="0"/>
        <v>46272</v>
      </c>
      <c r="P54" s="154">
        <v>46032</v>
      </c>
      <c r="Q54" s="155" t="str">
        <f>IF(Tabela133[[#This Row],[Diagnóstico]]="Não Prenha",Tabela133[[#This Row],[Vaca]],"-")</f>
        <v>-</v>
      </c>
      <c r="R54" s="162" t="str">
        <f>IF(Tabela133[[#This Row],[Diagnóstico]]="Não Prenha",Tabela133[[#This Row],[E.C.C DG]],"-")</f>
        <v>-</v>
      </c>
      <c r="S54" s="162"/>
      <c r="T54" s="162" t="str">
        <f>IF(Tabela133[[#This Row],[Diagnóstico]]="Não Prenha",Tabela133[[#This Row],[E.C.C. IA]],"-")</f>
        <v>-</v>
      </c>
      <c r="U54" s="162" t="str">
        <f>IF(Tabela133[[#This Row],[Diagnóstico]]="Não Prenha",Tabela133[[#This Row],[Raça IA]],"-")</f>
        <v>-</v>
      </c>
      <c r="V54" s="162"/>
      <c r="W54" s="162">
        <f>Tabela133[[#This Row],[Categoria]]</f>
        <v>0</v>
      </c>
      <c r="X54" s="162"/>
      <c r="Y54" s="162"/>
      <c r="Z54" s="162"/>
      <c r="AA54" s="162"/>
      <c r="AB54" s="150">
        <f t="shared" si="1"/>
        <v>46327</v>
      </c>
      <c r="AD54" s="154"/>
      <c r="AE54" s="155" t="str">
        <f>IF(Tabela13124[[#This Row],[Diagnóstico]]="Não Prenha ",Tabela133[[#This Row],[Vaca]],"-")</f>
        <v>-</v>
      </c>
      <c r="AF54" s="162"/>
      <c r="AG54" s="162"/>
      <c r="AH54" s="162"/>
      <c r="AI54" s="162"/>
      <c r="AJ54" s="162"/>
      <c r="AK54" s="162">
        <f>Tabela133[[#This Row],[Categoria]]</f>
        <v>0</v>
      </c>
      <c r="AL54" s="162"/>
      <c r="AM54" s="162"/>
      <c r="AN54" s="162"/>
      <c r="AO54" s="162"/>
      <c r="AP54" s="150" t="str">
        <f t="shared" si="2"/>
        <v/>
      </c>
    </row>
    <row r="55" spans="1:42" s="144" customFormat="1" x14ac:dyDescent="0.25">
      <c r="A55" s="156" t="s">
        <v>1137</v>
      </c>
      <c r="B55" s="154">
        <v>45977</v>
      </c>
      <c r="C55" s="155">
        <v>2142</v>
      </c>
      <c r="D55" s="162"/>
      <c r="E55" s="162" t="s">
        <v>1135</v>
      </c>
      <c r="F55" s="162">
        <v>2.75</v>
      </c>
      <c r="G55" s="162"/>
      <c r="H55" s="162" t="s">
        <v>1136</v>
      </c>
      <c r="I55" s="162"/>
      <c r="J55" s="162" t="s">
        <v>1144</v>
      </c>
      <c r="K55" s="191">
        <v>40232</v>
      </c>
      <c r="L55" s="162" t="s">
        <v>1149</v>
      </c>
      <c r="M55" s="162"/>
      <c r="N55" s="150">
        <f t="shared" si="0"/>
        <v>46272</v>
      </c>
      <c r="P55" s="154">
        <v>46032</v>
      </c>
      <c r="Q55" s="155" t="str">
        <f>IF(Tabela133[[#This Row],[Diagnóstico]]="Não Prenha",Tabela133[[#This Row],[Vaca]],"-")</f>
        <v>-</v>
      </c>
      <c r="R55" s="162" t="str">
        <f>IF(Tabela133[[#This Row],[Diagnóstico]]="Não Prenha",Tabela133[[#This Row],[E.C.C DG]],"-")</f>
        <v>-</v>
      </c>
      <c r="S55" s="162"/>
      <c r="T55" s="162" t="str">
        <f>IF(Tabela133[[#This Row],[Diagnóstico]]="Não Prenha",Tabela133[[#This Row],[E.C.C. IA]],"-")</f>
        <v>-</v>
      </c>
      <c r="U55" s="162" t="str">
        <f>IF(Tabela133[[#This Row],[Diagnóstico]]="Não Prenha",Tabela133[[#This Row],[Raça IA]],"-")</f>
        <v>-</v>
      </c>
      <c r="V55" s="162"/>
      <c r="W55" s="162">
        <f>Tabela133[[#This Row],[Categoria]]</f>
        <v>0</v>
      </c>
      <c r="X55" s="162"/>
      <c r="Y55" s="162"/>
      <c r="Z55" s="162"/>
      <c r="AA55" s="162"/>
      <c r="AB55" s="150">
        <f t="shared" si="1"/>
        <v>46327</v>
      </c>
      <c r="AD55" s="154"/>
      <c r="AE55" s="155" t="str">
        <f>IF(Tabela13124[[#This Row],[Diagnóstico]]="Não Prenha ",Tabela133[[#This Row],[Vaca]],"-")</f>
        <v>-</v>
      </c>
      <c r="AF55" s="162"/>
      <c r="AG55" s="162"/>
      <c r="AH55" s="162"/>
      <c r="AI55" s="162"/>
      <c r="AJ55" s="162"/>
      <c r="AK55" s="162">
        <f>Tabela133[[#This Row],[Categoria]]</f>
        <v>0</v>
      </c>
      <c r="AL55" s="162"/>
      <c r="AM55" s="162"/>
      <c r="AN55" s="162"/>
      <c r="AO55" s="162"/>
      <c r="AP55" s="150" t="str">
        <f t="shared" si="2"/>
        <v/>
      </c>
    </row>
    <row r="56" spans="1:42" s="144" customFormat="1" x14ac:dyDescent="0.25">
      <c r="A56" s="156" t="s">
        <v>1137</v>
      </c>
      <c r="B56" s="154">
        <v>45977</v>
      </c>
      <c r="C56" s="155">
        <v>2189</v>
      </c>
      <c r="D56" s="162"/>
      <c r="E56" s="162" t="s">
        <v>1135</v>
      </c>
      <c r="F56" s="162">
        <v>2.75</v>
      </c>
      <c r="G56" s="162"/>
      <c r="H56" s="162" t="s">
        <v>1136</v>
      </c>
      <c r="I56" s="162"/>
      <c r="J56" s="162" t="s">
        <v>1144</v>
      </c>
      <c r="K56" s="191">
        <v>40232</v>
      </c>
      <c r="L56" s="162" t="s">
        <v>1149</v>
      </c>
      <c r="M56" s="162"/>
      <c r="N56" s="150">
        <f t="shared" si="0"/>
        <v>46272</v>
      </c>
      <c r="P56" s="154">
        <v>46032</v>
      </c>
      <c r="Q56" s="155" t="str">
        <f>IF(Tabela133[[#This Row],[Diagnóstico]]="Não Prenha",Tabela133[[#This Row],[Vaca]],"-")</f>
        <v>-</v>
      </c>
      <c r="R56" s="162" t="str">
        <f>IF(Tabela133[[#This Row],[Diagnóstico]]="Não Prenha",Tabela133[[#This Row],[E.C.C DG]],"-")</f>
        <v>-</v>
      </c>
      <c r="S56" s="162"/>
      <c r="T56" s="162" t="str">
        <f>IF(Tabela133[[#This Row],[Diagnóstico]]="Não Prenha",Tabela133[[#This Row],[E.C.C. IA]],"-")</f>
        <v>-</v>
      </c>
      <c r="U56" s="162" t="str">
        <f>IF(Tabela133[[#This Row],[Diagnóstico]]="Não Prenha",Tabela133[[#This Row],[Raça IA]],"-")</f>
        <v>-</v>
      </c>
      <c r="V56" s="162"/>
      <c r="W56" s="162">
        <f>Tabela133[[#This Row],[Categoria]]</f>
        <v>0</v>
      </c>
      <c r="X56" s="162"/>
      <c r="Y56" s="162"/>
      <c r="Z56" s="162"/>
      <c r="AA56" s="162"/>
      <c r="AB56" s="150">
        <f t="shared" si="1"/>
        <v>46327</v>
      </c>
      <c r="AD56" s="154"/>
      <c r="AE56" s="155" t="str">
        <f>IF(Tabela13124[[#This Row],[Diagnóstico]]="Não Prenha ",Tabela133[[#This Row],[Vaca]],"-")</f>
        <v>-</v>
      </c>
      <c r="AF56" s="162"/>
      <c r="AG56" s="162"/>
      <c r="AH56" s="162"/>
      <c r="AI56" s="162"/>
      <c r="AJ56" s="162"/>
      <c r="AK56" s="162">
        <f>Tabela133[[#This Row],[Categoria]]</f>
        <v>0</v>
      </c>
      <c r="AL56" s="162"/>
      <c r="AM56" s="162"/>
      <c r="AN56" s="162"/>
      <c r="AO56" s="162"/>
      <c r="AP56" s="150" t="str">
        <f t="shared" si="2"/>
        <v/>
      </c>
    </row>
    <row r="57" spans="1:42" s="144" customFormat="1" x14ac:dyDescent="0.25">
      <c r="A57" s="156" t="s">
        <v>1137</v>
      </c>
      <c r="B57" s="154">
        <v>45977</v>
      </c>
      <c r="C57" s="155">
        <v>2192</v>
      </c>
      <c r="D57" s="162"/>
      <c r="E57" s="162" t="s">
        <v>1154</v>
      </c>
      <c r="F57" s="162">
        <v>2.75</v>
      </c>
      <c r="G57" s="162"/>
      <c r="H57" s="162"/>
      <c r="I57" s="162"/>
      <c r="J57" s="162" t="s">
        <v>1144</v>
      </c>
      <c r="K57" s="191">
        <v>40232</v>
      </c>
      <c r="L57" s="162" t="s">
        <v>1149</v>
      </c>
      <c r="M57" s="162"/>
      <c r="N57" s="150">
        <f t="shared" si="0"/>
        <v>46272</v>
      </c>
      <c r="P57" s="154">
        <v>46032</v>
      </c>
      <c r="Q57" s="155">
        <f>IF(Tabela133[[#This Row],[Diagnóstico]]="Não Prenha",Tabela133[[#This Row],[Vaca]],"-")</f>
        <v>2192</v>
      </c>
      <c r="R57" s="162">
        <f>IF(Tabela133[[#This Row],[Diagnóstico]]="Não Prenha",Tabela133[[#This Row],[E.C.C DG]],"-")</f>
        <v>0</v>
      </c>
      <c r="S57" s="162"/>
      <c r="T57" s="162">
        <f>IF(Tabela133[[#This Row],[Diagnóstico]]="Não Prenha",Tabela133[[#This Row],[E.C.C. IA]],"-")</f>
        <v>2.75</v>
      </c>
      <c r="U57" s="162">
        <f>IF(Tabela133[[#This Row],[Diagnóstico]]="Não Prenha",Tabela133[[#This Row],[Raça IA]],"-")</f>
        <v>0</v>
      </c>
      <c r="V57" s="162"/>
      <c r="W57" s="162">
        <f>Tabela133[[#This Row],[Categoria]]</f>
        <v>0</v>
      </c>
      <c r="X57" s="162" t="s">
        <v>1160</v>
      </c>
      <c r="Y57" s="191">
        <v>40232</v>
      </c>
      <c r="Z57" s="162"/>
      <c r="AA57" s="162"/>
      <c r="AB57" s="150">
        <f t="shared" si="1"/>
        <v>46327</v>
      </c>
      <c r="AD57" s="154"/>
      <c r="AE57" s="155" t="str">
        <f>IF(Tabela13124[[#This Row],[Diagnóstico]]="Não Prenha ",Tabela133[[#This Row],[Vaca]],"-")</f>
        <v>-</v>
      </c>
      <c r="AF57" s="162"/>
      <c r="AG57" s="162"/>
      <c r="AH57" s="162"/>
      <c r="AI57" s="162"/>
      <c r="AJ57" s="162"/>
      <c r="AK57" s="162">
        <f>Tabela133[[#This Row],[Categoria]]</f>
        <v>0</v>
      </c>
      <c r="AL57" s="162"/>
      <c r="AM57" s="162"/>
      <c r="AN57" s="162"/>
      <c r="AO57" s="162"/>
      <c r="AP57" s="150" t="str">
        <f t="shared" si="2"/>
        <v/>
      </c>
    </row>
    <row r="58" spans="1:42" s="144" customFormat="1" x14ac:dyDescent="0.25">
      <c r="A58" s="156" t="s">
        <v>1137</v>
      </c>
      <c r="B58" s="154">
        <v>45977</v>
      </c>
      <c r="C58" s="155">
        <v>2221</v>
      </c>
      <c r="D58" s="162"/>
      <c r="E58" s="162" t="s">
        <v>1154</v>
      </c>
      <c r="F58" s="162">
        <v>2.75</v>
      </c>
      <c r="G58" s="162"/>
      <c r="H58" s="162" t="s">
        <v>1136</v>
      </c>
      <c r="I58" s="162"/>
      <c r="J58" s="162" t="s">
        <v>1144</v>
      </c>
      <c r="K58" s="191">
        <v>40232</v>
      </c>
      <c r="L58" s="162" t="s">
        <v>1149</v>
      </c>
      <c r="M58" s="162"/>
      <c r="N58" s="150">
        <f t="shared" si="0"/>
        <v>46272</v>
      </c>
      <c r="P58" s="154">
        <v>46032</v>
      </c>
      <c r="Q58" s="155">
        <f>IF(Tabela133[[#This Row],[Diagnóstico]]="Não Prenha",Tabela133[[#This Row],[Vaca]],"-")</f>
        <v>2221</v>
      </c>
      <c r="R58" s="162">
        <f>IF(Tabela133[[#This Row],[Diagnóstico]]="Não Prenha",Tabela133[[#This Row],[E.C.C DG]],"-")</f>
        <v>0</v>
      </c>
      <c r="S58" s="162"/>
      <c r="T58" s="162">
        <f>IF(Tabela133[[#This Row],[Diagnóstico]]="Não Prenha",Tabela133[[#This Row],[E.C.C. IA]],"-")</f>
        <v>2.75</v>
      </c>
      <c r="U58" s="162">
        <f>IF(Tabela133[[#This Row],[Diagnóstico]]="Não Prenha",Tabela133[[#This Row],[Raça IA]],"-")</f>
        <v>0</v>
      </c>
      <c r="V58" s="162"/>
      <c r="W58" s="162">
        <f>Tabela133[[#This Row],[Categoria]]</f>
        <v>0</v>
      </c>
      <c r="X58" s="162" t="s">
        <v>1160</v>
      </c>
      <c r="Y58" s="191">
        <v>40232</v>
      </c>
      <c r="Z58" s="162"/>
      <c r="AA58" s="162"/>
      <c r="AB58" s="150">
        <f t="shared" si="1"/>
        <v>46327</v>
      </c>
      <c r="AD58" s="154"/>
      <c r="AE58" s="155" t="str">
        <f>IF(Tabela13124[[#This Row],[Diagnóstico]]="Não Prenha ",Tabela133[[#This Row],[Vaca]],"-")</f>
        <v>-</v>
      </c>
      <c r="AF58" s="162"/>
      <c r="AG58" s="162"/>
      <c r="AH58" s="162"/>
      <c r="AI58" s="162"/>
      <c r="AJ58" s="162"/>
      <c r="AK58" s="162">
        <f>Tabela133[[#This Row],[Categoria]]</f>
        <v>0</v>
      </c>
      <c r="AL58" s="162"/>
      <c r="AM58" s="162"/>
      <c r="AN58" s="162"/>
      <c r="AO58" s="162"/>
      <c r="AP58" s="150" t="str">
        <f t="shared" si="2"/>
        <v/>
      </c>
    </row>
    <row r="59" spans="1:42" s="144" customFormat="1" x14ac:dyDescent="0.25">
      <c r="A59" s="156" t="s">
        <v>1137</v>
      </c>
      <c r="B59" s="154">
        <v>45977</v>
      </c>
      <c r="C59" s="155">
        <v>2222</v>
      </c>
      <c r="D59" s="162"/>
      <c r="E59" s="162" t="s">
        <v>1135</v>
      </c>
      <c r="F59" s="162">
        <v>2.75</v>
      </c>
      <c r="G59" s="162"/>
      <c r="H59" s="162"/>
      <c r="I59" s="162"/>
      <c r="J59" s="162" t="s">
        <v>1144</v>
      </c>
      <c r="K59" s="191">
        <v>40232</v>
      </c>
      <c r="L59" s="162" t="s">
        <v>1149</v>
      </c>
      <c r="M59" s="162"/>
      <c r="N59" s="150">
        <f t="shared" si="0"/>
        <v>46272</v>
      </c>
      <c r="P59" s="154">
        <v>46032</v>
      </c>
      <c r="Q59" s="155" t="str">
        <f>IF(Tabela133[[#This Row],[Diagnóstico]]="Não Prenha",Tabela133[[#This Row],[Vaca]],"-")</f>
        <v>-</v>
      </c>
      <c r="R59" s="162" t="str">
        <f>IF(Tabela133[[#This Row],[Diagnóstico]]="Não Prenha",Tabela133[[#This Row],[E.C.C DG]],"-")</f>
        <v>-</v>
      </c>
      <c r="S59" s="162"/>
      <c r="T59" s="162" t="str">
        <f>IF(Tabela133[[#This Row],[Diagnóstico]]="Não Prenha",Tabela133[[#This Row],[E.C.C. IA]],"-")</f>
        <v>-</v>
      </c>
      <c r="U59" s="162" t="str">
        <f>IF(Tabela133[[#This Row],[Diagnóstico]]="Não Prenha",Tabela133[[#This Row],[Raça IA]],"-")</f>
        <v>-</v>
      </c>
      <c r="V59" s="162"/>
      <c r="W59" s="162">
        <f>Tabela133[[#This Row],[Categoria]]</f>
        <v>0</v>
      </c>
      <c r="X59" s="162"/>
      <c r="Y59" s="162"/>
      <c r="Z59" s="162"/>
      <c r="AA59" s="162"/>
      <c r="AB59" s="150">
        <f t="shared" si="1"/>
        <v>46327</v>
      </c>
      <c r="AD59" s="154"/>
      <c r="AE59" s="155" t="str">
        <f>IF(Tabela13124[[#This Row],[Diagnóstico]]="Não Prenha ",Tabela133[[#This Row],[Vaca]],"-")</f>
        <v>-</v>
      </c>
      <c r="AF59" s="162"/>
      <c r="AG59" s="162"/>
      <c r="AH59" s="162"/>
      <c r="AI59" s="162"/>
      <c r="AJ59" s="162"/>
      <c r="AK59" s="162">
        <f>Tabela133[[#This Row],[Categoria]]</f>
        <v>0</v>
      </c>
      <c r="AL59" s="162"/>
      <c r="AM59" s="162"/>
      <c r="AN59" s="162"/>
      <c r="AO59" s="162"/>
      <c r="AP59" s="150" t="str">
        <f t="shared" si="2"/>
        <v/>
      </c>
    </row>
    <row r="60" spans="1:42" s="144" customFormat="1" x14ac:dyDescent="0.25">
      <c r="A60" s="156" t="s">
        <v>1137</v>
      </c>
      <c r="B60" s="154">
        <v>45977</v>
      </c>
      <c r="C60" s="155">
        <v>2223</v>
      </c>
      <c r="D60" s="162"/>
      <c r="E60" s="162" t="s">
        <v>1154</v>
      </c>
      <c r="F60" s="162">
        <v>2.75</v>
      </c>
      <c r="G60" s="162"/>
      <c r="H60" s="162"/>
      <c r="I60" s="162"/>
      <c r="J60" s="162" t="s">
        <v>1144</v>
      </c>
      <c r="K60" s="191">
        <v>40232</v>
      </c>
      <c r="L60" s="162" t="s">
        <v>1149</v>
      </c>
      <c r="M60" s="162" t="s">
        <v>1156</v>
      </c>
      <c r="N60" s="150">
        <f t="shared" si="0"/>
        <v>46272</v>
      </c>
      <c r="P60" s="154">
        <v>46032</v>
      </c>
      <c r="Q60" s="155">
        <f>IF(Tabela133[[#This Row],[Diagnóstico]]="Não Prenha",Tabela133[[#This Row],[Vaca]],"-")</f>
        <v>2223</v>
      </c>
      <c r="R60" s="162">
        <f>IF(Tabela133[[#This Row],[Diagnóstico]]="Não Prenha",Tabela133[[#This Row],[E.C.C DG]],"-")</f>
        <v>0</v>
      </c>
      <c r="S60" s="162"/>
      <c r="T60" s="162">
        <f>IF(Tabela133[[#This Row],[Diagnóstico]]="Não Prenha",Tabela133[[#This Row],[E.C.C. IA]],"-")</f>
        <v>2.75</v>
      </c>
      <c r="U60" s="162">
        <f>IF(Tabela133[[#This Row],[Diagnóstico]]="Não Prenha",Tabela133[[#This Row],[Raça IA]],"-")</f>
        <v>0</v>
      </c>
      <c r="V60" s="162"/>
      <c r="W60" s="162">
        <f>Tabela133[[#This Row],[Categoria]]</f>
        <v>0</v>
      </c>
      <c r="X60" s="162" t="s">
        <v>1160</v>
      </c>
      <c r="Y60" s="191">
        <v>40232</v>
      </c>
      <c r="Z60" s="162"/>
      <c r="AA60" s="162"/>
      <c r="AB60" s="150">
        <f t="shared" si="1"/>
        <v>46327</v>
      </c>
      <c r="AD60" s="154"/>
      <c r="AE60" s="155" t="str">
        <f>IF(Tabela13124[[#This Row],[Diagnóstico]]="Não Prenha ",Tabela133[[#This Row],[Vaca]],"-")</f>
        <v>-</v>
      </c>
      <c r="AF60" s="162"/>
      <c r="AG60" s="162"/>
      <c r="AH60" s="162"/>
      <c r="AI60" s="162"/>
      <c r="AJ60" s="162"/>
      <c r="AK60" s="162">
        <f>Tabela133[[#This Row],[Categoria]]</f>
        <v>0</v>
      </c>
      <c r="AL60" s="162"/>
      <c r="AM60" s="162"/>
      <c r="AN60" s="162"/>
      <c r="AO60" s="162"/>
      <c r="AP60" s="150" t="str">
        <f t="shared" si="2"/>
        <v/>
      </c>
    </row>
    <row r="61" spans="1:42" s="144" customFormat="1" x14ac:dyDescent="0.25">
      <c r="A61" s="156" t="s">
        <v>1137</v>
      </c>
      <c r="B61" s="154">
        <v>45977</v>
      </c>
      <c r="C61" s="155">
        <v>2225</v>
      </c>
      <c r="D61" s="162"/>
      <c r="E61" s="162" t="s">
        <v>1135</v>
      </c>
      <c r="F61" s="162"/>
      <c r="G61" s="162"/>
      <c r="H61" s="162"/>
      <c r="I61" s="162"/>
      <c r="J61" s="162"/>
      <c r="K61" s="162"/>
      <c r="L61" s="162"/>
      <c r="M61" s="162"/>
      <c r="N61" s="150">
        <f t="shared" si="0"/>
        <v>46272</v>
      </c>
      <c r="P61" s="154">
        <v>46032</v>
      </c>
      <c r="Q61" s="155" t="str">
        <f>IF(Tabela133[[#This Row],[Diagnóstico]]="Não Prenha",Tabela133[[#This Row],[Vaca]],"-")</f>
        <v>-</v>
      </c>
      <c r="R61" s="162" t="str">
        <f>IF(Tabela133[[#This Row],[Diagnóstico]]="Não Prenha",Tabela133[[#This Row],[E.C.C DG]],"-")</f>
        <v>-</v>
      </c>
      <c r="S61" s="162"/>
      <c r="T61" s="162" t="str">
        <f>IF(Tabela133[[#This Row],[Diagnóstico]]="Não Prenha",Tabela133[[#This Row],[E.C.C. IA]],"-")</f>
        <v>-</v>
      </c>
      <c r="U61" s="162" t="str">
        <f>IF(Tabela133[[#This Row],[Diagnóstico]]="Não Prenha",Tabela133[[#This Row],[Raça IA]],"-")</f>
        <v>-</v>
      </c>
      <c r="V61" s="162"/>
      <c r="W61" s="162">
        <f>Tabela133[[#This Row],[Categoria]]</f>
        <v>0</v>
      </c>
      <c r="X61" s="162"/>
      <c r="Y61" s="162"/>
      <c r="Z61" s="162"/>
      <c r="AA61" s="162"/>
      <c r="AB61" s="150">
        <f t="shared" si="1"/>
        <v>46327</v>
      </c>
      <c r="AD61" s="154"/>
      <c r="AE61" s="155" t="str">
        <f>IF(Tabela13124[[#This Row],[Diagnóstico]]="Não Prenha ",Tabela133[[#This Row],[Vaca]],"-")</f>
        <v>-</v>
      </c>
      <c r="AF61" s="162"/>
      <c r="AG61" s="162"/>
      <c r="AH61" s="162"/>
      <c r="AI61" s="162"/>
      <c r="AJ61" s="162"/>
      <c r="AK61" s="162">
        <f>Tabela133[[#This Row],[Categoria]]</f>
        <v>0</v>
      </c>
      <c r="AL61" s="162"/>
      <c r="AM61" s="162"/>
      <c r="AN61" s="162"/>
      <c r="AO61" s="162"/>
      <c r="AP61" s="150" t="str">
        <f t="shared" si="2"/>
        <v/>
      </c>
    </row>
    <row r="62" spans="1:42" s="144" customFormat="1" x14ac:dyDescent="0.25">
      <c r="A62" s="156" t="s">
        <v>1137</v>
      </c>
      <c r="B62" s="154">
        <v>45977</v>
      </c>
      <c r="C62" s="155">
        <v>2228</v>
      </c>
      <c r="D62" s="162"/>
      <c r="E62" s="162" t="s">
        <v>1135</v>
      </c>
      <c r="F62" s="162">
        <v>2.5</v>
      </c>
      <c r="G62" s="162"/>
      <c r="H62" s="162" t="s">
        <v>1136</v>
      </c>
      <c r="I62" s="162"/>
      <c r="J62" s="162" t="s">
        <v>1147</v>
      </c>
      <c r="K62" s="191">
        <v>45245</v>
      </c>
      <c r="L62" s="162" t="s">
        <v>1149</v>
      </c>
      <c r="M62" s="162"/>
      <c r="N62" s="150">
        <f t="shared" si="0"/>
        <v>46272</v>
      </c>
      <c r="P62" s="154">
        <v>46032</v>
      </c>
      <c r="Q62" s="155" t="str">
        <f>IF(Tabela133[[#This Row],[Diagnóstico]]="Não Prenha",Tabela133[[#This Row],[Vaca]],"-")</f>
        <v>-</v>
      </c>
      <c r="R62" s="162" t="str">
        <f>IF(Tabela133[[#This Row],[Diagnóstico]]="Não Prenha",Tabela133[[#This Row],[E.C.C DG]],"-")</f>
        <v>-</v>
      </c>
      <c r="S62" s="162"/>
      <c r="T62" s="162" t="str">
        <f>IF(Tabela133[[#This Row],[Diagnóstico]]="Não Prenha",Tabela133[[#This Row],[E.C.C. IA]],"-")</f>
        <v>-</v>
      </c>
      <c r="U62" s="162" t="str">
        <f>IF(Tabela133[[#This Row],[Diagnóstico]]="Não Prenha",Tabela133[[#This Row],[Raça IA]],"-")</f>
        <v>-</v>
      </c>
      <c r="V62" s="162"/>
      <c r="W62" s="162">
        <f>Tabela133[[#This Row],[Categoria]]</f>
        <v>0</v>
      </c>
      <c r="X62" s="162"/>
      <c r="Y62" s="162"/>
      <c r="Z62" s="162"/>
      <c r="AA62" s="162"/>
      <c r="AB62" s="150">
        <f t="shared" si="1"/>
        <v>46327</v>
      </c>
      <c r="AD62" s="154"/>
      <c r="AE62" s="155" t="str">
        <f>IF(Tabela13124[[#This Row],[Diagnóstico]]="Não Prenha ",Tabela133[[#This Row],[Vaca]],"-")</f>
        <v>-</v>
      </c>
      <c r="AF62" s="162"/>
      <c r="AG62" s="162"/>
      <c r="AH62" s="162"/>
      <c r="AI62" s="162"/>
      <c r="AJ62" s="162"/>
      <c r="AK62" s="162">
        <f>Tabela133[[#This Row],[Categoria]]</f>
        <v>0</v>
      </c>
      <c r="AL62" s="162"/>
      <c r="AM62" s="162"/>
      <c r="AN62" s="162"/>
      <c r="AO62" s="162"/>
      <c r="AP62" s="150" t="str">
        <f t="shared" si="2"/>
        <v/>
      </c>
    </row>
    <row r="63" spans="1:42" s="144" customFormat="1" x14ac:dyDescent="0.25">
      <c r="A63" s="156" t="s">
        <v>1137</v>
      </c>
      <c r="B63" s="154">
        <v>45977</v>
      </c>
      <c r="C63" s="155">
        <v>2242</v>
      </c>
      <c r="D63" s="162"/>
      <c r="E63" s="162" t="s">
        <v>1135</v>
      </c>
      <c r="F63" s="162">
        <v>2.75</v>
      </c>
      <c r="G63" s="162"/>
      <c r="H63" s="162"/>
      <c r="I63" s="162"/>
      <c r="J63" s="162" t="s">
        <v>1144</v>
      </c>
      <c r="K63" s="191">
        <v>40232</v>
      </c>
      <c r="L63" s="162" t="s">
        <v>1149</v>
      </c>
      <c r="M63" s="162"/>
      <c r="N63" s="150">
        <f t="shared" si="0"/>
        <v>46272</v>
      </c>
      <c r="P63" s="154">
        <v>46032</v>
      </c>
      <c r="Q63" s="155" t="str">
        <f>IF(Tabela133[[#This Row],[Diagnóstico]]="Não Prenha",Tabela133[[#This Row],[Vaca]],"-")</f>
        <v>-</v>
      </c>
      <c r="R63" s="162" t="str">
        <f>IF(Tabela133[[#This Row],[Diagnóstico]]="Não Prenha",Tabela133[[#This Row],[E.C.C DG]],"-")</f>
        <v>-</v>
      </c>
      <c r="S63" s="162"/>
      <c r="T63" s="162" t="str">
        <f>IF(Tabela133[[#This Row],[Diagnóstico]]="Não Prenha",Tabela133[[#This Row],[E.C.C. IA]],"-")</f>
        <v>-</v>
      </c>
      <c r="U63" s="162" t="str">
        <f>IF(Tabela133[[#This Row],[Diagnóstico]]="Não Prenha",Tabela133[[#This Row],[Raça IA]],"-")</f>
        <v>-</v>
      </c>
      <c r="V63" s="162"/>
      <c r="W63" s="162">
        <f>Tabela133[[#This Row],[Categoria]]</f>
        <v>0</v>
      </c>
      <c r="X63" s="162"/>
      <c r="Y63" s="162"/>
      <c r="Z63" s="162"/>
      <c r="AA63" s="162"/>
      <c r="AB63" s="150">
        <f t="shared" si="1"/>
        <v>46327</v>
      </c>
      <c r="AD63" s="154"/>
      <c r="AE63" s="155" t="str">
        <f>IF(Tabela13124[[#This Row],[Diagnóstico]]="Não Prenha ",Tabela133[[#This Row],[Vaca]],"-")</f>
        <v>-</v>
      </c>
      <c r="AF63" s="162"/>
      <c r="AG63" s="162"/>
      <c r="AH63" s="162"/>
      <c r="AI63" s="162"/>
      <c r="AJ63" s="162"/>
      <c r="AK63" s="162">
        <f>Tabela133[[#This Row],[Categoria]]</f>
        <v>0</v>
      </c>
      <c r="AL63" s="162"/>
      <c r="AM63" s="162"/>
      <c r="AN63" s="162"/>
      <c r="AO63" s="162"/>
      <c r="AP63" s="150" t="str">
        <f t="shared" si="2"/>
        <v/>
      </c>
    </row>
    <row r="64" spans="1:42" s="144" customFormat="1" x14ac:dyDescent="0.25">
      <c r="A64" s="156" t="s">
        <v>1137</v>
      </c>
      <c r="B64" s="154">
        <v>45977</v>
      </c>
      <c r="C64" s="155">
        <v>2254</v>
      </c>
      <c r="D64" s="162"/>
      <c r="E64" s="162" t="s">
        <v>1135</v>
      </c>
      <c r="F64" s="162">
        <v>2.25</v>
      </c>
      <c r="G64" s="162"/>
      <c r="H64" s="162" t="s">
        <v>1136</v>
      </c>
      <c r="I64" s="162"/>
      <c r="J64" s="162" t="s">
        <v>1144</v>
      </c>
      <c r="K64" s="191">
        <v>40232</v>
      </c>
      <c r="L64" s="162" t="s">
        <v>1149</v>
      </c>
      <c r="M64" s="162"/>
      <c r="N64" s="150">
        <f t="shared" si="0"/>
        <v>46272</v>
      </c>
      <c r="P64" s="154">
        <v>46032</v>
      </c>
      <c r="Q64" s="155" t="str">
        <f>IF(Tabela133[[#This Row],[Diagnóstico]]="Não Prenha",Tabela133[[#This Row],[Vaca]],"-")</f>
        <v>-</v>
      </c>
      <c r="R64" s="162" t="str">
        <f>IF(Tabela133[[#This Row],[Diagnóstico]]="Não Prenha",Tabela133[[#This Row],[E.C.C DG]],"-")</f>
        <v>-</v>
      </c>
      <c r="S64" s="162"/>
      <c r="T64" s="162" t="str">
        <f>IF(Tabela133[[#This Row],[Diagnóstico]]="Não Prenha",Tabela133[[#This Row],[E.C.C. IA]],"-")</f>
        <v>-</v>
      </c>
      <c r="U64" s="162" t="str">
        <f>IF(Tabela133[[#This Row],[Diagnóstico]]="Não Prenha",Tabela133[[#This Row],[Raça IA]],"-")</f>
        <v>-</v>
      </c>
      <c r="V64" s="162"/>
      <c r="W64" s="162">
        <f>Tabela133[[#This Row],[Categoria]]</f>
        <v>0</v>
      </c>
      <c r="X64" s="162"/>
      <c r="Y64" s="162"/>
      <c r="Z64" s="162"/>
      <c r="AA64" s="162"/>
      <c r="AB64" s="150">
        <f t="shared" si="1"/>
        <v>46327</v>
      </c>
      <c r="AD64" s="154"/>
      <c r="AE64" s="155" t="str">
        <f>IF(Tabela13124[[#This Row],[Diagnóstico]]="Não Prenha ",Tabela133[[#This Row],[Vaca]],"-")</f>
        <v>-</v>
      </c>
      <c r="AF64" s="162"/>
      <c r="AG64" s="162"/>
      <c r="AH64" s="162"/>
      <c r="AI64" s="162"/>
      <c r="AJ64" s="162"/>
      <c r="AK64" s="162">
        <f>Tabela133[[#This Row],[Categoria]]</f>
        <v>0</v>
      </c>
      <c r="AL64" s="162"/>
      <c r="AM64" s="162"/>
      <c r="AN64" s="162"/>
      <c r="AO64" s="162"/>
      <c r="AP64" s="150" t="str">
        <f t="shared" si="2"/>
        <v/>
      </c>
    </row>
    <row r="65" spans="1:42" s="144" customFormat="1" x14ac:dyDescent="0.25">
      <c r="A65" s="156" t="s">
        <v>1137</v>
      </c>
      <c r="B65" s="154">
        <v>45977</v>
      </c>
      <c r="C65" s="155">
        <v>2256</v>
      </c>
      <c r="D65" s="162"/>
      <c r="E65" s="162" t="s">
        <v>1135</v>
      </c>
      <c r="F65" s="162">
        <v>2.75</v>
      </c>
      <c r="G65" s="162"/>
      <c r="H65" s="162" t="s">
        <v>1136</v>
      </c>
      <c r="I65" s="162"/>
      <c r="J65" s="162" t="s">
        <v>1144</v>
      </c>
      <c r="K65" s="191">
        <v>40232</v>
      </c>
      <c r="L65" s="162" t="s">
        <v>1149</v>
      </c>
      <c r="M65" s="162"/>
      <c r="N65" s="150">
        <f t="shared" si="0"/>
        <v>46272</v>
      </c>
      <c r="P65" s="154">
        <v>46032</v>
      </c>
      <c r="Q65" s="155" t="str">
        <f>IF(Tabela133[[#This Row],[Diagnóstico]]="Não Prenha",Tabela133[[#This Row],[Vaca]],"-")</f>
        <v>-</v>
      </c>
      <c r="R65" s="162" t="str">
        <f>IF(Tabela133[[#This Row],[Diagnóstico]]="Não Prenha",Tabela133[[#This Row],[E.C.C DG]],"-")</f>
        <v>-</v>
      </c>
      <c r="S65" s="162"/>
      <c r="T65" s="162" t="str">
        <f>IF(Tabela133[[#This Row],[Diagnóstico]]="Não Prenha",Tabela133[[#This Row],[E.C.C. IA]],"-")</f>
        <v>-</v>
      </c>
      <c r="U65" s="162" t="str">
        <f>IF(Tabela133[[#This Row],[Diagnóstico]]="Não Prenha",Tabela133[[#This Row],[Raça IA]],"-")</f>
        <v>-</v>
      </c>
      <c r="V65" s="162"/>
      <c r="W65" s="162">
        <f>Tabela133[[#This Row],[Categoria]]</f>
        <v>0</v>
      </c>
      <c r="X65" s="162"/>
      <c r="Y65" s="162"/>
      <c r="Z65" s="162"/>
      <c r="AA65" s="162"/>
      <c r="AB65" s="150">
        <f t="shared" si="1"/>
        <v>46327</v>
      </c>
      <c r="AD65" s="154"/>
      <c r="AE65" s="155" t="str">
        <f>IF(Tabela13124[[#This Row],[Diagnóstico]]="Não Prenha ",Tabela133[[#This Row],[Vaca]],"-")</f>
        <v>-</v>
      </c>
      <c r="AF65" s="162"/>
      <c r="AG65" s="162"/>
      <c r="AH65" s="162"/>
      <c r="AI65" s="162"/>
      <c r="AJ65" s="162"/>
      <c r="AK65" s="162">
        <f>Tabela133[[#This Row],[Categoria]]</f>
        <v>0</v>
      </c>
      <c r="AL65" s="162"/>
      <c r="AM65" s="162"/>
      <c r="AN65" s="162"/>
      <c r="AO65" s="162"/>
      <c r="AP65" s="150" t="str">
        <f t="shared" si="2"/>
        <v/>
      </c>
    </row>
    <row r="66" spans="1:42" s="144" customFormat="1" x14ac:dyDescent="0.25">
      <c r="A66" s="156" t="s">
        <v>1137</v>
      </c>
      <c r="B66" s="154">
        <v>45977</v>
      </c>
      <c r="C66" s="155">
        <v>2263</v>
      </c>
      <c r="D66" s="162"/>
      <c r="E66" s="162" t="s">
        <v>1135</v>
      </c>
      <c r="F66" s="162"/>
      <c r="G66" s="162"/>
      <c r="H66" s="162"/>
      <c r="I66" s="162"/>
      <c r="J66" s="162"/>
      <c r="K66" s="162"/>
      <c r="L66" s="162"/>
      <c r="M66" s="162"/>
      <c r="N66" s="150">
        <f t="shared" ref="N66:N129" si="3">IF(B66="","",SUM(B66+295))</f>
        <v>46272</v>
      </c>
      <c r="P66" s="154">
        <v>46032</v>
      </c>
      <c r="Q66" s="155" t="str">
        <f>IF(Tabela133[[#This Row],[Diagnóstico]]="Não Prenha",Tabela133[[#This Row],[Vaca]],"-")</f>
        <v>-</v>
      </c>
      <c r="R66" s="162" t="str">
        <f>IF(Tabela133[[#This Row],[Diagnóstico]]="Não Prenha",Tabela133[[#This Row],[E.C.C DG]],"-")</f>
        <v>-</v>
      </c>
      <c r="S66" s="162"/>
      <c r="T66" s="162" t="str">
        <f>IF(Tabela133[[#This Row],[Diagnóstico]]="Não Prenha",Tabela133[[#This Row],[E.C.C. IA]],"-")</f>
        <v>-</v>
      </c>
      <c r="U66" s="162" t="str">
        <f>IF(Tabela133[[#This Row],[Diagnóstico]]="Não Prenha",Tabela133[[#This Row],[Raça IA]],"-")</f>
        <v>-</v>
      </c>
      <c r="V66" s="162"/>
      <c r="W66" s="162">
        <f>Tabela133[[#This Row],[Categoria]]</f>
        <v>0</v>
      </c>
      <c r="X66" s="162"/>
      <c r="Y66" s="162"/>
      <c r="Z66" s="162"/>
      <c r="AA66" s="162"/>
      <c r="AB66" s="150">
        <f t="shared" ref="AB66:AB129" si="4">IF(P66="","",SUM(P66+295))</f>
        <v>46327</v>
      </c>
      <c r="AD66" s="154"/>
      <c r="AE66" s="155" t="str">
        <f>IF(Tabela13124[[#This Row],[Diagnóstico]]="Não Prenha ",Tabela133[[#This Row],[Vaca]],"-")</f>
        <v>-</v>
      </c>
      <c r="AF66" s="162"/>
      <c r="AG66" s="162"/>
      <c r="AH66" s="162"/>
      <c r="AI66" s="162"/>
      <c r="AJ66" s="162"/>
      <c r="AK66" s="162">
        <f>Tabela133[[#This Row],[Categoria]]</f>
        <v>0</v>
      </c>
      <c r="AL66" s="162"/>
      <c r="AM66" s="162"/>
      <c r="AN66" s="162"/>
      <c r="AO66" s="162"/>
      <c r="AP66" s="150" t="str">
        <f t="shared" ref="AP66:AP129" si="5">IF(AD66="","",SUM(AD66+295))</f>
        <v/>
      </c>
    </row>
    <row r="67" spans="1:42" s="144" customFormat="1" x14ac:dyDescent="0.25">
      <c r="A67" s="156" t="s">
        <v>1137</v>
      </c>
      <c r="B67" s="154">
        <v>45977</v>
      </c>
      <c r="C67" s="155">
        <v>2283</v>
      </c>
      <c r="D67" s="162"/>
      <c r="E67" s="162" t="s">
        <v>1154</v>
      </c>
      <c r="F67" s="162">
        <v>2.75</v>
      </c>
      <c r="G67" s="162"/>
      <c r="H67" s="162" t="s">
        <v>1136</v>
      </c>
      <c r="I67" s="162"/>
      <c r="J67" s="162" t="s">
        <v>1144</v>
      </c>
      <c r="K67" s="191">
        <v>40232</v>
      </c>
      <c r="L67" s="162" t="s">
        <v>1149</v>
      </c>
      <c r="M67" s="162"/>
      <c r="N67" s="150">
        <f t="shared" si="3"/>
        <v>46272</v>
      </c>
      <c r="P67" s="154">
        <v>46032</v>
      </c>
      <c r="Q67" s="155">
        <f>IF(Tabela133[[#This Row],[Diagnóstico]]="Não Prenha",Tabela133[[#This Row],[Vaca]],"-")</f>
        <v>2283</v>
      </c>
      <c r="R67" s="162">
        <f>IF(Tabela133[[#This Row],[Diagnóstico]]="Não Prenha",Tabela133[[#This Row],[E.C.C DG]],"-")</f>
        <v>0</v>
      </c>
      <c r="S67" s="162"/>
      <c r="T67" s="162">
        <f>IF(Tabela133[[#This Row],[Diagnóstico]]="Não Prenha",Tabela133[[#This Row],[E.C.C. IA]],"-")</f>
        <v>2.75</v>
      </c>
      <c r="U67" s="162">
        <f>IF(Tabela133[[#This Row],[Diagnóstico]]="Não Prenha",Tabela133[[#This Row],[Raça IA]],"-")</f>
        <v>0</v>
      </c>
      <c r="V67" s="162"/>
      <c r="W67" s="162">
        <f>Tabela133[[#This Row],[Categoria]]</f>
        <v>0</v>
      </c>
      <c r="X67" s="162" t="s">
        <v>1160</v>
      </c>
      <c r="Y67" s="191">
        <v>40232</v>
      </c>
      <c r="Z67" s="162"/>
      <c r="AA67" s="162"/>
      <c r="AB67" s="150">
        <f t="shared" si="4"/>
        <v>46327</v>
      </c>
      <c r="AD67" s="154"/>
      <c r="AE67" s="155" t="str">
        <f>IF(Tabela13124[[#This Row],[Diagnóstico]]="Não Prenha ",Tabela133[[#This Row],[Vaca]],"-")</f>
        <v>-</v>
      </c>
      <c r="AF67" s="162"/>
      <c r="AG67" s="162"/>
      <c r="AH67" s="162"/>
      <c r="AI67" s="162"/>
      <c r="AJ67" s="162"/>
      <c r="AK67" s="162">
        <f>Tabela133[[#This Row],[Categoria]]</f>
        <v>0</v>
      </c>
      <c r="AL67" s="162"/>
      <c r="AM67" s="162"/>
      <c r="AN67" s="162"/>
      <c r="AO67" s="162"/>
      <c r="AP67" s="150" t="str">
        <f t="shared" si="5"/>
        <v/>
      </c>
    </row>
    <row r="68" spans="1:42" s="144" customFormat="1" x14ac:dyDescent="0.25">
      <c r="A68" s="156" t="s">
        <v>1137</v>
      </c>
      <c r="B68" s="154">
        <v>45977</v>
      </c>
      <c r="C68" s="155">
        <v>2284</v>
      </c>
      <c r="D68" s="162"/>
      <c r="E68" s="162"/>
      <c r="F68" s="162">
        <v>2.75</v>
      </c>
      <c r="G68" s="162"/>
      <c r="H68" s="162" t="s">
        <v>1136</v>
      </c>
      <c r="I68" s="162"/>
      <c r="J68" s="162" t="s">
        <v>1144</v>
      </c>
      <c r="K68" s="191">
        <v>40232</v>
      </c>
      <c r="L68" s="162" t="s">
        <v>1149</v>
      </c>
      <c r="M68" s="162"/>
      <c r="N68" s="150">
        <f t="shared" si="3"/>
        <v>46272</v>
      </c>
      <c r="P68" s="154">
        <v>46032</v>
      </c>
      <c r="Q68" s="155" t="str">
        <f>IF(Tabela133[[#This Row],[Diagnóstico]]="Não Prenha",Tabela133[[#This Row],[Vaca]],"-")</f>
        <v>-</v>
      </c>
      <c r="R68" s="162" t="str">
        <f>IF(Tabela133[[#This Row],[Diagnóstico]]="Não Prenha",Tabela133[[#This Row],[E.C.C DG]],"-")</f>
        <v>-</v>
      </c>
      <c r="S68" s="162"/>
      <c r="T68" s="162" t="str">
        <f>IF(Tabela133[[#This Row],[Diagnóstico]]="Não Prenha",Tabela133[[#This Row],[E.C.C. IA]],"-")</f>
        <v>-</v>
      </c>
      <c r="U68" s="162" t="str">
        <f>IF(Tabela133[[#This Row],[Diagnóstico]]="Não Prenha",Tabela133[[#This Row],[Raça IA]],"-")</f>
        <v>-</v>
      </c>
      <c r="V68" s="162"/>
      <c r="W68" s="162">
        <f>Tabela133[[#This Row],[Categoria]]</f>
        <v>0</v>
      </c>
      <c r="X68" s="162"/>
      <c r="Y68" s="162"/>
      <c r="Z68" s="162"/>
      <c r="AA68" s="162"/>
      <c r="AB68" s="150">
        <f t="shared" si="4"/>
        <v>46327</v>
      </c>
      <c r="AD68" s="154"/>
      <c r="AE68" s="155" t="str">
        <f>IF(Tabela13124[[#This Row],[Diagnóstico]]="Não Prenha ",Tabela133[[#This Row],[Vaca]],"-")</f>
        <v>-</v>
      </c>
      <c r="AF68" s="162"/>
      <c r="AG68" s="162"/>
      <c r="AH68" s="162"/>
      <c r="AI68" s="162"/>
      <c r="AJ68" s="162"/>
      <c r="AK68" s="162">
        <f>Tabela133[[#This Row],[Categoria]]</f>
        <v>0</v>
      </c>
      <c r="AL68" s="162"/>
      <c r="AM68" s="162"/>
      <c r="AN68" s="162"/>
      <c r="AO68" s="162"/>
      <c r="AP68" s="150" t="str">
        <f t="shared" si="5"/>
        <v/>
      </c>
    </row>
    <row r="69" spans="1:42" s="144" customFormat="1" x14ac:dyDescent="0.25">
      <c r="A69" s="156" t="s">
        <v>1137</v>
      </c>
      <c r="B69" s="154">
        <v>45977</v>
      </c>
      <c r="C69" s="155">
        <v>2287</v>
      </c>
      <c r="D69" s="162"/>
      <c r="E69" s="162" t="s">
        <v>1135</v>
      </c>
      <c r="F69" s="162">
        <v>2.5</v>
      </c>
      <c r="G69" s="162"/>
      <c r="H69" s="162" t="s">
        <v>1136</v>
      </c>
      <c r="I69" s="162"/>
      <c r="J69" s="162" t="s">
        <v>1147</v>
      </c>
      <c r="K69" s="191">
        <v>45245</v>
      </c>
      <c r="L69" s="162" t="s">
        <v>1149</v>
      </c>
      <c r="M69" s="162"/>
      <c r="N69" s="150">
        <f t="shared" si="3"/>
        <v>46272</v>
      </c>
      <c r="P69" s="154">
        <v>46032</v>
      </c>
      <c r="Q69" s="155" t="str">
        <f>IF(Tabela133[[#This Row],[Diagnóstico]]="Não Prenha",Tabela133[[#This Row],[Vaca]],"-")</f>
        <v>-</v>
      </c>
      <c r="R69" s="162" t="str">
        <f>IF(Tabela133[[#This Row],[Diagnóstico]]="Não Prenha",Tabela133[[#This Row],[E.C.C DG]],"-")</f>
        <v>-</v>
      </c>
      <c r="S69" s="162"/>
      <c r="T69" s="162" t="str">
        <f>IF(Tabela133[[#This Row],[Diagnóstico]]="Não Prenha",Tabela133[[#This Row],[E.C.C. IA]],"-")</f>
        <v>-</v>
      </c>
      <c r="U69" s="162" t="str">
        <f>IF(Tabela133[[#This Row],[Diagnóstico]]="Não Prenha",Tabela133[[#This Row],[Raça IA]],"-")</f>
        <v>-</v>
      </c>
      <c r="V69" s="162"/>
      <c r="W69" s="162">
        <f>Tabela133[[#This Row],[Categoria]]</f>
        <v>0</v>
      </c>
      <c r="X69" s="162"/>
      <c r="Y69" s="162"/>
      <c r="Z69" s="162"/>
      <c r="AA69" s="162"/>
      <c r="AB69" s="150">
        <f t="shared" si="4"/>
        <v>46327</v>
      </c>
      <c r="AD69" s="154"/>
      <c r="AE69" s="155" t="str">
        <f>IF(Tabela13124[[#This Row],[Diagnóstico]]="Não Prenha ",Tabela133[[#This Row],[Vaca]],"-")</f>
        <v>-</v>
      </c>
      <c r="AF69" s="162"/>
      <c r="AG69" s="162"/>
      <c r="AH69" s="162"/>
      <c r="AI69" s="162"/>
      <c r="AJ69" s="162"/>
      <c r="AK69" s="162">
        <f>Tabela133[[#This Row],[Categoria]]</f>
        <v>0</v>
      </c>
      <c r="AL69" s="162"/>
      <c r="AM69" s="162"/>
      <c r="AN69" s="162"/>
      <c r="AO69" s="162"/>
      <c r="AP69" s="150" t="str">
        <f t="shared" si="5"/>
        <v/>
      </c>
    </row>
    <row r="70" spans="1:42" s="144" customFormat="1" x14ac:dyDescent="0.25">
      <c r="A70" s="156" t="s">
        <v>1137</v>
      </c>
      <c r="B70" s="154">
        <v>45977</v>
      </c>
      <c r="C70" s="155">
        <v>2288</v>
      </c>
      <c r="D70" s="162"/>
      <c r="E70" s="162" t="s">
        <v>1135</v>
      </c>
      <c r="F70" s="162">
        <v>2.75</v>
      </c>
      <c r="G70" s="162"/>
      <c r="H70" s="162"/>
      <c r="I70" s="162"/>
      <c r="J70" s="162" t="s">
        <v>1147</v>
      </c>
      <c r="K70" s="191">
        <v>45245</v>
      </c>
      <c r="L70" s="162" t="s">
        <v>1149</v>
      </c>
      <c r="M70" s="162"/>
      <c r="N70" s="150">
        <f t="shared" si="3"/>
        <v>46272</v>
      </c>
      <c r="P70" s="154">
        <v>46032</v>
      </c>
      <c r="Q70" s="155" t="str">
        <f>IF(Tabela133[[#This Row],[Diagnóstico]]="Não Prenha",Tabela133[[#This Row],[Vaca]],"-")</f>
        <v>-</v>
      </c>
      <c r="R70" s="162" t="str">
        <f>IF(Tabela133[[#This Row],[Diagnóstico]]="Não Prenha",Tabela133[[#This Row],[E.C.C DG]],"-")</f>
        <v>-</v>
      </c>
      <c r="S70" s="162"/>
      <c r="T70" s="162" t="str">
        <f>IF(Tabela133[[#This Row],[Diagnóstico]]="Não Prenha",Tabela133[[#This Row],[E.C.C. IA]],"-")</f>
        <v>-</v>
      </c>
      <c r="U70" s="162" t="str">
        <f>IF(Tabela133[[#This Row],[Diagnóstico]]="Não Prenha",Tabela133[[#This Row],[Raça IA]],"-")</f>
        <v>-</v>
      </c>
      <c r="V70" s="162"/>
      <c r="W70" s="162">
        <f>Tabela133[[#This Row],[Categoria]]</f>
        <v>0</v>
      </c>
      <c r="X70" s="162"/>
      <c r="Y70" s="162"/>
      <c r="Z70" s="162"/>
      <c r="AA70" s="162"/>
      <c r="AB70" s="150">
        <f t="shared" si="4"/>
        <v>46327</v>
      </c>
      <c r="AD70" s="154"/>
      <c r="AE70" s="155" t="str">
        <f>IF(Tabela13124[[#This Row],[Diagnóstico]]="Não Prenha ",Tabela133[[#This Row],[Vaca]],"-")</f>
        <v>-</v>
      </c>
      <c r="AF70" s="162"/>
      <c r="AG70" s="162"/>
      <c r="AH70" s="162"/>
      <c r="AI70" s="162"/>
      <c r="AJ70" s="162"/>
      <c r="AK70" s="162">
        <f>Tabela133[[#This Row],[Categoria]]</f>
        <v>0</v>
      </c>
      <c r="AL70" s="162"/>
      <c r="AM70" s="162"/>
      <c r="AN70" s="162"/>
      <c r="AO70" s="162"/>
      <c r="AP70" s="150" t="str">
        <f t="shared" si="5"/>
        <v/>
      </c>
    </row>
    <row r="71" spans="1:42" s="144" customFormat="1" x14ac:dyDescent="0.25">
      <c r="A71" s="156" t="s">
        <v>1137</v>
      </c>
      <c r="B71" s="154">
        <v>45977</v>
      </c>
      <c r="C71" s="155">
        <v>2300</v>
      </c>
      <c r="D71" s="162"/>
      <c r="E71" s="162" t="s">
        <v>1135</v>
      </c>
      <c r="F71" s="162"/>
      <c r="G71" s="162"/>
      <c r="H71" s="162"/>
      <c r="I71" s="162"/>
      <c r="J71" s="162"/>
      <c r="K71" s="162"/>
      <c r="L71" s="162"/>
      <c r="M71" s="162"/>
      <c r="N71" s="150">
        <f t="shared" si="3"/>
        <v>46272</v>
      </c>
      <c r="P71" s="154">
        <v>46032</v>
      </c>
      <c r="Q71" s="155" t="str">
        <f>IF(Tabela133[[#This Row],[Diagnóstico]]="Não Prenha",Tabela133[[#This Row],[Vaca]],"-")</f>
        <v>-</v>
      </c>
      <c r="R71" s="162" t="str">
        <f>IF(Tabela133[[#This Row],[Diagnóstico]]="Não Prenha",Tabela133[[#This Row],[E.C.C DG]],"-")</f>
        <v>-</v>
      </c>
      <c r="S71" s="162"/>
      <c r="T71" s="162" t="str">
        <f>IF(Tabela133[[#This Row],[Diagnóstico]]="Não Prenha",Tabela133[[#This Row],[E.C.C. IA]],"-")</f>
        <v>-</v>
      </c>
      <c r="U71" s="162" t="str">
        <f>IF(Tabela133[[#This Row],[Diagnóstico]]="Não Prenha",Tabela133[[#This Row],[Raça IA]],"-")</f>
        <v>-</v>
      </c>
      <c r="V71" s="162"/>
      <c r="W71" s="162">
        <f>Tabela133[[#This Row],[Categoria]]</f>
        <v>0</v>
      </c>
      <c r="X71" s="162"/>
      <c r="Y71" s="162"/>
      <c r="Z71" s="162"/>
      <c r="AA71" s="162"/>
      <c r="AB71" s="150">
        <f t="shared" si="4"/>
        <v>46327</v>
      </c>
      <c r="AD71" s="154"/>
      <c r="AE71" s="155" t="str">
        <f>IF(Tabela13124[[#This Row],[Diagnóstico]]="Não Prenha ",Tabela133[[#This Row],[Vaca]],"-")</f>
        <v>-</v>
      </c>
      <c r="AF71" s="162"/>
      <c r="AG71" s="162"/>
      <c r="AH71" s="162"/>
      <c r="AI71" s="162"/>
      <c r="AJ71" s="162"/>
      <c r="AK71" s="162">
        <f>Tabela133[[#This Row],[Categoria]]</f>
        <v>0</v>
      </c>
      <c r="AL71" s="162"/>
      <c r="AM71" s="162"/>
      <c r="AN71" s="162"/>
      <c r="AO71" s="162"/>
      <c r="AP71" s="150" t="str">
        <f t="shared" si="5"/>
        <v/>
      </c>
    </row>
    <row r="72" spans="1:42" s="144" customFormat="1" x14ac:dyDescent="0.25">
      <c r="A72" s="156" t="s">
        <v>1137</v>
      </c>
      <c r="B72" s="154">
        <v>45977</v>
      </c>
      <c r="C72" s="155">
        <v>2351</v>
      </c>
      <c r="D72" s="162"/>
      <c r="E72" s="162" t="s">
        <v>1154</v>
      </c>
      <c r="F72" s="162">
        <v>2.75</v>
      </c>
      <c r="G72" s="162"/>
      <c r="H72" s="162" t="s">
        <v>1136</v>
      </c>
      <c r="I72" s="162"/>
      <c r="J72" s="162" t="s">
        <v>1144</v>
      </c>
      <c r="K72" s="191">
        <v>40232</v>
      </c>
      <c r="L72" s="162" t="s">
        <v>1149</v>
      </c>
      <c r="M72" s="162" t="s">
        <v>1156</v>
      </c>
      <c r="N72" s="150">
        <f t="shared" si="3"/>
        <v>46272</v>
      </c>
      <c r="P72" s="154">
        <v>46032</v>
      </c>
      <c r="Q72" s="155">
        <f>IF(Tabela133[[#This Row],[Diagnóstico]]="Não Prenha",Tabela133[[#This Row],[Vaca]],"-")</f>
        <v>2351</v>
      </c>
      <c r="R72" s="162">
        <f>IF(Tabela133[[#This Row],[Diagnóstico]]="Não Prenha",Tabela133[[#This Row],[E.C.C DG]],"-")</f>
        <v>0</v>
      </c>
      <c r="S72" s="162"/>
      <c r="T72" s="162">
        <f>IF(Tabela133[[#This Row],[Diagnóstico]]="Não Prenha",Tabela133[[#This Row],[E.C.C. IA]],"-")</f>
        <v>2.75</v>
      </c>
      <c r="U72" s="162">
        <f>IF(Tabela133[[#This Row],[Diagnóstico]]="Não Prenha",Tabela133[[#This Row],[Raça IA]],"-")</f>
        <v>0</v>
      </c>
      <c r="V72" s="162"/>
      <c r="W72" s="162">
        <f>Tabela133[[#This Row],[Categoria]]</f>
        <v>0</v>
      </c>
      <c r="X72" s="162" t="s">
        <v>1160</v>
      </c>
      <c r="Y72" s="191">
        <v>40232</v>
      </c>
      <c r="Z72" s="162"/>
      <c r="AA72" s="162"/>
      <c r="AB72" s="150">
        <f t="shared" si="4"/>
        <v>46327</v>
      </c>
      <c r="AD72" s="154"/>
      <c r="AE72" s="155" t="str">
        <f>IF(Tabela13124[[#This Row],[Diagnóstico]]="Não Prenha ",Tabela133[[#This Row],[Vaca]],"-")</f>
        <v>-</v>
      </c>
      <c r="AF72" s="162"/>
      <c r="AG72" s="162"/>
      <c r="AH72" s="162"/>
      <c r="AI72" s="162"/>
      <c r="AJ72" s="162"/>
      <c r="AK72" s="162">
        <f>Tabela133[[#This Row],[Categoria]]</f>
        <v>0</v>
      </c>
      <c r="AL72" s="162"/>
      <c r="AM72" s="162"/>
      <c r="AN72" s="162"/>
      <c r="AO72" s="162"/>
      <c r="AP72" s="150" t="str">
        <f t="shared" si="5"/>
        <v/>
      </c>
    </row>
    <row r="73" spans="1:42" s="144" customFormat="1" x14ac:dyDescent="0.25">
      <c r="A73" s="156" t="s">
        <v>1137</v>
      </c>
      <c r="B73" s="154">
        <v>45977</v>
      </c>
      <c r="C73" s="155">
        <v>2383</v>
      </c>
      <c r="D73" s="162"/>
      <c r="E73" s="162" t="s">
        <v>1154</v>
      </c>
      <c r="F73" s="162">
        <v>2.75</v>
      </c>
      <c r="G73" s="162"/>
      <c r="H73" s="162" t="s">
        <v>1136</v>
      </c>
      <c r="I73" s="162"/>
      <c r="J73" s="162" t="s">
        <v>1147</v>
      </c>
      <c r="K73" s="191">
        <v>45245</v>
      </c>
      <c r="L73" s="162" t="s">
        <v>1149</v>
      </c>
      <c r="M73" s="162"/>
      <c r="N73" s="150">
        <f t="shared" si="3"/>
        <v>46272</v>
      </c>
      <c r="P73" s="154">
        <v>46032</v>
      </c>
      <c r="Q73" s="155">
        <f>IF(Tabela133[[#This Row],[Diagnóstico]]="Não Prenha",Tabela133[[#This Row],[Vaca]],"-")</f>
        <v>2383</v>
      </c>
      <c r="R73" s="162">
        <f>IF(Tabela133[[#This Row],[Diagnóstico]]="Não Prenha",Tabela133[[#This Row],[E.C.C DG]],"-")</f>
        <v>0</v>
      </c>
      <c r="S73" s="162"/>
      <c r="T73" s="162">
        <f>IF(Tabela133[[#This Row],[Diagnóstico]]="Não Prenha",Tabela133[[#This Row],[E.C.C. IA]],"-")</f>
        <v>2.75</v>
      </c>
      <c r="U73" s="162">
        <f>IF(Tabela133[[#This Row],[Diagnóstico]]="Não Prenha",Tabela133[[#This Row],[Raça IA]],"-")</f>
        <v>0</v>
      </c>
      <c r="V73" s="162"/>
      <c r="W73" s="162">
        <f>Tabela133[[#This Row],[Categoria]]</f>
        <v>0</v>
      </c>
      <c r="X73" s="162" t="s">
        <v>1159</v>
      </c>
      <c r="Y73" s="191">
        <v>45210</v>
      </c>
      <c r="Z73" s="162"/>
      <c r="AA73" s="162"/>
      <c r="AB73" s="150">
        <f t="shared" si="4"/>
        <v>46327</v>
      </c>
      <c r="AD73" s="154"/>
      <c r="AE73" s="155" t="str">
        <f>IF(Tabela13124[[#This Row],[Diagnóstico]]="Não Prenha ",Tabela133[[#This Row],[Vaca]],"-")</f>
        <v>-</v>
      </c>
      <c r="AF73" s="162"/>
      <c r="AG73" s="162"/>
      <c r="AH73" s="162"/>
      <c r="AI73" s="162"/>
      <c r="AJ73" s="162"/>
      <c r="AK73" s="162">
        <f>Tabela133[[#This Row],[Categoria]]</f>
        <v>0</v>
      </c>
      <c r="AL73" s="162"/>
      <c r="AM73" s="162"/>
      <c r="AN73" s="162"/>
      <c r="AO73" s="162"/>
      <c r="AP73" s="150" t="str">
        <f t="shared" si="5"/>
        <v/>
      </c>
    </row>
    <row r="74" spans="1:42" s="144" customFormat="1" x14ac:dyDescent="0.25">
      <c r="A74" s="156" t="s">
        <v>1137</v>
      </c>
      <c r="B74" s="154">
        <v>45977</v>
      </c>
      <c r="C74" s="155">
        <v>2434</v>
      </c>
      <c r="D74" s="162"/>
      <c r="E74" s="162" t="s">
        <v>1135</v>
      </c>
      <c r="F74" s="162">
        <v>2.75</v>
      </c>
      <c r="G74" s="162"/>
      <c r="H74" s="162" t="s">
        <v>1136</v>
      </c>
      <c r="I74" s="162"/>
      <c r="J74" s="162" t="s">
        <v>1147</v>
      </c>
      <c r="K74" s="191">
        <v>45245</v>
      </c>
      <c r="L74" s="162" t="s">
        <v>1149</v>
      </c>
      <c r="M74" s="162"/>
      <c r="N74" s="150">
        <f t="shared" si="3"/>
        <v>46272</v>
      </c>
      <c r="P74" s="154">
        <v>46032</v>
      </c>
      <c r="Q74" s="155" t="str">
        <f>IF(Tabela133[[#This Row],[Diagnóstico]]="Não Prenha",Tabela133[[#This Row],[Vaca]],"-")</f>
        <v>-</v>
      </c>
      <c r="R74" s="162" t="str">
        <f>IF(Tabela133[[#This Row],[Diagnóstico]]="Não Prenha",Tabela133[[#This Row],[E.C.C DG]],"-")</f>
        <v>-</v>
      </c>
      <c r="S74" s="162"/>
      <c r="T74" s="162" t="str">
        <f>IF(Tabela133[[#This Row],[Diagnóstico]]="Não Prenha",Tabela133[[#This Row],[E.C.C. IA]],"-")</f>
        <v>-</v>
      </c>
      <c r="U74" s="162" t="str">
        <f>IF(Tabela133[[#This Row],[Diagnóstico]]="Não Prenha",Tabela133[[#This Row],[Raça IA]],"-")</f>
        <v>-</v>
      </c>
      <c r="V74" s="162"/>
      <c r="W74" s="162">
        <f>Tabela133[[#This Row],[Categoria]]</f>
        <v>0</v>
      </c>
      <c r="X74" s="162"/>
      <c r="Y74" s="162"/>
      <c r="Z74" s="162"/>
      <c r="AA74" s="162"/>
      <c r="AB74" s="150">
        <f t="shared" si="4"/>
        <v>46327</v>
      </c>
      <c r="AD74" s="154"/>
      <c r="AE74" s="155" t="str">
        <f>IF(Tabela13124[[#This Row],[Diagnóstico]]="Não Prenha ",Tabela133[[#This Row],[Vaca]],"-")</f>
        <v>-</v>
      </c>
      <c r="AF74" s="162"/>
      <c r="AG74" s="162"/>
      <c r="AH74" s="162"/>
      <c r="AI74" s="162"/>
      <c r="AJ74" s="162"/>
      <c r="AK74" s="162">
        <f>Tabela133[[#This Row],[Categoria]]</f>
        <v>0</v>
      </c>
      <c r="AL74" s="162"/>
      <c r="AM74" s="162"/>
      <c r="AN74" s="162"/>
      <c r="AO74" s="162"/>
      <c r="AP74" s="150" t="str">
        <f t="shared" si="5"/>
        <v/>
      </c>
    </row>
    <row r="75" spans="1:42" s="144" customFormat="1" x14ac:dyDescent="0.25">
      <c r="A75" s="156" t="s">
        <v>1137</v>
      </c>
      <c r="B75" s="154">
        <v>45977</v>
      </c>
      <c r="C75" s="155">
        <v>2437</v>
      </c>
      <c r="D75" s="162"/>
      <c r="E75" s="162" t="s">
        <v>1154</v>
      </c>
      <c r="F75" s="162">
        <v>2.5</v>
      </c>
      <c r="G75" s="162"/>
      <c r="H75" s="162" t="s">
        <v>1136</v>
      </c>
      <c r="I75" s="162"/>
      <c r="J75" s="162" t="s">
        <v>1147</v>
      </c>
      <c r="K75" s="191">
        <v>45245</v>
      </c>
      <c r="L75" s="162" t="s">
        <v>1149</v>
      </c>
      <c r="M75" s="162"/>
      <c r="N75" s="150">
        <f t="shared" si="3"/>
        <v>46272</v>
      </c>
      <c r="P75" s="154">
        <v>46032</v>
      </c>
      <c r="Q75" s="155">
        <f>IF(Tabela133[[#This Row],[Diagnóstico]]="Não Prenha",Tabela133[[#This Row],[Vaca]],"-")</f>
        <v>2437</v>
      </c>
      <c r="R75" s="162">
        <f>IF(Tabela133[[#This Row],[Diagnóstico]]="Não Prenha",Tabela133[[#This Row],[E.C.C DG]],"-")</f>
        <v>0</v>
      </c>
      <c r="S75" s="162"/>
      <c r="T75" s="162">
        <f>IF(Tabela133[[#This Row],[Diagnóstico]]="Não Prenha",Tabela133[[#This Row],[E.C.C. IA]],"-")</f>
        <v>2.5</v>
      </c>
      <c r="U75" s="162">
        <f>IF(Tabela133[[#This Row],[Diagnóstico]]="Não Prenha",Tabela133[[#This Row],[Raça IA]],"-")</f>
        <v>0</v>
      </c>
      <c r="V75" s="162"/>
      <c r="W75" s="162">
        <f>Tabela133[[#This Row],[Categoria]]</f>
        <v>0</v>
      </c>
      <c r="X75" s="162"/>
      <c r="Y75" s="162"/>
      <c r="Z75" s="162"/>
      <c r="AA75" s="162"/>
      <c r="AB75" s="150">
        <f t="shared" si="4"/>
        <v>46327</v>
      </c>
      <c r="AD75" s="154"/>
      <c r="AE75" s="155" t="str">
        <f>IF(Tabela13124[[#This Row],[Diagnóstico]]="Não Prenha ",Tabela133[[#This Row],[Vaca]],"-")</f>
        <v>-</v>
      </c>
      <c r="AF75" s="162"/>
      <c r="AG75" s="162"/>
      <c r="AH75" s="162"/>
      <c r="AI75" s="162"/>
      <c r="AJ75" s="162"/>
      <c r="AK75" s="162">
        <f>Tabela133[[#This Row],[Categoria]]</f>
        <v>0</v>
      </c>
      <c r="AL75" s="162"/>
      <c r="AM75" s="162"/>
      <c r="AN75" s="162"/>
      <c r="AO75" s="162"/>
      <c r="AP75" s="150" t="str">
        <f t="shared" si="5"/>
        <v/>
      </c>
    </row>
    <row r="76" spans="1:42" s="144" customFormat="1" x14ac:dyDescent="0.25">
      <c r="A76" s="156" t="s">
        <v>1137</v>
      </c>
      <c r="B76" s="154">
        <v>45977</v>
      </c>
      <c r="C76" s="155">
        <v>2438</v>
      </c>
      <c r="D76" s="162"/>
      <c r="E76" s="162" t="s">
        <v>1154</v>
      </c>
      <c r="F76" s="162">
        <v>2.5</v>
      </c>
      <c r="G76" s="162"/>
      <c r="H76" s="162" t="s">
        <v>1136</v>
      </c>
      <c r="I76" s="162"/>
      <c r="J76" s="162" t="s">
        <v>1147</v>
      </c>
      <c r="K76" s="191">
        <v>45245</v>
      </c>
      <c r="L76" s="162" t="s">
        <v>1149</v>
      </c>
      <c r="M76" s="162"/>
      <c r="N76" s="150">
        <f t="shared" si="3"/>
        <v>46272</v>
      </c>
      <c r="P76" s="154">
        <v>46032</v>
      </c>
      <c r="Q76" s="155">
        <f>IF(Tabela133[[#This Row],[Diagnóstico]]="Não Prenha",Tabela133[[#This Row],[Vaca]],"-")</f>
        <v>2438</v>
      </c>
      <c r="R76" s="162">
        <f>IF(Tabela133[[#This Row],[Diagnóstico]]="Não Prenha",Tabela133[[#This Row],[E.C.C DG]],"-")</f>
        <v>0</v>
      </c>
      <c r="S76" s="162"/>
      <c r="T76" s="162">
        <f>IF(Tabela133[[#This Row],[Diagnóstico]]="Não Prenha",Tabela133[[#This Row],[E.C.C. IA]],"-")</f>
        <v>2.5</v>
      </c>
      <c r="U76" s="162">
        <f>IF(Tabela133[[#This Row],[Diagnóstico]]="Não Prenha",Tabela133[[#This Row],[Raça IA]],"-")</f>
        <v>0</v>
      </c>
      <c r="V76" s="162"/>
      <c r="W76" s="162">
        <f>Tabela133[[#This Row],[Categoria]]</f>
        <v>0</v>
      </c>
      <c r="X76" s="162"/>
      <c r="Y76" s="162"/>
      <c r="Z76" s="162"/>
      <c r="AA76" s="162"/>
      <c r="AB76" s="150">
        <f t="shared" si="4"/>
        <v>46327</v>
      </c>
      <c r="AD76" s="154"/>
      <c r="AE76" s="155" t="str">
        <f>IF(Tabela13124[[#This Row],[Diagnóstico]]="Não Prenha ",Tabela133[[#This Row],[Vaca]],"-")</f>
        <v>-</v>
      </c>
      <c r="AF76" s="162"/>
      <c r="AG76" s="162"/>
      <c r="AH76" s="162"/>
      <c r="AI76" s="162"/>
      <c r="AJ76" s="162"/>
      <c r="AK76" s="162">
        <f>Tabela133[[#This Row],[Categoria]]</f>
        <v>0</v>
      </c>
      <c r="AL76" s="162"/>
      <c r="AM76" s="162"/>
      <c r="AN76" s="162"/>
      <c r="AO76" s="162"/>
      <c r="AP76" s="150" t="str">
        <f t="shared" si="5"/>
        <v/>
      </c>
    </row>
    <row r="77" spans="1:42" s="144" customFormat="1" x14ac:dyDescent="0.25">
      <c r="A77" s="156" t="s">
        <v>1137</v>
      </c>
      <c r="B77" s="154">
        <v>45977</v>
      </c>
      <c r="C77" s="155">
        <v>2599</v>
      </c>
      <c r="D77" s="162"/>
      <c r="E77" s="162" t="s">
        <v>1154</v>
      </c>
      <c r="F77" s="162">
        <v>2.5</v>
      </c>
      <c r="G77" s="162"/>
      <c r="H77" s="162" t="s">
        <v>1136</v>
      </c>
      <c r="I77" s="162"/>
      <c r="J77" s="162" t="s">
        <v>1147</v>
      </c>
      <c r="K77" s="191">
        <v>45245</v>
      </c>
      <c r="L77" s="162" t="s">
        <v>1149</v>
      </c>
      <c r="M77" s="162" t="s">
        <v>1156</v>
      </c>
      <c r="N77" s="150">
        <f t="shared" si="3"/>
        <v>46272</v>
      </c>
      <c r="P77" s="154">
        <v>46032</v>
      </c>
      <c r="Q77" s="155">
        <f>IF(Tabela133[[#This Row],[Diagnóstico]]="Não Prenha",Tabela133[[#This Row],[Vaca]],"-")</f>
        <v>2599</v>
      </c>
      <c r="R77" s="162">
        <f>IF(Tabela133[[#This Row],[Diagnóstico]]="Não Prenha",Tabela133[[#This Row],[E.C.C DG]],"-")</f>
        <v>0</v>
      </c>
      <c r="S77" s="162"/>
      <c r="T77" s="162">
        <f>IF(Tabela133[[#This Row],[Diagnóstico]]="Não Prenha",Tabela133[[#This Row],[E.C.C. IA]],"-")</f>
        <v>2.5</v>
      </c>
      <c r="U77" s="162">
        <f>IF(Tabela133[[#This Row],[Diagnóstico]]="Não Prenha",Tabela133[[#This Row],[Raça IA]],"-")</f>
        <v>0</v>
      </c>
      <c r="V77" s="162"/>
      <c r="W77" s="162">
        <f>Tabela133[[#This Row],[Categoria]]</f>
        <v>0</v>
      </c>
      <c r="X77" s="162"/>
      <c r="Y77" s="162"/>
      <c r="Z77" s="162"/>
      <c r="AA77" s="162"/>
      <c r="AB77" s="150">
        <f t="shared" si="4"/>
        <v>46327</v>
      </c>
      <c r="AD77" s="154"/>
      <c r="AE77" s="155" t="str">
        <f>IF(Tabela13124[[#This Row],[Diagnóstico]]="Não Prenha ",Tabela133[[#This Row],[Vaca]],"-")</f>
        <v>-</v>
      </c>
      <c r="AF77" s="162"/>
      <c r="AG77" s="162"/>
      <c r="AH77" s="162"/>
      <c r="AI77" s="162"/>
      <c r="AJ77" s="162"/>
      <c r="AK77" s="162">
        <f>Tabela133[[#This Row],[Categoria]]</f>
        <v>0</v>
      </c>
      <c r="AL77" s="162"/>
      <c r="AM77" s="162"/>
      <c r="AN77" s="162"/>
      <c r="AO77" s="162"/>
      <c r="AP77" s="150" t="str">
        <f t="shared" si="5"/>
        <v/>
      </c>
    </row>
    <row r="78" spans="1:42" s="144" customFormat="1" x14ac:dyDescent="0.25">
      <c r="A78" s="156" t="s">
        <v>1137</v>
      </c>
      <c r="B78" s="154">
        <v>45977</v>
      </c>
      <c r="C78" s="155">
        <v>2607</v>
      </c>
      <c r="D78" s="162"/>
      <c r="E78" s="162" t="s">
        <v>1135</v>
      </c>
      <c r="F78" s="162">
        <v>2.75</v>
      </c>
      <c r="G78" s="162"/>
      <c r="H78" s="162" t="s">
        <v>1136</v>
      </c>
      <c r="I78" s="162"/>
      <c r="J78" s="162" t="s">
        <v>1147</v>
      </c>
      <c r="K78" s="191">
        <v>45245</v>
      </c>
      <c r="L78" s="162" t="s">
        <v>1149</v>
      </c>
      <c r="M78" s="162"/>
      <c r="N78" s="150">
        <f t="shared" si="3"/>
        <v>46272</v>
      </c>
      <c r="P78" s="154">
        <v>46032</v>
      </c>
      <c r="Q78" s="155" t="str">
        <f>IF(Tabela133[[#This Row],[Diagnóstico]]="Não Prenha",Tabela133[[#This Row],[Vaca]],"-")</f>
        <v>-</v>
      </c>
      <c r="R78" s="162" t="str">
        <f>IF(Tabela133[[#This Row],[Diagnóstico]]="Não Prenha",Tabela133[[#This Row],[E.C.C DG]],"-")</f>
        <v>-</v>
      </c>
      <c r="S78" s="162"/>
      <c r="T78" s="162" t="str">
        <f>IF(Tabela133[[#This Row],[Diagnóstico]]="Não Prenha",Tabela133[[#This Row],[E.C.C. IA]],"-")</f>
        <v>-</v>
      </c>
      <c r="U78" s="162" t="str">
        <f>IF(Tabela133[[#This Row],[Diagnóstico]]="Não Prenha",Tabela133[[#This Row],[Raça IA]],"-")</f>
        <v>-</v>
      </c>
      <c r="V78" s="162"/>
      <c r="W78" s="162">
        <f>Tabela133[[#This Row],[Categoria]]</f>
        <v>0</v>
      </c>
      <c r="X78" s="162"/>
      <c r="Y78" s="162"/>
      <c r="Z78" s="162"/>
      <c r="AA78" s="162"/>
      <c r="AB78" s="150">
        <f t="shared" si="4"/>
        <v>46327</v>
      </c>
      <c r="AD78" s="154"/>
      <c r="AE78" s="155" t="str">
        <f>IF(Tabela13124[[#This Row],[Diagnóstico]]="Não Prenha ",Tabela133[[#This Row],[Vaca]],"-")</f>
        <v>-</v>
      </c>
      <c r="AF78" s="162"/>
      <c r="AG78" s="162"/>
      <c r="AH78" s="162"/>
      <c r="AI78" s="162"/>
      <c r="AJ78" s="162"/>
      <c r="AK78" s="162">
        <f>Tabela133[[#This Row],[Categoria]]</f>
        <v>0</v>
      </c>
      <c r="AL78" s="162"/>
      <c r="AM78" s="162"/>
      <c r="AN78" s="162"/>
      <c r="AO78" s="162"/>
      <c r="AP78" s="150" t="str">
        <f t="shared" si="5"/>
        <v/>
      </c>
    </row>
    <row r="79" spans="1:42" s="144" customFormat="1" x14ac:dyDescent="0.25">
      <c r="A79" s="156" t="s">
        <v>1137</v>
      </c>
      <c r="B79" s="154">
        <v>45977</v>
      </c>
      <c r="C79" s="155">
        <v>2609</v>
      </c>
      <c r="D79" s="162"/>
      <c r="E79" s="162" t="s">
        <v>1154</v>
      </c>
      <c r="F79" s="162">
        <v>3</v>
      </c>
      <c r="G79" s="162"/>
      <c r="H79" s="162"/>
      <c r="I79" s="162"/>
      <c r="J79" s="162" t="s">
        <v>1147</v>
      </c>
      <c r="K79" s="191">
        <v>45245</v>
      </c>
      <c r="L79" s="162" t="s">
        <v>1149</v>
      </c>
      <c r="M79" s="162"/>
      <c r="N79" s="150">
        <f t="shared" si="3"/>
        <v>46272</v>
      </c>
      <c r="P79" s="154">
        <v>46032</v>
      </c>
      <c r="Q79" s="155">
        <f>IF(Tabela133[[#This Row],[Diagnóstico]]="Não Prenha",Tabela133[[#This Row],[Vaca]],"-")</f>
        <v>2609</v>
      </c>
      <c r="R79" s="162">
        <f>IF(Tabela133[[#This Row],[Diagnóstico]]="Não Prenha",Tabela133[[#This Row],[E.C.C DG]],"-")</f>
        <v>0</v>
      </c>
      <c r="S79" s="162"/>
      <c r="T79" s="162">
        <f>IF(Tabela133[[#This Row],[Diagnóstico]]="Não Prenha",Tabela133[[#This Row],[E.C.C. IA]],"-")</f>
        <v>3</v>
      </c>
      <c r="U79" s="162">
        <f>IF(Tabela133[[#This Row],[Diagnóstico]]="Não Prenha",Tabela133[[#This Row],[Raça IA]],"-")</f>
        <v>0</v>
      </c>
      <c r="V79" s="162"/>
      <c r="W79" s="162">
        <f>Tabela133[[#This Row],[Categoria]]</f>
        <v>0</v>
      </c>
      <c r="X79" s="191" t="s">
        <v>1159</v>
      </c>
      <c r="Y79" s="191">
        <v>45210</v>
      </c>
      <c r="Z79" s="162"/>
      <c r="AA79" s="162"/>
      <c r="AB79" s="150">
        <f t="shared" si="4"/>
        <v>46327</v>
      </c>
      <c r="AD79" s="154"/>
      <c r="AE79" s="155" t="str">
        <f>IF(Tabela13124[[#This Row],[Diagnóstico]]="Não Prenha ",Tabela133[[#This Row],[Vaca]],"-")</f>
        <v>-</v>
      </c>
      <c r="AF79" s="162"/>
      <c r="AG79" s="162"/>
      <c r="AH79" s="162"/>
      <c r="AI79" s="162"/>
      <c r="AJ79" s="162"/>
      <c r="AK79" s="162">
        <f>Tabela133[[#This Row],[Categoria]]</f>
        <v>0</v>
      </c>
      <c r="AL79" s="162"/>
      <c r="AM79" s="162"/>
      <c r="AN79" s="162"/>
      <c r="AO79" s="162"/>
      <c r="AP79" s="150" t="str">
        <f t="shared" si="5"/>
        <v/>
      </c>
    </row>
    <row r="80" spans="1:42" s="144" customFormat="1" x14ac:dyDescent="0.25">
      <c r="A80" s="156" t="s">
        <v>1137</v>
      </c>
      <c r="B80" s="154">
        <v>45977</v>
      </c>
      <c r="C80" s="155">
        <v>2613</v>
      </c>
      <c r="D80" s="162"/>
      <c r="E80" s="162" t="s">
        <v>1135</v>
      </c>
      <c r="F80" s="162">
        <v>2.75</v>
      </c>
      <c r="G80" s="162"/>
      <c r="H80" s="162"/>
      <c r="I80" s="162"/>
      <c r="J80" s="162" t="s">
        <v>1147</v>
      </c>
      <c r="K80" s="191">
        <v>45245</v>
      </c>
      <c r="L80" s="162" t="s">
        <v>1149</v>
      </c>
      <c r="M80" s="162"/>
      <c r="N80" s="150">
        <f t="shared" si="3"/>
        <v>46272</v>
      </c>
      <c r="P80" s="154">
        <v>46032</v>
      </c>
      <c r="Q80" s="155" t="str">
        <f>IF(Tabela133[[#This Row],[Diagnóstico]]="Não Prenha",Tabela133[[#This Row],[Vaca]],"-")</f>
        <v>-</v>
      </c>
      <c r="R80" s="162" t="str">
        <f>IF(Tabela133[[#This Row],[Diagnóstico]]="Não Prenha",Tabela133[[#This Row],[E.C.C DG]],"-")</f>
        <v>-</v>
      </c>
      <c r="S80" s="162"/>
      <c r="T80" s="162" t="str">
        <f>IF(Tabela133[[#This Row],[Diagnóstico]]="Não Prenha",Tabela133[[#This Row],[E.C.C. IA]],"-")</f>
        <v>-</v>
      </c>
      <c r="U80" s="162" t="str">
        <f>IF(Tabela133[[#This Row],[Diagnóstico]]="Não Prenha",Tabela133[[#This Row],[Raça IA]],"-")</f>
        <v>-</v>
      </c>
      <c r="V80" s="162"/>
      <c r="W80" s="162">
        <f>Tabela133[[#This Row],[Categoria]]</f>
        <v>0</v>
      </c>
      <c r="X80" s="162"/>
      <c r="Y80" s="162"/>
      <c r="Z80" s="162"/>
      <c r="AA80" s="162"/>
      <c r="AB80" s="150">
        <f t="shared" si="4"/>
        <v>46327</v>
      </c>
      <c r="AD80" s="154"/>
      <c r="AE80" s="155" t="str">
        <f>IF(Tabela13124[[#This Row],[Diagnóstico]]="Não Prenha ",Tabela133[[#This Row],[Vaca]],"-")</f>
        <v>-</v>
      </c>
      <c r="AF80" s="162"/>
      <c r="AG80" s="162"/>
      <c r="AH80" s="162"/>
      <c r="AI80" s="162"/>
      <c r="AJ80" s="162"/>
      <c r="AK80" s="162">
        <f>Tabela133[[#This Row],[Categoria]]</f>
        <v>0</v>
      </c>
      <c r="AL80" s="162"/>
      <c r="AM80" s="162"/>
      <c r="AN80" s="162"/>
      <c r="AO80" s="162"/>
      <c r="AP80" s="150" t="str">
        <f t="shared" si="5"/>
        <v/>
      </c>
    </row>
    <row r="81" spans="1:42" s="144" customFormat="1" x14ac:dyDescent="0.25">
      <c r="A81" s="156" t="s">
        <v>1137</v>
      </c>
      <c r="B81" s="154">
        <v>45977</v>
      </c>
      <c r="C81" s="155">
        <v>2631</v>
      </c>
      <c r="D81" s="162"/>
      <c r="E81" s="162" t="s">
        <v>1135</v>
      </c>
      <c r="F81" s="162"/>
      <c r="G81" s="162"/>
      <c r="H81" s="162"/>
      <c r="I81" s="162"/>
      <c r="J81" s="162"/>
      <c r="K81" s="162"/>
      <c r="L81" s="162"/>
      <c r="M81" s="162"/>
      <c r="N81" s="150">
        <f t="shared" si="3"/>
        <v>46272</v>
      </c>
      <c r="P81" s="154">
        <v>46032</v>
      </c>
      <c r="Q81" s="155" t="str">
        <f>IF(Tabela133[[#This Row],[Diagnóstico]]="Não Prenha",Tabela133[[#This Row],[Vaca]],"-")</f>
        <v>-</v>
      </c>
      <c r="R81" s="162" t="str">
        <f>IF(Tabela133[[#This Row],[Diagnóstico]]="Não Prenha",Tabela133[[#This Row],[E.C.C DG]],"-")</f>
        <v>-</v>
      </c>
      <c r="S81" s="162"/>
      <c r="T81" s="162" t="str">
        <f>IF(Tabela133[[#This Row],[Diagnóstico]]="Não Prenha",Tabela133[[#This Row],[E.C.C. IA]],"-")</f>
        <v>-</v>
      </c>
      <c r="U81" s="162" t="str">
        <f>IF(Tabela133[[#This Row],[Diagnóstico]]="Não Prenha",Tabela133[[#This Row],[Raça IA]],"-")</f>
        <v>-</v>
      </c>
      <c r="V81" s="162"/>
      <c r="W81" s="162">
        <f>Tabela133[[#This Row],[Categoria]]</f>
        <v>0</v>
      </c>
      <c r="X81" s="162"/>
      <c r="Y81" s="162"/>
      <c r="Z81" s="162"/>
      <c r="AA81" s="162"/>
      <c r="AB81" s="150">
        <f t="shared" si="4"/>
        <v>46327</v>
      </c>
      <c r="AD81" s="154"/>
      <c r="AE81" s="155" t="str">
        <f>IF(Tabela13124[[#This Row],[Diagnóstico]]="Não Prenha ",Tabela133[[#This Row],[Vaca]],"-")</f>
        <v>-</v>
      </c>
      <c r="AF81" s="162"/>
      <c r="AG81" s="162"/>
      <c r="AH81" s="162"/>
      <c r="AI81" s="162"/>
      <c r="AJ81" s="162"/>
      <c r="AK81" s="162">
        <f>Tabela133[[#This Row],[Categoria]]</f>
        <v>0</v>
      </c>
      <c r="AL81" s="162"/>
      <c r="AM81" s="162"/>
      <c r="AN81" s="162"/>
      <c r="AO81" s="162"/>
      <c r="AP81" s="150" t="str">
        <f t="shared" si="5"/>
        <v/>
      </c>
    </row>
    <row r="82" spans="1:42" s="144" customFormat="1" x14ac:dyDescent="0.25">
      <c r="A82" s="156" t="s">
        <v>1137</v>
      </c>
      <c r="B82" s="154">
        <v>45977</v>
      </c>
      <c r="C82" s="155">
        <v>2654</v>
      </c>
      <c r="D82" s="162"/>
      <c r="E82" s="162" t="s">
        <v>1135</v>
      </c>
      <c r="F82" s="162">
        <v>2.5</v>
      </c>
      <c r="G82" s="162"/>
      <c r="H82" s="162" t="s">
        <v>1136</v>
      </c>
      <c r="I82" s="162"/>
      <c r="J82" s="162" t="s">
        <v>1147</v>
      </c>
      <c r="K82" s="191">
        <v>45245</v>
      </c>
      <c r="L82" s="162" t="s">
        <v>1149</v>
      </c>
      <c r="M82" s="162"/>
      <c r="N82" s="150">
        <f t="shared" si="3"/>
        <v>46272</v>
      </c>
      <c r="P82" s="154">
        <v>46032</v>
      </c>
      <c r="Q82" s="155" t="str">
        <f>IF(Tabela133[[#This Row],[Diagnóstico]]="Não Prenha",Tabela133[[#This Row],[Vaca]],"-")</f>
        <v>-</v>
      </c>
      <c r="R82" s="162" t="str">
        <f>IF(Tabela133[[#This Row],[Diagnóstico]]="Não Prenha",Tabela133[[#This Row],[E.C.C DG]],"-")</f>
        <v>-</v>
      </c>
      <c r="S82" s="162"/>
      <c r="T82" s="162" t="str">
        <f>IF(Tabela133[[#This Row],[Diagnóstico]]="Não Prenha",Tabela133[[#This Row],[E.C.C. IA]],"-")</f>
        <v>-</v>
      </c>
      <c r="U82" s="162" t="str">
        <f>IF(Tabela133[[#This Row],[Diagnóstico]]="Não Prenha",Tabela133[[#This Row],[Raça IA]],"-")</f>
        <v>-</v>
      </c>
      <c r="V82" s="162"/>
      <c r="W82" s="162">
        <f>Tabela133[[#This Row],[Categoria]]</f>
        <v>0</v>
      </c>
      <c r="X82" s="162"/>
      <c r="Y82" s="162"/>
      <c r="Z82" s="162"/>
      <c r="AA82" s="162"/>
      <c r="AB82" s="150">
        <f t="shared" si="4"/>
        <v>46327</v>
      </c>
      <c r="AD82" s="154"/>
      <c r="AE82" s="155" t="str">
        <f>IF(Tabela13124[[#This Row],[Diagnóstico]]="Não Prenha ",Tabela133[[#This Row],[Vaca]],"-")</f>
        <v>-</v>
      </c>
      <c r="AF82" s="162"/>
      <c r="AG82" s="162"/>
      <c r="AH82" s="162"/>
      <c r="AI82" s="162"/>
      <c r="AJ82" s="162"/>
      <c r="AK82" s="162">
        <f>Tabela133[[#This Row],[Categoria]]</f>
        <v>0</v>
      </c>
      <c r="AL82" s="162"/>
      <c r="AM82" s="162"/>
      <c r="AN82" s="162"/>
      <c r="AO82" s="162"/>
      <c r="AP82" s="150" t="str">
        <f t="shared" si="5"/>
        <v/>
      </c>
    </row>
    <row r="83" spans="1:42" s="144" customFormat="1" x14ac:dyDescent="0.25">
      <c r="A83" s="156" t="s">
        <v>1137</v>
      </c>
      <c r="B83" s="154">
        <v>45977</v>
      </c>
      <c r="C83" s="155">
        <v>2677</v>
      </c>
      <c r="D83" s="162"/>
      <c r="E83" s="162" t="s">
        <v>1154</v>
      </c>
      <c r="F83" s="162">
        <v>2.75</v>
      </c>
      <c r="G83" s="162"/>
      <c r="H83" s="162"/>
      <c r="I83" s="162"/>
      <c r="J83" s="162" t="s">
        <v>1147</v>
      </c>
      <c r="K83" s="191">
        <v>45245</v>
      </c>
      <c r="L83" s="162" t="s">
        <v>1149</v>
      </c>
      <c r="M83" s="162"/>
      <c r="N83" s="150">
        <f t="shared" si="3"/>
        <v>46272</v>
      </c>
      <c r="P83" s="154">
        <v>46032</v>
      </c>
      <c r="Q83" s="155">
        <f>IF(Tabela133[[#This Row],[Diagnóstico]]="Não Prenha",Tabela133[[#This Row],[Vaca]],"-")</f>
        <v>2677</v>
      </c>
      <c r="R83" s="162">
        <f>IF(Tabela133[[#This Row],[Diagnóstico]]="Não Prenha",Tabela133[[#This Row],[E.C.C DG]],"-")</f>
        <v>0</v>
      </c>
      <c r="S83" s="162"/>
      <c r="T83" s="162">
        <f>IF(Tabela133[[#This Row],[Diagnóstico]]="Não Prenha",Tabela133[[#This Row],[E.C.C. IA]],"-")</f>
        <v>2.75</v>
      </c>
      <c r="U83" s="162">
        <f>IF(Tabela133[[#This Row],[Diagnóstico]]="Não Prenha",Tabela133[[#This Row],[Raça IA]],"-")</f>
        <v>0</v>
      </c>
      <c r="V83" s="162"/>
      <c r="W83" s="162">
        <f>Tabela133[[#This Row],[Categoria]]</f>
        <v>0</v>
      </c>
      <c r="X83" s="162"/>
      <c r="Y83" s="162"/>
      <c r="Z83" s="162"/>
      <c r="AA83" s="162"/>
      <c r="AB83" s="150">
        <f t="shared" si="4"/>
        <v>46327</v>
      </c>
      <c r="AD83" s="154"/>
      <c r="AE83" s="155" t="str">
        <f>IF(Tabela13124[[#This Row],[Diagnóstico]]="Não Prenha ",Tabela133[[#This Row],[Vaca]],"-")</f>
        <v>-</v>
      </c>
      <c r="AF83" s="162"/>
      <c r="AG83" s="162"/>
      <c r="AH83" s="162"/>
      <c r="AI83" s="162"/>
      <c r="AJ83" s="162"/>
      <c r="AK83" s="162">
        <f>Tabela133[[#This Row],[Categoria]]</f>
        <v>0</v>
      </c>
      <c r="AL83" s="162"/>
      <c r="AM83" s="162"/>
      <c r="AN83" s="162"/>
      <c r="AO83" s="162"/>
      <c r="AP83" s="150" t="str">
        <f t="shared" si="5"/>
        <v/>
      </c>
    </row>
    <row r="84" spans="1:42" s="144" customFormat="1" x14ac:dyDescent="0.25">
      <c r="A84" s="156" t="s">
        <v>1137</v>
      </c>
      <c r="B84" s="154">
        <v>45977</v>
      </c>
      <c r="C84" s="155">
        <v>2680</v>
      </c>
      <c r="D84" s="162"/>
      <c r="E84" s="162" t="s">
        <v>1135</v>
      </c>
      <c r="F84" s="162">
        <v>2.75</v>
      </c>
      <c r="G84" s="162"/>
      <c r="H84" s="162" t="s">
        <v>1136</v>
      </c>
      <c r="I84" s="162"/>
      <c r="J84" s="162" t="s">
        <v>1147</v>
      </c>
      <c r="K84" s="191">
        <v>45245</v>
      </c>
      <c r="L84" s="162" t="s">
        <v>1149</v>
      </c>
      <c r="M84" s="162"/>
      <c r="N84" s="150">
        <f t="shared" si="3"/>
        <v>46272</v>
      </c>
      <c r="P84" s="154">
        <v>46032</v>
      </c>
      <c r="Q84" s="155" t="str">
        <f>IF(Tabela133[[#This Row],[Diagnóstico]]="Não Prenha",Tabela133[[#This Row],[Vaca]],"-")</f>
        <v>-</v>
      </c>
      <c r="R84" s="162" t="str">
        <f>IF(Tabela133[[#This Row],[Diagnóstico]]="Não Prenha",Tabela133[[#This Row],[E.C.C DG]],"-")</f>
        <v>-</v>
      </c>
      <c r="S84" s="162"/>
      <c r="T84" s="162" t="str">
        <f>IF(Tabela133[[#This Row],[Diagnóstico]]="Não Prenha",Tabela133[[#This Row],[E.C.C. IA]],"-")</f>
        <v>-</v>
      </c>
      <c r="U84" s="162" t="str">
        <f>IF(Tabela133[[#This Row],[Diagnóstico]]="Não Prenha",Tabela133[[#This Row],[Raça IA]],"-")</f>
        <v>-</v>
      </c>
      <c r="V84" s="162"/>
      <c r="W84" s="162">
        <f>Tabela133[[#This Row],[Categoria]]</f>
        <v>0</v>
      </c>
      <c r="X84" s="162"/>
      <c r="Y84" s="162"/>
      <c r="Z84" s="162"/>
      <c r="AA84" s="162"/>
      <c r="AB84" s="150">
        <f t="shared" si="4"/>
        <v>46327</v>
      </c>
      <c r="AD84" s="154"/>
      <c r="AE84" s="155" t="str">
        <f>IF(Tabela13124[[#This Row],[Diagnóstico]]="Não Prenha ",Tabela133[[#This Row],[Vaca]],"-")</f>
        <v>-</v>
      </c>
      <c r="AF84" s="162"/>
      <c r="AG84" s="162"/>
      <c r="AH84" s="162"/>
      <c r="AI84" s="162"/>
      <c r="AJ84" s="162"/>
      <c r="AK84" s="162">
        <f>Tabela133[[#This Row],[Categoria]]</f>
        <v>0</v>
      </c>
      <c r="AL84" s="162"/>
      <c r="AM84" s="162"/>
      <c r="AN84" s="162"/>
      <c r="AO84" s="162"/>
      <c r="AP84" s="150" t="str">
        <f t="shared" si="5"/>
        <v/>
      </c>
    </row>
    <row r="85" spans="1:42" s="144" customFormat="1" x14ac:dyDescent="0.25">
      <c r="A85" s="156" t="s">
        <v>1137</v>
      </c>
      <c r="B85" s="154">
        <v>45977</v>
      </c>
      <c r="C85" s="155">
        <v>2769</v>
      </c>
      <c r="D85" s="162"/>
      <c r="E85" s="162" t="s">
        <v>1154</v>
      </c>
      <c r="F85" s="162">
        <v>2.5</v>
      </c>
      <c r="G85" s="162"/>
      <c r="H85" s="162" t="s">
        <v>1136</v>
      </c>
      <c r="I85" s="162"/>
      <c r="J85" s="162" t="s">
        <v>1147</v>
      </c>
      <c r="K85" s="191">
        <v>45245</v>
      </c>
      <c r="L85" s="162" t="s">
        <v>1149</v>
      </c>
      <c r="M85" s="162"/>
      <c r="N85" s="150">
        <f t="shared" si="3"/>
        <v>46272</v>
      </c>
      <c r="P85" s="154">
        <v>46032</v>
      </c>
      <c r="Q85" s="155">
        <f>IF(Tabela133[[#This Row],[Diagnóstico]]="Não Prenha",Tabela133[[#This Row],[Vaca]],"-")</f>
        <v>2769</v>
      </c>
      <c r="R85" s="162">
        <f>IF(Tabela133[[#This Row],[Diagnóstico]]="Não Prenha",Tabela133[[#This Row],[E.C.C DG]],"-")</f>
        <v>0</v>
      </c>
      <c r="S85" s="162"/>
      <c r="T85" s="162">
        <f>IF(Tabela133[[#This Row],[Diagnóstico]]="Não Prenha",Tabela133[[#This Row],[E.C.C. IA]],"-")</f>
        <v>2.5</v>
      </c>
      <c r="U85" s="162">
        <f>IF(Tabela133[[#This Row],[Diagnóstico]]="Não Prenha",Tabela133[[#This Row],[Raça IA]],"-")</f>
        <v>0</v>
      </c>
      <c r="V85" s="162"/>
      <c r="W85" s="162">
        <f>Tabela133[[#This Row],[Categoria]]</f>
        <v>0</v>
      </c>
      <c r="X85" s="162" t="s">
        <v>1159</v>
      </c>
      <c r="Y85" s="191">
        <v>45210</v>
      </c>
      <c r="Z85" s="162"/>
      <c r="AA85" s="162"/>
      <c r="AB85" s="150">
        <f t="shared" si="4"/>
        <v>46327</v>
      </c>
      <c r="AD85" s="154"/>
      <c r="AE85" s="155" t="str">
        <f>IF(Tabela13124[[#This Row],[Diagnóstico]]="Não Prenha ",Tabela133[[#This Row],[Vaca]],"-")</f>
        <v>-</v>
      </c>
      <c r="AF85" s="162"/>
      <c r="AG85" s="162"/>
      <c r="AH85" s="162"/>
      <c r="AI85" s="162"/>
      <c r="AJ85" s="162"/>
      <c r="AK85" s="162">
        <f>Tabela133[[#This Row],[Categoria]]</f>
        <v>0</v>
      </c>
      <c r="AL85" s="162"/>
      <c r="AM85" s="162"/>
      <c r="AN85" s="162"/>
      <c r="AO85" s="162"/>
      <c r="AP85" s="150" t="str">
        <f t="shared" si="5"/>
        <v/>
      </c>
    </row>
    <row r="86" spans="1:42" s="144" customFormat="1" x14ac:dyDescent="0.25">
      <c r="A86" s="156" t="s">
        <v>1137</v>
      </c>
      <c r="B86" s="154">
        <v>45977</v>
      </c>
      <c r="C86" s="155">
        <v>2828</v>
      </c>
      <c r="D86" s="162"/>
      <c r="E86" s="162" t="s">
        <v>1135</v>
      </c>
      <c r="F86" s="162">
        <v>2.75</v>
      </c>
      <c r="G86" s="162"/>
      <c r="H86" s="162" t="s">
        <v>1136</v>
      </c>
      <c r="I86" s="162"/>
      <c r="J86" s="162" t="s">
        <v>1147</v>
      </c>
      <c r="K86" s="191">
        <v>45245</v>
      </c>
      <c r="L86" s="162" t="s">
        <v>1149</v>
      </c>
      <c r="M86" s="162"/>
      <c r="N86" s="150">
        <f t="shared" si="3"/>
        <v>46272</v>
      </c>
      <c r="P86" s="154">
        <v>46032</v>
      </c>
      <c r="Q86" s="155" t="str">
        <f>IF(Tabela133[[#This Row],[Diagnóstico]]="Não Prenha",Tabela133[[#This Row],[Vaca]],"-")</f>
        <v>-</v>
      </c>
      <c r="R86" s="162" t="str">
        <f>IF(Tabela133[[#This Row],[Diagnóstico]]="Não Prenha",Tabela133[[#This Row],[E.C.C DG]],"-")</f>
        <v>-</v>
      </c>
      <c r="S86" s="162"/>
      <c r="T86" s="162" t="str">
        <f>IF(Tabela133[[#This Row],[Diagnóstico]]="Não Prenha",Tabela133[[#This Row],[E.C.C. IA]],"-")</f>
        <v>-</v>
      </c>
      <c r="U86" s="162" t="str">
        <f>IF(Tabela133[[#This Row],[Diagnóstico]]="Não Prenha",Tabela133[[#This Row],[Raça IA]],"-")</f>
        <v>-</v>
      </c>
      <c r="V86" s="162"/>
      <c r="W86" s="162">
        <f>Tabela133[[#This Row],[Categoria]]</f>
        <v>0</v>
      </c>
      <c r="X86" s="162"/>
      <c r="Y86" s="162"/>
      <c r="Z86" s="162"/>
      <c r="AA86" s="162"/>
      <c r="AB86" s="150">
        <f t="shared" si="4"/>
        <v>46327</v>
      </c>
      <c r="AD86" s="154"/>
      <c r="AE86" s="155" t="str">
        <f>IF(Tabela13124[[#This Row],[Diagnóstico]]="Não Prenha ",Tabela133[[#This Row],[Vaca]],"-")</f>
        <v>-</v>
      </c>
      <c r="AF86" s="162"/>
      <c r="AG86" s="162"/>
      <c r="AH86" s="162"/>
      <c r="AI86" s="162"/>
      <c r="AJ86" s="162"/>
      <c r="AK86" s="162">
        <f>Tabela133[[#This Row],[Categoria]]</f>
        <v>0</v>
      </c>
      <c r="AL86" s="162"/>
      <c r="AM86" s="162"/>
      <c r="AN86" s="162"/>
      <c r="AO86" s="162"/>
      <c r="AP86" s="150" t="str">
        <f t="shared" si="5"/>
        <v/>
      </c>
    </row>
    <row r="87" spans="1:42" s="144" customFormat="1" x14ac:dyDescent="0.25">
      <c r="A87" s="156" t="s">
        <v>1137</v>
      </c>
      <c r="B87" s="154">
        <v>45977</v>
      </c>
      <c r="C87" s="155">
        <v>2838</v>
      </c>
      <c r="D87" s="162"/>
      <c r="E87" s="162" t="s">
        <v>1154</v>
      </c>
      <c r="F87" s="162">
        <v>2.75</v>
      </c>
      <c r="G87" s="162"/>
      <c r="H87" s="162" t="s">
        <v>1136</v>
      </c>
      <c r="I87" s="162"/>
      <c r="J87" s="162" t="s">
        <v>1147</v>
      </c>
      <c r="K87" s="191">
        <v>45245</v>
      </c>
      <c r="L87" s="162" t="s">
        <v>1149</v>
      </c>
      <c r="M87" s="162"/>
      <c r="N87" s="150">
        <f t="shared" si="3"/>
        <v>46272</v>
      </c>
      <c r="P87" s="154">
        <v>46032</v>
      </c>
      <c r="Q87" s="155">
        <f>IF(Tabela133[[#This Row],[Diagnóstico]]="Não Prenha",Tabela133[[#This Row],[Vaca]],"-")</f>
        <v>2838</v>
      </c>
      <c r="R87" s="162">
        <f>IF(Tabela133[[#This Row],[Diagnóstico]]="Não Prenha",Tabela133[[#This Row],[E.C.C DG]],"-")</f>
        <v>0</v>
      </c>
      <c r="S87" s="162"/>
      <c r="T87" s="162">
        <f>IF(Tabela133[[#This Row],[Diagnóstico]]="Não Prenha",Tabela133[[#This Row],[E.C.C. IA]],"-")</f>
        <v>2.75</v>
      </c>
      <c r="U87" s="162">
        <f>IF(Tabela133[[#This Row],[Diagnóstico]]="Não Prenha",Tabela133[[#This Row],[Raça IA]],"-")</f>
        <v>0</v>
      </c>
      <c r="V87" s="162"/>
      <c r="W87" s="162">
        <f>Tabela133[[#This Row],[Categoria]]</f>
        <v>0</v>
      </c>
      <c r="X87" s="162" t="s">
        <v>1159</v>
      </c>
      <c r="Y87" s="191">
        <v>45210</v>
      </c>
      <c r="Z87" s="162"/>
      <c r="AA87" s="162"/>
      <c r="AB87" s="150">
        <f t="shared" si="4"/>
        <v>46327</v>
      </c>
      <c r="AD87" s="154"/>
      <c r="AE87" s="155" t="str">
        <f>IF(Tabela13124[[#This Row],[Diagnóstico]]="Não Prenha ",Tabela133[[#This Row],[Vaca]],"-")</f>
        <v>-</v>
      </c>
      <c r="AF87" s="162"/>
      <c r="AG87" s="162"/>
      <c r="AH87" s="162"/>
      <c r="AI87" s="162"/>
      <c r="AJ87" s="162"/>
      <c r="AK87" s="162">
        <f>Tabela133[[#This Row],[Categoria]]</f>
        <v>0</v>
      </c>
      <c r="AL87" s="162"/>
      <c r="AM87" s="162"/>
      <c r="AN87" s="162"/>
      <c r="AO87" s="162"/>
      <c r="AP87" s="150" t="str">
        <f t="shared" si="5"/>
        <v/>
      </c>
    </row>
    <row r="88" spans="1:42" s="144" customFormat="1" x14ac:dyDescent="0.25">
      <c r="A88" s="156" t="s">
        <v>1137</v>
      </c>
      <c r="B88" s="154">
        <v>45977</v>
      </c>
      <c r="C88" s="155">
        <v>2891</v>
      </c>
      <c r="D88" s="162"/>
      <c r="E88" s="162" t="s">
        <v>1154</v>
      </c>
      <c r="F88" s="162"/>
      <c r="G88" s="162"/>
      <c r="H88" s="162" t="s">
        <v>1136</v>
      </c>
      <c r="I88" s="162"/>
      <c r="J88" s="162"/>
      <c r="K88" s="162"/>
      <c r="L88" s="162"/>
      <c r="M88" s="162" t="s">
        <v>1156</v>
      </c>
      <c r="N88" s="150">
        <f t="shared" si="3"/>
        <v>46272</v>
      </c>
      <c r="P88" s="154">
        <v>46032</v>
      </c>
      <c r="Q88" s="155">
        <f>IF(Tabela133[[#This Row],[Diagnóstico]]="Não Prenha",Tabela133[[#This Row],[Vaca]],"-")</f>
        <v>2891</v>
      </c>
      <c r="R88" s="162">
        <f>IF(Tabela133[[#This Row],[Diagnóstico]]="Não Prenha",Tabela133[[#This Row],[E.C.C DG]],"-")</f>
        <v>0</v>
      </c>
      <c r="S88" s="162"/>
      <c r="T88" s="162">
        <f>IF(Tabela133[[#This Row],[Diagnóstico]]="Não Prenha",Tabela133[[#This Row],[E.C.C. IA]],"-")</f>
        <v>0</v>
      </c>
      <c r="U88" s="162">
        <f>IF(Tabela133[[#This Row],[Diagnóstico]]="Não Prenha",Tabela133[[#This Row],[Raça IA]],"-")</f>
        <v>0</v>
      </c>
      <c r="V88" s="162"/>
      <c r="W88" s="162">
        <f>Tabela133[[#This Row],[Categoria]]</f>
        <v>0</v>
      </c>
      <c r="X88" s="162"/>
      <c r="Y88" s="162"/>
      <c r="Z88" s="162"/>
      <c r="AA88" s="162"/>
      <c r="AB88" s="150">
        <f t="shared" si="4"/>
        <v>46327</v>
      </c>
      <c r="AD88" s="154"/>
      <c r="AE88" s="155" t="str">
        <f>IF(Tabela13124[[#This Row],[Diagnóstico]]="Não Prenha ",Tabela133[[#This Row],[Vaca]],"-")</f>
        <v>-</v>
      </c>
      <c r="AF88" s="162"/>
      <c r="AG88" s="162"/>
      <c r="AH88" s="162"/>
      <c r="AI88" s="162"/>
      <c r="AJ88" s="162"/>
      <c r="AK88" s="162">
        <f>Tabela133[[#This Row],[Categoria]]</f>
        <v>0</v>
      </c>
      <c r="AL88" s="162"/>
      <c r="AM88" s="162"/>
      <c r="AN88" s="162"/>
      <c r="AO88" s="162"/>
      <c r="AP88" s="150" t="str">
        <f t="shared" si="5"/>
        <v/>
      </c>
    </row>
    <row r="89" spans="1:42" s="144" customFormat="1" x14ac:dyDescent="0.25">
      <c r="A89" s="156" t="s">
        <v>1137</v>
      </c>
      <c r="B89" s="154">
        <v>45977</v>
      </c>
      <c r="C89" s="155">
        <v>3027</v>
      </c>
      <c r="D89" s="162"/>
      <c r="E89" s="162" t="s">
        <v>1154</v>
      </c>
      <c r="F89" s="162">
        <v>2.75</v>
      </c>
      <c r="G89" s="162"/>
      <c r="H89" s="162" t="s">
        <v>1136</v>
      </c>
      <c r="I89" s="162"/>
      <c r="J89" s="162" t="s">
        <v>1147</v>
      </c>
      <c r="K89" s="191">
        <v>45245</v>
      </c>
      <c r="L89" s="162" t="s">
        <v>1149</v>
      </c>
      <c r="M89" s="162"/>
      <c r="N89" s="150">
        <f t="shared" si="3"/>
        <v>46272</v>
      </c>
      <c r="P89" s="154">
        <v>46032</v>
      </c>
      <c r="Q89" s="155">
        <f>IF(Tabela133[[#This Row],[Diagnóstico]]="Não Prenha",Tabela133[[#This Row],[Vaca]],"-")</f>
        <v>3027</v>
      </c>
      <c r="R89" s="162">
        <f>IF(Tabela133[[#This Row],[Diagnóstico]]="Não Prenha",Tabela133[[#This Row],[E.C.C DG]],"-")</f>
        <v>0</v>
      </c>
      <c r="S89" s="162"/>
      <c r="T89" s="162">
        <f>IF(Tabela133[[#This Row],[Diagnóstico]]="Não Prenha",Tabela133[[#This Row],[E.C.C. IA]],"-")</f>
        <v>2.75</v>
      </c>
      <c r="U89" s="162">
        <f>IF(Tabela133[[#This Row],[Diagnóstico]]="Não Prenha",Tabela133[[#This Row],[Raça IA]],"-")</f>
        <v>0</v>
      </c>
      <c r="V89" s="162"/>
      <c r="W89" s="162">
        <f>Tabela133[[#This Row],[Categoria]]</f>
        <v>0</v>
      </c>
      <c r="X89" s="162" t="s">
        <v>1159</v>
      </c>
      <c r="Y89" s="191">
        <v>45210</v>
      </c>
      <c r="Z89" s="162"/>
      <c r="AA89" s="162"/>
      <c r="AB89" s="150">
        <f t="shared" si="4"/>
        <v>46327</v>
      </c>
      <c r="AD89" s="154"/>
      <c r="AE89" s="155" t="str">
        <f>IF(Tabela13124[[#This Row],[Diagnóstico]]="Não Prenha ",Tabela133[[#This Row],[Vaca]],"-")</f>
        <v>-</v>
      </c>
      <c r="AF89" s="162"/>
      <c r="AG89" s="162"/>
      <c r="AH89" s="162"/>
      <c r="AI89" s="162"/>
      <c r="AJ89" s="162"/>
      <c r="AK89" s="162">
        <f>Tabela133[[#This Row],[Categoria]]</f>
        <v>0</v>
      </c>
      <c r="AL89" s="162"/>
      <c r="AM89" s="162"/>
      <c r="AN89" s="162"/>
      <c r="AO89" s="162"/>
      <c r="AP89" s="150" t="str">
        <f t="shared" si="5"/>
        <v/>
      </c>
    </row>
    <row r="90" spans="1:42" s="144" customFormat="1" x14ac:dyDescent="0.25">
      <c r="A90" s="156" t="s">
        <v>1137</v>
      </c>
      <c r="B90" s="154">
        <v>45977</v>
      </c>
      <c r="C90" s="155">
        <v>3104</v>
      </c>
      <c r="D90" s="162"/>
      <c r="E90" s="162" t="s">
        <v>1154</v>
      </c>
      <c r="F90" s="162">
        <v>2.75</v>
      </c>
      <c r="G90" s="162"/>
      <c r="H90" s="162"/>
      <c r="I90" s="162"/>
      <c r="J90" s="162" t="s">
        <v>1147</v>
      </c>
      <c r="K90" s="191">
        <v>45245</v>
      </c>
      <c r="L90" s="162" t="s">
        <v>1149</v>
      </c>
      <c r="M90" s="162"/>
      <c r="N90" s="150">
        <f t="shared" si="3"/>
        <v>46272</v>
      </c>
      <c r="P90" s="154">
        <v>46032</v>
      </c>
      <c r="Q90" s="155">
        <f>IF(Tabela133[[#This Row],[Diagnóstico]]="Não Prenha",Tabela133[[#This Row],[Vaca]],"-")</f>
        <v>3104</v>
      </c>
      <c r="R90" s="162">
        <f>IF(Tabela133[[#This Row],[Diagnóstico]]="Não Prenha",Tabela133[[#This Row],[E.C.C DG]],"-")</f>
        <v>0</v>
      </c>
      <c r="S90" s="162"/>
      <c r="T90" s="162">
        <f>IF(Tabela133[[#This Row],[Diagnóstico]]="Não Prenha",Tabela133[[#This Row],[E.C.C. IA]],"-")</f>
        <v>2.75</v>
      </c>
      <c r="U90" s="162">
        <f>IF(Tabela133[[#This Row],[Diagnóstico]]="Não Prenha",Tabela133[[#This Row],[Raça IA]],"-")</f>
        <v>0</v>
      </c>
      <c r="V90" s="162"/>
      <c r="W90" s="162">
        <f>Tabela133[[#This Row],[Categoria]]</f>
        <v>0</v>
      </c>
      <c r="X90" s="162"/>
      <c r="Y90" s="162"/>
      <c r="Z90" s="162"/>
      <c r="AA90" s="162"/>
      <c r="AB90" s="150">
        <f t="shared" si="4"/>
        <v>46327</v>
      </c>
      <c r="AD90" s="154"/>
      <c r="AE90" s="155" t="str">
        <f>IF(Tabela13124[[#This Row],[Diagnóstico]]="Não Prenha ",Tabela133[[#This Row],[Vaca]],"-")</f>
        <v>-</v>
      </c>
      <c r="AF90" s="162"/>
      <c r="AG90" s="162"/>
      <c r="AH90" s="162"/>
      <c r="AI90" s="162"/>
      <c r="AJ90" s="162"/>
      <c r="AK90" s="162">
        <f>Tabela133[[#This Row],[Categoria]]</f>
        <v>0</v>
      </c>
      <c r="AL90" s="162"/>
      <c r="AM90" s="162"/>
      <c r="AN90" s="162"/>
      <c r="AO90" s="162"/>
      <c r="AP90" s="150" t="str">
        <f t="shared" si="5"/>
        <v/>
      </c>
    </row>
    <row r="91" spans="1:42" s="144" customFormat="1" x14ac:dyDescent="0.25">
      <c r="A91" s="156" t="s">
        <v>1137</v>
      </c>
      <c r="B91" s="154">
        <v>45977</v>
      </c>
      <c r="C91" s="155">
        <v>3298</v>
      </c>
      <c r="D91" s="162"/>
      <c r="E91" s="162" t="s">
        <v>1135</v>
      </c>
      <c r="F91" s="162">
        <v>2.75</v>
      </c>
      <c r="G91" s="162"/>
      <c r="H91" s="162"/>
      <c r="I91" s="162"/>
      <c r="J91" s="162" t="s">
        <v>1144</v>
      </c>
      <c r="K91" s="191">
        <v>40232</v>
      </c>
      <c r="L91" s="162" t="s">
        <v>1149</v>
      </c>
      <c r="M91" s="162"/>
      <c r="N91" s="150">
        <f t="shared" si="3"/>
        <v>46272</v>
      </c>
      <c r="P91" s="154">
        <v>46032</v>
      </c>
      <c r="Q91" s="155" t="str">
        <f>IF(Tabela133[[#This Row],[Diagnóstico]]="Não Prenha",Tabela133[[#This Row],[Vaca]],"-")</f>
        <v>-</v>
      </c>
      <c r="R91" s="162" t="str">
        <f>IF(Tabela133[[#This Row],[Diagnóstico]]="Não Prenha",Tabela133[[#This Row],[E.C.C DG]],"-")</f>
        <v>-</v>
      </c>
      <c r="S91" s="162"/>
      <c r="T91" s="162" t="str">
        <f>IF(Tabela133[[#This Row],[Diagnóstico]]="Não Prenha",Tabela133[[#This Row],[E.C.C. IA]],"-")</f>
        <v>-</v>
      </c>
      <c r="U91" s="162" t="str">
        <f>IF(Tabela133[[#This Row],[Diagnóstico]]="Não Prenha",Tabela133[[#This Row],[Raça IA]],"-")</f>
        <v>-</v>
      </c>
      <c r="V91" s="162"/>
      <c r="W91" s="162">
        <f>Tabela133[[#This Row],[Categoria]]</f>
        <v>0</v>
      </c>
      <c r="X91" s="162"/>
      <c r="Y91" s="162"/>
      <c r="Z91" s="162"/>
      <c r="AA91" s="162"/>
      <c r="AB91" s="150">
        <f t="shared" si="4"/>
        <v>46327</v>
      </c>
      <c r="AD91" s="154"/>
      <c r="AE91" s="155" t="str">
        <f>IF(Tabela13124[[#This Row],[Diagnóstico]]="Não Prenha ",Tabela133[[#This Row],[Vaca]],"-")</f>
        <v>-</v>
      </c>
      <c r="AF91" s="162"/>
      <c r="AG91" s="162"/>
      <c r="AH91" s="162"/>
      <c r="AI91" s="162"/>
      <c r="AJ91" s="162"/>
      <c r="AK91" s="162">
        <f>Tabela133[[#This Row],[Categoria]]</f>
        <v>0</v>
      </c>
      <c r="AL91" s="162"/>
      <c r="AM91" s="162"/>
      <c r="AN91" s="162"/>
      <c r="AO91" s="162"/>
      <c r="AP91" s="150" t="str">
        <f t="shared" si="5"/>
        <v/>
      </c>
    </row>
    <row r="92" spans="1:42" s="144" customFormat="1" x14ac:dyDescent="0.25">
      <c r="A92" s="156" t="s">
        <v>1137</v>
      </c>
      <c r="B92" s="154">
        <v>45977</v>
      </c>
      <c r="C92" s="155">
        <v>3446</v>
      </c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50">
        <f t="shared" si="3"/>
        <v>46272</v>
      </c>
      <c r="P92" s="154">
        <v>46032</v>
      </c>
      <c r="Q92" s="155" t="str">
        <f>IF(Tabela133[[#This Row],[Diagnóstico]]="Não Prenha",Tabela133[[#This Row],[Vaca]],"-")</f>
        <v>-</v>
      </c>
      <c r="R92" s="162" t="str">
        <f>IF(Tabela133[[#This Row],[Diagnóstico]]="Não Prenha",Tabela133[[#This Row],[E.C.C DG]],"-")</f>
        <v>-</v>
      </c>
      <c r="S92" s="162"/>
      <c r="T92" s="162" t="str">
        <f>IF(Tabela133[[#This Row],[Diagnóstico]]="Não Prenha",Tabela133[[#This Row],[E.C.C. IA]],"-")</f>
        <v>-</v>
      </c>
      <c r="U92" s="162" t="str">
        <f>IF(Tabela133[[#This Row],[Diagnóstico]]="Não Prenha",Tabela133[[#This Row],[Raça IA]],"-")</f>
        <v>-</v>
      </c>
      <c r="V92" s="162"/>
      <c r="W92" s="162">
        <f>Tabela133[[#This Row],[Categoria]]</f>
        <v>0</v>
      </c>
      <c r="X92" s="162"/>
      <c r="Y92" s="162"/>
      <c r="Z92" s="162"/>
      <c r="AA92" s="162"/>
      <c r="AB92" s="150">
        <f t="shared" si="4"/>
        <v>46327</v>
      </c>
      <c r="AD92" s="154"/>
      <c r="AE92" s="155" t="str">
        <f>IF(Tabela13124[[#This Row],[Diagnóstico]]="Não Prenha ",Tabela133[[#This Row],[Vaca]],"-")</f>
        <v>-</v>
      </c>
      <c r="AF92" s="162"/>
      <c r="AG92" s="162"/>
      <c r="AH92" s="162"/>
      <c r="AI92" s="162"/>
      <c r="AJ92" s="162"/>
      <c r="AK92" s="162">
        <f>Tabela133[[#This Row],[Categoria]]</f>
        <v>0</v>
      </c>
      <c r="AL92" s="162"/>
      <c r="AM92" s="162"/>
      <c r="AN92" s="162"/>
      <c r="AO92" s="162"/>
      <c r="AP92" s="150" t="str">
        <f t="shared" si="5"/>
        <v/>
      </c>
    </row>
    <row r="93" spans="1:42" s="144" customFormat="1" x14ac:dyDescent="0.25">
      <c r="A93" s="156" t="s">
        <v>1137</v>
      </c>
      <c r="B93" s="154">
        <v>45977</v>
      </c>
      <c r="C93" s="155">
        <v>3701</v>
      </c>
      <c r="D93" s="162"/>
      <c r="E93" s="162" t="s">
        <v>1154</v>
      </c>
      <c r="F93" s="162">
        <v>2.75</v>
      </c>
      <c r="G93" s="162"/>
      <c r="H93" s="162" t="s">
        <v>1136</v>
      </c>
      <c r="I93" s="162"/>
      <c r="J93" s="162" t="s">
        <v>1147</v>
      </c>
      <c r="K93" s="191">
        <v>45245</v>
      </c>
      <c r="L93" s="162" t="s">
        <v>1149</v>
      </c>
      <c r="M93" s="162" t="s">
        <v>1156</v>
      </c>
      <c r="N93" s="150">
        <f t="shared" si="3"/>
        <v>46272</v>
      </c>
      <c r="P93" s="154">
        <v>46032</v>
      </c>
      <c r="Q93" s="155">
        <f>IF(Tabela133[[#This Row],[Diagnóstico]]="Não Prenha",Tabela133[[#This Row],[Vaca]],"-")</f>
        <v>3701</v>
      </c>
      <c r="R93" s="162">
        <f>IF(Tabela133[[#This Row],[Diagnóstico]]="Não Prenha",Tabela133[[#This Row],[E.C.C DG]],"-")</f>
        <v>0</v>
      </c>
      <c r="S93" s="162"/>
      <c r="T93" s="162">
        <f>IF(Tabela133[[#This Row],[Diagnóstico]]="Não Prenha",Tabela133[[#This Row],[E.C.C. IA]],"-")</f>
        <v>2.75</v>
      </c>
      <c r="U93" s="162">
        <f>IF(Tabela133[[#This Row],[Diagnóstico]]="Não Prenha",Tabela133[[#This Row],[Raça IA]],"-")</f>
        <v>0</v>
      </c>
      <c r="V93" s="162"/>
      <c r="W93" s="162">
        <f>Tabela133[[#This Row],[Categoria]]</f>
        <v>0</v>
      </c>
      <c r="X93" s="162"/>
      <c r="Y93" s="162"/>
      <c r="Z93" s="162"/>
      <c r="AA93" s="162"/>
      <c r="AB93" s="150">
        <f t="shared" si="4"/>
        <v>46327</v>
      </c>
      <c r="AD93" s="154"/>
      <c r="AE93" s="155" t="str">
        <f>IF(Tabela13124[[#This Row],[Diagnóstico]]="Não Prenha ",Tabela133[[#This Row],[Vaca]],"-")</f>
        <v>-</v>
      </c>
      <c r="AF93" s="162"/>
      <c r="AG93" s="162"/>
      <c r="AH93" s="162"/>
      <c r="AI93" s="162"/>
      <c r="AJ93" s="162"/>
      <c r="AK93" s="162">
        <f>Tabela133[[#This Row],[Categoria]]</f>
        <v>0</v>
      </c>
      <c r="AL93" s="162"/>
      <c r="AM93" s="162"/>
      <c r="AN93" s="162"/>
      <c r="AO93" s="162"/>
      <c r="AP93" s="150" t="str">
        <f t="shared" si="5"/>
        <v/>
      </c>
    </row>
    <row r="94" spans="1:42" s="144" customFormat="1" x14ac:dyDescent="0.25">
      <c r="A94" s="156" t="s">
        <v>1137</v>
      </c>
      <c r="B94" s="154">
        <v>45977</v>
      </c>
      <c r="C94" s="155">
        <v>3768</v>
      </c>
      <c r="D94" s="162"/>
      <c r="E94" s="162" t="s">
        <v>1154</v>
      </c>
      <c r="F94" s="162">
        <v>2.75</v>
      </c>
      <c r="G94" s="162"/>
      <c r="H94" s="162"/>
      <c r="I94" s="162"/>
      <c r="J94" s="162" t="s">
        <v>1147</v>
      </c>
      <c r="K94" s="191">
        <v>45245</v>
      </c>
      <c r="L94" s="162" t="s">
        <v>1149</v>
      </c>
      <c r="M94" s="162"/>
      <c r="N94" s="150">
        <f t="shared" si="3"/>
        <v>46272</v>
      </c>
      <c r="P94" s="154">
        <v>46032</v>
      </c>
      <c r="Q94" s="155">
        <f>IF(Tabela133[[#This Row],[Diagnóstico]]="Não Prenha",Tabela133[[#This Row],[Vaca]],"-")</f>
        <v>3768</v>
      </c>
      <c r="R94" s="162">
        <f>IF(Tabela133[[#This Row],[Diagnóstico]]="Não Prenha",Tabela133[[#This Row],[E.C.C DG]],"-")</f>
        <v>0</v>
      </c>
      <c r="S94" s="162"/>
      <c r="T94" s="162">
        <f>IF(Tabela133[[#This Row],[Diagnóstico]]="Não Prenha",Tabela133[[#This Row],[E.C.C. IA]],"-")</f>
        <v>2.75</v>
      </c>
      <c r="U94" s="162">
        <f>IF(Tabela133[[#This Row],[Diagnóstico]]="Não Prenha",Tabela133[[#This Row],[Raça IA]],"-")</f>
        <v>0</v>
      </c>
      <c r="V94" s="162"/>
      <c r="W94" s="162">
        <f>Tabela133[[#This Row],[Categoria]]</f>
        <v>0</v>
      </c>
      <c r="X94" s="162"/>
      <c r="Y94" s="162"/>
      <c r="Z94" s="162"/>
      <c r="AA94" s="162"/>
      <c r="AB94" s="150">
        <f t="shared" si="4"/>
        <v>46327</v>
      </c>
      <c r="AD94" s="154"/>
      <c r="AE94" s="155" t="str">
        <f>IF(Tabela13124[[#This Row],[Diagnóstico]]="Não Prenha ",Tabela133[[#This Row],[Vaca]],"-")</f>
        <v>-</v>
      </c>
      <c r="AF94" s="162"/>
      <c r="AG94" s="162"/>
      <c r="AH94" s="162"/>
      <c r="AI94" s="162"/>
      <c r="AJ94" s="162"/>
      <c r="AK94" s="162">
        <f>Tabela133[[#This Row],[Categoria]]</f>
        <v>0</v>
      </c>
      <c r="AL94" s="162"/>
      <c r="AM94" s="162"/>
      <c r="AN94" s="162"/>
      <c r="AO94" s="162"/>
      <c r="AP94" s="150" t="str">
        <f t="shared" si="5"/>
        <v/>
      </c>
    </row>
    <row r="95" spans="1:42" s="144" customFormat="1" x14ac:dyDescent="0.25">
      <c r="A95" s="156" t="s">
        <v>1137</v>
      </c>
      <c r="B95" s="154">
        <v>45977</v>
      </c>
      <c r="C95" s="155">
        <v>4174</v>
      </c>
      <c r="D95" s="162"/>
      <c r="E95" s="162" t="s">
        <v>1154</v>
      </c>
      <c r="F95" s="162">
        <v>3</v>
      </c>
      <c r="G95" s="162"/>
      <c r="H95" s="162" t="s">
        <v>1136</v>
      </c>
      <c r="I95" s="162"/>
      <c r="J95" s="162" t="s">
        <v>1144</v>
      </c>
      <c r="K95" s="191">
        <v>40232</v>
      </c>
      <c r="L95" s="162" t="s">
        <v>1149</v>
      </c>
      <c r="M95" s="162"/>
      <c r="N95" s="150">
        <f t="shared" si="3"/>
        <v>46272</v>
      </c>
      <c r="P95" s="154">
        <v>46032</v>
      </c>
      <c r="Q95" s="155">
        <f>IF(Tabela133[[#This Row],[Diagnóstico]]="Não Prenha",Tabela133[[#This Row],[Vaca]],"-")</f>
        <v>4174</v>
      </c>
      <c r="R95" s="162">
        <f>IF(Tabela133[[#This Row],[Diagnóstico]]="Não Prenha",Tabela133[[#This Row],[E.C.C DG]],"-")</f>
        <v>0</v>
      </c>
      <c r="S95" s="162"/>
      <c r="T95" s="162">
        <f>IF(Tabela133[[#This Row],[Diagnóstico]]="Não Prenha",Tabela133[[#This Row],[E.C.C. IA]],"-")</f>
        <v>3</v>
      </c>
      <c r="U95" s="162">
        <f>IF(Tabela133[[#This Row],[Diagnóstico]]="Não Prenha",Tabela133[[#This Row],[Raça IA]],"-")</f>
        <v>0</v>
      </c>
      <c r="V95" s="162"/>
      <c r="W95" s="162">
        <f>Tabela133[[#This Row],[Categoria]]</f>
        <v>0</v>
      </c>
      <c r="X95" s="162" t="s">
        <v>1160</v>
      </c>
      <c r="Y95" s="191">
        <v>40232</v>
      </c>
      <c r="Z95" s="162"/>
      <c r="AA95" s="162"/>
      <c r="AB95" s="150">
        <f t="shared" si="4"/>
        <v>46327</v>
      </c>
      <c r="AD95" s="154"/>
      <c r="AE95" s="155" t="str">
        <f>IF(Tabela13124[[#This Row],[Diagnóstico]]="Não Prenha ",Tabela133[[#This Row],[Vaca]],"-")</f>
        <v>-</v>
      </c>
      <c r="AF95" s="162"/>
      <c r="AG95" s="162"/>
      <c r="AH95" s="162"/>
      <c r="AI95" s="162"/>
      <c r="AJ95" s="162"/>
      <c r="AK95" s="162">
        <f>Tabela133[[#This Row],[Categoria]]</f>
        <v>0</v>
      </c>
      <c r="AL95" s="162"/>
      <c r="AM95" s="162"/>
      <c r="AN95" s="162"/>
      <c r="AO95" s="162"/>
      <c r="AP95" s="150" t="str">
        <f t="shared" si="5"/>
        <v/>
      </c>
    </row>
    <row r="96" spans="1:42" s="144" customFormat="1" x14ac:dyDescent="0.25">
      <c r="A96" s="156" t="s">
        <v>1137</v>
      </c>
      <c r="B96" s="154">
        <v>45977</v>
      </c>
      <c r="C96" s="155">
        <v>4185</v>
      </c>
      <c r="D96" s="162"/>
      <c r="E96" s="162" t="s">
        <v>1154</v>
      </c>
      <c r="F96" s="162" t="s">
        <v>1148</v>
      </c>
      <c r="G96" s="162"/>
      <c r="H96" s="162" t="s">
        <v>1136</v>
      </c>
      <c r="I96" s="162"/>
      <c r="J96" s="162" t="s">
        <v>1144</v>
      </c>
      <c r="K96" s="191">
        <v>40232</v>
      </c>
      <c r="L96" s="162" t="s">
        <v>1149</v>
      </c>
      <c r="M96" s="162"/>
      <c r="N96" s="150">
        <f t="shared" si="3"/>
        <v>46272</v>
      </c>
      <c r="P96" s="154">
        <v>46032</v>
      </c>
      <c r="Q96" s="155">
        <f>IF(Tabela133[[#This Row],[Diagnóstico]]="Não Prenha",Tabela133[[#This Row],[Vaca]],"-")</f>
        <v>4185</v>
      </c>
      <c r="R96" s="162">
        <f>IF(Tabela133[[#This Row],[Diagnóstico]]="Não Prenha",Tabela133[[#This Row],[E.C.C DG]],"-")</f>
        <v>0</v>
      </c>
      <c r="S96" s="162"/>
      <c r="T96" s="162" t="str">
        <f>IF(Tabela133[[#This Row],[Diagnóstico]]="Não Prenha",Tabela133[[#This Row],[E.C.C. IA]],"-")</f>
        <v>3g</v>
      </c>
      <c r="U96" s="162">
        <f>IF(Tabela133[[#This Row],[Diagnóstico]]="Não Prenha",Tabela133[[#This Row],[Raça IA]],"-")</f>
        <v>0</v>
      </c>
      <c r="V96" s="162"/>
      <c r="W96" s="162">
        <f>Tabela133[[#This Row],[Categoria]]</f>
        <v>0</v>
      </c>
      <c r="X96" s="162" t="s">
        <v>1160</v>
      </c>
      <c r="Y96" s="191">
        <v>40232</v>
      </c>
      <c r="Z96" s="162"/>
      <c r="AA96" s="162"/>
      <c r="AB96" s="150">
        <f t="shared" si="4"/>
        <v>46327</v>
      </c>
      <c r="AD96" s="154"/>
      <c r="AE96" s="155" t="str">
        <f>IF(Tabela13124[[#This Row],[Diagnóstico]]="Não Prenha ",Tabela133[[#This Row],[Vaca]],"-")</f>
        <v>-</v>
      </c>
      <c r="AF96" s="162"/>
      <c r="AG96" s="162"/>
      <c r="AH96" s="162"/>
      <c r="AI96" s="162"/>
      <c r="AJ96" s="162"/>
      <c r="AK96" s="162">
        <f>Tabela133[[#This Row],[Categoria]]</f>
        <v>0</v>
      </c>
      <c r="AL96" s="162"/>
      <c r="AM96" s="162"/>
      <c r="AN96" s="162"/>
      <c r="AO96" s="162"/>
      <c r="AP96" s="150" t="str">
        <f t="shared" si="5"/>
        <v/>
      </c>
    </row>
    <row r="97" spans="1:42" s="144" customFormat="1" x14ac:dyDescent="0.25">
      <c r="A97" s="156" t="s">
        <v>1137</v>
      </c>
      <c r="B97" s="154">
        <v>45977</v>
      </c>
      <c r="C97" s="155">
        <v>4242</v>
      </c>
      <c r="D97" s="162"/>
      <c r="E97" s="162" t="s">
        <v>1154</v>
      </c>
      <c r="F97" s="162">
        <v>2.75</v>
      </c>
      <c r="G97" s="162"/>
      <c r="H97" s="162" t="s">
        <v>1136</v>
      </c>
      <c r="I97" s="162"/>
      <c r="J97" s="162" t="s">
        <v>1144</v>
      </c>
      <c r="K97" s="191">
        <v>40232</v>
      </c>
      <c r="L97" s="162" t="s">
        <v>1149</v>
      </c>
      <c r="M97" s="162"/>
      <c r="N97" s="150">
        <f t="shared" si="3"/>
        <v>46272</v>
      </c>
      <c r="P97" s="154">
        <v>46032</v>
      </c>
      <c r="Q97" s="155">
        <f>IF(Tabela133[[#This Row],[Diagnóstico]]="Não Prenha",Tabela133[[#This Row],[Vaca]],"-")</f>
        <v>4242</v>
      </c>
      <c r="R97" s="162">
        <f>IF(Tabela133[[#This Row],[Diagnóstico]]="Não Prenha",Tabela133[[#This Row],[E.C.C DG]],"-")</f>
        <v>0</v>
      </c>
      <c r="S97" s="162"/>
      <c r="T97" s="162">
        <f>IF(Tabela133[[#This Row],[Diagnóstico]]="Não Prenha",Tabela133[[#This Row],[E.C.C. IA]],"-")</f>
        <v>2.75</v>
      </c>
      <c r="U97" s="162">
        <f>IF(Tabela133[[#This Row],[Diagnóstico]]="Não Prenha",Tabela133[[#This Row],[Raça IA]],"-")</f>
        <v>0</v>
      </c>
      <c r="V97" s="162"/>
      <c r="W97" s="162">
        <f>Tabela133[[#This Row],[Categoria]]</f>
        <v>0</v>
      </c>
      <c r="X97" s="162" t="s">
        <v>1160</v>
      </c>
      <c r="Y97" s="191">
        <v>40232</v>
      </c>
      <c r="Z97" s="162"/>
      <c r="AA97" s="162"/>
      <c r="AB97" s="150">
        <f t="shared" si="4"/>
        <v>46327</v>
      </c>
      <c r="AD97" s="154"/>
      <c r="AE97" s="155" t="str">
        <f>IF(Tabela13124[[#This Row],[Diagnóstico]]="Não Prenha ",Tabela133[[#This Row],[Vaca]],"-")</f>
        <v>-</v>
      </c>
      <c r="AF97" s="162"/>
      <c r="AG97" s="162"/>
      <c r="AH97" s="162"/>
      <c r="AI97" s="162"/>
      <c r="AJ97" s="162"/>
      <c r="AK97" s="162">
        <f>Tabela133[[#This Row],[Categoria]]</f>
        <v>0</v>
      </c>
      <c r="AL97" s="162"/>
      <c r="AM97" s="162"/>
      <c r="AN97" s="162"/>
      <c r="AO97" s="162"/>
      <c r="AP97" s="150" t="str">
        <f t="shared" si="5"/>
        <v/>
      </c>
    </row>
    <row r="98" spans="1:42" s="144" customFormat="1" x14ac:dyDescent="0.25">
      <c r="A98" s="156" t="s">
        <v>1137</v>
      </c>
      <c r="B98" s="154">
        <v>45977</v>
      </c>
      <c r="C98" s="155">
        <v>4487</v>
      </c>
      <c r="D98" s="162"/>
      <c r="E98" s="162" t="s">
        <v>1135</v>
      </c>
      <c r="F98" s="162"/>
      <c r="G98" s="162"/>
      <c r="H98" s="162"/>
      <c r="I98" s="162"/>
      <c r="J98" s="162"/>
      <c r="K98" s="162"/>
      <c r="L98" s="162"/>
      <c r="M98" s="162"/>
      <c r="N98" s="150">
        <f t="shared" si="3"/>
        <v>46272</v>
      </c>
      <c r="P98" s="154">
        <v>46032</v>
      </c>
      <c r="Q98" s="155" t="str">
        <f>IF(Tabela133[[#This Row],[Diagnóstico]]="Não Prenha",Tabela133[[#This Row],[Vaca]],"-")</f>
        <v>-</v>
      </c>
      <c r="R98" s="162" t="str">
        <f>IF(Tabela133[[#This Row],[Diagnóstico]]="Não Prenha",Tabela133[[#This Row],[E.C.C DG]],"-")</f>
        <v>-</v>
      </c>
      <c r="S98" s="162"/>
      <c r="T98" s="162" t="str">
        <f>IF(Tabela133[[#This Row],[Diagnóstico]]="Não Prenha",Tabela133[[#This Row],[E.C.C. IA]],"-")</f>
        <v>-</v>
      </c>
      <c r="U98" s="162" t="str">
        <f>IF(Tabela133[[#This Row],[Diagnóstico]]="Não Prenha",Tabela133[[#This Row],[Raça IA]],"-")</f>
        <v>-</v>
      </c>
      <c r="V98" s="162"/>
      <c r="W98" s="162">
        <f>Tabela133[[#This Row],[Categoria]]</f>
        <v>0</v>
      </c>
      <c r="X98" s="162"/>
      <c r="Y98" s="162"/>
      <c r="Z98" s="162"/>
      <c r="AA98" s="162"/>
      <c r="AB98" s="150">
        <f t="shared" si="4"/>
        <v>46327</v>
      </c>
      <c r="AD98" s="154"/>
      <c r="AE98" s="155" t="str">
        <f>IF(Tabela13124[[#This Row],[Diagnóstico]]="Não Prenha ",Tabela133[[#This Row],[Vaca]],"-")</f>
        <v>-</v>
      </c>
      <c r="AF98" s="162"/>
      <c r="AG98" s="162"/>
      <c r="AH98" s="162"/>
      <c r="AI98" s="162"/>
      <c r="AJ98" s="162"/>
      <c r="AK98" s="162">
        <f>Tabela133[[#This Row],[Categoria]]</f>
        <v>0</v>
      </c>
      <c r="AL98" s="162"/>
      <c r="AM98" s="162"/>
      <c r="AN98" s="162"/>
      <c r="AO98" s="162"/>
      <c r="AP98" s="150" t="str">
        <f t="shared" si="5"/>
        <v/>
      </c>
    </row>
    <row r="99" spans="1:42" s="144" customFormat="1" x14ac:dyDescent="0.25">
      <c r="A99" s="156" t="s">
        <v>1137</v>
      </c>
      <c r="B99" s="154">
        <v>45977</v>
      </c>
      <c r="C99" s="155">
        <v>8769</v>
      </c>
      <c r="D99" s="162"/>
      <c r="E99" s="162" t="s">
        <v>1135</v>
      </c>
      <c r="F99" s="162">
        <v>3</v>
      </c>
      <c r="G99" s="162"/>
      <c r="H99" s="162" t="s">
        <v>1136</v>
      </c>
      <c r="I99" s="162"/>
      <c r="J99" s="162" t="s">
        <v>1147</v>
      </c>
      <c r="K99" s="191">
        <v>45245</v>
      </c>
      <c r="L99" s="162" t="s">
        <v>1149</v>
      </c>
      <c r="M99" s="162"/>
      <c r="N99" s="150">
        <f t="shared" si="3"/>
        <v>46272</v>
      </c>
      <c r="P99" s="154">
        <v>46032</v>
      </c>
      <c r="Q99" s="155" t="str">
        <f>IF(Tabela133[[#This Row],[Diagnóstico]]="Não Prenha",Tabela133[[#This Row],[Vaca]],"-")</f>
        <v>-</v>
      </c>
      <c r="R99" s="162" t="str">
        <f>IF(Tabela133[[#This Row],[Diagnóstico]]="Não Prenha",Tabela133[[#This Row],[E.C.C DG]],"-")</f>
        <v>-</v>
      </c>
      <c r="S99" s="162"/>
      <c r="T99" s="162" t="str">
        <f>IF(Tabela133[[#This Row],[Diagnóstico]]="Não Prenha",Tabela133[[#This Row],[E.C.C. IA]],"-")</f>
        <v>-</v>
      </c>
      <c r="U99" s="162" t="str">
        <f>IF(Tabela133[[#This Row],[Diagnóstico]]="Não Prenha",Tabela133[[#This Row],[Raça IA]],"-")</f>
        <v>-</v>
      </c>
      <c r="V99" s="162"/>
      <c r="W99" s="162">
        <f>Tabela133[[#This Row],[Categoria]]</f>
        <v>0</v>
      </c>
      <c r="X99" s="162"/>
      <c r="Y99" s="162"/>
      <c r="Z99" s="162"/>
      <c r="AA99" s="162"/>
      <c r="AB99" s="150">
        <f t="shared" si="4"/>
        <v>46327</v>
      </c>
      <c r="AD99" s="154"/>
      <c r="AE99" s="155" t="str">
        <f>IF(Tabela13124[[#This Row],[Diagnóstico]]="Não Prenha ",Tabela133[[#This Row],[Vaca]],"-")</f>
        <v>-</v>
      </c>
      <c r="AF99" s="162"/>
      <c r="AG99" s="162"/>
      <c r="AH99" s="162"/>
      <c r="AI99" s="162"/>
      <c r="AJ99" s="162"/>
      <c r="AK99" s="162">
        <f>Tabela133[[#This Row],[Categoria]]</f>
        <v>0</v>
      </c>
      <c r="AL99" s="162"/>
      <c r="AM99" s="162"/>
      <c r="AN99" s="162"/>
      <c r="AO99" s="162"/>
      <c r="AP99" s="150" t="str">
        <f t="shared" si="5"/>
        <v/>
      </c>
    </row>
    <row r="100" spans="1:42" s="144" customFormat="1" x14ac:dyDescent="0.25">
      <c r="A100" s="156" t="s">
        <v>1137</v>
      </c>
      <c r="B100" s="154">
        <v>45977</v>
      </c>
      <c r="C100" s="155" t="s">
        <v>1122</v>
      </c>
      <c r="D100" s="162"/>
      <c r="E100" s="162"/>
      <c r="F100" s="162"/>
      <c r="G100" s="162"/>
      <c r="H100" s="162" t="s">
        <v>1136</v>
      </c>
      <c r="I100" s="162"/>
      <c r="J100" s="162"/>
      <c r="K100" s="162"/>
      <c r="L100" s="162"/>
      <c r="M100" s="162"/>
      <c r="N100" s="150">
        <f t="shared" si="3"/>
        <v>46272</v>
      </c>
      <c r="P100" s="154">
        <v>46032</v>
      </c>
      <c r="Q100" s="155" t="str">
        <f>IF(Tabela133[[#This Row],[Diagnóstico]]="Não Prenha",Tabela133[[#This Row],[Vaca]],"-")</f>
        <v>-</v>
      </c>
      <c r="R100" s="162" t="str">
        <f>IF(Tabela133[[#This Row],[Diagnóstico]]="Não Prenha",Tabela133[[#This Row],[E.C.C DG]],"-")</f>
        <v>-</v>
      </c>
      <c r="S100" s="162"/>
      <c r="T100" s="162" t="str">
        <f>IF(Tabela133[[#This Row],[Diagnóstico]]="Não Prenha",Tabela133[[#This Row],[E.C.C. IA]],"-")</f>
        <v>-</v>
      </c>
      <c r="U100" s="162" t="str">
        <f>IF(Tabela133[[#This Row],[Diagnóstico]]="Não Prenha",Tabela133[[#This Row],[Raça IA]],"-")</f>
        <v>-</v>
      </c>
      <c r="V100" s="162"/>
      <c r="W100" s="162">
        <f>Tabela133[[#This Row],[Categoria]]</f>
        <v>0</v>
      </c>
      <c r="X100" s="162"/>
      <c r="Y100" s="162"/>
      <c r="Z100" s="162"/>
      <c r="AA100" s="162"/>
      <c r="AB100" s="150">
        <f t="shared" si="4"/>
        <v>46327</v>
      </c>
      <c r="AD100" s="154"/>
      <c r="AE100" s="155" t="str">
        <f>IF(Tabela13124[[#This Row],[Diagnóstico]]="Não Prenha ",Tabela133[[#This Row],[Vaca]],"-")</f>
        <v>-</v>
      </c>
      <c r="AF100" s="162"/>
      <c r="AG100" s="162"/>
      <c r="AH100" s="162"/>
      <c r="AI100" s="162"/>
      <c r="AJ100" s="162"/>
      <c r="AK100" s="162">
        <f>Tabela133[[#This Row],[Categoria]]</f>
        <v>0</v>
      </c>
      <c r="AL100" s="162"/>
      <c r="AM100" s="162"/>
      <c r="AN100" s="162"/>
      <c r="AO100" s="162"/>
      <c r="AP100" s="150" t="str">
        <f t="shared" si="5"/>
        <v/>
      </c>
    </row>
    <row r="101" spans="1:42" s="144" customFormat="1" x14ac:dyDescent="0.25">
      <c r="A101" s="156" t="s">
        <v>1137</v>
      </c>
      <c r="B101" s="154">
        <v>45977</v>
      </c>
      <c r="C101" s="155" t="s">
        <v>1122</v>
      </c>
      <c r="D101" s="162"/>
      <c r="E101" s="162"/>
      <c r="F101" s="162"/>
      <c r="G101" s="162"/>
      <c r="H101" s="162" t="s">
        <v>1136</v>
      </c>
      <c r="I101" s="162"/>
      <c r="J101" s="162"/>
      <c r="K101" s="162"/>
      <c r="L101" s="162"/>
      <c r="M101" s="162"/>
      <c r="N101" s="150">
        <f t="shared" si="3"/>
        <v>46272</v>
      </c>
      <c r="P101" s="154">
        <v>46032</v>
      </c>
      <c r="Q101" s="155" t="str">
        <f>IF(Tabela133[[#This Row],[Diagnóstico]]="Não Prenha",Tabela133[[#This Row],[Vaca]],"-")</f>
        <v>-</v>
      </c>
      <c r="R101" s="162" t="str">
        <f>IF(Tabela133[[#This Row],[Diagnóstico]]="Não Prenha",Tabela133[[#This Row],[E.C.C DG]],"-")</f>
        <v>-</v>
      </c>
      <c r="S101" s="162"/>
      <c r="T101" s="162" t="str">
        <f>IF(Tabela133[[#This Row],[Diagnóstico]]="Não Prenha",Tabela133[[#This Row],[E.C.C. IA]],"-")</f>
        <v>-</v>
      </c>
      <c r="U101" s="162" t="str">
        <f>IF(Tabela133[[#This Row],[Diagnóstico]]="Não Prenha",Tabela133[[#This Row],[Raça IA]],"-")</f>
        <v>-</v>
      </c>
      <c r="V101" s="162"/>
      <c r="W101" s="162">
        <f>Tabela133[[#This Row],[Categoria]]</f>
        <v>0</v>
      </c>
      <c r="X101" s="162"/>
      <c r="Y101" s="162"/>
      <c r="Z101" s="162"/>
      <c r="AA101" s="162"/>
      <c r="AB101" s="150">
        <f t="shared" si="4"/>
        <v>46327</v>
      </c>
      <c r="AD101" s="154"/>
      <c r="AE101" s="155" t="str">
        <f>IF(Tabela13124[[#This Row],[Diagnóstico]]="Não Prenha ",Tabela133[[#This Row],[Vaca]],"-")</f>
        <v>-</v>
      </c>
      <c r="AF101" s="162"/>
      <c r="AG101" s="162"/>
      <c r="AH101" s="162"/>
      <c r="AI101" s="162"/>
      <c r="AJ101" s="162"/>
      <c r="AK101" s="162">
        <f>Tabela133[[#This Row],[Categoria]]</f>
        <v>0</v>
      </c>
      <c r="AL101" s="162"/>
      <c r="AM101" s="162"/>
      <c r="AN101" s="162"/>
      <c r="AO101" s="162"/>
      <c r="AP101" s="150" t="str">
        <f t="shared" si="5"/>
        <v/>
      </c>
    </row>
    <row r="102" spans="1:42" s="144" customFormat="1" x14ac:dyDescent="0.25">
      <c r="A102" s="156" t="s">
        <v>1137</v>
      </c>
      <c r="B102" s="154">
        <v>45977</v>
      </c>
      <c r="C102" s="155" t="s">
        <v>1122</v>
      </c>
      <c r="D102" s="162"/>
      <c r="E102" s="162" t="s">
        <v>1154</v>
      </c>
      <c r="F102" s="162">
        <v>2.75</v>
      </c>
      <c r="G102" s="162"/>
      <c r="H102" s="162" t="s">
        <v>1136</v>
      </c>
      <c r="I102" s="162"/>
      <c r="J102" s="162" t="s">
        <v>1144</v>
      </c>
      <c r="K102" s="191">
        <v>40232</v>
      </c>
      <c r="L102" s="162" t="s">
        <v>1149</v>
      </c>
      <c r="M102" s="162"/>
      <c r="N102" s="150">
        <f t="shared" si="3"/>
        <v>46272</v>
      </c>
      <c r="P102" s="154">
        <v>46032</v>
      </c>
      <c r="Q102" s="155" t="str">
        <f>IF(Tabela133[[#This Row],[Diagnóstico]]="Não Prenha",Tabela133[[#This Row],[Vaca]],"-")</f>
        <v>S/N</v>
      </c>
      <c r="R102" s="162">
        <f>IF(Tabela133[[#This Row],[Diagnóstico]]="Não Prenha",Tabela133[[#This Row],[E.C.C DG]],"-")</f>
        <v>0</v>
      </c>
      <c r="S102" s="162"/>
      <c r="T102" s="162">
        <f>IF(Tabela133[[#This Row],[Diagnóstico]]="Não Prenha",Tabela133[[#This Row],[E.C.C. IA]],"-")</f>
        <v>2.75</v>
      </c>
      <c r="U102" s="162">
        <f>IF(Tabela133[[#This Row],[Diagnóstico]]="Não Prenha",Tabela133[[#This Row],[Raça IA]],"-")</f>
        <v>0</v>
      </c>
      <c r="V102" s="162"/>
      <c r="W102" s="162">
        <f>Tabela133[[#This Row],[Categoria]]</f>
        <v>0</v>
      </c>
      <c r="X102" s="162" t="s">
        <v>1160</v>
      </c>
      <c r="Y102" s="191">
        <v>40232</v>
      </c>
      <c r="Z102" s="162"/>
      <c r="AA102" s="162"/>
      <c r="AB102" s="150">
        <f t="shared" si="4"/>
        <v>46327</v>
      </c>
      <c r="AD102" s="154"/>
      <c r="AE102" s="155" t="str">
        <f>IF(Tabela13124[[#This Row],[Diagnóstico]]="Não Prenha ",Tabela133[[#This Row],[Vaca]],"-")</f>
        <v>-</v>
      </c>
      <c r="AF102" s="162"/>
      <c r="AG102" s="162"/>
      <c r="AH102" s="162"/>
      <c r="AI102" s="162"/>
      <c r="AJ102" s="162"/>
      <c r="AK102" s="162">
        <f>Tabela133[[#This Row],[Categoria]]</f>
        <v>0</v>
      </c>
      <c r="AL102" s="162"/>
      <c r="AM102" s="162"/>
      <c r="AN102" s="162"/>
      <c r="AO102" s="162"/>
      <c r="AP102" s="150" t="str">
        <f t="shared" si="5"/>
        <v/>
      </c>
    </row>
    <row r="103" spans="1:42" s="144" customFormat="1" x14ac:dyDescent="0.25">
      <c r="A103" s="156"/>
      <c r="B103" s="154"/>
      <c r="C103" s="155">
        <v>8794</v>
      </c>
      <c r="D103" s="162"/>
      <c r="E103" s="162" t="s">
        <v>1154</v>
      </c>
      <c r="F103" s="162">
        <v>3</v>
      </c>
      <c r="G103" s="162"/>
      <c r="H103" s="162"/>
      <c r="I103" s="162"/>
      <c r="J103" s="162" t="s">
        <v>1147</v>
      </c>
      <c r="K103" s="191">
        <v>45245</v>
      </c>
      <c r="L103" s="162" t="s">
        <v>1149</v>
      </c>
      <c r="M103" s="162"/>
      <c r="N103" s="150" t="str">
        <f t="shared" si="3"/>
        <v/>
      </c>
      <c r="P103" s="154">
        <v>46032</v>
      </c>
      <c r="Q103" s="155">
        <f>IF(Tabela133[[#This Row],[Diagnóstico]]="Não Prenha",Tabela133[[#This Row],[Vaca]],"-")</f>
        <v>8794</v>
      </c>
      <c r="R103" s="162">
        <f>IF(Tabela133[[#This Row],[Diagnóstico]]="Não Prenha",Tabela133[[#This Row],[E.C.C DG]],"-")</f>
        <v>0</v>
      </c>
      <c r="S103" s="162"/>
      <c r="T103" s="162">
        <f>IF(Tabela133[[#This Row],[Diagnóstico]]="Não Prenha",Tabela133[[#This Row],[E.C.C. IA]],"-")</f>
        <v>3</v>
      </c>
      <c r="U103" s="162">
        <f>IF(Tabela133[[#This Row],[Diagnóstico]]="Não Prenha",Tabela133[[#This Row],[Raça IA]],"-")</f>
        <v>0</v>
      </c>
      <c r="V103" s="162"/>
      <c r="W103" s="162">
        <f>Tabela133[[#This Row],[Categoria]]</f>
        <v>0</v>
      </c>
      <c r="X103" s="162" t="s">
        <v>1159</v>
      </c>
      <c r="Y103" s="191">
        <v>45210</v>
      </c>
      <c r="Z103" s="162"/>
      <c r="AA103" s="162"/>
      <c r="AB103" s="150">
        <f t="shared" si="4"/>
        <v>46327</v>
      </c>
      <c r="AD103" s="154"/>
      <c r="AE103" s="155" t="str">
        <f>IF(Tabela13124[[#This Row],[Diagnóstico]]="Não Prenha ",Tabela133[[#This Row],[Vaca]],"-")</f>
        <v>-</v>
      </c>
      <c r="AF103" s="162"/>
      <c r="AG103" s="162"/>
      <c r="AH103" s="162"/>
      <c r="AI103" s="162"/>
      <c r="AJ103" s="162"/>
      <c r="AK103" s="162">
        <f>Tabela133[[#This Row],[Categoria]]</f>
        <v>0</v>
      </c>
      <c r="AL103" s="162"/>
      <c r="AM103" s="162"/>
      <c r="AN103" s="162"/>
      <c r="AO103" s="162"/>
      <c r="AP103" s="150" t="str">
        <f t="shared" si="5"/>
        <v/>
      </c>
    </row>
    <row r="104" spans="1:42" s="144" customFormat="1" x14ac:dyDescent="0.25">
      <c r="A104" s="156"/>
      <c r="B104" s="154"/>
      <c r="C104" s="155">
        <v>2414</v>
      </c>
      <c r="D104" s="162"/>
      <c r="E104" s="162"/>
      <c r="F104" s="162">
        <v>2.5</v>
      </c>
      <c r="G104" s="162"/>
      <c r="H104" s="162"/>
      <c r="I104" s="162"/>
      <c r="J104" s="162" t="s">
        <v>1147</v>
      </c>
      <c r="K104" s="191">
        <v>45245</v>
      </c>
      <c r="L104" s="162" t="s">
        <v>1149</v>
      </c>
      <c r="M104" s="162"/>
      <c r="N104" s="150" t="str">
        <f t="shared" si="3"/>
        <v/>
      </c>
      <c r="P104" s="154">
        <v>46032</v>
      </c>
      <c r="Q104" s="155" t="str">
        <f>IF(Tabela133[[#This Row],[Diagnóstico]]="Não Prenha",Tabela133[[#This Row],[Vaca]],"-")</f>
        <v>-</v>
      </c>
      <c r="R104" s="162" t="str">
        <f>IF(Tabela133[[#This Row],[Diagnóstico]]="Não Prenha",Tabela133[[#This Row],[E.C.C DG]],"-")</f>
        <v>-</v>
      </c>
      <c r="S104" s="162"/>
      <c r="T104" s="162" t="str">
        <f>IF(Tabela133[[#This Row],[Diagnóstico]]="Não Prenha",Tabela133[[#This Row],[E.C.C. IA]],"-")</f>
        <v>-</v>
      </c>
      <c r="U104" s="162" t="str">
        <f>IF(Tabela133[[#This Row],[Diagnóstico]]="Não Prenha",Tabela133[[#This Row],[Raça IA]],"-")</f>
        <v>-</v>
      </c>
      <c r="V104" s="162"/>
      <c r="W104" s="162">
        <f>Tabela133[[#This Row],[Categoria]]</f>
        <v>0</v>
      </c>
      <c r="X104" s="162"/>
      <c r="Y104" s="162"/>
      <c r="Z104" s="162"/>
      <c r="AA104" s="162"/>
      <c r="AB104" s="150">
        <f t="shared" si="4"/>
        <v>46327</v>
      </c>
      <c r="AD104" s="154"/>
      <c r="AE104" s="155" t="str">
        <f>IF(Tabela13124[[#This Row],[Diagnóstico]]="Não Prenha ",Tabela133[[#This Row],[Vaca]],"-")</f>
        <v>-</v>
      </c>
      <c r="AF104" s="162"/>
      <c r="AG104" s="162"/>
      <c r="AH104" s="162"/>
      <c r="AI104" s="162"/>
      <c r="AJ104" s="162"/>
      <c r="AK104" s="162">
        <f>Tabela133[[#This Row],[Categoria]]</f>
        <v>0</v>
      </c>
      <c r="AL104" s="162"/>
      <c r="AM104" s="162"/>
      <c r="AN104" s="162"/>
      <c r="AO104" s="162"/>
      <c r="AP104" s="150" t="str">
        <f t="shared" si="5"/>
        <v/>
      </c>
    </row>
    <row r="105" spans="1:42" s="144" customFormat="1" x14ac:dyDescent="0.25">
      <c r="A105" s="156"/>
      <c r="B105" s="154"/>
      <c r="C105" s="155">
        <v>1083</v>
      </c>
      <c r="D105" s="162"/>
      <c r="E105" s="162"/>
      <c r="F105" s="162">
        <v>3</v>
      </c>
      <c r="G105" s="162"/>
      <c r="H105" s="162"/>
      <c r="I105" s="162"/>
      <c r="J105" s="162" t="s">
        <v>1147</v>
      </c>
      <c r="K105" s="191">
        <v>45245</v>
      </c>
      <c r="L105" s="162" t="s">
        <v>1149</v>
      </c>
      <c r="M105" s="162"/>
      <c r="N105" s="150" t="str">
        <f t="shared" si="3"/>
        <v/>
      </c>
      <c r="P105" s="154">
        <v>46032</v>
      </c>
      <c r="Q105" s="155" t="str">
        <f>IF(Tabela133[[#This Row],[Diagnóstico]]="Não Prenha",Tabela133[[#This Row],[Vaca]],"-")</f>
        <v>-</v>
      </c>
      <c r="R105" s="162" t="str">
        <f>IF(Tabela133[[#This Row],[Diagnóstico]]="Não Prenha",Tabela133[[#This Row],[E.C.C DG]],"-")</f>
        <v>-</v>
      </c>
      <c r="S105" s="162"/>
      <c r="T105" s="162" t="str">
        <f>IF(Tabela133[[#This Row],[Diagnóstico]]="Não Prenha",Tabela133[[#This Row],[E.C.C. IA]],"-")</f>
        <v>-</v>
      </c>
      <c r="U105" s="162" t="str">
        <f>IF(Tabela133[[#This Row],[Diagnóstico]]="Não Prenha",Tabela133[[#This Row],[Raça IA]],"-")</f>
        <v>-</v>
      </c>
      <c r="V105" s="162"/>
      <c r="W105" s="162">
        <f>Tabela133[[#This Row],[Categoria]]</f>
        <v>0</v>
      </c>
      <c r="X105" s="162"/>
      <c r="Y105" s="162"/>
      <c r="Z105" s="162"/>
      <c r="AA105" s="162"/>
      <c r="AB105" s="150">
        <f t="shared" si="4"/>
        <v>46327</v>
      </c>
      <c r="AD105" s="154"/>
      <c r="AE105" s="155" t="str">
        <f>IF(Tabela13124[[#This Row],[Diagnóstico]]="Não Prenha ",Tabela133[[#This Row],[Vaca]],"-")</f>
        <v>-</v>
      </c>
      <c r="AF105" s="162"/>
      <c r="AG105" s="162"/>
      <c r="AH105" s="162"/>
      <c r="AI105" s="162"/>
      <c r="AJ105" s="162"/>
      <c r="AK105" s="162">
        <f>Tabela133[[#This Row],[Categoria]]</f>
        <v>0</v>
      </c>
      <c r="AL105" s="162"/>
      <c r="AM105" s="162"/>
      <c r="AN105" s="162"/>
      <c r="AO105" s="162"/>
      <c r="AP105" s="150" t="str">
        <f t="shared" si="5"/>
        <v/>
      </c>
    </row>
    <row r="106" spans="1:42" s="144" customFormat="1" x14ac:dyDescent="0.25">
      <c r="A106" s="156"/>
      <c r="B106" s="154"/>
      <c r="C106" s="155">
        <v>3416</v>
      </c>
      <c r="D106" s="162"/>
      <c r="E106" s="162" t="s">
        <v>1135</v>
      </c>
      <c r="F106" s="162">
        <v>2.75</v>
      </c>
      <c r="G106" s="162"/>
      <c r="H106" s="162"/>
      <c r="I106" s="162"/>
      <c r="J106" s="162" t="s">
        <v>1144</v>
      </c>
      <c r="K106" s="191">
        <v>40232</v>
      </c>
      <c r="L106" s="162" t="s">
        <v>1149</v>
      </c>
      <c r="M106" s="162"/>
      <c r="N106" s="150" t="str">
        <f t="shared" si="3"/>
        <v/>
      </c>
      <c r="P106" s="154">
        <v>46032</v>
      </c>
      <c r="Q106" s="155" t="str">
        <f>IF(Tabela133[[#This Row],[Diagnóstico]]="Não Prenha",Tabela133[[#This Row],[Vaca]],"-")</f>
        <v>-</v>
      </c>
      <c r="R106" s="162" t="str">
        <f>IF(Tabela133[[#This Row],[Diagnóstico]]="Não Prenha",Tabela133[[#This Row],[E.C.C DG]],"-")</f>
        <v>-</v>
      </c>
      <c r="S106" s="162"/>
      <c r="T106" s="162" t="str">
        <f>IF(Tabela133[[#This Row],[Diagnóstico]]="Não Prenha",Tabela133[[#This Row],[E.C.C. IA]],"-")</f>
        <v>-</v>
      </c>
      <c r="U106" s="162" t="str">
        <f>IF(Tabela133[[#This Row],[Diagnóstico]]="Não Prenha",Tabela133[[#This Row],[Raça IA]],"-")</f>
        <v>-</v>
      </c>
      <c r="V106" s="162"/>
      <c r="W106" s="162">
        <f>Tabela133[[#This Row],[Categoria]]</f>
        <v>0</v>
      </c>
      <c r="X106" s="162"/>
      <c r="Y106" s="162"/>
      <c r="Z106" s="162"/>
      <c r="AA106" s="162"/>
      <c r="AB106" s="150">
        <f t="shared" si="4"/>
        <v>46327</v>
      </c>
      <c r="AD106" s="154"/>
      <c r="AE106" s="155" t="str">
        <f>IF(Tabela13124[[#This Row],[Diagnóstico]]="Não Prenha ",Tabela133[[#This Row],[Vaca]],"-")</f>
        <v>-</v>
      </c>
      <c r="AF106" s="162"/>
      <c r="AG106" s="162"/>
      <c r="AH106" s="162"/>
      <c r="AI106" s="162"/>
      <c r="AJ106" s="162"/>
      <c r="AK106" s="162">
        <f>Tabela133[[#This Row],[Categoria]]</f>
        <v>0</v>
      </c>
      <c r="AL106" s="162"/>
      <c r="AM106" s="162"/>
      <c r="AN106" s="162"/>
      <c r="AO106" s="162"/>
      <c r="AP106" s="150" t="str">
        <f t="shared" si="5"/>
        <v/>
      </c>
    </row>
    <row r="107" spans="1:42" s="144" customFormat="1" x14ac:dyDescent="0.25">
      <c r="A107" s="156"/>
      <c r="B107" s="154"/>
      <c r="C107" s="155">
        <v>2851</v>
      </c>
      <c r="D107" s="162"/>
      <c r="E107" s="162"/>
      <c r="F107" s="162">
        <v>2.5</v>
      </c>
      <c r="G107" s="162"/>
      <c r="H107" s="162"/>
      <c r="I107" s="162"/>
      <c r="J107" s="162" t="s">
        <v>1147</v>
      </c>
      <c r="K107" s="191">
        <v>45245</v>
      </c>
      <c r="L107" s="162" t="s">
        <v>1149</v>
      </c>
      <c r="M107" s="162"/>
      <c r="N107" s="150" t="str">
        <f t="shared" si="3"/>
        <v/>
      </c>
      <c r="P107" s="154">
        <v>46032</v>
      </c>
      <c r="Q107" s="155" t="str">
        <f>IF(Tabela133[[#This Row],[Diagnóstico]]="Não Prenha",Tabela133[[#This Row],[Vaca]],"-")</f>
        <v>-</v>
      </c>
      <c r="R107" s="162" t="str">
        <f>IF(Tabela133[[#This Row],[Diagnóstico]]="Não Prenha",Tabela133[[#This Row],[E.C.C DG]],"-")</f>
        <v>-</v>
      </c>
      <c r="S107" s="162"/>
      <c r="T107" s="162" t="str">
        <f>IF(Tabela133[[#This Row],[Diagnóstico]]="Não Prenha",Tabela133[[#This Row],[E.C.C. IA]],"-")</f>
        <v>-</v>
      </c>
      <c r="U107" s="162" t="str">
        <f>IF(Tabela133[[#This Row],[Diagnóstico]]="Não Prenha",Tabela133[[#This Row],[Raça IA]],"-")</f>
        <v>-</v>
      </c>
      <c r="V107" s="162"/>
      <c r="W107" s="162">
        <f>Tabela133[[#This Row],[Categoria]]</f>
        <v>0</v>
      </c>
      <c r="X107" s="162"/>
      <c r="Y107" s="162"/>
      <c r="Z107" s="162"/>
      <c r="AA107" s="162"/>
      <c r="AB107" s="150">
        <f t="shared" si="4"/>
        <v>46327</v>
      </c>
      <c r="AD107" s="154"/>
      <c r="AE107" s="155" t="str">
        <f>IF(Tabela13124[[#This Row],[Diagnóstico]]="Não Prenha ",Tabela133[[#This Row],[Vaca]],"-")</f>
        <v>-</v>
      </c>
      <c r="AF107" s="162"/>
      <c r="AG107" s="162"/>
      <c r="AH107" s="162"/>
      <c r="AI107" s="162"/>
      <c r="AJ107" s="162"/>
      <c r="AK107" s="162">
        <f>Tabela133[[#This Row],[Categoria]]</f>
        <v>0</v>
      </c>
      <c r="AL107" s="162"/>
      <c r="AM107" s="162"/>
      <c r="AN107" s="162"/>
      <c r="AO107" s="162"/>
      <c r="AP107" s="150" t="str">
        <f t="shared" si="5"/>
        <v/>
      </c>
    </row>
    <row r="108" spans="1:42" s="144" customFormat="1" x14ac:dyDescent="0.25">
      <c r="A108" s="156"/>
      <c r="B108" s="154"/>
      <c r="C108" s="155">
        <v>2231</v>
      </c>
      <c r="D108" s="162"/>
      <c r="E108" s="162" t="s">
        <v>1135</v>
      </c>
      <c r="F108" s="162">
        <v>2.5</v>
      </c>
      <c r="G108" s="162"/>
      <c r="H108" s="162"/>
      <c r="I108" s="162"/>
      <c r="J108" s="162" t="s">
        <v>1144</v>
      </c>
      <c r="K108" s="191">
        <v>40232</v>
      </c>
      <c r="L108" s="162" t="s">
        <v>1149</v>
      </c>
      <c r="M108" s="162"/>
      <c r="N108" s="150" t="str">
        <f t="shared" si="3"/>
        <v/>
      </c>
      <c r="P108" s="154">
        <v>46032</v>
      </c>
      <c r="Q108" s="155" t="str">
        <f>IF(Tabela133[[#This Row],[Diagnóstico]]="Não Prenha",Tabela133[[#This Row],[Vaca]],"-")</f>
        <v>-</v>
      </c>
      <c r="R108" s="162" t="str">
        <f>IF(Tabela133[[#This Row],[Diagnóstico]]="Não Prenha",Tabela133[[#This Row],[E.C.C DG]],"-")</f>
        <v>-</v>
      </c>
      <c r="S108" s="162"/>
      <c r="T108" s="162" t="str">
        <f>IF(Tabela133[[#This Row],[Diagnóstico]]="Não Prenha",Tabela133[[#This Row],[E.C.C. IA]],"-")</f>
        <v>-</v>
      </c>
      <c r="U108" s="162" t="str">
        <f>IF(Tabela133[[#This Row],[Diagnóstico]]="Não Prenha",Tabela133[[#This Row],[Raça IA]],"-")</f>
        <v>-</v>
      </c>
      <c r="V108" s="162"/>
      <c r="W108" s="162">
        <f>Tabela133[[#This Row],[Categoria]]</f>
        <v>0</v>
      </c>
      <c r="X108" s="162"/>
      <c r="Y108" s="162"/>
      <c r="Z108" s="162"/>
      <c r="AA108" s="162"/>
      <c r="AB108" s="150">
        <f t="shared" si="4"/>
        <v>46327</v>
      </c>
      <c r="AD108" s="154"/>
      <c r="AE108" s="155" t="str">
        <f>IF(Tabela13124[[#This Row],[Diagnóstico]]="Não Prenha ",Tabela133[[#This Row],[Vaca]],"-")</f>
        <v>-</v>
      </c>
      <c r="AF108" s="162"/>
      <c r="AG108" s="162"/>
      <c r="AH108" s="162"/>
      <c r="AI108" s="162"/>
      <c r="AJ108" s="162"/>
      <c r="AK108" s="162">
        <f>Tabela133[[#This Row],[Categoria]]</f>
        <v>0</v>
      </c>
      <c r="AL108" s="162"/>
      <c r="AM108" s="162"/>
      <c r="AN108" s="162"/>
      <c r="AO108" s="162"/>
      <c r="AP108" s="150" t="str">
        <f t="shared" si="5"/>
        <v/>
      </c>
    </row>
    <row r="109" spans="1:42" s="144" customFormat="1" x14ac:dyDescent="0.25">
      <c r="A109" s="156"/>
      <c r="B109" s="154"/>
      <c r="C109" s="155">
        <v>173</v>
      </c>
      <c r="D109" s="162"/>
      <c r="E109" s="162" t="s">
        <v>1154</v>
      </c>
      <c r="F109" s="162">
        <v>2.5</v>
      </c>
      <c r="G109" s="162"/>
      <c r="H109" s="162"/>
      <c r="I109" s="162"/>
      <c r="J109" s="162" t="s">
        <v>1144</v>
      </c>
      <c r="K109" s="191">
        <v>40232</v>
      </c>
      <c r="L109" s="162" t="s">
        <v>1149</v>
      </c>
      <c r="M109" s="162" t="s">
        <v>1156</v>
      </c>
      <c r="N109" s="150" t="str">
        <f t="shared" si="3"/>
        <v/>
      </c>
      <c r="P109" s="154">
        <v>46032</v>
      </c>
      <c r="Q109" s="155">
        <f>IF(Tabela133[[#This Row],[Diagnóstico]]="Não Prenha",Tabela133[[#This Row],[Vaca]],"-")</f>
        <v>173</v>
      </c>
      <c r="R109" s="162">
        <f>IF(Tabela133[[#This Row],[Diagnóstico]]="Não Prenha",Tabela133[[#This Row],[E.C.C DG]],"-")</f>
        <v>0</v>
      </c>
      <c r="S109" s="162"/>
      <c r="T109" s="162">
        <f>IF(Tabela133[[#This Row],[Diagnóstico]]="Não Prenha",Tabela133[[#This Row],[E.C.C. IA]],"-")</f>
        <v>2.5</v>
      </c>
      <c r="U109" s="162">
        <f>IF(Tabela133[[#This Row],[Diagnóstico]]="Não Prenha",Tabela133[[#This Row],[Raça IA]],"-")</f>
        <v>0</v>
      </c>
      <c r="V109" s="162"/>
      <c r="W109" s="162">
        <f>Tabela133[[#This Row],[Categoria]]</f>
        <v>0</v>
      </c>
      <c r="X109" s="162" t="s">
        <v>1160</v>
      </c>
      <c r="Y109" s="191">
        <v>40232</v>
      </c>
      <c r="Z109" s="162"/>
      <c r="AA109" s="162"/>
      <c r="AB109" s="150">
        <f t="shared" si="4"/>
        <v>46327</v>
      </c>
      <c r="AD109" s="154"/>
      <c r="AE109" s="155" t="str">
        <f>IF(Tabela13124[[#This Row],[Diagnóstico]]="Não Prenha ",Tabela133[[#This Row],[Vaca]],"-")</f>
        <v>-</v>
      </c>
      <c r="AF109" s="162"/>
      <c r="AG109" s="162"/>
      <c r="AH109" s="162"/>
      <c r="AI109" s="162"/>
      <c r="AJ109" s="162"/>
      <c r="AK109" s="162">
        <f>Tabela133[[#This Row],[Categoria]]</f>
        <v>0</v>
      </c>
      <c r="AL109" s="162"/>
      <c r="AM109" s="162"/>
      <c r="AN109" s="162"/>
      <c r="AO109" s="162"/>
      <c r="AP109" s="150" t="str">
        <f t="shared" si="5"/>
        <v/>
      </c>
    </row>
    <row r="110" spans="1:42" s="144" customFormat="1" x14ac:dyDescent="0.25">
      <c r="A110" s="156"/>
      <c r="B110" s="154"/>
      <c r="C110" s="155">
        <v>1625</v>
      </c>
      <c r="D110" s="162"/>
      <c r="E110" s="162" t="s">
        <v>1135</v>
      </c>
      <c r="F110" s="162"/>
      <c r="G110" s="162"/>
      <c r="H110" s="162"/>
      <c r="I110" s="162"/>
      <c r="J110" s="162"/>
      <c r="K110" s="162"/>
      <c r="L110" s="162"/>
      <c r="M110" s="162"/>
      <c r="N110" s="150" t="str">
        <f t="shared" si="3"/>
        <v/>
      </c>
      <c r="P110" s="154"/>
      <c r="Q110" s="155" t="str">
        <f>IF(Tabela133[[#This Row],[Diagnóstico]]="Não Prenha",Tabela133[[#This Row],[Vaca]],"-")</f>
        <v>-</v>
      </c>
      <c r="R110" s="162" t="str">
        <f>IF(Tabela133[[#This Row],[Diagnóstico]]="Não Prenha",Tabela133[[#This Row],[E.C.C DG]],"-")</f>
        <v>-</v>
      </c>
      <c r="S110" s="162"/>
      <c r="T110" s="162" t="str">
        <f>IF(Tabela133[[#This Row],[Diagnóstico]]="Não Prenha",Tabela133[[#This Row],[E.C.C. IA]],"-")</f>
        <v>-</v>
      </c>
      <c r="U110" s="162" t="str">
        <f>IF(Tabela133[[#This Row],[Diagnóstico]]="Não Prenha",Tabela133[[#This Row],[Raça IA]],"-")</f>
        <v>-</v>
      </c>
      <c r="V110" s="162"/>
      <c r="W110" s="162">
        <f>Tabela133[[#This Row],[Categoria]]</f>
        <v>0</v>
      </c>
      <c r="X110" s="162"/>
      <c r="Y110" s="162"/>
      <c r="Z110" s="162"/>
      <c r="AA110" s="162"/>
      <c r="AB110" s="150" t="str">
        <f t="shared" si="4"/>
        <v/>
      </c>
      <c r="AD110" s="154"/>
      <c r="AE110" s="155" t="str">
        <f>IF(Tabela13124[[#This Row],[Diagnóstico]]="Não Prenha ",Tabela133[[#This Row],[Vaca]],"-")</f>
        <v>-</v>
      </c>
      <c r="AF110" s="162"/>
      <c r="AG110" s="162"/>
      <c r="AH110" s="162"/>
      <c r="AI110" s="162"/>
      <c r="AJ110" s="162"/>
      <c r="AK110" s="162">
        <f>Tabela133[[#This Row],[Categoria]]</f>
        <v>0</v>
      </c>
      <c r="AL110" s="162"/>
      <c r="AM110" s="162"/>
      <c r="AN110" s="162"/>
      <c r="AO110" s="162"/>
      <c r="AP110" s="150" t="str">
        <f t="shared" si="5"/>
        <v/>
      </c>
    </row>
    <row r="111" spans="1:42" s="144" customFormat="1" x14ac:dyDescent="0.25">
      <c r="A111" s="156"/>
      <c r="B111" s="154"/>
      <c r="C111" s="155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50" t="str">
        <f t="shared" si="3"/>
        <v/>
      </c>
      <c r="P111" s="154"/>
      <c r="Q111" s="155" t="s">
        <v>1155</v>
      </c>
      <c r="R111" s="162" t="str">
        <f>IF(Tabela133[[#This Row],[Diagnóstico]]="Não Prenha",Tabela133[[#This Row],[E.C.C DG]],"-")</f>
        <v>-</v>
      </c>
      <c r="S111" s="162"/>
      <c r="T111" s="162" t="str">
        <f>IF(Tabela133[[#This Row],[Diagnóstico]]="Não Prenha",Tabela133[[#This Row],[E.C.C. IA]],"-")</f>
        <v>-</v>
      </c>
      <c r="U111" s="162" t="str">
        <f>IF(Tabela133[[#This Row],[Diagnóstico]]="Não Prenha",Tabela133[[#This Row],[Raça IA]],"-")</f>
        <v>-</v>
      </c>
      <c r="V111" s="162"/>
      <c r="W111" s="162">
        <f>Tabela133[[#This Row],[Categoria]]</f>
        <v>0</v>
      </c>
      <c r="X111" s="162" t="s">
        <v>1159</v>
      </c>
      <c r="Y111" s="191">
        <v>45210</v>
      </c>
      <c r="Z111" s="162"/>
      <c r="AA111" s="162"/>
      <c r="AB111" s="150" t="str">
        <f t="shared" si="4"/>
        <v/>
      </c>
      <c r="AD111" s="154"/>
      <c r="AE111" s="155" t="str">
        <f>IF(Tabela13124[[#This Row],[Diagnóstico]]="Não Prenha ",Tabela133[[#This Row],[Vaca]],"-")</f>
        <v>-</v>
      </c>
      <c r="AF111" s="162"/>
      <c r="AG111" s="162"/>
      <c r="AH111" s="162"/>
      <c r="AI111" s="162"/>
      <c r="AJ111" s="162"/>
      <c r="AK111" s="162">
        <f>Tabela133[[#This Row],[Categoria]]</f>
        <v>0</v>
      </c>
      <c r="AL111" s="162"/>
      <c r="AM111" s="162"/>
      <c r="AN111" s="162"/>
      <c r="AO111" s="162"/>
      <c r="AP111" s="150" t="str">
        <f t="shared" si="5"/>
        <v/>
      </c>
    </row>
    <row r="112" spans="1:42" s="144" customFormat="1" x14ac:dyDescent="0.25">
      <c r="A112" s="156"/>
      <c r="B112" s="154"/>
      <c r="C112" s="155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50" t="str">
        <f t="shared" si="3"/>
        <v/>
      </c>
      <c r="P112" s="154"/>
      <c r="Q112" s="155">
        <v>1649</v>
      </c>
      <c r="R112" s="162" t="str">
        <f>IF(Tabela133[[#This Row],[Diagnóstico]]="Não Prenha",Tabela133[[#This Row],[E.C.C DG]],"-")</f>
        <v>-</v>
      </c>
      <c r="S112" s="162" t="s">
        <v>1135</v>
      </c>
      <c r="T112" s="162" t="str">
        <f>IF(Tabela133[[#This Row],[Diagnóstico]]="Não Prenha",Tabela133[[#This Row],[E.C.C. IA]],"-")</f>
        <v>-</v>
      </c>
      <c r="U112" s="162" t="str">
        <f>IF(Tabela133[[#This Row],[Diagnóstico]]="Não Prenha",Tabela133[[#This Row],[Raça IA]],"-")</f>
        <v>-</v>
      </c>
      <c r="V112" s="162"/>
      <c r="W112" s="162">
        <f>Tabela133[[#This Row],[Categoria]]</f>
        <v>0</v>
      </c>
      <c r="X112" s="162"/>
      <c r="Y112" s="162"/>
      <c r="Z112" s="162"/>
      <c r="AA112" s="162"/>
      <c r="AB112" s="150" t="str">
        <f t="shared" si="4"/>
        <v/>
      </c>
      <c r="AD112" s="154"/>
      <c r="AE112" s="155" t="str">
        <f>IF(Tabela13124[[#This Row],[Diagnóstico]]="Não Prenha ",Tabela133[[#This Row],[Vaca]],"-")</f>
        <v>-</v>
      </c>
      <c r="AF112" s="162"/>
      <c r="AG112" s="162"/>
      <c r="AH112" s="162"/>
      <c r="AI112" s="162"/>
      <c r="AJ112" s="162"/>
      <c r="AK112" s="162">
        <f>Tabela133[[#This Row],[Categoria]]</f>
        <v>0</v>
      </c>
      <c r="AL112" s="162"/>
      <c r="AM112" s="162"/>
      <c r="AN112" s="162"/>
      <c r="AO112" s="162"/>
      <c r="AP112" s="150" t="str">
        <f t="shared" si="5"/>
        <v/>
      </c>
    </row>
    <row r="113" spans="1:42" s="144" customFormat="1" x14ac:dyDescent="0.25">
      <c r="A113" s="156"/>
      <c r="B113" s="154"/>
      <c r="C113" s="155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50" t="str">
        <f t="shared" si="3"/>
        <v/>
      </c>
      <c r="P113" s="154"/>
      <c r="Q113" s="155">
        <v>2031</v>
      </c>
      <c r="R113" s="162" t="str">
        <f>IF(Tabela133[[#This Row],[Diagnóstico]]="Não Prenha",Tabela133[[#This Row],[E.C.C DG]],"-")</f>
        <v>-</v>
      </c>
      <c r="S113" s="162"/>
      <c r="T113" s="162" t="str">
        <f>IF(Tabela133[[#This Row],[Diagnóstico]]="Não Prenha",Tabela133[[#This Row],[E.C.C. IA]],"-")</f>
        <v>-</v>
      </c>
      <c r="U113" s="162" t="str">
        <f>IF(Tabela133[[#This Row],[Diagnóstico]]="Não Prenha",Tabela133[[#This Row],[Raça IA]],"-")</f>
        <v>-</v>
      </c>
      <c r="V113" s="162"/>
      <c r="W113" s="162">
        <f>Tabela133[[#This Row],[Categoria]]</f>
        <v>0</v>
      </c>
      <c r="X113" s="162"/>
      <c r="Y113" s="162"/>
      <c r="Z113" s="162"/>
      <c r="AA113" s="162"/>
      <c r="AB113" s="150" t="str">
        <f t="shared" si="4"/>
        <v/>
      </c>
      <c r="AD113" s="154"/>
      <c r="AE113" s="155" t="str">
        <f>IF(Tabela13124[[#This Row],[Diagnóstico]]="Não Prenha ",Tabela133[[#This Row],[Vaca]],"-")</f>
        <v>-</v>
      </c>
      <c r="AF113" s="162"/>
      <c r="AG113" s="162"/>
      <c r="AH113" s="162"/>
      <c r="AI113" s="162"/>
      <c r="AJ113" s="162"/>
      <c r="AK113" s="162">
        <f>Tabela133[[#This Row],[Categoria]]</f>
        <v>0</v>
      </c>
      <c r="AL113" s="162"/>
      <c r="AM113" s="162"/>
      <c r="AN113" s="162"/>
      <c r="AO113" s="162"/>
      <c r="AP113" s="150" t="str">
        <f t="shared" si="5"/>
        <v/>
      </c>
    </row>
    <row r="114" spans="1:42" s="144" customFormat="1" x14ac:dyDescent="0.25">
      <c r="A114" s="156"/>
      <c r="B114" s="154"/>
      <c r="C114" s="155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50" t="str">
        <f t="shared" si="3"/>
        <v/>
      </c>
      <c r="P114" s="154"/>
      <c r="Q114" s="155" t="s">
        <v>1155</v>
      </c>
      <c r="R114" s="162" t="str">
        <f>IF(Tabela133[[#This Row],[Diagnóstico]]="Não Prenha",Tabela133[[#This Row],[E.C.C DG]],"-")</f>
        <v>-</v>
      </c>
      <c r="S114" s="162"/>
      <c r="T114" s="162" t="str">
        <f>IF(Tabela133[[#This Row],[Diagnóstico]]="Não Prenha",Tabela133[[#This Row],[E.C.C. IA]],"-")</f>
        <v>-</v>
      </c>
      <c r="U114" s="162" t="str">
        <f>IF(Tabela133[[#This Row],[Diagnóstico]]="Não Prenha",Tabela133[[#This Row],[Raça IA]],"-")</f>
        <v>-</v>
      </c>
      <c r="V114" s="162"/>
      <c r="W114" s="162">
        <f>Tabela133[[#This Row],[Categoria]]</f>
        <v>0</v>
      </c>
      <c r="X114" s="162" t="s">
        <v>1160</v>
      </c>
      <c r="Y114" s="191">
        <v>40232</v>
      </c>
      <c r="Z114" s="162"/>
      <c r="AA114" s="162"/>
      <c r="AB114" s="150" t="str">
        <f t="shared" si="4"/>
        <v/>
      </c>
      <c r="AD114" s="154"/>
      <c r="AE114" s="155" t="str">
        <f>IF(Tabela13124[[#This Row],[Diagnóstico]]="Não Prenha ",Tabela133[[#This Row],[Vaca]],"-")</f>
        <v>-</v>
      </c>
      <c r="AF114" s="162"/>
      <c r="AG114" s="162"/>
      <c r="AH114" s="162"/>
      <c r="AI114" s="162"/>
      <c r="AJ114" s="162"/>
      <c r="AK114" s="162">
        <f>Tabela133[[#This Row],[Categoria]]</f>
        <v>0</v>
      </c>
      <c r="AL114" s="162"/>
      <c r="AM114" s="162"/>
      <c r="AN114" s="162"/>
      <c r="AO114" s="162"/>
      <c r="AP114" s="150" t="str">
        <f t="shared" si="5"/>
        <v/>
      </c>
    </row>
    <row r="115" spans="1:42" s="144" customFormat="1" x14ac:dyDescent="0.25">
      <c r="A115" s="156"/>
      <c r="B115" s="154"/>
      <c r="C115" s="155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50" t="str">
        <f t="shared" si="3"/>
        <v/>
      </c>
      <c r="P115" s="154"/>
      <c r="Q115" s="155">
        <v>1351</v>
      </c>
      <c r="R115" s="162" t="str">
        <f>IF(Tabela133[[#This Row],[Diagnóstico]]="Não Prenha",Tabela133[[#This Row],[E.C.C DG]],"-")</f>
        <v>-</v>
      </c>
      <c r="S115" s="162"/>
      <c r="T115" s="162" t="str">
        <f>IF(Tabela133[[#This Row],[Diagnóstico]]="Não Prenha",Tabela133[[#This Row],[E.C.C. IA]],"-")</f>
        <v>-</v>
      </c>
      <c r="U115" s="162" t="str">
        <f>IF(Tabela133[[#This Row],[Diagnóstico]]="Não Prenha",Tabela133[[#This Row],[Raça IA]],"-")</f>
        <v>-</v>
      </c>
      <c r="V115" s="162"/>
      <c r="W115" s="162">
        <f>Tabela133[[#This Row],[Categoria]]</f>
        <v>0</v>
      </c>
      <c r="X115" s="162" t="s">
        <v>1160</v>
      </c>
      <c r="Y115" s="191">
        <v>45210</v>
      </c>
      <c r="Z115" s="162"/>
      <c r="AA115" s="162"/>
      <c r="AB115" s="150" t="str">
        <f t="shared" si="4"/>
        <v/>
      </c>
      <c r="AD115" s="154"/>
      <c r="AE115" s="155" t="str">
        <f>IF(Tabela13124[[#This Row],[Diagnóstico]]="Não Prenha ",Tabela133[[#This Row],[Vaca]],"-")</f>
        <v>-</v>
      </c>
      <c r="AF115" s="162"/>
      <c r="AG115" s="162"/>
      <c r="AH115" s="162"/>
      <c r="AI115" s="162"/>
      <c r="AJ115" s="162"/>
      <c r="AK115" s="162">
        <f>Tabela133[[#This Row],[Categoria]]</f>
        <v>0</v>
      </c>
      <c r="AL115" s="162"/>
      <c r="AM115" s="162"/>
      <c r="AN115" s="162"/>
      <c r="AO115" s="162"/>
      <c r="AP115" s="150" t="str">
        <f t="shared" si="5"/>
        <v/>
      </c>
    </row>
    <row r="116" spans="1:42" s="144" customFormat="1" x14ac:dyDescent="0.25">
      <c r="A116" s="156"/>
      <c r="B116" s="154"/>
      <c r="C116" s="155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50" t="str">
        <f t="shared" si="3"/>
        <v/>
      </c>
      <c r="P116" s="154"/>
      <c r="Q116" s="155">
        <v>2606</v>
      </c>
      <c r="R116" s="162" t="str">
        <f>IF(Tabela133[[#This Row],[Diagnóstico]]="Não Prenha",Tabela133[[#This Row],[E.C.C DG]],"-")</f>
        <v>-</v>
      </c>
      <c r="S116" s="162"/>
      <c r="T116" s="162" t="str">
        <f>IF(Tabela133[[#This Row],[Diagnóstico]]="Não Prenha",Tabela133[[#This Row],[E.C.C. IA]],"-")</f>
        <v>-</v>
      </c>
      <c r="U116" s="162" t="str">
        <f>IF(Tabela133[[#This Row],[Diagnóstico]]="Não Prenha",Tabela133[[#This Row],[Raça IA]],"-")</f>
        <v>-</v>
      </c>
      <c r="V116" s="162"/>
      <c r="W116" s="162">
        <f>Tabela133[[#This Row],[Categoria]]</f>
        <v>0</v>
      </c>
      <c r="X116" s="162" t="s">
        <v>1159</v>
      </c>
      <c r="Y116" s="191">
        <v>45210</v>
      </c>
      <c r="Z116" s="162"/>
      <c r="AA116" s="162"/>
      <c r="AB116" s="150" t="str">
        <f t="shared" si="4"/>
        <v/>
      </c>
      <c r="AD116" s="154"/>
      <c r="AE116" s="155" t="str">
        <f>IF(Tabela13124[[#This Row],[Diagnóstico]]="Não Prenha ",Tabela133[[#This Row],[Vaca]],"-")</f>
        <v>-</v>
      </c>
      <c r="AF116" s="162"/>
      <c r="AG116" s="162"/>
      <c r="AH116" s="162"/>
      <c r="AI116" s="162"/>
      <c r="AJ116" s="162"/>
      <c r="AK116" s="162">
        <f>Tabela133[[#This Row],[Categoria]]</f>
        <v>0</v>
      </c>
      <c r="AL116" s="162"/>
      <c r="AM116" s="162"/>
      <c r="AN116" s="162"/>
      <c r="AO116" s="162"/>
      <c r="AP116" s="150" t="str">
        <f t="shared" si="5"/>
        <v/>
      </c>
    </row>
    <row r="117" spans="1:42" s="144" customFormat="1" x14ac:dyDescent="0.25">
      <c r="A117" s="156"/>
      <c r="B117" s="154"/>
      <c r="C117" s="155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50" t="str">
        <f t="shared" si="3"/>
        <v/>
      </c>
      <c r="P117" s="154"/>
      <c r="Q117" s="155">
        <v>3376</v>
      </c>
      <c r="R117" s="162" t="str">
        <f>IF(Tabela133[[#This Row],[Diagnóstico]]="Não Prenha",Tabela133[[#This Row],[E.C.C DG]],"-")</f>
        <v>-</v>
      </c>
      <c r="S117" s="162"/>
      <c r="T117" s="162" t="str">
        <f>IF(Tabela133[[#This Row],[Diagnóstico]]="Não Prenha",Tabela133[[#This Row],[E.C.C. IA]],"-")</f>
        <v>-</v>
      </c>
      <c r="U117" s="162" t="str">
        <f>IF(Tabela133[[#This Row],[Diagnóstico]]="Não Prenha",Tabela133[[#This Row],[Raça IA]],"-")</f>
        <v>-</v>
      </c>
      <c r="V117" s="162"/>
      <c r="W117" s="162">
        <f>Tabela133[[#This Row],[Categoria]]</f>
        <v>0</v>
      </c>
      <c r="X117" s="162" t="s">
        <v>1159</v>
      </c>
      <c r="Y117" s="191">
        <v>45210</v>
      </c>
      <c r="Z117" s="162"/>
      <c r="AA117" s="162"/>
      <c r="AB117" s="150" t="str">
        <f t="shared" si="4"/>
        <v/>
      </c>
      <c r="AD117" s="154"/>
      <c r="AE117" s="155" t="str">
        <f>IF(Tabela13124[[#This Row],[Diagnóstico]]="Não Prenha ",Tabela133[[#This Row],[Vaca]],"-")</f>
        <v>-</v>
      </c>
      <c r="AF117" s="162"/>
      <c r="AG117" s="162"/>
      <c r="AH117" s="162"/>
      <c r="AI117" s="162"/>
      <c r="AJ117" s="162"/>
      <c r="AK117" s="162">
        <f>Tabela133[[#This Row],[Categoria]]</f>
        <v>0</v>
      </c>
      <c r="AL117" s="162"/>
      <c r="AM117" s="162"/>
      <c r="AN117" s="162"/>
      <c r="AO117" s="162"/>
      <c r="AP117" s="150" t="str">
        <f t="shared" si="5"/>
        <v/>
      </c>
    </row>
    <row r="118" spans="1:42" s="144" customFormat="1" x14ac:dyDescent="0.25">
      <c r="A118" s="156"/>
      <c r="B118" s="154"/>
      <c r="C118" s="155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50" t="str">
        <f t="shared" si="3"/>
        <v/>
      </c>
      <c r="P118" s="154"/>
      <c r="Q118" s="155">
        <v>2102</v>
      </c>
      <c r="R118" s="162" t="str">
        <f>IF(Tabela133[[#This Row],[Diagnóstico]]="Não Prenha",Tabela133[[#This Row],[E.C.C DG]],"-")</f>
        <v>-</v>
      </c>
      <c r="S118" s="162"/>
      <c r="T118" s="162" t="str">
        <f>IF(Tabela133[[#This Row],[Diagnóstico]]="Não Prenha",Tabela133[[#This Row],[E.C.C. IA]],"-")</f>
        <v>-</v>
      </c>
      <c r="U118" s="162" t="str">
        <f>IF(Tabela133[[#This Row],[Diagnóstico]]="Não Prenha",Tabela133[[#This Row],[Raça IA]],"-")</f>
        <v>-</v>
      </c>
      <c r="V118" s="162"/>
      <c r="W118" s="162">
        <f>Tabela133[[#This Row],[Categoria]]</f>
        <v>0</v>
      </c>
      <c r="X118" s="162" t="s">
        <v>1159</v>
      </c>
      <c r="Y118" s="191">
        <v>45210</v>
      </c>
      <c r="Z118" s="162"/>
      <c r="AA118" s="162"/>
      <c r="AB118" s="150" t="str">
        <f t="shared" si="4"/>
        <v/>
      </c>
      <c r="AD118" s="154"/>
      <c r="AE118" s="155" t="str">
        <f>IF(Tabela13124[[#This Row],[Diagnóstico]]="Não Prenha ",Tabela133[[#This Row],[Vaca]],"-")</f>
        <v>-</v>
      </c>
      <c r="AF118" s="162"/>
      <c r="AG118" s="162"/>
      <c r="AH118" s="162"/>
      <c r="AI118" s="162"/>
      <c r="AJ118" s="162"/>
      <c r="AK118" s="162">
        <f>Tabela133[[#This Row],[Categoria]]</f>
        <v>0</v>
      </c>
      <c r="AL118" s="162"/>
      <c r="AM118" s="162"/>
      <c r="AN118" s="162"/>
      <c r="AO118" s="162"/>
      <c r="AP118" s="150" t="str">
        <f t="shared" si="5"/>
        <v/>
      </c>
    </row>
    <row r="119" spans="1:42" s="144" customFormat="1" x14ac:dyDescent="0.25">
      <c r="A119" s="156"/>
      <c r="B119" s="154"/>
      <c r="C119" s="155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50" t="str">
        <f t="shared" si="3"/>
        <v/>
      </c>
      <c r="P119" s="154"/>
      <c r="Q119" s="155">
        <v>1617</v>
      </c>
      <c r="R119" s="162" t="str">
        <f>IF(Tabela133[[#This Row],[Diagnóstico]]="Não Prenha",Tabela133[[#This Row],[E.C.C DG]],"-")</f>
        <v>-</v>
      </c>
      <c r="S119" s="162"/>
      <c r="T119" s="162" t="str">
        <f>IF(Tabela133[[#This Row],[Diagnóstico]]="Não Prenha",Tabela133[[#This Row],[E.C.C. IA]],"-")</f>
        <v>-</v>
      </c>
      <c r="U119" s="162" t="str">
        <f>IF(Tabela133[[#This Row],[Diagnóstico]]="Não Prenha",Tabela133[[#This Row],[Raça IA]],"-")</f>
        <v>-</v>
      </c>
      <c r="V119" s="162"/>
      <c r="W119" s="162">
        <f>Tabela133[[#This Row],[Categoria]]</f>
        <v>0</v>
      </c>
      <c r="X119" s="162" t="s">
        <v>1159</v>
      </c>
      <c r="Y119" s="191">
        <v>45210</v>
      </c>
      <c r="Z119" s="162"/>
      <c r="AA119" s="162"/>
      <c r="AB119" s="150" t="str">
        <f t="shared" si="4"/>
        <v/>
      </c>
      <c r="AD119" s="154"/>
      <c r="AE119" s="155" t="str">
        <f>IF(Tabela13124[[#This Row],[Diagnóstico]]="Não Prenha ",Tabela133[[#This Row],[Vaca]],"-")</f>
        <v>-</v>
      </c>
      <c r="AF119" s="162"/>
      <c r="AG119" s="162"/>
      <c r="AH119" s="162"/>
      <c r="AI119" s="162"/>
      <c r="AJ119" s="162"/>
      <c r="AK119" s="162">
        <f>Tabela133[[#This Row],[Categoria]]</f>
        <v>0</v>
      </c>
      <c r="AL119" s="162"/>
      <c r="AM119" s="162"/>
      <c r="AN119" s="162"/>
      <c r="AO119" s="162"/>
      <c r="AP119" s="150" t="str">
        <f t="shared" si="5"/>
        <v/>
      </c>
    </row>
    <row r="120" spans="1:42" s="144" customFormat="1" x14ac:dyDescent="0.25">
      <c r="A120" s="156"/>
      <c r="B120" s="154"/>
      <c r="C120" s="155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50" t="str">
        <f t="shared" si="3"/>
        <v/>
      </c>
      <c r="P120" s="154"/>
      <c r="Q120" s="155">
        <v>1377</v>
      </c>
      <c r="R120" s="162" t="str">
        <f>IF(Tabela133[[#This Row],[Diagnóstico]]="Não Prenha",Tabela133[[#This Row],[E.C.C DG]],"-")</f>
        <v>-</v>
      </c>
      <c r="S120" s="162"/>
      <c r="T120" s="162" t="str">
        <f>IF(Tabela133[[#This Row],[Diagnóstico]]="Não Prenha",Tabela133[[#This Row],[E.C.C. IA]],"-")</f>
        <v>-</v>
      </c>
      <c r="U120" s="162" t="str">
        <f>IF(Tabela133[[#This Row],[Diagnóstico]]="Não Prenha",Tabela133[[#This Row],[Raça IA]],"-")</f>
        <v>-</v>
      </c>
      <c r="V120" s="162"/>
      <c r="W120" s="162">
        <f>Tabela133[[#This Row],[Categoria]]</f>
        <v>0</v>
      </c>
      <c r="X120" s="162" t="s">
        <v>1160</v>
      </c>
      <c r="Y120" s="191">
        <v>40232</v>
      </c>
      <c r="Z120" s="162"/>
      <c r="AA120" s="162"/>
      <c r="AB120" s="150" t="str">
        <f t="shared" si="4"/>
        <v/>
      </c>
      <c r="AD120" s="154"/>
      <c r="AE120" s="155" t="str">
        <f>IF(Tabela13124[[#This Row],[Diagnóstico]]="Não Prenha ",Tabela133[[#This Row],[Vaca]],"-")</f>
        <v>-</v>
      </c>
      <c r="AF120" s="162"/>
      <c r="AG120" s="162"/>
      <c r="AH120" s="162"/>
      <c r="AI120" s="162"/>
      <c r="AJ120" s="162"/>
      <c r="AK120" s="162">
        <f>Tabela133[[#This Row],[Categoria]]</f>
        <v>0</v>
      </c>
      <c r="AL120" s="162"/>
      <c r="AM120" s="162"/>
      <c r="AN120" s="162"/>
      <c r="AO120" s="162"/>
      <c r="AP120" s="150" t="str">
        <f t="shared" si="5"/>
        <v/>
      </c>
    </row>
    <row r="121" spans="1:42" s="144" customFormat="1" x14ac:dyDescent="0.25">
      <c r="A121" s="156"/>
      <c r="B121" s="154"/>
      <c r="C121" s="155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50" t="str">
        <f t="shared" si="3"/>
        <v/>
      </c>
      <c r="P121" s="154"/>
      <c r="Q121" s="155">
        <v>502</v>
      </c>
      <c r="R121" s="162" t="str">
        <f>IF(Tabela133[[#This Row],[Diagnóstico]]="Não Prenha",Tabela133[[#This Row],[E.C.C DG]],"-")</f>
        <v>-</v>
      </c>
      <c r="S121" s="162"/>
      <c r="T121" s="162" t="str">
        <f>IF(Tabela133[[#This Row],[Diagnóstico]]="Não Prenha",Tabela133[[#This Row],[E.C.C. IA]],"-")</f>
        <v>-</v>
      </c>
      <c r="U121" s="162" t="str">
        <f>IF(Tabela133[[#This Row],[Diagnóstico]]="Não Prenha",Tabela133[[#This Row],[Raça IA]],"-")</f>
        <v>-</v>
      </c>
      <c r="V121" s="162"/>
      <c r="W121" s="162">
        <f>Tabela133[[#This Row],[Categoria]]</f>
        <v>0</v>
      </c>
      <c r="X121" s="162" t="s">
        <v>1159</v>
      </c>
      <c r="Y121" s="191">
        <v>45210</v>
      </c>
      <c r="Z121" s="162"/>
      <c r="AA121" s="162"/>
      <c r="AB121" s="150" t="str">
        <f t="shared" si="4"/>
        <v/>
      </c>
      <c r="AD121" s="154"/>
      <c r="AE121" s="155" t="str">
        <f>IF(Tabela13124[[#This Row],[Diagnóstico]]="Não Prenha ",Tabela133[[#This Row],[Vaca]],"-")</f>
        <v>-</v>
      </c>
      <c r="AF121" s="162"/>
      <c r="AG121" s="162"/>
      <c r="AH121" s="162"/>
      <c r="AI121" s="162"/>
      <c r="AJ121" s="162"/>
      <c r="AK121" s="162">
        <f>Tabela133[[#This Row],[Categoria]]</f>
        <v>0</v>
      </c>
      <c r="AL121" s="162"/>
      <c r="AM121" s="162"/>
      <c r="AN121" s="162"/>
      <c r="AO121" s="162"/>
      <c r="AP121" s="150" t="str">
        <f t="shared" si="5"/>
        <v/>
      </c>
    </row>
    <row r="122" spans="1:42" s="144" customFormat="1" x14ac:dyDescent="0.25">
      <c r="A122" s="156"/>
      <c r="B122" s="154"/>
      <c r="C122" s="155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50" t="str">
        <f t="shared" si="3"/>
        <v/>
      </c>
      <c r="P122" s="154"/>
      <c r="Q122" s="155">
        <v>2381</v>
      </c>
      <c r="R122" s="162" t="str">
        <f>IF(Tabela133[[#This Row],[Diagnóstico]]="Não Prenha",Tabela133[[#This Row],[E.C.C DG]],"-")</f>
        <v>-</v>
      </c>
      <c r="S122" s="162"/>
      <c r="T122" s="162" t="str">
        <f>IF(Tabela133[[#This Row],[Diagnóstico]]="Não Prenha",Tabela133[[#This Row],[E.C.C. IA]],"-")</f>
        <v>-</v>
      </c>
      <c r="U122" s="162" t="str">
        <f>IF(Tabela133[[#This Row],[Diagnóstico]]="Não Prenha",Tabela133[[#This Row],[Raça IA]],"-")</f>
        <v>-</v>
      </c>
      <c r="V122" s="162"/>
      <c r="W122" s="162">
        <f>Tabela133[[#This Row],[Categoria]]</f>
        <v>0</v>
      </c>
      <c r="X122" s="162" t="s">
        <v>1160</v>
      </c>
      <c r="Y122" s="191">
        <v>40232</v>
      </c>
      <c r="Z122" s="162"/>
      <c r="AA122" s="162"/>
      <c r="AB122" s="150" t="str">
        <f t="shared" si="4"/>
        <v/>
      </c>
      <c r="AD122" s="154"/>
      <c r="AE122" s="155" t="str">
        <f>IF(Tabela13124[[#This Row],[Diagnóstico]]="Não Prenha ",Tabela133[[#This Row],[Vaca]],"-")</f>
        <v>-</v>
      </c>
      <c r="AF122" s="162"/>
      <c r="AG122" s="162"/>
      <c r="AH122" s="162"/>
      <c r="AI122" s="162"/>
      <c r="AJ122" s="162"/>
      <c r="AK122" s="162">
        <f>Tabela133[[#This Row],[Categoria]]</f>
        <v>0</v>
      </c>
      <c r="AL122" s="162"/>
      <c r="AM122" s="162"/>
      <c r="AN122" s="162"/>
      <c r="AO122" s="162"/>
      <c r="AP122" s="150" t="str">
        <f t="shared" si="5"/>
        <v/>
      </c>
    </row>
    <row r="123" spans="1:42" s="144" customFormat="1" x14ac:dyDescent="0.25">
      <c r="A123" s="156"/>
      <c r="B123" s="154"/>
      <c r="C123" s="155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50" t="str">
        <f t="shared" si="3"/>
        <v/>
      </c>
      <c r="P123" s="154"/>
      <c r="Q123" s="155">
        <v>2317</v>
      </c>
      <c r="R123" s="162" t="str">
        <f>IF(Tabela133[[#This Row],[Diagnóstico]]="Não Prenha",Tabela133[[#This Row],[E.C.C DG]],"-")</f>
        <v>-</v>
      </c>
      <c r="S123" s="162"/>
      <c r="T123" s="162" t="str">
        <f>IF(Tabela133[[#This Row],[Diagnóstico]]="Não Prenha",Tabela133[[#This Row],[E.C.C. IA]],"-")</f>
        <v>-</v>
      </c>
      <c r="U123" s="162" t="str">
        <f>IF(Tabela133[[#This Row],[Diagnóstico]]="Não Prenha",Tabela133[[#This Row],[Raça IA]],"-")</f>
        <v>-</v>
      </c>
      <c r="V123" s="162"/>
      <c r="W123" s="162">
        <f>Tabela133[[#This Row],[Categoria]]</f>
        <v>0</v>
      </c>
      <c r="X123" s="162" t="s">
        <v>1159</v>
      </c>
      <c r="Y123" s="191">
        <v>45210</v>
      </c>
      <c r="Z123" s="162"/>
      <c r="AA123" s="162"/>
      <c r="AB123" s="150" t="str">
        <f t="shared" si="4"/>
        <v/>
      </c>
      <c r="AD123" s="154"/>
      <c r="AE123" s="155" t="str">
        <f>IF(Tabela13124[[#This Row],[Diagnóstico]]="Não Prenha ",Tabela133[[#This Row],[Vaca]],"-")</f>
        <v>-</v>
      </c>
      <c r="AF123" s="162"/>
      <c r="AG123" s="162"/>
      <c r="AH123" s="162"/>
      <c r="AI123" s="162"/>
      <c r="AJ123" s="162"/>
      <c r="AK123" s="162">
        <f>Tabela133[[#This Row],[Categoria]]</f>
        <v>0</v>
      </c>
      <c r="AL123" s="162"/>
      <c r="AM123" s="162"/>
      <c r="AN123" s="162"/>
      <c r="AO123" s="162"/>
      <c r="AP123" s="150" t="str">
        <f t="shared" si="5"/>
        <v/>
      </c>
    </row>
    <row r="124" spans="1:42" s="144" customFormat="1" x14ac:dyDescent="0.25">
      <c r="A124" s="156"/>
      <c r="B124" s="154"/>
      <c r="C124" s="155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50" t="str">
        <f t="shared" si="3"/>
        <v/>
      </c>
      <c r="P124" s="154"/>
      <c r="Q124" s="155">
        <v>2713</v>
      </c>
      <c r="R124" s="162" t="str">
        <f>IF(Tabela133[[#This Row],[Diagnóstico]]="Não Prenha",Tabela133[[#This Row],[E.C.C DG]],"-")</f>
        <v>-</v>
      </c>
      <c r="S124" s="162"/>
      <c r="T124" s="162" t="str">
        <f>IF(Tabela133[[#This Row],[Diagnóstico]]="Não Prenha",Tabela133[[#This Row],[E.C.C. IA]],"-")</f>
        <v>-</v>
      </c>
      <c r="U124" s="162" t="str">
        <f>IF(Tabela133[[#This Row],[Diagnóstico]]="Não Prenha",Tabela133[[#This Row],[Raça IA]],"-")</f>
        <v>-</v>
      </c>
      <c r="V124" s="162"/>
      <c r="W124" s="162">
        <f>Tabela133[[#This Row],[Categoria]]</f>
        <v>0</v>
      </c>
      <c r="X124" s="162" t="s">
        <v>1160</v>
      </c>
      <c r="Y124" s="191">
        <v>40232</v>
      </c>
      <c r="Z124" s="162"/>
      <c r="AA124" s="162"/>
      <c r="AB124" s="150" t="str">
        <f t="shared" si="4"/>
        <v/>
      </c>
      <c r="AD124" s="154"/>
      <c r="AE124" s="155" t="str">
        <f>IF(Tabela13124[[#This Row],[Diagnóstico]]="Não Prenha ",Tabela133[[#This Row],[Vaca]],"-")</f>
        <v>-</v>
      </c>
      <c r="AF124" s="162"/>
      <c r="AG124" s="162"/>
      <c r="AH124" s="162"/>
      <c r="AI124" s="162"/>
      <c r="AJ124" s="162"/>
      <c r="AK124" s="162">
        <f>Tabela133[[#This Row],[Categoria]]</f>
        <v>0</v>
      </c>
      <c r="AL124" s="162"/>
      <c r="AM124" s="162"/>
      <c r="AN124" s="162"/>
      <c r="AO124" s="162"/>
      <c r="AP124" s="150" t="str">
        <f t="shared" si="5"/>
        <v/>
      </c>
    </row>
    <row r="125" spans="1:42" s="144" customFormat="1" x14ac:dyDescent="0.25">
      <c r="A125" s="156"/>
      <c r="B125" s="154"/>
      <c r="C125" s="155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50" t="str">
        <f t="shared" si="3"/>
        <v/>
      </c>
      <c r="P125" s="154"/>
      <c r="Q125" s="155">
        <v>8856</v>
      </c>
      <c r="R125" s="162" t="str">
        <f>IF(Tabela133[[#This Row],[Diagnóstico]]="Não Prenha",Tabela133[[#This Row],[E.C.C DG]],"-")</f>
        <v>-</v>
      </c>
      <c r="S125" s="162"/>
      <c r="T125" s="162" t="str">
        <f>IF(Tabela133[[#This Row],[Diagnóstico]]="Não Prenha",Tabela133[[#This Row],[E.C.C. IA]],"-")</f>
        <v>-</v>
      </c>
      <c r="U125" s="162" t="str">
        <f>IF(Tabela133[[#This Row],[Diagnóstico]]="Não Prenha",Tabela133[[#This Row],[Raça IA]],"-")</f>
        <v>-</v>
      </c>
      <c r="V125" s="162"/>
      <c r="W125" s="162">
        <f>Tabela133[[#This Row],[Categoria]]</f>
        <v>0</v>
      </c>
      <c r="X125" s="162" t="s">
        <v>1159</v>
      </c>
      <c r="Y125" s="191">
        <v>45210</v>
      </c>
      <c r="Z125" s="162"/>
      <c r="AA125" s="162"/>
      <c r="AB125" s="150" t="str">
        <f t="shared" si="4"/>
        <v/>
      </c>
      <c r="AD125" s="154"/>
      <c r="AE125" s="155" t="str">
        <f>IF(Tabela13124[[#This Row],[Diagnóstico]]="Não Prenha ",Tabela133[[#This Row],[Vaca]],"-")</f>
        <v>-</v>
      </c>
      <c r="AF125" s="162"/>
      <c r="AG125" s="162"/>
      <c r="AH125" s="162"/>
      <c r="AI125" s="162"/>
      <c r="AJ125" s="162"/>
      <c r="AK125" s="162">
        <f>Tabela133[[#This Row],[Categoria]]</f>
        <v>0</v>
      </c>
      <c r="AL125" s="162"/>
      <c r="AM125" s="162"/>
      <c r="AN125" s="162"/>
      <c r="AO125" s="162"/>
      <c r="AP125" s="150" t="str">
        <f t="shared" si="5"/>
        <v/>
      </c>
    </row>
    <row r="126" spans="1:42" s="144" customFormat="1" x14ac:dyDescent="0.25">
      <c r="A126" s="156"/>
      <c r="B126" s="154"/>
      <c r="C126" s="155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50" t="str">
        <f t="shared" si="3"/>
        <v/>
      </c>
      <c r="P126" s="154"/>
      <c r="Q126" s="155">
        <v>2256</v>
      </c>
      <c r="R126" s="162" t="str">
        <f>IF(Tabela133[[#This Row],[Diagnóstico]]="Não Prenha",Tabela133[[#This Row],[E.C.C DG]],"-")</f>
        <v>-</v>
      </c>
      <c r="S126" s="162"/>
      <c r="T126" s="162" t="str">
        <f>IF(Tabela133[[#This Row],[Diagnóstico]]="Não Prenha",Tabela133[[#This Row],[E.C.C. IA]],"-")</f>
        <v>-</v>
      </c>
      <c r="U126" s="162" t="str">
        <f>IF(Tabela133[[#This Row],[Diagnóstico]]="Não Prenha",Tabela133[[#This Row],[Raça IA]],"-")</f>
        <v>-</v>
      </c>
      <c r="V126" s="162"/>
      <c r="W126" s="162">
        <f>Tabela133[[#This Row],[Categoria]]</f>
        <v>0</v>
      </c>
      <c r="X126" s="162"/>
      <c r="Y126" s="162"/>
      <c r="Z126" s="162"/>
      <c r="AA126" s="162"/>
      <c r="AB126" s="150" t="str">
        <f t="shared" si="4"/>
        <v/>
      </c>
      <c r="AD126" s="154"/>
      <c r="AE126" s="155" t="str">
        <f>IF(Tabela13124[[#This Row],[Diagnóstico]]="Não Prenha ",Tabela133[[#This Row],[Vaca]],"-")</f>
        <v>-</v>
      </c>
      <c r="AF126" s="162"/>
      <c r="AG126" s="162"/>
      <c r="AH126" s="162"/>
      <c r="AI126" s="162"/>
      <c r="AJ126" s="162"/>
      <c r="AK126" s="162">
        <f>Tabela133[[#This Row],[Categoria]]</f>
        <v>0</v>
      </c>
      <c r="AL126" s="162"/>
      <c r="AM126" s="162"/>
      <c r="AN126" s="162"/>
      <c r="AO126" s="162"/>
      <c r="AP126" s="150" t="str">
        <f t="shared" si="5"/>
        <v/>
      </c>
    </row>
    <row r="127" spans="1:42" s="144" customFormat="1" x14ac:dyDescent="0.25">
      <c r="A127" s="156"/>
      <c r="B127" s="154"/>
      <c r="C127" s="155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50" t="str">
        <f t="shared" si="3"/>
        <v/>
      </c>
      <c r="P127" s="154"/>
      <c r="Q127" s="155">
        <v>1513</v>
      </c>
      <c r="R127" s="162" t="str">
        <f>IF(Tabela133[[#This Row],[Diagnóstico]]="Não Prenha",Tabela133[[#This Row],[E.C.C DG]],"-")</f>
        <v>-</v>
      </c>
      <c r="S127" s="162"/>
      <c r="T127" s="162" t="str">
        <f>IF(Tabela133[[#This Row],[Diagnóstico]]="Não Prenha",Tabela133[[#This Row],[E.C.C. IA]],"-")</f>
        <v>-</v>
      </c>
      <c r="U127" s="162" t="str">
        <f>IF(Tabela133[[#This Row],[Diagnóstico]]="Não Prenha",Tabela133[[#This Row],[Raça IA]],"-")</f>
        <v>-</v>
      </c>
      <c r="V127" s="162"/>
      <c r="W127" s="162">
        <f>Tabela133[[#This Row],[Categoria]]</f>
        <v>0</v>
      </c>
      <c r="X127" s="162" t="s">
        <v>1160</v>
      </c>
      <c r="Y127" s="191">
        <v>40232</v>
      </c>
      <c r="Z127" s="162"/>
      <c r="AA127" s="162"/>
      <c r="AB127" s="150" t="str">
        <f t="shared" si="4"/>
        <v/>
      </c>
      <c r="AD127" s="154"/>
      <c r="AE127" s="155" t="str">
        <f>IF(Tabela13124[[#This Row],[Diagnóstico]]="Não Prenha ",Tabela133[[#This Row],[Vaca]],"-")</f>
        <v>-</v>
      </c>
      <c r="AF127" s="162"/>
      <c r="AG127" s="162"/>
      <c r="AH127" s="162"/>
      <c r="AI127" s="162"/>
      <c r="AJ127" s="162"/>
      <c r="AK127" s="162">
        <f>Tabela133[[#This Row],[Categoria]]</f>
        <v>0</v>
      </c>
      <c r="AL127" s="162"/>
      <c r="AM127" s="162"/>
      <c r="AN127" s="162"/>
      <c r="AO127" s="162"/>
      <c r="AP127" s="150" t="str">
        <f t="shared" si="5"/>
        <v/>
      </c>
    </row>
    <row r="128" spans="1:42" s="144" customFormat="1" x14ac:dyDescent="0.25">
      <c r="A128" s="156"/>
      <c r="B128" s="154"/>
      <c r="C128" s="155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50" t="str">
        <f t="shared" si="3"/>
        <v/>
      </c>
      <c r="P128" s="154"/>
      <c r="Q128" s="155">
        <v>270</v>
      </c>
      <c r="R128" s="162" t="str">
        <f>IF(Tabela133[[#This Row],[Diagnóstico]]="Não Prenha",Tabela133[[#This Row],[E.C.C DG]],"-")</f>
        <v>-</v>
      </c>
      <c r="S128" s="162"/>
      <c r="T128" s="162" t="str">
        <f>IF(Tabela133[[#This Row],[Diagnóstico]]="Não Prenha",Tabela133[[#This Row],[E.C.C. IA]],"-")</f>
        <v>-</v>
      </c>
      <c r="U128" s="162" t="str">
        <f>IF(Tabela133[[#This Row],[Diagnóstico]]="Não Prenha",Tabela133[[#This Row],[Raça IA]],"-")</f>
        <v>-</v>
      </c>
      <c r="V128" s="162"/>
      <c r="W128" s="162">
        <f>Tabela133[[#This Row],[Categoria]]</f>
        <v>0</v>
      </c>
      <c r="X128" s="162" t="s">
        <v>1159</v>
      </c>
      <c r="Y128" s="191">
        <v>45210</v>
      </c>
      <c r="Z128" s="162"/>
      <c r="AA128" s="162"/>
      <c r="AB128" s="150" t="str">
        <f t="shared" si="4"/>
        <v/>
      </c>
      <c r="AD128" s="154"/>
      <c r="AE128" s="155" t="str">
        <f>IF(Tabela13124[[#This Row],[Diagnóstico]]="Não Prenha ",Tabela133[[#This Row],[Vaca]],"-")</f>
        <v>-</v>
      </c>
      <c r="AF128" s="162"/>
      <c r="AG128" s="162"/>
      <c r="AH128" s="162"/>
      <c r="AI128" s="162"/>
      <c r="AJ128" s="162"/>
      <c r="AK128" s="162">
        <f>Tabela133[[#This Row],[Categoria]]</f>
        <v>0</v>
      </c>
      <c r="AL128" s="162"/>
      <c r="AM128" s="162"/>
      <c r="AN128" s="162"/>
      <c r="AO128" s="162"/>
      <c r="AP128" s="150" t="str">
        <f t="shared" si="5"/>
        <v/>
      </c>
    </row>
    <row r="129" spans="1:42" s="144" customFormat="1" x14ac:dyDescent="0.25">
      <c r="A129" s="156"/>
      <c r="B129" s="154"/>
      <c r="C129" s="155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50" t="str">
        <f t="shared" si="3"/>
        <v/>
      </c>
      <c r="P129" s="154"/>
      <c r="Q129" s="155">
        <v>497</v>
      </c>
      <c r="R129" s="162" t="str">
        <f>IF(Tabela133[[#This Row],[Diagnóstico]]="Não Prenha",Tabela133[[#This Row],[E.C.C DG]],"-")</f>
        <v>-</v>
      </c>
      <c r="S129" s="162"/>
      <c r="T129" s="162" t="str">
        <f>IF(Tabela133[[#This Row],[Diagnóstico]]="Não Prenha",Tabela133[[#This Row],[E.C.C. IA]],"-")</f>
        <v>-</v>
      </c>
      <c r="U129" s="162" t="str">
        <f>IF(Tabela133[[#This Row],[Diagnóstico]]="Não Prenha",Tabela133[[#This Row],[Raça IA]],"-")</f>
        <v>-</v>
      </c>
      <c r="V129" s="162"/>
      <c r="W129" s="162">
        <f>Tabela133[[#This Row],[Categoria]]</f>
        <v>0</v>
      </c>
      <c r="X129" s="162" t="s">
        <v>1159</v>
      </c>
      <c r="Y129" s="191">
        <v>45210</v>
      </c>
      <c r="Z129" s="162"/>
      <c r="AA129" s="162"/>
      <c r="AB129" s="150" t="str">
        <f t="shared" si="4"/>
        <v/>
      </c>
      <c r="AD129" s="154"/>
      <c r="AE129" s="155" t="str">
        <f>IF(Tabela13124[[#This Row],[Diagnóstico]]="Não Prenha ",Tabela133[[#This Row],[Vaca]],"-")</f>
        <v>-</v>
      </c>
      <c r="AF129" s="162"/>
      <c r="AG129" s="162"/>
      <c r="AH129" s="162"/>
      <c r="AI129" s="162"/>
      <c r="AJ129" s="162"/>
      <c r="AK129" s="162">
        <f>Tabela133[[#This Row],[Categoria]]</f>
        <v>0</v>
      </c>
      <c r="AL129" s="162"/>
      <c r="AM129" s="162"/>
      <c r="AN129" s="162"/>
      <c r="AO129" s="162"/>
      <c r="AP129" s="150" t="str">
        <f t="shared" si="5"/>
        <v/>
      </c>
    </row>
    <row r="130" spans="1:42" s="144" customFormat="1" x14ac:dyDescent="0.25">
      <c r="A130" s="156"/>
      <c r="B130" s="154"/>
      <c r="C130" s="155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50" t="str">
        <f t="shared" ref="N130:N193" si="6">IF(B130="","",SUM(B130+295))</f>
        <v/>
      </c>
      <c r="P130" s="154"/>
      <c r="Q130" s="155">
        <v>148</v>
      </c>
      <c r="R130" s="162" t="str">
        <f>IF(Tabela133[[#This Row],[Diagnóstico]]="Não Prenha",Tabela133[[#This Row],[E.C.C DG]],"-")</f>
        <v>-</v>
      </c>
      <c r="S130" s="162"/>
      <c r="T130" s="162" t="str">
        <f>IF(Tabela133[[#This Row],[Diagnóstico]]="Não Prenha",Tabela133[[#This Row],[E.C.C. IA]],"-")</f>
        <v>-</v>
      </c>
      <c r="U130" s="162" t="str">
        <f>IF(Tabela133[[#This Row],[Diagnóstico]]="Não Prenha",Tabela133[[#This Row],[Raça IA]],"-")</f>
        <v>-</v>
      </c>
      <c r="V130" s="162"/>
      <c r="W130" s="162">
        <f>Tabela133[[#This Row],[Categoria]]</f>
        <v>0</v>
      </c>
      <c r="X130" s="162" t="s">
        <v>1160</v>
      </c>
      <c r="Y130" s="191">
        <v>40232</v>
      </c>
      <c r="Z130" s="162"/>
      <c r="AA130" s="162"/>
      <c r="AB130" s="150" t="str">
        <f t="shared" ref="AB130:AB193" si="7">IF(P130="","",SUM(P130+295))</f>
        <v/>
      </c>
      <c r="AD130" s="154"/>
      <c r="AE130" s="155" t="str">
        <f>IF(Tabela13124[[#This Row],[Diagnóstico]]="Não Prenha ",Tabela133[[#This Row],[Vaca]],"-")</f>
        <v>-</v>
      </c>
      <c r="AF130" s="162"/>
      <c r="AG130" s="162"/>
      <c r="AH130" s="162"/>
      <c r="AI130" s="162"/>
      <c r="AJ130" s="162"/>
      <c r="AK130" s="162">
        <f>Tabela133[[#This Row],[Categoria]]</f>
        <v>0</v>
      </c>
      <c r="AL130" s="162"/>
      <c r="AM130" s="162"/>
      <c r="AN130" s="162"/>
      <c r="AO130" s="162"/>
      <c r="AP130" s="150" t="str">
        <f t="shared" ref="AP130:AP193" si="8">IF(AD130="","",SUM(AD130+295))</f>
        <v/>
      </c>
    </row>
    <row r="131" spans="1:42" s="144" customFormat="1" x14ac:dyDescent="0.25">
      <c r="A131" s="156"/>
      <c r="B131" s="154"/>
      <c r="C131" s="155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50" t="str">
        <f t="shared" si="6"/>
        <v/>
      </c>
      <c r="P131" s="154"/>
      <c r="Q131" s="155">
        <v>1669</v>
      </c>
      <c r="R131" s="162" t="str">
        <f>IF(Tabela133[[#This Row],[Diagnóstico]]="Não Prenha",Tabela133[[#This Row],[E.C.C DG]],"-")</f>
        <v>-</v>
      </c>
      <c r="S131" s="162"/>
      <c r="T131" s="162" t="str">
        <f>IF(Tabela133[[#This Row],[Diagnóstico]]="Não Prenha",Tabela133[[#This Row],[E.C.C. IA]],"-")</f>
        <v>-</v>
      </c>
      <c r="U131" s="162" t="str">
        <f>IF(Tabela133[[#This Row],[Diagnóstico]]="Não Prenha",Tabela133[[#This Row],[Raça IA]],"-")</f>
        <v>-</v>
      </c>
      <c r="V131" s="162"/>
      <c r="W131" s="162">
        <f>Tabela133[[#This Row],[Categoria]]</f>
        <v>0</v>
      </c>
      <c r="X131" s="199" t="s">
        <v>1159</v>
      </c>
      <c r="Y131" s="191">
        <v>45210</v>
      </c>
      <c r="Z131" s="162"/>
      <c r="AA131" s="162"/>
      <c r="AB131" s="150" t="str">
        <f t="shared" si="7"/>
        <v/>
      </c>
      <c r="AD131" s="154"/>
      <c r="AE131" s="155" t="str">
        <f>IF(Tabela13124[[#This Row],[Diagnóstico]]="Não Prenha ",Tabela133[[#This Row],[Vaca]],"-")</f>
        <v>-</v>
      </c>
      <c r="AF131" s="162"/>
      <c r="AG131" s="162"/>
      <c r="AH131" s="162"/>
      <c r="AI131" s="162"/>
      <c r="AJ131" s="162"/>
      <c r="AK131" s="162">
        <f>Tabela133[[#This Row],[Categoria]]</f>
        <v>0</v>
      </c>
      <c r="AL131" s="162"/>
      <c r="AM131" s="162"/>
      <c r="AN131" s="162"/>
      <c r="AO131" s="162"/>
      <c r="AP131" s="150" t="str">
        <f t="shared" si="8"/>
        <v/>
      </c>
    </row>
    <row r="132" spans="1:42" s="144" customFormat="1" x14ac:dyDescent="0.25">
      <c r="A132" s="156"/>
      <c r="B132" s="154"/>
      <c r="C132" s="155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50" t="str">
        <f t="shared" si="6"/>
        <v/>
      </c>
      <c r="P132" s="154"/>
      <c r="Q132" s="155">
        <v>1010</v>
      </c>
      <c r="R132" s="162" t="str">
        <f>IF(Tabela133[[#This Row],[Diagnóstico]]="Não Prenha",Tabela133[[#This Row],[E.C.C DG]],"-")</f>
        <v>-</v>
      </c>
      <c r="S132" s="162"/>
      <c r="T132" s="162" t="str">
        <f>IF(Tabela133[[#This Row],[Diagnóstico]]="Não Prenha",Tabela133[[#This Row],[E.C.C. IA]],"-")</f>
        <v>-</v>
      </c>
      <c r="U132" s="162" t="str">
        <f>IF(Tabela133[[#This Row],[Diagnóstico]]="Não Prenha",Tabela133[[#This Row],[Raça IA]],"-")</f>
        <v>-</v>
      </c>
      <c r="V132" s="162">
        <v>1</v>
      </c>
      <c r="W132" s="162">
        <f>Tabela133[[#This Row],[Categoria]]</f>
        <v>0</v>
      </c>
      <c r="X132" s="162"/>
      <c r="Y132" s="162"/>
      <c r="Z132" s="162"/>
      <c r="AA132" s="162"/>
      <c r="AB132" s="150" t="str">
        <f t="shared" si="7"/>
        <v/>
      </c>
      <c r="AD132" s="154"/>
      <c r="AE132" s="155" t="str">
        <f>IF(Tabela13124[[#This Row],[Diagnóstico]]="Não Prenha ",Tabela133[[#This Row],[Vaca]],"-")</f>
        <v>-</v>
      </c>
      <c r="AF132" s="162"/>
      <c r="AG132" s="162"/>
      <c r="AH132" s="162"/>
      <c r="AI132" s="162"/>
      <c r="AJ132" s="162"/>
      <c r="AK132" s="162">
        <f>Tabela133[[#This Row],[Categoria]]</f>
        <v>0</v>
      </c>
      <c r="AL132" s="162"/>
      <c r="AM132" s="162"/>
      <c r="AN132" s="162"/>
      <c r="AO132" s="162"/>
      <c r="AP132" s="150" t="str">
        <f t="shared" si="8"/>
        <v/>
      </c>
    </row>
    <row r="133" spans="1:42" s="144" customFormat="1" x14ac:dyDescent="0.25">
      <c r="A133" s="156"/>
      <c r="B133" s="154"/>
      <c r="C133" s="155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50" t="str">
        <f t="shared" si="6"/>
        <v/>
      </c>
      <c r="P133" s="154"/>
      <c r="Q133" s="155">
        <v>1989</v>
      </c>
      <c r="R133" s="162" t="str">
        <f>IF(Tabela133[[#This Row],[Diagnóstico]]="Não Prenha",Tabela133[[#This Row],[E.C.C DG]],"-")</f>
        <v>-</v>
      </c>
      <c r="S133" s="162"/>
      <c r="T133" s="162" t="str">
        <f>IF(Tabela133[[#This Row],[Diagnóstico]]="Não Prenha",Tabela133[[#This Row],[E.C.C. IA]],"-")</f>
        <v>-</v>
      </c>
      <c r="U133" s="162" t="str">
        <f>IF(Tabela133[[#This Row],[Diagnóstico]]="Não Prenha",Tabela133[[#This Row],[Raça IA]],"-")</f>
        <v>-</v>
      </c>
      <c r="V133" s="162">
        <v>1</v>
      </c>
      <c r="W133" s="162">
        <f>Tabela133[[#This Row],[Categoria]]</f>
        <v>0</v>
      </c>
      <c r="X133" s="162" t="s">
        <v>1160</v>
      </c>
      <c r="Y133" s="191">
        <v>40232</v>
      </c>
      <c r="Z133" s="162"/>
      <c r="AA133" s="162"/>
      <c r="AB133" s="150" t="str">
        <f t="shared" si="7"/>
        <v/>
      </c>
      <c r="AD133" s="154"/>
      <c r="AE133" s="155" t="str">
        <f>IF(Tabela13124[[#This Row],[Diagnóstico]]="Não Prenha ",Tabela133[[#This Row],[Vaca]],"-")</f>
        <v>-</v>
      </c>
      <c r="AF133" s="162"/>
      <c r="AG133" s="162"/>
      <c r="AH133" s="162"/>
      <c r="AI133" s="162"/>
      <c r="AJ133" s="162"/>
      <c r="AK133" s="162">
        <f>Tabela133[[#This Row],[Categoria]]</f>
        <v>0</v>
      </c>
      <c r="AL133" s="162"/>
      <c r="AM133" s="162"/>
      <c r="AN133" s="162"/>
      <c r="AO133" s="162"/>
      <c r="AP133" s="150" t="str">
        <f t="shared" si="8"/>
        <v/>
      </c>
    </row>
    <row r="134" spans="1:42" s="144" customFormat="1" x14ac:dyDescent="0.25">
      <c r="A134" s="156"/>
      <c r="B134" s="154"/>
      <c r="C134" s="155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50" t="str">
        <f t="shared" si="6"/>
        <v/>
      </c>
      <c r="P134" s="154"/>
      <c r="Q134" s="155">
        <v>2209</v>
      </c>
      <c r="R134" s="162" t="str">
        <f>IF(Tabela133[[#This Row],[Diagnóstico]]="Não Prenha",Tabela133[[#This Row],[E.C.C DG]],"-")</f>
        <v>-</v>
      </c>
      <c r="S134" s="162"/>
      <c r="T134" s="162" t="str">
        <f>IF(Tabela133[[#This Row],[Diagnóstico]]="Não Prenha",Tabela133[[#This Row],[E.C.C. IA]],"-")</f>
        <v>-</v>
      </c>
      <c r="U134" s="162" t="str">
        <f>IF(Tabela133[[#This Row],[Diagnóstico]]="Não Prenha",Tabela133[[#This Row],[Raça IA]],"-")</f>
        <v>-</v>
      </c>
      <c r="V134" s="162">
        <v>1</v>
      </c>
      <c r="W134" s="162">
        <f>Tabela133[[#This Row],[Categoria]]</f>
        <v>0</v>
      </c>
      <c r="X134" s="162"/>
      <c r="Y134" s="162"/>
      <c r="Z134" s="162"/>
      <c r="AA134" s="162"/>
      <c r="AB134" s="150" t="str">
        <f t="shared" si="7"/>
        <v/>
      </c>
      <c r="AD134" s="154"/>
      <c r="AE134" s="155" t="str">
        <f>IF(Tabela13124[[#This Row],[Diagnóstico]]="Não Prenha ",Tabela133[[#This Row],[Vaca]],"-")</f>
        <v>-</v>
      </c>
      <c r="AF134" s="162"/>
      <c r="AG134" s="162"/>
      <c r="AH134" s="162"/>
      <c r="AI134" s="162"/>
      <c r="AJ134" s="162"/>
      <c r="AK134" s="162">
        <f>Tabela133[[#This Row],[Categoria]]</f>
        <v>0</v>
      </c>
      <c r="AL134" s="162"/>
      <c r="AM134" s="162"/>
      <c r="AN134" s="162"/>
      <c r="AO134" s="162"/>
      <c r="AP134" s="150" t="str">
        <f t="shared" si="8"/>
        <v/>
      </c>
    </row>
    <row r="135" spans="1:42" s="144" customFormat="1" x14ac:dyDescent="0.25">
      <c r="A135" s="156"/>
      <c r="B135" s="154"/>
      <c r="C135" s="155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50" t="str">
        <f t="shared" si="6"/>
        <v/>
      </c>
      <c r="P135" s="154"/>
      <c r="Q135" s="155">
        <v>2593</v>
      </c>
      <c r="R135" s="162" t="str">
        <f>IF(Tabela133[[#This Row],[Diagnóstico]]="Não Prenha",Tabela133[[#This Row],[E.C.C DG]],"-")</f>
        <v>-</v>
      </c>
      <c r="S135" s="162"/>
      <c r="T135" s="162" t="str">
        <f>IF(Tabela133[[#This Row],[Diagnóstico]]="Não Prenha",Tabela133[[#This Row],[E.C.C. IA]],"-")</f>
        <v>-</v>
      </c>
      <c r="U135" s="162" t="str">
        <f>IF(Tabela133[[#This Row],[Diagnóstico]]="Não Prenha",Tabela133[[#This Row],[Raça IA]],"-")</f>
        <v>-</v>
      </c>
      <c r="V135" s="162">
        <v>1</v>
      </c>
      <c r="W135" s="162">
        <f>Tabela133[[#This Row],[Categoria]]</f>
        <v>0</v>
      </c>
      <c r="X135" s="162"/>
      <c r="Y135" s="162"/>
      <c r="Z135" s="162"/>
      <c r="AA135" s="162"/>
      <c r="AB135" s="150" t="str">
        <f t="shared" si="7"/>
        <v/>
      </c>
      <c r="AD135" s="154"/>
      <c r="AE135" s="155" t="str">
        <f>IF(Tabela13124[[#This Row],[Diagnóstico]]="Não Prenha ",Tabela133[[#This Row],[Vaca]],"-")</f>
        <v>-</v>
      </c>
      <c r="AF135" s="162"/>
      <c r="AG135" s="162"/>
      <c r="AH135" s="162"/>
      <c r="AI135" s="162"/>
      <c r="AJ135" s="162"/>
      <c r="AK135" s="162">
        <f>Tabela133[[#This Row],[Categoria]]</f>
        <v>0</v>
      </c>
      <c r="AL135" s="162"/>
      <c r="AM135" s="162"/>
      <c r="AN135" s="162"/>
      <c r="AO135" s="162"/>
      <c r="AP135" s="150" t="str">
        <f t="shared" si="8"/>
        <v/>
      </c>
    </row>
    <row r="136" spans="1:42" s="144" customFormat="1" x14ac:dyDescent="0.25">
      <c r="A136" s="156"/>
      <c r="B136" s="154"/>
      <c r="C136" s="155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50" t="str">
        <f t="shared" si="6"/>
        <v/>
      </c>
      <c r="P136" s="154"/>
      <c r="Q136" s="155">
        <v>774</v>
      </c>
      <c r="R136" s="162" t="str">
        <f>IF(Tabela133[[#This Row],[Diagnóstico]]="Não Prenha",Tabela133[[#This Row],[E.C.C DG]],"-")</f>
        <v>-</v>
      </c>
      <c r="S136" s="162"/>
      <c r="T136" s="162" t="str">
        <f>IF(Tabela133[[#This Row],[Diagnóstico]]="Não Prenha",Tabela133[[#This Row],[E.C.C. IA]],"-")</f>
        <v>-</v>
      </c>
      <c r="U136" s="162" t="str">
        <f>IF(Tabela133[[#This Row],[Diagnóstico]]="Não Prenha",Tabela133[[#This Row],[Raça IA]],"-")</f>
        <v>-</v>
      </c>
      <c r="V136" s="162">
        <v>1</v>
      </c>
      <c r="W136" s="162">
        <f>Tabela133[[#This Row],[Categoria]]</f>
        <v>0</v>
      </c>
      <c r="X136" s="162" t="s">
        <v>1159</v>
      </c>
      <c r="Y136" s="191">
        <v>45210</v>
      </c>
      <c r="Z136" s="162"/>
      <c r="AA136" s="162"/>
      <c r="AB136" s="150" t="str">
        <f t="shared" si="7"/>
        <v/>
      </c>
      <c r="AD136" s="154"/>
      <c r="AE136" s="155" t="str">
        <f>IF(Tabela13124[[#This Row],[Diagnóstico]]="Não Prenha ",Tabela133[[#This Row],[Vaca]],"-")</f>
        <v>-</v>
      </c>
      <c r="AF136" s="162"/>
      <c r="AG136" s="162"/>
      <c r="AH136" s="162"/>
      <c r="AI136" s="162"/>
      <c r="AJ136" s="162"/>
      <c r="AK136" s="162">
        <f>Tabela133[[#This Row],[Categoria]]</f>
        <v>0</v>
      </c>
      <c r="AL136" s="162"/>
      <c r="AM136" s="162"/>
      <c r="AN136" s="162"/>
      <c r="AO136" s="162"/>
      <c r="AP136" s="150" t="str">
        <f t="shared" si="8"/>
        <v/>
      </c>
    </row>
    <row r="137" spans="1:42" s="144" customFormat="1" x14ac:dyDescent="0.25">
      <c r="A137" s="156"/>
      <c r="B137" s="154"/>
      <c r="C137" s="155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50" t="str">
        <f t="shared" si="6"/>
        <v/>
      </c>
      <c r="P137" s="154"/>
      <c r="Q137" s="155">
        <v>610</v>
      </c>
      <c r="R137" s="162" t="str">
        <f>IF(Tabela133[[#This Row],[Diagnóstico]]="Não Prenha",Tabela133[[#This Row],[E.C.C DG]],"-")</f>
        <v>-</v>
      </c>
      <c r="S137" s="162"/>
      <c r="T137" s="162" t="str">
        <f>IF(Tabela133[[#This Row],[Diagnóstico]]="Não Prenha",Tabela133[[#This Row],[E.C.C. IA]],"-")</f>
        <v>-</v>
      </c>
      <c r="U137" s="162" t="str">
        <f>IF(Tabela133[[#This Row],[Diagnóstico]]="Não Prenha",Tabela133[[#This Row],[Raça IA]],"-")</f>
        <v>-</v>
      </c>
      <c r="V137" s="162">
        <v>1</v>
      </c>
      <c r="W137" s="162">
        <f>Tabela133[[#This Row],[Categoria]]</f>
        <v>0</v>
      </c>
      <c r="X137" s="162" t="s">
        <v>1159</v>
      </c>
      <c r="Y137" s="191">
        <v>45210</v>
      </c>
      <c r="Z137" s="162"/>
      <c r="AA137" s="162"/>
      <c r="AB137" s="150" t="str">
        <f t="shared" si="7"/>
        <v/>
      </c>
      <c r="AD137" s="154"/>
      <c r="AE137" s="155" t="str">
        <f>IF(Tabela13124[[#This Row],[Diagnóstico]]="Não Prenha ",Tabela133[[#This Row],[Vaca]],"-")</f>
        <v>-</v>
      </c>
      <c r="AF137" s="162"/>
      <c r="AG137" s="162"/>
      <c r="AH137" s="162"/>
      <c r="AI137" s="162"/>
      <c r="AJ137" s="162"/>
      <c r="AK137" s="162">
        <f>Tabela133[[#This Row],[Categoria]]</f>
        <v>0</v>
      </c>
      <c r="AL137" s="162"/>
      <c r="AM137" s="162"/>
      <c r="AN137" s="162"/>
      <c r="AO137" s="162"/>
      <c r="AP137" s="150" t="str">
        <f t="shared" si="8"/>
        <v/>
      </c>
    </row>
    <row r="138" spans="1:42" s="144" customFormat="1" x14ac:dyDescent="0.25">
      <c r="A138" s="156"/>
      <c r="B138" s="154"/>
      <c r="C138" s="155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50" t="str">
        <f t="shared" si="6"/>
        <v/>
      </c>
      <c r="P138" s="154"/>
      <c r="Q138" s="155" t="str">
        <f>IF(Tabela133[[#This Row],[Diagnóstico]]="Não Prenha",Tabela133[[#This Row],[Vaca]],"-")</f>
        <v>-</v>
      </c>
      <c r="R138" s="162" t="str">
        <f>IF(Tabela133[[#This Row],[Diagnóstico]]="Não Prenha",Tabela133[[#This Row],[E.C.C DG]],"-")</f>
        <v>-</v>
      </c>
      <c r="S138" s="162"/>
      <c r="T138" s="162" t="str">
        <f>IF(Tabela133[[#This Row],[Diagnóstico]]="Não Prenha",Tabela133[[#This Row],[E.C.C. IA]],"-")</f>
        <v>-</v>
      </c>
      <c r="U138" s="162" t="str">
        <f>IF(Tabela133[[#This Row],[Diagnóstico]]="Não Prenha",Tabela133[[#This Row],[Raça IA]],"-")</f>
        <v>-</v>
      </c>
      <c r="V138" s="162"/>
      <c r="W138" s="162">
        <f>Tabela133[[#This Row],[Categoria]]</f>
        <v>0</v>
      </c>
      <c r="X138" s="162"/>
      <c r="Y138" s="162"/>
      <c r="Z138" s="162"/>
      <c r="AA138" s="162"/>
      <c r="AB138" s="150" t="str">
        <f t="shared" si="7"/>
        <v/>
      </c>
      <c r="AD138" s="154"/>
      <c r="AE138" s="155" t="str">
        <f>IF(Tabela13124[[#This Row],[Diagnóstico]]="Não Prenha ",Tabela133[[#This Row],[Vaca]],"-")</f>
        <v>-</v>
      </c>
      <c r="AF138" s="162"/>
      <c r="AG138" s="162"/>
      <c r="AH138" s="162"/>
      <c r="AI138" s="162"/>
      <c r="AJ138" s="162"/>
      <c r="AK138" s="162">
        <f>Tabela133[[#This Row],[Categoria]]</f>
        <v>0</v>
      </c>
      <c r="AL138" s="162"/>
      <c r="AM138" s="162"/>
      <c r="AN138" s="162"/>
      <c r="AO138" s="162"/>
      <c r="AP138" s="150" t="str">
        <f t="shared" si="8"/>
        <v/>
      </c>
    </row>
    <row r="139" spans="1:42" s="144" customFormat="1" x14ac:dyDescent="0.25">
      <c r="A139" s="156"/>
      <c r="B139" s="154"/>
      <c r="C139" s="155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50" t="str">
        <f t="shared" si="6"/>
        <v/>
      </c>
      <c r="P139" s="154"/>
      <c r="Q139" s="155" t="str">
        <f>IF(Tabela133[[#This Row],[Diagnóstico]]="Não Prenha",Tabela133[[#This Row],[Vaca]],"-")</f>
        <v>-</v>
      </c>
      <c r="R139" s="162" t="str">
        <f>IF(Tabela133[[#This Row],[Diagnóstico]]="Não Prenha",Tabela133[[#This Row],[E.C.C DG]],"-")</f>
        <v>-</v>
      </c>
      <c r="S139" s="162"/>
      <c r="T139" s="162" t="str">
        <f>IF(Tabela133[[#This Row],[Diagnóstico]]="Não Prenha",Tabela133[[#This Row],[E.C.C. IA]],"-")</f>
        <v>-</v>
      </c>
      <c r="U139" s="162" t="str">
        <f>IF(Tabela133[[#This Row],[Diagnóstico]]="Não Prenha",Tabela133[[#This Row],[Raça IA]],"-")</f>
        <v>-</v>
      </c>
      <c r="V139" s="162"/>
      <c r="W139" s="162">
        <f>Tabela133[[#This Row],[Categoria]]</f>
        <v>0</v>
      </c>
      <c r="X139" s="162"/>
      <c r="Y139" s="162"/>
      <c r="Z139" s="162"/>
      <c r="AA139" s="162"/>
      <c r="AB139" s="150" t="str">
        <f t="shared" si="7"/>
        <v/>
      </c>
      <c r="AD139" s="154"/>
      <c r="AE139" s="155" t="str">
        <f>IF(Tabela13124[[#This Row],[Diagnóstico]]="Não Prenha ",Tabela133[[#This Row],[Vaca]],"-")</f>
        <v>-</v>
      </c>
      <c r="AF139" s="162"/>
      <c r="AG139" s="162"/>
      <c r="AH139" s="162"/>
      <c r="AI139" s="162"/>
      <c r="AJ139" s="162"/>
      <c r="AK139" s="162">
        <f>Tabela133[[#This Row],[Categoria]]</f>
        <v>0</v>
      </c>
      <c r="AL139" s="162"/>
      <c r="AM139" s="162"/>
      <c r="AN139" s="162"/>
      <c r="AO139" s="162"/>
      <c r="AP139" s="150" t="str">
        <f t="shared" si="8"/>
        <v/>
      </c>
    </row>
    <row r="140" spans="1:42" s="144" customFormat="1" x14ac:dyDescent="0.25">
      <c r="A140" s="156"/>
      <c r="B140" s="154"/>
      <c r="C140" s="155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50" t="str">
        <f t="shared" si="6"/>
        <v/>
      </c>
      <c r="P140" s="154"/>
      <c r="Q140" s="155" t="str">
        <f>IF(Tabela133[[#This Row],[Diagnóstico]]="Não Prenha",Tabela133[[#This Row],[Vaca]],"-")</f>
        <v>-</v>
      </c>
      <c r="R140" s="162" t="str">
        <f>IF(Tabela133[[#This Row],[Diagnóstico]]="Não Prenha",Tabela133[[#This Row],[E.C.C DG]],"-")</f>
        <v>-</v>
      </c>
      <c r="S140" s="162"/>
      <c r="T140" s="162" t="str">
        <f>IF(Tabela133[[#This Row],[Diagnóstico]]="Não Prenha",Tabela133[[#This Row],[E.C.C. IA]],"-")</f>
        <v>-</v>
      </c>
      <c r="U140" s="162" t="str">
        <f>IF(Tabela133[[#This Row],[Diagnóstico]]="Não Prenha",Tabela133[[#This Row],[Raça IA]],"-")</f>
        <v>-</v>
      </c>
      <c r="V140" s="162"/>
      <c r="W140" s="162">
        <f>Tabela133[[#This Row],[Categoria]]</f>
        <v>0</v>
      </c>
      <c r="X140" s="162"/>
      <c r="Y140" s="162"/>
      <c r="Z140" s="162"/>
      <c r="AA140" s="162"/>
      <c r="AB140" s="150" t="str">
        <f t="shared" si="7"/>
        <v/>
      </c>
      <c r="AD140" s="154"/>
      <c r="AE140" s="155" t="str">
        <f>IF(Tabela13124[[#This Row],[Diagnóstico]]="Não Prenha ",Tabela133[[#This Row],[Vaca]],"-")</f>
        <v>-</v>
      </c>
      <c r="AF140" s="162"/>
      <c r="AG140" s="162"/>
      <c r="AH140" s="162"/>
      <c r="AI140" s="162"/>
      <c r="AJ140" s="162"/>
      <c r="AK140" s="162">
        <f>Tabela133[[#This Row],[Categoria]]</f>
        <v>0</v>
      </c>
      <c r="AL140" s="162"/>
      <c r="AM140" s="162"/>
      <c r="AN140" s="162"/>
      <c r="AO140" s="162"/>
      <c r="AP140" s="150" t="str">
        <f t="shared" si="8"/>
        <v/>
      </c>
    </row>
    <row r="141" spans="1:42" s="144" customFormat="1" x14ac:dyDescent="0.25">
      <c r="A141" s="156"/>
      <c r="B141" s="154"/>
      <c r="C141" s="155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50" t="str">
        <f t="shared" si="6"/>
        <v/>
      </c>
      <c r="P141" s="154"/>
      <c r="Q141" s="155" t="str">
        <f>IF(Tabela133[[#This Row],[Diagnóstico]]="Não Prenha",Tabela133[[#This Row],[Vaca]],"-")</f>
        <v>-</v>
      </c>
      <c r="R141" s="162" t="str">
        <f>IF(Tabela133[[#This Row],[Diagnóstico]]="Não Prenha",Tabela133[[#This Row],[E.C.C DG]],"-")</f>
        <v>-</v>
      </c>
      <c r="S141" s="162"/>
      <c r="T141" s="162" t="str">
        <f>IF(Tabela133[[#This Row],[Diagnóstico]]="Não Prenha",Tabela133[[#This Row],[E.C.C. IA]],"-")</f>
        <v>-</v>
      </c>
      <c r="U141" s="162" t="str">
        <f>IF(Tabela133[[#This Row],[Diagnóstico]]="Não Prenha",Tabela133[[#This Row],[Raça IA]],"-")</f>
        <v>-</v>
      </c>
      <c r="V141" s="162"/>
      <c r="W141" s="162">
        <f>Tabela133[[#This Row],[Categoria]]</f>
        <v>0</v>
      </c>
      <c r="X141" s="162"/>
      <c r="Y141" s="162"/>
      <c r="Z141" s="162"/>
      <c r="AA141" s="162"/>
      <c r="AB141" s="150" t="str">
        <f t="shared" si="7"/>
        <v/>
      </c>
      <c r="AD141" s="154"/>
      <c r="AE141" s="155" t="str">
        <f>IF(Tabela13124[[#This Row],[Diagnóstico]]="Não Prenha ",Tabela133[[#This Row],[Vaca]],"-")</f>
        <v>-</v>
      </c>
      <c r="AF141" s="162"/>
      <c r="AG141" s="162"/>
      <c r="AH141" s="162"/>
      <c r="AI141" s="162"/>
      <c r="AJ141" s="162"/>
      <c r="AK141" s="162">
        <f>Tabela133[[#This Row],[Categoria]]</f>
        <v>0</v>
      </c>
      <c r="AL141" s="162"/>
      <c r="AM141" s="162"/>
      <c r="AN141" s="162"/>
      <c r="AO141" s="162"/>
      <c r="AP141" s="150" t="str">
        <f t="shared" si="8"/>
        <v/>
      </c>
    </row>
    <row r="142" spans="1:42" s="144" customFormat="1" x14ac:dyDescent="0.25">
      <c r="A142" s="156"/>
      <c r="B142" s="154"/>
      <c r="C142" s="155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50" t="str">
        <f t="shared" si="6"/>
        <v/>
      </c>
      <c r="P142" s="154"/>
      <c r="Q142" s="155" t="str">
        <f>IF(Tabela133[[#This Row],[Diagnóstico]]="Não Prenha",Tabela133[[#This Row],[Vaca]],"-")</f>
        <v>-</v>
      </c>
      <c r="R142" s="162" t="str">
        <f>IF(Tabela133[[#This Row],[Diagnóstico]]="Não Prenha",Tabela133[[#This Row],[E.C.C DG]],"-")</f>
        <v>-</v>
      </c>
      <c r="S142" s="162"/>
      <c r="T142" s="162" t="str">
        <f>IF(Tabela133[[#This Row],[Diagnóstico]]="Não Prenha",Tabela133[[#This Row],[E.C.C. IA]],"-")</f>
        <v>-</v>
      </c>
      <c r="U142" s="162" t="str">
        <f>IF(Tabela133[[#This Row],[Diagnóstico]]="Não Prenha",Tabela133[[#This Row],[Raça IA]],"-")</f>
        <v>-</v>
      </c>
      <c r="V142" s="162"/>
      <c r="W142" s="162">
        <f>Tabela133[[#This Row],[Categoria]]</f>
        <v>0</v>
      </c>
      <c r="X142" s="162"/>
      <c r="Y142" s="162"/>
      <c r="Z142" s="162"/>
      <c r="AA142" s="162"/>
      <c r="AB142" s="150" t="str">
        <f t="shared" si="7"/>
        <v/>
      </c>
      <c r="AD142" s="154"/>
      <c r="AE142" s="155" t="str">
        <f>IF(Tabela13124[[#This Row],[Diagnóstico]]="Não Prenha ",Tabela133[[#This Row],[Vaca]],"-")</f>
        <v>-</v>
      </c>
      <c r="AF142" s="162"/>
      <c r="AG142" s="162"/>
      <c r="AH142" s="162"/>
      <c r="AI142" s="162"/>
      <c r="AJ142" s="162"/>
      <c r="AK142" s="162">
        <f>Tabela133[[#This Row],[Categoria]]</f>
        <v>0</v>
      </c>
      <c r="AL142" s="162"/>
      <c r="AM142" s="162"/>
      <c r="AN142" s="162"/>
      <c r="AO142" s="162"/>
      <c r="AP142" s="150" t="str">
        <f t="shared" si="8"/>
        <v/>
      </c>
    </row>
    <row r="143" spans="1:42" s="144" customFormat="1" x14ac:dyDescent="0.25">
      <c r="A143" s="156"/>
      <c r="B143" s="154"/>
      <c r="C143" s="155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50" t="str">
        <f t="shared" si="6"/>
        <v/>
      </c>
      <c r="P143" s="154"/>
      <c r="Q143" s="155" t="str">
        <f>IF(Tabela133[[#This Row],[Diagnóstico]]="Não Prenha",Tabela133[[#This Row],[Vaca]],"-")</f>
        <v>-</v>
      </c>
      <c r="R143" s="162" t="str">
        <f>IF(Tabela133[[#This Row],[Diagnóstico]]="Não Prenha",Tabela133[[#This Row],[E.C.C DG]],"-")</f>
        <v>-</v>
      </c>
      <c r="S143" s="162"/>
      <c r="T143" s="162" t="str">
        <f>IF(Tabela133[[#This Row],[Diagnóstico]]="Não Prenha",Tabela133[[#This Row],[E.C.C. IA]],"-")</f>
        <v>-</v>
      </c>
      <c r="U143" s="162" t="str">
        <f>IF(Tabela133[[#This Row],[Diagnóstico]]="Não Prenha",Tabela133[[#This Row],[Raça IA]],"-")</f>
        <v>-</v>
      </c>
      <c r="V143" s="162"/>
      <c r="W143" s="162">
        <f>Tabela133[[#This Row],[Categoria]]</f>
        <v>0</v>
      </c>
      <c r="X143" s="162"/>
      <c r="Y143" s="162"/>
      <c r="Z143" s="162"/>
      <c r="AA143" s="162"/>
      <c r="AB143" s="150" t="str">
        <f t="shared" si="7"/>
        <v/>
      </c>
      <c r="AD143" s="154"/>
      <c r="AE143" s="155" t="str">
        <f>IF(Tabela13124[[#This Row],[Diagnóstico]]="Não Prenha ",Tabela133[[#This Row],[Vaca]],"-")</f>
        <v>-</v>
      </c>
      <c r="AF143" s="162"/>
      <c r="AG143" s="162"/>
      <c r="AH143" s="162"/>
      <c r="AI143" s="162"/>
      <c r="AJ143" s="162"/>
      <c r="AK143" s="162">
        <f>Tabela133[[#This Row],[Categoria]]</f>
        <v>0</v>
      </c>
      <c r="AL143" s="162"/>
      <c r="AM143" s="162"/>
      <c r="AN143" s="162"/>
      <c r="AO143" s="162"/>
      <c r="AP143" s="150" t="str">
        <f t="shared" si="8"/>
        <v/>
      </c>
    </row>
    <row r="144" spans="1:42" s="144" customFormat="1" x14ac:dyDescent="0.25">
      <c r="A144" s="156"/>
      <c r="B144" s="154"/>
      <c r="C144" s="155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50" t="str">
        <f t="shared" si="6"/>
        <v/>
      </c>
      <c r="P144" s="154"/>
      <c r="Q144" s="155" t="str">
        <f>IF(Tabela133[[#This Row],[Diagnóstico]]="Não Prenha",Tabela133[[#This Row],[Vaca]],"-")</f>
        <v>-</v>
      </c>
      <c r="R144" s="162" t="str">
        <f>IF(Tabela133[[#This Row],[Diagnóstico]]="Não Prenha",Tabela133[[#This Row],[E.C.C DG]],"-")</f>
        <v>-</v>
      </c>
      <c r="S144" s="162"/>
      <c r="T144" s="162" t="str">
        <f>IF(Tabela133[[#This Row],[Diagnóstico]]="Não Prenha",Tabela133[[#This Row],[E.C.C. IA]],"-")</f>
        <v>-</v>
      </c>
      <c r="U144" s="162" t="str">
        <f>IF(Tabela133[[#This Row],[Diagnóstico]]="Não Prenha",Tabela133[[#This Row],[Raça IA]],"-")</f>
        <v>-</v>
      </c>
      <c r="V144" s="162"/>
      <c r="W144" s="162">
        <f>Tabela133[[#This Row],[Categoria]]</f>
        <v>0</v>
      </c>
      <c r="X144" s="162"/>
      <c r="Y144" s="162"/>
      <c r="Z144" s="162"/>
      <c r="AA144" s="162"/>
      <c r="AB144" s="150" t="str">
        <f t="shared" si="7"/>
        <v/>
      </c>
      <c r="AD144" s="154"/>
      <c r="AE144" s="155" t="str">
        <f>IF(Tabela13124[[#This Row],[Diagnóstico]]="Não Prenha ",Tabela133[[#This Row],[Vaca]],"-")</f>
        <v>-</v>
      </c>
      <c r="AF144" s="162"/>
      <c r="AG144" s="162"/>
      <c r="AH144" s="162"/>
      <c r="AI144" s="162"/>
      <c r="AJ144" s="162"/>
      <c r="AK144" s="162">
        <f>Tabela133[[#This Row],[Categoria]]</f>
        <v>0</v>
      </c>
      <c r="AL144" s="162"/>
      <c r="AM144" s="162"/>
      <c r="AN144" s="162"/>
      <c r="AO144" s="162"/>
      <c r="AP144" s="150" t="str">
        <f t="shared" si="8"/>
        <v/>
      </c>
    </row>
    <row r="145" spans="1:42" s="144" customFormat="1" x14ac:dyDescent="0.25">
      <c r="A145" s="156"/>
      <c r="B145" s="154"/>
      <c r="C145" s="155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50" t="str">
        <f t="shared" si="6"/>
        <v/>
      </c>
      <c r="P145" s="154"/>
      <c r="Q145" s="155" t="str">
        <f>IF(Tabela133[[#This Row],[Diagnóstico]]="Não Prenha",Tabela133[[#This Row],[Vaca]],"-")</f>
        <v>-</v>
      </c>
      <c r="R145" s="162" t="str">
        <f>IF(Tabela133[[#This Row],[Diagnóstico]]="Não Prenha",Tabela133[[#This Row],[E.C.C DG]],"-")</f>
        <v>-</v>
      </c>
      <c r="S145" s="162"/>
      <c r="T145" s="162" t="str">
        <f>IF(Tabela133[[#This Row],[Diagnóstico]]="Não Prenha",Tabela133[[#This Row],[E.C.C. IA]],"-")</f>
        <v>-</v>
      </c>
      <c r="U145" s="162" t="str">
        <f>IF(Tabela133[[#This Row],[Diagnóstico]]="Não Prenha",Tabela133[[#This Row],[Raça IA]],"-")</f>
        <v>-</v>
      </c>
      <c r="V145" s="162"/>
      <c r="W145" s="162">
        <f>Tabela133[[#This Row],[Categoria]]</f>
        <v>0</v>
      </c>
      <c r="X145" s="162"/>
      <c r="Y145" s="162"/>
      <c r="Z145" s="162"/>
      <c r="AA145" s="162"/>
      <c r="AB145" s="150" t="str">
        <f t="shared" si="7"/>
        <v/>
      </c>
      <c r="AD145" s="154"/>
      <c r="AE145" s="155" t="str">
        <f>IF(Tabela13124[[#This Row],[Diagnóstico]]="Não Prenha ",Tabela133[[#This Row],[Vaca]],"-")</f>
        <v>-</v>
      </c>
      <c r="AF145" s="162"/>
      <c r="AG145" s="162"/>
      <c r="AH145" s="162"/>
      <c r="AI145" s="162"/>
      <c r="AJ145" s="162"/>
      <c r="AK145" s="162">
        <f>Tabela133[[#This Row],[Categoria]]</f>
        <v>0</v>
      </c>
      <c r="AL145" s="162"/>
      <c r="AM145" s="162"/>
      <c r="AN145" s="162"/>
      <c r="AO145" s="162"/>
      <c r="AP145" s="150" t="str">
        <f t="shared" si="8"/>
        <v/>
      </c>
    </row>
    <row r="146" spans="1:42" s="144" customFormat="1" x14ac:dyDescent="0.25">
      <c r="A146" s="156"/>
      <c r="B146" s="154"/>
      <c r="C146" s="155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50" t="str">
        <f t="shared" si="6"/>
        <v/>
      </c>
      <c r="P146" s="154"/>
      <c r="Q146" s="155" t="str">
        <f>IF(Tabela133[[#This Row],[Diagnóstico]]="Não Prenha",Tabela133[[#This Row],[Vaca]],"-")</f>
        <v>-</v>
      </c>
      <c r="R146" s="162" t="str">
        <f>IF(Tabela133[[#This Row],[Diagnóstico]]="Não Prenha",Tabela133[[#This Row],[E.C.C DG]],"-")</f>
        <v>-</v>
      </c>
      <c r="S146" s="162"/>
      <c r="T146" s="162" t="str">
        <f>IF(Tabela133[[#This Row],[Diagnóstico]]="Não Prenha",Tabela133[[#This Row],[E.C.C. IA]],"-")</f>
        <v>-</v>
      </c>
      <c r="U146" s="162" t="str">
        <f>IF(Tabela133[[#This Row],[Diagnóstico]]="Não Prenha",Tabela133[[#This Row],[Raça IA]],"-")</f>
        <v>-</v>
      </c>
      <c r="V146" s="162"/>
      <c r="W146" s="162">
        <f>Tabela133[[#This Row],[Categoria]]</f>
        <v>0</v>
      </c>
      <c r="X146" s="162"/>
      <c r="Y146" s="162"/>
      <c r="Z146" s="162"/>
      <c r="AA146" s="162"/>
      <c r="AB146" s="150" t="str">
        <f t="shared" si="7"/>
        <v/>
      </c>
      <c r="AD146" s="154"/>
      <c r="AE146" s="155" t="str">
        <f>IF(Tabela13124[[#This Row],[Diagnóstico]]="Não Prenha ",Tabela133[[#This Row],[Vaca]],"-")</f>
        <v>-</v>
      </c>
      <c r="AF146" s="162"/>
      <c r="AG146" s="162"/>
      <c r="AH146" s="162"/>
      <c r="AI146" s="162"/>
      <c r="AJ146" s="162"/>
      <c r="AK146" s="162">
        <f>Tabela133[[#This Row],[Categoria]]</f>
        <v>0</v>
      </c>
      <c r="AL146" s="162"/>
      <c r="AM146" s="162"/>
      <c r="AN146" s="162"/>
      <c r="AO146" s="162"/>
      <c r="AP146" s="150" t="str">
        <f t="shared" si="8"/>
        <v/>
      </c>
    </row>
    <row r="147" spans="1:42" s="144" customFormat="1" x14ac:dyDescent="0.25">
      <c r="A147" s="156"/>
      <c r="B147" s="154"/>
      <c r="C147" s="155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50" t="str">
        <f t="shared" si="6"/>
        <v/>
      </c>
      <c r="P147" s="154"/>
      <c r="Q147" s="155" t="str">
        <f>IF(Tabela133[[#This Row],[Diagnóstico]]="Não Prenha",Tabela133[[#This Row],[Vaca]],"-")</f>
        <v>-</v>
      </c>
      <c r="R147" s="162" t="str">
        <f>IF(Tabela133[[#This Row],[Diagnóstico]]="Não Prenha",Tabela133[[#This Row],[E.C.C DG]],"-")</f>
        <v>-</v>
      </c>
      <c r="S147" s="162"/>
      <c r="T147" s="162" t="str">
        <f>IF(Tabela133[[#This Row],[Diagnóstico]]="Não Prenha",Tabela133[[#This Row],[E.C.C. IA]],"-")</f>
        <v>-</v>
      </c>
      <c r="U147" s="162" t="str">
        <f>IF(Tabela133[[#This Row],[Diagnóstico]]="Não Prenha",Tabela133[[#This Row],[Raça IA]],"-")</f>
        <v>-</v>
      </c>
      <c r="V147" s="162"/>
      <c r="W147" s="162">
        <f>Tabela133[[#This Row],[Categoria]]</f>
        <v>0</v>
      </c>
      <c r="X147" s="162"/>
      <c r="Y147" s="162"/>
      <c r="Z147" s="162"/>
      <c r="AA147" s="162"/>
      <c r="AB147" s="150" t="str">
        <f t="shared" si="7"/>
        <v/>
      </c>
      <c r="AD147" s="154"/>
      <c r="AE147" s="155" t="str">
        <f>IF(Tabela13124[[#This Row],[Diagnóstico]]="Não Prenha ",Tabela133[[#This Row],[Vaca]],"-")</f>
        <v>-</v>
      </c>
      <c r="AF147" s="162"/>
      <c r="AG147" s="162"/>
      <c r="AH147" s="162"/>
      <c r="AI147" s="162"/>
      <c r="AJ147" s="162"/>
      <c r="AK147" s="162">
        <f>Tabela133[[#This Row],[Categoria]]</f>
        <v>0</v>
      </c>
      <c r="AL147" s="162"/>
      <c r="AM147" s="162"/>
      <c r="AN147" s="162"/>
      <c r="AO147" s="162"/>
      <c r="AP147" s="150" t="str">
        <f t="shared" si="8"/>
        <v/>
      </c>
    </row>
    <row r="148" spans="1:42" s="144" customFormat="1" x14ac:dyDescent="0.25">
      <c r="A148" s="156"/>
      <c r="B148" s="154"/>
      <c r="C148" s="155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50" t="str">
        <f t="shared" si="6"/>
        <v/>
      </c>
      <c r="P148" s="154"/>
      <c r="Q148" s="155" t="str">
        <f>IF(Tabela133[[#This Row],[Diagnóstico]]="Não Prenha",Tabela133[[#This Row],[Vaca]],"-")</f>
        <v>-</v>
      </c>
      <c r="R148" s="162" t="str">
        <f>IF(Tabela133[[#This Row],[Diagnóstico]]="Não Prenha",Tabela133[[#This Row],[E.C.C DG]],"-")</f>
        <v>-</v>
      </c>
      <c r="S148" s="162"/>
      <c r="T148" s="162" t="str">
        <f>IF(Tabela133[[#This Row],[Diagnóstico]]="Não Prenha",Tabela133[[#This Row],[E.C.C. IA]],"-")</f>
        <v>-</v>
      </c>
      <c r="U148" s="162" t="str">
        <f>IF(Tabela133[[#This Row],[Diagnóstico]]="Não Prenha",Tabela133[[#This Row],[Raça IA]],"-")</f>
        <v>-</v>
      </c>
      <c r="V148" s="162"/>
      <c r="W148" s="162">
        <f>Tabela133[[#This Row],[Categoria]]</f>
        <v>0</v>
      </c>
      <c r="X148" s="162"/>
      <c r="Y148" s="162"/>
      <c r="Z148" s="162"/>
      <c r="AA148" s="162"/>
      <c r="AB148" s="150" t="str">
        <f t="shared" si="7"/>
        <v/>
      </c>
      <c r="AD148" s="154"/>
      <c r="AE148" s="155" t="str">
        <f>IF(Tabela13124[[#This Row],[Diagnóstico]]="Não Prenha ",Tabela133[[#This Row],[Vaca]],"-")</f>
        <v>-</v>
      </c>
      <c r="AF148" s="162"/>
      <c r="AG148" s="162"/>
      <c r="AH148" s="162"/>
      <c r="AI148" s="162"/>
      <c r="AJ148" s="162"/>
      <c r="AK148" s="162">
        <f>Tabela133[[#This Row],[Categoria]]</f>
        <v>0</v>
      </c>
      <c r="AL148" s="162"/>
      <c r="AM148" s="162"/>
      <c r="AN148" s="162"/>
      <c r="AO148" s="162"/>
      <c r="AP148" s="150" t="str">
        <f t="shared" si="8"/>
        <v/>
      </c>
    </row>
    <row r="149" spans="1:42" s="144" customFormat="1" x14ac:dyDescent="0.25">
      <c r="A149" s="156"/>
      <c r="B149" s="154"/>
      <c r="C149" s="155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50" t="str">
        <f t="shared" si="6"/>
        <v/>
      </c>
      <c r="P149" s="154"/>
      <c r="Q149" s="155" t="str">
        <f>IF(Tabela133[[#This Row],[Diagnóstico]]="Não Prenha",Tabela133[[#This Row],[Vaca]],"-")</f>
        <v>-</v>
      </c>
      <c r="R149" s="162" t="str">
        <f>IF(Tabela133[[#This Row],[Diagnóstico]]="Não Prenha",Tabela133[[#This Row],[E.C.C DG]],"-")</f>
        <v>-</v>
      </c>
      <c r="S149" s="162"/>
      <c r="T149" s="162" t="str">
        <f>IF(Tabela133[[#This Row],[Diagnóstico]]="Não Prenha",Tabela133[[#This Row],[E.C.C. IA]],"-")</f>
        <v>-</v>
      </c>
      <c r="U149" s="162" t="str">
        <f>IF(Tabela133[[#This Row],[Diagnóstico]]="Não Prenha",Tabela133[[#This Row],[Raça IA]],"-")</f>
        <v>-</v>
      </c>
      <c r="V149" s="162"/>
      <c r="W149" s="162">
        <f>Tabela133[[#This Row],[Categoria]]</f>
        <v>0</v>
      </c>
      <c r="X149" s="162"/>
      <c r="Y149" s="162"/>
      <c r="Z149" s="162"/>
      <c r="AA149" s="162"/>
      <c r="AB149" s="150" t="str">
        <f t="shared" si="7"/>
        <v/>
      </c>
      <c r="AD149" s="154"/>
      <c r="AE149" s="155" t="str">
        <f>IF(Tabela13124[[#This Row],[Diagnóstico]]="Não Prenha ",Tabela133[[#This Row],[Vaca]],"-")</f>
        <v>-</v>
      </c>
      <c r="AF149" s="162"/>
      <c r="AG149" s="162"/>
      <c r="AH149" s="162"/>
      <c r="AI149" s="162"/>
      <c r="AJ149" s="162"/>
      <c r="AK149" s="162">
        <f>Tabela133[[#This Row],[Categoria]]</f>
        <v>0</v>
      </c>
      <c r="AL149" s="162"/>
      <c r="AM149" s="162"/>
      <c r="AN149" s="162"/>
      <c r="AO149" s="162"/>
      <c r="AP149" s="150" t="str">
        <f t="shared" si="8"/>
        <v/>
      </c>
    </row>
    <row r="150" spans="1:42" s="144" customFormat="1" x14ac:dyDescent="0.25">
      <c r="A150" s="156"/>
      <c r="B150" s="154"/>
      <c r="C150" s="155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50" t="str">
        <f t="shared" si="6"/>
        <v/>
      </c>
      <c r="P150" s="154"/>
      <c r="Q150" s="155" t="str">
        <f>IF(Tabela133[[#This Row],[Diagnóstico]]="Não Prenha",Tabela133[[#This Row],[Vaca]],"-")</f>
        <v>-</v>
      </c>
      <c r="R150" s="162" t="str">
        <f>IF(Tabela133[[#This Row],[Diagnóstico]]="Não Prenha",Tabela133[[#This Row],[E.C.C DG]],"-")</f>
        <v>-</v>
      </c>
      <c r="S150" s="162"/>
      <c r="T150" s="162" t="str">
        <f>IF(Tabela133[[#This Row],[Diagnóstico]]="Não Prenha",Tabela133[[#This Row],[E.C.C. IA]],"-")</f>
        <v>-</v>
      </c>
      <c r="U150" s="162" t="str">
        <f>IF(Tabela133[[#This Row],[Diagnóstico]]="Não Prenha",Tabela133[[#This Row],[Raça IA]],"-")</f>
        <v>-</v>
      </c>
      <c r="V150" s="162"/>
      <c r="W150" s="162">
        <f>Tabela133[[#This Row],[Categoria]]</f>
        <v>0</v>
      </c>
      <c r="X150" s="162"/>
      <c r="Y150" s="162"/>
      <c r="Z150" s="162"/>
      <c r="AA150" s="162"/>
      <c r="AB150" s="150" t="str">
        <f t="shared" si="7"/>
        <v/>
      </c>
      <c r="AD150" s="154"/>
      <c r="AE150" s="155" t="str">
        <f>IF(Tabela13124[[#This Row],[Diagnóstico]]="Não Prenha ",Tabela133[[#This Row],[Vaca]],"-")</f>
        <v>-</v>
      </c>
      <c r="AF150" s="162"/>
      <c r="AG150" s="162"/>
      <c r="AH150" s="162"/>
      <c r="AI150" s="162"/>
      <c r="AJ150" s="162"/>
      <c r="AK150" s="162">
        <f>Tabela133[[#This Row],[Categoria]]</f>
        <v>0</v>
      </c>
      <c r="AL150" s="162"/>
      <c r="AM150" s="162"/>
      <c r="AN150" s="162"/>
      <c r="AO150" s="162"/>
      <c r="AP150" s="150" t="str">
        <f t="shared" si="8"/>
        <v/>
      </c>
    </row>
    <row r="151" spans="1:42" s="144" customFormat="1" x14ac:dyDescent="0.25">
      <c r="A151" s="156"/>
      <c r="B151" s="154"/>
      <c r="C151" s="155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50" t="str">
        <f t="shared" si="6"/>
        <v/>
      </c>
      <c r="P151" s="154"/>
      <c r="Q151" s="155" t="str">
        <f>IF(Tabela133[[#This Row],[Diagnóstico]]="Não Prenha",Tabela133[[#This Row],[Vaca]],"-")</f>
        <v>-</v>
      </c>
      <c r="R151" s="162" t="str">
        <f>IF(Tabela133[[#This Row],[Diagnóstico]]="Não Prenha",Tabela133[[#This Row],[E.C.C DG]],"-")</f>
        <v>-</v>
      </c>
      <c r="S151" s="162"/>
      <c r="T151" s="162" t="str">
        <f>IF(Tabela133[[#This Row],[Diagnóstico]]="Não Prenha",Tabela133[[#This Row],[E.C.C. IA]],"-")</f>
        <v>-</v>
      </c>
      <c r="U151" s="162" t="str">
        <f>IF(Tabela133[[#This Row],[Diagnóstico]]="Não Prenha",Tabela133[[#This Row],[Raça IA]],"-")</f>
        <v>-</v>
      </c>
      <c r="V151" s="162"/>
      <c r="W151" s="162">
        <f>Tabela133[[#This Row],[Categoria]]</f>
        <v>0</v>
      </c>
      <c r="X151" s="162"/>
      <c r="Y151" s="162"/>
      <c r="Z151" s="162"/>
      <c r="AA151" s="162"/>
      <c r="AB151" s="150" t="str">
        <f t="shared" si="7"/>
        <v/>
      </c>
      <c r="AD151" s="154"/>
      <c r="AE151" s="155" t="str">
        <f>IF(Tabela13124[[#This Row],[Diagnóstico]]="Não Prenha ",Tabela133[[#This Row],[Vaca]],"-")</f>
        <v>-</v>
      </c>
      <c r="AF151" s="162"/>
      <c r="AG151" s="162"/>
      <c r="AH151" s="162"/>
      <c r="AI151" s="162"/>
      <c r="AJ151" s="162"/>
      <c r="AK151" s="162">
        <f>Tabela133[[#This Row],[Categoria]]</f>
        <v>0</v>
      </c>
      <c r="AL151" s="162"/>
      <c r="AM151" s="162"/>
      <c r="AN151" s="162"/>
      <c r="AO151" s="162"/>
      <c r="AP151" s="150" t="str">
        <f t="shared" si="8"/>
        <v/>
      </c>
    </row>
    <row r="152" spans="1:42" s="144" customFormat="1" x14ac:dyDescent="0.25">
      <c r="A152" s="156"/>
      <c r="B152" s="154"/>
      <c r="C152" s="155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50" t="str">
        <f t="shared" si="6"/>
        <v/>
      </c>
      <c r="P152" s="154"/>
      <c r="Q152" s="155" t="str">
        <f>IF(Tabela133[[#This Row],[Diagnóstico]]="Não Prenha",Tabela133[[#This Row],[Vaca]],"-")</f>
        <v>-</v>
      </c>
      <c r="R152" s="162" t="str">
        <f>IF(Tabela133[[#This Row],[Diagnóstico]]="Não Prenha",Tabela133[[#This Row],[E.C.C DG]],"-")</f>
        <v>-</v>
      </c>
      <c r="S152" s="162"/>
      <c r="T152" s="162" t="str">
        <f>IF(Tabela133[[#This Row],[Diagnóstico]]="Não Prenha",Tabela133[[#This Row],[E.C.C. IA]],"-")</f>
        <v>-</v>
      </c>
      <c r="U152" s="162" t="str">
        <f>IF(Tabela133[[#This Row],[Diagnóstico]]="Não Prenha",Tabela133[[#This Row],[Raça IA]],"-")</f>
        <v>-</v>
      </c>
      <c r="V152" s="162"/>
      <c r="W152" s="162">
        <f>Tabela133[[#This Row],[Categoria]]</f>
        <v>0</v>
      </c>
      <c r="X152" s="162"/>
      <c r="Y152" s="162"/>
      <c r="Z152" s="162"/>
      <c r="AA152" s="162"/>
      <c r="AB152" s="150" t="str">
        <f t="shared" si="7"/>
        <v/>
      </c>
      <c r="AD152" s="154"/>
      <c r="AE152" s="155" t="str">
        <f>IF(Tabela13124[[#This Row],[Diagnóstico]]="Não Prenha ",Tabela133[[#This Row],[Vaca]],"-")</f>
        <v>-</v>
      </c>
      <c r="AF152" s="162"/>
      <c r="AG152" s="162"/>
      <c r="AH152" s="162"/>
      <c r="AI152" s="162"/>
      <c r="AJ152" s="162"/>
      <c r="AK152" s="162">
        <f>Tabela133[[#This Row],[Categoria]]</f>
        <v>0</v>
      </c>
      <c r="AL152" s="162"/>
      <c r="AM152" s="162"/>
      <c r="AN152" s="162"/>
      <c r="AO152" s="162"/>
      <c r="AP152" s="150" t="str">
        <f t="shared" si="8"/>
        <v/>
      </c>
    </row>
    <row r="153" spans="1:42" s="144" customFormat="1" x14ac:dyDescent="0.25">
      <c r="A153" s="156"/>
      <c r="B153" s="154"/>
      <c r="C153" s="155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50" t="str">
        <f t="shared" si="6"/>
        <v/>
      </c>
      <c r="P153" s="154"/>
      <c r="Q153" s="155" t="str">
        <f>IF(Tabela133[[#This Row],[Diagnóstico]]="Não Prenha",Tabela133[[#This Row],[Vaca]],"-")</f>
        <v>-</v>
      </c>
      <c r="R153" s="162" t="str">
        <f>IF(Tabela133[[#This Row],[Diagnóstico]]="Não Prenha",Tabela133[[#This Row],[E.C.C DG]],"-")</f>
        <v>-</v>
      </c>
      <c r="S153" s="162"/>
      <c r="T153" s="162" t="str">
        <f>IF(Tabela133[[#This Row],[Diagnóstico]]="Não Prenha",Tabela133[[#This Row],[E.C.C. IA]],"-")</f>
        <v>-</v>
      </c>
      <c r="U153" s="162" t="str">
        <f>IF(Tabela133[[#This Row],[Diagnóstico]]="Não Prenha",Tabela133[[#This Row],[Raça IA]],"-")</f>
        <v>-</v>
      </c>
      <c r="V153" s="162"/>
      <c r="W153" s="162">
        <f>Tabela133[[#This Row],[Categoria]]</f>
        <v>0</v>
      </c>
      <c r="X153" s="162"/>
      <c r="Y153" s="162"/>
      <c r="Z153" s="162"/>
      <c r="AA153" s="162"/>
      <c r="AB153" s="150" t="str">
        <f t="shared" si="7"/>
        <v/>
      </c>
      <c r="AD153" s="154"/>
      <c r="AE153" s="155" t="str">
        <f>IF(Tabela13124[[#This Row],[Diagnóstico]]="Não Prenha ",Tabela133[[#This Row],[Vaca]],"-")</f>
        <v>-</v>
      </c>
      <c r="AF153" s="162"/>
      <c r="AG153" s="162"/>
      <c r="AH153" s="162"/>
      <c r="AI153" s="162"/>
      <c r="AJ153" s="162"/>
      <c r="AK153" s="162">
        <f>Tabela133[[#This Row],[Categoria]]</f>
        <v>0</v>
      </c>
      <c r="AL153" s="162"/>
      <c r="AM153" s="162"/>
      <c r="AN153" s="162"/>
      <c r="AO153" s="162"/>
      <c r="AP153" s="150" t="str">
        <f t="shared" si="8"/>
        <v/>
      </c>
    </row>
    <row r="154" spans="1:42" s="144" customFormat="1" x14ac:dyDescent="0.25">
      <c r="A154" s="156"/>
      <c r="B154" s="154"/>
      <c r="C154" s="155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50" t="str">
        <f t="shared" si="6"/>
        <v/>
      </c>
      <c r="P154" s="154"/>
      <c r="Q154" s="155" t="str">
        <f>IF(Tabela133[[#This Row],[Diagnóstico]]="Não Prenha",Tabela133[[#This Row],[Vaca]],"-")</f>
        <v>-</v>
      </c>
      <c r="R154" s="162" t="str">
        <f>IF(Tabela133[[#This Row],[Diagnóstico]]="Não Prenha",Tabela133[[#This Row],[E.C.C DG]],"-")</f>
        <v>-</v>
      </c>
      <c r="S154" s="162"/>
      <c r="T154" s="162" t="str">
        <f>IF(Tabela133[[#This Row],[Diagnóstico]]="Não Prenha",Tabela133[[#This Row],[E.C.C. IA]],"-")</f>
        <v>-</v>
      </c>
      <c r="U154" s="162" t="str">
        <f>IF(Tabela133[[#This Row],[Diagnóstico]]="Não Prenha",Tabela133[[#This Row],[Raça IA]],"-")</f>
        <v>-</v>
      </c>
      <c r="V154" s="162"/>
      <c r="W154" s="162">
        <f>Tabela133[[#This Row],[Categoria]]</f>
        <v>0</v>
      </c>
      <c r="X154" s="162"/>
      <c r="Y154" s="162"/>
      <c r="Z154" s="162"/>
      <c r="AA154" s="162"/>
      <c r="AB154" s="150" t="str">
        <f t="shared" si="7"/>
        <v/>
      </c>
      <c r="AD154" s="154"/>
      <c r="AE154" s="155" t="str">
        <f>IF(Tabela13124[[#This Row],[Diagnóstico]]="Não Prenha ",Tabela133[[#This Row],[Vaca]],"-")</f>
        <v>-</v>
      </c>
      <c r="AF154" s="162"/>
      <c r="AG154" s="162"/>
      <c r="AH154" s="162"/>
      <c r="AI154" s="162"/>
      <c r="AJ154" s="162"/>
      <c r="AK154" s="162">
        <f>Tabela133[[#This Row],[Categoria]]</f>
        <v>0</v>
      </c>
      <c r="AL154" s="162"/>
      <c r="AM154" s="162"/>
      <c r="AN154" s="162"/>
      <c r="AO154" s="162"/>
      <c r="AP154" s="150" t="str">
        <f t="shared" si="8"/>
        <v/>
      </c>
    </row>
    <row r="155" spans="1:42" s="144" customFormat="1" x14ac:dyDescent="0.25">
      <c r="A155" s="156"/>
      <c r="B155" s="154"/>
      <c r="C155" s="155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50" t="str">
        <f t="shared" si="6"/>
        <v/>
      </c>
      <c r="P155" s="154"/>
      <c r="Q155" s="155" t="str">
        <f>IF(Tabela133[[#This Row],[Diagnóstico]]="Não Prenha",Tabela133[[#This Row],[Vaca]],"-")</f>
        <v>-</v>
      </c>
      <c r="R155" s="162" t="str">
        <f>IF(Tabela133[[#This Row],[Diagnóstico]]="Não Prenha",Tabela133[[#This Row],[E.C.C DG]],"-")</f>
        <v>-</v>
      </c>
      <c r="S155" s="162"/>
      <c r="T155" s="162" t="str">
        <f>IF(Tabela133[[#This Row],[Diagnóstico]]="Não Prenha",Tabela133[[#This Row],[E.C.C. IA]],"-")</f>
        <v>-</v>
      </c>
      <c r="U155" s="162" t="str">
        <f>IF(Tabela133[[#This Row],[Diagnóstico]]="Não Prenha",Tabela133[[#This Row],[Raça IA]],"-")</f>
        <v>-</v>
      </c>
      <c r="V155" s="162"/>
      <c r="W155" s="162">
        <f>Tabela133[[#This Row],[Categoria]]</f>
        <v>0</v>
      </c>
      <c r="X155" s="162"/>
      <c r="Y155" s="162"/>
      <c r="Z155" s="162"/>
      <c r="AA155" s="162"/>
      <c r="AB155" s="150" t="str">
        <f t="shared" si="7"/>
        <v/>
      </c>
      <c r="AD155" s="154"/>
      <c r="AE155" s="155" t="str">
        <f>IF(Tabela13124[[#This Row],[Diagnóstico]]="Não Prenha ",Tabela133[[#This Row],[Vaca]],"-")</f>
        <v>-</v>
      </c>
      <c r="AF155" s="162"/>
      <c r="AG155" s="162"/>
      <c r="AH155" s="162"/>
      <c r="AI155" s="162"/>
      <c r="AJ155" s="162"/>
      <c r="AK155" s="162">
        <f>Tabela133[[#This Row],[Categoria]]</f>
        <v>0</v>
      </c>
      <c r="AL155" s="162"/>
      <c r="AM155" s="162"/>
      <c r="AN155" s="162"/>
      <c r="AO155" s="162"/>
      <c r="AP155" s="150" t="str">
        <f t="shared" si="8"/>
        <v/>
      </c>
    </row>
    <row r="156" spans="1:42" s="144" customFormat="1" x14ac:dyDescent="0.25">
      <c r="A156" s="156"/>
      <c r="B156" s="154"/>
      <c r="C156" s="155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50" t="str">
        <f t="shared" si="6"/>
        <v/>
      </c>
      <c r="P156" s="154"/>
      <c r="Q156" s="155" t="str">
        <f>IF(Tabela133[[#This Row],[Diagnóstico]]="Não Prenha",Tabela133[[#This Row],[Vaca]],"-")</f>
        <v>-</v>
      </c>
      <c r="R156" s="162" t="str">
        <f>IF(Tabela133[[#This Row],[Diagnóstico]]="Não Prenha",Tabela133[[#This Row],[E.C.C DG]],"-")</f>
        <v>-</v>
      </c>
      <c r="S156" s="162"/>
      <c r="T156" s="162" t="str">
        <f>IF(Tabela133[[#This Row],[Diagnóstico]]="Não Prenha",Tabela133[[#This Row],[E.C.C. IA]],"-")</f>
        <v>-</v>
      </c>
      <c r="U156" s="162" t="str">
        <f>IF(Tabela133[[#This Row],[Diagnóstico]]="Não Prenha",Tabela133[[#This Row],[Raça IA]],"-")</f>
        <v>-</v>
      </c>
      <c r="V156" s="162"/>
      <c r="W156" s="162">
        <f>Tabela133[[#This Row],[Categoria]]</f>
        <v>0</v>
      </c>
      <c r="X156" s="162"/>
      <c r="Y156" s="162"/>
      <c r="Z156" s="162"/>
      <c r="AA156" s="162"/>
      <c r="AB156" s="150" t="str">
        <f t="shared" si="7"/>
        <v/>
      </c>
      <c r="AD156" s="154"/>
      <c r="AE156" s="155" t="str">
        <f>IF(Tabela13124[[#This Row],[Diagnóstico]]="Não Prenha ",Tabela133[[#This Row],[Vaca]],"-")</f>
        <v>-</v>
      </c>
      <c r="AF156" s="162"/>
      <c r="AG156" s="162"/>
      <c r="AH156" s="162"/>
      <c r="AI156" s="162"/>
      <c r="AJ156" s="162"/>
      <c r="AK156" s="162">
        <f>Tabela133[[#This Row],[Categoria]]</f>
        <v>0</v>
      </c>
      <c r="AL156" s="162"/>
      <c r="AM156" s="162"/>
      <c r="AN156" s="162"/>
      <c r="AO156" s="162"/>
      <c r="AP156" s="150" t="str">
        <f t="shared" si="8"/>
        <v/>
      </c>
    </row>
    <row r="157" spans="1:42" s="144" customFormat="1" x14ac:dyDescent="0.25">
      <c r="A157" s="156"/>
      <c r="B157" s="154"/>
      <c r="C157" s="155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50" t="str">
        <f t="shared" si="6"/>
        <v/>
      </c>
      <c r="P157" s="154"/>
      <c r="Q157" s="155" t="str">
        <f>IF(Tabela133[[#This Row],[Diagnóstico]]="Não Prenha",Tabela133[[#This Row],[Vaca]],"-")</f>
        <v>-</v>
      </c>
      <c r="R157" s="162" t="str">
        <f>IF(Tabela133[[#This Row],[Diagnóstico]]="Não Prenha",Tabela133[[#This Row],[E.C.C DG]],"-")</f>
        <v>-</v>
      </c>
      <c r="S157" s="162"/>
      <c r="T157" s="162" t="str">
        <f>IF(Tabela133[[#This Row],[Diagnóstico]]="Não Prenha",Tabela133[[#This Row],[E.C.C. IA]],"-")</f>
        <v>-</v>
      </c>
      <c r="U157" s="162" t="str">
        <f>IF(Tabela133[[#This Row],[Diagnóstico]]="Não Prenha",Tabela133[[#This Row],[Raça IA]],"-")</f>
        <v>-</v>
      </c>
      <c r="V157" s="162"/>
      <c r="W157" s="162">
        <f>Tabela133[[#This Row],[Categoria]]</f>
        <v>0</v>
      </c>
      <c r="X157" s="162"/>
      <c r="Y157" s="162"/>
      <c r="Z157" s="162"/>
      <c r="AA157" s="162"/>
      <c r="AB157" s="150" t="str">
        <f t="shared" si="7"/>
        <v/>
      </c>
      <c r="AD157" s="154"/>
      <c r="AE157" s="155" t="str">
        <f>IF(Tabela13124[[#This Row],[Diagnóstico]]="Não Prenha ",Tabela133[[#This Row],[Vaca]],"-")</f>
        <v>-</v>
      </c>
      <c r="AF157" s="162"/>
      <c r="AG157" s="162"/>
      <c r="AH157" s="162"/>
      <c r="AI157" s="162"/>
      <c r="AJ157" s="162"/>
      <c r="AK157" s="162">
        <f>Tabela133[[#This Row],[Categoria]]</f>
        <v>0</v>
      </c>
      <c r="AL157" s="162"/>
      <c r="AM157" s="162"/>
      <c r="AN157" s="162"/>
      <c r="AO157" s="162"/>
      <c r="AP157" s="150" t="str">
        <f t="shared" si="8"/>
        <v/>
      </c>
    </row>
    <row r="158" spans="1:42" s="144" customFormat="1" x14ac:dyDescent="0.25">
      <c r="A158" s="156"/>
      <c r="B158" s="154"/>
      <c r="C158" s="155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50" t="str">
        <f t="shared" si="6"/>
        <v/>
      </c>
      <c r="P158" s="154"/>
      <c r="Q158" s="155" t="str">
        <f>IF(Tabela133[[#This Row],[Diagnóstico]]="Não Prenha",Tabela133[[#This Row],[Vaca]],"-")</f>
        <v>-</v>
      </c>
      <c r="R158" s="162" t="str">
        <f>IF(Tabela133[[#This Row],[Diagnóstico]]="Não Prenha",Tabela133[[#This Row],[E.C.C DG]],"-")</f>
        <v>-</v>
      </c>
      <c r="S158" s="162"/>
      <c r="T158" s="162" t="str">
        <f>IF(Tabela133[[#This Row],[Diagnóstico]]="Não Prenha",Tabela133[[#This Row],[E.C.C. IA]],"-")</f>
        <v>-</v>
      </c>
      <c r="U158" s="162" t="str">
        <f>IF(Tabela133[[#This Row],[Diagnóstico]]="Não Prenha",Tabela133[[#This Row],[Raça IA]],"-")</f>
        <v>-</v>
      </c>
      <c r="V158" s="162"/>
      <c r="W158" s="162">
        <f>Tabela133[[#This Row],[Categoria]]</f>
        <v>0</v>
      </c>
      <c r="X158" s="162"/>
      <c r="Y158" s="162"/>
      <c r="Z158" s="162"/>
      <c r="AA158" s="162"/>
      <c r="AB158" s="150" t="str">
        <f t="shared" si="7"/>
        <v/>
      </c>
      <c r="AD158" s="154"/>
      <c r="AE158" s="155" t="str">
        <f>IF(Tabela13124[[#This Row],[Diagnóstico]]="Não Prenha ",Tabela133[[#This Row],[Vaca]],"-")</f>
        <v>-</v>
      </c>
      <c r="AF158" s="162"/>
      <c r="AG158" s="162"/>
      <c r="AH158" s="162"/>
      <c r="AI158" s="162"/>
      <c r="AJ158" s="162"/>
      <c r="AK158" s="162">
        <f>Tabela133[[#This Row],[Categoria]]</f>
        <v>0</v>
      </c>
      <c r="AL158" s="162"/>
      <c r="AM158" s="162"/>
      <c r="AN158" s="162"/>
      <c r="AO158" s="162"/>
      <c r="AP158" s="150" t="str">
        <f t="shared" si="8"/>
        <v/>
      </c>
    </row>
    <row r="159" spans="1:42" s="144" customFormat="1" x14ac:dyDescent="0.25">
      <c r="A159" s="156"/>
      <c r="B159" s="154"/>
      <c r="C159" s="155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50" t="str">
        <f t="shared" si="6"/>
        <v/>
      </c>
      <c r="P159" s="154"/>
      <c r="Q159" s="155" t="str">
        <f>IF(Tabela133[[#This Row],[Diagnóstico]]="Não Prenha",Tabela133[[#This Row],[Vaca]],"-")</f>
        <v>-</v>
      </c>
      <c r="R159" s="162" t="str">
        <f>IF(Tabela133[[#This Row],[Diagnóstico]]="Não Prenha",Tabela133[[#This Row],[E.C.C DG]],"-")</f>
        <v>-</v>
      </c>
      <c r="S159" s="162"/>
      <c r="T159" s="162" t="str">
        <f>IF(Tabela133[[#This Row],[Diagnóstico]]="Não Prenha",Tabela133[[#This Row],[E.C.C. IA]],"-")</f>
        <v>-</v>
      </c>
      <c r="U159" s="162" t="str">
        <f>IF(Tabela133[[#This Row],[Diagnóstico]]="Não Prenha",Tabela133[[#This Row],[Raça IA]],"-")</f>
        <v>-</v>
      </c>
      <c r="V159" s="162"/>
      <c r="W159" s="162">
        <f>Tabela133[[#This Row],[Categoria]]</f>
        <v>0</v>
      </c>
      <c r="X159" s="162"/>
      <c r="Y159" s="162"/>
      <c r="Z159" s="162"/>
      <c r="AA159" s="162"/>
      <c r="AB159" s="150" t="str">
        <f t="shared" si="7"/>
        <v/>
      </c>
      <c r="AD159" s="154"/>
      <c r="AE159" s="155" t="str">
        <f>IF(Tabela13124[[#This Row],[Diagnóstico]]="Não Prenha ",Tabela133[[#This Row],[Vaca]],"-")</f>
        <v>-</v>
      </c>
      <c r="AF159" s="162"/>
      <c r="AG159" s="162"/>
      <c r="AH159" s="162"/>
      <c r="AI159" s="162"/>
      <c r="AJ159" s="162"/>
      <c r="AK159" s="162">
        <f>Tabela133[[#This Row],[Categoria]]</f>
        <v>0</v>
      </c>
      <c r="AL159" s="162"/>
      <c r="AM159" s="162"/>
      <c r="AN159" s="162"/>
      <c r="AO159" s="162"/>
      <c r="AP159" s="150" t="str">
        <f t="shared" si="8"/>
        <v/>
      </c>
    </row>
    <row r="160" spans="1:42" s="144" customFormat="1" x14ac:dyDescent="0.25">
      <c r="A160" s="156"/>
      <c r="B160" s="154"/>
      <c r="C160" s="155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50" t="str">
        <f t="shared" si="6"/>
        <v/>
      </c>
      <c r="P160" s="154"/>
      <c r="Q160" s="155" t="str">
        <f>IF(Tabela133[[#This Row],[Diagnóstico]]="Não Prenha",Tabela133[[#This Row],[Vaca]],"-")</f>
        <v>-</v>
      </c>
      <c r="R160" s="162" t="str">
        <f>IF(Tabela133[[#This Row],[Diagnóstico]]="Não Prenha",Tabela133[[#This Row],[E.C.C DG]],"-")</f>
        <v>-</v>
      </c>
      <c r="S160" s="162"/>
      <c r="T160" s="162" t="str">
        <f>IF(Tabela133[[#This Row],[Diagnóstico]]="Não Prenha",Tabela133[[#This Row],[E.C.C. IA]],"-")</f>
        <v>-</v>
      </c>
      <c r="U160" s="162" t="str">
        <f>IF(Tabela133[[#This Row],[Diagnóstico]]="Não Prenha",Tabela133[[#This Row],[Raça IA]],"-")</f>
        <v>-</v>
      </c>
      <c r="V160" s="162"/>
      <c r="W160" s="162">
        <f>Tabela133[[#This Row],[Categoria]]</f>
        <v>0</v>
      </c>
      <c r="X160" s="162"/>
      <c r="Y160" s="162"/>
      <c r="Z160" s="162"/>
      <c r="AA160" s="162"/>
      <c r="AB160" s="150" t="str">
        <f t="shared" si="7"/>
        <v/>
      </c>
      <c r="AD160" s="154"/>
      <c r="AE160" s="155" t="str">
        <f>IF(Tabela13124[[#This Row],[Diagnóstico]]="Não Prenha ",Tabela133[[#This Row],[Vaca]],"-")</f>
        <v>-</v>
      </c>
      <c r="AF160" s="162"/>
      <c r="AG160" s="162"/>
      <c r="AH160" s="162"/>
      <c r="AI160" s="162"/>
      <c r="AJ160" s="162"/>
      <c r="AK160" s="162">
        <f>Tabela133[[#This Row],[Categoria]]</f>
        <v>0</v>
      </c>
      <c r="AL160" s="162"/>
      <c r="AM160" s="162"/>
      <c r="AN160" s="162"/>
      <c r="AO160" s="162"/>
      <c r="AP160" s="150" t="str">
        <f t="shared" si="8"/>
        <v/>
      </c>
    </row>
    <row r="161" spans="1:42" s="144" customFormat="1" x14ac:dyDescent="0.25">
      <c r="A161" s="156"/>
      <c r="B161" s="154"/>
      <c r="C161" s="155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50" t="str">
        <f t="shared" si="6"/>
        <v/>
      </c>
      <c r="P161" s="154"/>
      <c r="Q161" s="155" t="str">
        <f>IF(Tabela133[[#This Row],[Diagnóstico]]="Não Prenha",Tabela133[[#This Row],[Vaca]],"-")</f>
        <v>-</v>
      </c>
      <c r="R161" s="162" t="str">
        <f>IF(Tabela133[[#This Row],[Diagnóstico]]="Não Prenha",Tabela133[[#This Row],[E.C.C DG]],"-")</f>
        <v>-</v>
      </c>
      <c r="S161" s="162"/>
      <c r="T161" s="162" t="str">
        <f>IF(Tabela133[[#This Row],[Diagnóstico]]="Não Prenha",Tabela133[[#This Row],[E.C.C. IA]],"-")</f>
        <v>-</v>
      </c>
      <c r="U161" s="162" t="str">
        <f>IF(Tabela133[[#This Row],[Diagnóstico]]="Não Prenha",Tabela133[[#This Row],[Raça IA]],"-")</f>
        <v>-</v>
      </c>
      <c r="V161" s="162"/>
      <c r="W161" s="162">
        <f>Tabela133[[#This Row],[Categoria]]</f>
        <v>0</v>
      </c>
      <c r="X161" s="162"/>
      <c r="Y161" s="162"/>
      <c r="Z161" s="162"/>
      <c r="AA161" s="162"/>
      <c r="AB161" s="150" t="str">
        <f t="shared" si="7"/>
        <v/>
      </c>
      <c r="AD161" s="154"/>
      <c r="AE161" s="155" t="str">
        <f>IF(Tabela13124[[#This Row],[Diagnóstico]]="Não Prenha ",Tabela133[[#This Row],[Vaca]],"-")</f>
        <v>-</v>
      </c>
      <c r="AF161" s="162"/>
      <c r="AG161" s="162"/>
      <c r="AH161" s="162"/>
      <c r="AI161" s="162"/>
      <c r="AJ161" s="162"/>
      <c r="AK161" s="162">
        <f>Tabela133[[#This Row],[Categoria]]</f>
        <v>0</v>
      </c>
      <c r="AL161" s="162"/>
      <c r="AM161" s="162"/>
      <c r="AN161" s="162"/>
      <c r="AO161" s="162"/>
      <c r="AP161" s="150" t="str">
        <f t="shared" si="8"/>
        <v/>
      </c>
    </row>
    <row r="162" spans="1:42" s="144" customFormat="1" x14ac:dyDescent="0.25">
      <c r="A162" s="156"/>
      <c r="B162" s="154"/>
      <c r="C162" s="155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50" t="str">
        <f t="shared" si="6"/>
        <v/>
      </c>
      <c r="P162" s="154"/>
      <c r="Q162" s="155" t="str">
        <f>IF(Tabela133[[#This Row],[Diagnóstico]]="Não Prenha",Tabela133[[#This Row],[Vaca]],"-")</f>
        <v>-</v>
      </c>
      <c r="R162" s="162" t="str">
        <f>IF(Tabela133[[#This Row],[Diagnóstico]]="Não Prenha",Tabela133[[#This Row],[E.C.C DG]],"-")</f>
        <v>-</v>
      </c>
      <c r="S162" s="162"/>
      <c r="T162" s="162" t="str">
        <f>IF(Tabela133[[#This Row],[Diagnóstico]]="Não Prenha",Tabela133[[#This Row],[E.C.C. IA]],"-")</f>
        <v>-</v>
      </c>
      <c r="U162" s="162" t="str">
        <f>IF(Tabela133[[#This Row],[Diagnóstico]]="Não Prenha",Tabela133[[#This Row],[Raça IA]],"-")</f>
        <v>-</v>
      </c>
      <c r="V162" s="162"/>
      <c r="W162" s="162">
        <f>Tabela133[[#This Row],[Categoria]]</f>
        <v>0</v>
      </c>
      <c r="X162" s="162"/>
      <c r="Y162" s="162"/>
      <c r="Z162" s="162"/>
      <c r="AA162" s="162"/>
      <c r="AB162" s="150" t="str">
        <f t="shared" si="7"/>
        <v/>
      </c>
      <c r="AD162" s="154"/>
      <c r="AE162" s="155" t="str">
        <f>IF(Tabela13124[[#This Row],[Diagnóstico]]="Não Prenha ",Tabela133[[#This Row],[Vaca]],"-")</f>
        <v>-</v>
      </c>
      <c r="AF162" s="162"/>
      <c r="AG162" s="162"/>
      <c r="AH162" s="162"/>
      <c r="AI162" s="162"/>
      <c r="AJ162" s="162"/>
      <c r="AK162" s="162">
        <f>Tabela133[[#This Row],[Categoria]]</f>
        <v>0</v>
      </c>
      <c r="AL162" s="162"/>
      <c r="AM162" s="162"/>
      <c r="AN162" s="162"/>
      <c r="AO162" s="162"/>
      <c r="AP162" s="150" t="str">
        <f t="shared" si="8"/>
        <v/>
      </c>
    </row>
    <row r="163" spans="1:42" s="144" customFormat="1" x14ac:dyDescent="0.25">
      <c r="A163" s="156"/>
      <c r="B163" s="154"/>
      <c r="C163" s="155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50" t="str">
        <f t="shared" si="6"/>
        <v/>
      </c>
      <c r="P163" s="154"/>
      <c r="Q163" s="155" t="str">
        <f>IF(Tabela133[[#This Row],[Diagnóstico]]="Não Prenha",Tabela133[[#This Row],[Vaca]],"-")</f>
        <v>-</v>
      </c>
      <c r="R163" s="162" t="str">
        <f>IF(Tabela133[[#This Row],[Diagnóstico]]="Não Prenha",Tabela133[[#This Row],[E.C.C DG]],"-")</f>
        <v>-</v>
      </c>
      <c r="S163" s="162"/>
      <c r="T163" s="162" t="str">
        <f>IF(Tabela133[[#This Row],[Diagnóstico]]="Não Prenha",Tabela133[[#This Row],[E.C.C. IA]],"-")</f>
        <v>-</v>
      </c>
      <c r="U163" s="162" t="str">
        <f>IF(Tabela133[[#This Row],[Diagnóstico]]="Não Prenha",Tabela133[[#This Row],[Raça IA]],"-")</f>
        <v>-</v>
      </c>
      <c r="V163" s="162"/>
      <c r="W163" s="162">
        <f>Tabela133[[#This Row],[Categoria]]</f>
        <v>0</v>
      </c>
      <c r="X163" s="162"/>
      <c r="Y163" s="162"/>
      <c r="Z163" s="162"/>
      <c r="AA163" s="162"/>
      <c r="AB163" s="150" t="str">
        <f t="shared" si="7"/>
        <v/>
      </c>
      <c r="AD163" s="154"/>
      <c r="AE163" s="155" t="str">
        <f>IF(Tabela13124[[#This Row],[Diagnóstico]]="Não Prenha ",Tabela133[[#This Row],[Vaca]],"-")</f>
        <v>-</v>
      </c>
      <c r="AF163" s="162"/>
      <c r="AG163" s="162"/>
      <c r="AH163" s="162"/>
      <c r="AI163" s="162"/>
      <c r="AJ163" s="162"/>
      <c r="AK163" s="162">
        <f>Tabela133[[#This Row],[Categoria]]</f>
        <v>0</v>
      </c>
      <c r="AL163" s="162"/>
      <c r="AM163" s="162"/>
      <c r="AN163" s="162"/>
      <c r="AO163" s="162"/>
      <c r="AP163" s="150" t="str">
        <f t="shared" si="8"/>
        <v/>
      </c>
    </row>
    <row r="164" spans="1:42" s="144" customFormat="1" x14ac:dyDescent="0.25">
      <c r="A164" s="156"/>
      <c r="B164" s="154"/>
      <c r="C164" s="155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50" t="str">
        <f t="shared" si="6"/>
        <v/>
      </c>
      <c r="P164" s="154"/>
      <c r="Q164" s="155" t="str">
        <f>IF(Tabela133[[#This Row],[Diagnóstico]]="Não Prenha",Tabela133[[#This Row],[Vaca]],"-")</f>
        <v>-</v>
      </c>
      <c r="R164" s="162" t="str">
        <f>IF(Tabela133[[#This Row],[Diagnóstico]]="Não Prenha",Tabela133[[#This Row],[E.C.C DG]],"-")</f>
        <v>-</v>
      </c>
      <c r="S164" s="162"/>
      <c r="T164" s="162" t="str">
        <f>IF(Tabela133[[#This Row],[Diagnóstico]]="Não Prenha",Tabela133[[#This Row],[E.C.C. IA]],"-")</f>
        <v>-</v>
      </c>
      <c r="U164" s="162" t="str">
        <f>IF(Tabela133[[#This Row],[Diagnóstico]]="Não Prenha",Tabela133[[#This Row],[Raça IA]],"-")</f>
        <v>-</v>
      </c>
      <c r="V164" s="162"/>
      <c r="W164" s="162">
        <f>Tabela133[[#This Row],[Categoria]]</f>
        <v>0</v>
      </c>
      <c r="X164" s="162"/>
      <c r="Y164" s="162"/>
      <c r="Z164" s="162"/>
      <c r="AA164" s="162"/>
      <c r="AB164" s="150" t="str">
        <f t="shared" si="7"/>
        <v/>
      </c>
      <c r="AD164" s="154"/>
      <c r="AE164" s="155" t="str">
        <f>IF(Tabela13124[[#This Row],[Diagnóstico]]="Não Prenha ",Tabela133[[#This Row],[Vaca]],"-")</f>
        <v>-</v>
      </c>
      <c r="AF164" s="162"/>
      <c r="AG164" s="162"/>
      <c r="AH164" s="162"/>
      <c r="AI164" s="162"/>
      <c r="AJ164" s="162"/>
      <c r="AK164" s="162">
        <f>Tabela133[[#This Row],[Categoria]]</f>
        <v>0</v>
      </c>
      <c r="AL164" s="162"/>
      <c r="AM164" s="162"/>
      <c r="AN164" s="162"/>
      <c r="AO164" s="162"/>
      <c r="AP164" s="150" t="str">
        <f t="shared" si="8"/>
        <v/>
      </c>
    </row>
    <row r="165" spans="1:42" s="144" customFormat="1" x14ac:dyDescent="0.25">
      <c r="A165" s="156"/>
      <c r="B165" s="154"/>
      <c r="C165" s="155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50" t="str">
        <f t="shared" si="6"/>
        <v/>
      </c>
      <c r="P165" s="154"/>
      <c r="Q165" s="155" t="str">
        <f>IF(Tabela133[[#This Row],[Diagnóstico]]="Não Prenha",Tabela133[[#This Row],[Vaca]],"-")</f>
        <v>-</v>
      </c>
      <c r="R165" s="162" t="str">
        <f>IF(Tabela133[[#This Row],[Diagnóstico]]="Não Prenha",Tabela133[[#This Row],[E.C.C DG]],"-")</f>
        <v>-</v>
      </c>
      <c r="S165" s="162"/>
      <c r="T165" s="162" t="str">
        <f>IF(Tabela133[[#This Row],[Diagnóstico]]="Não Prenha",Tabela133[[#This Row],[E.C.C. IA]],"-")</f>
        <v>-</v>
      </c>
      <c r="U165" s="162" t="str">
        <f>IF(Tabela133[[#This Row],[Diagnóstico]]="Não Prenha",Tabela133[[#This Row],[Raça IA]],"-")</f>
        <v>-</v>
      </c>
      <c r="V165" s="162"/>
      <c r="W165" s="162">
        <f>Tabela133[[#This Row],[Categoria]]</f>
        <v>0</v>
      </c>
      <c r="X165" s="162"/>
      <c r="Y165" s="162"/>
      <c r="Z165" s="162"/>
      <c r="AA165" s="162"/>
      <c r="AB165" s="150" t="str">
        <f t="shared" si="7"/>
        <v/>
      </c>
      <c r="AD165" s="154"/>
      <c r="AE165" s="155" t="str">
        <f>IF(Tabela13124[[#This Row],[Diagnóstico]]="Não Prenha ",Tabela133[[#This Row],[Vaca]],"-")</f>
        <v>-</v>
      </c>
      <c r="AF165" s="162"/>
      <c r="AG165" s="162"/>
      <c r="AH165" s="162"/>
      <c r="AI165" s="162"/>
      <c r="AJ165" s="162"/>
      <c r="AK165" s="162">
        <f>Tabela133[[#This Row],[Categoria]]</f>
        <v>0</v>
      </c>
      <c r="AL165" s="162"/>
      <c r="AM165" s="162"/>
      <c r="AN165" s="162"/>
      <c r="AO165" s="162"/>
      <c r="AP165" s="150" t="str">
        <f t="shared" si="8"/>
        <v/>
      </c>
    </row>
    <row r="166" spans="1:42" s="144" customFormat="1" x14ac:dyDescent="0.25">
      <c r="A166" s="156"/>
      <c r="B166" s="154"/>
      <c r="C166" s="155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50" t="str">
        <f t="shared" si="6"/>
        <v/>
      </c>
      <c r="P166" s="154"/>
      <c r="Q166" s="155" t="str">
        <f>IF(Tabela133[[#This Row],[Diagnóstico]]="Não Prenha",Tabela133[[#This Row],[Vaca]],"-")</f>
        <v>-</v>
      </c>
      <c r="R166" s="162" t="str">
        <f>IF(Tabela133[[#This Row],[Diagnóstico]]="Não Prenha",Tabela133[[#This Row],[E.C.C DG]],"-")</f>
        <v>-</v>
      </c>
      <c r="S166" s="162"/>
      <c r="T166" s="162" t="str">
        <f>IF(Tabela133[[#This Row],[Diagnóstico]]="Não Prenha",Tabela133[[#This Row],[E.C.C. IA]],"-")</f>
        <v>-</v>
      </c>
      <c r="U166" s="162" t="str">
        <f>IF(Tabela133[[#This Row],[Diagnóstico]]="Não Prenha",Tabela133[[#This Row],[Raça IA]],"-")</f>
        <v>-</v>
      </c>
      <c r="V166" s="162"/>
      <c r="W166" s="162">
        <f>Tabela133[[#This Row],[Categoria]]</f>
        <v>0</v>
      </c>
      <c r="X166" s="162"/>
      <c r="Y166" s="162"/>
      <c r="Z166" s="162"/>
      <c r="AA166" s="162"/>
      <c r="AB166" s="150" t="str">
        <f t="shared" si="7"/>
        <v/>
      </c>
      <c r="AD166" s="154"/>
      <c r="AE166" s="155" t="str">
        <f>IF(Tabela13124[[#This Row],[Diagnóstico]]="Não Prenha ",Tabela133[[#This Row],[Vaca]],"-")</f>
        <v>-</v>
      </c>
      <c r="AF166" s="162"/>
      <c r="AG166" s="162"/>
      <c r="AH166" s="162"/>
      <c r="AI166" s="162"/>
      <c r="AJ166" s="162"/>
      <c r="AK166" s="162">
        <f>Tabela133[[#This Row],[Categoria]]</f>
        <v>0</v>
      </c>
      <c r="AL166" s="162"/>
      <c r="AM166" s="162"/>
      <c r="AN166" s="162"/>
      <c r="AO166" s="162"/>
      <c r="AP166" s="150" t="str">
        <f t="shared" si="8"/>
        <v/>
      </c>
    </row>
    <row r="167" spans="1:42" s="144" customFormat="1" x14ac:dyDescent="0.25">
      <c r="A167" s="156"/>
      <c r="B167" s="154"/>
      <c r="C167" s="155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50" t="str">
        <f t="shared" si="6"/>
        <v/>
      </c>
      <c r="P167" s="154"/>
      <c r="Q167" s="155" t="str">
        <f>IF(Tabela133[[#This Row],[Diagnóstico]]="Não Prenha",Tabela133[[#This Row],[Vaca]],"-")</f>
        <v>-</v>
      </c>
      <c r="R167" s="162" t="str">
        <f>IF(Tabela133[[#This Row],[Diagnóstico]]="Não Prenha",Tabela133[[#This Row],[E.C.C DG]],"-")</f>
        <v>-</v>
      </c>
      <c r="S167" s="162"/>
      <c r="T167" s="162" t="str">
        <f>IF(Tabela133[[#This Row],[Diagnóstico]]="Não Prenha",Tabela133[[#This Row],[E.C.C. IA]],"-")</f>
        <v>-</v>
      </c>
      <c r="U167" s="162" t="str">
        <f>IF(Tabela133[[#This Row],[Diagnóstico]]="Não Prenha",Tabela133[[#This Row],[Raça IA]],"-")</f>
        <v>-</v>
      </c>
      <c r="V167" s="162"/>
      <c r="W167" s="162">
        <f>Tabela133[[#This Row],[Categoria]]</f>
        <v>0</v>
      </c>
      <c r="X167" s="162"/>
      <c r="Y167" s="162"/>
      <c r="Z167" s="162"/>
      <c r="AA167" s="162"/>
      <c r="AB167" s="150" t="str">
        <f t="shared" si="7"/>
        <v/>
      </c>
      <c r="AD167" s="154"/>
      <c r="AE167" s="155" t="str">
        <f>IF(Tabela13124[[#This Row],[Diagnóstico]]="Não Prenha ",Tabela133[[#This Row],[Vaca]],"-")</f>
        <v>-</v>
      </c>
      <c r="AF167" s="162"/>
      <c r="AG167" s="162"/>
      <c r="AH167" s="162"/>
      <c r="AI167" s="162"/>
      <c r="AJ167" s="162"/>
      <c r="AK167" s="162">
        <f>Tabela133[[#This Row],[Categoria]]</f>
        <v>0</v>
      </c>
      <c r="AL167" s="162"/>
      <c r="AM167" s="162"/>
      <c r="AN167" s="162"/>
      <c r="AO167" s="162"/>
      <c r="AP167" s="150" t="str">
        <f t="shared" si="8"/>
        <v/>
      </c>
    </row>
    <row r="168" spans="1:42" s="144" customFormat="1" x14ac:dyDescent="0.25">
      <c r="A168" s="156"/>
      <c r="B168" s="154"/>
      <c r="C168" s="155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50" t="str">
        <f t="shared" si="6"/>
        <v/>
      </c>
      <c r="P168" s="154"/>
      <c r="Q168" s="155" t="str">
        <f>IF(Tabela133[[#This Row],[Diagnóstico]]="Não Prenha",Tabela133[[#This Row],[Vaca]],"-")</f>
        <v>-</v>
      </c>
      <c r="R168" s="162" t="str">
        <f>IF(Tabela133[[#This Row],[Diagnóstico]]="Não Prenha",Tabela133[[#This Row],[E.C.C DG]],"-")</f>
        <v>-</v>
      </c>
      <c r="S168" s="162"/>
      <c r="T168" s="162" t="str">
        <f>IF(Tabela133[[#This Row],[Diagnóstico]]="Não Prenha",Tabela133[[#This Row],[E.C.C. IA]],"-")</f>
        <v>-</v>
      </c>
      <c r="U168" s="162" t="str">
        <f>IF(Tabela133[[#This Row],[Diagnóstico]]="Não Prenha",Tabela133[[#This Row],[Raça IA]],"-")</f>
        <v>-</v>
      </c>
      <c r="V168" s="162"/>
      <c r="W168" s="162">
        <f>Tabela133[[#This Row],[Categoria]]</f>
        <v>0</v>
      </c>
      <c r="X168" s="162"/>
      <c r="Y168" s="162"/>
      <c r="Z168" s="162"/>
      <c r="AA168" s="162"/>
      <c r="AB168" s="150" t="str">
        <f t="shared" si="7"/>
        <v/>
      </c>
      <c r="AD168" s="154"/>
      <c r="AE168" s="155" t="str">
        <f>IF(Tabela13124[[#This Row],[Diagnóstico]]="Não Prenha ",Tabela133[[#This Row],[Vaca]],"-")</f>
        <v>-</v>
      </c>
      <c r="AF168" s="162"/>
      <c r="AG168" s="162"/>
      <c r="AH168" s="162"/>
      <c r="AI168" s="162"/>
      <c r="AJ168" s="162"/>
      <c r="AK168" s="162">
        <f>Tabela133[[#This Row],[Categoria]]</f>
        <v>0</v>
      </c>
      <c r="AL168" s="162"/>
      <c r="AM168" s="162"/>
      <c r="AN168" s="162"/>
      <c r="AO168" s="162"/>
      <c r="AP168" s="150" t="str">
        <f t="shared" si="8"/>
        <v/>
      </c>
    </row>
    <row r="169" spans="1:42" s="144" customFormat="1" x14ac:dyDescent="0.25">
      <c r="A169" s="156"/>
      <c r="B169" s="154"/>
      <c r="C169" s="155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50" t="str">
        <f t="shared" si="6"/>
        <v/>
      </c>
      <c r="P169" s="154"/>
      <c r="Q169" s="155" t="str">
        <f>IF(Tabela133[[#This Row],[Diagnóstico]]="Não Prenha",Tabela133[[#This Row],[Vaca]],"-")</f>
        <v>-</v>
      </c>
      <c r="R169" s="162" t="str">
        <f>IF(Tabela133[[#This Row],[Diagnóstico]]="Não Prenha",Tabela133[[#This Row],[E.C.C DG]],"-")</f>
        <v>-</v>
      </c>
      <c r="S169" s="162"/>
      <c r="T169" s="162" t="str">
        <f>IF(Tabela133[[#This Row],[Diagnóstico]]="Não Prenha",Tabela133[[#This Row],[E.C.C. IA]],"-")</f>
        <v>-</v>
      </c>
      <c r="U169" s="162" t="str">
        <f>IF(Tabela133[[#This Row],[Diagnóstico]]="Não Prenha",Tabela133[[#This Row],[Raça IA]],"-")</f>
        <v>-</v>
      </c>
      <c r="V169" s="162"/>
      <c r="W169" s="162">
        <f>Tabela133[[#This Row],[Categoria]]</f>
        <v>0</v>
      </c>
      <c r="X169" s="162"/>
      <c r="Y169" s="162"/>
      <c r="Z169" s="162"/>
      <c r="AA169" s="162"/>
      <c r="AB169" s="150" t="str">
        <f t="shared" si="7"/>
        <v/>
      </c>
      <c r="AD169" s="154"/>
      <c r="AE169" s="155" t="str">
        <f>IF(Tabela13124[[#This Row],[Diagnóstico]]="Não Prenha ",Tabela133[[#This Row],[Vaca]],"-")</f>
        <v>-</v>
      </c>
      <c r="AF169" s="162"/>
      <c r="AG169" s="162"/>
      <c r="AH169" s="162"/>
      <c r="AI169" s="162"/>
      <c r="AJ169" s="162"/>
      <c r="AK169" s="162">
        <f>Tabela133[[#This Row],[Categoria]]</f>
        <v>0</v>
      </c>
      <c r="AL169" s="162"/>
      <c r="AM169" s="162"/>
      <c r="AN169" s="162"/>
      <c r="AO169" s="162"/>
      <c r="AP169" s="150" t="str">
        <f t="shared" si="8"/>
        <v/>
      </c>
    </row>
    <row r="170" spans="1:42" s="144" customFormat="1" x14ac:dyDescent="0.25">
      <c r="A170" s="156"/>
      <c r="B170" s="154"/>
      <c r="C170" s="155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50" t="str">
        <f t="shared" si="6"/>
        <v/>
      </c>
      <c r="P170" s="154"/>
      <c r="Q170" s="155" t="str">
        <f>IF(Tabela133[[#This Row],[Diagnóstico]]="Não Prenha",Tabela133[[#This Row],[Vaca]],"-")</f>
        <v>-</v>
      </c>
      <c r="R170" s="162" t="str">
        <f>IF(Tabela133[[#This Row],[Diagnóstico]]="Não Prenha",Tabela133[[#This Row],[E.C.C DG]],"-")</f>
        <v>-</v>
      </c>
      <c r="S170" s="162"/>
      <c r="T170" s="162" t="str">
        <f>IF(Tabela133[[#This Row],[Diagnóstico]]="Não Prenha",Tabela133[[#This Row],[E.C.C. IA]],"-")</f>
        <v>-</v>
      </c>
      <c r="U170" s="162" t="str">
        <f>IF(Tabela133[[#This Row],[Diagnóstico]]="Não Prenha",Tabela133[[#This Row],[Raça IA]],"-")</f>
        <v>-</v>
      </c>
      <c r="V170" s="162"/>
      <c r="W170" s="162">
        <f>Tabela133[[#This Row],[Categoria]]</f>
        <v>0</v>
      </c>
      <c r="X170" s="162"/>
      <c r="Y170" s="162"/>
      <c r="Z170" s="162"/>
      <c r="AA170" s="162"/>
      <c r="AB170" s="150" t="str">
        <f t="shared" si="7"/>
        <v/>
      </c>
      <c r="AD170" s="154"/>
      <c r="AE170" s="155" t="str">
        <f>IF(Tabela13124[[#This Row],[Diagnóstico]]="Não Prenha ",Tabela133[[#This Row],[Vaca]],"-")</f>
        <v>-</v>
      </c>
      <c r="AF170" s="162"/>
      <c r="AG170" s="162"/>
      <c r="AH170" s="162"/>
      <c r="AI170" s="162"/>
      <c r="AJ170" s="162"/>
      <c r="AK170" s="162">
        <f>Tabela133[[#This Row],[Categoria]]</f>
        <v>0</v>
      </c>
      <c r="AL170" s="162"/>
      <c r="AM170" s="162"/>
      <c r="AN170" s="162"/>
      <c r="AO170" s="162"/>
      <c r="AP170" s="150" t="str">
        <f t="shared" si="8"/>
        <v/>
      </c>
    </row>
    <row r="171" spans="1:42" s="144" customFormat="1" x14ac:dyDescent="0.25">
      <c r="A171" s="156"/>
      <c r="B171" s="154"/>
      <c r="C171" s="155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50" t="str">
        <f t="shared" si="6"/>
        <v/>
      </c>
      <c r="P171" s="154"/>
      <c r="Q171" s="155" t="str">
        <f>IF(Tabela133[[#This Row],[Diagnóstico]]="Não Prenha",Tabela133[[#This Row],[Vaca]],"-")</f>
        <v>-</v>
      </c>
      <c r="R171" s="162" t="str">
        <f>IF(Tabela133[[#This Row],[Diagnóstico]]="Não Prenha",Tabela133[[#This Row],[E.C.C DG]],"-")</f>
        <v>-</v>
      </c>
      <c r="S171" s="162"/>
      <c r="T171" s="162" t="str">
        <f>IF(Tabela133[[#This Row],[Diagnóstico]]="Não Prenha",Tabela133[[#This Row],[E.C.C. IA]],"-")</f>
        <v>-</v>
      </c>
      <c r="U171" s="162" t="str">
        <f>IF(Tabela133[[#This Row],[Diagnóstico]]="Não Prenha",Tabela133[[#This Row],[Raça IA]],"-")</f>
        <v>-</v>
      </c>
      <c r="V171" s="162"/>
      <c r="W171" s="162">
        <f>Tabela133[[#This Row],[Categoria]]</f>
        <v>0</v>
      </c>
      <c r="X171" s="162"/>
      <c r="Y171" s="162"/>
      <c r="Z171" s="162"/>
      <c r="AA171" s="162"/>
      <c r="AB171" s="150" t="str">
        <f t="shared" si="7"/>
        <v/>
      </c>
      <c r="AD171" s="154"/>
      <c r="AE171" s="155" t="str">
        <f>IF(Tabela13124[[#This Row],[Diagnóstico]]="Não Prenha ",Tabela133[[#This Row],[Vaca]],"-")</f>
        <v>-</v>
      </c>
      <c r="AF171" s="162"/>
      <c r="AG171" s="162"/>
      <c r="AH171" s="162"/>
      <c r="AI171" s="162"/>
      <c r="AJ171" s="162"/>
      <c r="AK171" s="162">
        <f>Tabela133[[#This Row],[Categoria]]</f>
        <v>0</v>
      </c>
      <c r="AL171" s="162"/>
      <c r="AM171" s="162"/>
      <c r="AN171" s="162"/>
      <c r="AO171" s="162"/>
      <c r="AP171" s="150" t="str">
        <f t="shared" si="8"/>
        <v/>
      </c>
    </row>
    <row r="172" spans="1:42" s="144" customFormat="1" x14ac:dyDescent="0.25">
      <c r="A172" s="156"/>
      <c r="B172" s="154"/>
      <c r="C172" s="155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50" t="str">
        <f t="shared" si="6"/>
        <v/>
      </c>
      <c r="P172" s="154"/>
      <c r="Q172" s="155" t="str">
        <f>IF(Tabela133[[#This Row],[Diagnóstico]]="Não Prenha",Tabela133[[#This Row],[Vaca]],"-")</f>
        <v>-</v>
      </c>
      <c r="R172" s="162" t="str">
        <f>IF(Tabela133[[#This Row],[Diagnóstico]]="Não Prenha",Tabela133[[#This Row],[E.C.C DG]],"-")</f>
        <v>-</v>
      </c>
      <c r="S172" s="162"/>
      <c r="T172" s="162" t="str">
        <f>IF(Tabela133[[#This Row],[Diagnóstico]]="Não Prenha",Tabela133[[#This Row],[E.C.C. IA]],"-")</f>
        <v>-</v>
      </c>
      <c r="U172" s="162" t="str">
        <f>IF(Tabela133[[#This Row],[Diagnóstico]]="Não Prenha",Tabela133[[#This Row],[Raça IA]],"-")</f>
        <v>-</v>
      </c>
      <c r="V172" s="162"/>
      <c r="W172" s="162">
        <f>Tabela133[[#This Row],[Categoria]]</f>
        <v>0</v>
      </c>
      <c r="X172" s="162"/>
      <c r="Y172" s="162"/>
      <c r="Z172" s="162"/>
      <c r="AA172" s="162"/>
      <c r="AB172" s="150" t="str">
        <f t="shared" si="7"/>
        <v/>
      </c>
      <c r="AD172" s="154"/>
      <c r="AE172" s="155" t="str">
        <f>IF(Tabela13124[[#This Row],[Diagnóstico]]="Não Prenha ",Tabela133[[#This Row],[Vaca]],"-")</f>
        <v>-</v>
      </c>
      <c r="AF172" s="162"/>
      <c r="AG172" s="162"/>
      <c r="AH172" s="162"/>
      <c r="AI172" s="162"/>
      <c r="AJ172" s="162"/>
      <c r="AK172" s="162">
        <f>Tabela133[[#This Row],[Categoria]]</f>
        <v>0</v>
      </c>
      <c r="AL172" s="162"/>
      <c r="AM172" s="162"/>
      <c r="AN172" s="162"/>
      <c r="AO172" s="162"/>
      <c r="AP172" s="150" t="str">
        <f t="shared" si="8"/>
        <v/>
      </c>
    </row>
    <row r="173" spans="1:42" s="144" customFormat="1" x14ac:dyDescent="0.25">
      <c r="A173" s="156"/>
      <c r="B173" s="154"/>
      <c r="C173" s="155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50" t="str">
        <f t="shared" si="6"/>
        <v/>
      </c>
      <c r="P173" s="154"/>
      <c r="Q173" s="155" t="str">
        <f>IF(Tabela133[[#This Row],[Diagnóstico]]="Não Prenha",Tabela133[[#This Row],[Vaca]],"-")</f>
        <v>-</v>
      </c>
      <c r="R173" s="162" t="str">
        <f>IF(Tabela133[[#This Row],[Diagnóstico]]="Não Prenha",Tabela133[[#This Row],[E.C.C DG]],"-")</f>
        <v>-</v>
      </c>
      <c r="S173" s="162"/>
      <c r="T173" s="162" t="str">
        <f>IF(Tabela133[[#This Row],[Diagnóstico]]="Não Prenha",Tabela133[[#This Row],[E.C.C. IA]],"-")</f>
        <v>-</v>
      </c>
      <c r="U173" s="162" t="str">
        <f>IF(Tabela133[[#This Row],[Diagnóstico]]="Não Prenha",Tabela133[[#This Row],[Raça IA]],"-")</f>
        <v>-</v>
      </c>
      <c r="V173" s="162"/>
      <c r="W173" s="162">
        <f>Tabela133[[#This Row],[Categoria]]</f>
        <v>0</v>
      </c>
      <c r="X173" s="162"/>
      <c r="Y173" s="162"/>
      <c r="Z173" s="162"/>
      <c r="AA173" s="162"/>
      <c r="AB173" s="150" t="str">
        <f t="shared" si="7"/>
        <v/>
      </c>
      <c r="AD173" s="154"/>
      <c r="AE173" s="155" t="str">
        <f>IF(Tabela13124[[#This Row],[Diagnóstico]]="Não Prenha ",Tabela133[[#This Row],[Vaca]],"-")</f>
        <v>-</v>
      </c>
      <c r="AF173" s="162"/>
      <c r="AG173" s="162"/>
      <c r="AH173" s="162"/>
      <c r="AI173" s="162"/>
      <c r="AJ173" s="162"/>
      <c r="AK173" s="162">
        <f>Tabela133[[#This Row],[Categoria]]</f>
        <v>0</v>
      </c>
      <c r="AL173" s="162"/>
      <c r="AM173" s="162"/>
      <c r="AN173" s="162"/>
      <c r="AO173" s="162"/>
      <c r="AP173" s="150" t="str">
        <f t="shared" si="8"/>
        <v/>
      </c>
    </row>
    <row r="174" spans="1:42" s="144" customFormat="1" x14ac:dyDescent="0.25">
      <c r="A174" s="156"/>
      <c r="B174" s="154"/>
      <c r="C174" s="155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50" t="str">
        <f t="shared" si="6"/>
        <v/>
      </c>
      <c r="P174" s="154"/>
      <c r="Q174" s="155" t="str">
        <f>IF(Tabela133[[#This Row],[Diagnóstico]]="Não Prenha",Tabela133[[#This Row],[Vaca]],"-")</f>
        <v>-</v>
      </c>
      <c r="R174" s="162" t="str">
        <f>IF(Tabela133[[#This Row],[Diagnóstico]]="Não Prenha",Tabela133[[#This Row],[E.C.C DG]],"-")</f>
        <v>-</v>
      </c>
      <c r="S174" s="162"/>
      <c r="T174" s="162" t="str">
        <f>IF(Tabela133[[#This Row],[Diagnóstico]]="Não Prenha",Tabela133[[#This Row],[E.C.C. IA]],"-")</f>
        <v>-</v>
      </c>
      <c r="U174" s="162" t="str">
        <f>IF(Tabela133[[#This Row],[Diagnóstico]]="Não Prenha",Tabela133[[#This Row],[Raça IA]],"-")</f>
        <v>-</v>
      </c>
      <c r="V174" s="162"/>
      <c r="W174" s="162">
        <f>Tabela133[[#This Row],[Categoria]]</f>
        <v>0</v>
      </c>
      <c r="X174" s="162"/>
      <c r="Y174" s="162"/>
      <c r="Z174" s="162"/>
      <c r="AA174" s="162"/>
      <c r="AB174" s="150" t="str">
        <f t="shared" si="7"/>
        <v/>
      </c>
      <c r="AD174" s="154"/>
      <c r="AE174" s="155" t="str">
        <f>IF(Tabela13124[[#This Row],[Diagnóstico]]="Não Prenha ",Tabela133[[#This Row],[Vaca]],"-")</f>
        <v>-</v>
      </c>
      <c r="AF174" s="162"/>
      <c r="AG174" s="162"/>
      <c r="AH174" s="162"/>
      <c r="AI174" s="162"/>
      <c r="AJ174" s="162"/>
      <c r="AK174" s="162">
        <f>Tabela133[[#This Row],[Categoria]]</f>
        <v>0</v>
      </c>
      <c r="AL174" s="162"/>
      <c r="AM174" s="162"/>
      <c r="AN174" s="162"/>
      <c r="AO174" s="162"/>
      <c r="AP174" s="150" t="str">
        <f t="shared" si="8"/>
        <v/>
      </c>
    </row>
    <row r="175" spans="1:42" s="144" customFormat="1" x14ac:dyDescent="0.25">
      <c r="A175" s="156"/>
      <c r="B175" s="154"/>
      <c r="C175" s="155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50" t="str">
        <f t="shared" si="6"/>
        <v/>
      </c>
      <c r="P175" s="154"/>
      <c r="Q175" s="155" t="str">
        <f>IF(Tabela133[[#This Row],[Diagnóstico]]="Não Prenha",Tabela133[[#This Row],[Vaca]],"-")</f>
        <v>-</v>
      </c>
      <c r="R175" s="162" t="str">
        <f>IF(Tabela133[[#This Row],[Diagnóstico]]="Não Prenha",Tabela133[[#This Row],[E.C.C DG]],"-")</f>
        <v>-</v>
      </c>
      <c r="S175" s="162"/>
      <c r="T175" s="162" t="str">
        <f>IF(Tabela133[[#This Row],[Diagnóstico]]="Não Prenha",Tabela133[[#This Row],[E.C.C. IA]],"-")</f>
        <v>-</v>
      </c>
      <c r="U175" s="162" t="str">
        <f>IF(Tabela133[[#This Row],[Diagnóstico]]="Não Prenha",Tabela133[[#This Row],[Raça IA]],"-")</f>
        <v>-</v>
      </c>
      <c r="V175" s="162"/>
      <c r="W175" s="162">
        <f>Tabela133[[#This Row],[Categoria]]</f>
        <v>0</v>
      </c>
      <c r="X175" s="162"/>
      <c r="Y175" s="162"/>
      <c r="Z175" s="162"/>
      <c r="AA175" s="162"/>
      <c r="AB175" s="150" t="str">
        <f t="shared" si="7"/>
        <v/>
      </c>
      <c r="AD175" s="154"/>
      <c r="AE175" s="155" t="str">
        <f>IF(Tabela13124[[#This Row],[Diagnóstico]]="Não Prenha ",Tabela133[[#This Row],[Vaca]],"-")</f>
        <v>-</v>
      </c>
      <c r="AF175" s="162"/>
      <c r="AG175" s="162"/>
      <c r="AH175" s="162"/>
      <c r="AI175" s="162"/>
      <c r="AJ175" s="162"/>
      <c r="AK175" s="162">
        <f>Tabela133[[#This Row],[Categoria]]</f>
        <v>0</v>
      </c>
      <c r="AL175" s="162"/>
      <c r="AM175" s="162"/>
      <c r="AN175" s="162"/>
      <c r="AO175" s="162"/>
      <c r="AP175" s="150" t="str">
        <f t="shared" si="8"/>
        <v/>
      </c>
    </row>
    <row r="176" spans="1:42" s="144" customFormat="1" x14ac:dyDescent="0.25">
      <c r="A176" s="156"/>
      <c r="B176" s="154"/>
      <c r="C176" s="155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50" t="str">
        <f t="shared" si="6"/>
        <v/>
      </c>
      <c r="P176" s="154"/>
      <c r="Q176" s="155" t="str">
        <f>IF(Tabela133[[#This Row],[Diagnóstico]]="Não Prenha",Tabela133[[#This Row],[Vaca]],"-")</f>
        <v>-</v>
      </c>
      <c r="R176" s="162" t="str">
        <f>IF(Tabela133[[#This Row],[Diagnóstico]]="Não Prenha",Tabela133[[#This Row],[E.C.C DG]],"-")</f>
        <v>-</v>
      </c>
      <c r="S176" s="162"/>
      <c r="T176" s="162" t="str">
        <f>IF(Tabela133[[#This Row],[Diagnóstico]]="Não Prenha",Tabela133[[#This Row],[E.C.C. IA]],"-")</f>
        <v>-</v>
      </c>
      <c r="U176" s="162" t="str">
        <f>IF(Tabela133[[#This Row],[Diagnóstico]]="Não Prenha",Tabela133[[#This Row],[Raça IA]],"-")</f>
        <v>-</v>
      </c>
      <c r="V176" s="162"/>
      <c r="W176" s="162">
        <f>Tabela133[[#This Row],[Categoria]]</f>
        <v>0</v>
      </c>
      <c r="X176" s="162"/>
      <c r="Y176" s="162"/>
      <c r="Z176" s="162"/>
      <c r="AA176" s="162"/>
      <c r="AB176" s="150" t="str">
        <f t="shared" si="7"/>
        <v/>
      </c>
      <c r="AD176" s="154"/>
      <c r="AE176" s="155" t="str">
        <f>IF(Tabela13124[[#This Row],[Diagnóstico]]="Não Prenha ",Tabela133[[#This Row],[Vaca]],"-")</f>
        <v>-</v>
      </c>
      <c r="AF176" s="162"/>
      <c r="AG176" s="162"/>
      <c r="AH176" s="162"/>
      <c r="AI176" s="162"/>
      <c r="AJ176" s="162"/>
      <c r="AK176" s="162">
        <f>Tabela133[[#This Row],[Categoria]]</f>
        <v>0</v>
      </c>
      <c r="AL176" s="162"/>
      <c r="AM176" s="162"/>
      <c r="AN176" s="162"/>
      <c r="AO176" s="162"/>
      <c r="AP176" s="150" t="str">
        <f t="shared" si="8"/>
        <v/>
      </c>
    </row>
    <row r="177" spans="1:42" s="144" customFormat="1" x14ac:dyDescent="0.25">
      <c r="A177" s="156"/>
      <c r="B177" s="154"/>
      <c r="C177" s="155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50" t="str">
        <f t="shared" si="6"/>
        <v/>
      </c>
      <c r="P177" s="154"/>
      <c r="Q177" s="155" t="str">
        <f>IF(Tabela133[[#This Row],[Diagnóstico]]="Não Prenha",Tabela133[[#This Row],[Vaca]],"-")</f>
        <v>-</v>
      </c>
      <c r="R177" s="162" t="str">
        <f>IF(Tabela133[[#This Row],[Diagnóstico]]="Não Prenha",Tabela133[[#This Row],[E.C.C DG]],"-")</f>
        <v>-</v>
      </c>
      <c r="S177" s="162"/>
      <c r="T177" s="162" t="str">
        <f>IF(Tabela133[[#This Row],[Diagnóstico]]="Não Prenha",Tabela133[[#This Row],[E.C.C. IA]],"-")</f>
        <v>-</v>
      </c>
      <c r="U177" s="162" t="str">
        <f>IF(Tabela133[[#This Row],[Diagnóstico]]="Não Prenha",Tabela133[[#This Row],[Raça IA]],"-")</f>
        <v>-</v>
      </c>
      <c r="V177" s="162"/>
      <c r="W177" s="162">
        <f>Tabela133[[#This Row],[Categoria]]</f>
        <v>0</v>
      </c>
      <c r="X177" s="162"/>
      <c r="Y177" s="162"/>
      <c r="Z177" s="162"/>
      <c r="AA177" s="162"/>
      <c r="AB177" s="150" t="str">
        <f t="shared" si="7"/>
        <v/>
      </c>
      <c r="AD177" s="154"/>
      <c r="AE177" s="155" t="str">
        <f>IF(Tabela13124[[#This Row],[Diagnóstico]]="Não Prenha ",Tabela133[[#This Row],[Vaca]],"-")</f>
        <v>-</v>
      </c>
      <c r="AF177" s="162"/>
      <c r="AG177" s="162"/>
      <c r="AH177" s="162"/>
      <c r="AI177" s="162"/>
      <c r="AJ177" s="162"/>
      <c r="AK177" s="162">
        <f>Tabela133[[#This Row],[Categoria]]</f>
        <v>0</v>
      </c>
      <c r="AL177" s="162"/>
      <c r="AM177" s="162"/>
      <c r="AN177" s="162"/>
      <c r="AO177" s="162"/>
      <c r="AP177" s="150" t="str">
        <f t="shared" si="8"/>
        <v/>
      </c>
    </row>
    <row r="178" spans="1:42" s="144" customFormat="1" x14ac:dyDescent="0.25">
      <c r="A178" s="156"/>
      <c r="B178" s="154"/>
      <c r="C178" s="155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50" t="str">
        <f t="shared" si="6"/>
        <v/>
      </c>
      <c r="P178" s="154"/>
      <c r="Q178" s="155" t="str">
        <f>IF(Tabela133[[#This Row],[Diagnóstico]]="Não Prenha",Tabela133[[#This Row],[Vaca]],"-")</f>
        <v>-</v>
      </c>
      <c r="R178" s="162" t="str">
        <f>IF(Tabela133[[#This Row],[Diagnóstico]]="Não Prenha",Tabela133[[#This Row],[E.C.C DG]],"-")</f>
        <v>-</v>
      </c>
      <c r="S178" s="162"/>
      <c r="T178" s="162" t="str">
        <f>IF(Tabela133[[#This Row],[Diagnóstico]]="Não Prenha",Tabela133[[#This Row],[E.C.C. IA]],"-")</f>
        <v>-</v>
      </c>
      <c r="U178" s="162" t="str">
        <f>IF(Tabela133[[#This Row],[Diagnóstico]]="Não Prenha",Tabela133[[#This Row],[Raça IA]],"-")</f>
        <v>-</v>
      </c>
      <c r="V178" s="162"/>
      <c r="W178" s="162">
        <f>Tabela133[[#This Row],[Categoria]]</f>
        <v>0</v>
      </c>
      <c r="X178" s="162"/>
      <c r="Y178" s="162"/>
      <c r="Z178" s="162"/>
      <c r="AA178" s="162"/>
      <c r="AB178" s="150" t="str">
        <f t="shared" si="7"/>
        <v/>
      </c>
      <c r="AD178" s="154"/>
      <c r="AE178" s="155" t="str">
        <f>IF(Tabela13124[[#This Row],[Diagnóstico]]="Não Prenha ",Tabela133[[#This Row],[Vaca]],"-")</f>
        <v>-</v>
      </c>
      <c r="AF178" s="162"/>
      <c r="AG178" s="162"/>
      <c r="AH178" s="162"/>
      <c r="AI178" s="162"/>
      <c r="AJ178" s="162"/>
      <c r="AK178" s="162">
        <f>Tabela133[[#This Row],[Categoria]]</f>
        <v>0</v>
      </c>
      <c r="AL178" s="162"/>
      <c r="AM178" s="162"/>
      <c r="AN178" s="162"/>
      <c r="AO178" s="162"/>
      <c r="AP178" s="150" t="str">
        <f t="shared" si="8"/>
        <v/>
      </c>
    </row>
    <row r="179" spans="1:42" s="144" customFormat="1" x14ac:dyDescent="0.25">
      <c r="A179" s="156"/>
      <c r="B179" s="154"/>
      <c r="C179" s="155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50" t="str">
        <f t="shared" si="6"/>
        <v/>
      </c>
      <c r="P179" s="154"/>
      <c r="Q179" s="155" t="str">
        <f>IF(Tabela133[[#This Row],[Diagnóstico]]="Não Prenha",Tabela133[[#This Row],[Vaca]],"-")</f>
        <v>-</v>
      </c>
      <c r="R179" s="162" t="str">
        <f>IF(Tabela133[[#This Row],[Diagnóstico]]="Não Prenha",Tabela133[[#This Row],[E.C.C DG]],"-")</f>
        <v>-</v>
      </c>
      <c r="S179" s="162"/>
      <c r="T179" s="162" t="str">
        <f>IF(Tabela133[[#This Row],[Diagnóstico]]="Não Prenha",Tabela133[[#This Row],[E.C.C. IA]],"-")</f>
        <v>-</v>
      </c>
      <c r="U179" s="162" t="str">
        <f>IF(Tabela133[[#This Row],[Diagnóstico]]="Não Prenha",Tabela133[[#This Row],[Raça IA]],"-")</f>
        <v>-</v>
      </c>
      <c r="V179" s="162"/>
      <c r="W179" s="162">
        <f>Tabela133[[#This Row],[Categoria]]</f>
        <v>0</v>
      </c>
      <c r="X179" s="162"/>
      <c r="Y179" s="162"/>
      <c r="Z179" s="162"/>
      <c r="AA179" s="162"/>
      <c r="AB179" s="150" t="str">
        <f t="shared" si="7"/>
        <v/>
      </c>
      <c r="AD179" s="154"/>
      <c r="AE179" s="155" t="str">
        <f>IF(Tabela13124[[#This Row],[Diagnóstico]]="Não Prenha ",Tabela133[[#This Row],[Vaca]],"-")</f>
        <v>-</v>
      </c>
      <c r="AF179" s="162"/>
      <c r="AG179" s="162"/>
      <c r="AH179" s="162"/>
      <c r="AI179" s="162"/>
      <c r="AJ179" s="162"/>
      <c r="AK179" s="162">
        <f>Tabela133[[#This Row],[Categoria]]</f>
        <v>0</v>
      </c>
      <c r="AL179" s="162"/>
      <c r="AM179" s="162"/>
      <c r="AN179" s="162"/>
      <c r="AO179" s="162"/>
      <c r="AP179" s="150" t="str">
        <f t="shared" si="8"/>
        <v/>
      </c>
    </row>
    <row r="180" spans="1:42" s="144" customFormat="1" x14ac:dyDescent="0.25">
      <c r="A180" s="156"/>
      <c r="B180" s="154"/>
      <c r="C180" s="155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50" t="str">
        <f t="shared" si="6"/>
        <v/>
      </c>
      <c r="P180" s="154"/>
      <c r="Q180" s="155" t="str">
        <f>IF(Tabela133[[#This Row],[Diagnóstico]]="Não Prenha",Tabela133[[#This Row],[Vaca]],"-")</f>
        <v>-</v>
      </c>
      <c r="R180" s="162" t="str">
        <f>IF(Tabela133[[#This Row],[Diagnóstico]]="Não Prenha",Tabela133[[#This Row],[E.C.C DG]],"-")</f>
        <v>-</v>
      </c>
      <c r="S180" s="162"/>
      <c r="T180" s="162" t="str">
        <f>IF(Tabela133[[#This Row],[Diagnóstico]]="Não Prenha",Tabela133[[#This Row],[E.C.C. IA]],"-")</f>
        <v>-</v>
      </c>
      <c r="U180" s="162" t="str">
        <f>IF(Tabela133[[#This Row],[Diagnóstico]]="Não Prenha",Tabela133[[#This Row],[Raça IA]],"-")</f>
        <v>-</v>
      </c>
      <c r="V180" s="162"/>
      <c r="W180" s="162">
        <f>Tabela133[[#This Row],[Categoria]]</f>
        <v>0</v>
      </c>
      <c r="X180" s="162"/>
      <c r="Y180" s="162"/>
      <c r="Z180" s="162"/>
      <c r="AA180" s="162"/>
      <c r="AB180" s="150" t="str">
        <f t="shared" si="7"/>
        <v/>
      </c>
      <c r="AD180" s="154"/>
      <c r="AE180" s="155" t="str">
        <f>IF(Tabela13124[[#This Row],[Diagnóstico]]="Não Prenha ",Tabela133[[#This Row],[Vaca]],"-")</f>
        <v>-</v>
      </c>
      <c r="AF180" s="162"/>
      <c r="AG180" s="162"/>
      <c r="AH180" s="162"/>
      <c r="AI180" s="162"/>
      <c r="AJ180" s="162"/>
      <c r="AK180" s="162">
        <f>Tabela133[[#This Row],[Categoria]]</f>
        <v>0</v>
      </c>
      <c r="AL180" s="162"/>
      <c r="AM180" s="162"/>
      <c r="AN180" s="162"/>
      <c r="AO180" s="162"/>
      <c r="AP180" s="150" t="str">
        <f t="shared" si="8"/>
        <v/>
      </c>
    </row>
    <row r="181" spans="1:42" s="144" customFormat="1" x14ac:dyDescent="0.25">
      <c r="A181" s="156"/>
      <c r="B181" s="154"/>
      <c r="C181" s="155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50" t="str">
        <f t="shared" si="6"/>
        <v/>
      </c>
      <c r="P181" s="154"/>
      <c r="Q181" s="155" t="str">
        <f>IF(Tabela133[[#This Row],[Diagnóstico]]="Não Prenha",Tabela133[[#This Row],[Vaca]],"-")</f>
        <v>-</v>
      </c>
      <c r="R181" s="162" t="str">
        <f>IF(Tabela133[[#This Row],[Diagnóstico]]="Não Prenha",Tabela133[[#This Row],[E.C.C DG]],"-")</f>
        <v>-</v>
      </c>
      <c r="S181" s="162"/>
      <c r="T181" s="162" t="str">
        <f>IF(Tabela133[[#This Row],[Diagnóstico]]="Não Prenha",Tabela133[[#This Row],[E.C.C. IA]],"-")</f>
        <v>-</v>
      </c>
      <c r="U181" s="162" t="str">
        <f>IF(Tabela133[[#This Row],[Diagnóstico]]="Não Prenha",Tabela133[[#This Row],[Raça IA]],"-")</f>
        <v>-</v>
      </c>
      <c r="V181" s="162"/>
      <c r="W181" s="162">
        <f>Tabela133[[#This Row],[Categoria]]</f>
        <v>0</v>
      </c>
      <c r="X181" s="162"/>
      <c r="Y181" s="162"/>
      <c r="Z181" s="162"/>
      <c r="AA181" s="162"/>
      <c r="AB181" s="150" t="str">
        <f t="shared" si="7"/>
        <v/>
      </c>
      <c r="AD181" s="154"/>
      <c r="AE181" s="155" t="str">
        <f>IF(Tabela13124[[#This Row],[Diagnóstico]]="Não Prenha ",Tabela133[[#This Row],[Vaca]],"-")</f>
        <v>-</v>
      </c>
      <c r="AF181" s="162"/>
      <c r="AG181" s="162"/>
      <c r="AH181" s="162"/>
      <c r="AI181" s="162"/>
      <c r="AJ181" s="162"/>
      <c r="AK181" s="162">
        <f>Tabela133[[#This Row],[Categoria]]</f>
        <v>0</v>
      </c>
      <c r="AL181" s="162"/>
      <c r="AM181" s="162"/>
      <c r="AN181" s="162"/>
      <c r="AO181" s="162"/>
      <c r="AP181" s="150" t="str">
        <f t="shared" si="8"/>
        <v/>
      </c>
    </row>
    <row r="182" spans="1:42" s="144" customFormat="1" x14ac:dyDescent="0.25">
      <c r="A182" s="156"/>
      <c r="B182" s="154"/>
      <c r="C182" s="155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50" t="str">
        <f t="shared" si="6"/>
        <v/>
      </c>
      <c r="P182" s="154"/>
      <c r="Q182" s="155" t="str">
        <f>IF(Tabela133[[#This Row],[Diagnóstico]]="Não Prenha",Tabela133[[#This Row],[Vaca]],"-")</f>
        <v>-</v>
      </c>
      <c r="R182" s="162" t="str">
        <f>IF(Tabela133[[#This Row],[Diagnóstico]]="Não Prenha",Tabela133[[#This Row],[E.C.C DG]],"-")</f>
        <v>-</v>
      </c>
      <c r="S182" s="162"/>
      <c r="T182" s="162" t="str">
        <f>IF(Tabela133[[#This Row],[Diagnóstico]]="Não Prenha",Tabela133[[#This Row],[E.C.C. IA]],"-")</f>
        <v>-</v>
      </c>
      <c r="U182" s="162" t="str">
        <f>IF(Tabela133[[#This Row],[Diagnóstico]]="Não Prenha",Tabela133[[#This Row],[Raça IA]],"-")</f>
        <v>-</v>
      </c>
      <c r="V182" s="162"/>
      <c r="W182" s="162">
        <f>Tabela133[[#This Row],[Categoria]]</f>
        <v>0</v>
      </c>
      <c r="X182" s="162"/>
      <c r="Y182" s="162"/>
      <c r="Z182" s="162"/>
      <c r="AA182" s="162"/>
      <c r="AB182" s="150" t="str">
        <f t="shared" si="7"/>
        <v/>
      </c>
      <c r="AD182" s="154"/>
      <c r="AE182" s="155" t="str">
        <f>IF(Tabela13124[[#This Row],[Diagnóstico]]="Não Prenha ",Tabela133[[#This Row],[Vaca]],"-")</f>
        <v>-</v>
      </c>
      <c r="AF182" s="162"/>
      <c r="AG182" s="162"/>
      <c r="AH182" s="162"/>
      <c r="AI182" s="162"/>
      <c r="AJ182" s="162"/>
      <c r="AK182" s="162">
        <f>Tabela133[[#This Row],[Categoria]]</f>
        <v>0</v>
      </c>
      <c r="AL182" s="162"/>
      <c r="AM182" s="162"/>
      <c r="AN182" s="162"/>
      <c r="AO182" s="162"/>
      <c r="AP182" s="150" t="str">
        <f t="shared" si="8"/>
        <v/>
      </c>
    </row>
    <row r="183" spans="1:42" s="144" customFormat="1" x14ac:dyDescent="0.25">
      <c r="A183" s="156"/>
      <c r="B183" s="154"/>
      <c r="C183" s="155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50" t="str">
        <f t="shared" si="6"/>
        <v/>
      </c>
      <c r="P183" s="154"/>
      <c r="Q183" s="155" t="str">
        <f>IF(Tabela133[[#This Row],[Diagnóstico]]="Não Prenha",Tabela133[[#This Row],[Vaca]],"-")</f>
        <v>-</v>
      </c>
      <c r="R183" s="162" t="str">
        <f>IF(Tabela133[[#This Row],[Diagnóstico]]="Não Prenha",Tabela133[[#This Row],[E.C.C DG]],"-")</f>
        <v>-</v>
      </c>
      <c r="S183" s="162"/>
      <c r="T183" s="162" t="str">
        <f>IF(Tabela133[[#This Row],[Diagnóstico]]="Não Prenha",Tabela133[[#This Row],[E.C.C. IA]],"-")</f>
        <v>-</v>
      </c>
      <c r="U183" s="162" t="str">
        <f>IF(Tabela133[[#This Row],[Diagnóstico]]="Não Prenha",Tabela133[[#This Row],[Raça IA]],"-")</f>
        <v>-</v>
      </c>
      <c r="V183" s="162"/>
      <c r="W183" s="162">
        <f>Tabela133[[#This Row],[Categoria]]</f>
        <v>0</v>
      </c>
      <c r="X183" s="162"/>
      <c r="Y183" s="162"/>
      <c r="Z183" s="162"/>
      <c r="AA183" s="162"/>
      <c r="AB183" s="150" t="str">
        <f t="shared" si="7"/>
        <v/>
      </c>
      <c r="AD183" s="154"/>
      <c r="AE183" s="155" t="str">
        <f>IF(Tabela13124[[#This Row],[Diagnóstico]]="Não Prenha ",Tabela133[[#This Row],[Vaca]],"-")</f>
        <v>-</v>
      </c>
      <c r="AF183" s="162"/>
      <c r="AG183" s="162"/>
      <c r="AH183" s="162"/>
      <c r="AI183" s="162"/>
      <c r="AJ183" s="162"/>
      <c r="AK183" s="162">
        <f>Tabela133[[#This Row],[Categoria]]</f>
        <v>0</v>
      </c>
      <c r="AL183" s="162"/>
      <c r="AM183" s="162"/>
      <c r="AN183" s="162"/>
      <c r="AO183" s="162"/>
      <c r="AP183" s="150" t="str">
        <f t="shared" si="8"/>
        <v/>
      </c>
    </row>
    <row r="184" spans="1:42" s="144" customFormat="1" x14ac:dyDescent="0.25">
      <c r="A184" s="156"/>
      <c r="B184" s="154"/>
      <c r="C184" s="155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50" t="str">
        <f t="shared" si="6"/>
        <v/>
      </c>
      <c r="P184" s="154"/>
      <c r="Q184" s="155" t="str">
        <f>IF(Tabela133[[#This Row],[Diagnóstico]]="Não Prenha",Tabela133[[#This Row],[Vaca]],"-")</f>
        <v>-</v>
      </c>
      <c r="R184" s="162" t="str">
        <f>IF(Tabela133[[#This Row],[Diagnóstico]]="Não Prenha",Tabela133[[#This Row],[E.C.C DG]],"-")</f>
        <v>-</v>
      </c>
      <c r="S184" s="162"/>
      <c r="T184" s="162" t="str">
        <f>IF(Tabela133[[#This Row],[Diagnóstico]]="Não Prenha",Tabela133[[#This Row],[E.C.C. IA]],"-")</f>
        <v>-</v>
      </c>
      <c r="U184" s="162" t="str">
        <f>IF(Tabela133[[#This Row],[Diagnóstico]]="Não Prenha",Tabela133[[#This Row],[Raça IA]],"-")</f>
        <v>-</v>
      </c>
      <c r="V184" s="162"/>
      <c r="W184" s="162">
        <f>Tabela133[[#This Row],[Categoria]]</f>
        <v>0</v>
      </c>
      <c r="X184" s="162"/>
      <c r="Y184" s="162"/>
      <c r="Z184" s="162"/>
      <c r="AA184" s="162"/>
      <c r="AB184" s="150" t="str">
        <f t="shared" si="7"/>
        <v/>
      </c>
      <c r="AD184" s="154"/>
      <c r="AE184" s="155" t="str">
        <f>IF(Tabela13124[[#This Row],[Diagnóstico]]="Não Prenha ",Tabela133[[#This Row],[Vaca]],"-")</f>
        <v>-</v>
      </c>
      <c r="AF184" s="162"/>
      <c r="AG184" s="162"/>
      <c r="AH184" s="162"/>
      <c r="AI184" s="162"/>
      <c r="AJ184" s="162"/>
      <c r="AK184" s="162">
        <f>Tabela133[[#This Row],[Categoria]]</f>
        <v>0</v>
      </c>
      <c r="AL184" s="162"/>
      <c r="AM184" s="162"/>
      <c r="AN184" s="162"/>
      <c r="AO184" s="162"/>
      <c r="AP184" s="150" t="str">
        <f t="shared" si="8"/>
        <v/>
      </c>
    </row>
    <row r="185" spans="1:42" s="144" customFormat="1" x14ac:dyDescent="0.25">
      <c r="A185" s="156"/>
      <c r="B185" s="154"/>
      <c r="C185" s="155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50" t="str">
        <f t="shared" si="6"/>
        <v/>
      </c>
      <c r="P185" s="154"/>
      <c r="Q185" s="155" t="str">
        <f>IF(Tabela133[[#This Row],[Diagnóstico]]="Não Prenha",Tabela133[[#This Row],[Vaca]],"-")</f>
        <v>-</v>
      </c>
      <c r="R185" s="162" t="str">
        <f>IF(Tabela133[[#This Row],[Diagnóstico]]="Não Prenha",Tabela133[[#This Row],[E.C.C DG]],"-")</f>
        <v>-</v>
      </c>
      <c r="S185" s="162"/>
      <c r="T185" s="162" t="str">
        <f>IF(Tabela133[[#This Row],[Diagnóstico]]="Não Prenha",Tabela133[[#This Row],[E.C.C. IA]],"-")</f>
        <v>-</v>
      </c>
      <c r="U185" s="162" t="str">
        <f>IF(Tabela133[[#This Row],[Diagnóstico]]="Não Prenha",Tabela133[[#This Row],[Raça IA]],"-")</f>
        <v>-</v>
      </c>
      <c r="V185" s="162"/>
      <c r="W185" s="162">
        <f>Tabela133[[#This Row],[Categoria]]</f>
        <v>0</v>
      </c>
      <c r="X185" s="162"/>
      <c r="Y185" s="162"/>
      <c r="Z185" s="162"/>
      <c r="AA185" s="162"/>
      <c r="AB185" s="150" t="str">
        <f t="shared" si="7"/>
        <v/>
      </c>
      <c r="AD185" s="154"/>
      <c r="AE185" s="155" t="str">
        <f>IF(Tabela13124[[#This Row],[Diagnóstico]]="Não Prenha ",Tabela133[[#This Row],[Vaca]],"-")</f>
        <v>-</v>
      </c>
      <c r="AF185" s="162"/>
      <c r="AG185" s="162"/>
      <c r="AH185" s="162"/>
      <c r="AI185" s="162"/>
      <c r="AJ185" s="162"/>
      <c r="AK185" s="162">
        <f>Tabela133[[#This Row],[Categoria]]</f>
        <v>0</v>
      </c>
      <c r="AL185" s="162"/>
      <c r="AM185" s="162"/>
      <c r="AN185" s="162"/>
      <c r="AO185" s="162"/>
      <c r="AP185" s="150" t="str">
        <f t="shared" si="8"/>
        <v/>
      </c>
    </row>
    <row r="186" spans="1:42" s="144" customFormat="1" x14ac:dyDescent="0.25">
      <c r="A186" s="156"/>
      <c r="B186" s="154"/>
      <c r="C186" s="155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50" t="str">
        <f t="shared" si="6"/>
        <v/>
      </c>
      <c r="P186" s="154"/>
      <c r="Q186" s="155" t="str">
        <f>IF(Tabela133[[#This Row],[Diagnóstico]]="Não Prenha",Tabela133[[#This Row],[Vaca]],"-")</f>
        <v>-</v>
      </c>
      <c r="R186" s="162" t="str">
        <f>IF(Tabela133[[#This Row],[Diagnóstico]]="Não Prenha",Tabela133[[#This Row],[E.C.C DG]],"-")</f>
        <v>-</v>
      </c>
      <c r="S186" s="162"/>
      <c r="T186" s="162" t="str">
        <f>IF(Tabela133[[#This Row],[Diagnóstico]]="Não Prenha",Tabela133[[#This Row],[E.C.C. IA]],"-")</f>
        <v>-</v>
      </c>
      <c r="U186" s="162" t="str">
        <f>IF(Tabela133[[#This Row],[Diagnóstico]]="Não Prenha",Tabela133[[#This Row],[Raça IA]],"-")</f>
        <v>-</v>
      </c>
      <c r="V186" s="162"/>
      <c r="W186" s="162">
        <f>Tabela133[[#This Row],[Categoria]]</f>
        <v>0</v>
      </c>
      <c r="X186" s="162"/>
      <c r="Y186" s="162"/>
      <c r="Z186" s="162"/>
      <c r="AA186" s="162"/>
      <c r="AB186" s="150" t="str">
        <f t="shared" si="7"/>
        <v/>
      </c>
      <c r="AD186" s="154"/>
      <c r="AE186" s="155" t="str">
        <f>IF(Tabela13124[[#This Row],[Diagnóstico]]="Não Prenha ",Tabela133[[#This Row],[Vaca]],"-")</f>
        <v>-</v>
      </c>
      <c r="AF186" s="162"/>
      <c r="AG186" s="162"/>
      <c r="AH186" s="162"/>
      <c r="AI186" s="162"/>
      <c r="AJ186" s="162"/>
      <c r="AK186" s="162">
        <f>Tabela133[[#This Row],[Categoria]]</f>
        <v>0</v>
      </c>
      <c r="AL186" s="162"/>
      <c r="AM186" s="162"/>
      <c r="AN186" s="162"/>
      <c r="AO186" s="162"/>
      <c r="AP186" s="150" t="str">
        <f t="shared" si="8"/>
        <v/>
      </c>
    </row>
    <row r="187" spans="1:42" s="144" customFormat="1" x14ac:dyDescent="0.25">
      <c r="A187" s="156"/>
      <c r="B187" s="154"/>
      <c r="C187" s="155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50" t="str">
        <f t="shared" si="6"/>
        <v/>
      </c>
      <c r="P187" s="154"/>
      <c r="Q187" s="155" t="str">
        <f>IF(Tabela133[[#This Row],[Diagnóstico]]="Não Prenha",Tabela133[[#This Row],[Vaca]],"-")</f>
        <v>-</v>
      </c>
      <c r="R187" s="162" t="str">
        <f>IF(Tabela133[[#This Row],[Diagnóstico]]="Não Prenha",Tabela133[[#This Row],[E.C.C DG]],"-")</f>
        <v>-</v>
      </c>
      <c r="S187" s="162"/>
      <c r="T187" s="162" t="str">
        <f>IF(Tabela133[[#This Row],[Diagnóstico]]="Não Prenha",Tabela133[[#This Row],[E.C.C. IA]],"-")</f>
        <v>-</v>
      </c>
      <c r="U187" s="162" t="str">
        <f>IF(Tabela133[[#This Row],[Diagnóstico]]="Não Prenha",Tabela133[[#This Row],[Raça IA]],"-")</f>
        <v>-</v>
      </c>
      <c r="V187" s="162"/>
      <c r="W187" s="162">
        <f>Tabela133[[#This Row],[Categoria]]</f>
        <v>0</v>
      </c>
      <c r="X187" s="162"/>
      <c r="Y187" s="162"/>
      <c r="Z187" s="162"/>
      <c r="AA187" s="162"/>
      <c r="AB187" s="150" t="str">
        <f t="shared" si="7"/>
        <v/>
      </c>
      <c r="AD187" s="154"/>
      <c r="AE187" s="155" t="str">
        <f>IF(Tabela13124[[#This Row],[Diagnóstico]]="Não Prenha ",Tabela133[[#This Row],[Vaca]],"-")</f>
        <v>-</v>
      </c>
      <c r="AF187" s="162"/>
      <c r="AG187" s="162"/>
      <c r="AH187" s="162"/>
      <c r="AI187" s="162"/>
      <c r="AJ187" s="162"/>
      <c r="AK187" s="162">
        <f>Tabela133[[#This Row],[Categoria]]</f>
        <v>0</v>
      </c>
      <c r="AL187" s="162"/>
      <c r="AM187" s="162"/>
      <c r="AN187" s="162"/>
      <c r="AO187" s="162"/>
      <c r="AP187" s="150" t="str">
        <f t="shared" si="8"/>
        <v/>
      </c>
    </row>
    <row r="188" spans="1:42" s="144" customFormat="1" x14ac:dyDescent="0.25">
      <c r="A188" s="156"/>
      <c r="B188" s="154"/>
      <c r="C188" s="155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50" t="str">
        <f t="shared" si="6"/>
        <v/>
      </c>
      <c r="P188" s="154"/>
      <c r="Q188" s="155" t="str">
        <f>IF(Tabela133[[#This Row],[Diagnóstico]]="Não Prenha",Tabela133[[#This Row],[Vaca]],"-")</f>
        <v>-</v>
      </c>
      <c r="R188" s="162" t="str">
        <f>IF(Tabela133[[#This Row],[Diagnóstico]]="Não Prenha",Tabela133[[#This Row],[E.C.C DG]],"-")</f>
        <v>-</v>
      </c>
      <c r="S188" s="162"/>
      <c r="T188" s="162" t="str">
        <f>IF(Tabela133[[#This Row],[Diagnóstico]]="Não Prenha",Tabela133[[#This Row],[E.C.C. IA]],"-")</f>
        <v>-</v>
      </c>
      <c r="U188" s="162" t="str">
        <f>IF(Tabela133[[#This Row],[Diagnóstico]]="Não Prenha",Tabela133[[#This Row],[Raça IA]],"-")</f>
        <v>-</v>
      </c>
      <c r="V188" s="162"/>
      <c r="W188" s="162">
        <f>Tabela133[[#This Row],[Categoria]]</f>
        <v>0</v>
      </c>
      <c r="X188" s="162"/>
      <c r="Y188" s="162"/>
      <c r="Z188" s="162"/>
      <c r="AA188" s="162"/>
      <c r="AB188" s="150" t="str">
        <f t="shared" si="7"/>
        <v/>
      </c>
      <c r="AD188" s="154"/>
      <c r="AE188" s="155" t="str">
        <f>IF(Tabela13124[[#This Row],[Diagnóstico]]="Não Prenha ",Tabela133[[#This Row],[Vaca]],"-")</f>
        <v>-</v>
      </c>
      <c r="AF188" s="162"/>
      <c r="AG188" s="162"/>
      <c r="AH188" s="162"/>
      <c r="AI188" s="162"/>
      <c r="AJ188" s="162"/>
      <c r="AK188" s="162">
        <f>Tabela133[[#This Row],[Categoria]]</f>
        <v>0</v>
      </c>
      <c r="AL188" s="162"/>
      <c r="AM188" s="162"/>
      <c r="AN188" s="162"/>
      <c r="AO188" s="162"/>
      <c r="AP188" s="150" t="str">
        <f t="shared" si="8"/>
        <v/>
      </c>
    </row>
    <row r="189" spans="1:42" s="144" customFormat="1" x14ac:dyDescent="0.25">
      <c r="A189" s="156"/>
      <c r="B189" s="154"/>
      <c r="C189" s="155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50" t="str">
        <f t="shared" si="6"/>
        <v/>
      </c>
      <c r="P189" s="154"/>
      <c r="Q189" s="155" t="str">
        <f>IF(Tabela133[[#This Row],[Diagnóstico]]="Não Prenha",Tabela133[[#This Row],[Vaca]],"-")</f>
        <v>-</v>
      </c>
      <c r="R189" s="162" t="str">
        <f>IF(Tabela133[[#This Row],[Diagnóstico]]="Não Prenha",Tabela133[[#This Row],[E.C.C DG]],"-")</f>
        <v>-</v>
      </c>
      <c r="S189" s="162"/>
      <c r="T189" s="162" t="str">
        <f>IF(Tabela133[[#This Row],[Diagnóstico]]="Não Prenha",Tabela133[[#This Row],[E.C.C. IA]],"-")</f>
        <v>-</v>
      </c>
      <c r="U189" s="162" t="str">
        <f>IF(Tabela133[[#This Row],[Diagnóstico]]="Não Prenha",Tabela133[[#This Row],[Raça IA]],"-")</f>
        <v>-</v>
      </c>
      <c r="V189" s="162"/>
      <c r="W189" s="162">
        <f>Tabela133[[#This Row],[Categoria]]</f>
        <v>0</v>
      </c>
      <c r="X189" s="162"/>
      <c r="Y189" s="162"/>
      <c r="Z189" s="162"/>
      <c r="AA189" s="162"/>
      <c r="AB189" s="150" t="str">
        <f t="shared" si="7"/>
        <v/>
      </c>
      <c r="AD189" s="154"/>
      <c r="AE189" s="155" t="str">
        <f>IF(Tabela13124[[#This Row],[Diagnóstico]]="Não Prenha ",Tabela133[[#This Row],[Vaca]],"-")</f>
        <v>-</v>
      </c>
      <c r="AF189" s="162"/>
      <c r="AG189" s="162"/>
      <c r="AH189" s="162"/>
      <c r="AI189" s="162"/>
      <c r="AJ189" s="162"/>
      <c r="AK189" s="162">
        <f>Tabela133[[#This Row],[Categoria]]</f>
        <v>0</v>
      </c>
      <c r="AL189" s="162"/>
      <c r="AM189" s="162"/>
      <c r="AN189" s="162"/>
      <c r="AO189" s="162"/>
      <c r="AP189" s="150" t="str">
        <f t="shared" si="8"/>
        <v/>
      </c>
    </row>
    <row r="190" spans="1:42" s="144" customFormat="1" x14ac:dyDescent="0.25">
      <c r="A190" s="156"/>
      <c r="B190" s="154"/>
      <c r="C190" s="155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50" t="str">
        <f t="shared" si="6"/>
        <v/>
      </c>
      <c r="P190" s="154"/>
      <c r="Q190" s="155" t="str">
        <f>IF(Tabela133[[#This Row],[Diagnóstico]]="Não Prenha",Tabela133[[#This Row],[Vaca]],"-")</f>
        <v>-</v>
      </c>
      <c r="R190" s="162" t="str">
        <f>IF(Tabela133[[#This Row],[Diagnóstico]]="Não Prenha",Tabela133[[#This Row],[E.C.C DG]],"-")</f>
        <v>-</v>
      </c>
      <c r="S190" s="162"/>
      <c r="T190" s="162" t="str">
        <f>IF(Tabela133[[#This Row],[Diagnóstico]]="Não Prenha",Tabela133[[#This Row],[E.C.C. IA]],"-")</f>
        <v>-</v>
      </c>
      <c r="U190" s="162" t="str">
        <f>IF(Tabela133[[#This Row],[Diagnóstico]]="Não Prenha",Tabela133[[#This Row],[Raça IA]],"-")</f>
        <v>-</v>
      </c>
      <c r="V190" s="162"/>
      <c r="W190" s="162">
        <f>Tabela133[[#This Row],[Categoria]]</f>
        <v>0</v>
      </c>
      <c r="X190" s="162"/>
      <c r="Y190" s="162"/>
      <c r="Z190" s="162"/>
      <c r="AA190" s="162"/>
      <c r="AB190" s="150" t="str">
        <f t="shared" si="7"/>
        <v/>
      </c>
      <c r="AD190" s="154"/>
      <c r="AE190" s="155" t="str">
        <f>IF(Tabela13124[[#This Row],[Diagnóstico]]="Não Prenha ",Tabela133[[#This Row],[Vaca]],"-")</f>
        <v>-</v>
      </c>
      <c r="AF190" s="162"/>
      <c r="AG190" s="162"/>
      <c r="AH190" s="162"/>
      <c r="AI190" s="162"/>
      <c r="AJ190" s="162"/>
      <c r="AK190" s="162">
        <f>Tabela133[[#This Row],[Categoria]]</f>
        <v>0</v>
      </c>
      <c r="AL190" s="162"/>
      <c r="AM190" s="162"/>
      <c r="AN190" s="162"/>
      <c r="AO190" s="162"/>
      <c r="AP190" s="150" t="str">
        <f t="shared" si="8"/>
        <v/>
      </c>
    </row>
    <row r="191" spans="1:42" s="144" customFormat="1" x14ac:dyDescent="0.25">
      <c r="A191" s="156"/>
      <c r="B191" s="154"/>
      <c r="C191" s="155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50" t="str">
        <f t="shared" si="6"/>
        <v/>
      </c>
      <c r="P191" s="154"/>
      <c r="Q191" s="155" t="str">
        <f>IF(Tabela133[[#This Row],[Diagnóstico]]="Não Prenha",Tabela133[[#This Row],[Vaca]],"-")</f>
        <v>-</v>
      </c>
      <c r="R191" s="162" t="str">
        <f>IF(Tabela133[[#This Row],[Diagnóstico]]="Não Prenha",Tabela133[[#This Row],[E.C.C DG]],"-")</f>
        <v>-</v>
      </c>
      <c r="S191" s="162"/>
      <c r="T191" s="162" t="str">
        <f>IF(Tabela133[[#This Row],[Diagnóstico]]="Não Prenha",Tabela133[[#This Row],[E.C.C. IA]],"-")</f>
        <v>-</v>
      </c>
      <c r="U191" s="162" t="str">
        <f>IF(Tabela133[[#This Row],[Diagnóstico]]="Não Prenha",Tabela133[[#This Row],[Raça IA]],"-")</f>
        <v>-</v>
      </c>
      <c r="V191" s="162"/>
      <c r="W191" s="162">
        <f>Tabela133[[#This Row],[Categoria]]</f>
        <v>0</v>
      </c>
      <c r="X191" s="162"/>
      <c r="Y191" s="162"/>
      <c r="Z191" s="162"/>
      <c r="AA191" s="162"/>
      <c r="AB191" s="150" t="str">
        <f t="shared" si="7"/>
        <v/>
      </c>
      <c r="AD191" s="154"/>
      <c r="AE191" s="155" t="str">
        <f>IF(Tabela13124[[#This Row],[Diagnóstico]]="Não Prenha ",Tabela133[[#This Row],[Vaca]],"-")</f>
        <v>-</v>
      </c>
      <c r="AF191" s="162"/>
      <c r="AG191" s="162"/>
      <c r="AH191" s="162"/>
      <c r="AI191" s="162"/>
      <c r="AJ191" s="162"/>
      <c r="AK191" s="162">
        <f>Tabela133[[#This Row],[Categoria]]</f>
        <v>0</v>
      </c>
      <c r="AL191" s="162"/>
      <c r="AM191" s="162"/>
      <c r="AN191" s="162"/>
      <c r="AO191" s="162"/>
      <c r="AP191" s="150" t="str">
        <f t="shared" si="8"/>
        <v/>
      </c>
    </row>
    <row r="192" spans="1:42" s="144" customFormat="1" x14ac:dyDescent="0.25">
      <c r="A192" s="156"/>
      <c r="B192" s="154"/>
      <c r="C192" s="155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50" t="str">
        <f t="shared" si="6"/>
        <v/>
      </c>
      <c r="P192" s="154"/>
      <c r="Q192" s="155" t="str">
        <f>IF(Tabela133[[#This Row],[Diagnóstico]]="Não Prenha",Tabela133[[#This Row],[Vaca]],"-")</f>
        <v>-</v>
      </c>
      <c r="R192" s="162" t="str">
        <f>IF(Tabela133[[#This Row],[Diagnóstico]]="Não Prenha",Tabela133[[#This Row],[E.C.C DG]],"-")</f>
        <v>-</v>
      </c>
      <c r="S192" s="162"/>
      <c r="T192" s="162" t="str">
        <f>IF(Tabela133[[#This Row],[Diagnóstico]]="Não Prenha",Tabela133[[#This Row],[E.C.C. IA]],"-")</f>
        <v>-</v>
      </c>
      <c r="U192" s="162" t="str">
        <f>IF(Tabela133[[#This Row],[Diagnóstico]]="Não Prenha",Tabela133[[#This Row],[Raça IA]],"-")</f>
        <v>-</v>
      </c>
      <c r="V192" s="162"/>
      <c r="W192" s="162">
        <f>Tabela133[[#This Row],[Categoria]]</f>
        <v>0</v>
      </c>
      <c r="X192" s="162"/>
      <c r="Y192" s="162"/>
      <c r="Z192" s="162"/>
      <c r="AA192" s="162"/>
      <c r="AB192" s="150" t="str">
        <f t="shared" si="7"/>
        <v/>
      </c>
      <c r="AD192" s="154"/>
      <c r="AE192" s="155" t="str">
        <f>IF(Tabela13124[[#This Row],[Diagnóstico]]="Não Prenha ",Tabela133[[#This Row],[Vaca]],"-")</f>
        <v>-</v>
      </c>
      <c r="AF192" s="162"/>
      <c r="AG192" s="162"/>
      <c r="AH192" s="162"/>
      <c r="AI192" s="162"/>
      <c r="AJ192" s="162"/>
      <c r="AK192" s="162">
        <f>Tabela133[[#This Row],[Categoria]]</f>
        <v>0</v>
      </c>
      <c r="AL192" s="162"/>
      <c r="AM192" s="162"/>
      <c r="AN192" s="162"/>
      <c r="AO192" s="162"/>
      <c r="AP192" s="150" t="str">
        <f t="shared" si="8"/>
        <v/>
      </c>
    </row>
    <row r="193" spans="1:42" s="144" customFormat="1" x14ac:dyDescent="0.25">
      <c r="A193" s="156"/>
      <c r="B193" s="154"/>
      <c r="C193" s="155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50" t="str">
        <f t="shared" si="6"/>
        <v/>
      </c>
      <c r="P193" s="154"/>
      <c r="Q193" s="155" t="str">
        <f>IF(Tabela133[[#This Row],[Diagnóstico]]="Não Prenha",Tabela133[[#This Row],[Vaca]],"-")</f>
        <v>-</v>
      </c>
      <c r="R193" s="162" t="str">
        <f>IF(Tabela133[[#This Row],[Diagnóstico]]="Não Prenha",Tabela133[[#This Row],[E.C.C DG]],"-")</f>
        <v>-</v>
      </c>
      <c r="S193" s="162"/>
      <c r="T193" s="162" t="str">
        <f>IF(Tabela133[[#This Row],[Diagnóstico]]="Não Prenha",Tabela133[[#This Row],[E.C.C. IA]],"-")</f>
        <v>-</v>
      </c>
      <c r="U193" s="162" t="str">
        <f>IF(Tabela133[[#This Row],[Diagnóstico]]="Não Prenha",Tabela133[[#This Row],[Raça IA]],"-")</f>
        <v>-</v>
      </c>
      <c r="V193" s="162"/>
      <c r="W193" s="162">
        <f>Tabela133[[#This Row],[Categoria]]</f>
        <v>0</v>
      </c>
      <c r="X193" s="162"/>
      <c r="Y193" s="162"/>
      <c r="Z193" s="162"/>
      <c r="AA193" s="162"/>
      <c r="AB193" s="150" t="str">
        <f t="shared" si="7"/>
        <v/>
      </c>
      <c r="AD193" s="154"/>
      <c r="AE193" s="155" t="str">
        <f>IF(Tabela13124[[#This Row],[Diagnóstico]]="Não Prenha ",Tabela133[[#This Row],[Vaca]],"-")</f>
        <v>-</v>
      </c>
      <c r="AF193" s="162"/>
      <c r="AG193" s="162"/>
      <c r="AH193" s="162"/>
      <c r="AI193" s="162"/>
      <c r="AJ193" s="162"/>
      <c r="AK193" s="162">
        <f>Tabela133[[#This Row],[Categoria]]</f>
        <v>0</v>
      </c>
      <c r="AL193" s="162"/>
      <c r="AM193" s="162"/>
      <c r="AN193" s="162"/>
      <c r="AO193" s="162"/>
      <c r="AP193" s="150" t="str">
        <f t="shared" si="8"/>
        <v/>
      </c>
    </row>
    <row r="194" spans="1:42" s="144" customFormat="1" x14ac:dyDescent="0.25">
      <c r="A194" s="156"/>
      <c r="B194" s="154"/>
      <c r="C194" s="155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50" t="str">
        <f t="shared" ref="N194:N257" si="9">IF(B194="","",SUM(B194+295))</f>
        <v/>
      </c>
      <c r="P194" s="154"/>
      <c r="Q194" s="155" t="str">
        <f>IF(Tabela133[[#This Row],[Diagnóstico]]="Não Prenha",Tabela133[[#This Row],[Vaca]],"-")</f>
        <v>-</v>
      </c>
      <c r="R194" s="162" t="str">
        <f>IF(Tabela133[[#This Row],[Diagnóstico]]="Não Prenha",Tabela133[[#This Row],[E.C.C DG]],"-")</f>
        <v>-</v>
      </c>
      <c r="S194" s="162"/>
      <c r="T194" s="162" t="str">
        <f>IF(Tabela133[[#This Row],[Diagnóstico]]="Não Prenha",Tabela133[[#This Row],[E.C.C. IA]],"-")</f>
        <v>-</v>
      </c>
      <c r="U194" s="162" t="str">
        <f>IF(Tabela133[[#This Row],[Diagnóstico]]="Não Prenha",Tabela133[[#This Row],[Raça IA]],"-")</f>
        <v>-</v>
      </c>
      <c r="V194" s="162"/>
      <c r="W194" s="162">
        <f>Tabela133[[#This Row],[Categoria]]</f>
        <v>0</v>
      </c>
      <c r="X194" s="162"/>
      <c r="Y194" s="162"/>
      <c r="Z194" s="162"/>
      <c r="AA194" s="162"/>
      <c r="AB194" s="150" t="str">
        <f t="shared" ref="AB194:AB257" si="10">IF(P194="","",SUM(P194+295))</f>
        <v/>
      </c>
      <c r="AD194" s="154"/>
      <c r="AE194" s="155" t="str">
        <f>IF(Tabela13124[[#This Row],[Diagnóstico]]="Não Prenha ",Tabela133[[#This Row],[Vaca]],"-")</f>
        <v>-</v>
      </c>
      <c r="AF194" s="162"/>
      <c r="AG194" s="162"/>
      <c r="AH194" s="162"/>
      <c r="AI194" s="162"/>
      <c r="AJ194" s="162"/>
      <c r="AK194" s="162">
        <f>Tabela133[[#This Row],[Categoria]]</f>
        <v>0</v>
      </c>
      <c r="AL194" s="162"/>
      <c r="AM194" s="162"/>
      <c r="AN194" s="162"/>
      <c r="AO194" s="162"/>
      <c r="AP194" s="150" t="str">
        <f t="shared" ref="AP194:AP257" si="11">IF(AD194="","",SUM(AD194+295))</f>
        <v/>
      </c>
    </row>
    <row r="195" spans="1:42" s="144" customFormat="1" x14ac:dyDescent="0.25">
      <c r="A195" s="156"/>
      <c r="B195" s="154"/>
      <c r="C195" s="155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50" t="str">
        <f t="shared" si="9"/>
        <v/>
      </c>
      <c r="P195" s="154"/>
      <c r="Q195" s="155" t="str">
        <f>IF(Tabela133[[#This Row],[Diagnóstico]]="Não Prenha",Tabela133[[#This Row],[Vaca]],"-")</f>
        <v>-</v>
      </c>
      <c r="R195" s="162" t="str">
        <f>IF(Tabela133[[#This Row],[Diagnóstico]]="Não Prenha",Tabela133[[#This Row],[E.C.C DG]],"-")</f>
        <v>-</v>
      </c>
      <c r="S195" s="162"/>
      <c r="T195" s="162" t="str">
        <f>IF(Tabela133[[#This Row],[Diagnóstico]]="Não Prenha",Tabela133[[#This Row],[E.C.C. IA]],"-")</f>
        <v>-</v>
      </c>
      <c r="U195" s="162" t="str">
        <f>IF(Tabela133[[#This Row],[Diagnóstico]]="Não Prenha",Tabela133[[#This Row],[Raça IA]],"-")</f>
        <v>-</v>
      </c>
      <c r="V195" s="162"/>
      <c r="W195" s="162">
        <f>Tabela133[[#This Row],[Categoria]]</f>
        <v>0</v>
      </c>
      <c r="X195" s="162"/>
      <c r="Y195" s="162"/>
      <c r="Z195" s="162"/>
      <c r="AA195" s="162"/>
      <c r="AB195" s="150" t="str">
        <f t="shared" si="10"/>
        <v/>
      </c>
      <c r="AD195" s="154"/>
      <c r="AE195" s="155" t="str">
        <f>IF(Tabela13124[[#This Row],[Diagnóstico]]="Não Prenha ",Tabela133[[#This Row],[Vaca]],"-")</f>
        <v>-</v>
      </c>
      <c r="AF195" s="162"/>
      <c r="AG195" s="162"/>
      <c r="AH195" s="162"/>
      <c r="AI195" s="162"/>
      <c r="AJ195" s="162"/>
      <c r="AK195" s="162">
        <f>Tabela133[[#This Row],[Categoria]]</f>
        <v>0</v>
      </c>
      <c r="AL195" s="162"/>
      <c r="AM195" s="162"/>
      <c r="AN195" s="162"/>
      <c r="AO195" s="162"/>
      <c r="AP195" s="150" t="str">
        <f t="shared" si="11"/>
        <v/>
      </c>
    </row>
    <row r="196" spans="1:42" s="144" customFormat="1" x14ac:dyDescent="0.25">
      <c r="A196" s="156"/>
      <c r="B196" s="154"/>
      <c r="C196" s="155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50" t="str">
        <f t="shared" si="9"/>
        <v/>
      </c>
      <c r="P196" s="154"/>
      <c r="Q196" s="155" t="str">
        <f>IF(Tabela133[[#This Row],[Diagnóstico]]="Não Prenha",Tabela133[[#This Row],[Vaca]],"-")</f>
        <v>-</v>
      </c>
      <c r="R196" s="162" t="str">
        <f>IF(Tabela133[[#This Row],[Diagnóstico]]="Não Prenha",Tabela133[[#This Row],[E.C.C DG]],"-")</f>
        <v>-</v>
      </c>
      <c r="S196" s="162"/>
      <c r="T196" s="162" t="str">
        <f>IF(Tabela133[[#This Row],[Diagnóstico]]="Não Prenha",Tabela133[[#This Row],[E.C.C. IA]],"-")</f>
        <v>-</v>
      </c>
      <c r="U196" s="162" t="str">
        <f>IF(Tabela133[[#This Row],[Diagnóstico]]="Não Prenha",Tabela133[[#This Row],[Raça IA]],"-")</f>
        <v>-</v>
      </c>
      <c r="V196" s="162"/>
      <c r="W196" s="162">
        <f>Tabela133[[#This Row],[Categoria]]</f>
        <v>0</v>
      </c>
      <c r="X196" s="162"/>
      <c r="Y196" s="162"/>
      <c r="Z196" s="162"/>
      <c r="AA196" s="162"/>
      <c r="AB196" s="150" t="str">
        <f t="shared" si="10"/>
        <v/>
      </c>
      <c r="AD196" s="154"/>
      <c r="AE196" s="155" t="str">
        <f>IF(Tabela13124[[#This Row],[Diagnóstico]]="Não Prenha ",Tabela133[[#This Row],[Vaca]],"-")</f>
        <v>-</v>
      </c>
      <c r="AF196" s="162"/>
      <c r="AG196" s="162"/>
      <c r="AH196" s="162"/>
      <c r="AI196" s="162"/>
      <c r="AJ196" s="162"/>
      <c r="AK196" s="162">
        <f>Tabela133[[#This Row],[Categoria]]</f>
        <v>0</v>
      </c>
      <c r="AL196" s="162"/>
      <c r="AM196" s="162"/>
      <c r="AN196" s="162"/>
      <c r="AO196" s="162"/>
      <c r="AP196" s="150" t="str">
        <f t="shared" si="11"/>
        <v/>
      </c>
    </row>
    <row r="197" spans="1:42" s="144" customFormat="1" x14ac:dyDescent="0.25">
      <c r="A197" s="156"/>
      <c r="B197" s="154"/>
      <c r="C197" s="155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50" t="str">
        <f t="shared" si="9"/>
        <v/>
      </c>
      <c r="P197" s="154"/>
      <c r="Q197" s="155" t="str">
        <f>IF(Tabela133[[#This Row],[Diagnóstico]]="Não Prenha",Tabela133[[#This Row],[Vaca]],"-")</f>
        <v>-</v>
      </c>
      <c r="R197" s="162" t="str">
        <f>IF(Tabela133[[#This Row],[Diagnóstico]]="Não Prenha",Tabela133[[#This Row],[E.C.C DG]],"-")</f>
        <v>-</v>
      </c>
      <c r="S197" s="162"/>
      <c r="T197" s="162" t="str">
        <f>IF(Tabela133[[#This Row],[Diagnóstico]]="Não Prenha",Tabela133[[#This Row],[E.C.C. IA]],"-")</f>
        <v>-</v>
      </c>
      <c r="U197" s="162" t="str">
        <f>IF(Tabela133[[#This Row],[Diagnóstico]]="Não Prenha",Tabela133[[#This Row],[Raça IA]],"-")</f>
        <v>-</v>
      </c>
      <c r="V197" s="162"/>
      <c r="W197" s="162">
        <f>Tabela133[[#This Row],[Categoria]]</f>
        <v>0</v>
      </c>
      <c r="X197" s="162"/>
      <c r="Y197" s="162"/>
      <c r="Z197" s="162"/>
      <c r="AA197" s="162"/>
      <c r="AB197" s="150" t="str">
        <f t="shared" si="10"/>
        <v/>
      </c>
      <c r="AD197" s="154"/>
      <c r="AE197" s="155" t="str">
        <f>IF(Tabela13124[[#This Row],[Diagnóstico]]="Não Prenha ",Tabela133[[#This Row],[Vaca]],"-")</f>
        <v>-</v>
      </c>
      <c r="AF197" s="162"/>
      <c r="AG197" s="162"/>
      <c r="AH197" s="162"/>
      <c r="AI197" s="162"/>
      <c r="AJ197" s="162"/>
      <c r="AK197" s="162">
        <f>Tabela133[[#This Row],[Categoria]]</f>
        <v>0</v>
      </c>
      <c r="AL197" s="162"/>
      <c r="AM197" s="162"/>
      <c r="AN197" s="162"/>
      <c r="AO197" s="162"/>
      <c r="AP197" s="150" t="str">
        <f t="shared" si="11"/>
        <v/>
      </c>
    </row>
    <row r="198" spans="1:42" s="144" customFormat="1" x14ac:dyDescent="0.25">
      <c r="A198" s="156"/>
      <c r="B198" s="154"/>
      <c r="C198" s="155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50" t="str">
        <f t="shared" si="9"/>
        <v/>
      </c>
      <c r="P198" s="154"/>
      <c r="Q198" s="155" t="str">
        <f>IF(Tabela133[[#This Row],[Diagnóstico]]="Não Prenha",Tabela133[[#This Row],[Vaca]],"-")</f>
        <v>-</v>
      </c>
      <c r="R198" s="162" t="str">
        <f>IF(Tabela133[[#This Row],[Diagnóstico]]="Não Prenha",Tabela133[[#This Row],[E.C.C DG]],"-")</f>
        <v>-</v>
      </c>
      <c r="S198" s="162"/>
      <c r="T198" s="162" t="str">
        <f>IF(Tabela133[[#This Row],[Diagnóstico]]="Não Prenha",Tabela133[[#This Row],[E.C.C. IA]],"-")</f>
        <v>-</v>
      </c>
      <c r="U198" s="162" t="str">
        <f>IF(Tabela133[[#This Row],[Diagnóstico]]="Não Prenha",Tabela133[[#This Row],[Raça IA]],"-")</f>
        <v>-</v>
      </c>
      <c r="V198" s="162"/>
      <c r="W198" s="162">
        <f>Tabela133[[#This Row],[Categoria]]</f>
        <v>0</v>
      </c>
      <c r="X198" s="162"/>
      <c r="Y198" s="162"/>
      <c r="Z198" s="162"/>
      <c r="AA198" s="162"/>
      <c r="AB198" s="150" t="str">
        <f t="shared" si="10"/>
        <v/>
      </c>
      <c r="AD198" s="154"/>
      <c r="AE198" s="155" t="str">
        <f>IF(Tabela13124[[#This Row],[Diagnóstico]]="Não Prenha ",Tabela133[[#This Row],[Vaca]],"-")</f>
        <v>-</v>
      </c>
      <c r="AF198" s="162"/>
      <c r="AG198" s="162"/>
      <c r="AH198" s="162"/>
      <c r="AI198" s="162"/>
      <c r="AJ198" s="162"/>
      <c r="AK198" s="162">
        <f>Tabela133[[#This Row],[Categoria]]</f>
        <v>0</v>
      </c>
      <c r="AL198" s="162"/>
      <c r="AM198" s="162"/>
      <c r="AN198" s="162"/>
      <c r="AO198" s="162"/>
      <c r="AP198" s="150" t="str">
        <f t="shared" si="11"/>
        <v/>
      </c>
    </row>
    <row r="199" spans="1:42" s="144" customFormat="1" x14ac:dyDescent="0.25">
      <c r="A199" s="156"/>
      <c r="B199" s="154"/>
      <c r="C199" s="155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50" t="str">
        <f t="shared" si="9"/>
        <v/>
      </c>
      <c r="P199" s="154"/>
      <c r="Q199" s="155" t="str">
        <f>IF(Tabela133[[#This Row],[Diagnóstico]]="Não Prenha",Tabela133[[#This Row],[Vaca]],"-")</f>
        <v>-</v>
      </c>
      <c r="R199" s="162" t="str">
        <f>IF(Tabela133[[#This Row],[Diagnóstico]]="Não Prenha",Tabela133[[#This Row],[E.C.C DG]],"-")</f>
        <v>-</v>
      </c>
      <c r="S199" s="162"/>
      <c r="T199" s="162" t="str">
        <f>IF(Tabela133[[#This Row],[Diagnóstico]]="Não Prenha",Tabela133[[#This Row],[E.C.C. IA]],"-")</f>
        <v>-</v>
      </c>
      <c r="U199" s="162" t="str">
        <f>IF(Tabela133[[#This Row],[Diagnóstico]]="Não Prenha",Tabela133[[#This Row],[Raça IA]],"-")</f>
        <v>-</v>
      </c>
      <c r="V199" s="162"/>
      <c r="W199" s="162">
        <f>Tabela133[[#This Row],[Categoria]]</f>
        <v>0</v>
      </c>
      <c r="X199" s="162"/>
      <c r="Y199" s="162"/>
      <c r="Z199" s="162"/>
      <c r="AA199" s="162"/>
      <c r="AB199" s="150" t="str">
        <f t="shared" si="10"/>
        <v/>
      </c>
      <c r="AD199" s="154"/>
      <c r="AE199" s="155" t="str">
        <f>IF(Tabela13124[[#This Row],[Diagnóstico]]="Não Prenha ",Tabela133[[#This Row],[Vaca]],"-")</f>
        <v>-</v>
      </c>
      <c r="AF199" s="162"/>
      <c r="AG199" s="162"/>
      <c r="AH199" s="162"/>
      <c r="AI199" s="162"/>
      <c r="AJ199" s="162"/>
      <c r="AK199" s="162">
        <f>Tabela133[[#This Row],[Categoria]]</f>
        <v>0</v>
      </c>
      <c r="AL199" s="162"/>
      <c r="AM199" s="162"/>
      <c r="AN199" s="162"/>
      <c r="AO199" s="162"/>
      <c r="AP199" s="150" t="str">
        <f t="shared" si="11"/>
        <v/>
      </c>
    </row>
    <row r="200" spans="1:42" s="144" customFormat="1" x14ac:dyDescent="0.25">
      <c r="A200" s="156"/>
      <c r="B200" s="154"/>
      <c r="C200" s="155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50" t="str">
        <f t="shared" si="9"/>
        <v/>
      </c>
      <c r="P200" s="154"/>
      <c r="Q200" s="155" t="str">
        <f>IF(Tabela133[[#This Row],[Diagnóstico]]="Não Prenha",Tabela133[[#This Row],[Vaca]],"-")</f>
        <v>-</v>
      </c>
      <c r="R200" s="162" t="str">
        <f>IF(Tabela133[[#This Row],[Diagnóstico]]="Não Prenha",Tabela133[[#This Row],[E.C.C DG]],"-")</f>
        <v>-</v>
      </c>
      <c r="S200" s="162"/>
      <c r="T200" s="162" t="str">
        <f>IF(Tabela133[[#This Row],[Diagnóstico]]="Não Prenha",Tabela133[[#This Row],[E.C.C. IA]],"-")</f>
        <v>-</v>
      </c>
      <c r="U200" s="162" t="str">
        <f>IF(Tabela133[[#This Row],[Diagnóstico]]="Não Prenha",Tabela133[[#This Row],[Raça IA]],"-")</f>
        <v>-</v>
      </c>
      <c r="V200" s="162"/>
      <c r="W200" s="162">
        <f>Tabela133[[#This Row],[Categoria]]</f>
        <v>0</v>
      </c>
      <c r="X200" s="162"/>
      <c r="Y200" s="162"/>
      <c r="Z200" s="162"/>
      <c r="AA200" s="162"/>
      <c r="AB200" s="150" t="str">
        <f t="shared" si="10"/>
        <v/>
      </c>
      <c r="AD200" s="154"/>
      <c r="AE200" s="155" t="str">
        <f>IF(Tabela13124[[#This Row],[Diagnóstico]]="Não Prenha ",Tabela133[[#This Row],[Vaca]],"-")</f>
        <v>-</v>
      </c>
      <c r="AF200" s="162"/>
      <c r="AG200" s="162"/>
      <c r="AH200" s="162"/>
      <c r="AI200" s="162"/>
      <c r="AJ200" s="162"/>
      <c r="AK200" s="162">
        <f>Tabela133[[#This Row],[Categoria]]</f>
        <v>0</v>
      </c>
      <c r="AL200" s="162"/>
      <c r="AM200" s="162"/>
      <c r="AN200" s="162"/>
      <c r="AO200" s="162"/>
      <c r="AP200" s="150" t="str">
        <f t="shared" si="11"/>
        <v/>
      </c>
    </row>
    <row r="201" spans="1:42" s="144" customFormat="1" x14ac:dyDescent="0.25">
      <c r="A201" s="156"/>
      <c r="B201" s="154"/>
      <c r="C201" s="155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50" t="str">
        <f t="shared" si="9"/>
        <v/>
      </c>
      <c r="P201" s="154"/>
      <c r="Q201" s="155" t="str">
        <f>IF(Tabela133[[#This Row],[Diagnóstico]]="Não Prenha",Tabela133[[#This Row],[Vaca]],"-")</f>
        <v>-</v>
      </c>
      <c r="R201" s="162" t="str">
        <f>IF(Tabela133[[#This Row],[Diagnóstico]]="Não Prenha",Tabela133[[#This Row],[E.C.C DG]],"-")</f>
        <v>-</v>
      </c>
      <c r="S201" s="162"/>
      <c r="T201" s="162" t="str">
        <f>IF(Tabela133[[#This Row],[Diagnóstico]]="Não Prenha",Tabela133[[#This Row],[E.C.C. IA]],"-")</f>
        <v>-</v>
      </c>
      <c r="U201" s="162" t="str">
        <f>IF(Tabela133[[#This Row],[Diagnóstico]]="Não Prenha",Tabela133[[#This Row],[Raça IA]],"-")</f>
        <v>-</v>
      </c>
      <c r="V201" s="162"/>
      <c r="W201" s="162">
        <f>Tabela133[[#This Row],[Categoria]]</f>
        <v>0</v>
      </c>
      <c r="X201" s="162"/>
      <c r="Y201" s="162"/>
      <c r="Z201" s="162"/>
      <c r="AA201" s="162"/>
      <c r="AB201" s="150" t="str">
        <f t="shared" si="10"/>
        <v/>
      </c>
      <c r="AD201" s="154"/>
      <c r="AE201" s="155" t="str">
        <f>IF(Tabela13124[[#This Row],[Diagnóstico]]="Não Prenha ",Tabela133[[#This Row],[Vaca]],"-")</f>
        <v>-</v>
      </c>
      <c r="AF201" s="162"/>
      <c r="AG201" s="162"/>
      <c r="AH201" s="162"/>
      <c r="AI201" s="162"/>
      <c r="AJ201" s="162"/>
      <c r="AK201" s="162">
        <f>Tabela133[[#This Row],[Categoria]]</f>
        <v>0</v>
      </c>
      <c r="AL201" s="162"/>
      <c r="AM201" s="162"/>
      <c r="AN201" s="162"/>
      <c r="AO201" s="162"/>
      <c r="AP201" s="150" t="str">
        <f t="shared" si="11"/>
        <v/>
      </c>
    </row>
    <row r="202" spans="1:42" s="144" customFormat="1" x14ac:dyDescent="0.25">
      <c r="A202" s="156"/>
      <c r="B202" s="154"/>
      <c r="C202" s="155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50" t="str">
        <f t="shared" si="9"/>
        <v/>
      </c>
      <c r="P202" s="154"/>
      <c r="Q202" s="155" t="str">
        <f>IF(Tabela133[[#This Row],[Diagnóstico]]="Não Prenha",Tabela133[[#This Row],[Vaca]],"-")</f>
        <v>-</v>
      </c>
      <c r="R202" s="162" t="str">
        <f>IF(Tabela133[[#This Row],[Diagnóstico]]="Não Prenha",Tabela133[[#This Row],[E.C.C DG]],"-")</f>
        <v>-</v>
      </c>
      <c r="S202" s="162"/>
      <c r="T202" s="162" t="str">
        <f>IF(Tabela133[[#This Row],[Diagnóstico]]="Não Prenha",Tabela133[[#This Row],[E.C.C. IA]],"-")</f>
        <v>-</v>
      </c>
      <c r="U202" s="162" t="str">
        <f>IF(Tabela133[[#This Row],[Diagnóstico]]="Não Prenha",Tabela133[[#This Row],[Raça IA]],"-")</f>
        <v>-</v>
      </c>
      <c r="V202" s="162"/>
      <c r="W202" s="162">
        <f>Tabela133[[#This Row],[Categoria]]</f>
        <v>0</v>
      </c>
      <c r="X202" s="162"/>
      <c r="Y202" s="162"/>
      <c r="Z202" s="162"/>
      <c r="AA202" s="162"/>
      <c r="AB202" s="150" t="str">
        <f t="shared" si="10"/>
        <v/>
      </c>
      <c r="AD202" s="154"/>
      <c r="AE202" s="155" t="str">
        <f>IF(Tabela13124[[#This Row],[Diagnóstico]]="Não Prenha ",Tabela133[[#This Row],[Vaca]],"-")</f>
        <v>-</v>
      </c>
      <c r="AF202" s="162"/>
      <c r="AG202" s="162"/>
      <c r="AH202" s="162"/>
      <c r="AI202" s="162"/>
      <c r="AJ202" s="162"/>
      <c r="AK202" s="162">
        <f>Tabela133[[#This Row],[Categoria]]</f>
        <v>0</v>
      </c>
      <c r="AL202" s="162"/>
      <c r="AM202" s="162"/>
      <c r="AN202" s="162"/>
      <c r="AO202" s="162"/>
      <c r="AP202" s="150" t="str">
        <f t="shared" si="11"/>
        <v/>
      </c>
    </row>
    <row r="203" spans="1:42" s="144" customFormat="1" x14ac:dyDescent="0.25">
      <c r="A203" s="156"/>
      <c r="B203" s="154"/>
      <c r="C203" s="155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50" t="str">
        <f t="shared" si="9"/>
        <v/>
      </c>
      <c r="P203" s="154"/>
      <c r="Q203" s="155" t="str">
        <f>IF(Tabela133[[#This Row],[Diagnóstico]]="Não Prenha",Tabela133[[#This Row],[Vaca]],"-")</f>
        <v>-</v>
      </c>
      <c r="R203" s="162" t="str">
        <f>IF(Tabela133[[#This Row],[Diagnóstico]]="Não Prenha",Tabela133[[#This Row],[E.C.C DG]],"-")</f>
        <v>-</v>
      </c>
      <c r="S203" s="162"/>
      <c r="T203" s="162" t="str">
        <f>IF(Tabela133[[#This Row],[Diagnóstico]]="Não Prenha",Tabela133[[#This Row],[E.C.C. IA]],"-")</f>
        <v>-</v>
      </c>
      <c r="U203" s="162" t="str">
        <f>IF(Tabela133[[#This Row],[Diagnóstico]]="Não Prenha",Tabela133[[#This Row],[Raça IA]],"-")</f>
        <v>-</v>
      </c>
      <c r="V203" s="162"/>
      <c r="W203" s="162">
        <f>Tabela133[[#This Row],[Categoria]]</f>
        <v>0</v>
      </c>
      <c r="X203" s="162"/>
      <c r="Y203" s="162"/>
      <c r="Z203" s="162"/>
      <c r="AA203" s="162"/>
      <c r="AB203" s="150" t="str">
        <f t="shared" si="10"/>
        <v/>
      </c>
      <c r="AD203" s="154"/>
      <c r="AE203" s="155" t="str">
        <f>IF(Tabela13124[[#This Row],[Diagnóstico]]="Não Prenha ",Tabela133[[#This Row],[Vaca]],"-")</f>
        <v>-</v>
      </c>
      <c r="AF203" s="162"/>
      <c r="AG203" s="162"/>
      <c r="AH203" s="162"/>
      <c r="AI203" s="162"/>
      <c r="AJ203" s="162"/>
      <c r="AK203" s="162">
        <f>Tabela133[[#This Row],[Categoria]]</f>
        <v>0</v>
      </c>
      <c r="AL203" s="162"/>
      <c r="AM203" s="162"/>
      <c r="AN203" s="162"/>
      <c r="AO203" s="162"/>
      <c r="AP203" s="150" t="str">
        <f t="shared" si="11"/>
        <v/>
      </c>
    </row>
    <row r="204" spans="1:42" s="144" customFormat="1" x14ac:dyDescent="0.25">
      <c r="A204" s="156"/>
      <c r="B204" s="154"/>
      <c r="C204" s="155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50" t="str">
        <f t="shared" si="9"/>
        <v/>
      </c>
      <c r="P204" s="154"/>
      <c r="Q204" s="155" t="str">
        <f>IF(Tabela133[[#This Row],[Diagnóstico]]="Não Prenha",Tabela133[[#This Row],[Vaca]],"-")</f>
        <v>-</v>
      </c>
      <c r="R204" s="162" t="str">
        <f>IF(Tabela133[[#This Row],[Diagnóstico]]="Não Prenha",Tabela133[[#This Row],[E.C.C DG]],"-")</f>
        <v>-</v>
      </c>
      <c r="S204" s="162"/>
      <c r="T204" s="162" t="str">
        <f>IF(Tabela133[[#This Row],[Diagnóstico]]="Não Prenha",Tabela133[[#This Row],[E.C.C. IA]],"-")</f>
        <v>-</v>
      </c>
      <c r="U204" s="162" t="str">
        <f>IF(Tabela133[[#This Row],[Diagnóstico]]="Não Prenha",Tabela133[[#This Row],[Raça IA]],"-")</f>
        <v>-</v>
      </c>
      <c r="V204" s="162"/>
      <c r="W204" s="162">
        <f>Tabela133[[#This Row],[Categoria]]</f>
        <v>0</v>
      </c>
      <c r="X204" s="162"/>
      <c r="Y204" s="162"/>
      <c r="Z204" s="162"/>
      <c r="AA204" s="162"/>
      <c r="AB204" s="150" t="str">
        <f t="shared" si="10"/>
        <v/>
      </c>
      <c r="AD204" s="154"/>
      <c r="AE204" s="155" t="str">
        <f>IF(Tabela13124[[#This Row],[Diagnóstico]]="Não Prenha ",Tabela133[[#This Row],[Vaca]],"-")</f>
        <v>-</v>
      </c>
      <c r="AF204" s="162"/>
      <c r="AG204" s="162"/>
      <c r="AH204" s="162"/>
      <c r="AI204" s="162"/>
      <c r="AJ204" s="162"/>
      <c r="AK204" s="162">
        <f>Tabela133[[#This Row],[Categoria]]</f>
        <v>0</v>
      </c>
      <c r="AL204" s="162"/>
      <c r="AM204" s="162"/>
      <c r="AN204" s="162"/>
      <c r="AO204" s="162"/>
      <c r="AP204" s="150" t="str">
        <f t="shared" si="11"/>
        <v/>
      </c>
    </row>
    <row r="205" spans="1:42" s="144" customFormat="1" x14ac:dyDescent="0.25">
      <c r="A205" s="156"/>
      <c r="B205" s="154"/>
      <c r="C205" s="155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50" t="str">
        <f t="shared" si="9"/>
        <v/>
      </c>
      <c r="P205" s="154"/>
      <c r="Q205" s="155" t="str">
        <f>IF(Tabela133[[#This Row],[Diagnóstico]]="Não Prenha",Tabela133[[#This Row],[Vaca]],"-")</f>
        <v>-</v>
      </c>
      <c r="R205" s="162" t="str">
        <f>IF(Tabela133[[#This Row],[Diagnóstico]]="Não Prenha",Tabela133[[#This Row],[E.C.C DG]],"-")</f>
        <v>-</v>
      </c>
      <c r="S205" s="162"/>
      <c r="T205" s="162" t="str">
        <f>IF(Tabela133[[#This Row],[Diagnóstico]]="Não Prenha",Tabela133[[#This Row],[E.C.C. IA]],"-")</f>
        <v>-</v>
      </c>
      <c r="U205" s="162" t="str">
        <f>IF(Tabela133[[#This Row],[Diagnóstico]]="Não Prenha",Tabela133[[#This Row],[Raça IA]],"-")</f>
        <v>-</v>
      </c>
      <c r="V205" s="162"/>
      <c r="W205" s="162">
        <f>Tabela133[[#This Row],[Categoria]]</f>
        <v>0</v>
      </c>
      <c r="X205" s="162"/>
      <c r="Y205" s="162"/>
      <c r="Z205" s="162"/>
      <c r="AA205" s="162"/>
      <c r="AB205" s="150" t="str">
        <f t="shared" si="10"/>
        <v/>
      </c>
      <c r="AD205" s="154"/>
      <c r="AE205" s="155" t="str">
        <f>IF(Tabela13124[[#This Row],[Diagnóstico]]="Não Prenha ",Tabela133[[#This Row],[Vaca]],"-")</f>
        <v>-</v>
      </c>
      <c r="AF205" s="162"/>
      <c r="AG205" s="162"/>
      <c r="AH205" s="162"/>
      <c r="AI205" s="162"/>
      <c r="AJ205" s="162"/>
      <c r="AK205" s="162">
        <f>Tabela133[[#This Row],[Categoria]]</f>
        <v>0</v>
      </c>
      <c r="AL205" s="162"/>
      <c r="AM205" s="162"/>
      <c r="AN205" s="162"/>
      <c r="AO205" s="162"/>
      <c r="AP205" s="150" t="str">
        <f t="shared" si="11"/>
        <v/>
      </c>
    </row>
    <row r="206" spans="1:42" s="144" customFormat="1" x14ac:dyDescent="0.25">
      <c r="A206" s="156"/>
      <c r="B206" s="154"/>
      <c r="C206" s="155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50" t="str">
        <f t="shared" si="9"/>
        <v/>
      </c>
      <c r="P206" s="154"/>
      <c r="Q206" s="155" t="str">
        <f>IF(Tabela133[[#This Row],[Diagnóstico]]="Não Prenha",Tabela133[[#This Row],[Vaca]],"-")</f>
        <v>-</v>
      </c>
      <c r="R206" s="162" t="str">
        <f>IF(Tabela133[[#This Row],[Diagnóstico]]="Não Prenha",Tabela133[[#This Row],[E.C.C DG]],"-")</f>
        <v>-</v>
      </c>
      <c r="S206" s="162"/>
      <c r="T206" s="162" t="str">
        <f>IF(Tabela133[[#This Row],[Diagnóstico]]="Não Prenha",Tabela133[[#This Row],[E.C.C. IA]],"-")</f>
        <v>-</v>
      </c>
      <c r="U206" s="162" t="str">
        <f>IF(Tabela133[[#This Row],[Diagnóstico]]="Não Prenha",Tabela133[[#This Row],[Raça IA]],"-")</f>
        <v>-</v>
      </c>
      <c r="V206" s="162"/>
      <c r="W206" s="162">
        <f>Tabela133[[#This Row],[Categoria]]</f>
        <v>0</v>
      </c>
      <c r="X206" s="162"/>
      <c r="Y206" s="162"/>
      <c r="Z206" s="162"/>
      <c r="AA206" s="162"/>
      <c r="AB206" s="150" t="str">
        <f t="shared" si="10"/>
        <v/>
      </c>
      <c r="AD206" s="154"/>
      <c r="AE206" s="155" t="str">
        <f>IF(Tabela13124[[#This Row],[Diagnóstico]]="Não Prenha ",Tabela133[[#This Row],[Vaca]],"-")</f>
        <v>-</v>
      </c>
      <c r="AF206" s="162"/>
      <c r="AG206" s="162"/>
      <c r="AH206" s="162"/>
      <c r="AI206" s="162"/>
      <c r="AJ206" s="162"/>
      <c r="AK206" s="162">
        <f>Tabela133[[#This Row],[Categoria]]</f>
        <v>0</v>
      </c>
      <c r="AL206" s="162"/>
      <c r="AM206" s="162"/>
      <c r="AN206" s="162"/>
      <c r="AO206" s="162"/>
      <c r="AP206" s="150" t="str">
        <f t="shared" si="11"/>
        <v/>
      </c>
    </row>
    <row r="207" spans="1:42" s="144" customFormat="1" x14ac:dyDescent="0.25">
      <c r="A207" s="156"/>
      <c r="B207" s="154"/>
      <c r="C207" s="155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50" t="str">
        <f t="shared" si="9"/>
        <v/>
      </c>
      <c r="P207" s="154"/>
      <c r="Q207" s="155" t="str">
        <f>IF(Tabela133[[#This Row],[Diagnóstico]]="Não Prenha",Tabela133[[#This Row],[Vaca]],"-")</f>
        <v>-</v>
      </c>
      <c r="R207" s="162" t="str">
        <f>IF(Tabela133[[#This Row],[Diagnóstico]]="Não Prenha",Tabela133[[#This Row],[E.C.C DG]],"-")</f>
        <v>-</v>
      </c>
      <c r="S207" s="162"/>
      <c r="T207" s="162" t="str">
        <f>IF(Tabela133[[#This Row],[Diagnóstico]]="Não Prenha",Tabela133[[#This Row],[E.C.C. IA]],"-")</f>
        <v>-</v>
      </c>
      <c r="U207" s="162" t="str">
        <f>IF(Tabela133[[#This Row],[Diagnóstico]]="Não Prenha",Tabela133[[#This Row],[Raça IA]],"-")</f>
        <v>-</v>
      </c>
      <c r="V207" s="162"/>
      <c r="W207" s="162">
        <f>Tabela133[[#This Row],[Categoria]]</f>
        <v>0</v>
      </c>
      <c r="X207" s="162"/>
      <c r="Y207" s="162"/>
      <c r="Z207" s="162"/>
      <c r="AA207" s="162"/>
      <c r="AB207" s="150" t="str">
        <f t="shared" si="10"/>
        <v/>
      </c>
      <c r="AD207" s="154"/>
      <c r="AE207" s="155" t="str">
        <f>IF(Tabela13124[[#This Row],[Diagnóstico]]="Não Prenha ",Tabela133[[#This Row],[Vaca]],"-")</f>
        <v>-</v>
      </c>
      <c r="AF207" s="162"/>
      <c r="AG207" s="162"/>
      <c r="AH207" s="162"/>
      <c r="AI207" s="162"/>
      <c r="AJ207" s="162"/>
      <c r="AK207" s="162">
        <f>Tabela133[[#This Row],[Categoria]]</f>
        <v>0</v>
      </c>
      <c r="AL207" s="162"/>
      <c r="AM207" s="162"/>
      <c r="AN207" s="162"/>
      <c r="AO207" s="162"/>
      <c r="AP207" s="150" t="str">
        <f t="shared" si="11"/>
        <v/>
      </c>
    </row>
    <row r="208" spans="1:42" s="144" customFormat="1" x14ac:dyDescent="0.25">
      <c r="A208" s="156"/>
      <c r="B208" s="154"/>
      <c r="C208" s="155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50" t="str">
        <f t="shared" si="9"/>
        <v/>
      </c>
      <c r="P208" s="154"/>
      <c r="Q208" s="155" t="str">
        <f>IF(Tabela133[[#This Row],[Diagnóstico]]="Não Prenha",Tabela133[[#This Row],[Vaca]],"-")</f>
        <v>-</v>
      </c>
      <c r="R208" s="162" t="str">
        <f>IF(Tabela133[[#This Row],[Diagnóstico]]="Não Prenha",Tabela133[[#This Row],[E.C.C DG]],"-")</f>
        <v>-</v>
      </c>
      <c r="S208" s="162"/>
      <c r="T208" s="162" t="str">
        <f>IF(Tabela133[[#This Row],[Diagnóstico]]="Não Prenha",Tabela133[[#This Row],[E.C.C. IA]],"-")</f>
        <v>-</v>
      </c>
      <c r="U208" s="162" t="str">
        <f>IF(Tabela133[[#This Row],[Diagnóstico]]="Não Prenha",Tabela133[[#This Row],[Raça IA]],"-")</f>
        <v>-</v>
      </c>
      <c r="V208" s="162"/>
      <c r="W208" s="162">
        <f>Tabela133[[#This Row],[Categoria]]</f>
        <v>0</v>
      </c>
      <c r="X208" s="162"/>
      <c r="Y208" s="162"/>
      <c r="Z208" s="162"/>
      <c r="AA208" s="162"/>
      <c r="AB208" s="150" t="str">
        <f t="shared" si="10"/>
        <v/>
      </c>
      <c r="AD208" s="154"/>
      <c r="AE208" s="155" t="str">
        <f>IF(Tabela13124[[#This Row],[Diagnóstico]]="Não Prenha ",Tabela133[[#This Row],[Vaca]],"-")</f>
        <v>-</v>
      </c>
      <c r="AF208" s="162"/>
      <c r="AG208" s="162"/>
      <c r="AH208" s="162"/>
      <c r="AI208" s="162"/>
      <c r="AJ208" s="162"/>
      <c r="AK208" s="162">
        <f>Tabela133[[#This Row],[Categoria]]</f>
        <v>0</v>
      </c>
      <c r="AL208" s="162"/>
      <c r="AM208" s="162"/>
      <c r="AN208" s="162"/>
      <c r="AO208" s="162"/>
      <c r="AP208" s="150" t="str">
        <f t="shared" si="11"/>
        <v/>
      </c>
    </row>
    <row r="209" spans="1:42" s="144" customFormat="1" x14ac:dyDescent="0.25">
      <c r="A209" s="156"/>
      <c r="B209" s="154"/>
      <c r="C209" s="155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50" t="str">
        <f t="shared" si="9"/>
        <v/>
      </c>
      <c r="P209" s="154"/>
      <c r="Q209" s="155" t="str">
        <f>IF(Tabela133[[#This Row],[Diagnóstico]]="Não Prenha",Tabela133[[#This Row],[Vaca]],"-")</f>
        <v>-</v>
      </c>
      <c r="R209" s="162" t="str">
        <f>IF(Tabela133[[#This Row],[Diagnóstico]]="Não Prenha",Tabela133[[#This Row],[E.C.C DG]],"-")</f>
        <v>-</v>
      </c>
      <c r="S209" s="162"/>
      <c r="T209" s="162" t="str">
        <f>IF(Tabela133[[#This Row],[Diagnóstico]]="Não Prenha",Tabela133[[#This Row],[E.C.C. IA]],"-")</f>
        <v>-</v>
      </c>
      <c r="U209" s="162" t="str">
        <f>IF(Tabela133[[#This Row],[Diagnóstico]]="Não Prenha",Tabela133[[#This Row],[Raça IA]],"-")</f>
        <v>-</v>
      </c>
      <c r="V209" s="162"/>
      <c r="W209" s="162">
        <f>Tabela133[[#This Row],[Categoria]]</f>
        <v>0</v>
      </c>
      <c r="X209" s="162"/>
      <c r="Y209" s="162"/>
      <c r="Z209" s="162"/>
      <c r="AA209" s="162"/>
      <c r="AB209" s="150" t="str">
        <f t="shared" si="10"/>
        <v/>
      </c>
      <c r="AD209" s="154"/>
      <c r="AE209" s="155" t="str">
        <f>IF(Tabela13124[[#This Row],[Diagnóstico]]="Não Prenha ",Tabela133[[#This Row],[Vaca]],"-")</f>
        <v>-</v>
      </c>
      <c r="AF209" s="162"/>
      <c r="AG209" s="162"/>
      <c r="AH209" s="162"/>
      <c r="AI209" s="162"/>
      <c r="AJ209" s="162"/>
      <c r="AK209" s="162">
        <f>Tabela133[[#This Row],[Categoria]]</f>
        <v>0</v>
      </c>
      <c r="AL209" s="162"/>
      <c r="AM209" s="162"/>
      <c r="AN209" s="162"/>
      <c r="AO209" s="162"/>
      <c r="AP209" s="150" t="str">
        <f t="shared" si="11"/>
        <v/>
      </c>
    </row>
    <row r="210" spans="1:42" s="144" customFormat="1" x14ac:dyDescent="0.25">
      <c r="A210" s="156"/>
      <c r="B210" s="154"/>
      <c r="C210" s="155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50" t="str">
        <f t="shared" si="9"/>
        <v/>
      </c>
      <c r="P210" s="154"/>
      <c r="Q210" s="155" t="str">
        <f>IF(Tabela133[[#This Row],[Diagnóstico]]="Não Prenha",Tabela133[[#This Row],[Vaca]],"-")</f>
        <v>-</v>
      </c>
      <c r="R210" s="162" t="str">
        <f>IF(Tabela133[[#This Row],[Diagnóstico]]="Não Prenha",Tabela133[[#This Row],[E.C.C DG]],"-")</f>
        <v>-</v>
      </c>
      <c r="S210" s="162"/>
      <c r="T210" s="162" t="str">
        <f>IF(Tabela133[[#This Row],[Diagnóstico]]="Não Prenha",Tabela133[[#This Row],[E.C.C. IA]],"-")</f>
        <v>-</v>
      </c>
      <c r="U210" s="162" t="str">
        <f>IF(Tabela133[[#This Row],[Diagnóstico]]="Não Prenha",Tabela133[[#This Row],[Raça IA]],"-")</f>
        <v>-</v>
      </c>
      <c r="V210" s="162"/>
      <c r="W210" s="162">
        <f>Tabela133[[#This Row],[Categoria]]</f>
        <v>0</v>
      </c>
      <c r="X210" s="162"/>
      <c r="Y210" s="162"/>
      <c r="Z210" s="162"/>
      <c r="AA210" s="162"/>
      <c r="AB210" s="150" t="str">
        <f t="shared" si="10"/>
        <v/>
      </c>
      <c r="AD210" s="154"/>
      <c r="AE210" s="155" t="str">
        <f>IF(Tabela13124[[#This Row],[Diagnóstico]]="Não Prenha ",Tabela133[[#This Row],[Vaca]],"-")</f>
        <v>-</v>
      </c>
      <c r="AF210" s="162"/>
      <c r="AG210" s="162"/>
      <c r="AH210" s="162"/>
      <c r="AI210" s="162"/>
      <c r="AJ210" s="162"/>
      <c r="AK210" s="162">
        <f>Tabela133[[#This Row],[Categoria]]</f>
        <v>0</v>
      </c>
      <c r="AL210" s="162"/>
      <c r="AM210" s="162"/>
      <c r="AN210" s="162"/>
      <c r="AO210" s="162"/>
      <c r="AP210" s="150" t="str">
        <f t="shared" si="11"/>
        <v/>
      </c>
    </row>
    <row r="211" spans="1:42" s="144" customFormat="1" x14ac:dyDescent="0.25">
      <c r="A211" s="156"/>
      <c r="B211" s="154"/>
      <c r="C211" s="155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50" t="str">
        <f t="shared" si="9"/>
        <v/>
      </c>
      <c r="P211" s="154"/>
      <c r="Q211" s="155" t="str">
        <f>IF(Tabela133[[#This Row],[Diagnóstico]]="Não Prenha",Tabela133[[#This Row],[Vaca]],"-")</f>
        <v>-</v>
      </c>
      <c r="R211" s="162" t="str">
        <f>IF(Tabela133[[#This Row],[Diagnóstico]]="Não Prenha",Tabela133[[#This Row],[E.C.C DG]],"-")</f>
        <v>-</v>
      </c>
      <c r="S211" s="162"/>
      <c r="T211" s="162" t="str">
        <f>IF(Tabela133[[#This Row],[Diagnóstico]]="Não Prenha",Tabela133[[#This Row],[E.C.C. IA]],"-")</f>
        <v>-</v>
      </c>
      <c r="U211" s="162" t="str">
        <f>IF(Tabela133[[#This Row],[Diagnóstico]]="Não Prenha",Tabela133[[#This Row],[Raça IA]],"-")</f>
        <v>-</v>
      </c>
      <c r="V211" s="162"/>
      <c r="W211" s="162">
        <f>Tabela133[[#This Row],[Categoria]]</f>
        <v>0</v>
      </c>
      <c r="X211" s="162"/>
      <c r="Y211" s="162"/>
      <c r="Z211" s="162"/>
      <c r="AA211" s="162"/>
      <c r="AB211" s="150" t="str">
        <f t="shared" si="10"/>
        <v/>
      </c>
      <c r="AD211" s="154"/>
      <c r="AE211" s="155" t="str">
        <f>IF(Tabela13124[[#This Row],[Diagnóstico]]="Não Prenha ",Tabela133[[#This Row],[Vaca]],"-")</f>
        <v>-</v>
      </c>
      <c r="AF211" s="162"/>
      <c r="AG211" s="162"/>
      <c r="AH211" s="162"/>
      <c r="AI211" s="162"/>
      <c r="AJ211" s="162"/>
      <c r="AK211" s="162">
        <f>Tabela133[[#This Row],[Categoria]]</f>
        <v>0</v>
      </c>
      <c r="AL211" s="162"/>
      <c r="AM211" s="162"/>
      <c r="AN211" s="162"/>
      <c r="AO211" s="162"/>
      <c r="AP211" s="150" t="str">
        <f t="shared" si="11"/>
        <v/>
      </c>
    </row>
    <row r="212" spans="1:42" s="144" customFormat="1" x14ac:dyDescent="0.25">
      <c r="A212" s="156"/>
      <c r="B212" s="154"/>
      <c r="C212" s="155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50" t="str">
        <f t="shared" si="9"/>
        <v/>
      </c>
      <c r="P212" s="154"/>
      <c r="Q212" s="155" t="str">
        <f>IF(Tabela133[[#This Row],[Diagnóstico]]="Não Prenha",Tabela133[[#This Row],[Vaca]],"-")</f>
        <v>-</v>
      </c>
      <c r="R212" s="162" t="str">
        <f>IF(Tabela133[[#This Row],[Diagnóstico]]="Não Prenha",Tabela133[[#This Row],[E.C.C DG]],"-")</f>
        <v>-</v>
      </c>
      <c r="S212" s="162"/>
      <c r="T212" s="162" t="str">
        <f>IF(Tabela133[[#This Row],[Diagnóstico]]="Não Prenha",Tabela133[[#This Row],[E.C.C. IA]],"-")</f>
        <v>-</v>
      </c>
      <c r="U212" s="162" t="str">
        <f>IF(Tabela133[[#This Row],[Diagnóstico]]="Não Prenha",Tabela133[[#This Row],[Raça IA]],"-")</f>
        <v>-</v>
      </c>
      <c r="V212" s="162"/>
      <c r="W212" s="162">
        <f>Tabela133[[#This Row],[Categoria]]</f>
        <v>0</v>
      </c>
      <c r="X212" s="162"/>
      <c r="Y212" s="162"/>
      <c r="Z212" s="162"/>
      <c r="AA212" s="162"/>
      <c r="AB212" s="150" t="str">
        <f t="shared" si="10"/>
        <v/>
      </c>
      <c r="AD212" s="154"/>
      <c r="AE212" s="155" t="str">
        <f>IF(Tabela13124[[#This Row],[Diagnóstico]]="Não Prenha ",Tabela133[[#This Row],[Vaca]],"-")</f>
        <v>-</v>
      </c>
      <c r="AF212" s="162"/>
      <c r="AG212" s="162"/>
      <c r="AH212" s="162"/>
      <c r="AI212" s="162"/>
      <c r="AJ212" s="162"/>
      <c r="AK212" s="162">
        <f>Tabela133[[#This Row],[Categoria]]</f>
        <v>0</v>
      </c>
      <c r="AL212" s="162"/>
      <c r="AM212" s="162"/>
      <c r="AN212" s="162"/>
      <c r="AO212" s="162"/>
      <c r="AP212" s="150" t="str">
        <f t="shared" si="11"/>
        <v/>
      </c>
    </row>
    <row r="213" spans="1:42" s="144" customFormat="1" x14ac:dyDescent="0.25">
      <c r="A213" s="156"/>
      <c r="B213" s="154"/>
      <c r="C213" s="155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50" t="str">
        <f t="shared" si="9"/>
        <v/>
      </c>
      <c r="P213" s="154"/>
      <c r="Q213" s="155" t="str">
        <f>IF(Tabela133[[#This Row],[Diagnóstico]]="Não Prenha",Tabela133[[#This Row],[Vaca]],"-")</f>
        <v>-</v>
      </c>
      <c r="R213" s="162" t="str">
        <f>IF(Tabela133[[#This Row],[Diagnóstico]]="Não Prenha",Tabela133[[#This Row],[E.C.C DG]],"-")</f>
        <v>-</v>
      </c>
      <c r="S213" s="162"/>
      <c r="T213" s="162" t="str">
        <f>IF(Tabela133[[#This Row],[Diagnóstico]]="Não Prenha",Tabela133[[#This Row],[E.C.C. IA]],"-")</f>
        <v>-</v>
      </c>
      <c r="U213" s="162" t="str">
        <f>IF(Tabela133[[#This Row],[Diagnóstico]]="Não Prenha",Tabela133[[#This Row],[Raça IA]],"-")</f>
        <v>-</v>
      </c>
      <c r="V213" s="162"/>
      <c r="W213" s="162">
        <f>Tabela133[[#This Row],[Categoria]]</f>
        <v>0</v>
      </c>
      <c r="X213" s="162"/>
      <c r="Y213" s="162"/>
      <c r="Z213" s="162"/>
      <c r="AA213" s="162"/>
      <c r="AB213" s="150" t="str">
        <f t="shared" si="10"/>
        <v/>
      </c>
      <c r="AD213" s="154"/>
      <c r="AE213" s="155" t="str">
        <f>IF(Tabela13124[[#This Row],[Diagnóstico]]="Não Prenha ",Tabela133[[#This Row],[Vaca]],"-")</f>
        <v>-</v>
      </c>
      <c r="AF213" s="162"/>
      <c r="AG213" s="162"/>
      <c r="AH213" s="162"/>
      <c r="AI213" s="162"/>
      <c r="AJ213" s="162"/>
      <c r="AK213" s="162">
        <f>Tabela133[[#This Row],[Categoria]]</f>
        <v>0</v>
      </c>
      <c r="AL213" s="162"/>
      <c r="AM213" s="162"/>
      <c r="AN213" s="162"/>
      <c r="AO213" s="162"/>
      <c r="AP213" s="150" t="str">
        <f t="shared" si="11"/>
        <v/>
      </c>
    </row>
    <row r="214" spans="1:42" s="144" customFormat="1" x14ac:dyDescent="0.25">
      <c r="A214" s="156"/>
      <c r="B214" s="154"/>
      <c r="C214" s="155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50" t="str">
        <f t="shared" si="9"/>
        <v/>
      </c>
      <c r="P214" s="154"/>
      <c r="Q214" s="155" t="str">
        <f>IF(Tabela133[[#This Row],[Diagnóstico]]="Não Prenha",Tabela133[[#This Row],[Vaca]],"-")</f>
        <v>-</v>
      </c>
      <c r="R214" s="162" t="str">
        <f>IF(Tabela133[[#This Row],[Diagnóstico]]="Não Prenha",Tabela133[[#This Row],[E.C.C DG]],"-")</f>
        <v>-</v>
      </c>
      <c r="S214" s="162"/>
      <c r="T214" s="162" t="str">
        <f>IF(Tabela133[[#This Row],[Diagnóstico]]="Não Prenha",Tabela133[[#This Row],[E.C.C. IA]],"-")</f>
        <v>-</v>
      </c>
      <c r="U214" s="162" t="str">
        <f>IF(Tabela133[[#This Row],[Diagnóstico]]="Não Prenha",Tabela133[[#This Row],[Raça IA]],"-")</f>
        <v>-</v>
      </c>
      <c r="V214" s="162"/>
      <c r="W214" s="162">
        <f>Tabela133[[#This Row],[Categoria]]</f>
        <v>0</v>
      </c>
      <c r="X214" s="162"/>
      <c r="Y214" s="162"/>
      <c r="Z214" s="162"/>
      <c r="AA214" s="162"/>
      <c r="AB214" s="150" t="str">
        <f t="shared" si="10"/>
        <v/>
      </c>
      <c r="AD214" s="154"/>
      <c r="AE214" s="155" t="str">
        <f>IF(Tabela13124[[#This Row],[Diagnóstico]]="Não Prenha ",Tabela133[[#This Row],[Vaca]],"-")</f>
        <v>-</v>
      </c>
      <c r="AF214" s="162"/>
      <c r="AG214" s="162"/>
      <c r="AH214" s="162"/>
      <c r="AI214" s="162"/>
      <c r="AJ214" s="162"/>
      <c r="AK214" s="162">
        <f>Tabela133[[#This Row],[Categoria]]</f>
        <v>0</v>
      </c>
      <c r="AL214" s="162"/>
      <c r="AM214" s="162"/>
      <c r="AN214" s="162"/>
      <c r="AO214" s="162"/>
      <c r="AP214" s="150" t="str">
        <f t="shared" si="11"/>
        <v/>
      </c>
    </row>
    <row r="215" spans="1:42" s="144" customFormat="1" x14ac:dyDescent="0.25">
      <c r="A215" s="156"/>
      <c r="B215" s="154"/>
      <c r="C215" s="155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50" t="str">
        <f t="shared" si="9"/>
        <v/>
      </c>
      <c r="P215" s="154"/>
      <c r="Q215" s="155" t="str">
        <f>IF(Tabela133[[#This Row],[Diagnóstico]]="Não Prenha",Tabela133[[#This Row],[Vaca]],"-")</f>
        <v>-</v>
      </c>
      <c r="R215" s="162" t="str">
        <f>IF(Tabela133[[#This Row],[Diagnóstico]]="Não Prenha",Tabela133[[#This Row],[E.C.C DG]],"-")</f>
        <v>-</v>
      </c>
      <c r="S215" s="162"/>
      <c r="T215" s="162" t="str">
        <f>IF(Tabela133[[#This Row],[Diagnóstico]]="Não Prenha",Tabela133[[#This Row],[E.C.C. IA]],"-")</f>
        <v>-</v>
      </c>
      <c r="U215" s="162" t="str">
        <f>IF(Tabela133[[#This Row],[Diagnóstico]]="Não Prenha",Tabela133[[#This Row],[Raça IA]],"-")</f>
        <v>-</v>
      </c>
      <c r="V215" s="162"/>
      <c r="W215" s="162">
        <f>Tabela133[[#This Row],[Categoria]]</f>
        <v>0</v>
      </c>
      <c r="X215" s="162"/>
      <c r="Y215" s="162"/>
      <c r="Z215" s="162"/>
      <c r="AA215" s="162"/>
      <c r="AB215" s="150" t="str">
        <f t="shared" si="10"/>
        <v/>
      </c>
      <c r="AD215" s="154"/>
      <c r="AE215" s="155" t="str">
        <f>IF(Tabela13124[[#This Row],[Diagnóstico]]="Não Prenha ",Tabela133[[#This Row],[Vaca]],"-")</f>
        <v>-</v>
      </c>
      <c r="AF215" s="162"/>
      <c r="AG215" s="162"/>
      <c r="AH215" s="162"/>
      <c r="AI215" s="162"/>
      <c r="AJ215" s="162"/>
      <c r="AK215" s="162">
        <f>Tabela133[[#This Row],[Categoria]]</f>
        <v>0</v>
      </c>
      <c r="AL215" s="162"/>
      <c r="AM215" s="162"/>
      <c r="AN215" s="162"/>
      <c r="AO215" s="162"/>
      <c r="AP215" s="150" t="str">
        <f t="shared" si="11"/>
        <v/>
      </c>
    </row>
    <row r="216" spans="1:42" s="144" customFormat="1" x14ac:dyDescent="0.25">
      <c r="A216" s="156"/>
      <c r="B216" s="154"/>
      <c r="C216" s="155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50" t="str">
        <f t="shared" si="9"/>
        <v/>
      </c>
      <c r="P216" s="154"/>
      <c r="Q216" s="155" t="str">
        <f>IF(Tabela133[[#This Row],[Diagnóstico]]="Não Prenha",Tabela133[[#This Row],[Vaca]],"-")</f>
        <v>-</v>
      </c>
      <c r="R216" s="162" t="str">
        <f>IF(Tabela133[[#This Row],[Diagnóstico]]="Não Prenha",Tabela133[[#This Row],[E.C.C DG]],"-")</f>
        <v>-</v>
      </c>
      <c r="S216" s="162"/>
      <c r="T216" s="162" t="str">
        <f>IF(Tabela133[[#This Row],[Diagnóstico]]="Não Prenha",Tabela133[[#This Row],[E.C.C. IA]],"-")</f>
        <v>-</v>
      </c>
      <c r="U216" s="162" t="str">
        <f>IF(Tabela133[[#This Row],[Diagnóstico]]="Não Prenha",Tabela133[[#This Row],[Raça IA]],"-")</f>
        <v>-</v>
      </c>
      <c r="V216" s="162"/>
      <c r="W216" s="162">
        <f>Tabela133[[#This Row],[Categoria]]</f>
        <v>0</v>
      </c>
      <c r="X216" s="162"/>
      <c r="Y216" s="162"/>
      <c r="Z216" s="162"/>
      <c r="AA216" s="162"/>
      <c r="AB216" s="150" t="str">
        <f t="shared" si="10"/>
        <v/>
      </c>
      <c r="AD216" s="154"/>
      <c r="AE216" s="155" t="str">
        <f>IF(Tabela13124[[#This Row],[Diagnóstico]]="Não Prenha ",Tabela133[[#This Row],[Vaca]],"-")</f>
        <v>-</v>
      </c>
      <c r="AF216" s="162"/>
      <c r="AG216" s="162"/>
      <c r="AH216" s="162"/>
      <c r="AI216" s="162"/>
      <c r="AJ216" s="162"/>
      <c r="AK216" s="162">
        <f>Tabela133[[#This Row],[Categoria]]</f>
        <v>0</v>
      </c>
      <c r="AL216" s="162"/>
      <c r="AM216" s="162"/>
      <c r="AN216" s="162"/>
      <c r="AO216" s="162"/>
      <c r="AP216" s="150" t="str">
        <f t="shared" si="11"/>
        <v/>
      </c>
    </row>
    <row r="217" spans="1:42" s="144" customFormat="1" x14ac:dyDescent="0.25">
      <c r="A217" s="156"/>
      <c r="B217" s="154"/>
      <c r="C217" s="155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50" t="str">
        <f t="shared" si="9"/>
        <v/>
      </c>
      <c r="P217" s="154"/>
      <c r="Q217" s="155" t="str">
        <f>IF(Tabela133[[#This Row],[Diagnóstico]]="Não Prenha",Tabela133[[#This Row],[Vaca]],"-")</f>
        <v>-</v>
      </c>
      <c r="R217" s="162" t="str">
        <f>IF(Tabela133[[#This Row],[Diagnóstico]]="Não Prenha",Tabela133[[#This Row],[E.C.C DG]],"-")</f>
        <v>-</v>
      </c>
      <c r="S217" s="162"/>
      <c r="T217" s="162" t="str">
        <f>IF(Tabela133[[#This Row],[Diagnóstico]]="Não Prenha",Tabela133[[#This Row],[E.C.C. IA]],"-")</f>
        <v>-</v>
      </c>
      <c r="U217" s="162" t="str">
        <f>IF(Tabela133[[#This Row],[Diagnóstico]]="Não Prenha",Tabela133[[#This Row],[Raça IA]],"-")</f>
        <v>-</v>
      </c>
      <c r="V217" s="162"/>
      <c r="W217" s="162">
        <f>Tabela133[[#This Row],[Categoria]]</f>
        <v>0</v>
      </c>
      <c r="X217" s="162"/>
      <c r="Y217" s="162"/>
      <c r="Z217" s="162"/>
      <c r="AA217" s="162"/>
      <c r="AB217" s="150" t="str">
        <f t="shared" si="10"/>
        <v/>
      </c>
      <c r="AD217" s="154"/>
      <c r="AE217" s="155" t="str">
        <f>IF(Tabela13124[[#This Row],[Diagnóstico]]="Não Prenha ",Tabela133[[#This Row],[Vaca]],"-")</f>
        <v>-</v>
      </c>
      <c r="AF217" s="162"/>
      <c r="AG217" s="162"/>
      <c r="AH217" s="162"/>
      <c r="AI217" s="162"/>
      <c r="AJ217" s="162"/>
      <c r="AK217" s="162">
        <f>Tabela133[[#This Row],[Categoria]]</f>
        <v>0</v>
      </c>
      <c r="AL217" s="162"/>
      <c r="AM217" s="162"/>
      <c r="AN217" s="162"/>
      <c r="AO217" s="162"/>
      <c r="AP217" s="150" t="str">
        <f t="shared" si="11"/>
        <v/>
      </c>
    </row>
    <row r="218" spans="1:42" s="144" customFormat="1" x14ac:dyDescent="0.25">
      <c r="A218" s="156"/>
      <c r="B218" s="154"/>
      <c r="C218" s="155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50" t="str">
        <f t="shared" si="9"/>
        <v/>
      </c>
      <c r="P218" s="154"/>
      <c r="Q218" s="155" t="str">
        <f>IF(Tabela133[[#This Row],[Diagnóstico]]="Não Prenha",Tabela133[[#This Row],[Vaca]],"-")</f>
        <v>-</v>
      </c>
      <c r="R218" s="162" t="str">
        <f>IF(Tabela133[[#This Row],[Diagnóstico]]="Não Prenha",Tabela133[[#This Row],[E.C.C DG]],"-")</f>
        <v>-</v>
      </c>
      <c r="S218" s="162"/>
      <c r="T218" s="162" t="str">
        <f>IF(Tabela133[[#This Row],[Diagnóstico]]="Não Prenha",Tabela133[[#This Row],[E.C.C. IA]],"-")</f>
        <v>-</v>
      </c>
      <c r="U218" s="162" t="str">
        <f>IF(Tabela133[[#This Row],[Diagnóstico]]="Não Prenha",Tabela133[[#This Row],[Raça IA]],"-")</f>
        <v>-</v>
      </c>
      <c r="V218" s="162"/>
      <c r="W218" s="162">
        <f>Tabela133[[#This Row],[Categoria]]</f>
        <v>0</v>
      </c>
      <c r="X218" s="162"/>
      <c r="Y218" s="162"/>
      <c r="Z218" s="162"/>
      <c r="AA218" s="162"/>
      <c r="AB218" s="150" t="str">
        <f t="shared" si="10"/>
        <v/>
      </c>
      <c r="AD218" s="154"/>
      <c r="AE218" s="155" t="str">
        <f>IF(Tabela13124[[#This Row],[Diagnóstico]]="Não Prenha ",Tabela133[[#This Row],[Vaca]],"-")</f>
        <v>-</v>
      </c>
      <c r="AF218" s="162"/>
      <c r="AG218" s="162"/>
      <c r="AH218" s="162"/>
      <c r="AI218" s="162"/>
      <c r="AJ218" s="162"/>
      <c r="AK218" s="162">
        <f>Tabela133[[#This Row],[Categoria]]</f>
        <v>0</v>
      </c>
      <c r="AL218" s="162"/>
      <c r="AM218" s="162"/>
      <c r="AN218" s="162"/>
      <c r="AO218" s="162"/>
      <c r="AP218" s="150" t="str">
        <f t="shared" si="11"/>
        <v/>
      </c>
    </row>
    <row r="219" spans="1:42" s="144" customFormat="1" x14ac:dyDescent="0.25">
      <c r="A219" s="156"/>
      <c r="B219" s="154"/>
      <c r="C219" s="155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50" t="str">
        <f t="shared" si="9"/>
        <v/>
      </c>
      <c r="P219" s="154"/>
      <c r="Q219" s="155" t="str">
        <f>IF(Tabela133[[#This Row],[Diagnóstico]]="Não Prenha",Tabela133[[#This Row],[Vaca]],"-")</f>
        <v>-</v>
      </c>
      <c r="R219" s="162" t="str">
        <f>IF(Tabela133[[#This Row],[Diagnóstico]]="Não Prenha",Tabela133[[#This Row],[E.C.C DG]],"-")</f>
        <v>-</v>
      </c>
      <c r="S219" s="162"/>
      <c r="T219" s="162" t="str">
        <f>IF(Tabela133[[#This Row],[Diagnóstico]]="Não Prenha",Tabela133[[#This Row],[E.C.C. IA]],"-")</f>
        <v>-</v>
      </c>
      <c r="U219" s="162" t="str">
        <f>IF(Tabela133[[#This Row],[Diagnóstico]]="Não Prenha",Tabela133[[#This Row],[Raça IA]],"-")</f>
        <v>-</v>
      </c>
      <c r="V219" s="162"/>
      <c r="W219" s="162">
        <f>Tabela133[[#This Row],[Categoria]]</f>
        <v>0</v>
      </c>
      <c r="X219" s="162"/>
      <c r="Y219" s="162"/>
      <c r="Z219" s="162"/>
      <c r="AA219" s="162"/>
      <c r="AB219" s="150" t="str">
        <f t="shared" si="10"/>
        <v/>
      </c>
      <c r="AD219" s="154"/>
      <c r="AE219" s="155" t="str">
        <f>IF(Tabela13124[[#This Row],[Diagnóstico]]="Não Prenha ",Tabela133[[#This Row],[Vaca]],"-")</f>
        <v>-</v>
      </c>
      <c r="AF219" s="162"/>
      <c r="AG219" s="162"/>
      <c r="AH219" s="162"/>
      <c r="AI219" s="162"/>
      <c r="AJ219" s="162"/>
      <c r="AK219" s="162">
        <f>Tabela133[[#This Row],[Categoria]]</f>
        <v>0</v>
      </c>
      <c r="AL219" s="162"/>
      <c r="AM219" s="162"/>
      <c r="AN219" s="162"/>
      <c r="AO219" s="162"/>
      <c r="AP219" s="150" t="str">
        <f t="shared" si="11"/>
        <v/>
      </c>
    </row>
    <row r="220" spans="1:42" s="144" customFormat="1" x14ac:dyDescent="0.25">
      <c r="A220" s="156"/>
      <c r="B220" s="154"/>
      <c r="C220" s="155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50" t="str">
        <f t="shared" si="9"/>
        <v/>
      </c>
      <c r="P220" s="154"/>
      <c r="Q220" s="155" t="str">
        <f>IF(Tabela133[[#This Row],[Diagnóstico]]="Não Prenha",Tabela133[[#This Row],[Vaca]],"-")</f>
        <v>-</v>
      </c>
      <c r="R220" s="162" t="str">
        <f>IF(Tabela133[[#This Row],[Diagnóstico]]="Não Prenha",Tabela133[[#This Row],[E.C.C DG]],"-")</f>
        <v>-</v>
      </c>
      <c r="S220" s="162"/>
      <c r="T220" s="162" t="str">
        <f>IF(Tabela133[[#This Row],[Diagnóstico]]="Não Prenha",Tabela133[[#This Row],[E.C.C. IA]],"-")</f>
        <v>-</v>
      </c>
      <c r="U220" s="162" t="str">
        <f>IF(Tabela133[[#This Row],[Diagnóstico]]="Não Prenha",Tabela133[[#This Row],[Raça IA]],"-")</f>
        <v>-</v>
      </c>
      <c r="V220" s="162"/>
      <c r="W220" s="162">
        <f>Tabela133[[#This Row],[Categoria]]</f>
        <v>0</v>
      </c>
      <c r="X220" s="162"/>
      <c r="Y220" s="162"/>
      <c r="Z220" s="162"/>
      <c r="AA220" s="162"/>
      <c r="AB220" s="150" t="str">
        <f t="shared" si="10"/>
        <v/>
      </c>
      <c r="AD220" s="154"/>
      <c r="AE220" s="155" t="str">
        <f>IF(Tabela13124[[#This Row],[Diagnóstico]]="Não Prenha ",Tabela133[[#This Row],[Vaca]],"-")</f>
        <v>-</v>
      </c>
      <c r="AF220" s="162"/>
      <c r="AG220" s="162"/>
      <c r="AH220" s="162"/>
      <c r="AI220" s="162"/>
      <c r="AJ220" s="162"/>
      <c r="AK220" s="162">
        <f>Tabela133[[#This Row],[Categoria]]</f>
        <v>0</v>
      </c>
      <c r="AL220" s="162"/>
      <c r="AM220" s="162"/>
      <c r="AN220" s="162"/>
      <c r="AO220" s="162"/>
      <c r="AP220" s="150" t="str">
        <f t="shared" si="11"/>
        <v/>
      </c>
    </row>
    <row r="221" spans="1:42" s="144" customFormat="1" x14ac:dyDescent="0.25">
      <c r="A221" s="156"/>
      <c r="B221" s="154"/>
      <c r="C221" s="155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50" t="str">
        <f t="shared" si="9"/>
        <v/>
      </c>
      <c r="P221" s="154"/>
      <c r="Q221" s="155" t="str">
        <f>IF(Tabela133[[#This Row],[Diagnóstico]]="Não Prenha",Tabela133[[#This Row],[Vaca]],"-")</f>
        <v>-</v>
      </c>
      <c r="R221" s="162" t="str">
        <f>IF(Tabela133[[#This Row],[Diagnóstico]]="Não Prenha",Tabela133[[#This Row],[E.C.C DG]],"-")</f>
        <v>-</v>
      </c>
      <c r="S221" s="162"/>
      <c r="T221" s="162" t="str">
        <f>IF(Tabela133[[#This Row],[Diagnóstico]]="Não Prenha",Tabela133[[#This Row],[E.C.C. IA]],"-")</f>
        <v>-</v>
      </c>
      <c r="U221" s="162" t="str">
        <f>IF(Tabela133[[#This Row],[Diagnóstico]]="Não Prenha",Tabela133[[#This Row],[Raça IA]],"-")</f>
        <v>-</v>
      </c>
      <c r="V221" s="162"/>
      <c r="W221" s="162">
        <f>Tabela133[[#This Row],[Categoria]]</f>
        <v>0</v>
      </c>
      <c r="X221" s="162"/>
      <c r="Y221" s="162"/>
      <c r="Z221" s="162"/>
      <c r="AA221" s="162"/>
      <c r="AB221" s="150" t="str">
        <f t="shared" si="10"/>
        <v/>
      </c>
      <c r="AD221" s="154"/>
      <c r="AE221" s="155" t="str">
        <f>IF(Tabela13124[[#This Row],[Diagnóstico]]="Não Prenha ",Tabela133[[#This Row],[Vaca]],"-")</f>
        <v>-</v>
      </c>
      <c r="AF221" s="162"/>
      <c r="AG221" s="162"/>
      <c r="AH221" s="162"/>
      <c r="AI221" s="162"/>
      <c r="AJ221" s="162"/>
      <c r="AK221" s="162">
        <f>Tabela133[[#This Row],[Categoria]]</f>
        <v>0</v>
      </c>
      <c r="AL221" s="162"/>
      <c r="AM221" s="162"/>
      <c r="AN221" s="162"/>
      <c r="AO221" s="162"/>
      <c r="AP221" s="150" t="str">
        <f t="shared" si="11"/>
        <v/>
      </c>
    </row>
    <row r="222" spans="1:42" s="144" customFormat="1" x14ac:dyDescent="0.25">
      <c r="A222" s="156"/>
      <c r="B222" s="154"/>
      <c r="C222" s="155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50" t="str">
        <f t="shared" si="9"/>
        <v/>
      </c>
      <c r="P222" s="154"/>
      <c r="Q222" s="155" t="str">
        <f>IF(Tabela133[[#This Row],[Diagnóstico]]="Não Prenha",Tabela133[[#This Row],[Vaca]],"-")</f>
        <v>-</v>
      </c>
      <c r="R222" s="162" t="str">
        <f>IF(Tabela133[[#This Row],[Diagnóstico]]="Não Prenha",Tabela133[[#This Row],[E.C.C DG]],"-")</f>
        <v>-</v>
      </c>
      <c r="S222" s="162"/>
      <c r="T222" s="162" t="str">
        <f>IF(Tabela133[[#This Row],[Diagnóstico]]="Não Prenha",Tabela133[[#This Row],[E.C.C. IA]],"-")</f>
        <v>-</v>
      </c>
      <c r="U222" s="162" t="str">
        <f>IF(Tabela133[[#This Row],[Diagnóstico]]="Não Prenha",Tabela133[[#This Row],[Raça IA]],"-")</f>
        <v>-</v>
      </c>
      <c r="V222" s="162"/>
      <c r="W222" s="162">
        <f>Tabela133[[#This Row],[Categoria]]</f>
        <v>0</v>
      </c>
      <c r="X222" s="162"/>
      <c r="Y222" s="162"/>
      <c r="Z222" s="162"/>
      <c r="AA222" s="162"/>
      <c r="AB222" s="150" t="str">
        <f t="shared" si="10"/>
        <v/>
      </c>
      <c r="AD222" s="154"/>
      <c r="AE222" s="155" t="str">
        <f>IF(Tabela13124[[#This Row],[Diagnóstico]]="Não Prenha ",Tabela133[[#This Row],[Vaca]],"-")</f>
        <v>-</v>
      </c>
      <c r="AF222" s="162"/>
      <c r="AG222" s="162"/>
      <c r="AH222" s="162"/>
      <c r="AI222" s="162"/>
      <c r="AJ222" s="162"/>
      <c r="AK222" s="162">
        <f>Tabela133[[#This Row],[Categoria]]</f>
        <v>0</v>
      </c>
      <c r="AL222" s="162"/>
      <c r="AM222" s="162"/>
      <c r="AN222" s="162"/>
      <c r="AO222" s="162"/>
      <c r="AP222" s="150" t="str">
        <f t="shared" si="11"/>
        <v/>
      </c>
    </row>
    <row r="223" spans="1:42" s="144" customFormat="1" x14ac:dyDescent="0.25">
      <c r="A223" s="156"/>
      <c r="B223" s="154"/>
      <c r="C223" s="155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50" t="str">
        <f t="shared" si="9"/>
        <v/>
      </c>
      <c r="P223" s="154"/>
      <c r="Q223" s="155" t="str">
        <f>IF(Tabela133[[#This Row],[Diagnóstico]]="Não Prenha",Tabela133[[#This Row],[Vaca]],"-")</f>
        <v>-</v>
      </c>
      <c r="R223" s="162" t="str">
        <f>IF(Tabela133[[#This Row],[Diagnóstico]]="Não Prenha",Tabela133[[#This Row],[E.C.C DG]],"-")</f>
        <v>-</v>
      </c>
      <c r="S223" s="162"/>
      <c r="T223" s="162" t="str">
        <f>IF(Tabela133[[#This Row],[Diagnóstico]]="Não Prenha",Tabela133[[#This Row],[E.C.C. IA]],"-")</f>
        <v>-</v>
      </c>
      <c r="U223" s="162" t="str">
        <f>IF(Tabela133[[#This Row],[Diagnóstico]]="Não Prenha",Tabela133[[#This Row],[Raça IA]],"-")</f>
        <v>-</v>
      </c>
      <c r="V223" s="162"/>
      <c r="W223" s="162">
        <f>Tabela133[[#This Row],[Categoria]]</f>
        <v>0</v>
      </c>
      <c r="X223" s="162"/>
      <c r="Y223" s="162"/>
      <c r="Z223" s="162"/>
      <c r="AA223" s="162"/>
      <c r="AB223" s="150" t="str">
        <f t="shared" si="10"/>
        <v/>
      </c>
      <c r="AD223" s="154"/>
      <c r="AE223" s="155" t="str">
        <f>IF(Tabela13124[[#This Row],[Diagnóstico]]="Não Prenha ",Tabela133[[#This Row],[Vaca]],"-")</f>
        <v>-</v>
      </c>
      <c r="AF223" s="162"/>
      <c r="AG223" s="162"/>
      <c r="AH223" s="162"/>
      <c r="AI223" s="162"/>
      <c r="AJ223" s="162"/>
      <c r="AK223" s="162">
        <f>Tabela133[[#This Row],[Categoria]]</f>
        <v>0</v>
      </c>
      <c r="AL223" s="162"/>
      <c r="AM223" s="162"/>
      <c r="AN223" s="162"/>
      <c r="AO223" s="162"/>
      <c r="AP223" s="150" t="str">
        <f t="shared" si="11"/>
        <v/>
      </c>
    </row>
    <row r="224" spans="1:42" s="144" customFormat="1" x14ac:dyDescent="0.25">
      <c r="A224" s="156"/>
      <c r="B224" s="154"/>
      <c r="C224" s="155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50" t="str">
        <f t="shared" si="9"/>
        <v/>
      </c>
      <c r="P224" s="154"/>
      <c r="Q224" s="155" t="str">
        <f>IF(Tabela133[[#This Row],[Diagnóstico]]="Não Prenha",Tabela133[[#This Row],[Vaca]],"-")</f>
        <v>-</v>
      </c>
      <c r="R224" s="162" t="str">
        <f>IF(Tabela133[[#This Row],[Diagnóstico]]="Não Prenha",Tabela133[[#This Row],[E.C.C DG]],"-")</f>
        <v>-</v>
      </c>
      <c r="S224" s="162"/>
      <c r="T224" s="162" t="str">
        <f>IF(Tabela133[[#This Row],[Diagnóstico]]="Não Prenha",Tabela133[[#This Row],[E.C.C. IA]],"-")</f>
        <v>-</v>
      </c>
      <c r="U224" s="162" t="str">
        <f>IF(Tabela133[[#This Row],[Diagnóstico]]="Não Prenha",Tabela133[[#This Row],[Raça IA]],"-")</f>
        <v>-</v>
      </c>
      <c r="V224" s="162"/>
      <c r="W224" s="162">
        <f>Tabela133[[#This Row],[Categoria]]</f>
        <v>0</v>
      </c>
      <c r="X224" s="162"/>
      <c r="Y224" s="162"/>
      <c r="Z224" s="162"/>
      <c r="AA224" s="162"/>
      <c r="AB224" s="150" t="str">
        <f t="shared" si="10"/>
        <v/>
      </c>
      <c r="AD224" s="154"/>
      <c r="AE224" s="155" t="str">
        <f>IF(Tabela13124[[#This Row],[Diagnóstico]]="Não Prenha ",Tabela133[[#This Row],[Vaca]],"-")</f>
        <v>-</v>
      </c>
      <c r="AF224" s="162"/>
      <c r="AG224" s="162"/>
      <c r="AH224" s="162"/>
      <c r="AI224" s="162"/>
      <c r="AJ224" s="162"/>
      <c r="AK224" s="162">
        <f>Tabela133[[#This Row],[Categoria]]</f>
        <v>0</v>
      </c>
      <c r="AL224" s="162"/>
      <c r="AM224" s="162"/>
      <c r="AN224" s="162"/>
      <c r="AO224" s="162"/>
      <c r="AP224" s="150" t="str">
        <f t="shared" si="11"/>
        <v/>
      </c>
    </row>
    <row r="225" spans="1:42" s="144" customFormat="1" x14ac:dyDescent="0.25">
      <c r="A225" s="156"/>
      <c r="B225" s="154"/>
      <c r="C225" s="155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50" t="str">
        <f t="shared" si="9"/>
        <v/>
      </c>
      <c r="P225" s="154"/>
      <c r="Q225" s="155" t="str">
        <f>IF(Tabela133[[#This Row],[Diagnóstico]]="Não Prenha",Tabela133[[#This Row],[Vaca]],"-")</f>
        <v>-</v>
      </c>
      <c r="R225" s="162" t="str">
        <f>IF(Tabela133[[#This Row],[Diagnóstico]]="Não Prenha",Tabela133[[#This Row],[E.C.C DG]],"-")</f>
        <v>-</v>
      </c>
      <c r="S225" s="162"/>
      <c r="T225" s="162" t="str">
        <f>IF(Tabela133[[#This Row],[Diagnóstico]]="Não Prenha",Tabela133[[#This Row],[E.C.C. IA]],"-")</f>
        <v>-</v>
      </c>
      <c r="U225" s="162" t="str">
        <f>IF(Tabela133[[#This Row],[Diagnóstico]]="Não Prenha",Tabela133[[#This Row],[Raça IA]],"-")</f>
        <v>-</v>
      </c>
      <c r="V225" s="162"/>
      <c r="W225" s="162">
        <f>Tabela133[[#This Row],[Categoria]]</f>
        <v>0</v>
      </c>
      <c r="X225" s="162"/>
      <c r="Y225" s="162"/>
      <c r="Z225" s="162"/>
      <c r="AA225" s="162"/>
      <c r="AB225" s="150" t="str">
        <f t="shared" si="10"/>
        <v/>
      </c>
      <c r="AD225" s="154"/>
      <c r="AE225" s="155" t="str">
        <f>IF(Tabela13124[[#This Row],[Diagnóstico]]="Não Prenha ",Tabela133[[#This Row],[Vaca]],"-")</f>
        <v>-</v>
      </c>
      <c r="AF225" s="162"/>
      <c r="AG225" s="162"/>
      <c r="AH225" s="162"/>
      <c r="AI225" s="162"/>
      <c r="AJ225" s="162"/>
      <c r="AK225" s="162">
        <f>Tabela133[[#This Row],[Categoria]]</f>
        <v>0</v>
      </c>
      <c r="AL225" s="162"/>
      <c r="AM225" s="162"/>
      <c r="AN225" s="162"/>
      <c r="AO225" s="162"/>
      <c r="AP225" s="150" t="str">
        <f t="shared" si="11"/>
        <v/>
      </c>
    </row>
    <row r="226" spans="1:42" s="144" customFormat="1" x14ac:dyDescent="0.25">
      <c r="A226" s="156"/>
      <c r="B226" s="154"/>
      <c r="C226" s="155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50" t="str">
        <f t="shared" si="9"/>
        <v/>
      </c>
      <c r="P226" s="154"/>
      <c r="Q226" s="155" t="str">
        <f>IF(Tabela133[[#This Row],[Diagnóstico]]="Não Prenha",Tabela133[[#This Row],[Vaca]],"-")</f>
        <v>-</v>
      </c>
      <c r="R226" s="162" t="str">
        <f>IF(Tabela133[[#This Row],[Diagnóstico]]="Não Prenha",Tabela133[[#This Row],[E.C.C DG]],"-")</f>
        <v>-</v>
      </c>
      <c r="S226" s="162"/>
      <c r="T226" s="162" t="str">
        <f>IF(Tabela133[[#This Row],[Diagnóstico]]="Não Prenha",Tabela133[[#This Row],[E.C.C. IA]],"-")</f>
        <v>-</v>
      </c>
      <c r="U226" s="162" t="str">
        <f>IF(Tabela133[[#This Row],[Diagnóstico]]="Não Prenha",Tabela133[[#This Row],[Raça IA]],"-")</f>
        <v>-</v>
      </c>
      <c r="V226" s="162"/>
      <c r="W226" s="162">
        <f>Tabela133[[#This Row],[Categoria]]</f>
        <v>0</v>
      </c>
      <c r="X226" s="162"/>
      <c r="Y226" s="162"/>
      <c r="Z226" s="162"/>
      <c r="AA226" s="162"/>
      <c r="AB226" s="150" t="str">
        <f t="shared" si="10"/>
        <v/>
      </c>
      <c r="AD226" s="154"/>
      <c r="AE226" s="155" t="str">
        <f>IF(Tabela13124[[#This Row],[Diagnóstico]]="Não Prenha ",Tabela133[[#This Row],[Vaca]],"-")</f>
        <v>-</v>
      </c>
      <c r="AF226" s="162"/>
      <c r="AG226" s="162"/>
      <c r="AH226" s="162"/>
      <c r="AI226" s="162"/>
      <c r="AJ226" s="162"/>
      <c r="AK226" s="162">
        <f>Tabela133[[#This Row],[Categoria]]</f>
        <v>0</v>
      </c>
      <c r="AL226" s="162"/>
      <c r="AM226" s="162"/>
      <c r="AN226" s="162"/>
      <c r="AO226" s="162"/>
      <c r="AP226" s="150" t="str">
        <f t="shared" si="11"/>
        <v/>
      </c>
    </row>
    <row r="227" spans="1:42" s="144" customFormat="1" x14ac:dyDescent="0.25">
      <c r="A227" s="156"/>
      <c r="B227" s="154"/>
      <c r="C227" s="155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50" t="str">
        <f t="shared" si="9"/>
        <v/>
      </c>
      <c r="P227" s="154"/>
      <c r="Q227" s="155" t="str">
        <f>IF(Tabela133[[#This Row],[Diagnóstico]]="Não Prenha",Tabela133[[#This Row],[Vaca]],"-")</f>
        <v>-</v>
      </c>
      <c r="R227" s="162" t="str">
        <f>IF(Tabela133[[#This Row],[Diagnóstico]]="Não Prenha",Tabela133[[#This Row],[E.C.C DG]],"-")</f>
        <v>-</v>
      </c>
      <c r="S227" s="162"/>
      <c r="T227" s="162" t="str">
        <f>IF(Tabela133[[#This Row],[Diagnóstico]]="Não Prenha",Tabela133[[#This Row],[E.C.C. IA]],"-")</f>
        <v>-</v>
      </c>
      <c r="U227" s="162" t="str">
        <f>IF(Tabela133[[#This Row],[Diagnóstico]]="Não Prenha",Tabela133[[#This Row],[Raça IA]],"-")</f>
        <v>-</v>
      </c>
      <c r="V227" s="162"/>
      <c r="W227" s="162">
        <f>Tabela133[[#This Row],[Categoria]]</f>
        <v>0</v>
      </c>
      <c r="X227" s="162"/>
      <c r="Y227" s="162"/>
      <c r="Z227" s="162"/>
      <c r="AA227" s="162"/>
      <c r="AB227" s="150" t="str">
        <f t="shared" si="10"/>
        <v/>
      </c>
      <c r="AD227" s="154"/>
      <c r="AE227" s="155" t="str">
        <f>IF(Tabela13124[[#This Row],[Diagnóstico]]="Não Prenha ",Tabela133[[#This Row],[Vaca]],"-")</f>
        <v>-</v>
      </c>
      <c r="AF227" s="162"/>
      <c r="AG227" s="162"/>
      <c r="AH227" s="162"/>
      <c r="AI227" s="162"/>
      <c r="AJ227" s="162"/>
      <c r="AK227" s="162">
        <f>Tabela133[[#This Row],[Categoria]]</f>
        <v>0</v>
      </c>
      <c r="AL227" s="162"/>
      <c r="AM227" s="162"/>
      <c r="AN227" s="162"/>
      <c r="AO227" s="162"/>
      <c r="AP227" s="150" t="str">
        <f t="shared" si="11"/>
        <v/>
      </c>
    </row>
    <row r="228" spans="1:42" s="144" customFormat="1" x14ac:dyDescent="0.25">
      <c r="A228" s="156"/>
      <c r="B228" s="154"/>
      <c r="C228" s="155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50" t="str">
        <f t="shared" si="9"/>
        <v/>
      </c>
      <c r="P228" s="154"/>
      <c r="Q228" s="155" t="str">
        <f>IF(Tabela133[[#This Row],[Diagnóstico]]="Não Prenha",Tabela133[[#This Row],[Vaca]],"-")</f>
        <v>-</v>
      </c>
      <c r="R228" s="162" t="str">
        <f>IF(Tabela133[[#This Row],[Diagnóstico]]="Não Prenha",Tabela133[[#This Row],[E.C.C DG]],"-")</f>
        <v>-</v>
      </c>
      <c r="S228" s="162"/>
      <c r="T228" s="162" t="str">
        <f>IF(Tabela133[[#This Row],[Diagnóstico]]="Não Prenha",Tabela133[[#This Row],[E.C.C. IA]],"-")</f>
        <v>-</v>
      </c>
      <c r="U228" s="162" t="str">
        <f>IF(Tabela133[[#This Row],[Diagnóstico]]="Não Prenha",Tabela133[[#This Row],[Raça IA]],"-")</f>
        <v>-</v>
      </c>
      <c r="V228" s="162"/>
      <c r="W228" s="162">
        <f>Tabela133[[#This Row],[Categoria]]</f>
        <v>0</v>
      </c>
      <c r="X228" s="162"/>
      <c r="Y228" s="162"/>
      <c r="Z228" s="162"/>
      <c r="AA228" s="162"/>
      <c r="AB228" s="150" t="str">
        <f t="shared" si="10"/>
        <v/>
      </c>
      <c r="AD228" s="154"/>
      <c r="AE228" s="155" t="str">
        <f>IF(Tabela13124[[#This Row],[Diagnóstico]]="Não Prenha ",Tabela133[[#This Row],[Vaca]],"-")</f>
        <v>-</v>
      </c>
      <c r="AF228" s="162"/>
      <c r="AG228" s="162"/>
      <c r="AH228" s="162"/>
      <c r="AI228" s="162"/>
      <c r="AJ228" s="162"/>
      <c r="AK228" s="162">
        <f>Tabela133[[#This Row],[Categoria]]</f>
        <v>0</v>
      </c>
      <c r="AL228" s="162"/>
      <c r="AM228" s="162"/>
      <c r="AN228" s="162"/>
      <c r="AO228" s="162"/>
      <c r="AP228" s="150" t="str">
        <f t="shared" si="11"/>
        <v/>
      </c>
    </row>
    <row r="229" spans="1:42" s="144" customFormat="1" x14ac:dyDescent="0.25">
      <c r="A229" s="156"/>
      <c r="B229" s="154"/>
      <c r="C229" s="155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50" t="str">
        <f t="shared" si="9"/>
        <v/>
      </c>
      <c r="P229" s="154"/>
      <c r="Q229" s="155" t="str">
        <f>IF(Tabela133[[#This Row],[Diagnóstico]]="Não Prenha",Tabela133[[#This Row],[Vaca]],"-")</f>
        <v>-</v>
      </c>
      <c r="R229" s="162" t="str">
        <f>IF(Tabela133[[#This Row],[Diagnóstico]]="Não Prenha",Tabela133[[#This Row],[E.C.C DG]],"-")</f>
        <v>-</v>
      </c>
      <c r="S229" s="162"/>
      <c r="T229" s="162" t="str">
        <f>IF(Tabela133[[#This Row],[Diagnóstico]]="Não Prenha",Tabela133[[#This Row],[E.C.C. IA]],"-")</f>
        <v>-</v>
      </c>
      <c r="U229" s="162" t="str">
        <f>IF(Tabela133[[#This Row],[Diagnóstico]]="Não Prenha",Tabela133[[#This Row],[Raça IA]],"-")</f>
        <v>-</v>
      </c>
      <c r="V229" s="162"/>
      <c r="W229" s="162">
        <f>Tabela133[[#This Row],[Categoria]]</f>
        <v>0</v>
      </c>
      <c r="X229" s="162"/>
      <c r="Y229" s="162"/>
      <c r="Z229" s="162"/>
      <c r="AA229" s="162"/>
      <c r="AB229" s="150" t="str">
        <f t="shared" si="10"/>
        <v/>
      </c>
      <c r="AD229" s="154"/>
      <c r="AE229" s="155" t="str">
        <f>IF(Tabela13124[[#This Row],[Diagnóstico]]="Não Prenha ",Tabela133[[#This Row],[Vaca]],"-")</f>
        <v>-</v>
      </c>
      <c r="AF229" s="162"/>
      <c r="AG229" s="162"/>
      <c r="AH229" s="162"/>
      <c r="AI229" s="162"/>
      <c r="AJ229" s="162"/>
      <c r="AK229" s="162">
        <f>Tabela133[[#This Row],[Categoria]]</f>
        <v>0</v>
      </c>
      <c r="AL229" s="162"/>
      <c r="AM229" s="162"/>
      <c r="AN229" s="162"/>
      <c r="AO229" s="162"/>
      <c r="AP229" s="150" t="str">
        <f t="shared" si="11"/>
        <v/>
      </c>
    </row>
    <row r="230" spans="1:42" s="144" customFormat="1" x14ac:dyDescent="0.25">
      <c r="A230" s="156"/>
      <c r="B230" s="154"/>
      <c r="C230" s="155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50" t="str">
        <f t="shared" si="9"/>
        <v/>
      </c>
      <c r="P230" s="154"/>
      <c r="Q230" s="155" t="str">
        <f>IF(Tabela133[[#This Row],[Diagnóstico]]="Não Prenha",Tabela133[[#This Row],[Vaca]],"-")</f>
        <v>-</v>
      </c>
      <c r="R230" s="162" t="str">
        <f>IF(Tabela133[[#This Row],[Diagnóstico]]="Não Prenha",Tabela133[[#This Row],[E.C.C DG]],"-")</f>
        <v>-</v>
      </c>
      <c r="S230" s="162"/>
      <c r="T230" s="162" t="str">
        <f>IF(Tabela133[[#This Row],[Diagnóstico]]="Não Prenha",Tabela133[[#This Row],[E.C.C. IA]],"-")</f>
        <v>-</v>
      </c>
      <c r="U230" s="162" t="str">
        <f>IF(Tabela133[[#This Row],[Diagnóstico]]="Não Prenha",Tabela133[[#This Row],[Raça IA]],"-")</f>
        <v>-</v>
      </c>
      <c r="V230" s="162"/>
      <c r="W230" s="162">
        <f>Tabela133[[#This Row],[Categoria]]</f>
        <v>0</v>
      </c>
      <c r="X230" s="162"/>
      <c r="Y230" s="162"/>
      <c r="Z230" s="162"/>
      <c r="AA230" s="162"/>
      <c r="AB230" s="150" t="str">
        <f t="shared" si="10"/>
        <v/>
      </c>
      <c r="AD230" s="154"/>
      <c r="AE230" s="155" t="str">
        <f>IF(Tabela13124[[#This Row],[Diagnóstico]]="Não Prenha ",Tabela133[[#This Row],[Vaca]],"-")</f>
        <v>-</v>
      </c>
      <c r="AF230" s="162"/>
      <c r="AG230" s="162"/>
      <c r="AH230" s="162"/>
      <c r="AI230" s="162"/>
      <c r="AJ230" s="162"/>
      <c r="AK230" s="162">
        <f>Tabela133[[#This Row],[Categoria]]</f>
        <v>0</v>
      </c>
      <c r="AL230" s="162"/>
      <c r="AM230" s="162"/>
      <c r="AN230" s="162"/>
      <c r="AO230" s="162"/>
      <c r="AP230" s="150" t="str">
        <f t="shared" si="11"/>
        <v/>
      </c>
    </row>
    <row r="231" spans="1:42" s="144" customFormat="1" x14ac:dyDescent="0.25">
      <c r="A231" s="156"/>
      <c r="B231" s="154"/>
      <c r="C231" s="155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50" t="str">
        <f t="shared" si="9"/>
        <v/>
      </c>
      <c r="P231" s="154"/>
      <c r="Q231" s="155" t="str">
        <f>IF(Tabela133[[#This Row],[Diagnóstico]]="Não Prenha",Tabela133[[#This Row],[Vaca]],"-")</f>
        <v>-</v>
      </c>
      <c r="R231" s="162" t="str">
        <f>IF(Tabela133[[#This Row],[Diagnóstico]]="Não Prenha",Tabela133[[#This Row],[E.C.C DG]],"-")</f>
        <v>-</v>
      </c>
      <c r="S231" s="162"/>
      <c r="T231" s="162" t="str">
        <f>IF(Tabela133[[#This Row],[Diagnóstico]]="Não Prenha",Tabela133[[#This Row],[E.C.C. IA]],"-")</f>
        <v>-</v>
      </c>
      <c r="U231" s="162" t="str">
        <f>IF(Tabela133[[#This Row],[Diagnóstico]]="Não Prenha",Tabela133[[#This Row],[Raça IA]],"-")</f>
        <v>-</v>
      </c>
      <c r="V231" s="162"/>
      <c r="W231" s="162">
        <f>Tabela133[[#This Row],[Categoria]]</f>
        <v>0</v>
      </c>
      <c r="X231" s="162"/>
      <c r="Y231" s="162"/>
      <c r="Z231" s="162"/>
      <c r="AA231" s="162"/>
      <c r="AB231" s="150" t="str">
        <f t="shared" si="10"/>
        <v/>
      </c>
      <c r="AD231" s="154"/>
      <c r="AE231" s="155" t="str">
        <f>IF(Tabela13124[[#This Row],[Diagnóstico]]="Não Prenha ",Tabela133[[#This Row],[Vaca]],"-")</f>
        <v>-</v>
      </c>
      <c r="AF231" s="162"/>
      <c r="AG231" s="162"/>
      <c r="AH231" s="162"/>
      <c r="AI231" s="162"/>
      <c r="AJ231" s="162"/>
      <c r="AK231" s="162">
        <f>Tabela133[[#This Row],[Categoria]]</f>
        <v>0</v>
      </c>
      <c r="AL231" s="162"/>
      <c r="AM231" s="162"/>
      <c r="AN231" s="162"/>
      <c r="AO231" s="162"/>
      <c r="AP231" s="150" t="str">
        <f t="shared" si="11"/>
        <v/>
      </c>
    </row>
    <row r="232" spans="1:42" s="144" customFormat="1" x14ac:dyDescent="0.25">
      <c r="A232" s="156"/>
      <c r="B232" s="154"/>
      <c r="C232" s="155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50" t="str">
        <f t="shared" si="9"/>
        <v/>
      </c>
      <c r="P232" s="154"/>
      <c r="Q232" s="155" t="str">
        <f>IF(Tabela133[[#This Row],[Diagnóstico]]="Não Prenha",Tabela133[[#This Row],[Vaca]],"-")</f>
        <v>-</v>
      </c>
      <c r="R232" s="162" t="str">
        <f>IF(Tabela133[[#This Row],[Diagnóstico]]="Não Prenha",Tabela133[[#This Row],[E.C.C DG]],"-")</f>
        <v>-</v>
      </c>
      <c r="S232" s="162"/>
      <c r="T232" s="162" t="str">
        <f>IF(Tabela133[[#This Row],[Diagnóstico]]="Não Prenha",Tabela133[[#This Row],[E.C.C. IA]],"-")</f>
        <v>-</v>
      </c>
      <c r="U232" s="162" t="str">
        <f>IF(Tabela133[[#This Row],[Diagnóstico]]="Não Prenha",Tabela133[[#This Row],[Raça IA]],"-")</f>
        <v>-</v>
      </c>
      <c r="V232" s="162"/>
      <c r="W232" s="162">
        <f>Tabela133[[#This Row],[Categoria]]</f>
        <v>0</v>
      </c>
      <c r="X232" s="162"/>
      <c r="Y232" s="162"/>
      <c r="Z232" s="162"/>
      <c r="AA232" s="162"/>
      <c r="AB232" s="150" t="str">
        <f t="shared" si="10"/>
        <v/>
      </c>
      <c r="AD232" s="154"/>
      <c r="AE232" s="155" t="str">
        <f>IF(Tabela13124[[#This Row],[Diagnóstico]]="Não Prenha ",Tabela133[[#This Row],[Vaca]],"-")</f>
        <v>-</v>
      </c>
      <c r="AF232" s="162"/>
      <c r="AG232" s="162"/>
      <c r="AH232" s="162"/>
      <c r="AI232" s="162"/>
      <c r="AJ232" s="162"/>
      <c r="AK232" s="162">
        <f>Tabela133[[#This Row],[Categoria]]</f>
        <v>0</v>
      </c>
      <c r="AL232" s="162"/>
      <c r="AM232" s="162"/>
      <c r="AN232" s="162"/>
      <c r="AO232" s="162"/>
      <c r="AP232" s="150" t="str">
        <f t="shared" si="11"/>
        <v/>
      </c>
    </row>
    <row r="233" spans="1:42" s="144" customFormat="1" x14ac:dyDescent="0.25">
      <c r="A233" s="156"/>
      <c r="B233" s="154"/>
      <c r="C233" s="155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50" t="str">
        <f t="shared" si="9"/>
        <v/>
      </c>
      <c r="P233" s="154"/>
      <c r="Q233" s="155" t="str">
        <f>IF(Tabela133[[#This Row],[Diagnóstico]]="Não Prenha",Tabela133[[#This Row],[Vaca]],"-")</f>
        <v>-</v>
      </c>
      <c r="R233" s="162" t="str">
        <f>IF(Tabela133[[#This Row],[Diagnóstico]]="Não Prenha",Tabela133[[#This Row],[E.C.C DG]],"-")</f>
        <v>-</v>
      </c>
      <c r="S233" s="162"/>
      <c r="T233" s="162" t="str">
        <f>IF(Tabela133[[#This Row],[Diagnóstico]]="Não Prenha",Tabela133[[#This Row],[E.C.C. IA]],"-")</f>
        <v>-</v>
      </c>
      <c r="U233" s="162" t="str">
        <f>IF(Tabela133[[#This Row],[Diagnóstico]]="Não Prenha",Tabela133[[#This Row],[Raça IA]],"-")</f>
        <v>-</v>
      </c>
      <c r="V233" s="162"/>
      <c r="W233" s="162">
        <f>Tabela133[[#This Row],[Categoria]]</f>
        <v>0</v>
      </c>
      <c r="X233" s="162"/>
      <c r="Y233" s="162"/>
      <c r="Z233" s="162"/>
      <c r="AA233" s="162"/>
      <c r="AB233" s="150" t="str">
        <f t="shared" si="10"/>
        <v/>
      </c>
      <c r="AD233" s="154"/>
      <c r="AE233" s="155" t="str">
        <f>IF(Tabela13124[[#This Row],[Diagnóstico]]="Não Prenha ",Tabela133[[#This Row],[Vaca]],"-")</f>
        <v>-</v>
      </c>
      <c r="AF233" s="162"/>
      <c r="AG233" s="162"/>
      <c r="AH233" s="162"/>
      <c r="AI233" s="162"/>
      <c r="AJ233" s="162"/>
      <c r="AK233" s="162">
        <f>Tabela133[[#This Row],[Categoria]]</f>
        <v>0</v>
      </c>
      <c r="AL233" s="162"/>
      <c r="AM233" s="162"/>
      <c r="AN233" s="162"/>
      <c r="AO233" s="162"/>
      <c r="AP233" s="150" t="str">
        <f t="shared" si="11"/>
        <v/>
      </c>
    </row>
    <row r="234" spans="1:42" s="144" customFormat="1" x14ac:dyDescent="0.25">
      <c r="A234" s="156"/>
      <c r="B234" s="154"/>
      <c r="C234" s="155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50" t="str">
        <f t="shared" si="9"/>
        <v/>
      </c>
      <c r="P234" s="154"/>
      <c r="Q234" s="155" t="str">
        <f>IF(Tabela133[[#This Row],[Diagnóstico]]="Não Prenha",Tabela133[[#This Row],[Vaca]],"-")</f>
        <v>-</v>
      </c>
      <c r="R234" s="162" t="str">
        <f>IF(Tabela133[[#This Row],[Diagnóstico]]="Não Prenha",Tabela133[[#This Row],[E.C.C DG]],"-")</f>
        <v>-</v>
      </c>
      <c r="S234" s="162"/>
      <c r="T234" s="162" t="str">
        <f>IF(Tabela133[[#This Row],[Diagnóstico]]="Não Prenha",Tabela133[[#This Row],[E.C.C. IA]],"-")</f>
        <v>-</v>
      </c>
      <c r="U234" s="162" t="str">
        <f>IF(Tabela133[[#This Row],[Diagnóstico]]="Não Prenha",Tabela133[[#This Row],[Raça IA]],"-")</f>
        <v>-</v>
      </c>
      <c r="V234" s="162"/>
      <c r="W234" s="162">
        <f>Tabela133[[#This Row],[Categoria]]</f>
        <v>0</v>
      </c>
      <c r="X234" s="162"/>
      <c r="Y234" s="162"/>
      <c r="Z234" s="162"/>
      <c r="AA234" s="162"/>
      <c r="AB234" s="150" t="str">
        <f t="shared" si="10"/>
        <v/>
      </c>
      <c r="AD234" s="154"/>
      <c r="AE234" s="155" t="str">
        <f>IF(Tabela13124[[#This Row],[Diagnóstico]]="Não Prenha ",Tabela133[[#This Row],[Vaca]],"-")</f>
        <v>-</v>
      </c>
      <c r="AF234" s="162"/>
      <c r="AG234" s="162"/>
      <c r="AH234" s="162"/>
      <c r="AI234" s="162"/>
      <c r="AJ234" s="162"/>
      <c r="AK234" s="162">
        <f>Tabela133[[#This Row],[Categoria]]</f>
        <v>0</v>
      </c>
      <c r="AL234" s="162"/>
      <c r="AM234" s="162"/>
      <c r="AN234" s="162"/>
      <c r="AO234" s="162"/>
      <c r="AP234" s="150" t="str">
        <f t="shared" si="11"/>
        <v/>
      </c>
    </row>
    <row r="235" spans="1:42" s="144" customFormat="1" ht="22.5" x14ac:dyDescent="0.3">
      <c r="A235" s="159"/>
      <c r="B235" s="157"/>
      <c r="C235" s="160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50" t="str">
        <f t="shared" si="9"/>
        <v/>
      </c>
      <c r="P235" s="157"/>
      <c r="Q235" s="160" t="str">
        <f>IF(Tabela133[[#This Row],[Diagnóstico]]="Não Prenha",Tabela133[[#This Row],[Vaca]],"-")</f>
        <v>-</v>
      </c>
      <c r="R235" s="162" t="str">
        <f>IF(Tabela133[[#This Row],[Diagnóstico]]="Não Prenha",Tabela133[[#This Row],[E.C.C DG]],"-")</f>
        <v>-</v>
      </c>
      <c r="S235" s="162"/>
      <c r="T235" s="162" t="str">
        <f>IF(Tabela133[[#This Row],[Diagnóstico]]="Não Prenha",Tabela133[[#This Row],[E.C.C. IA]],"-")</f>
        <v>-</v>
      </c>
      <c r="U235" s="162" t="str">
        <f>IF(Tabela133[[#This Row],[Diagnóstico]]="Não Prenha",Tabela133[[#This Row],[Raça IA]],"-")</f>
        <v>-</v>
      </c>
      <c r="V235" s="162"/>
      <c r="W235" s="162">
        <f>Tabela133[[#This Row],[Categoria]]</f>
        <v>0</v>
      </c>
      <c r="X235" s="162"/>
      <c r="Y235" s="162"/>
      <c r="Z235" s="162"/>
      <c r="AA235" s="162"/>
      <c r="AB235" s="150" t="str">
        <f t="shared" si="10"/>
        <v/>
      </c>
      <c r="AD235" s="157"/>
      <c r="AE235" s="160" t="str">
        <f>IF(Tabela13124[[#This Row],[Diagnóstico]]="Não Prenha ",Tabela133[[#This Row],[Vaca]],"-")</f>
        <v>-</v>
      </c>
      <c r="AF235" s="162"/>
      <c r="AG235" s="162"/>
      <c r="AH235" s="162"/>
      <c r="AI235" s="162"/>
      <c r="AJ235" s="162"/>
      <c r="AK235" s="162">
        <f>Tabela133[[#This Row],[Categoria]]</f>
        <v>0</v>
      </c>
      <c r="AL235" s="162"/>
      <c r="AM235" s="162"/>
      <c r="AN235" s="162"/>
      <c r="AO235" s="162"/>
      <c r="AP235" s="150" t="str">
        <f t="shared" si="11"/>
        <v/>
      </c>
    </row>
    <row r="236" spans="1:42" s="144" customFormat="1" ht="22.5" x14ac:dyDescent="0.3">
      <c r="A236" s="159"/>
      <c r="B236" s="157"/>
      <c r="C236" s="160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50" t="str">
        <f t="shared" si="9"/>
        <v/>
      </c>
      <c r="P236" s="157"/>
      <c r="Q236" s="160" t="str">
        <f>IF(Tabela133[[#This Row],[Diagnóstico]]="Não Prenha",Tabela133[[#This Row],[Vaca]],"-")</f>
        <v>-</v>
      </c>
      <c r="R236" s="162" t="str">
        <f>IF(Tabela133[[#This Row],[Diagnóstico]]="Não Prenha",Tabela133[[#This Row],[E.C.C DG]],"-")</f>
        <v>-</v>
      </c>
      <c r="S236" s="162"/>
      <c r="T236" s="162" t="str">
        <f>IF(Tabela133[[#This Row],[Diagnóstico]]="Não Prenha",Tabela133[[#This Row],[E.C.C. IA]],"-")</f>
        <v>-</v>
      </c>
      <c r="U236" s="162" t="str">
        <f>IF(Tabela133[[#This Row],[Diagnóstico]]="Não Prenha",Tabela133[[#This Row],[Raça IA]],"-")</f>
        <v>-</v>
      </c>
      <c r="V236" s="162"/>
      <c r="W236" s="162">
        <f>Tabela133[[#This Row],[Categoria]]</f>
        <v>0</v>
      </c>
      <c r="X236" s="162"/>
      <c r="Y236" s="162"/>
      <c r="Z236" s="162"/>
      <c r="AA236" s="162"/>
      <c r="AB236" s="150" t="str">
        <f t="shared" si="10"/>
        <v/>
      </c>
      <c r="AD236" s="157"/>
      <c r="AE236" s="160" t="str">
        <f>IF(Tabela13124[[#This Row],[Diagnóstico]]="Não Prenha ",Tabela133[[#This Row],[Vaca]],"-")</f>
        <v>-</v>
      </c>
      <c r="AF236" s="162"/>
      <c r="AG236" s="162"/>
      <c r="AH236" s="162"/>
      <c r="AI236" s="162"/>
      <c r="AJ236" s="162"/>
      <c r="AK236" s="162">
        <f>Tabela133[[#This Row],[Categoria]]</f>
        <v>0</v>
      </c>
      <c r="AL236" s="162"/>
      <c r="AM236" s="162"/>
      <c r="AN236" s="162"/>
      <c r="AO236" s="162"/>
      <c r="AP236" s="150" t="str">
        <f t="shared" si="11"/>
        <v/>
      </c>
    </row>
    <row r="237" spans="1:42" s="144" customFormat="1" ht="22.5" x14ac:dyDescent="0.3">
      <c r="A237" s="159"/>
      <c r="B237" s="157"/>
      <c r="C237" s="160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50" t="str">
        <f t="shared" si="9"/>
        <v/>
      </c>
      <c r="P237" s="157"/>
      <c r="Q237" s="160" t="str">
        <f>IF(Tabela133[[#This Row],[Diagnóstico]]="Não Prenha",Tabela133[[#This Row],[Vaca]],"-")</f>
        <v>-</v>
      </c>
      <c r="R237" s="162" t="str">
        <f>IF(Tabela133[[#This Row],[Diagnóstico]]="Não Prenha",Tabela133[[#This Row],[E.C.C DG]],"-")</f>
        <v>-</v>
      </c>
      <c r="S237" s="162"/>
      <c r="T237" s="162" t="str">
        <f>IF(Tabela133[[#This Row],[Diagnóstico]]="Não Prenha",Tabela133[[#This Row],[E.C.C. IA]],"-")</f>
        <v>-</v>
      </c>
      <c r="U237" s="162" t="str">
        <f>IF(Tabela133[[#This Row],[Diagnóstico]]="Não Prenha",Tabela133[[#This Row],[Raça IA]],"-")</f>
        <v>-</v>
      </c>
      <c r="V237" s="162"/>
      <c r="W237" s="162">
        <f>Tabela133[[#This Row],[Categoria]]</f>
        <v>0</v>
      </c>
      <c r="X237" s="162"/>
      <c r="Y237" s="162"/>
      <c r="Z237" s="162"/>
      <c r="AA237" s="162"/>
      <c r="AB237" s="150" t="str">
        <f t="shared" si="10"/>
        <v/>
      </c>
      <c r="AD237" s="157"/>
      <c r="AE237" s="160" t="str">
        <f>IF(Tabela13124[[#This Row],[Diagnóstico]]="Não Prenha ",Tabela133[[#This Row],[Vaca]],"-")</f>
        <v>-</v>
      </c>
      <c r="AF237" s="162"/>
      <c r="AG237" s="162"/>
      <c r="AH237" s="162"/>
      <c r="AI237" s="162"/>
      <c r="AJ237" s="162"/>
      <c r="AK237" s="162">
        <f>Tabela133[[#This Row],[Categoria]]</f>
        <v>0</v>
      </c>
      <c r="AL237" s="162"/>
      <c r="AM237" s="162"/>
      <c r="AN237" s="162"/>
      <c r="AO237" s="162"/>
      <c r="AP237" s="150" t="str">
        <f t="shared" si="11"/>
        <v/>
      </c>
    </row>
    <row r="238" spans="1:42" s="144" customFormat="1" ht="22.5" x14ac:dyDescent="0.3">
      <c r="A238" s="159"/>
      <c r="B238" s="157"/>
      <c r="C238" s="160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50" t="str">
        <f t="shared" si="9"/>
        <v/>
      </c>
      <c r="P238" s="157"/>
      <c r="Q238" s="160" t="str">
        <f>IF(Tabela133[[#This Row],[Diagnóstico]]="Não Prenha",Tabela133[[#This Row],[Vaca]],"-")</f>
        <v>-</v>
      </c>
      <c r="R238" s="162" t="str">
        <f>IF(Tabela133[[#This Row],[Diagnóstico]]="Não Prenha",Tabela133[[#This Row],[E.C.C DG]],"-")</f>
        <v>-</v>
      </c>
      <c r="S238" s="162"/>
      <c r="T238" s="162" t="str">
        <f>IF(Tabela133[[#This Row],[Diagnóstico]]="Não Prenha",Tabela133[[#This Row],[E.C.C. IA]],"-")</f>
        <v>-</v>
      </c>
      <c r="U238" s="162" t="str">
        <f>IF(Tabela133[[#This Row],[Diagnóstico]]="Não Prenha",Tabela133[[#This Row],[Raça IA]],"-")</f>
        <v>-</v>
      </c>
      <c r="V238" s="162"/>
      <c r="W238" s="162">
        <f>Tabela133[[#This Row],[Categoria]]</f>
        <v>0</v>
      </c>
      <c r="X238" s="162"/>
      <c r="Y238" s="162"/>
      <c r="Z238" s="162"/>
      <c r="AA238" s="162"/>
      <c r="AB238" s="150" t="str">
        <f t="shared" si="10"/>
        <v/>
      </c>
      <c r="AD238" s="157"/>
      <c r="AE238" s="160" t="str">
        <f>IF(Tabela13124[[#This Row],[Diagnóstico]]="Não Prenha ",Tabela133[[#This Row],[Vaca]],"-")</f>
        <v>-</v>
      </c>
      <c r="AF238" s="162"/>
      <c r="AG238" s="162"/>
      <c r="AH238" s="162"/>
      <c r="AI238" s="162"/>
      <c r="AJ238" s="162"/>
      <c r="AK238" s="162">
        <f>Tabela133[[#This Row],[Categoria]]</f>
        <v>0</v>
      </c>
      <c r="AL238" s="162"/>
      <c r="AM238" s="162"/>
      <c r="AN238" s="162"/>
      <c r="AO238" s="162"/>
      <c r="AP238" s="150" t="str">
        <f t="shared" si="11"/>
        <v/>
      </c>
    </row>
    <row r="239" spans="1:42" s="144" customFormat="1" ht="22.5" x14ac:dyDescent="0.3">
      <c r="A239" s="159"/>
      <c r="B239" s="157"/>
      <c r="C239" s="160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50" t="str">
        <f t="shared" si="9"/>
        <v/>
      </c>
      <c r="P239" s="157"/>
      <c r="Q239" s="160" t="str">
        <f>IF(Tabela133[[#This Row],[Diagnóstico]]="Não Prenha",Tabela133[[#This Row],[Vaca]],"-")</f>
        <v>-</v>
      </c>
      <c r="R239" s="162" t="str">
        <f>IF(Tabela133[[#This Row],[Diagnóstico]]="Não Prenha",Tabela133[[#This Row],[E.C.C DG]],"-")</f>
        <v>-</v>
      </c>
      <c r="S239" s="162"/>
      <c r="T239" s="162" t="str">
        <f>IF(Tabela133[[#This Row],[Diagnóstico]]="Não Prenha",Tabela133[[#This Row],[E.C.C. IA]],"-")</f>
        <v>-</v>
      </c>
      <c r="U239" s="162" t="str">
        <f>IF(Tabela133[[#This Row],[Diagnóstico]]="Não Prenha",Tabela133[[#This Row],[Raça IA]],"-")</f>
        <v>-</v>
      </c>
      <c r="V239" s="162"/>
      <c r="W239" s="162">
        <f>Tabela133[[#This Row],[Categoria]]</f>
        <v>0</v>
      </c>
      <c r="X239" s="162"/>
      <c r="Y239" s="162"/>
      <c r="Z239" s="162"/>
      <c r="AA239" s="162"/>
      <c r="AB239" s="150" t="str">
        <f t="shared" si="10"/>
        <v/>
      </c>
      <c r="AD239" s="157"/>
      <c r="AE239" s="160" t="str">
        <f>IF(Tabela13124[[#This Row],[Diagnóstico]]="Não Prenha ",Tabela133[[#This Row],[Vaca]],"-")</f>
        <v>-</v>
      </c>
      <c r="AF239" s="162"/>
      <c r="AG239" s="162"/>
      <c r="AH239" s="162"/>
      <c r="AI239" s="162"/>
      <c r="AJ239" s="162"/>
      <c r="AK239" s="162">
        <f>Tabela133[[#This Row],[Categoria]]</f>
        <v>0</v>
      </c>
      <c r="AL239" s="162"/>
      <c r="AM239" s="162"/>
      <c r="AN239" s="162"/>
      <c r="AO239" s="162"/>
      <c r="AP239" s="150" t="str">
        <f t="shared" si="11"/>
        <v/>
      </c>
    </row>
    <row r="240" spans="1:42" s="144" customFormat="1" ht="22.5" x14ac:dyDescent="0.3">
      <c r="A240" s="159"/>
      <c r="B240" s="157"/>
      <c r="C240" s="160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50" t="str">
        <f t="shared" si="9"/>
        <v/>
      </c>
      <c r="P240" s="157"/>
      <c r="Q240" s="160" t="str">
        <f>IF(Tabela133[[#This Row],[Diagnóstico]]="Não Prenha",Tabela133[[#This Row],[Vaca]],"-")</f>
        <v>-</v>
      </c>
      <c r="R240" s="162" t="str">
        <f>IF(Tabela133[[#This Row],[Diagnóstico]]="Não Prenha",Tabela133[[#This Row],[E.C.C DG]],"-")</f>
        <v>-</v>
      </c>
      <c r="S240" s="162"/>
      <c r="T240" s="162" t="str">
        <f>IF(Tabela133[[#This Row],[Diagnóstico]]="Não Prenha",Tabela133[[#This Row],[E.C.C. IA]],"-")</f>
        <v>-</v>
      </c>
      <c r="U240" s="162" t="str">
        <f>IF(Tabela133[[#This Row],[Diagnóstico]]="Não Prenha",Tabela133[[#This Row],[Raça IA]],"-")</f>
        <v>-</v>
      </c>
      <c r="V240" s="162"/>
      <c r="W240" s="162">
        <f>Tabela133[[#This Row],[Categoria]]</f>
        <v>0</v>
      </c>
      <c r="X240" s="162"/>
      <c r="Y240" s="162"/>
      <c r="Z240" s="162"/>
      <c r="AA240" s="162"/>
      <c r="AB240" s="150" t="str">
        <f t="shared" si="10"/>
        <v/>
      </c>
      <c r="AD240" s="157"/>
      <c r="AE240" s="160" t="str">
        <f>IF(Tabela13124[[#This Row],[Diagnóstico]]="Não Prenha ",Tabela133[[#This Row],[Vaca]],"-")</f>
        <v>-</v>
      </c>
      <c r="AF240" s="162"/>
      <c r="AG240" s="162"/>
      <c r="AH240" s="162"/>
      <c r="AI240" s="162"/>
      <c r="AJ240" s="162"/>
      <c r="AK240" s="162">
        <f>Tabela133[[#This Row],[Categoria]]</f>
        <v>0</v>
      </c>
      <c r="AL240" s="162"/>
      <c r="AM240" s="162"/>
      <c r="AN240" s="162"/>
      <c r="AO240" s="162"/>
      <c r="AP240" s="150" t="str">
        <f t="shared" si="11"/>
        <v/>
      </c>
    </row>
    <row r="241" spans="1:42" s="144" customFormat="1" ht="22.5" x14ac:dyDescent="0.3">
      <c r="A241" s="159"/>
      <c r="B241" s="157"/>
      <c r="C241" s="160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50" t="str">
        <f t="shared" si="9"/>
        <v/>
      </c>
      <c r="P241" s="157"/>
      <c r="Q241" s="160" t="str">
        <f>IF(Tabela133[[#This Row],[Diagnóstico]]="Não Prenha",Tabela133[[#This Row],[Vaca]],"-")</f>
        <v>-</v>
      </c>
      <c r="R241" s="162" t="str">
        <f>IF(Tabela133[[#This Row],[Diagnóstico]]="Não Prenha",Tabela133[[#This Row],[E.C.C DG]],"-")</f>
        <v>-</v>
      </c>
      <c r="S241" s="162"/>
      <c r="T241" s="162" t="str">
        <f>IF(Tabela133[[#This Row],[Diagnóstico]]="Não Prenha",Tabela133[[#This Row],[E.C.C. IA]],"-")</f>
        <v>-</v>
      </c>
      <c r="U241" s="162" t="str">
        <f>IF(Tabela133[[#This Row],[Diagnóstico]]="Não Prenha",Tabela133[[#This Row],[Raça IA]],"-")</f>
        <v>-</v>
      </c>
      <c r="V241" s="162"/>
      <c r="W241" s="162">
        <f>Tabela133[[#This Row],[Categoria]]</f>
        <v>0</v>
      </c>
      <c r="X241" s="162"/>
      <c r="Y241" s="162"/>
      <c r="Z241" s="162"/>
      <c r="AA241" s="162"/>
      <c r="AB241" s="150" t="str">
        <f t="shared" si="10"/>
        <v/>
      </c>
      <c r="AD241" s="157"/>
      <c r="AE241" s="160" t="str">
        <f>IF(Tabela13124[[#This Row],[Diagnóstico]]="Não Prenha ",Tabela133[[#This Row],[Vaca]],"-")</f>
        <v>-</v>
      </c>
      <c r="AF241" s="162"/>
      <c r="AG241" s="162"/>
      <c r="AH241" s="162"/>
      <c r="AI241" s="162"/>
      <c r="AJ241" s="162"/>
      <c r="AK241" s="162">
        <f>Tabela133[[#This Row],[Categoria]]</f>
        <v>0</v>
      </c>
      <c r="AL241" s="162"/>
      <c r="AM241" s="162"/>
      <c r="AN241" s="162"/>
      <c r="AO241" s="162"/>
      <c r="AP241" s="150" t="str">
        <f t="shared" si="11"/>
        <v/>
      </c>
    </row>
    <row r="242" spans="1:42" s="144" customFormat="1" ht="22.5" x14ac:dyDescent="0.3">
      <c r="A242" s="159"/>
      <c r="B242" s="157"/>
      <c r="C242" s="160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50" t="str">
        <f t="shared" si="9"/>
        <v/>
      </c>
      <c r="P242" s="157"/>
      <c r="Q242" s="160" t="str">
        <f>IF(Tabela133[[#This Row],[Diagnóstico]]="Não Prenha",Tabela133[[#This Row],[Vaca]],"-")</f>
        <v>-</v>
      </c>
      <c r="R242" s="162" t="str">
        <f>IF(Tabela133[[#This Row],[Diagnóstico]]="Não Prenha",Tabela133[[#This Row],[E.C.C DG]],"-")</f>
        <v>-</v>
      </c>
      <c r="S242" s="162"/>
      <c r="T242" s="162" t="str">
        <f>IF(Tabela133[[#This Row],[Diagnóstico]]="Não Prenha",Tabela133[[#This Row],[E.C.C. IA]],"-")</f>
        <v>-</v>
      </c>
      <c r="U242" s="162" t="str">
        <f>IF(Tabela133[[#This Row],[Diagnóstico]]="Não Prenha",Tabela133[[#This Row],[Raça IA]],"-")</f>
        <v>-</v>
      </c>
      <c r="V242" s="162"/>
      <c r="W242" s="162">
        <f>Tabela133[[#This Row],[Categoria]]</f>
        <v>0</v>
      </c>
      <c r="X242" s="162"/>
      <c r="Y242" s="162"/>
      <c r="Z242" s="162"/>
      <c r="AA242" s="162"/>
      <c r="AB242" s="150" t="str">
        <f t="shared" si="10"/>
        <v/>
      </c>
      <c r="AD242" s="157"/>
      <c r="AE242" s="160" t="str">
        <f>IF(Tabela13124[[#This Row],[Diagnóstico]]="Não Prenha ",Tabela133[[#This Row],[Vaca]],"-")</f>
        <v>-</v>
      </c>
      <c r="AF242" s="162"/>
      <c r="AG242" s="162"/>
      <c r="AH242" s="162"/>
      <c r="AI242" s="162"/>
      <c r="AJ242" s="162"/>
      <c r="AK242" s="162">
        <f>Tabela133[[#This Row],[Categoria]]</f>
        <v>0</v>
      </c>
      <c r="AL242" s="162"/>
      <c r="AM242" s="162"/>
      <c r="AN242" s="162"/>
      <c r="AO242" s="162"/>
      <c r="AP242" s="150" t="str">
        <f t="shared" si="11"/>
        <v/>
      </c>
    </row>
    <row r="243" spans="1:42" s="144" customFormat="1" ht="22.5" x14ac:dyDescent="0.3">
      <c r="A243" s="159"/>
      <c r="B243" s="157"/>
      <c r="C243" s="160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50" t="str">
        <f t="shared" si="9"/>
        <v/>
      </c>
      <c r="P243" s="157"/>
      <c r="Q243" s="160" t="str">
        <f>IF(Tabela133[[#This Row],[Diagnóstico]]="Não Prenha",Tabela133[[#This Row],[Vaca]],"-")</f>
        <v>-</v>
      </c>
      <c r="R243" s="162" t="str">
        <f>IF(Tabela133[[#This Row],[Diagnóstico]]="Não Prenha",Tabela133[[#This Row],[E.C.C DG]],"-")</f>
        <v>-</v>
      </c>
      <c r="S243" s="162"/>
      <c r="T243" s="162" t="str">
        <f>IF(Tabela133[[#This Row],[Diagnóstico]]="Não Prenha",Tabela133[[#This Row],[E.C.C. IA]],"-")</f>
        <v>-</v>
      </c>
      <c r="U243" s="162" t="str">
        <f>IF(Tabela133[[#This Row],[Diagnóstico]]="Não Prenha",Tabela133[[#This Row],[Raça IA]],"-")</f>
        <v>-</v>
      </c>
      <c r="V243" s="162"/>
      <c r="W243" s="162">
        <f>Tabela133[[#This Row],[Categoria]]</f>
        <v>0</v>
      </c>
      <c r="X243" s="162"/>
      <c r="Y243" s="162"/>
      <c r="Z243" s="162"/>
      <c r="AA243" s="162"/>
      <c r="AB243" s="150" t="str">
        <f t="shared" si="10"/>
        <v/>
      </c>
      <c r="AD243" s="157"/>
      <c r="AE243" s="160" t="str">
        <f>IF(Tabela13124[[#This Row],[Diagnóstico]]="Não Prenha ",Tabela133[[#This Row],[Vaca]],"-")</f>
        <v>-</v>
      </c>
      <c r="AF243" s="162"/>
      <c r="AG243" s="162"/>
      <c r="AH243" s="162"/>
      <c r="AI243" s="162"/>
      <c r="AJ243" s="162"/>
      <c r="AK243" s="162">
        <f>Tabela133[[#This Row],[Categoria]]</f>
        <v>0</v>
      </c>
      <c r="AL243" s="162"/>
      <c r="AM243" s="162"/>
      <c r="AN243" s="162"/>
      <c r="AO243" s="162"/>
      <c r="AP243" s="150" t="str">
        <f t="shared" si="11"/>
        <v/>
      </c>
    </row>
    <row r="244" spans="1:42" s="144" customFormat="1" ht="22.5" x14ac:dyDescent="0.3">
      <c r="A244" s="159"/>
      <c r="B244" s="157"/>
      <c r="C244" s="160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50" t="str">
        <f t="shared" si="9"/>
        <v/>
      </c>
      <c r="P244" s="157"/>
      <c r="Q244" s="160" t="str">
        <f>IF(Tabela133[[#This Row],[Diagnóstico]]="Não Prenha",Tabela133[[#This Row],[Vaca]],"-")</f>
        <v>-</v>
      </c>
      <c r="R244" s="162" t="str">
        <f>IF(Tabela133[[#This Row],[Diagnóstico]]="Não Prenha",Tabela133[[#This Row],[E.C.C DG]],"-")</f>
        <v>-</v>
      </c>
      <c r="S244" s="162"/>
      <c r="T244" s="162" t="str">
        <f>IF(Tabela133[[#This Row],[Diagnóstico]]="Não Prenha",Tabela133[[#This Row],[E.C.C. IA]],"-")</f>
        <v>-</v>
      </c>
      <c r="U244" s="162" t="str">
        <f>IF(Tabela133[[#This Row],[Diagnóstico]]="Não Prenha",Tabela133[[#This Row],[Raça IA]],"-")</f>
        <v>-</v>
      </c>
      <c r="V244" s="162"/>
      <c r="W244" s="162">
        <f>Tabela133[[#This Row],[Categoria]]</f>
        <v>0</v>
      </c>
      <c r="X244" s="162"/>
      <c r="Y244" s="162"/>
      <c r="Z244" s="162"/>
      <c r="AA244" s="162"/>
      <c r="AB244" s="150" t="str">
        <f t="shared" si="10"/>
        <v/>
      </c>
      <c r="AD244" s="157"/>
      <c r="AE244" s="160" t="str">
        <f>IF(Tabela13124[[#This Row],[Diagnóstico]]="Não Prenha ",Tabela133[[#This Row],[Vaca]],"-")</f>
        <v>-</v>
      </c>
      <c r="AF244" s="162"/>
      <c r="AG244" s="162"/>
      <c r="AH244" s="162"/>
      <c r="AI244" s="162"/>
      <c r="AJ244" s="162"/>
      <c r="AK244" s="162">
        <f>Tabela133[[#This Row],[Categoria]]</f>
        <v>0</v>
      </c>
      <c r="AL244" s="162"/>
      <c r="AM244" s="162"/>
      <c r="AN244" s="162"/>
      <c r="AO244" s="162"/>
      <c r="AP244" s="150" t="str">
        <f t="shared" si="11"/>
        <v/>
      </c>
    </row>
    <row r="245" spans="1:42" s="144" customFormat="1" ht="22.5" x14ac:dyDescent="0.3">
      <c r="A245" s="159"/>
      <c r="B245" s="157"/>
      <c r="C245" s="160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50" t="str">
        <f t="shared" si="9"/>
        <v/>
      </c>
      <c r="P245" s="157"/>
      <c r="Q245" s="160" t="str">
        <f>IF(Tabela133[[#This Row],[Diagnóstico]]="Não Prenha",Tabela133[[#This Row],[Vaca]],"-")</f>
        <v>-</v>
      </c>
      <c r="R245" s="162" t="str">
        <f>IF(Tabela133[[#This Row],[Diagnóstico]]="Não Prenha",Tabela133[[#This Row],[E.C.C DG]],"-")</f>
        <v>-</v>
      </c>
      <c r="S245" s="162"/>
      <c r="T245" s="162" t="str">
        <f>IF(Tabela133[[#This Row],[Diagnóstico]]="Não Prenha",Tabela133[[#This Row],[E.C.C. IA]],"-")</f>
        <v>-</v>
      </c>
      <c r="U245" s="162" t="str">
        <f>IF(Tabela133[[#This Row],[Diagnóstico]]="Não Prenha",Tabela133[[#This Row],[Raça IA]],"-")</f>
        <v>-</v>
      </c>
      <c r="V245" s="162"/>
      <c r="W245" s="162">
        <f>Tabela133[[#This Row],[Categoria]]</f>
        <v>0</v>
      </c>
      <c r="X245" s="162"/>
      <c r="Y245" s="162"/>
      <c r="Z245" s="162"/>
      <c r="AA245" s="162"/>
      <c r="AB245" s="150" t="str">
        <f t="shared" si="10"/>
        <v/>
      </c>
      <c r="AD245" s="157"/>
      <c r="AE245" s="160" t="str">
        <f>IF(Tabela13124[[#This Row],[Diagnóstico]]="Não Prenha ",Tabela133[[#This Row],[Vaca]],"-")</f>
        <v>-</v>
      </c>
      <c r="AF245" s="162"/>
      <c r="AG245" s="162"/>
      <c r="AH245" s="162"/>
      <c r="AI245" s="162"/>
      <c r="AJ245" s="162"/>
      <c r="AK245" s="162">
        <f>Tabela133[[#This Row],[Categoria]]</f>
        <v>0</v>
      </c>
      <c r="AL245" s="162"/>
      <c r="AM245" s="162"/>
      <c r="AN245" s="162"/>
      <c r="AO245" s="162"/>
      <c r="AP245" s="150" t="str">
        <f t="shared" si="11"/>
        <v/>
      </c>
    </row>
    <row r="246" spans="1:42" s="144" customFormat="1" ht="22.5" x14ac:dyDescent="0.3">
      <c r="A246" s="159"/>
      <c r="B246" s="157"/>
      <c r="C246" s="160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50" t="str">
        <f t="shared" si="9"/>
        <v/>
      </c>
      <c r="P246" s="157"/>
      <c r="Q246" s="160" t="str">
        <f>IF(Tabela133[[#This Row],[Diagnóstico]]="Não Prenha",Tabela133[[#This Row],[Vaca]],"-")</f>
        <v>-</v>
      </c>
      <c r="R246" s="162" t="str">
        <f>IF(Tabela133[[#This Row],[Diagnóstico]]="Não Prenha",Tabela133[[#This Row],[E.C.C DG]],"-")</f>
        <v>-</v>
      </c>
      <c r="S246" s="162"/>
      <c r="T246" s="162" t="str">
        <f>IF(Tabela133[[#This Row],[Diagnóstico]]="Não Prenha",Tabela133[[#This Row],[E.C.C. IA]],"-")</f>
        <v>-</v>
      </c>
      <c r="U246" s="162" t="str">
        <f>IF(Tabela133[[#This Row],[Diagnóstico]]="Não Prenha",Tabela133[[#This Row],[Raça IA]],"-")</f>
        <v>-</v>
      </c>
      <c r="V246" s="162"/>
      <c r="W246" s="162">
        <f>Tabela133[[#This Row],[Categoria]]</f>
        <v>0</v>
      </c>
      <c r="X246" s="162"/>
      <c r="Y246" s="162"/>
      <c r="Z246" s="162"/>
      <c r="AA246" s="162"/>
      <c r="AB246" s="150" t="str">
        <f t="shared" si="10"/>
        <v/>
      </c>
      <c r="AD246" s="157"/>
      <c r="AE246" s="160" t="str">
        <f>IF(Tabela13124[[#This Row],[Diagnóstico]]="Não Prenha ",Tabela133[[#This Row],[Vaca]],"-")</f>
        <v>-</v>
      </c>
      <c r="AF246" s="162"/>
      <c r="AG246" s="162"/>
      <c r="AH246" s="162"/>
      <c r="AI246" s="162"/>
      <c r="AJ246" s="162"/>
      <c r="AK246" s="162">
        <f>Tabela133[[#This Row],[Categoria]]</f>
        <v>0</v>
      </c>
      <c r="AL246" s="162"/>
      <c r="AM246" s="162"/>
      <c r="AN246" s="162"/>
      <c r="AO246" s="162"/>
      <c r="AP246" s="150" t="str">
        <f t="shared" si="11"/>
        <v/>
      </c>
    </row>
    <row r="247" spans="1:42" s="144" customFormat="1" ht="22.5" x14ac:dyDescent="0.3">
      <c r="A247" s="159"/>
      <c r="B247" s="157"/>
      <c r="C247" s="160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50" t="str">
        <f t="shared" si="9"/>
        <v/>
      </c>
      <c r="P247" s="157"/>
      <c r="Q247" s="160" t="str">
        <f>IF(Tabela133[[#This Row],[Diagnóstico]]="Não Prenha",Tabela133[[#This Row],[Vaca]],"-")</f>
        <v>-</v>
      </c>
      <c r="R247" s="162" t="str">
        <f>IF(Tabela133[[#This Row],[Diagnóstico]]="Não Prenha",Tabela133[[#This Row],[E.C.C DG]],"-")</f>
        <v>-</v>
      </c>
      <c r="S247" s="162"/>
      <c r="T247" s="162" t="str">
        <f>IF(Tabela133[[#This Row],[Diagnóstico]]="Não Prenha",Tabela133[[#This Row],[E.C.C. IA]],"-")</f>
        <v>-</v>
      </c>
      <c r="U247" s="162" t="str">
        <f>IF(Tabela133[[#This Row],[Diagnóstico]]="Não Prenha",Tabela133[[#This Row],[Raça IA]],"-")</f>
        <v>-</v>
      </c>
      <c r="V247" s="162"/>
      <c r="W247" s="162">
        <f>Tabela133[[#This Row],[Categoria]]</f>
        <v>0</v>
      </c>
      <c r="X247" s="162"/>
      <c r="Y247" s="162"/>
      <c r="Z247" s="162"/>
      <c r="AA247" s="162"/>
      <c r="AB247" s="150" t="str">
        <f t="shared" si="10"/>
        <v/>
      </c>
      <c r="AD247" s="157"/>
      <c r="AE247" s="160" t="str">
        <f>IF(Tabela13124[[#This Row],[Diagnóstico]]="Não Prenha ",Tabela133[[#This Row],[Vaca]],"-")</f>
        <v>-</v>
      </c>
      <c r="AF247" s="162"/>
      <c r="AG247" s="162"/>
      <c r="AH247" s="162"/>
      <c r="AI247" s="162"/>
      <c r="AJ247" s="162"/>
      <c r="AK247" s="162">
        <f>Tabela133[[#This Row],[Categoria]]</f>
        <v>0</v>
      </c>
      <c r="AL247" s="162"/>
      <c r="AM247" s="162"/>
      <c r="AN247" s="162"/>
      <c r="AO247" s="162"/>
      <c r="AP247" s="150" t="str">
        <f t="shared" si="11"/>
        <v/>
      </c>
    </row>
    <row r="248" spans="1:42" s="144" customFormat="1" ht="22.5" x14ac:dyDescent="0.3">
      <c r="A248" s="159"/>
      <c r="B248" s="157"/>
      <c r="C248" s="160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50" t="str">
        <f t="shared" si="9"/>
        <v/>
      </c>
      <c r="P248" s="157"/>
      <c r="Q248" s="160" t="str">
        <f>IF(Tabela133[[#This Row],[Diagnóstico]]="Não Prenha",Tabela133[[#This Row],[Vaca]],"-")</f>
        <v>-</v>
      </c>
      <c r="R248" s="162" t="str">
        <f>IF(Tabela133[[#This Row],[Diagnóstico]]="Não Prenha",Tabela133[[#This Row],[E.C.C DG]],"-")</f>
        <v>-</v>
      </c>
      <c r="S248" s="162"/>
      <c r="T248" s="162" t="str">
        <f>IF(Tabela133[[#This Row],[Diagnóstico]]="Não Prenha",Tabela133[[#This Row],[E.C.C. IA]],"-")</f>
        <v>-</v>
      </c>
      <c r="U248" s="162" t="str">
        <f>IF(Tabela133[[#This Row],[Diagnóstico]]="Não Prenha",Tabela133[[#This Row],[Raça IA]],"-")</f>
        <v>-</v>
      </c>
      <c r="V248" s="162"/>
      <c r="W248" s="162">
        <f>Tabela133[[#This Row],[Categoria]]</f>
        <v>0</v>
      </c>
      <c r="X248" s="162"/>
      <c r="Y248" s="162"/>
      <c r="Z248" s="162"/>
      <c r="AA248" s="162"/>
      <c r="AB248" s="150" t="str">
        <f t="shared" si="10"/>
        <v/>
      </c>
      <c r="AD248" s="157"/>
      <c r="AE248" s="160" t="str">
        <f>IF(Tabela13124[[#This Row],[Diagnóstico]]="Não Prenha ",Tabela133[[#This Row],[Vaca]],"-")</f>
        <v>-</v>
      </c>
      <c r="AF248" s="162"/>
      <c r="AG248" s="162"/>
      <c r="AH248" s="162"/>
      <c r="AI248" s="162"/>
      <c r="AJ248" s="162"/>
      <c r="AK248" s="162">
        <f>Tabela133[[#This Row],[Categoria]]</f>
        <v>0</v>
      </c>
      <c r="AL248" s="162"/>
      <c r="AM248" s="162"/>
      <c r="AN248" s="162"/>
      <c r="AO248" s="162"/>
      <c r="AP248" s="150" t="str">
        <f t="shared" si="11"/>
        <v/>
      </c>
    </row>
    <row r="249" spans="1:42" s="144" customFormat="1" ht="22.5" x14ac:dyDescent="0.3">
      <c r="A249" s="159"/>
      <c r="B249" s="157"/>
      <c r="C249" s="160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50" t="str">
        <f t="shared" si="9"/>
        <v/>
      </c>
      <c r="P249" s="157"/>
      <c r="Q249" s="160" t="str">
        <f>IF(Tabela133[[#This Row],[Diagnóstico]]="Não Prenha",Tabela133[[#This Row],[Vaca]],"-")</f>
        <v>-</v>
      </c>
      <c r="R249" s="162" t="str">
        <f>IF(Tabela133[[#This Row],[Diagnóstico]]="Não Prenha",Tabela133[[#This Row],[E.C.C DG]],"-")</f>
        <v>-</v>
      </c>
      <c r="S249" s="162"/>
      <c r="T249" s="162" t="str">
        <f>IF(Tabela133[[#This Row],[Diagnóstico]]="Não Prenha",Tabela133[[#This Row],[E.C.C. IA]],"-")</f>
        <v>-</v>
      </c>
      <c r="U249" s="162" t="str">
        <f>IF(Tabela133[[#This Row],[Diagnóstico]]="Não Prenha",Tabela133[[#This Row],[Raça IA]],"-")</f>
        <v>-</v>
      </c>
      <c r="V249" s="162"/>
      <c r="W249" s="162">
        <f>Tabela133[[#This Row],[Categoria]]</f>
        <v>0</v>
      </c>
      <c r="X249" s="162"/>
      <c r="Y249" s="162"/>
      <c r="Z249" s="162"/>
      <c r="AA249" s="162"/>
      <c r="AB249" s="150" t="str">
        <f t="shared" si="10"/>
        <v/>
      </c>
      <c r="AD249" s="157"/>
      <c r="AE249" s="160" t="str">
        <f>IF(Tabela13124[[#This Row],[Diagnóstico]]="Não Prenha ",Tabela133[[#This Row],[Vaca]],"-")</f>
        <v>-</v>
      </c>
      <c r="AF249" s="162"/>
      <c r="AG249" s="162"/>
      <c r="AH249" s="162"/>
      <c r="AI249" s="162"/>
      <c r="AJ249" s="162"/>
      <c r="AK249" s="162">
        <f>Tabela133[[#This Row],[Categoria]]</f>
        <v>0</v>
      </c>
      <c r="AL249" s="162"/>
      <c r="AM249" s="162"/>
      <c r="AN249" s="162"/>
      <c r="AO249" s="162"/>
      <c r="AP249" s="150" t="str">
        <f t="shared" si="11"/>
        <v/>
      </c>
    </row>
    <row r="250" spans="1:42" s="144" customFormat="1" ht="22.5" x14ac:dyDescent="0.3">
      <c r="A250" s="159"/>
      <c r="B250" s="157"/>
      <c r="C250" s="160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50" t="str">
        <f t="shared" si="9"/>
        <v/>
      </c>
      <c r="P250" s="157"/>
      <c r="Q250" s="160" t="str">
        <f>IF(Tabela133[[#This Row],[Diagnóstico]]="Não Prenha",Tabela133[[#This Row],[Vaca]],"-")</f>
        <v>-</v>
      </c>
      <c r="R250" s="162" t="str">
        <f>IF(Tabela133[[#This Row],[Diagnóstico]]="Não Prenha",Tabela133[[#This Row],[E.C.C DG]],"-")</f>
        <v>-</v>
      </c>
      <c r="S250" s="162"/>
      <c r="T250" s="162" t="str">
        <f>IF(Tabela133[[#This Row],[Diagnóstico]]="Não Prenha",Tabela133[[#This Row],[E.C.C. IA]],"-")</f>
        <v>-</v>
      </c>
      <c r="U250" s="162" t="str">
        <f>IF(Tabela133[[#This Row],[Diagnóstico]]="Não Prenha",Tabela133[[#This Row],[Raça IA]],"-")</f>
        <v>-</v>
      </c>
      <c r="V250" s="162"/>
      <c r="W250" s="162">
        <f>Tabela133[[#This Row],[Categoria]]</f>
        <v>0</v>
      </c>
      <c r="X250" s="162"/>
      <c r="Y250" s="162"/>
      <c r="Z250" s="162"/>
      <c r="AA250" s="162"/>
      <c r="AB250" s="150" t="str">
        <f t="shared" si="10"/>
        <v/>
      </c>
      <c r="AD250" s="157"/>
      <c r="AE250" s="160" t="str">
        <f>IF(Tabela13124[[#This Row],[Diagnóstico]]="Não Prenha ",Tabela133[[#This Row],[Vaca]],"-")</f>
        <v>-</v>
      </c>
      <c r="AF250" s="162"/>
      <c r="AG250" s="162"/>
      <c r="AH250" s="162"/>
      <c r="AI250" s="162"/>
      <c r="AJ250" s="162"/>
      <c r="AK250" s="162">
        <f>Tabela133[[#This Row],[Categoria]]</f>
        <v>0</v>
      </c>
      <c r="AL250" s="162"/>
      <c r="AM250" s="162"/>
      <c r="AN250" s="162"/>
      <c r="AO250" s="162"/>
      <c r="AP250" s="150" t="str">
        <f t="shared" si="11"/>
        <v/>
      </c>
    </row>
    <row r="251" spans="1:42" s="144" customFormat="1" ht="22.5" x14ac:dyDescent="0.3">
      <c r="A251" s="159"/>
      <c r="B251" s="157"/>
      <c r="C251" s="160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50" t="str">
        <f t="shared" si="9"/>
        <v/>
      </c>
      <c r="P251" s="157"/>
      <c r="Q251" s="160" t="str">
        <f>IF(Tabela133[[#This Row],[Diagnóstico]]="Não Prenha",Tabela133[[#This Row],[Vaca]],"-")</f>
        <v>-</v>
      </c>
      <c r="R251" s="162" t="str">
        <f>IF(Tabela133[[#This Row],[Diagnóstico]]="Não Prenha",Tabela133[[#This Row],[E.C.C DG]],"-")</f>
        <v>-</v>
      </c>
      <c r="S251" s="162"/>
      <c r="T251" s="162" t="str">
        <f>IF(Tabela133[[#This Row],[Diagnóstico]]="Não Prenha",Tabela133[[#This Row],[E.C.C. IA]],"-")</f>
        <v>-</v>
      </c>
      <c r="U251" s="162" t="str">
        <f>IF(Tabela133[[#This Row],[Diagnóstico]]="Não Prenha",Tabela133[[#This Row],[Raça IA]],"-")</f>
        <v>-</v>
      </c>
      <c r="V251" s="162"/>
      <c r="W251" s="162">
        <f>Tabela133[[#This Row],[Categoria]]</f>
        <v>0</v>
      </c>
      <c r="X251" s="162"/>
      <c r="Y251" s="162"/>
      <c r="Z251" s="162"/>
      <c r="AA251" s="162"/>
      <c r="AB251" s="150" t="str">
        <f t="shared" si="10"/>
        <v/>
      </c>
      <c r="AD251" s="157"/>
      <c r="AE251" s="160" t="str">
        <f>IF(Tabela13124[[#This Row],[Diagnóstico]]="Não Prenha ",Tabela133[[#This Row],[Vaca]],"-")</f>
        <v>-</v>
      </c>
      <c r="AF251" s="162"/>
      <c r="AG251" s="162"/>
      <c r="AH251" s="162"/>
      <c r="AI251" s="162"/>
      <c r="AJ251" s="162"/>
      <c r="AK251" s="162">
        <f>Tabela133[[#This Row],[Categoria]]</f>
        <v>0</v>
      </c>
      <c r="AL251" s="162"/>
      <c r="AM251" s="162"/>
      <c r="AN251" s="162"/>
      <c r="AO251" s="162"/>
      <c r="AP251" s="150" t="str">
        <f t="shared" si="11"/>
        <v/>
      </c>
    </row>
    <row r="252" spans="1:42" s="144" customFormat="1" ht="22.5" x14ac:dyDescent="0.3">
      <c r="A252" s="159"/>
      <c r="B252" s="157"/>
      <c r="C252" s="160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50" t="str">
        <f t="shared" si="9"/>
        <v/>
      </c>
      <c r="P252" s="157"/>
      <c r="Q252" s="160" t="str">
        <f>IF(Tabela133[[#This Row],[Diagnóstico]]="Não Prenha",Tabela133[[#This Row],[Vaca]],"-")</f>
        <v>-</v>
      </c>
      <c r="R252" s="162" t="str">
        <f>IF(Tabela133[[#This Row],[Diagnóstico]]="Não Prenha",Tabela133[[#This Row],[E.C.C DG]],"-")</f>
        <v>-</v>
      </c>
      <c r="S252" s="162"/>
      <c r="T252" s="162" t="str">
        <f>IF(Tabela133[[#This Row],[Diagnóstico]]="Não Prenha",Tabela133[[#This Row],[E.C.C. IA]],"-")</f>
        <v>-</v>
      </c>
      <c r="U252" s="162" t="str">
        <f>IF(Tabela133[[#This Row],[Diagnóstico]]="Não Prenha",Tabela133[[#This Row],[Raça IA]],"-")</f>
        <v>-</v>
      </c>
      <c r="V252" s="162"/>
      <c r="W252" s="162">
        <f>Tabela133[[#This Row],[Categoria]]</f>
        <v>0</v>
      </c>
      <c r="X252" s="162"/>
      <c r="Y252" s="162"/>
      <c r="Z252" s="162"/>
      <c r="AA252" s="162"/>
      <c r="AB252" s="150" t="str">
        <f t="shared" si="10"/>
        <v/>
      </c>
      <c r="AD252" s="157"/>
      <c r="AE252" s="160" t="str">
        <f>IF(Tabela13124[[#This Row],[Diagnóstico]]="Não Prenha ",Tabela133[[#This Row],[Vaca]],"-")</f>
        <v>-</v>
      </c>
      <c r="AF252" s="162"/>
      <c r="AG252" s="162"/>
      <c r="AH252" s="162"/>
      <c r="AI252" s="162"/>
      <c r="AJ252" s="162"/>
      <c r="AK252" s="162">
        <f>Tabela133[[#This Row],[Categoria]]</f>
        <v>0</v>
      </c>
      <c r="AL252" s="162"/>
      <c r="AM252" s="162"/>
      <c r="AN252" s="162"/>
      <c r="AO252" s="162"/>
      <c r="AP252" s="150" t="str">
        <f t="shared" si="11"/>
        <v/>
      </c>
    </row>
    <row r="253" spans="1:42" s="144" customFormat="1" ht="22.5" x14ac:dyDescent="0.3">
      <c r="A253" s="159"/>
      <c r="B253" s="157"/>
      <c r="C253" s="160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50" t="str">
        <f t="shared" si="9"/>
        <v/>
      </c>
      <c r="P253" s="157"/>
      <c r="Q253" s="160" t="str">
        <f>IF(Tabela133[[#This Row],[Diagnóstico]]="Não Prenha",Tabela133[[#This Row],[Vaca]],"-")</f>
        <v>-</v>
      </c>
      <c r="R253" s="162" t="str">
        <f>IF(Tabela133[[#This Row],[Diagnóstico]]="Não Prenha",Tabela133[[#This Row],[E.C.C DG]],"-")</f>
        <v>-</v>
      </c>
      <c r="S253" s="162"/>
      <c r="T253" s="162" t="str">
        <f>IF(Tabela133[[#This Row],[Diagnóstico]]="Não Prenha",Tabela133[[#This Row],[E.C.C. IA]],"-")</f>
        <v>-</v>
      </c>
      <c r="U253" s="162" t="str">
        <f>IF(Tabela133[[#This Row],[Diagnóstico]]="Não Prenha",Tabela133[[#This Row],[Raça IA]],"-")</f>
        <v>-</v>
      </c>
      <c r="V253" s="162"/>
      <c r="W253" s="162">
        <f>Tabela133[[#This Row],[Categoria]]</f>
        <v>0</v>
      </c>
      <c r="X253" s="162"/>
      <c r="Y253" s="162"/>
      <c r="Z253" s="162"/>
      <c r="AA253" s="162"/>
      <c r="AB253" s="150" t="str">
        <f t="shared" si="10"/>
        <v/>
      </c>
      <c r="AD253" s="157"/>
      <c r="AE253" s="160" t="str">
        <f>IF(Tabela13124[[#This Row],[Diagnóstico]]="Não Prenha ",Tabela133[[#This Row],[Vaca]],"-")</f>
        <v>-</v>
      </c>
      <c r="AF253" s="162"/>
      <c r="AG253" s="162"/>
      <c r="AH253" s="162"/>
      <c r="AI253" s="162"/>
      <c r="AJ253" s="162"/>
      <c r="AK253" s="162">
        <f>Tabela133[[#This Row],[Categoria]]</f>
        <v>0</v>
      </c>
      <c r="AL253" s="162"/>
      <c r="AM253" s="162"/>
      <c r="AN253" s="162"/>
      <c r="AO253" s="162"/>
      <c r="AP253" s="150" t="str">
        <f t="shared" si="11"/>
        <v/>
      </c>
    </row>
    <row r="254" spans="1:42" s="144" customFormat="1" ht="22.5" x14ac:dyDescent="0.3">
      <c r="A254" s="159"/>
      <c r="B254" s="157"/>
      <c r="C254" s="160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50" t="str">
        <f t="shared" si="9"/>
        <v/>
      </c>
      <c r="P254" s="157"/>
      <c r="Q254" s="160" t="str">
        <f>IF(Tabela133[[#This Row],[Diagnóstico]]="Não Prenha",Tabela133[[#This Row],[Vaca]],"-")</f>
        <v>-</v>
      </c>
      <c r="R254" s="162" t="str">
        <f>IF(Tabela133[[#This Row],[Diagnóstico]]="Não Prenha",Tabela133[[#This Row],[E.C.C DG]],"-")</f>
        <v>-</v>
      </c>
      <c r="S254" s="162"/>
      <c r="T254" s="162" t="str">
        <f>IF(Tabela133[[#This Row],[Diagnóstico]]="Não Prenha",Tabela133[[#This Row],[E.C.C. IA]],"-")</f>
        <v>-</v>
      </c>
      <c r="U254" s="162" t="str">
        <f>IF(Tabela133[[#This Row],[Diagnóstico]]="Não Prenha",Tabela133[[#This Row],[Raça IA]],"-")</f>
        <v>-</v>
      </c>
      <c r="V254" s="162"/>
      <c r="W254" s="162">
        <f>Tabela133[[#This Row],[Categoria]]</f>
        <v>0</v>
      </c>
      <c r="X254" s="162"/>
      <c r="Y254" s="162"/>
      <c r="Z254" s="162"/>
      <c r="AA254" s="162"/>
      <c r="AB254" s="150" t="str">
        <f t="shared" si="10"/>
        <v/>
      </c>
      <c r="AD254" s="157"/>
      <c r="AE254" s="160" t="str">
        <f>IF(Tabela13124[[#This Row],[Diagnóstico]]="Não Prenha ",Tabela133[[#This Row],[Vaca]],"-")</f>
        <v>-</v>
      </c>
      <c r="AF254" s="162"/>
      <c r="AG254" s="162"/>
      <c r="AH254" s="162"/>
      <c r="AI254" s="162"/>
      <c r="AJ254" s="162"/>
      <c r="AK254" s="162">
        <f>Tabela133[[#This Row],[Categoria]]</f>
        <v>0</v>
      </c>
      <c r="AL254" s="162"/>
      <c r="AM254" s="162"/>
      <c r="AN254" s="162"/>
      <c r="AO254" s="162"/>
      <c r="AP254" s="150" t="str">
        <f t="shared" si="11"/>
        <v/>
      </c>
    </row>
    <row r="255" spans="1:42" s="144" customFormat="1" ht="22.5" x14ac:dyDescent="0.3">
      <c r="A255" s="159"/>
      <c r="B255" s="157"/>
      <c r="C255" s="160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50" t="str">
        <f t="shared" si="9"/>
        <v/>
      </c>
      <c r="P255" s="157"/>
      <c r="Q255" s="160" t="str">
        <f>IF(Tabela133[[#This Row],[Diagnóstico]]="Não Prenha",Tabela133[[#This Row],[Vaca]],"-")</f>
        <v>-</v>
      </c>
      <c r="R255" s="162" t="str">
        <f>IF(Tabela133[[#This Row],[Diagnóstico]]="Não Prenha",Tabela133[[#This Row],[E.C.C DG]],"-")</f>
        <v>-</v>
      </c>
      <c r="S255" s="162"/>
      <c r="T255" s="162" t="str">
        <f>IF(Tabela133[[#This Row],[Diagnóstico]]="Não Prenha",Tabela133[[#This Row],[E.C.C. IA]],"-")</f>
        <v>-</v>
      </c>
      <c r="U255" s="162" t="str">
        <f>IF(Tabela133[[#This Row],[Diagnóstico]]="Não Prenha",Tabela133[[#This Row],[Raça IA]],"-")</f>
        <v>-</v>
      </c>
      <c r="V255" s="162"/>
      <c r="W255" s="162">
        <f>Tabela133[[#This Row],[Categoria]]</f>
        <v>0</v>
      </c>
      <c r="X255" s="162"/>
      <c r="Y255" s="162"/>
      <c r="Z255" s="162"/>
      <c r="AA255" s="162"/>
      <c r="AB255" s="150" t="str">
        <f t="shared" si="10"/>
        <v/>
      </c>
      <c r="AD255" s="157"/>
      <c r="AE255" s="160" t="str">
        <f>IF(Tabela13124[[#This Row],[Diagnóstico]]="Não Prenha ",Tabela133[[#This Row],[Vaca]],"-")</f>
        <v>-</v>
      </c>
      <c r="AF255" s="162"/>
      <c r="AG255" s="162"/>
      <c r="AH255" s="162"/>
      <c r="AI255" s="162"/>
      <c r="AJ255" s="162"/>
      <c r="AK255" s="162">
        <f>Tabela133[[#This Row],[Categoria]]</f>
        <v>0</v>
      </c>
      <c r="AL255" s="162"/>
      <c r="AM255" s="162"/>
      <c r="AN255" s="162"/>
      <c r="AO255" s="162"/>
      <c r="AP255" s="150" t="str">
        <f t="shared" si="11"/>
        <v/>
      </c>
    </row>
    <row r="256" spans="1:42" s="144" customFormat="1" ht="22.5" x14ac:dyDescent="0.3">
      <c r="A256" s="159"/>
      <c r="B256" s="157"/>
      <c r="C256" s="160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50" t="str">
        <f t="shared" si="9"/>
        <v/>
      </c>
      <c r="P256" s="157"/>
      <c r="Q256" s="160" t="str">
        <f>IF(Tabela133[[#This Row],[Diagnóstico]]="Não Prenha",Tabela133[[#This Row],[Vaca]],"-")</f>
        <v>-</v>
      </c>
      <c r="R256" s="162" t="str">
        <f>IF(Tabela133[[#This Row],[Diagnóstico]]="Não Prenha",Tabela133[[#This Row],[E.C.C DG]],"-")</f>
        <v>-</v>
      </c>
      <c r="S256" s="162"/>
      <c r="T256" s="162" t="str">
        <f>IF(Tabela133[[#This Row],[Diagnóstico]]="Não Prenha",Tabela133[[#This Row],[E.C.C. IA]],"-")</f>
        <v>-</v>
      </c>
      <c r="U256" s="162" t="str">
        <f>IF(Tabela133[[#This Row],[Diagnóstico]]="Não Prenha",Tabela133[[#This Row],[Raça IA]],"-")</f>
        <v>-</v>
      </c>
      <c r="V256" s="162"/>
      <c r="W256" s="162">
        <f>Tabela133[[#This Row],[Categoria]]</f>
        <v>0</v>
      </c>
      <c r="X256" s="162"/>
      <c r="Y256" s="162"/>
      <c r="Z256" s="162"/>
      <c r="AA256" s="162"/>
      <c r="AB256" s="150" t="str">
        <f t="shared" si="10"/>
        <v/>
      </c>
      <c r="AD256" s="157"/>
      <c r="AE256" s="160" t="str">
        <f>IF(Tabela13124[[#This Row],[Diagnóstico]]="Não Prenha ",Tabela133[[#This Row],[Vaca]],"-")</f>
        <v>-</v>
      </c>
      <c r="AF256" s="162"/>
      <c r="AG256" s="162"/>
      <c r="AH256" s="162"/>
      <c r="AI256" s="162"/>
      <c r="AJ256" s="162"/>
      <c r="AK256" s="162">
        <f>Tabela133[[#This Row],[Categoria]]</f>
        <v>0</v>
      </c>
      <c r="AL256" s="162"/>
      <c r="AM256" s="162"/>
      <c r="AN256" s="162"/>
      <c r="AO256" s="162"/>
      <c r="AP256" s="150" t="str">
        <f t="shared" si="11"/>
        <v/>
      </c>
    </row>
    <row r="257" spans="1:42" s="144" customFormat="1" ht="22.5" x14ac:dyDescent="0.3">
      <c r="A257" s="159"/>
      <c r="B257" s="157"/>
      <c r="C257" s="160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50" t="str">
        <f t="shared" si="9"/>
        <v/>
      </c>
      <c r="P257" s="157"/>
      <c r="Q257" s="160" t="str">
        <f>IF(Tabela133[[#This Row],[Diagnóstico]]="Não Prenha",Tabela133[[#This Row],[Vaca]],"-")</f>
        <v>-</v>
      </c>
      <c r="R257" s="162" t="str">
        <f>IF(Tabela133[[#This Row],[Diagnóstico]]="Não Prenha",Tabela133[[#This Row],[E.C.C DG]],"-")</f>
        <v>-</v>
      </c>
      <c r="S257" s="162"/>
      <c r="T257" s="162" t="str">
        <f>IF(Tabela133[[#This Row],[Diagnóstico]]="Não Prenha",Tabela133[[#This Row],[E.C.C. IA]],"-")</f>
        <v>-</v>
      </c>
      <c r="U257" s="162" t="str">
        <f>IF(Tabela133[[#This Row],[Diagnóstico]]="Não Prenha",Tabela133[[#This Row],[Raça IA]],"-")</f>
        <v>-</v>
      </c>
      <c r="V257" s="162"/>
      <c r="W257" s="162">
        <f>Tabela133[[#This Row],[Categoria]]</f>
        <v>0</v>
      </c>
      <c r="X257" s="162"/>
      <c r="Y257" s="162"/>
      <c r="Z257" s="162"/>
      <c r="AA257" s="162"/>
      <c r="AB257" s="150" t="str">
        <f t="shared" si="10"/>
        <v/>
      </c>
      <c r="AD257" s="157"/>
      <c r="AE257" s="160" t="str">
        <f>IF(Tabela13124[[#This Row],[Diagnóstico]]="Não Prenha ",Tabela133[[#This Row],[Vaca]],"-")</f>
        <v>-</v>
      </c>
      <c r="AF257" s="162"/>
      <c r="AG257" s="162"/>
      <c r="AH257" s="162"/>
      <c r="AI257" s="162"/>
      <c r="AJ257" s="162"/>
      <c r="AK257" s="162">
        <f>Tabela133[[#This Row],[Categoria]]</f>
        <v>0</v>
      </c>
      <c r="AL257" s="162"/>
      <c r="AM257" s="162"/>
      <c r="AN257" s="162"/>
      <c r="AO257" s="162"/>
      <c r="AP257" s="150" t="str">
        <f t="shared" si="11"/>
        <v/>
      </c>
    </row>
    <row r="258" spans="1:42" s="144" customFormat="1" ht="22.5" x14ac:dyDescent="0.3">
      <c r="A258" s="159"/>
      <c r="B258" s="157"/>
      <c r="C258" s="160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50" t="str">
        <f t="shared" ref="N258:N321" si="12">IF(B258="","",SUM(B258+295))</f>
        <v/>
      </c>
      <c r="P258" s="157"/>
      <c r="Q258" s="160" t="str">
        <f>IF(Tabela133[[#This Row],[Diagnóstico]]="Não Prenha",Tabela133[[#This Row],[Vaca]],"-")</f>
        <v>-</v>
      </c>
      <c r="R258" s="162" t="str">
        <f>IF(Tabela133[[#This Row],[Diagnóstico]]="Não Prenha",Tabela133[[#This Row],[E.C.C DG]],"-")</f>
        <v>-</v>
      </c>
      <c r="S258" s="162"/>
      <c r="T258" s="162" t="str">
        <f>IF(Tabela133[[#This Row],[Diagnóstico]]="Não Prenha",Tabela133[[#This Row],[E.C.C. IA]],"-")</f>
        <v>-</v>
      </c>
      <c r="U258" s="162" t="str">
        <f>IF(Tabela133[[#This Row],[Diagnóstico]]="Não Prenha",Tabela133[[#This Row],[Raça IA]],"-")</f>
        <v>-</v>
      </c>
      <c r="V258" s="162"/>
      <c r="W258" s="162">
        <f>Tabela133[[#This Row],[Categoria]]</f>
        <v>0</v>
      </c>
      <c r="X258" s="162"/>
      <c r="Y258" s="162"/>
      <c r="Z258" s="162"/>
      <c r="AA258" s="162"/>
      <c r="AB258" s="150" t="str">
        <f t="shared" ref="AB258:AB321" si="13">IF(P258="","",SUM(P258+295))</f>
        <v/>
      </c>
      <c r="AD258" s="157"/>
      <c r="AE258" s="160" t="str">
        <f>IF(Tabela13124[[#This Row],[Diagnóstico]]="Não Prenha ",Tabela133[[#This Row],[Vaca]],"-")</f>
        <v>-</v>
      </c>
      <c r="AF258" s="162"/>
      <c r="AG258" s="162"/>
      <c r="AH258" s="162"/>
      <c r="AI258" s="162"/>
      <c r="AJ258" s="162"/>
      <c r="AK258" s="162">
        <f>Tabela133[[#This Row],[Categoria]]</f>
        <v>0</v>
      </c>
      <c r="AL258" s="162"/>
      <c r="AM258" s="162"/>
      <c r="AN258" s="162"/>
      <c r="AO258" s="162"/>
      <c r="AP258" s="150" t="str">
        <f t="shared" ref="AP258:AP321" si="14">IF(AD258="","",SUM(AD258+295))</f>
        <v/>
      </c>
    </row>
    <row r="259" spans="1:42" s="144" customFormat="1" ht="22.5" x14ac:dyDescent="0.3">
      <c r="A259" s="159"/>
      <c r="B259" s="157"/>
      <c r="C259" s="160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50" t="str">
        <f t="shared" si="12"/>
        <v/>
      </c>
      <c r="P259" s="157"/>
      <c r="Q259" s="160" t="str">
        <f>IF(Tabela133[[#This Row],[Diagnóstico]]="Não Prenha",Tabela133[[#This Row],[Vaca]],"-")</f>
        <v>-</v>
      </c>
      <c r="R259" s="162" t="str">
        <f>IF(Tabela133[[#This Row],[Diagnóstico]]="Não Prenha",Tabela133[[#This Row],[E.C.C DG]],"-")</f>
        <v>-</v>
      </c>
      <c r="S259" s="162"/>
      <c r="T259" s="162" t="str">
        <f>IF(Tabela133[[#This Row],[Diagnóstico]]="Não Prenha",Tabela133[[#This Row],[E.C.C. IA]],"-")</f>
        <v>-</v>
      </c>
      <c r="U259" s="162" t="str">
        <f>IF(Tabela133[[#This Row],[Diagnóstico]]="Não Prenha",Tabela133[[#This Row],[Raça IA]],"-")</f>
        <v>-</v>
      </c>
      <c r="V259" s="162"/>
      <c r="W259" s="162">
        <f>Tabela133[[#This Row],[Categoria]]</f>
        <v>0</v>
      </c>
      <c r="X259" s="162"/>
      <c r="Y259" s="162"/>
      <c r="Z259" s="162"/>
      <c r="AA259" s="162"/>
      <c r="AB259" s="150" t="str">
        <f t="shared" si="13"/>
        <v/>
      </c>
      <c r="AD259" s="157"/>
      <c r="AE259" s="160" t="str">
        <f>IF(Tabela13124[[#This Row],[Diagnóstico]]="Não Prenha ",Tabela133[[#This Row],[Vaca]],"-")</f>
        <v>-</v>
      </c>
      <c r="AF259" s="162"/>
      <c r="AG259" s="162"/>
      <c r="AH259" s="162"/>
      <c r="AI259" s="162"/>
      <c r="AJ259" s="162"/>
      <c r="AK259" s="162">
        <f>Tabela133[[#This Row],[Categoria]]</f>
        <v>0</v>
      </c>
      <c r="AL259" s="162"/>
      <c r="AM259" s="162"/>
      <c r="AN259" s="162"/>
      <c r="AO259" s="162"/>
      <c r="AP259" s="150" t="str">
        <f t="shared" si="14"/>
        <v/>
      </c>
    </row>
    <row r="260" spans="1:42" s="144" customFormat="1" ht="22.5" x14ac:dyDescent="0.3">
      <c r="A260" s="159"/>
      <c r="B260" s="157"/>
      <c r="C260" s="160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50" t="str">
        <f t="shared" si="12"/>
        <v/>
      </c>
      <c r="P260" s="157"/>
      <c r="Q260" s="160" t="str">
        <f>IF(Tabela133[[#This Row],[Diagnóstico]]="Não Prenha",Tabela133[[#This Row],[Vaca]],"-")</f>
        <v>-</v>
      </c>
      <c r="R260" s="162" t="str">
        <f>IF(Tabela133[[#This Row],[Diagnóstico]]="Não Prenha",Tabela133[[#This Row],[E.C.C DG]],"-")</f>
        <v>-</v>
      </c>
      <c r="S260" s="162"/>
      <c r="T260" s="162" t="str">
        <f>IF(Tabela133[[#This Row],[Diagnóstico]]="Não Prenha",Tabela133[[#This Row],[E.C.C. IA]],"-")</f>
        <v>-</v>
      </c>
      <c r="U260" s="162" t="str">
        <f>IF(Tabela133[[#This Row],[Diagnóstico]]="Não Prenha",Tabela133[[#This Row],[Raça IA]],"-")</f>
        <v>-</v>
      </c>
      <c r="V260" s="162"/>
      <c r="W260" s="162">
        <f>Tabela133[[#This Row],[Categoria]]</f>
        <v>0</v>
      </c>
      <c r="X260" s="162"/>
      <c r="Y260" s="162"/>
      <c r="Z260" s="162"/>
      <c r="AA260" s="162"/>
      <c r="AB260" s="150" t="str">
        <f t="shared" si="13"/>
        <v/>
      </c>
      <c r="AD260" s="157"/>
      <c r="AE260" s="160" t="str">
        <f>IF(Tabela13124[[#This Row],[Diagnóstico]]="Não Prenha ",Tabela133[[#This Row],[Vaca]],"-")</f>
        <v>-</v>
      </c>
      <c r="AF260" s="162"/>
      <c r="AG260" s="162"/>
      <c r="AH260" s="162"/>
      <c r="AI260" s="162"/>
      <c r="AJ260" s="162"/>
      <c r="AK260" s="162">
        <f>Tabela133[[#This Row],[Categoria]]</f>
        <v>0</v>
      </c>
      <c r="AL260" s="162"/>
      <c r="AM260" s="162"/>
      <c r="AN260" s="162"/>
      <c r="AO260" s="162"/>
      <c r="AP260" s="150" t="str">
        <f t="shared" si="14"/>
        <v/>
      </c>
    </row>
    <row r="261" spans="1:42" s="144" customFormat="1" ht="22.5" x14ac:dyDescent="0.3">
      <c r="A261" s="159"/>
      <c r="B261" s="157"/>
      <c r="C261" s="160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50" t="str">
        <f t="shared" si="12"/>
        <v/>
      </c>
      <c r="P261" s="157"/>
      <c r="Q261" s="160" t="str">
        <f>IF(Tabela133[[#This Row],[Diagnóstico]]="Não Prenha",Tabela133[[#This Row],[Vaca]],"-")</f>
        <v>-</v>
      </c>
      <c r="R261" s="162" t="str">
        <f>IF(Tabela133[[#This Row],[Diagnóstico]]="Não Prenha",Tabela133[[#This Row],[E.C.C DG]],"-")</f>
        <v>-</v>
      </c>
      <c r="S261" s="162"/>
      <c r="T261" s="162" t="str">
        <f>IF(Tabela133[[#This Row],[Diagnóstico]]="Não Prenha",Tabela133[[#This Row],[E.C.C. IA]],"-")</f>
        <v>-</v>
      </c>
      <c r="U261" s="162" t="str">
        <f>IF(Tabela133[[#This Row],[Diagnóstico]]="Não Prenha",Tabela133[[#This Row],[Raça IA]],"-")</f>
        <v>-</v>
      </c>
      <c r="V261" s="162"/>
      <c r="W261" s="162">
        <f>Tabela133[[#This Row],[Categoria]]</f>
        <v>0</v>
      </c>
      <c r="X261" s="162"/>
      <c r="Y261" s="162"/>
      <c r="Z261" s="162"/>
      <c r="AA261" s="162"/>
      <c r="AB261" s="150" t="str">
        <f t="shared" si="13"/>
        <v/>
      </c>
      <c r="AD261" s="157"/>
      <c r="AE261" s="160" t="str">
        <f>IF(Tabela13124[[#This Row],[Diagnóstico]]="Não Prenha ",Tabela133[[#This Row],[Vaca]],"-")</f>
        <v>-</v>
      </c>
      <c r="AF261" s="162"/>
      <c r="AG261" s="162"/>
      <c r="AH261" s="162"/>
      <c r="AI261" s="162"/>
      <c r="AJ261" s="162"/>
      <c r="AK261" s="162">
        <f>Tabela133[[#This Row],[Categoria]]</f>
        <v>0</v>
      </c>
      <c r="AL261" s="162"/>
      <c r="AM261" s="162"/>
      <c r="AN261" s="162"/>
      <c r="AO261" s="162"/>
      <c r="AP261" s="150" t="str">
        <f t="shared" si="14"/>
        <v/>
      </c>
    </row>
    <row r="262" spans="1:42" s="144" customFormat="1" ht="22.5" x14ac:dyDescent="0.3">
      <c r="A262" s="159"/>
      <c r="B262" s="157"/>
      <c r="C262" s="160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50" t="str">
        <f t="shared" si="12"/>
        <v/>
      </c>
      <c r="P262" s="157"/>
      <c r="Q262" s="160" t="str">
        <f>IF(Tabela133[[#This Row],[Diagnóstico]]="Não Prenha",Tabela133[[#This Row],[Vaca]],"-")</f>
        <v>-</v>
      </c>
      <c r="R262" s="162" t="str">
        <f>IF(Tabela133[[#This Row],[Diagnóstico]]="Não Prenha",Tabela133[[#This Row],[E.C.C DG]],"-")</f>
        <v>-</v>
      </c>
      <c r="S262" s="162"/>
      <c r="T262" s="162" t="str">
        <f>IF(Tabela133[[#This Row],[Diagnóstico]]="Não Prenha",Tabela133[[#This Row],[E.C.C. IA]],"-")</f>
        <v>-</v>
      </c>
      <c r="U262" s="162" t="str">
        <f>IF(Tabela133[[#This Row],[Diagnóstico]]="Não Prenha",Tabela133[[#This Row],[Raça IA]],"-")</f>
        <v>-</v>
      </c>
      <c r="V262" s="162"/>
      <c r="W262" s="162">
        <f>Tabela133[[#This Row],[Categoria]]</f>
        <v>0</v>
      </c>
      <c r="X262" s="162"/>
      <c r="Y262" s="162"/>
      <c r="Z262" s="162"/>
      <c r="AA262" s="162"/>
      <c r="AB262" s="150" t="str">
        <f t="shared" si="13"/>
        <v/>
      </c>
      <c r="AD262" s="157"/>
      <c r="AE262" s="160" t="str">
        <f>IF(Tabela13124[[#This Row],[Diagnóstico]]="Não Prenha ",Tabela133[[#This Row],[Vaca]],"-")</f>
        <v>-</v>
      </c>
      <c r="AF262" s="162"/>
      <c r="AG262" s="162"/>
      <c r="AH262" s="162"/>
      <c r="AI262" s="162"/>
      <c r="AJ262" s="162"/>
      <c r="AK262" s="162">
        <f>Tabela133[[#This Row],[Categoria]]</f>
        <v>0</v>
      </c>
      <c r="AL262" s="162"/>
      <c r="AM262" s="162"/>
      <c r="AN262" s="162"/>
      <c r="AO262" s="162"/>
      <c r="AP262" s="150" t="str">
        <f t="shared" si="14"/>
        <v/>
      </c>
    </row>
    <row r="263" spans="1:42" s="144" customFormat="1" ht="22.5" x14ac:dyDescent="0.3">
      <c r="A263" s="159"/>
      <c r="B263" s="157"/>
      <c r="C263" s="160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50" t="str">
        <f t="shared" si="12"/>
        <v/>
      </c>
      <c r="P263" s="157"/>
      <c r="Q263" s="160" t="str">
        <f>IF(Tabela133[[#This Row],[Diagnóstico]]="Não Prenha",Tabela133[[#This Row],[Vaca]],"-")</f>
        <v>-</v>
      </c>
      <c r="R263" s="162" t="str">
        <f>IF(Tabela133[[#This Row],[Diagnóstico]]="Não Prenha",Tabela133[[#This Row],[E.C.C DG]],"-")</f>
        <v>-</v>
      </c>
      <c r="S263" s="162"/>
      <c r="T263" s="162" t="str">
        <f>IF(Tabela133[[#This Row],[Diagnóstico]]="Não Prenha",Tabela133[[#This Row],[E.C.C. IA]],"-")</f>
        <v>-</v>
      </c>
      <c r="U263" s="162" t="str">
        <f>IF(Tabela133[[#This Row],[Diagnóstico]]="Não Prenha",Tabela133[[#This Row],[Raça IA]],"-")</f>
        <v>-</v>
      </c>
      <c r="V263" s="162"/>
      <c r="W263" s="162">
        <f>Tabela133[[#This Row],[Categoria]]</f>
        <v>0</v>
      </c>
      <c r="X263" s="162"/>
      <c r="Y263" s="162"/>
      <c r="Z263" s="162"/>
      <c r="AA263" s="162"/>
      <c r="AB263" s="150" t="str">
        <f t="shared" si="13"/>
        <v/>
      </c>
      <c r="AD263" s="157"/>
      <c r="AE263" s="160" t="str">
        <f>IF(Tabela13124[[#This Row],[Diagnóstico]]="Não Prenha ",Tabela133[[#This Row],[Vaca]],"-")</f>
        <v>-</v>
      </c>
      <c r="AF263" s="162"/>
      <c r="AG263" s="162"/>
      <c r="AH263" s="162"/>
      <c r="AI263" s="162"/>
      <c r="AJ263" s="162"/>
      <c r="AK263" s="162">
        <f>Tabela133[[#This Row],[Categoria]]</f>
        <v>0</v>
      </c>
      <c r="AL263" s="162"/>
      <c r="AM263" s="162"/>
      <c r="AN263" s="162"/>
      <c r="AO263" s="162"/>
      <c r="AP263" s="150" t="str">
        <f t="shared" si="14"/>
        <v/>
      </c>
    </row>
    <row r="264" spans="1:42" s="144" customFormat="1" ht="22.5" x14ac:dyDescent="0.3">
      <c r="A264" s="159"/>
      <c r="B264" s="157"/>
      <c r="C264" s="160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50" t="str">
        <f t="shared" si="12"/>
        <v/>
      </c>
      <c r="P264" s="157"/>
      <c r="Q264" s="160" t="str">
        <f>IF(Tabela133[[#This Row],[Diagnóstico]]="Não Prenha",Tabela133[[#This Row],[Vaca]],"-")</f>
        <v>-</v>
      </c>
      <c r="R264" s="162" t="str">
        <f>IF(Tabela133[[#This Row],[Diagnóstico]]="Não Prenha",Tabela133[[#This Row],[E.C.C DG]],"-")</f>
        <v>-</v>
      </c>
      <c r="S264" s="162"/>
      <c r="T264" s="162" t="str">
        <f>IF(Tabela133[[#This Row],[Diagnóstico]]="Não Prenha",Tabela133[[#This Row],[E.C.C. IA]],"-")</f>
        <v>-</v>
      </c>
      <c r="U264" s="162" t="str">
        <f>IF(Tabela133[[#This Row],[Diagnóstico]]="Não Prenha",Tabela133[[#This Row],[Raça IA]],"-")</f>
        <v>-</v>
      </c>
      <c r="V264" s="162"/>
      <c r="W264" s="162">
        <f>Tabela133[[#This Row],[Categoria]]</f>
        <v>0</v>
      </c>
      <c r="X264" s="162"/>
      <c r="Y264" s="162"/>
      <c r="Z264" s="162"/>
      <c r="AA264" s="162"/>
      <c r="AB264" s="150" t="str">
        <f t="shared" si="13"/>
        <v/>
      </c>
      <c r="AD264" s="157"/>
      <c r="AE264" s="160" t="str">
        <f>IF(Tabela13124[[#This Row],[Diagnóstico]]="Não Prenha ",Tabela133[[#This Row],[Vaca]],"-")</f>
        <v>-</v>
      </c>
      <c r="AF264" s="162"/>
      <c r="AG264" s="162"/>
      <c r="AH264" s="162"/>
      <c r="AI264" s="162"/>
      <c r="AJ264" s="162"/>
      <c r="AK264" s="162">
        <f>Tabela133[[#This Row],[Categoria]]</f>
        <v>0</v>
      </c>
      <c r="AL264" s="162"/>
      <c r="AM264" s="162"/>
      <c r="AN264" s="162"/>
      <c r="AO264" s="162"/>
      <c r="AP264" s="150" t="str">
        <f t="shared" si="14"/>
        <v/>
      </c>
    </row>
    <row r="265" spans="1:42" s="144" customFormat="1" ht="22.5" x14ac:dyDescent="0.3">
      <c r="A265" s="159"/>
      <c r="B265" s="157"/>
      <c r="C265" s="160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50" t="str">
        <f t="shared" si="12"/>
        <v/>
      </c>
      <c r="P265" s="157"/>
      <c r="Q265" s="160" t="str">
        <f>IF(Tabela133[[#This Row],[Diagnóstico]]="Não Prenha",Tabela133[[#This Row],[Vaca]],"-")</f>
        <v>-</v>
      </c>
      <c r="R265" s="162" t="str">
        <f>IF(Tabela133[[#This Row],[Diagnóstico]]="Não Prenha",Tabela133[[#This Row],[E.C.C DG]],"-")</f>
        <v>-</v>
      </c>
      <c r="S265" s="162"/>
      <c r="T265" s="162" t="str">
        <f>IF(Tabela133[[#This Row],[Diagnóstico]]="Não Prenha",Tabela133[[#This Row],[E.C.C. IA]],"-")</f>
        <v>-</v>
      </c>
      <c r="U265" s="162" t="str">
        <f>IF(Tabela133[[#This Row],[Diagnóstico]]="Não Prenha",Tabela133[[#This Row],[Raça IA]],"-")</f>
        <v>-</v>
      </c>
      <c r="V265" s="162"/>
      <c r="W265" s="162">
        <f>Tabela133[[#This Row],[Categoria]]</f>
        <v>0</v>
      </c>
      <c r="X265" s="162"/>
      <c r="Y265" s="162"/>
      <c r="Z265" s="162"/>
      <c r="AA265" s="162"/>
      <c r="AB265" s="150" t="str">
        <f t="shared" si="13"/>
        <v/>
      </c>
      <c r="AD265" s="157"/>
      <c r="AE265" s="160" t="str">
        <f>IF(Tabela13124[[#This Row],[Diagnóstico]]="Não Prenha ",Tabela133[[#This Row],[Vaca]],"-")</f>
        <v>-</v>
      </c>
      <c r="AF265" s="162"/>
      <c r="AG265" s="162"/>
      <c r="AH265" s="162"/>
      <c r="AI265" s="162"/>
      <c r="AJ265" s="162"/>
      <c r="AK265" s="162">
        <f>Tabela133[[#This Row],[Categoria]]</f>
        <v>0</v>
      </c>
      <c r="AL265" s="162"/>
      <c r="AM265" s="162"/>
      <c r="AN265" s="162"/>
      <c r="AO265" s="162"/>
      <c r="AP265" s="150" t="str">
        <f t="shared" si="14"/>
        <v/>
      </c>
    </row>
    <row r="266" spans="1:42" s="144" customFormat="1" ht="22.5" x14ac:dyDescent="0.3">
      <c r="A266" s="159"/>
      <c r="B266" s="157"/>
      <c r="C266" s="160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50" t="str">
        <f t="shared" si="12"/>
        <v/>
      </c>
      <c r="P266" s="157"/>
      <c r="Q266" s="160" t="str">
        <f>IF(Tabela133[[#This Row],[Diagnóstico]]="Não Prenha",Tabela133[[#This Row],[Vaca]],"-")</f>
        <v>-</v>
      </c>
      <c r="R266" s="162" t="str">
        <f>IF(Tabela133[[#This Row],[Diagnóstico]]="Não Prenha",Tabela133[[#This Row],[E.C.C DG]],"-")</f>
        <v>-</v>
      </c>
      <c r="S266" s="162"/>
      <c r="T266" s="162" t="str">
        <f>IF(Tabela133[[#This Row],[Diagnóstico]]="Não Prenha",Tabela133[[#This Row],[E.C.C. IA]],"-")</f>
        <v>-</v>
      </c>
      <c r="U266" s="162" t="str">
        <f>IF(Tabela133[[#This Row],[Diagnóstico]]="Não Prenha",Tabela133[[#This Row],[Raça IA]],"-")</f>
        <v>-</v>
      </c>
      <c r="V266" s="162"/>
      <c r="W266" s="162">
        <f>Tabela133[[#This Row],[Categoria]]</f>
        <v>0</v>
      </c>
      <c r="X266" s="162"/>
      <c r="Y266" s="162"/>
      <c r="Z266" s="162"/>
      <c r="AA266" s="162"/>
      <c r="AB266" s="150" t="str">
        <f t="shared" si="13"/>
        <v/>
      </c>
      <c r="AD266" s="157"/>
      <c r="AE266" s="160" t="str">
        <f>IF(Tabela13124[[#This Row],[Diagnóstico]]="Não Prenha ",Tabela133[[#This Row],[Vaca]],"-")</f>
        <v>-</v>
      </c>
      <c r="AF266" s="162"/>
      <c r="AG266" s="162"/>
      <c r="AH266" s="162"/>
      <c r="AI266" s="162"/>
      <c r="AJ266" s="162"/>
      <c r="AK266" s="162">
        <f>Tabela133[[#This Row],[Categoria]]</f>
        <v>0</v>
      </c>
      <c r="AL266" s="162"/>
      <c r="AM266" s="162"/>
      <c r="AN266" s="162"/>
      <c r="AO266" s="162"/>
      <c r="AP266" s="150" t="str">
        <f t="shared" si="14"/>
        <v/>
      </c>
    </row>
    <row r="267" spans="1:42" s="144" customFormat="1" ht="22.5" x14ac:dyDescent="0.3">
      <c r="A267" s="159"/>
      <c r="B267" s="157"/>
      <c r="C267" s="160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50" t="str">
        <f t="shared" si="12"/>
        <v/>
      </c>
      <c r="P267" s="157"/>
      <c r="Q267" s="160" t="str">
        <f>IF(Tabela133[[#This Row],[Diagnóstico]]="Não Prenha",Tabela133[[#This Row],[Vaca]],"-")</f>
        <v>-</v>
      </c>
      <c r="R267" s="162" t="str">
        <f>IF(Tabela133[[#This Row],[Diagnóstico]]="Não Prenha",Tabela133[[#This Row],[E.C.C DG]],"-")</f>
        <v>-</v>
      </c>
      <c r="S267" s="162"/>
      <c r="T267" s="162" t="str">
        <f>IF(Tabela133[[#This Row],[Diagnóstico]]="Não Prenha",Tabela133[[#This Row],[E.C.C. IA]],"-")</f>
        <v>-</v>
      </c>
      <c r="U267" s="162" t="str">
        <f>IF(Tabela133[[#This Row],[Diagnóstico]]="Não Prenha",Tabela133[[#This Row],[Raça IA]],"-")</f>
        <v>-</v>
      </c>
      <c r="V267" s="162"/>
      <c r="W267" s="162">
        <f>Tabela133[[#This Row],[Categoria]]</f>
        <v>0</v>
      </c>
      <c r="X267" s="162"/>
      <c r="Y267" s="162"/>
      <c r="Z267" s="162"/>
      <c r="AA267" s="162"/>
      <c r="AB267" s="150" t="str">
        <f t="shared" si="13"/>
        <v/>
      </c>
      <c r="AD267" s="157"/>
      <c r="AE267" s="160" t="str">
        <f>IF(Tabela13124[[#This Row],[Diagnóstico]]="Não Prenha ",Tabela133[[#This Row],[Vaca]],"-")</f>
        <v>-</v>
      </c>
      <c r="AF267" s="162"/>
      <c r="AG267" s="162"/>
      <c r="AH267" s="162"/>
      <c r="AI267" s="162"/>
      <c r="AJ267" s="162"/>
      <c r="AK267" s="162">
        <f>Tabela133[[#This Row],[Categoria]]</f>
        <v>0</v>
      </c>
      <c r="AL267" s="162"/>
      <c r="AM267" s="162"/>
      <c r="AN267" s="162"/>
      <c r="AO267" s="162"/>
      <c r="AP267" s="150" t="str">
        <f t="shared" si="14"/>
        <v/>
      </c>
    </row>
    <row r="268" spans="1:42" s="144" customFormat="1" ht="22.5" x14ac:dyDescent="0.3">
      <c r="A268" s="159"/>
      <c r="B268" s="157"/>
      <c r="C268" s="160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50" t="str">
        <f t="shared" si="12"/>
        <v/>
      </c>
      <c r="P268" s="157"/>
      <c r="Q268" s="160" t="str">
        <f>IF(Tabela133[[#This Row],[Diagnóstico]]="Não Prenha",Tabela133[[#This Row],[Vaca]],"-")</f>
        <v>-</v>
      </c>
      <c r="R268" s="162" t="str">
        <f>IF(Tabela133[[#This Row],[Diagnóstico]]="Não Prenha",Tabela133[[#This Row],[E.C.C DG]],"-")</f>
        <v>-</v>
      </c>
      <c r="S268" s="162"/>
      <c r="T268" s="162" t="str">
        <f>IF(Tabela133[[#This Row],[Diagnóstico]]="Não Prenha",Tabela133[[#This Row],[E.C.C. IA]],"-")</f>
        <v>-</v>
      </c>
      <c r="U268" s="162" t="str">
        <f>IF(Tabela133[[#This Row],[Diagnóstico]]="Não Prenha",Tabela133[[#This Row],[Raça IA]],"-")</f>
        <v>-</v>
      </c>
      <c r="V268" s="162"/>
      <c r="W268" s="162">
        <f>Tabela133[[#This Row],[Categoria]]</f>
        <v>0</v>
      </c>
      <c r="X268" s="162"/>
      <c r="Y268" s="162"/>
      <c r="Z268" s="162"/>
      <c r="AA268" s="162"/>
      <c r="AB268" s="150" t="str">
        <f t="shared" si="13"/>
        <v/>
      </c>
      <c r="AD268" s="157"/>
      <c r="AE268" s="160" t="str">
        <f>IF(Tabela13124[[#This Row],[Diagnóstico]]="Não Prenha ",Tabela133[[#This Row],[Vaca]],"-")</f>
        <v>-</v>
      </c>
      <c r="AF268" s="162"/>
      <c r="AG268" s="162"/>
      <c r="AH268" s="162"/>
      <c r="AI268" s="162"/>
      <c r="AJ268" s="162"/>
      <c r="AK268" s="162">
        <f>Tabela133[[#This Row],[Categoria]]</f>
        <v>0</v>
      </c>
      <c r="AL268" s="162"/>
      <c r="AM268" s="162"/>
      <c r="AN268" s="162"/>
      <c r="AO268" s="162"/>
      <c r="AP268" s="150" t="str">
        <f t="shared" si="14"/>
        <v/>
      </c>
    </row>
    <row r="269" spans="1:42" s="144" customFormat="1" ht="22.5" x14ac:dyDescent="0.3">
      <c r="A269" s="159"/>
      <c r="B269" s="157"/>
      <c r="C269" s="160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50" t="str">
        <f t="shared" si="12"/>
        <v/>
      </c>
      <c r="P269" s="157"/>
      <c r="Q269" s="160" t="str">
        <f>IF(Tabela133[[#This Row],[Diagnóstico]]="Não Prenha",Tabela133[[#This Row],[Vaca]],"-")</f>
        <v>-</v>
      </c>
      <c r="R269" s="162" t="str">
        <f>IF(Tabela133[[#This Row],[Diagnóstico]]="Não Prenha",Tabela133[[#This Row],[E.C.C DG]],"-")</f>
        <v>-</v>
      </c>
      <c r="S269" s="162"/>
      <c r="T269" s="162" t="str">
        <f>IF(Tabela133[[#This Row],[Diagnóstico]]="Não Prenha",Tabela133[[#This Row],[E.C.C. IA]],"-")</f>
        <v>-</v>
      </c>
      <c r="U269" s="162" t="str">
        <f>IF(Tabela133[[#This Row],[Diagnóstico]]="Não Prenha",Tabela133[[#This Row],[Raça IA]],"-")</f>
        <v>-</v>
      </c>
      <c r="V269" s="162"/>
      <c r="W269" s="162">
        <f>Tabela133[[#This Row],[Categoria]]</f>
        <v>0</v>
      </c>
      <c r="X269" s="162"/>
      <c r="Y269" s="162"/>
      <c r="Z269" s="162"/>
      <c r="AA269" s="162"/>
      <c r="AB269" s="150" t="str">
        <f t="shared" si="13"/>
        <v/>
      </c>
      <c r="AD269" s="157"/>
      <c r="AE269" s="160" t="str">
        <f>IF(Tabela13124[[#This Row],[Diagnóstico]]="Não Prenha ",Tabela133[[#This Row],[Vaca]],"-")</f>
        <v>-</v>
      </c>
      <c r="AF269" s="162"/>
      <c r="AG269" s="162"/>
      <c r="AH269" s="162"/>
      <c r="AI269" s="162"/>
      <c r="AJ269" s="162"/>
      <c r="AK269" s="162">
        <f>Tabela133[[#This Row],[Categoria]]</f>
        <v>0</v>
      </c>
      <c r="AL269" s="162"/>
      <c r="AM269" s="162"/>
      <c r="AN269" s="162"/>
      <c r="AO269" s="162"/>
      <c r="AP269" s="150" t="str">
        <f t="shared" si="14"/>
        <v/>
      </c>
    </row>
    <row r="270" spans="1:42" s="144" customFormat="1" ht="22.5" x14ac:dyDescent="0.3">
      <c r="A270" s="159"/>
      <c r="B270" s="157"/>
      <c r="C270" s="160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50" t="str">
        <f t="shared" si="12"/>
        <v/>
      </c>
      <c r="P270" s="157"/>
      <c r="Q270" s="160" t="str">
        <f>IF(Tabela133[[#This Row],[Diagnóstico]]="Não Prenha",Tabela133[[#This Row],[Vaca]],"-")</f>
        <v>-</v>
      </c>
      <c r="R270" s="162" t="str">
        <f>IF(Tabela133[[#This Row],[Diagnóstico]]="Não Prenha",Tabela133[[#This Row],[E.C.C DG]],"-")</f>
        <v>-</v>
      </c>
      <c r="S270" s="162"/>
      <c r="T270" s="162" t="str">
        <f>IF(Tabela133[[#This Row],[Diagnóstico]]="Não Prenha",Tabela133[[#This Row],[E.C.C. IA]],"-")</f>
        <v>-</v>
      </c>
      <c r="U270" s="162" t="str">
        <f>IF(Tabela133[[#This Row],[Diagnóstico]]="Não Prenha",Tabela133[[#This Row],[Raça IA]],"-")</f>
        <v>-</v>
      </c>
      <c r="V270" s="162"/>
      <c r="W270" s="162">
        <f>Tabela133[[#This Row],[Categoria]]</f>
        <v>0</v>
      </c>
      <c r="X270" s="162"/>
      <c r="Y270" s="162"/>
      <c r="Z270" s="162"/>
      <c r="AA270" s="162"/>
      <c r="AB270" s="150" t="str">
        <f t="shared" si="13"/>
        <v/>
      </c>
      <c r="AD270" s="157"/>
      <c r="AE270" s="160" t="str">
        <f>IF(Tabela13124[[#This Row],[Diagnóstico]]="Não Prenha ",Tabela133[[#This Row],[Vaca]],"-")</f>
        <v>-</v>
      </c>
      <c r="AF270" s="162"/>
      <c r="AG270" s="162"/>
      <c r="AH270" s="162"/>
      <c r="AI270" s="162"/>
      <c r="AJ270" s="162"/>
      <c r="AK270" s="162">
        <f>Tabela133[[#This Row],[Categoria]]</f>
        <v>0</v>
      </c>
      <c r="AL270" s="162"/>
      <c r="AM270" s="162"/>
      <c r="AN270" s="162"/>
      <c r="AO270" s="162"/>
      <c r="AP270" s="150" t="str">
        <f t="shared" si="14"/>
        <v/>
      </c>
    </row>
    <row r="271" spans="1:42" s="144" customFormat="1" ht="22.5" x14ac:dyDescent="0.3">
      <c r="A271" s="159"/>
      <c r="B271" s="157"/>
      <c r="C271" s="160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50" t="str">
        <f t="shared" si="12"/>
        <v/>
      </c>
      <c r="P271" s="157"/>
      <c r="Q271" s="160" t="str">
        <f>IF(Tabela133[[#This Row],[Diagnóstico]]="Não Prenha",Tabela133[[#This Row],[Vaca]],"-")</f>
        <v>-</v>
      </c>
      <c r="R271" s="162" t="str">
        <f>IF(Tabela133[[#This Row],[Diagnóstico]]="Não Prenha",Tabela133[[#This Row],[E.C.C DG]],"-")</f>
        <v>-</v>
      </c>
      <c r="S271" s="162"/>
      <c r="T271" s="162" t="str">
        <f>IF(Tabela133[[#This Row],[Diagnóstico]]="Não Prenha",Tabela133[[#This Row],[E.C.C. IA]],"-")</f>
        <v>-</v>
      </c>
      <c r="U271" s="162" t="str">
        <f>IF(Tabela133[[#This Row],[Diagnóstico]]="Não Prenha",Tabela133[[#This Row],[Raça IA]],"-")</f>
        <v>-</v>
      </c>
      <c r="V271" s="162"/>
      <c r="W271" s="162">
        <f>Tabela133[[#This Row],[Categoria]]</f>
        <v>0</v>
      </c>
      <c r="X271" s="162"/>
      <c r="Y271" s="162"/>
      <c r="Z271" s="162"/>
      <c r="AA271" s="162"/>
      <c r="AB271" s="150" t="str">
        <f t="shared" si="13"/>
        <v/>
      </c>
      <c r="AD271" s="157"/>
      <c r="AE271" s="160" t="str">
        <f>IF(Tabela13124[[#This Row],[Diagnóstico]]="Não Prenha ",Tabela133[[#This Row],[Vaca]],"-")</f>
        <v>-</v>
      </c>
      <c r="AF271" s="162"/>
      <c r="AG271" s="162"/>
      <c r="AH271" s="162"/>
      <c r="AI271" s="162"/>
      <c r="AJ271" s="162"/>
      <c r="AK271" s="162">
        <f>Tabela133[[#This Row],[Categoria]]</f>
        <v>0</v>
      </c>
      <c r="AL271" s="162"/>
      <c r="AM271" s="162"/>
      <c r="AN271" s="162"/>
      <c r="AO271" s="162"/>
      <c r="AP271" s="150" t="str">
        <f t="shared" si="14"/>
        <v/>
      </c>
    </row>
    <row r="272" spans="1:42" s="144" customFormat="1" ht="22.5" x14ac:dyDescent="0.3">
      <c r="A272" s="159"/>
      <c r="B272" s="157"/>
      <c r="C272" s="160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50" t="str">
        <f t="shared" si="12"/>
        <v/>
      </c>
      <c r="P272" s="157"/>
      <c r="Q272" s="160" t="str">
        <f>IF(Tabela133[[#This Row],[Diagnóstico]]="Não Prenha",Tabela133[[#This Row],[Vaca]],"-")</f>
        <v>-</v>
      </c>
      <c r="R272" s="162" t="str">
        <f>IF(Tabela133[[#This Row],[Diagnóstico]]="Não Prenha",Tabela133[[#This Row],[E.C.C DG]],"-")</f>
        <v>-</v>
      </c>
      <c r="S272" s="162"/>
      <c r="T272" s="162" t="str">
        <f>IF(Tabela133[[#This Row],[Diagnóstico]]="Não Prenha",Tabela133[[#This Row],[E.C.C. IA]],"-")</f>
        <v>-</v>
      </c>
      <c r="U272" s="162" t="str">
        <f>IF(Tabela133[[#This Row],[Diagnóstico]]="Não Prenha",Tabela133[[#This Row],[Raça IA]],"-")</f>
        <v>-</v>
      </c>
      <c r="V272" s="162"/>
      <c r="W272" s="162">
        <f>Tabela133[[#This Row],[Categoria]]</f>
        <v>0</v>
      </c>
      <c r="X272" s="162"/>
      <c r="Y272" s="162"/>
      <c r="Z272" s="162"/>
      <c r="AA272" s="162"/>
      <c r="AB272" s="150" t="str">
        <f t="shared" si="13"/>
        <v/>
      </c>
      <c r="AD272" s="157"/>
      <c r="AE272" s="160" t="str">
        <f>IF(Tabela13124[[#This Row],[Diagnóstico]]="Não Prenha ",Tabela133[[#This Row],[Vaca]],"-")</f>
        <v>-</v>
      </c>
      <c r="AF272" s="162"/>
      <c r="AG272" s="162"/>
      <c r="AH272" s="162"/>
      <c r="AI272" s="162"/>
      <c r="AJ272" s="162"/>
      <c r="AK272" s="162">
        <f>Tabela133[[#This Row],[Categoria]]</f>
        <v>0</v>
      </c>
      <c r="AL272" s="162"/>
      <c r="AM272" s="162"/>
      <c r="AN272" s="162"/>
      <c r="AO272" s="162"/>
      <c r="AP272" s="150" t="str">
        <f t="shared" si="14"/>
        <v/>
      </c>
    </row>
    <row r="273" spans="1:42" s="144" customFormat="1" ht="22.5" x14ac:dyDescent="0.3">
      <c r="A273" s="159"/>
      <c r="B273" s="157"/>
      <c r="C273" s="160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50" t="str">
        <f t="shared" si="12"/>
        <v/>
      </c>
      <c r="P273" s="157"/>
      <c r="Q273" s="160" t="str">
        <f>IF(Tabela133[[#This Row],[Diagnóstico]]="Não Prenha",Tabela133[[#This Row],[Vaca]],"-")</f>
        <v>-</v>
      </c>
      <c r="R273" s="162" t="str">
        <f>IF(Tabela133[[#This Row],[Diagnóstico]]="Não Prenha",Tabela133[[#This Row],[E.C.C DG]],"-")</f>
        <v>-</v>
      </c>
      <c r="S273" s="162"/>
      <c r="T273" s="162" t="str">
        <f>IF(Tabela133[[#This Row],[Diagnóstico]]="Não Prenha",Tabela133[[#This Row],[E.C.C. IA]],"-")</f>
        <v>-</v>
      </c>
      <c r="U273" s="162" t="str">
        <f>IF(Tabela133[[#This Row],[Diagnóstico]]="Não Prenha",Tabela133[[#This Row],[Raça IA]],"-")</f>
        <v>-</v>
      </c>
      <c r="V273" s="162"/>
      <c r="W273" s="162">
        <f>Tabela133[[#This Row],[Categoria]]</f>
        <v>0</v>
      </c>
      <c r="X273" s="162"/>
      <c r="Y273" s="162"/>
      <c r="Z273" s="162"/>
      <c r="AA273" s="162"/>
      <c r="AB273" s="150" t="str">
        <f t="shared" si="13"/>
        <v/>
      </c>
      <c r="AD273" s="157"/>
      <c r="AE273" s="160" t="str">
        <f>IF(Tabela13124[[#This Row],[Diagnóstico]]="Não Prenha ",Tabela133[[#This Row],[Vaca]],"-")</f>
        <v>-</v>
      </c>
      <c r="AF273" s="162"/>
      <c r="AG273" s="162"/>
      <c r="AH273" s="162"/>
      <c r="AI273" s="162"/>
      <c r="AJ273" s="162"/>
      <c r="AK273" s="162">
        <f>Tabela133[[#This Row],[Categoria]]</f>
        <v>0</v>
      </c>
      <c r="AL273" s="162"/>
      <c r="AM273" s="162"/>
      <c r="AN273" s="162"/>
      <c r="AO273" s="162"/>
      <c r="AP273" s="150" t="str">
        <f t="shared" si="14"/>
        <v/>
      </c>
    </row>
    <row r="274" spans="1:42" s="144" customFormat="1" ht="22.5" x14ac:dyDescent="0.3">
      <c r="A274" s="159"/>
      <c r="B274" s="157"/>
      <c r="C274" s="160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50" t="str">
        <f t="shared" si="12"/>
        <v/>
      </c>
      <c r="P274" s="157"/>
      <c r="Q274" s="160" t="str">
        <f>IF(Tabela133[[#This Row],[Diagnóstico]]="Não Prenha",Tabela133[[#This Row],[Vaca]],"-")</f>
        <v>-</v>
      </c>
      <c r="R274" s="162" t="str">
        <f>IF(Tabela133[[#This Row],[Diagnóstico]]="Não Prenha",Tabela133[[#This Row],[E.C.C DG]],"-")</f>
        <v>-</v>
      </c>
      <c r="S274" s="162"/>
      <c r="T274" s="162" t="str">
        <f>IF(Tabela133[[#This Row],[Diagnóstico]]="Não Prenha",Tabela133[[#This Row],[E.C.C. IA]],"-")</f>
        <v>-</v>
      </c>
      <c r="U274" s="162" t="str">
        <f>IF(Tabela133[[#This Row],[Diagnóstico]]="Não Prenha",Tabela133[[#This Row],[Raça IA]],"-")</f>
        <v>-</v>
      </c>
      <c r="V274" s="162"/>
      <c r="W274" s="162">
        <f>Tabela133[[#This Row],[Categoria]]</f>
        <v>0</v>
      </c>
      <c r="X274" s="162"/>
      <c r="Y274" s="162"/>
      <c r="Z274" s="162"/>
      <c r="AA274" s="162"/>
      <c r="AB274" s="150" t="str">
        <f t="shared" si="13"/>
        <v/>
      </c>
      <c r="AD274" s="157"/>
      <c r="AE274" s="160" t="str">
        <f>IF(Tabela13124[[#This Row],[Diagnóstico]]="Não Prenha ",Tabela133[[#This Row],[Vaca]],"-")</f>
        <v>-</v>
      </c>
      <c r="AF274" s="162"/>
      <c r="AG274" s="162"/>
      <c r="AH274" s="162"/>
      <c r="AI274" s="162"/>
      <c r="AJ274" s="162"/>
      <c r="AK274" s="162">
        <f>Tabela133[[#This Row],[Categoria]]</f>
        <v>0</v>
      </c>
      <c r="AL274" s="162"/>
      <c r="AM274" s="162"/>
      <c r="AN274" s="162"/>
      <c r="AO274" s="162"/>
      <c r="AP274" s="150" t="str">
        <f t="shared" si="14"/>
        <v/>
      </c>
    </row>
    <row r="275" spans="1:42" s="144" customFormat="1" ht="22.5" x14ac:dyDescent="0.3">
      <c r="A275" s="159"/>
      <c r="B275" s="157"/>
      <c r="C275" s="160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50" t="str">
        <f t="shared" si="12"/>
        <v/>
      </c>
      <c r="P275" s="157"/>
      <c r="Q275" s="160" t="str">
        <f>IF(Tabela133[[#This Row],[Diagnóstico]]="Não Prenha",Tabela133[[#This Row],[Vaca]],"-")</f>
        <v>-</v>
      </c>
      <c r="R275" s="162" t="str">
        <f>IF(Tabela133[[#This Row],[Diagnóstico]]="Não Prenha",Tabela133[[#This Row],[E.C.C DG]],"-")</f>
        <v>-</v>
      </c>
      <c r="S275" s="162"/>
      <c r="T275" s="162" t="str">
        <f>IF(Tabela133[[#This Row],[Diagnóstico]]="Não Prenha",Tabela133[[#This Row],[E.C.C. IA]],"-")</f>
        <v>-</v>
      </c>
      <c r="U275" s="162" t="str">
        <f>IF(Tabela133[[#This Row],[Diagnóstico]]="Não Prenha",Tabela133[[#This Row],[Raça IA]],"-")</f>
        <v>-</v>
      </c>
      <c r="V275" s="162"/>
      <c r="W275" s="162">
        <f>Tabela133[[#This Row],[Categoria]]</f>
        <v>0</v>
      </c>
      <c r="X275" s="162"/>
      <c r="Y275" s="162"/>
      <c r="Z275" s="162"/>
      <c r="AA275" s="162"/>
      <c r="AB275" s="150" t="str">
        <f t="shared" si="13"/>
        <v/>
      </c>
      <c r="AD275" s="157"/>
      <c r="AE275" s="160" t="str">
        <f>IF(Tabela13124[[#This Row],[Diagnóstico]]="Não Prenha ",Tabela133[[#This Row],[Vaca]],"-")</f>
        <v>-</v>
      </c>
      <c r="AF275" s="162"/>
      <c r="AG275" s="162"/>
      <c r="AH275" s="162"/>
      <c r="AI275" s="162"/>
      <c r="AJ275" s="162"/>
      <c r="AK275" s="162">
        <f>Tabela133[[#This Row],[Categoria]]</f>
        <v>0</v>
      </c>
      <c r="AL275" s="162"/>
      <c r="AM275" s="162"/>
      <c r="AN275" s="162"/>
      <c r="AO275" s="162"/>
      <c r="AP275" s="150" t="str">
        <f t="shared" si="14"/>
        <v/>
      </c>
    </row>
    <row r="276" spans="1:42" s="144" customFormat="1" ht="22.5" x14ac:dyDescent="0.3">
      <c r="A276" s="159"/>
      <c r="B276" s="157"/>
      <c r="C276" s="160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50" t="str">
        <f t="shared" si="12"/>
        <v/>
      </c>
      <c r="P276" s="157"/>
      <c r="Q276" s="160" t="str">
        <f>IF(Tabela133[[#This Row],[Diagnóstico]]="Não Prenha",Tabela133[[#This Row],[Vaca]],"-")</f>
        <v>-</v>
      </c>
      <c r="R276" s="162" t="str">
        <f>IF(Tabela133[[#This Row],[Diagnóstico]]="Não Prenha",Tabela133[[#This Row],[E.C.C DG]],"-")</f>
        <v>-</v>
      </c>
      <c r="S276" s="162"/>
      <c r="T276" s="162" t="str">
        <f>IF(Tabela133[[#This Row],[Diagnóstico]]="Não Prenha",Tabela133[[#This Row],[E.C.C. IA]],"-")</f>
        <v>-</v>
      </c>
      <c r="U276" s="162" t="str">
        <f>IF(Tabela133[[#This Row],[Diagnóstico]]="Não Prenha",Tabela133[[#This Row],[Raça IA]],"-")</f>
        <v>-</v>
      </c>
      <c r="V276" s="162"/>
      <c r="W276" s="162">
        <f>Tabela133[[#This Row],[Categoria]]</f>
        <v>0</v>
      </c>
      <c r="X276" s="162"/>
      <c r="Y276" s="162"/>
      <c r="Z276" s="162"/>
      <c r="AA276" s="162"/>
      <c r="AB276" s="150" t="str">
        <f t="shared" si="13"/>
        <v/>
      </c>
      <c r="AD276" s="157"/>
      <c r="AE276" s="160" t="str">
        <f>IF(Tabela13124[[#This Row],[Diagnóstico]]="Não Prenha ",Tabela133[[#This Row],[Vaca]],"-")</f>
        <v>-</v>
      </c>
      <c r="AF276" s="162"/>
      <c r="AG276" s="162"/>
      <c r="AH276" s="162"/>
      <c r="AI276" s="162"/>
      <c r="AJ276" s="162"/>
      <c r="AK276" s="162">
        <f>Tabela133[[#This Row],[Categoria]]</f>
        <v>0</v>
      </c>
      <c r="AL276" s="162"/>
      <c r="AM276" s="162"/>
      <c r="AN276" s="162"/>
      <c r="AO276" s="162"/>
      <c r="AP276" s="150" t="str">
        <f t="shared" si="14"/>
        <v/>
      </c>
    </row>
    <row r="277" spans="1:42" s="144" customFormat="1" ht="22.5" x14ac:dyDescent="0.3">
      <c r="A277" s="159"/>
      <c r="B277" s="157"/>
      <c r="C277" s="160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50" t="str">
        <f t="shared" si="12"/>
        <v/>
      </c>
      <c r="P277" s="157"/>
      <c r="Q277" s="160" t="str">
        <f>IF(Tabela133[[#This Row],[Diagnóstico]]="Não Prenha",Tabela133[[#This Row],[Vaca]],"-")</f>
        <v>-</v>
      </c>
      <c r="R277" s="162" t="str">
        <f>IF(Tabela133[[#This Row],[Diagnóstico]]="Não Prenha",Tabela133[[#This Row],[E.C.C DG]],"-")</f>
        <v>-</v>
      </c>
      <c r="S277" s="162"/>
      <c r="T277" s="162" t="str">
        <f>IF(Tabela133[[#This Row],[Diagnóstico]]="Não Prenha",Tabela133[[#This Row],[E.C.C. IA]],"-")</f>
        <v>-</v>
      </c>
      <c r="U277" s="162" t="str">
        <f>IF(Tabela133[[#This Row],[Diagnóstico]]="Não Prenha",Tabela133[[#This Row],[Raça IA]],"-")</f>
        <v>-</v>
      </c>
      <c r="V277" s="162"/>
      <c r="W277" s="162">
        <f>Tabela133[[#This Row],[Categoria]]</f>
        <v>0</v>
      </c>
      <c r="X277" s="162"/>
      <c r="Y277" s="162"/>
      <c r="Z277" s="162"/>
      <c r="AA277" s="162"/>
      <c r="AB277" s="150" t="str">
        <f t="shared" si="13"/>
        <v/>
      </c>
      <c r="AD277" s="157"/>
      <c r="AE277" s="160" t="str">
        <f>IF(Tabela13124[[#This Row],[Diagnóstico]]="Não Prenha ",Tabela133[[#This Row],[Vaca]],"-")</f>
        <v>-</v>
      </c>
      <c r="AF277" s="162"/>
      <c r="AG277" s="162"/>
      <c r="AH277" s="162"/>
      <c r="AI277" s="162"/>
      <c r="AJ277" s="162"/>
      <c r="AK277" s="162">
        <f>Tabela133[[#This Row],[Categoria]]</f>
        <v>0</v>
      </c>
      <c r="AL277" s="162"/>
      <c r="AM277" s="162"/>
      <c r="AN277" s="162"/>
      <c r="AO277" s="162"/>
      <c r="AP277" s="150" t="str">
        <f t="shared" si="14"/>
        <v/>
      </c>
    </row>
    <row r="278" spans="1:42" s="144" customFormat="1" ht="22.5" x14ac:dyDescent="0.3">
      <c r="A278" s="159"/>
      <c r="B278" s="157"/>
      <c r="C278" s="160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50" t="str">
        <f t="shared" si="12"/>
        <v/>
      </c>
      <c r="P278" s="157"/>
      <c r="Q278" s="160" t="str">
        <f>IF(Tabela133[[#This Row],[Diagnóstico]]="Não Prenha",Tabela133[[#This Row],[Vaca]],"-")</f>
        <v>-</v>
      </c>
      <c r="R278" s="162" t="str">
        <f>IF(Tabela133[[#This Row],[Diagnóstico]]="Não Prenha",Tabela133[[#This Row],[E.C.C DG]],"-")</f>
        <v>-</v>
      </c>
      <c r="S278" s="162"/>
      <c r="T278" s="162" t="str">
        <f>IF(Tabela133[[#This Row],[Diagnóstico]]="Não Prenha",Tabela133[[#This Row],[E.C.C. IA]],"-")</f>
        <v>-</v>
      </c>
      <c r="U278" s="162" t="str">
        <f>IF(Tabela133[[#This Row],[Diagnóstico]]="Não Prenha",Tabela133[[#This Row],[Raça IA]],"-")</f>
        <v>-</v>
      </c>
      <c r="V278" s="162"/>
      <c r="W278" s="162">
        <f>Tabela133[[#This Row],[Categoria]]</f>
        <v>0</v>
      </c>
      <c r="X278" s="162"/>
      <c r="Y278" s="162"/>
      <c r="Z278" s="162"/>
      <c r="AA278" s="162"/>
      <c r="AB278" s="150" t="str">
        <f t="shared" si="13"/>
        <v/>
      </c>
      <c r="AD278" s="157"/>
      <c r="AE278" s="160" t="str">
        <f>IF(Tabela13124[[#This Row],[Diagnóstico]]="Não Prenha ",Tabela133[[#This Row],[Vaca]],"-")</f>
        <v>-</v>
      </c>
      <c r="AF278" s="162"/>
      <c r="AG278" s="162"/>
      <c r="AH278" s="162"/>
      <c r="AI278" s="162"/>
      <c r="AJ278" s="162"/>
      <c r="AK278" s="162">
        <f>Tabela133[[#This Row],[Categoria]]</f>
        <v>0</v>
      </c>
      <c r="AL278" s="162"/>
      <c r="AM278" s="162"/>
      <c r="AN278" s="162"/>
      <c r="AO278" s="162"/>
      <c r="AP278" s="150" t="str">
        <f t="shared" si="14"/>
        <v/>
      </c>
    </row>
    <row r="279" spans="1:42" s="144" customFormat="1" ht="22.5" x14ac:dyDescent="0.3">
      <c r="A279" s="159"/>
      <c r="B279" s="157"/>
      <c r="C279" s="160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50" t="str">
        <f t="shared" si="12"/>
        <v/>
      </c>
      <c r="P279" s="157"/>
      <c r="Q279" s="160" t="str">
        <f>IF(Tabela133[[#This Row],[Diagnóstico]]="Não Prenha",Tabela133[[#This Row],[Vaca]],"-")</f>
        <v>-</v>
      </c>
      <c r="R279" s="162" t="str">
        <f>IF(Tabela133[[#This Row],[Diagnóstico]]="Não Prenha",Tabela133[[#This Row],[E.C.C DG]],"-")</f>
        <v>-</v>
      </c>
      <c r="S279" s="162"/>
      <c r="T279" s="162" t="str">
        <f>IF(Tabela133[[#This Row],[Diagnóstico]]="Não Prenha",Tabela133[[#This Row],[E.C.C. IA]],"-")</f>
        <v>-</v>
      </c>
      <c r="U279" s="162" t="str">
        <f>IF(Tabela133[[#This Row],[Diagnóstico]]="Não Prenha",Tabela133[[#This Row],[Raça IA]],"-")</f>
        <v>-</v>
      </c>
      <c r="V279" s="162"/>
      <c r="W279" s="162">
        <f>Tabela133[[#This Row],[Categoria]]</f>
        <v>0</v>
      </c>
      <c r="X279" s="162"/>
      <c r="Y279" s="162"/>
      <c r="Z279" s="162"/>
      <c r="AA279" s="162"/>
      <c r="AB279" s="150" t="str">
        <f t="shared" si="13"/>
        <v/>
      </c>
      <c r="AD279" s="157"/>
      <c r="AE279" s="160" t="str">
        <f>IF(Tabela13124[[#This Row],[Diagnóstico]]="Não Prenha ",Tabela133[[#This Row],[Vaca]],"-")</f>
        <v>-</v>
      </c>
      <c r="AF279" s="162"/>
      <c r="AG279" s="162"/>
      <c r="AH279" s="162"/>
      <c r="AI279" s="162"/>
      <c r="AJ279" s="162"/>
      <c r="AK279" s="162">
        <f>Tabela133[[#This Row],[Categoria]]</f>
        <v>0</v>
      </c>
      <c r="AL279" s="162"/>
      <c r="AM279" s="162"/>
      <c r="AN279" s="162"/>
      <c r="AO279" s="162"/>
      <c r="AP279" s="150" t="str">
        <f t="shared" si="14"/>
        <v/>
      </c>
    </row>
    <row r="280" spans="1:42" s="144" customFormat="1" ht="22.5" x14ac:dyDescent="0.3">
      <c r="A280" s="159"/>
      <c r="B280" s="157"/>
      <c r="C280" s="160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50" t="str">
        <f t="shared" si="12"/>
        <v/>
      </c>
      <c r="P280" s="157"/>
      <c r="Q280" s="160" t="str">
        <f>IF(Tabela133[[#This Row],[Diagnóstico]]="Não Prenha",Tabela133[[#This Row],[Vaca]],"-")</f>
        <v>-</v>
      </c>
      <c r="R280" s="162" t="str">
        <f>IF(Tabela133[[#This Row],[Diagnóstico]]="Não Prenha",Tabela133[[#This Row],[E.C.C DG]],"-")</f>
        <v>-</v>
      </c>
      <c r="S280" s="162"/>
      <c r="T280" s="162" t="str">
        <f>IF(Tabela133[[#This Row],[Diagnóstico]]="Não Prenha",Tabela133[[#This Row],[E.C.C. IA]],"-")</f>
        <v>-</v>
      </c>
      <c r="U280" s="162" t="str">
        <f>IF(Tabela133[[#This Row],[Diagnóstico]]="Não Prenha",Tabela133[[#This Row],[Raça IA]],"-")</f>
        <v>-</v>
      </c>
      <c r="V280" s="162"/>
      <c r="W280" s="162">
        <f>Tabela133[[#This Row],[Categoria]]</f>
        <v>0</v>
      </c>
      <c r="X280" s="162"/>
      <c r="Y280" s="162"/>
      <c r="Z280" s="162"/>
      <c r="AA280" s="162"/>
      <c r="AB280" s="150" t="str">
        <f t="shared" si="13"/>
        <v/>
      </c>
      <c r="AD280" s="157"/>
      <c r="AE280" s="160" t="str">
        <f>IF(Tabela13124[[#This Row],[Diagnóstico]]="Não Prenha ",Tabela133[[#This Row],[Vaca]],"-")</f>
        <v>-</v>
      </c>
      <c r="AF280" s="162"/>
      <c r="AG280" s="162"/>
      <c r="AH280" s="162"/>
      <c r="AI280" s="162"/>
      <c r="AJ280" s="162"/>
      <c r="AK280" s="162">
        <f>Tabela133[[#This Row],[Categoria]]</f>
        <v>0</v>
      </c>
      <c r="AL280" s="162"/>
      <c r="AM280" s="162"/>
      <c r="AN280" s="162"/>
      <c r="AO280" s="162"/>
      <c r="AP280" s="150" t="str">
        <f t="shared" si="14"/>
        <v/>
      </c>
    </row>
    <row r="281" spans="1:42" s="144" customFormat="1" ht="22.5" x14ac:dyDescent="0.3">
      <c r="A281" s="159"/>
      <c r="B281" s="157"/>
      <c r="C281" s="160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50" t="str">
        <f t="shared" si="12"/>
        <v/>
      </c>
      <c r="P281" s="157"/>
      <c r="Q281" s="160" t="str">
        <f>IF(Tabela133[[#This Row],[Diagnóstico]]="Não Prenha",Tabela133[[#This Row],[Vaca]],"-")</f>
        <v>-</v>
      </c>
      <c r="R281" s="162" t="str">
        <f>IF(Tabela133[[#This Row],[Diagnóstico]]="Não Prenha",Tabela133[[#This Row],[E.C.C DG]],"-")</f>
        <v>-</v>
      </c>
      <c r="S281" s="162"/>
      <c r="T281" s="162" t="str">
        <f>IF(Tabela133[[#This Row],[Diagnóstico]]="Não Prenha",Tabela133[[#This Row],[E.C.C. IA]],"-")</f>
        <v>-</v>
      </c>
      <c r="U281" s="162" t="str">
        <f>IF(Tabela133[[#This Row],[Diagnóstico]]="Não Prenha",Tabela133[[#This Row],[Raça IA]],"-")</f>
        <v>-</v>
      </c>
      <c r="V281" s="162"/>
      <c r="W281" s="162">
        <f>Tabela133[[#This Row],[Categoria]]</f>
        <v>0</v>
      </c>
      <c r="X281" s="162"/>
      <c r="Y281" s="162"/>
      <c r="Z281" s="162"/>
      <c r="AA281" s="162"/>
      <c r="AB281" s="150" t="str">
        <f t="shared" si="13"/>
        <v/>
      </c>
      <c r="AD281" s="157"/>
      <c r="AE281" s="160" t="str">
        <f>IF(Tabela13124[[#This Row],[Diagnóstico]]="Não Prenha ",Tabela133[[#This Row],[Vaca]],"-")</f>
        <v>-</v>
      </c>
      <c r="AF281" s="162"/>
      <c r="AG281" s="162"/>
      <c r="AH281" s="162"/>
      <c r="AI281" s="162"/>
      <c r="AJ281" s="162"/>
      <c r="AK281" s="162">
        <f>Tabela133[[#This Row],[Categoria]]</f>
        <v>0</v>
      </c>
      <c r="AL281" s="162"/>
      <c r="AM281" s="162"/>
      <c r="AN281" s="162"/>
      <c r="AO281" s="162"/>
      <c r="AP281" s="150" t="str">
        <f t="shared" si="14"/>
        <v/>
      </c>
    </row>
    <row r="282" spans="1:42" s="144" customFormat="1" ht="16.5" x14ac:dyDescent="0.25">
      <c r="A282" s="159"/>
      <c r="B282" s="157"/>
      <c r="C282" s="158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50" t="str">
        <f t="shared" si="12"/>
        <v/>
      </c>
      <c r="P282" s="157"/>
      <c r="Q282" s="158" t="str">
        <f>IF(Tabela133[[#This Row],[Diagnóstico]]="Não Prenha",Tabela133[[#This Row],[Vaca]],"-")</f>
        <v>-</v>
      </c>
      <c r="R282" s="162" t="str">
        <f>IF(Tabela133[[#This Row],[Diagnóstico]]="Não Prenha",Tabela133[[#This Row],[E.C.C DG]],"-")</f>
        <v>-</v>
      </c>
      <c r="S282" s="162"/>
      <c r="T282" s="162" t="str">
        <f>IF(Tabela133[[#This Row],[Diagnóstico]]="Não Prenha",Tabela133[[#This Row],[E.C.C. IA]],"-")</f>
        <v>-</v>
      </c>
      <c r="U282" s="162" t="str">
        <f>IF(Tabela133[[#This Row],[Diagnóstico]]="Não Prenha",Tabela133[[#This Row],[Raça IA]],"-")</f>
        <v>-</v>
      </c>
      <c r="V282" s="162"/>
      <c r="W282" s="162">
        <f>Tabela133[[#This Row],[Categoria]]</f>
        <v>0</v>
      </c>
      <c r="X282" s="162"/>
      <c r="Y282" s="162"/>
      <c r="Z282" s="162"/>
      <c r="AA282" s="162"/>
      <c r="AB282" s="150" t="str">
        <f t="shared" si="13"/>
        <v/>
      </c>
      <c r="AD282" s="157"/>
      <c r="AE282" s="158" t="str">
        <f>IF(Tabela13124[[#This Row],[Diagnóstico]]="Não Prenha ",Tabela133[[#This Row],[Vaca]],"-")</f>
        <v>-</v>
      </c>
      <c r="AF282" s="162"/>
      <c r="AG282" s="162"/>
      <c r="AH282" s="162"/>
      <c r="AI282" s="162"/>
      <c r="AJ282" s="162"/>
      <c r="AK282" s="162">
        <f>Tabela133[[#This Row],[Categoria]]</f>
        <v>0</v>
      </c>
      <c r="AL282" s="162"/>
      <c r="AM282" s="162"/>
      <c r="AN282" s="162"/>
      <c r="AO282" s="162"/>
      <c r="AP282" s="150" t="str">
        <f t="shared" si="14"/>
        <v/>
      </c>
    </row>
    <row r="283" spans="1:42" s="144" customFormat="1" ht="16.5" x14ac:dyDescent="0.25">
      <c r="A283" s="159"/>
      <c r="B283" s="157"/>
      <c r="C283" s="158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50" t="str">
        <f t="shared" si="12"/>
        <v/>
      </c>
      <c r="P283" s="157"/>
      <c r="Q283" s="158" t="str">
        <f>IF(Tabela133[[#This Row],[Diagnóstico]]="Não Prenha",Tabela133[[#This Row],[Vaca]],"-")</f>
        <v>-</v>
      </c>
      <c r="R283" s="162" t="str">
        <f>IF(Tabela133[[#This Row],[Diagnóstico]]="Não Prenha",Tabela133[[#This Row],[E.C.C DG]],"-")</f>
        <v>-</v>
      </c>
      <c r="S283" s="162"/>
      <c r="T283" s="162" t="str">
        <f>IF(Tabela133[[#This Row],[Diagnóstico]]="Não Prenha",Tabela133[[#This Row],[E.C.C. IA]],"-")</f>
        <v>-</v>
      </c>
      <c r="U283" s="162" t="str">
        <f>IF(Tabela133[[#This Row],[Diagnóstico]]="Não Prenha",Tabela133[[#This Row],[Raça IA]],"-")</f>
        <v>-</v>
      </c>
      <c r="V283" s="162"/>
      <c r="W283" s="162">
        <f>Tabela133[[#This Row],[Categoria]]</f>
        <v>0</v>
      </c>
      <c r="X283" s="162"/>
      <c r="Y283" s="162"/>
      <c r="Z283" s="162"/>
      <c r="AA283" s="162"/>
      <c r="AB283" s="150" t="str">
        <f t="shared" si="13"/>
        <v/>
      </c>
      <c r="AD283" s="157"/>
      <c r="AE283" s="158" t="str">
        <f>IF(Tabela13124[[#This Row],[Diagnóstico]]="Não Prenha ",Tabela133[[#This Row],[Vaca]],"-")</f>
        <v>-</v>
      </c>
      <c r="AF283" s="162"/>
      <c r="AG283" s="162"/>
      <c r="AH283" s="162"/>
      <c r="AI283" s="162"/>
      <c r="AJ283" s="162"/>
      <c r="AK283" s="162">
        <f>Tabela133[[#This Row],[Categoria]]</f>
        <v>0</v>
      </c>
      <c r="AL283" s="162"/>
      <c r="AM283" s="162"/>
      <c r="AN283" s="162"/>
      <c r="AO283" s="162"/>
      <c r="AP283" s="150" t="str">
        <f t="shared" si="14"/>
        <v/>
      </c>
    </row>
    <row r="284" spans="1:42" s="144" customFormat="1" ht="16.5" x14ac:dyDescent="0.25">
      <c r="A284" s="159"/>
      <c r="B284" s="157"/>
      <c r="C284" s="158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50" t="str">
        <f t="shared" si="12"/>
        <v/>
      </c>
      <c r="P284" s="157"/>
      <c r="Q284" s="158" t="str">
        <f>IF(Tabela133[[#This Row],[Diagnóstico]]="Não Prenha",Tabela133[[#This Row],[Vaca]],"-")</f>
        <v>-</v>
      </c>
      <c r="R284" s="162" t="str">
        <f>IF(Tabela133[[#This Row],[Diagnóstico]]="Não Prenha",Tabela133[[#This Row],[E.C.C DG]],"-")</f>
        <v>-</v>
      </c>
      <c r="S284" s="162"/>
      <c r="T284" s="162" t="str">
        <f>IF(Tabela133[[#This Row],[Diagnóstico]]="Não Prenha",Tabela133[[#This Row],[E.C.C. IA]],"-")</f>
        <v>-</v>
      </c>
      <c r="U284" s="162" t="str">
        <f>IF(Tabela133[[#This Row],[Diagnóstico]]="Não Prenha",Tabela133[[#This Row],[Raça IA]],"-")</f>
        <v>-</v>
      </c>
      <c r="V284" s="162"/>
      <c r="W284" s="162">
        <f>Tabela133[[#This Row],[Categoria]]</f>
        <v>0</v>
      </c>
      <c r="X284" s="162"/>
      <c r="Y284" s="162"/>
      <c r="Z284" s="162"/>
      <c r="AA284" s="162"/>
      <c r="AB284" s="150" t="str">
        <f t="shared" si="13"/>
        <v/>
      </c>
      <c r="AD284" s="157"/>
      <c r="AE284" s="158" t="str">
        <f>IF(Tabela13124[[#This Row],[Diagnóstico]]="Não Prenha ",Tabela133[[#This Row],[Vaca]],"-")</f>
        <v>-</v>
      </c>
      <c r="AF284" s="162"/>
      <c r="AG284" s="162"/>
      <c r="AH284" s="162"/>
      <c r="AI284" s="162"/>
      <c r="AJ284" s="162"/>
      <c r="AK284" s="162">
        <f>Tabela133[[#This Row],[Categoria]]</f>
        <v>0</v>
      </c>
      <c r="AL284" s="162"/>
      <c r="AM284" s="162"/>
      <c r="AN284" s="162"/>
      <c r="AO284" s="162"/>
      <c r="AP284" s="150" t="str">
        <f t="shared" si="14"/>
        <v/>
      </c>
    </row>
    <row r="285" spans="1:42" s="144" customFormat="1" ht="16.5" x14ac:dyDescent="0.25">
      <c r="A285" s="159"/>
      <c r="B285" s="157"/>
      <c r="C285" s="158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50" t="str">
        <f t="shared" si="12"/>
        <v/>
      </c>
      <c r="P285" s="157"/>
      <c r="Q285" s="158" t="str">
        <f>IF(Tabela133[[#This Row],[Diagnóstico]]="Não Prenha",Tabela133[[#This Row],[Vaca]],"-")</f>
        <v>-</v>
      </c>
      <c r="R285" s="162" t="str">
        <f>IF(Tabela133[[#This Row],[Diagnóstico]]="Não Prenha",Tabela133[[#This Row],[E.C.C DG]],"-")</f>
        <v>-</v>
      </c>
      <c r="S285" s="162"/>
      <c r="T285" s="162" t="str">
        <f>IF(Tabela133[[#This Row],[Diagnóstico]]="Não Prenha",Tabela133[[#This Row],[E.C.C. IA]],"-")</f>
        <v>-</v>
      </c>
      <c r="U285" s="162" t="str">
        <f>IF(Tabela133[[#This Row],[Diagnóstico]]="Não Prenha",Tabela133[[#This Row],[Raça IA]],"-")</f>
        <v>-</v>
      </c>
      <c r="V285" s="162"/>
      <c r="W285" s="162">
        <f>Tabela133[[#This Row],[Categoria]]</f>
        <v>0</v>
      </c>
      <c r="X285" s="162"/>
      <c r="Y285" s="162"/>
      <c r="Z285" s="162"/>
      <c r="AA285" s="162"/>
      <c r="AB285" s="150" t="str">
        <f t="shared" si="13"/>
        <v/>
      </c>
      <c r="AD285" s="157"/>
      <c r="AE285" s="158" t="str">
        <f>IF(Tabela13124[[#This Row],[Diagnóstico]]="Não Prenha ",Tabela133[[#This Row],[Vaca]],"-")</f>
        <v>-</v>
      </c>
      <c r="AF285" s="162"/>
      <c r="AG285" s="162"/>
      <c r="AH285" s="162"/>
      <c r="AI285" s="162"/>
      <c r="AJ285" s="162"/>
      <c r="AK285" s="162">
        <f>Tabela133[[#This Row],[Categoria]]</f>
        <v>0</v>
      </c>
      <c r="AL285" s="162"/>
      <c r="AM285" s="162"/>
      <c r="AN285" s="162"/>
      <c r="AO285" s="162"/>
      <c r="AP285" s="150" t="str">
        <f t="shared" si="14"/>
        <v/>
      </c>
    </row>
    <row r="286" spans="1:42" s="144" customFormat="1" ht="16.5" x14ac:dyDescent="0.25">
      <c r="A286" s="159"/>
      <c r="B286" s="157"/>
      <c r="C286" s="158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50" t="str">
        <f t="shared" si="12"/>
        <v/>
      </c>
      <c r="P286" s="157"/>
      <c r="Q286" s="158" t="str">
        <f>IF(Tabela133[[#This Row],[Diagnóstico]]="Não Prenha",Tabela133[[#This Row],[Vaca]],"-")</f>
        <v>-</v>
      </c>
      <c r="R286" s="162" t="str">
        <f>IF(Tabela133[[#This Row],[Diagnóstico]]="Não Prenha",Tabela133[[#This Row],[E.C.C DG]],"-")</f>
        <v>-</v>
      </c>
      <c r="S286" s="162"/>
      <c r="T286" s="162" t="str">
        <f>IF(Tabela133[[#This Row],[Diagnóstico]]="Não Prenha",Tabela133[[#This Row],[E.C.C. IA]],"-")</f>
        <v>-</v>
      </c>
      <c r="U286" s="162" t="str">
        <f>IF(Tabela133[[#This Row],[Diagnóstico]]="Não Prenha",Tabela133[[#This Row],[Raça IA]],"-")</f>
        <v>-</v>
      </c>
      <c r="V286" s="162"/>
      <c r="W286" s="162">
        <f>Tabela133[[#This Row],[Categoria]]</f>
        <v>0</v>
      </c>
      <c r="X286" s="162"/>
      <c r="Y286" s="162"/>
      <c r="Z286" s="162"/>
      <c r="AA286" s="162"/>
      <c r="AB286" s="150" t="str">
        <f t="shared" si="13"/>
        <v/>
      </c>
      <c r="AD286" s="157"/>
      <c r="AE286" s="158" t="str">
        <f>IF(Tabela13124[[#This Row],[Diagnóstico]]="Não Prenha ",Tabela133[[#This Row],[Vaca]],"-")</f>
        <v>-</v>
      </c>
      <c r="AF286" s="162"/>
      <c r="AG286" s="162"/>
      <c r="AH286" s="162"/>
      <c r="AI286" s="162"/>
      <c r="AJ286" s="162"/>
      <c r="AK286" s="162">
        <f>Tabela133[[#This Row],[Categoria]]</f>
        <v>0</v>
      </c>
      <c r="AL286" s="162"/>
      <c r="AM286" s="162"/>
      <c r="AN286" s="162"/>
      <c r="AO286" s="162"/>
      <c r="AP286" s="150" t="str">
        <f t="shared" si="14"/>
        <v/>
      </c>
    </row>
    <row r="287" spans="1:42" s="144" customFormat="1" ht="16.5" x14ac:dyDescent="0.25">
      <c r="A287" s="159"/>
      <c r="B287" s="157"/>
      <c r="C287" s="158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50" t="str">
        <f t="shared" si="12"/>
        <v/>
      </c>
      <c r="P287" s="157"/>
      <c r="Q287" s="158" t="str">
        <f>IF(Tabela133[[#This Row],[Diagnóstico]]="Não Prenha",Tabela133[[#This Row],[Vaca]],"-")</f>
        <v>-</v>
      </c>
      <c r="R287" s="162" t="str">
        <f>IF(Tabela133[[#This Row],[Diagnóstico]]="Não Prenha",Tabela133[[#This Row],[E.C.C DG]],"-")</f>
        <v>-</v>
      </c>
      <c r="S287" s="162"/>
      <c r="T287" s="162" t="str">
        <f>IF(Tabela133[[#This Row],[Diagnóstico]]="Não Prenha",Tabela133[[#This Row],[E.C.C. IA]],"-")</f>
        <v>-</v>
      </c>
      <c r="U287" s="162" t="str">
        <f>IF(Tabela133[[#This Row],[Diagnóstico]]="Não Prenha",Tabela133[[#This Row],[Raça IA]],"-")</f>
        <v>-</v>
      </c>
      <c r="V287" s="162"/>
      <c r="W287" s="162">
        <f>Tabela133[[#This Row],[Categoria]]</f>
        <v>0</v>
      </c>
      <c r="X287" s="162"/>
      <c r="Y287" s="162"/>
      <c r="Z287" s="162"/>
      <c r="AA287" s="162"/>
      <c r="AB287" s="150" t="str">
        <f t="shared" si="13"/>
        <v/>
      </c>
      <c r="AD287" s="157"/>
      <c r="AE287" s="158" t="str">
        <f>IF(Tabela13124[[#This Row],[Diagnóstico]]="Não Prenha ",Tabela133[[#This Row],[Vaca]],"-")</f>
        <v>-</v>
      </c>
      <c r="AF287" s="162"/>
      <c r="AG287" s="162"/>
      <c r="AH287" s="162"/>
      <c r="AI287" s="162"/>
      <c r="AJ287" s="162"/>
      <c r="AK287" s="162">
        <f>Tabela133[[#This Row],[Categoria]]</f>
        <v>0</v>
      </c>
      <c r="AL287" s="162"/>
      <c r="AM287" s="162"/>
      <c r="AN287" s="162"/>
      <c r="AO287" s="162"/>
      <c r="AP287" s="150" t="str">
        <f t="shared" si="14"/>
        <v/>
      </c>
    </row>
    <row r="288" spans="1:42" s="144" customFormat="1" ht="16.5" x14ac:dyDescent="0.25">
      <c r="A288" s="159"/>
      <c r="B288" s="157"/>
      <c r="C288" s="158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50" t="str">
        <f t="shared" si="12"/>
        <v/>
      </c>
      <c r="P288" s="157"/>
      <c r="Q288" s="158" t="str">
        <f>IF(Tabela133[[#This Row],[Diagnóstico]]="Não Prenha",Tabela133[[#This Row],[Vaca]],"-")</f>
        <v>-</v>
      </c>
      <c r="R288" s="162" t="str">
        <f>IF(Tabela133[[#This Row],[Diagnóstico]]="Não Prenha",Tabela133[[#This Row],[E.C.C DG]],"-")</f>
        <v>-</v>
      </c>
      <c r="S288" s="162"/>
      <c r="T288" s="162" t="str">
        <f>IF(Tabela133[[#This Row],[Diagnóstico]]="Não Prenha",Tabela133[[#This Row],[E.C.C. IA]],"-")</f>
        <v>-</v>
      </c>
      <c r="U288" s="162" t="str">
        <f>IF(Tabela133[[#This Row],[Diagnóstico]]="Não Prenha",Tabela133[[#This Row],[Raça IA]],"-")</f>
        <v>-</v>
      </c>
      <c r="V288" s="162"/>
      <c r="W288" s="162">
        <f>Tabela133[[#This Row],[Categoria]]</f>
        <v>0</v>
      </c>
      <c r="X288" s="162"/>
      <c r="Y288" s="162"/>
      <c r="Z288" s="162"/>
      <c r="AA288" s="162"/>
      <c r="AB288" s="150" t="str">
        <f t="shared" si="13"/>
        <v/>
      </c>
      <c r="AD288" s="157"/>
      <c r="AE288" s="158" t="str">
        <f>IF(Tabela13124[[#This Row],[Diagnóstico]]="Não Prenha ",Tabela133[[#This Row],[Vaca]],"-")</f>
        <v>-</v>
      </c>
      <c r="AF288" s="162"/>
      <c r="AG288" s="162"/>
      <c r="AH288" s="162"/>
      <c r="AI288" s="162"/>
      <c r="AJ288" s="162"/>
      <c r="AK288" s="162">
        <f>Tabela133[[#This Row],[Categoria]]</f>
        <v>0</v>
      </c>
      <c r="AL288" s="162"/>
      <c r="AM288" s="162"/>
      <c r="AN288" s="162"/>
      <c r="AO288" s="162"/>
      <c r="AP288" s="150" t="str">
        <f t="shared" si="14"/>
        <v/>
      </c>
    </row>
    <row r="289" spans="1:42" s="144" customFormat="1" ht="16.5" x14ac:dyDescent="0.25">
      <c r="A289" s="159"/>
      <c r="B289" s="157"/>
      <c r="C289" s="158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50" t="str">
        <f t="shared" si="12"/>
        <v/>
      </c>
      <c r="P289" s="157"/>
      <c r="Q289" s="158" t="str">
        <f>IF(Tabela133[[#This Row],[Diagnóstico]]="Não Prenha",Tabela133[[#This Row],[Vaca]],"-")</f>
        <v>-</v>
      </c>
      <c r="R289" s="162" t="str">
        <f>IF(Tabela133[[#This Row],[Diagnóstico]]="Não Prenha",Tabela133[[#This Row],[E.C.C DG]],"-")</f>
        <v>-</v>
      </c>
      <c r="S289" s="162"/>
      <c r="T289" s="162" t="str">
        <f>IF(Tabela133[[#This Row],[Diagnóstico]]="Não Prenha",Tabela133[[#This Row],[E.C.C. IA]],"-")</f>
        <v>-</v>
      </c>
      <c r="U289" s="162" t="str">
        <f>IF(Tabela133[[#This Row],[Diagnóstico]]="Não Prenha",Tabela133[[#This Row],[Raça IA]],"-")</f>
        <v>-</v>
      </c>
      <c r="V289" s="162"/>
      <c r="W289" s="162">
        <f>Tabela133[[#This Row],[Categoria]]</f>
        <v>0</v>
      </c>
      <c r="X289" s="162"/>
      <c r="Y289" s="162"/>
      <c r="Z289" s="162"/>
      <c r="AA289" s="162"/>
      <c r="AB289" s="150" t="str">
        <f t="shared" si="13"/>
        <v/>
      </c>
      <c r="AD289" s="157"/>
      <c r="AE289" s="158" t="str">
        <f>IF(Tabela13124[[#This Row],[Diagnóstico]]="Não Prenha ",Tabela133[[#This Row],[Vaca]],"-")</f>
        <v>-</v>
      </c>
      <c r="AF289" s="162"/>
      <c r="AG289" s="162"/>
      <c r="AH289" s="162"/>
      <c r="AI289" s="162"/>
      <c r="AJ289" s="162"/>
      <c r="AK289" s="162">
        <f>Tabela133[[#This Row],[Categoria]]</f>
        <v>0</v>
      </c>
      <c r="AL289" s="162"/>
      <c r="AM289" s="162"/>
      <c r="AN289" s="162"/>
      <c r="AO289" s="162"/>
      <c r="AP289" s="150" t="str">
        <f t="shared" si="14"/>
        <v/>
      </c>
    </row>
    <row r="290" spans="1:42" s="144" customFormat="1" ht="16.5" x14ac:dyDescent="0.25">
      <c r="A290" s="159"/>
      <c r="B290" s="157"/>
      <c r="C290" s="158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50" t="str">
        <f t="shared" si="12"/>
        <v/>
      </c>
      <c r="P290" s="157"/>
      <c r="Q290" s="158" t="str">
        <f>IF(Tabela133[[#This Row],[Diagnóstico]]="Não Prenha",Tabela133[[#This Row],[Vaca]],"-")</f>
        <v>-</v>
      </c>
      <c r="R290" s="162" t="str">
        <f>IF(Tabela133[[#This Row],[Diagnóstico]]="Não Prenha",Tabela133[[#This Row],[E.C.C DG]],"-")</f>
        <v>-</v>
      </c>
      <c r="S290" s="162"/>
      <c r="T290" s="162" t="str">
        <f>IF(Tabela133[[#This Row],[Diagnóstico]]="Não Prenha",Tabela133[[#This Row],[E.C.C. IA]],"-")</f>
        <v>-</v>
      </c>
      <c r="U290" s="162" t="str">
        <f>IF(Tabela133[[#This Row],[Diagnóstico]]="Não Prenha",Tabela133[[#This Row],[Raça IA]],"-")</f>
        <v>-</v>
      </c>
      <c r="V290" s="162"/>
      <c r="W290" s="162">
        <f>Tabela133[[#This Row],[Categoria]]</f>
        <v>0</v>
      </c>
      <c r="X290" s="162"/>
      <c r="Y290" s="162"/>
      <c r="Z290" s="162"/>
      <c r="AA290" s="162"/>
      <c r="AB290" s="150" t="str">
        <f t="shared" si="13"/>
        <v/>
      </c>
      <c r="AD290" s="157"/>
      <c r="AE290" s="158" t="str">
        <f>IF(Tabela13124[[#This Row],[Diagnóstico]]="Não Prenha ",Tabela133[[#This Row],[Vaca]],"-")</f>
        <v>-</v>
      </c>
      <c r="AF290" s="162"/>
      <c r="AG290" s="162"/>
      <c r="AH290" s="162"/>
      <c r="AI290" s="162"/>
      <c r="AJ290" s="162"/>
      <c r="AK290" s="162">
        <f>Tabela133[[#This Row],[Categoria]]</f>
        <v>0</v>
      </c>
      <c r="AL290" s="162"/>
      <c r="AM290" s="162"/>
      <c r="AN290" s="162"/>
      <c r="AO290" s="162"/>
      <c r="AP290" s="150" t="str">
        <f t="shared" si="14"/>
        <v/>
      </c>
    </row>
    <row r="291" spans="1:42" s="144" customFormat="1" ht="16.5" x14ac:dyDescent="0.25">
      <c r="A291" s="159"/>
      <c r="B291" s="157"/>
      <c r="C291" s="158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50" t="str">
        <f t="shared" si="12"/>
        <v/>
      </c>
      <c r="P291" s="157"/>
      <c r="Q291" s="158" t="str">
        <f>IF(Tabela133[[#This Row],[Diagnóstico]]="Não Prenha",Tabela133[[#This Row],[Vaca]],"-")</f>
        <v>-</v>
      </c>
      <c r="R291" s="162" t="str">
        <f>IF(Tabela133[[#This Row],[Diagnóstico]]="Não Prenha",Tabela133[[#This Row],[E.C.C DG]],"-")</f>
        <v>-</v>
      </c>
      <c r="S291" s="162"/>
      <c r="T291" s="162" t="str">
        <f>IF(Tabela133[[#This Row],[Diagnóstico]]="Não Prenha",Tabela133[[#This Row],[E.C.C. IA]],"-")</f>
        <v>-</v>
      </c>
      <c r="U291" s="162" t="str">
        <f>IF(Tabela133[[#This Row],[Diagnóstico]]="Não Prenha",Tabela133[[#This Row],[Raça IA]],"-")</f>
        <v>-</v>
      </c>
      <c r="V291" s="162"/>
      <c r="W291" s="162">
        <f>Tabela133[[#This Row],[Categoria]]</f>
        <v>0</v>
      </c>
      <c r="X291" s="162"/>
      <c r="Y291" s="162"/>
      <c r="Z291" s="162"/>
      <c r="AA291" s="162"/>
      <c r="AB291" s="150" t="str">
        <f t="shared" si="13"/>
        <v/>
      </c>
      <c r="AD291" s="157"/>
      <c r="AE291" s="158" t="str">
        <f>IF(Tabela13124[[#This Row],[Diagnóstico]]="Não Prenha ",Tabela133[[#This Row],[Vaca]],"-")</f>
        <v>-</v>
      </c>
      <c r="AF291" s="162"/>
      <c r="AG291" s="162"/>
      <c r="AH291" s="162"/>
      <c r="AI291" s="162"/>
      <c r="AJ291" s="162"/>
      <c r="AK291" s="162">
        <f>Tabela133[[#This Row],[Categoria]]</f>
        <v>0</v>
      </c>
      <c r="AL291" s="162"/>
      <c r="AM291" s="162"/>
      <c r="AN291" s="162"/>
      <c r="AO291" s="162"/>
      <c r="AP291" s="150" t="str">
        <f t="shared" si="14"/>
        <v/>
      </c>
    </row>
    <row r="292" spans="1:42" s="144" customFormat="1" ht="16.5" x14ac:dyDescent="0.25">
      <c r="A292" s="159"/>
      <c r="B292" s="157"/>
      <c r="C292" s="158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50" t="str">
        <f t="shared" si="12"/>
        <v/>
      </c>
      <c r="P292" s="157"/>
      <c r="Q292" s="158" t="str">
        <f>IF(Tabela133[[#This Row],[Diagnóstico]]="Não Prenha",Tabela133[[#This Row],[Vaca]],"-")</f>
        <v>-</v>
      </c>
      <c r="R292" s="162" t="str">
        <f>IF(Tabela133[[#This Row],[Diagnóstico]]="Não Prenha",Tabela133[[#This Row],[E.C.C DG]],"-")</f>
        <v>-</v>
      </c>
      <c r="S292" s="162"/>
      <c r="T292" s="162" t="str">
        <f>IF(Tabela133[[#This Row],[Diagnóstico]]="Não Prenha",Tabela133[[#This Row],[E.C.C. IA]],"-")</f>
        <v>-</v>
      </c>
      <c r="U292" s="162" t="str">
        <f>IF(Tabela133[[#This Row],[Diagnóstico]]="Não Prenha",Tabela133[[#This Row],[Raça IA]],"-")</f>
        <v>-</v>
      </c>
      <c r="V292" s="162"/>
      <c r="W292" s="162">
        <f>Tabela133[[#This Row],[Categoria]]</f>
        <v>0</v>
      </c>
      <c r="X292" s="162"/>
      <c r="Y292" s="162"/>
      <c r="Z292" s="162"/>
      <c r="AA292" s="162"/>
      <c r="AB292" s="150" t="str">
        <f t="shared" si="13"/>
        <v/>
      </c>
      <c r="AD292" s="157"/>
      <c r="AE292" s="158" t="str">
        <f>IF(Tabela13124[[#This Row],[Diagnóstico]]="Não Prenha ",Tabela133[[#This Row],[Vaca]],"-")</f>
        <v>-</v>
      </c>
      <c r="AF292" s="162"/>
      <c r="AG292" s="162"/>
      <c r="AH292" s="162"/>
      <c r="AI292" s="162"/>
      <c r="AJ292" s="162"/>
      <c r="AK292" s="162">
        <f>Tabela133[[#This Row],[Categoria]]</f>
        <v>0</v>
      </c>
      <c r="AL292" s="162"/>
      <c r="AM292" s="162"/>
      <c r="AN292" s="162"/>
      <c r="AO292" s="162"/>
      <c r="AP292" s="150" t="str">
        <f t="shared" si="14"/>
        <v/>
      </c>
    </row>
    <row r="293" spans="1:42" s="144" customFormat="1" ht="16.5" x14ac:dyDescent="0.25">
      <c r="A293" s="159"/>
      <c r="B293" s="157"/>
      <c r="C293" s="158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50" t="str">
        <f t="shared" si="12"/>
        <v/>
      </c>
      <c r="P293" s="157"/>
      <c r="Q293" s="158" t="str">
        <f>IF(Tabela133[[#This Row],[Diagnóstico]]="Não Prenha",Tabela133[[#This Row],[Vaca]],"-")</f>
        <v>-</v>
      </c>
      <c r="R293" s="162" t="str">
        <f>IF(Tabela133[[#This Row],[Diagnóstico]]="Não Prenha",Tabela133[[#This Row],[E.C.C DG]],"-")</f>
        <v>-</v>
      </c>
      <c r="S293" s="162"/>
      <c r="T293" s="162" t="str">
        <f>IF(Tabela133[[#This Row],[Diagnóstico]]="Não Prenha",Tabela133[[#This Row],[E.C.C. IA]],"-")</f>
        <v>-</v>
      </c>
      <c r="U293" s="162" t="str">
        <f>IF(Tabela133[[#This Row],[Diagnóstico]]="Não Prenha",Tabela133[[#This Row],[Raça IA]],"-")</f>
        <v>-</v>
      </c>
      <c r="V293" s="162"/>
      <c r="W293" s="162">
        <f>Tabela133[[#This Row],[Categoria]]</f>
        <v>0</v>
      </c>
      <c r="X293" s="162"/>
      <c r="Y293" s="162"/>
      <c r="Z293" s="162"/>
      <c r="AA293" s="162"/>
      <c r="AB293" s="150" t="str">
        <f t="shared" si="13"/>
        <v/>
      </c>
      <c r="AD293" s="157"/>
      <c r="AE293" s="158" t="str">
        <f>IF(Tabela13124[[#This Row],[Diagnóstico]]="Não Prenha ",Tabela133[[#This Row],[Vaca]],"-")</f>
        <v>-</v>
      </c>
      <c r="AF293" s="162"/>
      <c r="AG293" s="162"/>
      <c r="AH293" s="162"/>
      <c r="AI293" s="162"/>
      <c r="AJ293" s="162"/>
      <c r="AK293" s="162">
        <f>Tabela133[[#This Row],[Categoria]]</f>
        <v>0</v>
      </c>
      <c r="AL293" s="162"/>
      <c r="AM293" s="162"/>
      <c r="AN293" s="162"/>
      <c r="AO293" s="162"/>
      <c r="AP293" s="150" t="str">
        <f t="shared" si="14"/>
        <v/>
      </c>
    </row>
    <row r="294" spans="1:42" s="144" customFormat="1" ht="16.5" x14ac:dyDescent="0.25">
      <c r="A294" s="159"/>
      <c r="B294" s="157"/>
      <c r="C294" s="158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50" t="str">
        <f t="shared" si="12"/>
        <v/>
      </c>
      <c r="P294" s="157"/>
      <c r="Q294" s="158" t="str">
        <f>IF(Tabela133[[#This Row],[Diagnóstico]]="Não Prenha",Tabela133[[#This Row],[Vaca]],"-")</f>
        <v>-</v>
      </c>
      <c r="R294" s="162" t="str">
        <f>IF(Tabela133[[#This Row],[Diagnóstico]]="Não Prenha",Tabela133[[#This Row],[E.C.C DG]],"-")</f>
        <v>-</v>
      </c>
      <c r="S294" s="162"/>
      <c r="T294" s="162" t="str">
        <f>IF(Tabela133[[#This Row],[Diagnóstico]]="Não Prenha",Tabela133[[#This Row],[E.C.C. IA]],"-")</f>
        <v>-</v>
      </c>
      <c r="U294" s="162" t="str">
        <f>IF(Tabela133[[#This Row],[Diagnóstico]]="Não Prenha",Tabela133[[#This Row],[Raça IA]],"-")</f>
        <v>-</v>
      </c>
      <c r="V294" s="162"/>
      <c r="W294" s="162">
        <f>Tabela133[[#This Row],[Categoria]]</f>
        <v>0</v>
      </c>
      <c r="X294" s="162"/>
      <c r="Y294" s="162"/>
      <c r="Z294" s="162"/>
      <c r="AA294" s="162"/>
      <c r="AB294" s="150" t="str">
        <f t="shared" si="13"/>
        <v/>
      </c>
      <c r="AD294" s="157"/>
      <c r="AE294" s="158" t="str">
        <f>IF(Tabela13124[[#This Row],[Diagnóstico]]="Não Prenha ",Tabela133[[#This Row],[Vaca]],"-")</f>
        <v>-</v>
      </c>
      <c r="AF294" s="162"/>
      <c r="AG294" s="162"/>
      <c r="AH294" s="162"/>
      <c r="AI294" s="162"/>
      <c r="AJ294" s="162"/>
      <c r="AK294" s="162">
        <f>Tabela133[[#This Row],[Categoria]]</f>
        <v>0</v>
      </c>
      <c r="AL294" s="162"/>
      <c r="AM294" s="162"/>
      <c r="AN294" s="162"/>
      <c r="AO294" s="162"/>
      <c r="AP294" s="150" t="str">
        <f t="shared" si="14"/>
        <v/>
      </c>
    </row>
    <row r="295" spans="1:42" s="144" customFormat="1" ht="16.5" x14ac:dyDescent="0.25">
      <c r="A295" s="159"/>
      <c r="B295" s="157"/>
      <c r="C295" s="158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50" t="str">
        <f t="shared" si="12"/>
        <v/>
      </c>
      <c r="P295" s="157"/>
      <c r="Q295" s="158" t="str">
        <f>IF(Tabela133[[#This Row],[Diagnóstico]]="Não Prenha",Tabela133[[#This Row],[Vaca]],"-")</f>
        <v>-</v>
      </c>
      <c r="R295" s="162" t="str">
        <f>IF(Tabela133[[#This Row],[Diagnóstico]]="Não Prenha",Tabela133[[#This Row],[E.C.C DG]],"-")</f>
        <v>-</v>
      </c>
      <c r="S295" s="162"/>
      <c r="T295" s="162" t="str">
        <f>IF(Tabela133[[#This Row],[Diagnóstico]]="Não Prenha",Tabela133[[#This Row],[E.C.C. IA]],"-")</f>
        <v>-</v>
      </c>
      <c r="U295" s="162" t="str">
        <f>IF(Tabela133[[#This Row],[Diagnóstico]]="Não Prenha",Tabela133[[#This Row],[Raça IA]],"-")</f>
        <v>-</v>
      </c>
      <c r="V295" s="162"/>
      <c r="W295" s="162">
        <f>Tabela133[[#This Row],[Categoria]]</f>
        <v>0</v>
      </c>
      <c r="X295" s="162"/>
      <c r="Y295" s="162"/>
      <c r="Z295" s="162"/>
      <c r="AA295" s="162"/>
      <c r="AB295" s="150" t="str">
        <f t="shared" si="13"/>
        <v/>
      </c>
      <c r="AD295" s="157"/>
      <c r="AE295" s="158" t="str">
        <f>IF(Tabela13124[[#This Row],[Diagnóstico]]="Não Prenha ",Tabela133[[#This Row],[Vaca]],"-")</f>
        <v>-</v>
      </c>
      <c r="AF295" s="162"/>
      <c r="AG295" s="162"/>
      <c r="AH295" s="162"/>
      <c r="AI295" s="162"/>
      <c r="AJ295" s="162"/>
      <c r="AK295" s="162">
        <f>Tabela133[[#This Row],[Categoria]]</f>
        <v>0</v>
      </c>
      <c r="AL295" s="162"/>
      <c r="AM295" s="162"/>
      <c r="AN295" s="162"/>
      <c r="AO295" s="162"/>
      <c r="AP295" s="150" t="str">
        <f t="shared" si="14"/>
        <v/>
      </c>
    </row>
    <row r="296" spans="1:42" s="144" customFormat="1" ht="16.5" x14ac:dyDescent="0.25">
      <c r="A296" s="159"/>
      <c r="B296" s="157"/>
      <c r="C296" s="158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50" t="str">
        <f t="shared" si="12"/>
        <v/>
      </c>
      <c r="P296" s="157"/>
      <c r="Q296" s="158" t="str">
        <f>IF(Tabela133[[#This Row],[Diagnóstico]]="Não Prenha",Tabela133[[#This Row],[Vaca]],"-")</f>
        <v>-</v>
      </c>
      <c r="R296" s="162" t="str">
        <f>IF(Tabela133[[#This Row],[Diagnóstico]]="Não Prenha",Tabela133[[#This Row],[E.C.C DG]],"-")</f>
        <v>-</v>
      </c>
      <c r="S296" s="162"/>
      <c r="T296" s="162" t="str">
        <f>IF(Tabela133[[#This Row],[Diagnóstico]]="Não Prenha",Tabela133[[#This Row],[E.C.C. IA]],"-")</f>
        <v>-</v>
      </c>
      <c r="U296" s="162" t="str">
        <f>IF(Tabela133[[#This Row],[Diagnóstico]]="Não Prenha",Tabela133[[#This Row],[Raça IA]],"-")</f>
        <v>-</v>
      </c>
      <c r="V296" s="162"/>
      <c r="W296" s="162">
        <f>Tabela133[[#This Row],[Categoria]]</f>
        <v>0</v>
      </c>
      <c r="X296" s="162"/>
      <c r="Y296" s="162"/>
      <c r="Z296" s="162"/>
      <c r="AA296" s="162"/>
      <c r="AB296" s="150" t="str">
        <f t="shared" si="13"/>
        <v/>
      </c>
      <c r="AD296" s="157"/>
      <c r="AE296" s="158" t="str">
        <f>IF(Tabela13124[[#This Row],[Diagnóstico]]="Não Prenha ",Tabela133[[#This Row],[Vaca]],"-")</f>
        <v>-</v>
      </c>
      <c r="AF296" s="162"/>
      <c r="AG296" s="162"/>
      <c r="AH296" s="162"/>
      <c r="AI296" s="162"/>
      <c r="AJ296" s="162"/>
      <c r="AK296" s="162">
        <f>Tabela133[[#This Row],[Categoria]]</f>
        <v>0</v>
      </c>
      <c r="AL296" s="162"/>
      <c r="AM296" s="162"/>
      <c r="AN296" s="162"/>
      <c r="AO296" s="162"/>
      <c r="AP296" s="150" t="str">
        <f t="shared" si="14"/>
        <v/>
      </c>
    </row>
    <row r="297" spans="1:42" s="144" customFormat="1" ht="16.5" x14ac:dyDescent="0.25">
      <c r="A297" s="159"/>
      <c r="B297" s="157"/>
      <c r="C297" s="158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50" t="str">
        <f t="shared" si="12"/>
        <v/>
      </c>
      <c r="P297" s="157"/>
      <c r="Q297" s="158" t="str">
        <f>IF(Tabela133[[#This Row],[Diagnóstico]]="Não Prenha",Tabela133[[#This Row],[Vaca]],"-")</f>
        <v>-</v>
      </c>
      <c r="R297" s="162" t="str">
        <f>IF(Tabela133[[#This Row],[Diagnóstico]]="Não Prenha",Tabela133[[#This Row],[E.C.C DG]],"-")</f>
        <v>-</v>
      </c>
      <c r="S297" s="162"/>
      <c r="T297" s="162" t="str">
        <f>IF(Tabela133[[#This Row],[Diagnóstico]]="Não Prenha",Tabela133[[#This Row],[E.C.C. IA]],"-")</f>
        <v>-</v>
      </c>
      <c r="U297" s="162" t="str">
        <f>IF(Tabela133[[#This Row],[Diagnóstico]]="Não Prenha",Tabela133[[#This Row],[Raça IA]],"-")</f>
        <v>-</v>
      </c>
      <c r="V297" s="162"/>
      <c r="W297" s="162">
        <f>Tabela133[[#This Row],[Categoria]]</f>
        <v>0</v>
      </c>
      <c r="X297" s="162"/>
      <c r="Y297" s="162"/>
      <c r="Z297" s="162"/>
      <c r="AA297" s="162"/>
      <c r="AB297" s="150" t="str">
        <f t="shared" si="13"/>
        <v/>
      </c>
      <c r="AD297" s="157"/>
      <c r="AE297" s="158" t="str">
        <f>IF(Tabela13124[[#This Row],[Diagnóstico]]="Não Prenha ",Tabela133[[#This Row],[Vaca]],"-")</f>
        <v>-</v>
      </c>
      <c r="AF297" s="162"/>
      <c r="AG297" s="162"/>
      <c r="AH297" s="162"/>
      <c r="AI297" s="162"/>
      <c r="AJ297" s="162"/>
      <c r="AK297" s="162">
        <f>Tabela133[[#This Row],[Categoria]]</f>
        <v>0</v>
      </c>
      <c r="AL297" s="162"/>
      <c r="AM297" s="162"/>
      <c r="AN297" s="162"/>
      <c r="AO297" s="162"/>
      <c r="AP297" s="150" t="str">
        <f t="shared" si="14"/>
        <v/>
      </c>
    </row>
    <row r="298" spans="1:42" s="144" customFormat="1" ht="16.5" x14ac:dyDescent="0.25">
      <c r="A298" s="159"/>
      <c r="B298" s="157"/>
      <c r="C298" s="158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50" t="str">
        <f t="shared" si="12"/>
        <v/>
      </c>
      <c r="P298" s="157"/>
      <c r="Q298" s="158" t="str">
        <f>IF(Tabela133[[#This Row],[Diagnóstico]]="Não Prenha",Tabela133[[#This Row],[Vaca]],"-")</f>
        <v>-</v>
      </c>
      <c r="R298" s="162" t="str">
        <f>IF(Tabela133[[#This Row],[Diagnóstico]]="Não Prenha",Tabela133[[#This Row],[E.C.C DG]],"-")</f>
        <v>-</v>
      </c>
      <c r="S298" s="162"/>
      <c r="T298" s="162" t="str">
        <f>IF(Tabela133[[#This Row],[Diagnóstico]]="Não Prenha",Tabela133[[#This Row],[E.C.C. IA]],"-")</f>
        <v>-</v>
      </c>
      <c r="U298" s="162" t="str">
        <f>IF(Tabela133[[#This Row],[Diagnóstico]]="Não Prenha",Tabela133[[#This Row],[Raça IA]],"-")</f>
        <v>-</v>
      </c>
      <c r="V298" s="162"/>
      <c r="W298" s="162">
        <f>Tabela133[[#This Row],[Categoria]]</f>
        <v>0</v>
      </c>
      <c r="X298" s="162"/>
      <c r="Y298" s="162"/>
      <c r="Z298" s="162"/>
      <c r="AA298" s="162"/>
      <c r="AB298" s="150" t="str">
        <f t="shared" si="13"/>
        <v/>
      </c>
      <c r="AD298" s="157"/>
      <c r="AE298" s="158" t="str">
        <f>IF(Tabela13124[[#This Row],[Diagnóstico]]="Não Prenha ",Tabela133[[#This Row],[Vaca]],"-")</f>
        <v>-</v>
      </c>
      <c r="AF298" s="162"/>
      <c r="AG298" s="162"/>
      <c r="AH298" s="162"/>
      <c r="AI298" s="162"/>
      <c r="AJ298" s="162"/>
      <c r="AK298" s="162">
        <f>Tabela133[[#This Row],[Categoria]]</f>
        <v>0</v>
      </c>
      <c r="AL298" s="162"/>
      <c r="AM298" s="162"/>
      <c r="AN298" s="162"/>
      <c r="AO298" s="162"/>
      <c r="AP298" s="150" t="str">
        <f t="shared" si="14"/>
        <v/>
      </c>
    </row>
    <row r="299" spans="1:42" s="144" customFormat="1" ht="16.5" x14ac:dyDescent="0.25">
      <c r="A299" s="159"/>
      <c r="B299" s="157"/>
      <c r="C299" s="158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50" t="str">
        <f t="shared" si="12"/>
        <v/>
      </c>
      <c r="P299" s="157"/>
      <c r="Q299" s="158" t="str">
        <f>IF(Tabela133[[#This Row],[Diagnóstico]]="Não Prenha",Tabela133[[#This Row],[Vaca]],"-")</f>
        <v>-</v>
      </c>
      <c r="R299" s="162" t="str">
        <f>IF(Tabela133[[#This Row],[Diagnóstico]]="Não Prenha",Tabela133[[#This Row],[E.C.C DG]],"-")</f>
        <v>-</v>
      </c>
      <c r="S299" s="162"/>
      <c r="T299" s="162" t="str">
        <f>IF(Tabela133[[#This Row],[Diagnóstico]]="Não Prenha",Tabela133[[#This Row],[E.C.C. IA]],"-")</f>
        <v>-</v>
      </c>
      <c r="U299" s="162" t="str">
        <f>IF(Tabela133[[#This Row],[Diagnóstico]]="Não Prenha",Tabela133[[#This Row],[Raça IA]],"-")</f>
        <v>-</v>
      </c>
      <c r="V299" s="162"/>
      <c r="W299" s="162">
        <f>Tabela133[[#This Row],[Categoria]]</f>
        <v>0</v>
      </c>
      <c r="X299" s="162"/>
      <c r="Y299" s="162"/>
      <c r="Z299" s="162"/>
      <c r="AA299" s="162"/>
      <c r="AB299" s="150" t="str">
        <f t="shared" si="13"/>
        <v/>
      </c>
      <c r="AD299" s="157"/>
      <c r="AE299" s="158" t="str">
        <f>IF(Tabela13124[[#This Row],[Diagnóstico]]="Não Prenha ",Tabela133[[#This Row],[Vaca]],"-")</f>
        <v>-</v>
      </c>
      <c r="AF299" s="162"/>
      <c r="AG299" s="162"/>
      <c r="AH299" s="162"/>
      <c r="AI299" s="162"/>
      <c r="AJ299" s="162"/>
      <c r="AK299" s="162">
        <f>Tabela133[[#This Row],[Categoria]]</f>
        <v>0</v>
      </c>
      <c r="AL299" s="162"/>
      <c r="AM299" s="162"/>
      <c r="AN299" s="162"/>
      <c r="AO299" s="162"/>
      <c r="AP299" s="150" t="str">
        <f t="shared" si="14"/>
        <v/>
      </c>
    </row>
    <row r="300" spans="1:42" s="144" customFormat="1" ht="16.5" x14ac:dyDescent="0.25">
      <c r="A300" s="159"/>
      <c r="B300" s="157"/>
      <c r="C300" s="158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50" t="str">
        <f t="shared" si="12"/>
        <v/>
      </c>
      <c r="P300" s="157"/>
      <c r="Q300" s="158" t="str">
        <f>IF(Tabela133[[#This Row],[Diagnóstico]]="Não Prenha",Tabela133[[#This Row],[Vaca]],"-")</f>
        <v>-</v>
      </c>
      <c r="R300" s="162" t="str">
        <f>IF(Tabela133[[#This Row],[Diagnóstico]]="Não Prenha",Tabela133[[#This Row],[E.C.C DG]],"-")</f>
        <v>-</v>
      </c>
      <c r="S300" s="162"/>
      <c r="T300" s="162" t="str">
        <f>IF(Tabela133[[#This Row],[Diagnóstico]]="Não Prenha",Tabela133[[#This Row],[E.C.C. IA]],"-")</f>
        <v>-</v>
      </c>
      <c r="U300" s="162" t="str">
        <f>IF(Tabela133[[#This Row],[Diagnóstico]]="Não Prenha",Tabela133[[#This Row],[Raça IA]],"-")</f>
        <v>-</v>
      </c>
      <c r="V300" s="162"/>
      <c r="W300" s="162">
        <f>Tabela133[[#This Row],[Categoria]]</f>
        <v>0</v>
      </c>
      <c r="X300" s="162"/>
      <c r="Y300" s="162"/>
      <c r="Z300" s="162"/>
      <c r="AA300" s="162"/>
      <c r="AB300" s="150" t="str">
        <f t="shared" si="13"/>
        <v/>
      </c>
      <c r="AD300" s="157"/>
      <c r="AE300" s="158" t="str">
        <f>IF(Tabela13124[[#This Row],[Diagnóstico]]="Não Prenha ",Tabela133[[#This Row],[Vaca]],"-")</f>
        <v>-</v>
      </c>
      <c r="AF300" s="162"/>
      <c r="AG300" s="162"/>
      <c r="AH300" s="162"/>
      <c r="AI300" s="162"/>
      <c r="AJ300" s="162"/>
      <c r="AK300" s="162">
        <f>Tabela133[[#This Row],[Categoria]]</f>
        <v>0</v>
      </c>
      <c r="AL300" s="162"/>
      <c r="AM300" s="162"/>
      <c r="AN300" s="162"/>
      <c r="AO300" s="162"/>
      <c r="AP300" s="150" t="str">
        <f t="shared" si="14"/>
        <v/>
      </c>
    </row>
    <row r="301" spans="1:42" s="144" customFormat="1" ht="16.5" x14ac:dyDescent="0.25">
      <c r="A301" s="159"/>
      <c r="B301" s="157"/>
      <c r="C301" s="158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50" t="str">
        <f t="shared" si="12"/>
        <v/>
      </c>
      <c r="P301" s="157"/>
      <c r="Q301" s="158" t="str">
        <f>IF(Tabela133[[#This Row],[Diagnóstico]]="Não Prenha",Tabela133[[#This Row],[Vaca]],"-")</f>
        <v>-</v>
      </c>
      <c r="R301" s="162" t="str">
        <f>IF(Tabela133[[#This Row],[Diagnóstico]]="Não Prenha",Tabela133[[#This Row],[E.C.C DG]],"-")</f>
        <v>-</v>
      </c>
      <c r="S301" s="162"/>
      <c r="T301" s="162" t="str">
        <f>IF(Tabela133[[#This Row],[Diagnóstico]]="Não Prenha",Tabela133[[#This Row],[E.C.C. IA]],"-")</f>
        <v>-</v>
      </c>
      <c r="U301" s="162" t="str">
        <f>IF(Tabela133[[#This Row],[Diagnóstico]]="Não Prenha",Tabela133[[#This Row],[Raça IA]],"-")</f>
        <v>-</v>
      </c>
      <c r="V301" s="162"/>
      <c r="W301" s="162">
        <f>Tabela133[[#This Row],[Categoria]]</f>
        <v>0</v>
      </c>
      <c r="X301" s="162"/>
      <c r="Y301" s="162"/>
      <c r="Z301" s="162"/>
      <c r="AA301" s="162"/>
      <c r="AB301" s="150" t="str">
        <f t="shared" si="13"/>
        <v/>
      </c>
      <c r="AD301" s="157"/>
      <c r="AE301" s="158" t="str">
        <f>IF(Tabela13124[[#This Row],[Diagnóstico]]="Não Prenha ",Tabela133[[#This Row],[Vaca]],"-")</f>
        <v>-</v>
      </c>
      <c r="AF301" s="162"/>
      <c r="AG301" s="162"/>
      <c r="AH301" s="162"/>
      <c r="AI301" s="162"/>
      <c r="AJ301" s="162"/>
      <c r="AK301" s="162">
        <f>Tabela133[[#This Row],[Categoria]]</f>
        <v>0</v>
      </c>
      <c r="AL301" s="162"/>
      <c r="AM301" s="162"/>
      <c r="AN301" s="162"/>
      <c r="AO301" s="162"/>
      <c r="AP301" s="150" t="str">
        <f t="shared" si="14"/>
        <v/>
      </c>
    </row>
    <row r="302" spans="1:42" s="144" customFormat="1" ht="16.5" x14ac:dyDescent="0.25">
      <c r="A302" s="159"/>
      <c r="B302" s="157"/>
      <c r="C302" s="158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50" t="str">
        <f t="shared" si="12"/>
        <v/>
      </c>
      <c r="P302" s="157"/>
      <c r="Q302" s="158" t="str">
        <f>IF(Tabela133[[#This Row],[Diagnóstico]]="Não Prenha",Tabela133[[#This Row],[Vaca]],"-")</f>
        <v>-</v>
      </c>
      <c r="R302" s="162" t="str">
        <f>IF(Tabela133[[#This Row],[Diagnóstico]]="Não Prenha",Tabela133[[#This Row],[E.C.C DG]],"-")</f>
        <v>-</v>
      </c>
      <c r="S302" s="162"/>
      <c r="T302" s="162" t="str">
        <f>IF(Tabela133[[#This Row],[Diagnóstico]]="Não Prenha",Tabela133[[#This Row],[E.C.C. IA]],"-")</f>
        <v>-</v>
      </c>
      <c r="U302" s="162" t="str">
        <f>IF(Tabela133[[#This Row],[Diagnóstico]]="Não Prenha",Tabela133[[#This Row],[Raça IA]],"-")</f>
        <v>-</v>
      </c>
      <c r="V302" s="162"/>
      <c r="W302" s="162">
        <f>Tabela133[[#This Row],[Categoria]]</f>
        <v>0</v>
      </c>
      <c r="X302" s="162"/>
      <c r="Y302" s="162"/>
      <c r="Z302" s="162"/>
      <c r="AA302" s="162"/>
      <c r="AB302" s="150" t="str">
        <f t="shared" si="13"/>
        <v/>
      </c>
      <c r="AD302" s="157"/>
      <c r="AE302" s="158" t="str">
        <f>IF(Tabela13124[[#This Row],[Diagnóstico]]="Não Prenha ",Tabela133[[#This Row],[Vaca]],"-")</f>
        <v>-</v>
      </c>
      <c r="AF302" s="162"/>
      <c r="AG302" s="162"/>
      <c r="AH302" s="162"/>
      <c r="AI302" s="162"/>
      <c r="AJ302" s="162"/>
      <c r="AK302" s="162">
        <f>Tabela133[[#This Row],[Categoria]]</f>
        <v>0</v>
      </c>
      <c r="AL302" s="162"/>
      <c r="AM302" s="162"/>
      <c r="AN302" s="162"/>
      <c r="AO302" s="162"/>
      <c r="AP302" s="150" t="str">
        <f t="shared" si="14"/>
        <v/>
      </c>
    </row>
    <row r="303" spans="1:42" s="144" customFormat="1" ht="16.5" x14ac:dyDescent="0.25">
      <c r="A303" s="159"/>
      <c r="B303" s="157"/>
      <c r="C303" s="158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50" t="str">
        <f t="shared" si="12"/>
        <v/>
      </c>
      <c r="P303" s="157"/>
      <c r="Q303" s="158" t="str">
        <f>IF(Tabela133[[#This Row],[Diagnóstico]]="Não Prenha",Tabela133[[#This Row],[Vaca]],"-")</f>
        <v>-</v>
      </c>
      <c r="R303" s="162" t="str">
        <f>IF(Tabela133[[#This Row],[Diagnóstico]]="Não Prenha",Tabela133[[#This Row],[E.C.C DG]],"-")</f>
        <v>-</v>
      </c>
      <c r="S303" s="162"/>
      <c r="T303" s="162" t="str">
        <f>IF(Tabela133[[#This Row],[Diagnóstico]]="Não Prenha",Tabela133[[#This Row],[E.C.C. IA]],"-")</f>
        <v>-</v>
      </c>
      <c r="U303" s="162" t="str">
        <f>IF(Tabela133[[#This Row],[Diagnóstico]]="Não Prenha",Tabela133[[#This Row],[Raça IA]],"-")</f>
        <v>-</v>
      </c>
      <c r="V303" s="162"/>
      <c r="W303" s="162">
        <f>Tabela133[[#This Row],[Categoria]]</f>
        <v>0</v>
      </c>
      <c r="X303" s="162"/>
      <c r="Y303" s="162"/>
      <c r="Z303" s="162"/>
      <c r="AA303" s="162"/>
      <c r="AB303" s="150" t="str">
        <f t="shared" si="13"/>
        <v/>
      </c>
      <c r="AD303" s="157"/>
      <c r="AE303" s="158" t="str">
        <f>IF(Tabela13124[[#This Row],[Diagnóstico]]="Não Prenha ",Tabela133[[#This Row],[Vaca]],"-")</f>
        <v>-</v>
      </c>
      <c r="AF303" s="162"/>
      <c r="AG303" s="162"/>
      <c r="AH303" s="162"/>
      <c r="AI303" s="162"/>
      <c r="AJ303" s="162"/>
      <c r="AK303" s="162">
        <f>Tabela133[[#This Row],[Categoria]]</f>
        <v>0</v>
      </c>
      <c r="AL303" s="162"/>
      <c r="AM303" s="162"/>
      <c r="AN303" s="162"/>
      <c r="AO303" s="162"/>
      <c r="AP303" s="150" t="str">
        <f t="shared" si="14"/>
        <v/>
      </c>
    </row>
    <row r="304" spans="1:42" s="144" customFormat="1" ht="16.5" x14ac:dyDescent="0.25">
      <c r="A304" s="159"/>
      <c r="B304" s="157"/>
      <c r="C304" s="158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50" t="str">
        <f t="shared" si="12"/>
        <v/>
      </c>
      <c r="P304" s="157"/>
      <c r="Q304" s="158" t="str">
        <f>IF(Tabela133[[#This Row],[Diagnóstico]]="Não Prenha",Tabela133[[#This Row],[Vaca]],"-")</f>
        <v>-</v>
      </c>
      <c r="R304" s="162" t="str">
        <f>IF(Tabela133[[#This Row],[Diagnóstico]]="Não Prenha",Tabela133[[#This Row],[E.C.C DG]],"-")</f>
        <v>-</v>
      </c>
      <c r="S304" s="162"/>
      <c r="T304" s="162" t="str">
        <f>IF(Tabela133[[#This Row],[Diagnóstico]]="Não Prenha",Tabela133[[#This Row],[E.C.C. IA]],"-")</f>
        <v>-</v>
      </c>
      <c r="U304" s="162" t="str">
        <f>IF(Tabela133[[#This Row],[Diagnóstico]]="Não Prenha",Tabela133[[#This Row],[Raça IA]],"-")</f>
        <v>-</v>
      </c>
      <c r="V304" s="162"/>
      <c r="W304" s="162">
        <f>Tabela133[[#This Row],[Categoria]]</f>
        <v>0</v>
      </c>
      <c r="X304" s="162"/>
      <c r="Y304" s="162"/>
      <c r="Z304" s="162"/>
      <c r="AA304" s="162"/>
      <c r="AB304" s="150" t="str">
        <f t="shared" si="13"/>
        <v/>
      </c>
      <c r="AD304" s="157"/>
      <c r="AE304" s="158" t="str">
        <f>IF(Tabela13124[[#This Row],[Diagnóstico]]="Não Prenha ",Tabela133[[#This Row],[Vaca]],"-")</f>
        <v>-</v>
      </c>
      <c r="AF304" s="162"/>
      <c r="AG304" s="162"/>
      <c r="AH304" s="162"/>
      <c r="AI304" s="162"/>
      <c r="AJ304" s="162"/>
      <c r="AK304" s="162">
        <f>Tabela133[[#This Row],[Categoria]]</f>
        <v>0</v>
      </c>
      <c r="AL304" s="162"/>
      <c r="AM304" s="162"/>
      <c r="AN304" s="162"/>
      <c r="AO304" s="162"/>
      <c r="AP304" s="150" t="str">
        <f t="shared" si="14"/>
        <v/>
      </c>
    </row>
    <row r="305" spans="1:42" s="144" customFormat="1" ht="16.5" x14ac:dyDescent="0.25">
      <c r="A305" s="159"/>
      <c r="B305" s="157"/>
      <c r="C305" s="158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50" t="str">
        <f t="shared" si="12"/>
        <v/>
      </c>
      <c r="P305" s="157"/>
      <c r="Q305" s="158" t="str">
        <f>IF(Tabela133[[#This Row],[Diagnóstico]]="Não Prenha",Tabela133[[#This Row],[Vaca]],"-")</f>
        <v>-</v>
      </c>
      <c r="R305" s="162" t="str">
        <f>IF(Tabela133[[#This Row],[Diagnóstico]]="Não Prenha",Tabela133[[#This Row],[E.C.C DG]],"-")</f>
        <v>-</v>
      </c>
      <c r="S305" s="162"/>
      <c r="T305" s="162" t="str">
        <f>IF(Tabela133[[#This Row],[Diagnóstico]]="Não Prenha",Tabela133[[#This Row],[E.C.C. IA]],"-")</f>
        <v>-</v>
      </c>
      <c r="U305" s="162" t="str">
        <f>IF(Tabela133[[#This Row],[Diagnóstico]]="Não Prenha",Tabela133[[#This Row],[Raça IA]],"-")</f>
        <v>-</v>
      </c>
      <c r="V305" s="162"/>
      <c r="W305" s="162">
        <f>Tabela133[[#This Row],[Categoria]]</f>
        <v>0</v>
      </c>
      <c r="X305" s="162"/>
      <c r="Y305" s="162"/>
      <c r="Z305" s="162"/>
      <c r="AA305" s="162"/>
      <c r="AB305" s="150" t="str">
        <f t="shared" si="13"/>
        <v/>
      </c>
      <c r="AD305" s="157"/>
      <c r="AE305" s="158" t="str">
        <f>IF(Tabela13124[[#This Row],[Diagnóstico]]="Não Prenha ",Tabela133[[#This Row],[Vaca]],"-")</f>
        <v>-</v>
      </c>
      <c r="AF305" s="162"/>
      <c r="AG305" s="162"/>
      <c r="AH305" s="162"/>
      <c r="AI305" s="162"/>
      <c r="AJ305" s="162"/>
      <c r="AK305" s="162">
        <f>Tabela133[[#This Row],[Categoria]]</f>
        <v>0</v>
      </c>
      <c r="AL305" s="162"/>
      <c r="AM305" s="162"/>
      <c r="AN305" s="162"/>
      <c r="AO305" s="162"/>
      <c r="AP305" s="150" t="str">
        <f t="shared" si="14"/>
        <v/>
      </c>
    </row>
    <row r="306" spans="1:42" s="144" customFormat="1" ht="16.5" x14ac:dyDescent="0.25">
      <c r="A306" s="159"/>
      <c r="B306" s="157"/>
      <c r="C306" s="158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50" t="str">
        <f t="shared" si="12"/>
        <v/>
      </c>
      <c r="P306" s="157"/>
      <c r="Q306" s="158" t="str">
        <f>IF(Tabela133[[#This Row],[Diagnóstico]]="Não Prenha",Tabela133[[#This Row],[Vaca]],"-")</f>
        <v>-</v>
      </c>
      <c r="R306" s="162" t="str">
        <f>IF(Tabela133[[#This Row],[Diagnóstico]]="Não Prenha",Tabela133[[#This Row],[E.C.C DG]],"-")</f>
        <v>-</v>
      </c>
      <c r="S306" s="162"/>
      <c r="T306" s="162" t="str">
        <f>IF(Tabela133[[#This Row],[Diagnóstico]]="Não Prenha",Tabela133[[#This Row],[E.C.C. IA]],"-")</f>
        <v>-</v>
      </c>
      <c r="U306" s="162" t="str">
        <f>IF(Tabela133[[#This Row],[Diagnóstico]]="Não Prenha",Tabela133[[#This Row],[Raça IA]],"-")</f>
        <v>-</v>
      </c>
      <c r="V306" s="162"/>
      <c r="W306" s="162">
        <f>Tabela133[[#This Row],[Categoria]]</f>
        <v>0</v>
      </c>
      <c r="X306" s="162"/>
      <c r="Y306" s="162"/>
      <c r="Z306" s="162"/>
      <c r="AA306" s="162"/>
      <c r="AB306" s="150" t="str">
        <f t="shared" si="13"/>
        <v/>
      </c>
      <c r="AD306" s="157"/>
      <c r="AE306" s="158" t="str">
        <f>IF(Tabela13124[[#This Row],[Diagnóstico]]="Não Prenha ",Tabela133[[#This Row],[Vaca]],"-")</f>
        <v>-</v>
      </c>
      <c r="AF306" s="162"/>
      <c r="AG306" s="162"/>
      <c r="AH306" s="162"/>
      <c r="AI306" s="162"/>
      <c r="AJ306" s="162"/>
      <c r="AK306" s="162">
        <f>Tabela133[[#This Row],[Categoria]]</f>
        <v>0</v>
      </c>
      <c r="AL306" s="162"/>
      <c r="AM306" s="162"/>
      <c r="AN306" s="162"/>
      <c r="AO306" s="162"/>
      <c r="AP306" s="150" t="str">
        <f t="shared" si="14"/>
        <v/>
      </c>
    </row>
    <row r="307" spans="1:42" s="144" customFormat="1" ht="16.5" x14ac:dyDescent="0.25">
      <c r="A307" s="159"/>
      <c r="B307" s="157"/>
      <c r="C307" s="158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50" t="str">
        <f t="shared" si="12"/>
        <v/>
      </c>
      <c r="P307" s="157"/>
      <c r="Q307" s="158" t="str">
        <f>IF(Tabela133[[#This Row],[Diagnóstico]]="Não Prenha",Tabela133[[#This Row],[Vaca]],"-")</f>
        <v>-</v>
      </c>
      <c r="R307" s="162" t="str">
        <f>IF(Tabela133[[#This Row],[Diagnóstico]]="Não Prenha",Tabela133[[#This Row],[E.C.C DG]],"-")</f>
        <v>-</v>
      </c>
      <c r="S307" s="162"/>
      <c r="T307" s="162" t="str">
        <f>IF(Tabela133[[#This Row],[Diagnóstico]]="Não Prenha",Tabela133[[#This Row],[E.C.C. IA]],"-")</f>
        <v>-</v>
      </c>
      <c r="U307" s="162" t="str">
        <f>IF(Tabela133[[#This Row],[Diagnóstico]]="Não Prenha",Tabela133[[#This Row],[Raça IA]],"-")</f>
        <v>-</v>
      </c>
      <c r="V307" s="162"/>
      <c r="W307" s="162">
        <f>Tabela133[[#This Row],[Categoria]]</f>
        <v>0</v>
      </c>
      <c r="X307" s="162"/>
      <c r="Y307" s="162"/>
      <c r="Z307" s="162"/>
      <c r="AA307" s="162"/>
      <c r="AB307" s="150" t="str">
        <f t="shared" si="13"/>
        <v/>
      </c>
      <c r="AD307" s="157"/>
      <c r="AE307" s="158" t="str">
        <f>IF(Tabela13124[[#This Row],[Diagnóstico]]="Não Prenha ",Tabela133[[#This Row],[Vaca]],"-")</f>
        <v>-</v>
      </c>
      <c r="AF307" s="162"/>
      <c r="AG307" s="162"/>
      <c r="AH307" s="162"/>
      <c r="AI307" s="162"/>
      <c r="AJ307" s="162"/>
      <c r="AK307" s="162">
        <f>Tabela133[[#This Row],[Categoria]]</f>
        <v>0</v>
      </c>
      <c r="AL307" s="162"/>
      <c r="AM307" s="162"/>
      <c r="AN307" s="162"/>
      <c r="AO307" s="162"/>
      <c r="AP307" s="150" t="str">
        <f t="shared" si="14"/>
        <v/>
      </c>
    </row>
    <row r="308" spans="1:42" s="144" customFormat="1" ht="16.5" x14ac:dyDescent="0.25">
      <c r="A308" s="159"/>
      <c r="B308" s="157"/>
      <c r="C308" s="158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50" t="str">
        <f t="shared" si="12"/>
        <v/>
      </c>
      <c r="P308" s="157"/>
      <c r="Q308" s="158" t="str">
        <f>IF(Tabela133[[#This Row],[Diagnóstico]]="Não Prenha",Tabela133[[#This Row],[Vaca]],"-")</f>
        <v>-</v>
      </c>
      <c r="R308" s="162" t="str">
        <f>IF(Tabela133[[#This Row],[Diagnóstico]]="Não Prenha",Tabela133[[#This Row],[E.C.C DG]],"-")</f>
        <v>-</v>
      </c>
      <c r="S308" s="162"/>
      <c r="T308" s="162" t="str">
        <f>IF(Tabela133[[#This Row],[Diagnóstico]]="Não Prenha",Tabela133[[#This Row],[E.C.C. IA]],"-")</f>
        <v>-</v>
      </c>
      <c r="U308" s="162" t="str">
        <f>IF(Tabela133[[#This Row],[Diagnóstico]]="Não Prenha",Tabela133[[#This Row],[Raça IA]],"-")</f>
        <v>-</v>
      </c>
      <c r="V308" s="162"/>
      <c r="W308" s="162">
        <f>Tabela133[[#This Row],[Categoria]]</f>
        <v>0</v>
      </c>
      <c r="X308" s="162"/>
      <c r="Y308" s="162"/>
      <c r="Z308" s="162"/>
      <c r="AA308" s="162"/>
      <c r="AB308" s="150" t="str">
        <f t="shared" si="13"/>
        <v/>
      </c>
      <c r="AD308" s="157"/>
      <c r="AE308" s="158" t="str">
        <f>IF(Tabela13124[[#This Row],[Diagnóstico]]="Não Prenha ",Tabela133[[#This Row],[Vaca]],"-")</f>
        <v>-</v>
      </c>
      <c r="AF308" s="162"/>
      <c r="AG308" s="162"/>
      <c r="AH308" s="162"/>
      <c r="AI308" s="162"/>
      <c r="AJ308" s="162"/>
      <c r="AK308" s="162">
        <f>Tabela133[[#This Row],[Categoria]]</f>
        <v>0</v>
      </c>
      <c r="AL308" s="162"/>
      <c r="AM308" s="162"/>
      <c r="AN308" s="162"/>
      <c r="AO308" s="162"/>
      <c r="AP308" s="150" t="str">
        <f t="shared" si="14"/>
        <v/>
      </c>
    </row>
    <row r="309" spans="1:42" s="144" customFormat="1" ht="16.5" x14ac:dyDescent="0.25">
      <c r="A309" s="159"/>
      <c r="B309" s="157"/>
      <c r="C309" s="158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50" t="str">
        <f t="shared" si="12"/>
        <v/>
      </c>
      <c r="P309" s="157"/>
      <c r="Q309" s="158" t="str">
        <f>IF(Tabela133[[#This Row],[Diagnóstico]]="Não Prenha",Tabela133[[#This Row],[Vaca]],"-")</f>
        <v>-</v>
      </c>
      <c r="R309" s="162" t="str">
        <f>IF(Tabela133[[#This Row],[Diagnóstico]]="Não Prenha",Tabela133[[#This Row],[E.C.C DG]],"-")</f>
        <v>-</v>
      </c>
      <c r="S309" s="162"/>
      <c r="T309" s="162" t="str">
        <f>IF(Tabela133[[#This Row],[Diagnóstico]]="Não Prenha",Tabela133[[#This Row],[E.C.C. IA]],"-")</f>
        <v>-</v>
      </c>
      <c r="U309" s="162" t="str">
        <f>IF(Tabela133[[#This Row],[Diagnóstico]]="Não Prenha",Tabela133[[#This Row],[Raça IA]],"-")</f>
        <v>-</v>
      </c>
      <c r="V309" s="162"/>
      <c r="W309" s="162">
        <f>Tabela133[[#This Row],[Categoria]]</f>
        <v>0</v>
      </c>
      <c r="X309" s="162"/>
      <c r="Y309" s="162"/>
      <c r="Z309" s="162"/>
      <c r="AA309" s="162"/>
      <c r="AB309" s="150" t="str">
        <f t="shared" si="13"/>
        <v/>
      </c>
      <c r="AD309" s="157"/>
      <c r="AE309" s="158" t="str">
        <f>IF(Tabela13124[[#This Row],[Diagnóstico]]="Não Prenha ",Tabela133[[#This Row],[Vaca]],"-")</f>
        <v>-</v>
      </c>
      <c r="AF309" s="162"/>
      <c r="AG309" s="162"/>
      <c r="AH309" s="162"/>
      <c r="AI309" s="162"/>
      <c r="AJ309" s="162"/>
      <c r="AK309" s="162">
        <f>Tabela133[[#This Row],[Categoria]]</f>
        <v>0</v>
      </c>
      <c r="AL309" s="162"/>
      <c r="AM309" s="162"/>
      <c r="AN309" s="162"/>
      <c r="AO309" s="162"/>
      <c r="AP309" s="150" t="str">
        <f t="shared" si="14"/>
        <v/>
      </c>
    </row>
    <row r="310" spans="1:42" s="144" customFormat="1" ht="16.5" x14ac:dyDescent="0.25">
      <c r="A310" s="159"/>
      <c r="B310" s="157"/>
      <c r="C310" s="158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50" t="str">
        <f t="shared" si="12"/>
        <v/>
      </c>
      <c r="P310" s="157"/>
      <c r="Q310" s="158" t="str">
        <f>IF(Tabela133[[#This Row],[Diagnóstico]]="Não Prenha",Tabela133[[#This Row],[Vaca]],"-")</f>
        <v>-</v>
      </c>
      <c r="R310" s="162" t="str">
        <f>IF(Tabela133[[#This Row],[Diagnóstico]]="Não Prenha",Tabela133[[#This Row],[E.C.C DG]],"-")</f>
        <v>-</v>
      </c>
      <c r="S310" s="162"/>
      <c r="T310" s="162" t="str">
        <f>IF(Tabela133[[#This Row],[Diagnóstico]]="Não Prenha",Tabela133[[#This Row],[E.C.C. IA]],"-")</f>
        <v>-</v>
      </c>
      <c r="U310" s="162" t="str">
        <f>IF(Tabela133[[#This Row],[Diagnóstico]]="Não Prenha",Tabela133[[#This Row],[Raça IA]],"-")</f>
        <v>-</v>
      </c>
      <c r="V310" s="162"/>
      <c r="W310" s="162">
        <f>Tabela133[[#This Row],[Categoria]]</f>
        <v>0</v>
      </c>
      <c r="X310" s="162"/>
      <c r="Y310" s="162"/>
      <c r="Z310" s="162"/>
      <c r="AA310" s="162"/>
      <c r="AB310" s="150" t="str">
        <f t="shared" si="13"/>
        <v/>
      </c>
      <c r="AD310" s="157"/>
      <c r="AE310" s="158" t="str">
        <f>IF(Tabela13124[[#This Row],[Diagnóstico]]="Não Prenha ",Tabela133[[#This Row],[Vaca]],"-")</f>
        <v>-</v>
      </c>
      <c r="AF310" s="162"/>
      <c r="AG310" s="162"/>
      <c r="AH310" s="162"/>
      <c r="AI310" s="162"/>
      <c r="AJ310" s="162"/>
      <c r="AK310" s="162">
        <f>Tabela133[[#This Row],[Categoria]]</f>
        <v>0</v>
      </c>
      <c r="AL310" s="162"/>
      <c r="AM310" s="162"/>
      <c r="AN310" s="162"/>
      <c r="AO310" s="162"/>
      <c r="AP310" s="150" t="str">
        <f t="shared" si="14"/>
        <v/>
      </c>
    </row>
    <row r="311" spans="1:42" s="144" customFormat="1" ht="16.5" x14ac:dyDescent="0.25">
      <c r="A311" s="159"/>
      <c r="B311" s="157"/>
      <c r="C311" s="158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50" t="str">
        <f t="shared" si="12"/>
        <v/>
      </c>
      <c r="P311" s="157"/>
      <c r="Q311" s="158" t="str">
        <f>IF(Tabela133[[#This Row],[Diagnóstico]]="Não Prenha",Tabela133[[#This Row],[Vaca]],"-")</f>
        <v>-</v>
      </c>
      <c r="R311" s="162" t="str">
        <f>IF(Tabela133[[#This Row],[Diagnóstico]]="Não Prenha",Tabela133[[#This Row],[E.C.C DG]],"-")</f>
        <v>-</v>
      </c>
      <c r="S311" s="162"/>
      <c r="T311" s="162" t="str">
        <f>IF(Tabela133[[#This Row],[Diagnóstico]]="Não Prenha",Tabela133[[#This Row],[E.C.C. IA]],"-")</f>
        <v>-</v>
      </c>
      <c r="U311" s="162" t="str">
        <f>IF(Tabela133[[#This Row],[Diagnóstico]]="Não Prenha",Tabela133[[#This Row],[Raça IA]],"-")</f>
        <v>-</v>
      </c>
      <c r="V311" s="162"/>
      <c r="W311" s="162">
        <f>Tabela133[[#This Row],[Categoria]]</f>
        <v>0</v>
      </c>
      <c r="X311" s="162"/>
      <c r="Y311" s="162"/>
      <c r="Z311" s="162"/>
      <c r="AA311" s="162"/>
      <c r="AB311" s="150" t="str">
        <f t="shared" si="13"/>
        <v/>
      </c>
      <c r="AD311" s="157"/>
      <c r="AE311" s="158" t="str">
        <f>IF(Tabela13124[[#This Row],[Diagnóstico]]="Não Prenha ",Tabela133[[#This Row],[Vaca]],"-")</f>
        <v>-</v>
      </c>
      <c r="AF311" s="162"/>
      <c r="AG311" s="162"/>
      <c r="AH311" s="162"/>
      <c r="AI311" s="162"/>
      <c r="AJ311" s="162"/>
      <c r="AK311" s="162">
        <f>Tabela133[[#This Row],[Categoria]]</f>
        <v>0</v>
      </c>
      <c r="AL311" s="162"/>
      <c r="AM311" s="162"/>
      <c r="AN311" s="162"/>
      <c r="AO311" s="162"/>
      <c r="AP311" s="150" t="str">
        <f t="shared" si="14"/>
        <v/>
      </c>
    </row>
    <row r="312" spans="1:42" s="144" customFormat="1" ht="16.5" x14ac:dyDescent="0.25">
      <c r="A312" s="159"/>
      <c r="B312" s="157"/>
      <c r="C312" s="158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50" t="str">
        <f t="shared" si="12"/>
        <v/>
      </c>
      <c r="P312" s="157"/>
      <c r="Q312" s="158" t="str">
        <f>IF(Tabela133[[#This Row],[Diagnóstico]]="Não Prenha",Tabela133[[#This Row],[Vaca]],"-")</f>
        <v>-</v>
      </c>
      <c r="R312" s="162" t="str">
        <f>IF(Tabela133[[#This Row],[Diagnóstico]]="Não Prenha",Tabela133[[#This Row],[E.C.C DG]],"-")</f>
        <v>-</v>
      </c>
      <c r="S312" s="162"/>
      <c r="T312" s="162" t="str">
        <f>IF(Tabela133[[#This Row],[Diagnóstico]]="Não Prenha",Tabela133[[#This Row],[E.C.C. IA]],"-")</f>
        <v>-</v>
      </c>
      <c r="U312" s="162" t="str">
        <f>IF(Tabela133[[#This Row],[Diagnóstico]]="Não Prenha",Tabela133[[#This Row],[Raça IA]],"-")</f>
        <v>-</v>
      </c>
      <c r="V312" s="162"/>
      <c r="W312" s="162">
        <f>Tabela133[[#This Row],[Categoria]]</f>
        <v>0</v>
      </c>
      <c r="X312" s="162"/>
      <c r="Y312" s="162"/>
      <c r="Z312" s="162"/>
      <c r="AA312" s="162"/>
      <c r="AB312" s="150" t="str">
        <f t="shared" si="13"/>
        <v/>
      </c>
      <c r="AD312" s="157"/>
      <c r="AE312" s="158" t="str">
        <f>IF(Tabela13124[[#This Row],[Diagnóstico]]="Não Prenha ",Tabela133[[#This Row],[Vaca]],"-")</f>
        <v>-</v>
      </c>
      <c r="AF312" s="162"/>
      <c r="AG312" s="162"/>
      <c r="AH312" s="162"/>
      <c r="AI312" s="162"/>
      <c r="AJ312" s="162"/>
      <c r="AK312" s="162">
        <f>Tabela133[[#This Row],[Categoria]]</f>
        <v>0</v>
      </c>
      <c r="AL312" s="162"/>
      <c r="AM312" s="162"/>
      <c r="AN312" s="162"/>
      <c r="AO312" s="162"/>
      <c r="AP312" s="150" t="str">
        <f t="shared" si="14"/>
        <v/>
      </c>
    </row>
    <row r="313" spans="1:42" s="144" customFormat="1" ht="16.5" x14ac:dyDescent="0.25">
      <c r="A313" s="159"/>
      <c r="B313" s="157"/>
      <c r="C313" s="158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50" t="str">
        <f t="shared" si="12"/>
        <v/>
      </c>
      <c r="P313" s="157"/>
      <c r="Q313" s="158" t="str">
        <f>IF(Tabela133[[#This Row],[Diagnóstico]]="Não Prenha",Tabela133[[#This Row],[Vaca]],"-")</f>
        <v>-</v>
      </c>
      <c r="R313" s="162" t="str">
        <f>IF(Tabela133[[#This Row],[Diagnóstico]]="Não Prenha",Tabela133[[#This Row],[E.C.C DG]],"-")</f>
        <v>-</v>
      </c>
      <c r="S313" s="162"/>
      <c r="T313" s="162" t="str">
        <f>IF(Tabela133[[#This Row],[Diagnóstico]]="Não Prenha",Tabela133[[#This Row],[E.C.C. IA]],"-")</f>
        <v>-</v>
      </c>
      <c r="U313" s="162" t="str">
        <f>IF(Tabela133[[#This Row],[Diagnóstico]]="Não Prenha",Tabela133[[#This Row],[Raça IA]],"-")</f>
        <v>-</v>
      </c>
      <c r="V313" s="162"/>
      <c r="W313" s="162">
        <f>Tabela133[[#This Row],[Categoria]]</f>
        <v>0</v>
      </c>
      <c r="X313" s="162"/>
      <c r="Y313" s="162"/>
      <c r="Z313" s="162"/>
      <c r="AA313" s="162"/>
      <c r="AB313" s="150" t="str">
        <f t="shared" si="13"/>
        <v/>
      </c>
      <c r="AD313" s="157"/>
      <c r="AE313" s="158" t="str">
        <f>IF(Tabela13124[[#This Row],[Diagnóstico]]="Não Prenha ",Tabela133[[#This Row],[Vaca]],"-")</f>
        <v>-</v>
      </c>
      <c r="AF313" s="162"/>
      <c r="AG313" s="162"/>
      <c r="AH313" s="162"/>
      <c r="AI313" s="162"/>
      <c r="AJ313" s="162"/>
      <c r="AK313" s="162">
        <f>Tabela133[[#This Row],[Categoria]]</f>
        <v>0</v>
      </c>
      <c r="AL313" s="162"/>
      <c r="AM313" s="162"/>
      <c r="AN313" s="162"/>
      <c r="AO313" s="162"/>
      <c r="AP313" s="150" t="str">
        <f t="shared" si="14"/>
        <v/>
      </c>
    </row>
    <row r="314" spans="1:42" s="144" customFormat="1" ht="16.5" x14ac:dyDescent="0.25">
      <c r="A314" s="159"/>
      <c r="B314" s="157"/>
      <c r="C314" s="158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50" t="str">
        <f t="shared" si="12"/>
        <v/>
      </c>
      <c r="P314" s="157"/>
      <c r="Q314" s="158" t="str">
        <f>IF(Tabela133[[#This Row],[Diagnóstico]]="Não Prenha",Tabela133[[#This Row],[Vaca]],"-")</f>
        <v>-</v>
      </c>
      <c r="R314" s="162" t="str">
        <f>IF(Tabela133[[#This Row],[Diagnóstico]]="Não Prenha",Tabela133[[#This Row],[E.C.C DG]],"-")</f>
        <v>-</v>
      </c>
      <c r="S314" s="162"/>
      <c r="T314" s="162" t="str">
        <f>IF(Tabela133[[#This Row],[Diagnóstico]]="Não Prenha",Tabela133[[#This Row],[E.C.C. IA]],"-")</f>
        <v>-</v>
      </c>
      <c r="U314" s="162" t="str">
        <f>IF(Tabela133[[#This Row],[Diagnóstico]]="Não Prenha",Tabela133[[#This Row],[Raça IA]],"-")</f>
        <v>-</v>
      </c>
      <c r="V314" s="162"/>
      <c r="W314" s="162">
        <f>Tabela133[[#This Row],[Categoria]]</f>
        <v>0</v>
      </c>
      <c r="X314" s="162"/>
      <c r="Y314" s="162"/>
      <c r="Z314" s="162"/>
      <c r="AA314" s="162"/>
      <c r="AB314" s="150" t="str">
        <f t="shared" si="13"/>
        <v/>
      </c>
      <c r="AD314" s="157"/>
      <c r="AE314" s="158" t="str">
        <f>IF(Tabela13124[[#This Row],[Diagnóstico]]="Não Prenha ",Tabela133[[#This Row],[Vaca]],"-")</f>
        <v>-</v>
      </c>
      <c r="AF314" s="162"/>
      <c r="AG314" s="162"/>
      <c r="AH314" s="162"/>
      <c r="AI314" s="162"/>
      <c r="AJ314" s="162"/>
      <c r="AK314" s="162">
        <f>Tabela133[[#This Row],[Categoria]]</f>
        <v>0</v>
      </c>
      <c r="AL314" s="162"/>
      <c r="AM314" s="162"/>
      <c r="AN314" s="162"/>
      <c r="AO314" s="162"/>
      <c r="AP314" s="150" t="str">
        <f t="shared" si="14"/>
        <v/>
      </c>
    </row>
    <row r="315" spans="1:42" s="144" customFormat="1" ht="16.5" x14ac:dyDescent="0.25">
      <c r="A315" s="159"/>
      <c r="B315" s="157"/>
      <c r="C315" s="158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50" t="str">
        <f t="shared" si="12"/>
        <v/>
      </c>
      <c r="P315" s="157"/>
      <c r="Q315" s="158" t="str">
        <f>IF(Tabela133[[#This Row],[Diagnóstico]]="Não Prenha",Tabela133[[#This Row],[Vaca]],"-")</f>
        <v>-</v>
      </c>
      <c r="R315" s="162" t="str">
        <f>IF(Tabela133[[#This Row],[Diagnóstico]]="Não Prenha",Tabela133[[#This Row],[E.C.C DG]],"-")</f>
        <v>-</v>
      </c>
      <c r="S315" s="162"/>
      <c r="T315" s="162" t="str">
        <f>IF(Tabela133[[#This Row],[Diagnóstico]]="Não Prenha",Tabela133[[#This Row],[E.C.C. IA]],"-")</f>
        <v>-</v>
      </c>
      <c r="U315" s="162" t="str">
        <f>IF(Tabela133[[#This Row],[Diagnóstico]]="Não Prenha",Tabela133[[#This Row],[Raça IA]],"-")</f>
        <v>-</v>
      </c>
      <c r="V315" s="162"/>
      <c r="W315" s="162">
        <f>Tabela133[[#This Row],[Categoria]]</f>
        <v>0</v>
      </c>
      <c r="X315" s="162"/>
      <c r="Y315" s="162"/>
      <c r="Z315" s="162"/>
      <c r="AA315" s="162"/>
      <c r="AB315" s="150" t="str">
        <f t="shared" si="13"/>
        <v/>
      </c>
      <c r="AD315" s="157"/>
      <c r="AE315" s="158" t="str">
        <f>IF(Tabela13124[[#This Row],[Diagnóstico]]="Não Prenha ",Tabela133[[#This Row],[Vaca]],"-")</f>
        <v>-</v>
      </c>
      <c r="AF315" s="162"/>
      <c r="AG315" s="162"/>
      <c r="AH315" s="162"/>
      <c r="AI315" s="162"/>
      <c r="AJ315" s="162"/>
      <c r="AK315" s="162">
        <f>Tabela133[[#This Row],[Categoria]]</f>
        <v>0</v>
      </c>
      <c r="AL315" s="162"/>
      <c r="AM315" s="162"/>
      <c r="AN315" s="162"/>
      <c r="AO315" s="162"/>
      <c r="AP315" s="150" t="str">
        <f t="shared" si="14"/>
        <v/>
      </c>
    </row>
    <row r="316" spans="1:42" s="144" customFormat="1" ht="16.5" x14ac:dyDescent="0.25">
      <c r="A316" s="159"/>
      <c r="B316" s="157"/>
      <c r="C316" s="158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50" t="str">
        <f t="shared" si="12"/>
        <v/>
      </c>
      <c r="P316" s="157"/>
      <c r="Q316" s="158" t="str">
        <f>IF(Tabela133[[#This Row],[Diagnóstico]]="Não Prenha",Tabela133[[#This Row],[Vaca]],"-")</f>
        <v>-</v>
      </c>
      <c r="R316" s="162" t="str">
        <f>IF(Tabela133[[#This Row],[Diagnóstico]]="Não Prenha",Tabela133[[#This Row],[E.C.C DG]],"-")</f>
        <v>-</v>
      </c>
      <c r="S316" s="162"/>
      <c r="T316" s="162" t="str">
        <f>IF(Tabela133[[#This Row],[Diagnóstico]]="Não Prenha",Tabela133[[#This Row],[E.C.C. IA]],"-")</f>
        <v>-</v>
      </c>
      <c r="U316" s="162" t="str">
        <f>IF(Tabela133[[#This Row],[Diagnóstico]]="Não Prenha",Tabela133[[#This Row],[Raça IA]],"-")</f>
        <v>-</v>
      </c>
      <c r="V316" s="162"/>
      <c r="W316" s="162">
        <f>Tabela133[[#This Row],[Categoria]]</f>
        <v>0</v>
      </c>
      <c r="X316" s="162"/>
      <c r="Y316" s="162"/>
      <c r="Z316" s="162"/>
      <c r="AA316" s="162"/>
      <c r="AB316" s="150" t="str">
        <f t="shared" si="13"/>
        <v/>
      </c>
      <c r="AD316" s="157"/>
      <c r="AE316" s="158" t="str">
        <f>IF(Tabela13124[[#This Row],[Diagnóstico]]="Não Prenha ",Tabela133[[#This Row],[Vaca]],"-")</f>
        <v>-</v>
      </c>
      <c r="AF316" s="162"/>
      <c r="AG316" s="162"/>
      <c r="AH316" s="162"/>
      <c r="AI316" s="162"/>
      <c r="AJ316" s="162"/>
      <c r="AK316" s="162">
        <f>Tabela133[[#This Row],[Categoria]]</f>
        <v>0</v>
      </c>
      <c r="AL316" s="162"/>
      <c r="AM316" s="162"/>
      <c r="AN316" s="162"/>
      <c r="AO316" s="162"/>
      <c r="AP316" s="150" t="str">
        <f t="shared" si="14"/>
        <v/>
      </c>
    </row>
    <row r="317" spans="1:42" s="144" customFormat="1" ht="16.5" x14ac:dyDescent="0.25">
      <c r="A317" s="159"/>
      <c r="B317" s="157"/>
      <c r="C317" s="158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50" t="str">
        <f t="shared" si="12"/>
        <v/>
      </c>
      <c r="P317" s="157"/>
      <c r="Q317" s="158" t="str">
        <f>IF(Tabela133[[#This Row],[Diagnóstico]]="Não Prenha",Tabela133[[#This Row],[Vaca]],"-")</f>
        <v>-</v>
      </c>
      <c r="R317" s="162" t="str">
        <f>IF(Tabela133[[#This Row],[Diagnóstico]]="Não Prenha",Tabela133[[#This Row],[E.C.C DG]],"-")</f>
        <v>-</v>
      </c>
      <c r="S317" s="162"/>
      <c r="T317" s="162" t="str">
        <f>IF(Tabela133[[#This Row],[Diagnóstico]]="Não Prenha",Tabela133[[#This Row],[E.C.C. IA]],"-")</f>
        <v>-</v>
      </c>
      <c r="U317" s="162" t="str">
        <f>IF(Tabela133[[#This Row],[Diagnóstico]]="Não Prenha",Tabela133[[#This Row],[Raça IA]],"-")</f>
        <v>-</v>
      </c>
      <c r="V317" s="162"/>
      <c r="W317" s="162">
        <f>Tabela133[[#This Row],[Categoria]]</f>
        <v>0</v>
      </c>
      <c r="X317" s="162"/>
      <c r="Y317" s="162"/>
      <c r="Z317" s="162"/>
      <c r="AA317" s="162"/>
      <c r="AB317" s="150" t="str">
        <f t="shared" si="13"/>
        <v/>
      </c>
      <c r="AD317" s="157"/>
      <c r="AE317" s="158" t="str">
        <f>IF(Tabela13124[[#This Row],[Diagnóstico]]="Não Prenha ",Tabela133[[#This Row],[Vaca]],"-")</f>
        <v>-</v>
      </c>
      <c r="AF317" s="162"/>
      <c r="AG317" s="162"/>
      <c r="AH317" s="162"/>
      <c r="AI317" s="162"/>
      <c r="AJ317" s="162"/>
      <c r="AK317" s="162">
        <f>Tabela133[[#This Row],[Categoria]]</f>
        <v>0</v>
      </c>
      <c r="AL317" s="162"/>
      <c r="AM317" s="162"/>
      <c r="AN317" s="162"/>
      <c r="AO317" s="162"/>
      <c r="AP317" s="150" t="str">
        <f t="shared" si="14"/>
        <v/>
      </c>
    </row>
    <row r="318" spans="1:42" s="144" customFormat="1" ht="16.5" x14ac:dyDescent="0.25">
      <c r="A318" s="159"/>
      <c r="B318" s="157"/>
      <c r="C318" s="158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50" t="str">
        <f t="shared" si="12"/>
        <v/>
      </c>
      <c r="P318" s="157"/>
      <c r="Q318" s="158" t="str">
        <f>IF(Tabela133[[#This Row],[Diagnóstico]]="Não Prenha",Tabela133[[#This Row],[Vaca]],"-")</f>
        <v>-</v>
      </c>
      <c r="R318" s="162" t="str">
        <f>IF(Tabela133[[#This Row],[Diagnóstico]]="Não Prenha",Tabela133[[#This Row],[E.C.C DG]],"-")</f>
        <v>-</v>
      </c>
      <c r="S318" s="162"/>
      <c r="T318" s="162" t="str">
        <f>IF(Tabela133[[#This Row],[Diagnóstico]]="Não Prenha",Tabela133[[#This Row],[E.C.C. IA]],"-")</f>
        <v>-</v>
      </c>
      <c r="U318" s="162" t="str">
        <f>IF(Tabela133[[#This Row],[Diagnóstico]]="Não Prenha",Tabela133[[#This Row],[Raça IA]],"-")</f>
        <v>-</v>
      </c>
      <c r="V318" s="162"/>
      <c r="W318" s="162">
        <f>Tabela133[[#This Row],[Categoria]]</f>
        <v>0</v>
      </c>
      <c r="X318" s="162"/>
      <c r="Y318" s="162"/>
      <c r="Z318" s="162"/>
      <c r="AA318" s="162"/>
      <c r="AB318" s="150" t="str">
        <f t="shared" si="13"/>
        <v/>
      </c>
      <c r="AD318" s="157"/>
      <c r="AE318" s="158" t="str">
        <f>IF(Tabela13124[[#This Row],[Diagnóstico]]="Não Prenha ",Tabela133[[#This Row],[Vaca]],"-")</f>
        <v>-</v>
      </c>
      <c r="AF318" s="162"/>
      <c r="AG318" s="162"/>
      <c r="AH318" s="162"/>
      <c r="AI318" s="162"/>
      <c r="AJ318" s="162"/>
      <c r="AK318" s="162">
        <f>Tabela133[[#This Row],[Categoria]]</f>
        <v>0</v>
      </c>
      <c r="AL318" s="162"/>
      <c r="AM318" s="162"/>
      <c r="AN318" s="162"/>
      <c r="AO318" s="162"/>
      <c r="AP318" s="150" t="str">
        <f t="shared" si="14"/>
        <v/>
      </c>
    </row>
    <row r="319" spans="1:42" s="144" customFormat="1" ht="16.5" x14ac:dyDescent="0.25">
      <c r="A319" s="159"/>
      <c r="B319" s="157"/>
      <c r="C319" s="158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50" t="str">
        <f t="shared" si="12"/>
        <v/>
      </c>
      <c r="P319" s="157"/>
      <c r="Q319" s="158" t="str">
        <f>IF(Tabela133[[#This Row],[Diagnóstico]]="Não Prenha",Tabela133[[#This Row],[Vaca]],"-")</f>
        <v>-</v>
      </c>
      <c r="R319" s="162" t="str">
        <f>IF(Tabela133[[#This Row],[Diagnóstico]]="Não Prenha",Tabela133[[#This Row],[E.C.C DG]],"-")</f>
        <v>-</v>
      </c>
      <c r="S319" s="162"/>
      <c r="T319" s="162" t="str">
        <f>IF(Tabela133[[#This Row],[Diagnóstico]]="Não Prenha",Tabela133[[#This Row],[E.C.C. IA]],"-")</f>
        <v>-</v>
      </c>
      <c r="U319" s="162" t="str">
        <f>IF(Tabela133[[#This Row],[Diagnóstico]]="Não Prenha",Tabela133[[#This Row],[Raça IA]],"-")</f>
        <v>-</v>
      </c>
      <c r="V319" s="162"/>
      <c r="W319" s="162">
        <f>Tabela133[[#This Row],[Categoria]]</f>
        <v>0</v>
      </c>
      <c r="X319" s="162"/>
      <c r="Y319" s="162"/>
      <c r="Z319" s="162"/>
      <c r="AA319" s="162"/>
      <c r="AB319" s="150" t="str">
        <f t="shared" si="13"/>
        <v/>
      </c>
      <c r="AD319" s="157"/>
      <c r="AE319" s="158" t="str">
        <f>IF(Tabela13124[[#This Row],[Diagnóstico]]="Não Prenha ",Tabela133[[#This Row],[Vaca]],"-")</f>
        <v>-</v>
      </c>
      <c r="AF319" s="162"/>
      <c r="AG319" s="162"/>
      <c r="AH319" s="162"/>
      <c r="AI319" s="162"/>
      <c r="AJ319" s="162"/>
      <c r="AK319" s="162">
        <f>Tabela133[[#This Row],[Categoria]]</f>
        <v>0</v>
      </c>
      <c r="AL319" s="162"/>
      <c r="AM319" s="162"/>
      <c r="AN319" s="162"/>
      <c r="AO319" s="162"/>
      <c r="AP319" s="150" t="str">
        <f t="shared" si="14"/>
        <v/>
      </c>
    </row>
    <row r="320" spans="1:42" s="144" customFormat="1" ht="16.5" x14ac:dyDescent="0.25">
      <c r="A320" s="159"/>
      <c r="B320" s="157"/>
      <c r="C320" s="158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50" t="str">
        <f t="shared" si="12"/>
        <v/>
      </c>
      <c r="P320" s="157"/>
      <c r="Q320" s="158" t="str">
        <f>IF(Tabela133[[#This Row],[Diagnóstico]]="Não Prenha",Tabela133[[#This Row],[Vaca]],"-")</f>
        <v>-</v>
      </c>
      <c r="R320" s="162" t="str">
        <f>IF(Tabela133[[#This Row],[Diagnóstico]]="Não Prenha",Tabela133[[#This Row],[E.C.C DG]],"-")</f>
        <v>-</v>
      </c>
      <c r="S320" s="162"/>
      <c r="T320" s="162" t="str">
        <f>IF(Tabela133[[#This Row],[Diagnóstico]]="Não Prenha",Tabela133[[#This Row],[E.C.C. IA]],"-")</f>
        <v>-</v>
      </c>
      <c r="U320" s="162" t="str">
        <f>IF(Tabela133[[#This Row],[Diagnóstico]]="Não Prenha",Tabela133[[#This Row],[Raça IA]],"-")</f>
        <v>-</v>
      </c>
      <c r="V320" s="162"/>
      <c r="W320" s="162">
        <f>Tabela133[[#This Row],[Categoria]]</f>
        <v>0</v>
      </c>
      <c r="X320" s="162"/>
      <c r="Y320" s="162"/>
      <c r="Z320" s="162"/>
      <c r="AA320" s="162"/>
      <c r="AB320" s="150" t="str">
        <f t="shared" si="13"/>
        <v/>
      </c>
      <c r="AD320" s="157"/>
      <c r="AE320" s="158" t="str">
        <f>IF(Tabela13124[[#This Row],[Diagnóstico]]="Não Prenha ",Tabela133[[#This Row],[Vaca]],"-")</f>
        <v>-</v>
      </c>
      <c r="AF320" s="162"/>
      <c r="AG320" s="162"/>
      <c r="AH320" s="162"/>
      <c r="AI320" s="162"/>
      <c r="AJ320" s="162"/>
      <c r="AK320" s="162">
        <f>Tabela133[[#This Row],[Categoria]]</f>
        <v>0</v>
      </c>
      <c r="AL320" s="162"/>
      <c r="AM320" s="162"/>
      <c r="AN320" s="162"/>
      <c r="AO320" s="162"/>
      <c r="AP320" s="150" t="str">
        <f t="shared" si="14"/>
        <v/>
      </c>
    </row>
    <row r="321" spans="1:42" s="144" customFormat="1" ht="16.5" x14ac:dyDescent="0.25">
      <c r="A321" s="159"/>
      <c r="B321" s="157"/>
      <c r="C321" s="158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50" t="str">
        <f t="shared" si="12"/>
        <v/>
      </c>
      <c r="P321" s="157"/>
      <c r="Q321" s="158" t="str">
        <f>IF(Tabela133[[#This Row],[Diagnóstico]]="Não Prenha",Tabela133[[#This Row],[Vaca]],"-")</f>
        <v>-</v>
      </c>
      <c r="R321" s="162" t="str">
        <f>IF(Tabela133[[#This Row],[Diagnóstico]]="Não Prenha",Tabela133[[#This Row],[E.C.C DG]],"-")</f>
        <v>-</v>
      </c>
      <c r="S321" s="162"/>
      <c r="T321" s="162" t="str">
        <f>IF(Tabela133[[#This Row],[Diagnóstico]]="Não Prenha",Tabela133[[#This Row],[E.C.C. IA]],"-")</f>
        <v>-</v>
      </c>
      <c r="U321" s="162" t="str">
        <f>IF(Tabela133[[#This Row],[Diagnóstico]]="Não Prenha",Tabela133[[#This Row],[Raça IA]],"-")</f>
        <v>-</v>
      </c>
      <c r="V321" s="162"/>
      <c r="W321" s="162">
        <f>Tabela133[[#This Row],[Categoria]]</f>
        <v>0</v>
      </c>
      <c r="X321" s="162"/>
      <c r="Y321" s="162"/>
      <c r="Z321" s="162"/>
      <c r="AA321" s="162"/>
      <c r="AB321" s="150" t="str">
        <f t="shared" si="13"/>
        <v/>
      </c>
      <c r="AD321" s="157"/>
      <c r="AE321" s="158" t="str">
        <f>IF(Tabela13124[[#This Row],[Diagnóstico]]="Não Prenha ",Tabela133[[#This Row],[Vaca]],"-")</f>
        <v>-</v>
      </c>
      <c r="AF321" s="162"/>
      <c r="AG321" s="162"/>
      <c r="AH321" s="162"/>
      <c r="AI321" s="162"/>
      <c r="AJ321" s="162"/>
      <c r="AK321" s="162">
        <f>Tabela133[[#This Row],[Categoria]]</f>
        <v>0</v>
      </c>
      <c r="AL321" s="162"/>
      <c r="AM321" s="162"/>
      <c r="AN321" s="162"/>
      <c r="AO321" s="162"/>
      <c r="AP321" s="150" t="str">
        <f t="shared" si="14"/>
        <v/>
      </c>
    </row>
    <row r="322" spans="1:42" s="144" customFormat="1" ht="16.5" x14ac:dyDescent="0.25">
      <c r="A322" s="159"/>
      <c r="B322" s="157"/>
      <c r="C322" s="158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50" t="str">
        <f t="shared" ref="N322:N385" si="15">IF(B322="","",SUM(B322+295))</f>
        <v/>
      </c>
      <c r="P322" s="157"/>
      <c r="Q322" s="158" t="str">
        <f>IF(Tabela133[[#This Row],[Diagnóstico]]="Não Prenha",Tabela133[[#This Row],[Vaca]],"-")</f>
        <v>-</v>
      </c>
      <c r="R322" s="162" t="str">
        <f>IF(Tabela133[[#This Row],[Diagnóstico]]="Não Prenha",Tabela133[[#This Row],[E.C.C DG]],"-")</f>
        <v>-</v>
      </c>
      <c r="S322" s="162"/>
      <c r="T322" s="162" t="str">
        <f>IF(Tabela133[[#This Row],[Diagnóstico]]="Não Prenha",Tabela133[[#This Row],[E.C.C. IA]],"-")</f>
        <v>-</v>
      </c>
      <c r="U322" s="162" t="str">
        <f>IF(Tabela133[[#This Row],[Diagnóstico]]="Não Prenha",Tabela133[[#This Row],[Raça IA]],"-")</f>
        <v>-</v>
      </c>
      <c r="V322" s="162"/>
      <c r="W322" s="162">
        <f>Tabela133[[#This Row],[Categoria]]</f>
        <v>0</v>
      </c>
      <c r="X322" s="162"/>
      <c r="Y322" s="162"/>
      <c r="Z322" s="162"/>
      <c r="AA322" s="162"/>
      <c r="AB322" s="150" t="str">
        <f t="shared" ref="AB322:AB385" si="16">IF(P322="","",SUM(P322+295))</f>
        <v/>
      </c>
      <c r="AD322" s="157"/>
      <c r="AE322" s="158" t="str">
        <f>IF(Tabela13124[[#This Row],[Diagnóstico]]="Não Prenha ",Tabela133[[#This Row],[Vaca]],"-")</f>
        <v>-</v>
      </c>
      <c r="AF322" s="162"/>
      <c r="AG322" s="162"/>
      <c r="AH322" s="162"/>
      <c r="AI322" s="162"/>
      <c r="AJ322" s="162"/>
      <c r="AK322" s="162">
        <f>Tabela133[[#This Row],[Categoria]]</f>
        <v>0</v>
      </c>
      <c r="AL322" s="162"/>
      <c r="AM322" s="162"/>
      <c r="AN322" s="162"/>
      <c r="AO322" s="162"/>
      <c r="AP322" s="150" t="str">
        <f t="shared" ref="AP322:AP385" si="17">IF(AD322="","",SUM(AD322+295))</f>
        <v/>
      </c>
    </row>
    <row r="323" spans="1:42" s="144" customFormat="1" ht="16.5" x14ac:dyDescent="0.25">
      <c r="A323" s="159"/>
      <c r="B323" s="157"/>
      <c r="C323" s="158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50" t="str">
        <f t="shared" si="15"/>
        <v/>
      </c>
      <c r="P323" s="157"/>
      <c r="Q323" s="158" t="str">
        <f>IF(Tabela133[[#This Row],[Diagnóstico]]="Não Prenha",Tabela133[[#This Row],[Vaca]],"-")</f>
        <v>-</v>
      </c>
      <c r="R323" s="162" t="str">
        <f>IF(Tabela133[[#This Row],[Diagnóstico]]="Não Prenha",Tabela133[[#This Row],[E.C.C DG]],"-")</f>
        <v>-</v>
      </c>
      <c r="S323" s="162"/>
      <c r="T323" s="162" t="str">
        <f>IF(Tabela133[[#This Row],[Diagnóstico]]="Não Prenha",Tabela133[[#This Row],[E.C.C. IA]],"-")</f>
        <v>-</v>
      </c>
      <c r="U323" s="162" t="str">
        <f>IF(Tabela133[[#This Row],[Diagnóstico]]="Não Prenha",Tabela133[[#This Row],[Raça IA]],"-")</f>
        <v>-</v>
      </c>
      <c r="V323" s="162"/>
      <c r="W323" s="162">
        <f>Tabela133[[#This Row],[Categoria]]</f>
        <v>0</v>
      </c>
      <c r="X323" s="162"/>
      <c r="Y323" s="162"/>
      <c r="Z323" s="162"/>
      <c r="AA323" s="162"/>
      <c r="AB323" s="150" t="str">
        <f t="shared" si="16"/>
        <v/>
      </c>
      <c r="AD323" s="157"/>
      <c r="AE323" s="158" t="str">
        <f>IF(Tabela13124[[#This Row],[Diagnóstico]]="Não Prenha ",Tabela133[[#This Row],[Vaca]],"-")</f>
        <v>-</v>
      </c>
      <c r="AF323" s="162"/>
      <c r="AG323" s="162"/>
      <c r="AH323" s="162"/>
      <c r="AI323" s="162"/>
      <c r="AJ323" s="162"/>
      <c r="AK323" s="162">
        <f>Tabela133[[#This Row],[Categoria]]</f>
        <v>0</v>
      </c>
      <c r="AL323" s="162"/>
      <c r="AM323" s="162"/>
      <c r="AN323" s="162"/>
      <c r="AO323" s="162"/>
      <c r="AP323" s="150" t="str">
        <f t="shared" si="17"/>
        <v/>
      </c>
    </row>
    <row r="324" spans="1:42" s="144" customFormat="1" ht="16.5" x14ac:dyDescent="0.25">
      <c r="A324" s="159"/>
      <c r="B324" s="157"/>
      <c r="C324" s="158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50" t="str">
        <f t="shared" si="15"/>
        <v/>
      </c>
      <c r="P324" s="157"/>
      <c r="Q324" s="158" t="str">
        <f>IF(Tabela133[[#This Row],[Diagnóstico]]="Não Prenha",Tabela133[[#This Row],[Vaca]],"-")</f>
        <v>-</v>
      </c>
      <c r="R324" s="162" t="str">
        <f>IF(Tabela133[[#This Row],[Diagnóstico]]="Não Prenha",Tabela133[[#This Row],[E.C.C DG]],"-")</f>
        <v>-</v>
      </c>
      <c r="S324" s="162"/>
      <c r="T324" s="162" t="str">
        <f>IF(Tabela133[[#This Row],[Diagnóstico]]="Não Prenha",Tabela133[[#This Row],[E.C.C. IA]],"-")</f>
        <v>-</v>
      </c>
      <c r="U324" s="162" t="str">
        <f>IF(Tabela133[[#This Row],[Diagnóstico]]="Não Prenha",Tabela133[[#This Row],[Raça IA]],"-")</f>
        <v>-</v>
      </c>
      <c r="V324" s="162"/>
      <c r="W324" s="162">
        <f>Tabela133[[#This Row],[Categoria]]</f>
        <v>0</v>
      </c>
      <c r="X324" s="162"/>
      <c r="Y324" s="162"/>
      <c r="Z324" s="162"/>
      <c r="AA324" s="162"/>
      <c r="AB324" s="150" t="str">
        <f t="shared" si="16"/>
        <v/>
      </c>
      <c r="AD324" s="157"/>
      <c r="AE324" s="158" t="str">
        <f>IF(Tabela13124[[#This Row],[Diagnóstico]]="Não Prenha ",Tabela133[[#This Row],[Vaca]],"-")</f>
        <v>-</v>
      </c>
      <c r="AF324" s="162"/>
      <c r="AG324" s="162"/>
      <c r="AH324" s="162"/>
      <c r="AI324" s="162"/>
      <c r="AJ324" s="162"/>
      <c r="AK324" s="162">
        <f>Tabela133[[#This Row],[Categoria]]</f>
        <v>0</v>
      </c>
      <c r="AL324" s="162"/>
      <c r="AM324" s="162"/>
      <c r="AN324" s="162"/>
      <c r="AO324" s="162"/>
      <c r="AP324" s="150" t="str">
        <f t="shared" si="17"/>
        <v/>
      </c>
    </row>
    <row r="325" spans="1:42" s="144" customFormat="1" ht="16.5" x14ac:dyDescent="0.25">
      <c r="A325" s="159"/>
      <c r="B325" s="157"/>
      <c r="C325" s="158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50" t="str">
        <f t="shared" si="15"/>
        <v/>
      </c>
      <c r="P325" s="157"/>
      <c r="Q325" s="158" t="str">
        <f>IF(Tabela133[[#This Row],[Diagnóstico]]="Não Prenha",Tabela133[[#This Row],[Vaca]],"-")</f>
        <v>-</v>
      </c>
      <c r="R325" s="162" t="str">
        <f>IF(Tabela133[[#This Row],[Diagnóstico]]="Não Prenha",Tabela133[[#This Row],[E.C.C DG]],"-")</f>
        <v>-</v>
      </c>
      <c r="S325" s="162"/>
      <c r="T325" s="162" t="str">
        <f>IF(Tabela133[[#This Row],[Diagnóstico]]="Não Prenha",Tabela133[[#This Row],[E.C.C. IA]],"-")</f>
        <v>-</v>
      </c>
      <c r="U325" s="162" t="str">
        <f>IF(Tabela133[[#This Row],[Diagnóstico]]="Não Prenha",Tabela133[[#This Row],[Raça IA]],"-")</f>
        <v>-</v>
      </c>
      <c r="V325" s="162"/>
      <c r="W325" s="162">
        <f>Tabela133[[#This Row],[Categoria]]</f>
        <v>0</v>
      </c>
      <c r="X325" s="162"/>
      <c r="Y325" s="162"/>
      <c r="Z325" s="162"/>
      <c r="AA325" s="162"/>
      <c r="AB325" s="150" t="str">
        <f t="shared" si="16"/>
        <v/>
      </c>
      <c r="AD325" s="157"/>
      <c r="AE325" s="158" t="str">
        <f>IF(Tabela13124[[#This Row],[Diagnóstico]]="Não Prenha ",Tabela133[[#This Row],[Vaca]],"-")</f>
        <v>-</v>
      </c>
      <c r="AF325" s="162"/>
      <c r="AG325" s="162"/>
      <c r="AH325" s="162"/>
      <c r="AI325" s="162"/>
      <c r="AJ325" s="162"/>
      <c r="AK325" s="162">
        <f>Tabela133[[#This Row],[Categoria]]</f>
        <v>0</v>
      </c>
      <c r="AL325" s="162"/>
      <c r="AM325" s="162"/>
      <c r="AN325" s="162"/>
      <c r="AO325" s="162"/>
      <c r="AP325" s="150" t="str">
        <f t="shared" si="17"/>
        <v/>
      </c>
    </row>
    <row r="326" spans="1:42" s="144" customFormat="1" ht="16.5" x14ac:dyDescent="0.25">
      <c r="A326" s="159"/>
      <c r="B326" s="157"/>
      <c r="C326" s="158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50" t="str">
        <f t="shared" si="15"/>
        <v/>
      </c>
      <c r="P326" s="157"/>
      <c r="Q326" s="158" t="str">
        <f>IF(Tabela133[[#This Row],[Diagnóstico]]="Não Prenha",Tabela133[[#This Row],[Vaca]],"-")</f>
        <v>-</v>
      </c>
      <c r="R326" s="162" t="str">
        <f>IF(Tabela133[[#This Row],[Diagnóstico]]="Não Prenha",Tabela133[[#This Row],[E.C.C DG]],"-")</f>
        <v>-</v>
      </c>
      <c r="S326" s="162"/>
      <c r="T326" s="162" t="str">
        <f>IF(Tabela133[[#This Row],[Diagnóstico]]="Não Prenha",Tabela133[[#This Row],[E.C.C. IA]],"-")</f>
        <v>-</v>
      </c>
      <c r="U326" s="162" t="str">
        <f>IF(Tabela133[[#This Row],[Diagnóstico]]="Não Prenha",Tabela133[[#This Row],[Raça IA]],"-")</f>
        <v>-</v>
      </c>
      <c r="V326" s="162"/>
      <c r="W326" s="162">
        <f>Tabela133[[#This Row],[Categoria]]</f>
        <v>0</v>
      </c>
      <c r="X326" s="162"/>
      <c r="Y326" s="162"/>
      <c r="Z326" s="162"/>
      <c r="AA326" s="162"/>
      <c r="AB326" s="150" t="str">
        <f t="shared" si="16"/>
        <v/>
      </c>
      <c r="AD326" s="157"/>
      <c r="AE326" s="158" t="str">
        <f>IF(Tabela13124[[#This Row],[Diagnóstico]]="Não Prenha ",Tabela133[[#This Row],[Vaca]],"-")</f>
        <v>-</v>
      </c>
      <c r="AF326" s="162"/>
      <c r="AG326" s="162"/>
      <c r="AH326" s="162"/>
      <c r="AI326" s="162"/>
      <c r="AJ326" s="162"/>
      <c r="AK326" s="162">
        <f>Tabela133[[#This Row],[Categoria]]</f>
        <v>0</v>
      </c>
      <c r="AL326" s="162"/>
      <c r="AM326" s="162"/>
      <c r="AN326" s="162"/>
      <c r="AO326" s="162"/>
      <c r="AP326" s="150" t="str">
        <f t="shared" si="17"/>
        <v/>
      </c>
    </row>
    <row r="327" spans="1:42" s="144" customFormat="1" ht="16.5" x14ac:dyDescent="0.25">
      <c r="A327" s="159"/>
      <c r="B327" s="157"/>
      <c r="C327" s="158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50" t="str">
        <f t="shared" si="15"/>
        <v/>
      </c>
      <c r="P327" s="157"/>
      <c r="Q327" s="158" t="str">
        <f>IF(Tabela133[[#This Row],[Diagnóstico]]="Não Prenha",Tabela133[[#This Row],[Vaca]],"-")</f>
        <v>-</v>
      </c>
      <c r="R327" s="162" t="str">
        <f>IF(Tabela133[[#This Row],[Diagnóstico]]="Não Prenha",Tabela133[[#This Row],[E.C.C DG]],"-")</f>
        <v>-</v>
      </c>
      <c r="S327" s="162"/>
      <c r="T327" s="162" t="str">
        <f>IF(Tabela133[[#This Row],[Diagnóstico]]="Não Prenha",Tabela133[[#This Row],[E.C.C. IA]],"-")</f>
        <v>-</v>
      </c>
      <c r="U327" s="162" t="str">
        <f>IF(Tabela133[[#This Row],[Diagnóstico]]="Não Prenha",Tabela133[[#This Row],[Raça IA]],"-")</f>
        <v>-</v>
      </c>
      <c r="V327" s="162"/>
      <c r="W327" s="162">
        <f>Tabela133[[#This Row],[Categoria]]</f>
        <v>0</v>
      </c>
      <c r="X327" s="162"/>
      <c r="Y327" s="162"/>
      <c r="Z327" s="162"/>
      <c r="AA327" s="162"/>
      <c r="AB327" s="150" t="str">
        <f t="shared" si="16"/>
        <v/>
      </c>
      <c r="AD327" s="157"/>
      <c r="AE327" s="158" t="str">
        <f>IF(Tabela13124[[#This Row],[Diagnóstico]]="Não Prenha ",Tabela133[[#This Row],[Vaca]],"-")</f>
        <v>-</v>
      </c>
      <c r="AF327" s="162"/>
      <c r="AG327" s="162"/>
      <c r="AH327" s="162"/>
      <c r="AI327" s="162"/>
      <c r="AJ327" s="162"/>
      <c r="AK327" s="162">
        <f>Tabela133[[#This Row],[Categoria]]</f>
        <v>0</v>
      </c>
      <c r="AL327" s="162"/>
      <c r="AM327" s="162"/>
      <c r="AN327" s="162"/>
      <c r="AO327" s="162"/>
      <c r="AP327" s="150" t="str">
        <f t="shared" si="17"/>
        <v/>
      </c>
    </row>
    <row r="328" spans="1:42" s="144" customFormat="1" ht="16.5" x14ac:dyDescent="0.25">
      <c r="A328" s="159"/>
      <c r="B328" s="157"/>
      <c r="C328" s="158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50" t="str">
        <f t="shared" si="15"/>
        <v/>
      </c>
      <c r="P328" s="157"/>
      <c r="Q328" s="158" t="str">
        <f>IF(Tabela133[[#This Row],[Diagnóstico]]="Não Prenha",Tabela133[[#This Row],[Vaca]],"-")</f>
        <v>-</v>
      </c>
      <c r="R328" s="162" t="str">
        <f>IF(Tabela133[[#This Row],[Diagnóstico]]="Não Prenha",Tabela133[[#This Row],[E.C.C DG]],"-")</f>
        <v>-</v>
      </c>
      <c r="S328" s="162"/>
      <c r="T328" s="162" t="str">
        <f>IF(Tabela133[[#This Row],[Diagnóstico]]="Não Prenha",Tabela133[[#This Row],[E.C.C. IA]],"-")</f>
        <v>-</v>
      </c>
      <c r="U328" s="162" t="str">
        <f>IF(Tabela133[[#This Row],[Diagnóstico]]="Não Prenha",Tabela133[[#This Row],[Raça IA]],"-")</f>
        <v>-</v>
      </c>
      <c r="V328" s="162"/>
      <c r="W328" s="162">
        <f>Tabela133[[#This Row],[Categoria]]</f>
        <v>0</v>
      </c>
      <c r="X328" s="162"/>
      <c r="Y328" s="162"/>
      <c r="Z328" s="162"/>
      <c r="AA328" s="162"/>
      <c r="AB328" s="150" t="str">
        <f t="shared" si="16"/>
        <v/>
      </c>
      <c r="AD328" s="157"/>
      <c r="AE328" s="158" t="str">
        <f>IF(Tabela13124[[#This Row],[Diagnóstico]]="Não Prenha ",Tabela133[[#This Row],[Vaca]],"-")</f>
        <v>-</v>
      </c>
      <c r="AF328" s="162"/>
      <c r="AG328" s="162"/>
      <c r="AH328" s="162"/>
      <c r="AI328" s="162"/>
      <c r="AJ328" s="162"/>
      <c r="AK328" s="162">
        <f>Tabela133[[#This Row],[Categoria]]</f>
        <v>0</v>
      </c>
      <c r="AL328" s="162"/>
      <c r="AM328" s="162"/>
      <c r="AN328" s="162"/>
      <c r="AO328" s="162"/>
      <c r="AP328" s="150" t="str">
        <f t="shared" si="17"/>
        <v/>
      </c>
    </row>
    <row r="329" spans="1:42" s="144" customFormat="1" ht="16.5" x14ac:dyDescent="0.25">
      <c r="A329" s="159"/>
      <c r="B329" s="157"/>
      <c r="C329" s="158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50" t="str">
        <f t="shared" si="15"/>
        <v/>
      </c>
      <c r="P329" s="157"/>
      <c r="Q329" s="158" t="str">
        <f>IF(Tabela133[[#This Row],[Diagnóstico]]="Não Prenha",Tabela133[[#This Row],[Vaca]],"-")</f>
        <v>-</v>
      </c>
      <c r="R329" s="162" t="str">
        <f>IF(Tabela133[[#This Row],[Diagnóstico]]="Não Prenha",Tabela133[[#This Row],[E.C.C DG]],"-")</f>
        <v>-</v>
      </c>
      <c r="S329" s="162"/>
      <c r="T329" s="162" t="str">
        <f>IF(Tabela133[[#This Row],[Diagnóstico]]="Não Prenha",Tabela133[[#This Row],[E.C.C. IA]],"-")</f>
        <v>-</v>
      </c>
      <c r="U329" s="162" t="str">
        <f>IF(Tabela133[[#This Row],[Diagnóstico]]="Não Prenha",Tabela133[[#This Row],[Raça IA]],"-")</f>
        <v>-</v>
      </c>
      <c r="V329" s="162"/>
      <c r="W329" s="162">
        <f>Tabela133[[#This Row],[Categoria]]</f>
        <v>0</v>
      </c>
      <c r="X329" s="162"/>
      <c r="Y329" s="162"/>
      <c r="Z329" s="162"/>
      <c r="AA329" s="162"/>
      <c r="AB329" s="150" t="str">
        <f t="shared" si="16"/>
        <v/>
      </c>
      <c r="AD329" s="157"/>
      <c r="AE329" s="158" t="str">
        <f>IF(Tabela13124[[#This Row],[Diagnóstico]]="Não Prenha ",Tabela133[[#This Row],[Vaca]],"-")</f>
        <v>-</v>
      </c>
      <c r="AF329" s="162"/>
      <c r="AG329" s="162"/>
      <c r="AH329" s="162"/>
      <c r="AI329" s="162"/>
      <c r="AJ329" s="162"/>
      <c r="AK329" s="162">
        <f>Tabela133[[#This Row],[Categoria]]</f>
        <v>0</v>
      </c>
      <c r="AL329" s="162"/>
      <c r="AM329" s="162"/>
      <c r="AN329" s="162"/>
      <c r="AO329" s="162"/>
      <c r="AP329" s="150" t="str">
        <f t="shared" si="17"/>
        <v/>
      </c>
    </row>
    <row r="330" spans="1:42" s="144" customFormat="1" ht="16.5" x14ac:dyDescent="0.25">
      <c r="A330" s="159"/>
      <c r="B330" s="157"/>
      <c r="C330" s="158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50" t="str">
        <f t="shared" si="15"/>
        <v/>
      </c>
      <c r="P330" s="157"/>
      <c r="Q330" s="158" t="str">
        <f>IF(Tabela133[[#This Row],[Diagnóstico]]="Não Prenha",Tabela133[[#This Row],[Vaca]],"-")</f>
        <v>-</v>
      </c>
      <c r="R330" s="162" t="str">
        <f>IF(Tabela133[[#This Row],[Diagnóstico]]="Não Prenha",Tabela133[[#This Row],[E.C.C DG]],"-")</f>
        <v>-</v>
      </c>
      <c r="S330" s="162"/>
      <c r="T330" s="162" t="str">
        <f>IF(Tabela133[[#This Row],[Diagnóstico]]="Não Prenha",Tabela133[[#This Row],[E.C.C. IA]],"-")</f>
        <v>-</v>
      </c>
      <c r="U330" s="162" t="str">
        <f>IF(Tabela133[[#This Row],[Diagnóstico]]="Não Prenha",Tabela133[[#This Row],[Raça IA]],"-")</f>
        <v>-</v>
      </c>
      <c r="V330" s="162"/>
      <c r="W330" s="162">
        <f>Tabela133[[#This Row],[Categoria]]</f>
        <v>0</v>
      </c>
      <c r="X330" s="162"/>
      <c r="Y330" s="162"/>
      <c r="Z330" s="162"/>
      <c r="AA330" s="162"/>
      <c r="AB330" s="150" t="str">
        <f t="shared" si="16"/>
        <v/>
      </c>
      <c r="AD330" s="157"/>
      <c r="AE330" s="158" t="str">
        <f>IF(Tabela13124[[#This Row],[Diagnóstico]]="Não Prenha ",Tabela133[[#This Row],[Vaca]],"-")</f>
        <v>-</v>
      </c>
      <c r="AF330" s="162"/>
      <c r="AG330" s="162"/>
      <c r="AH330" s="162"/>
      <c r="AI330" s="162"/>
      <c r="AJ330" s="162"/>
      <c r="AK330" s="162">
        <f>Tabela133[[#This Row],[Categoria]]</f>
        <v>0</v>
      </c>
      <c r="AL330" s="162"/>
      <c r="AM330" s="162"/>
      <c r="AN330" s="162"/>
      <c r="AO330" s="162"/>
      <c r="AP330" s="150" t="str">
        <f t="shared" si="17"/>
        <v/>
      </c>
    </row>
    <row r="331" spans="1:42" s="144" customFormat="1" ht="16.5" x14ac:dyDescent="0.25">
      <c r="A331" s="159"/>
      <c r="B331" s="157"/>
      <c r="C331" s="158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50" t="str">
        <f t="shared" si="15"/>
        <v/>
      </c>
      <c r="P331" s="157"/>
      <c r="Q331" s="158" t="str">
        <f>IF(Tabela133[[#This Row],[Diagnóstico]]="Não Prenha",Tabela133[[#This Row],[Vaca]],"-")</f>
        <v>-</v>
      </c>
      <c r="R331" s="162" t="str">
        <f>IF(Tabela133[[#This Row],[Diagnóstico]]="Não Prenha",Tabela133[[#This Row],[E.C.C DG]],"-")</f>
        <v>-</v>
      </c>
      <c r="S331" s="162"/>
      <c r="T331" s="162" t="str">
        <f>IF(Tabela133[[#This Row],[Diagnóstico]]="Não Prenha",Tabela133[[#This Row],[E.C.C. IA]],"-")</f>
        <v>-</v>
      </c>
      <c r="U331" s="162" t="str">
        <f>IF(Tabela133[[#This Row],[Diagnóstico]]="Não Prenha",Tabela133[[#This Row],[Raça IA]],"-")</f>
        <v>-</v>
      </c>
      <c r="V331" s="162"/>
      <c r="W331" s="162">
        <f>Tabela133[[#This Row],[Categoria]]</f>
        <v>0</v>
      </c>
      <c r="X331" s="162"/>
      <c r="Y331" s="162"/>
      <c r="Z331" s="162"/>
      <c r="AA331" s="162"/>
      <c r="AB331" s="150" t="str">
        <f t="shared" si="16"/>
        <v/>
      </c>
      <c r="AD331" s="157"/>
      <c r="AE331" s="158" t="str">
        <f>IF(Tabela13124[[#This Row],[Diagnóstico]]="Não Prenha ",Tabela133[[#This Row],[Vaca]],"-")</f>
        <v>-</v>
      </c>
      <c r="AF331" s="162"/>
      <c r="AG331" s="162"/>
      <c r="AH331" s="162"/>
      <c r="AI331" s="162"/>
      <c r="AJ331" s="162"/>
      <c r="AK331" s="162">
        <f>Tabela133[[#This Row],[Categoria]]</f>
        <v>0</v>
      </c>
      <c r="AL331" s="162"/>
      <c r="AM331" s="162"/>
      <c r="AN331" s="162"/>
      <c r="AO331" s="162"/>
      <c r="AP331" s="150" t="str">
        <f t="shared" si="17"/>
        <v/>
      </c>
    </row>
    <row r="332" spans="1:42" s="144" customFormat="1" ht="16.5" x14ac:dyDescent="0.25">
      <c r="A332" s="159"/>
      <c r="B332" s="157"/>
      <c r="C332" s="158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50" t="str">
        <f t="shared" si="15"/>
        <v/>
      </c>
      <c r="P332" s="157"/>
      <c r="Q332" s="158" t="str">
        <f>IF(Tabela133[[#This Row],[Diagnóstico]]="Não Prenha",Tabela133[[#This Row],[Vaca]],"-")</f>
        <v>-</v>
      </c>
      <c r="R332" s="162" t="str">
        <f>IF(Tabela133[[#This Row],[Diagnóstico]]="Não Prenha",Tabela133[[#This Row],[E.C.C DG]],"-")</f>
        <v>-</v>
      </c>
      <c r="S332" s="162"/>
      <c r="T332" s="162" t="str">
        <f>IF(Tabela133[[#This Row],[Diagnóstico]]="Não Prenha",Tabela133[[#This Row],[E.C.C. IA]],"-")</f>
        <v>-</v>
      </c>
      <c r="U332" s="162" t="str">
        <f>IF(Tabela133[[#This Row],[Diagnóstico]]="Não Prenha",Tabela133[[#This Row],[Raça IA]],"-")</f>
        <v>-</v>
      </c>
      <c r="V332" s="162"/>
      <c r="W332" s="162">
        <f>Tabela133[[#This Row],[Categoria]]</f>
        <v>0</v>
      </c>
      <c r="X332" s="162"/>
      <c r="Y332" s="162"/>
      <c r="Z332" s="162"/>
      <c r="AA332" s="162"/>
      <c r="AB332" s="150" t="str">
        <f t="shared" si="16"/>
        <v/>
      </c>
      <c r="AD332" s="157"/>
      <c r="AE332" s="158" t="str">
        <f>IF(Tabela13124[[#This Row],[Diagnóstico]]="Não Prenha ",Tabela133[[#This Row],[Vaca]],"-")</f>
        <v>-</v>
      </c>
      <c r="AF332" s="162"/>
      <c r="AG332" s="162"/>
      <c r="AH332" s="162"/>
      <c r="AI332" s="162"/>
      <c r="AJ332" s="162"/>
      <c r="AK332" s="162">
        <f>Tabela133[[#This Row],[Categoria]]</f>
        <v>0</v>
      </c>
      <c r="AL332" s="162"/>
      <c r="AM332" s="162"/>
      <c r="AN332" s="162"/>
      <c r="AO332" s="162"/>
      <c r="AP332" s="150" t="str">
        <f t="shared" si="17"/>
        <v/>
      </c>
    </row>
    <row r="333" spans="1:42" s="144" customFormat="1" ht="16.5" x14ac:dyDescent="0.25">
      <c r="A333" s="159"/>
      <c r="B333" s="157"/>
      <c r="C333" s="158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50" t="str">
        <f t="shared" si="15"/>
        <v/>
      </c>
      <c r="P333" s="157"/>
      <c r="Q333" s="158" t="str">
        <f>IF(Tabela133[[#This Row],[Diagnóstico]]="Não Prenha",Tabela133[[#This Row],[Vaca]],"-")</f>
        <v>-</v>
      </c>
      <c r="R333" s="162" t="str">
        <f>IF(Tabela133[[#This Row],[Diagnóstico]]="Não Prenha",Tabela133[[#This Row],[E.C.C DG]],"-")</f>
        <v>-</v>
      </c>
      <c r="S333" s="162"/>
      <c r="T333" s="162" t="str">
        <f>IF(Tabela133[[#This Row],[Diagnóstico]]="Não Prenha",Tabela133[[#This Row],[E.C.C. IA]],"-")</f>
        <v>-</v>
      </c>
      <c r="U333" s="162" t="str">
        <f>IF(Tabela133[[#This Row],[Diagnóstico]]="Não Prenha",Tabela133[[#This Row],[Raça IA]],"-")</f>
        <v>-</v>
      </c>
      <c r="V333" s="162"/>
      <c r="W333" s="162">
        <f>Tabela133[[#This Row],[Categoria]]</f>
        <v>0</v>
      </c>
      <c r="X333" s="162"/>
      <c r="Y333" s="162"/>
      <c r="Z333" s="162"/>
      <c r="AA333" s="162"/>
      <c r="AB333" s="150" t="str">
        <f t="shared" si="16"/>
        <v/>
      </c>
      <c r="AD333" s="157"/>
      <c r="AE333" s="158" t="str">
        <f>IF(Tabela13124[[#This Row],[Diagnóstico]]="Não Prenha ",Tabela133[[#This Row],[Vaca]],"-")</f>
        <v>-</v>
      </c>
      <c r="AF333" s="162"/>
      <c r="AG333" s="162"/>
      <c r="AH333" s="162"/>
      <c r="AI333" s="162"/>
      <c r="AJ333" s="162"/>
      <c r="AK333" s="162">
        <f>Tabela133[[#This Row],[Categoria]]</f>
        <v>0</v>
      </c>
      <c r="AL333" s="162"/>
      <c r="AM333" s="162"/>
      <c r="AN333" s="162"/>
      <c r="AO333" s="162"/>
      <c r="AP333" s="150" t="str">
        <f t="shared" si="17"/>
        <v/>
      </c>
    </row>
    <row r="334" spans="1:42" s="144" customFormat="1" ht="16.5" x14ac:dyDescent="0.25">
      <c r="A334" s="159"/>
      <c r="B334" s="157"/>
      <c r="C334" s="158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50" t="str">
        <f t="shared" si="15"/>
        <v/>
      </c>
      <c r="P334" s="157"/>
      <c r="Q334" s="158" t="str">
        <f>IF(Tabela133[[#This Row],[Diagnóstico]]="Não Prenha",Tabela133[[#This Row],[Vaca]],"-")</f>
        <v>-</v>
      </c>
      <c r="R334" s="162" t="str">
        <f>IF(Tabela133[[#This Row],[Diagnóstico]]="Não Prenha",Tabela133[[#This Row],[E.C.C DG]],"-")</f>
        <v>-</v>
      </c>
      <c r="S334" s="162"/>
      <c r="T334" s="162" t="str">
        <f>IF(Tabela133[[#This Row],[Diagnóstico]]="Não Prenha",Tabela133[[#This Row],[E.C.C. IA]],"-")</f>
        <v>-</v>
      </c>
      <c r="U334" s="162" t="str">
        <f>IF(Tabela133[[#This Row],[Diagnóstico]]="Não Prenha",Tabela133[[#This Row],[Raça IA]],"-")</f>
        <v>-</v>
      </c>
      <c r="V334" s="162"/>
      <c r="W334" s="162">
        <f>Tabela133[[#This Row],[Categoria]]</f>
        <v>0</v>
      </c>
      <c r="X334" s="162"/>
      <c r="Y334" s="162"/>
      <c r="Z334" s="162"/>
      <c r="AA334" s="162"/>
      <c r="AB334" s="150" t="str">
        <f t="shared" si="16"/>
        <v/>
      </c>
      <c r="AD334" s="157"/>
      <c r="AE334" s="158" t="str">
        <f>IF(Tabela13124[[#This Row],[Diagnóstico]]="Não Prenha ",Tabela133[[#This Row],[Vaca]],"-")</f>
        <v>-</v>
      </c>
      <c r="AF334" s="162"/>
      <c r="AG334" s="162"/>
      <c r="AH334" s="162"/>
      <c r="AI334" s="162"/>
      <c r="AJ334" s="162"/>
      <c r="AK334" s="162">
        <f>Tabela133[[#This Row],[Categoria]]</f>
        <v>0</v>
      </c>
      <c r="AL334" s="162"/>
      <c r="AM334" s="162"/>
      <c r="AN334" s="162"/>
      <c r="AO334" s="162"/>
      <c r="AP334" s="150" t="str">
        <f t="shared" si="17"/>
        <v/>
      </c>
    </row>
    <row r="335" spans="1:42" s="144" customFormat="1" ht="16.5" x14ac:dyDescent="0.25">
      <c r="A335" s="159"/>
      <c r="B335" s="157"/>
      <c r="C335" s="158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50" t="str">
        <f t="shared" si="15"/>
        <v/>
      </c>
      <c r="P335" s="157"/>
      <c r="Q335" s="158" t="str">
        <f>IF(Tabela133[[#This Row],[Diagnóstico]]="Não Prenha",Tabela133[[#This Row],[Vaca]],"-")</f>
        <v>-</v>
      </c>
      <c r="R335" s="162" t="str">
        <f>IF(Tabela133[[#This Row],[Diagnóstico]]="Não Prenha",Tabela133[[#This Row],[E.C.C DG]],"-")</f>
        <v>-</v>
      </c>
      <c r="S335" s="162"/>
      <c r="T335" s="162" t="str">
        <f>IF(Tabela133[[#This Row],[Diagnóstico]]="Não Prenha",Tabela133[[#This Row],[E.C.C. IA]],"-")</f>
        <v>-</v>
      </c>
      <c r="U335" s="162" t="str">
        <f>IF(Tabela133[[#This Row],[Diagnóstico]]="Não Prenha",Tabela133[[#This Row],[Raça IA]],"-")</f>
        <v>-</v>
      </c>
      <c r="V335" s="162"/>
      <c r="W335" s="162">
        <f>Tabela133[[#This Row],[Categoria]]</f>
        <v>0</v>
      </c>
      <c r="X335" s="162"/>
      <c r="Y335" s="162"/>
      <c r="Z335" s="162"/>
      <c r="AA335" s="162"/>
      <c r="AB335" s="150" t="str">
        <f t="shared" si="16"/>
        <v/>
      </c>
      <c r="AD335" s="157"/>
      <c r="AE335" s="158" t="str">
        <f>IF(Tabela13124[[#This Row],[Diagnóstico]]="Não Prenha ",Tabela133[[#This Row],[Vaca]],"-")</f>
        <v>-</v>
      </c>
      <c r="AF335" s="162"/>
      <c r="AG335" s="162"/>
      <c r="AH335" s="162"/>
      <c r="AI335" s="162"/>
      <c r="AJ335" s="162"/>
      <c r="AK335" s="162">
        <f>Tabela133[[#This Row],[Categoria]]</f>
        <v>0</v>
      </c>
      <c r="AL335" s="162"/>
      <c r="AM335" s="162"/>
      <c r="AN335" s="162"/>
      <c r="AO335" s="162"/>
      <c r="AP335" s="150" t="str">
        <f t="shared" si="17"/>
        <v/>
      </c>
    </row>
    <row r="336" spans="1:42" s="144" customFormat="1" ht="16.5" x14ac:dyDescent="0.25">
      <c r="A336" s="159"/>
      <c r="B336" s="157"/>
      <c r="C336" s="158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50" t="str">
        <f t="shared" si="15"/>
        <v/>
      </c>
      <c r="P336" s="157"/>
      <c r="Q336" s="158" t="str">
        <f>IF(Tabela133[[#This Row],[Diagnóstico]]="Não Prenha",Tabela133[[#This Row],[Vaca]],"-")</f>
        <v>-</v>
      </c>
      <c r="R336" s="162" t="str">
        <f>IF(Tabela133[[#This Row],[Diagnóstico]]="Não Prenha",Tabela133[[#This Row],[E.C.C DG]],"-")</f>
        <v>-</v>
      </c>
      <c r="S336" s="162"/>
      <c r="T336" s="162" t="str">
        <f>IF(Tabela133[[#This Row],[Diagnóstico]]="Não Prenha",Tabela133[[#This Row],[E.C.C. IA]],"-")</f>
        <v>-</v>
      </c>
      <c r="U336" s="162" t="str">
        <f>IF(Tabela133[[#This Row],[Diagnóstico]]="Não Prenha",Tabela133[[#This Row],[Raça IA]],"-")</f>
        <v>-</v>
      </c>
      <c r="V336" s="162"/>
      <c r="W336" s="162">
        <f>Tabela133[[#This Row],[Categoria]]</f>
        <v>0</v>
      </c>
      <c r="X336" s="162"/>
      <c r="Y336" s="162"/>
      <c r="Z336" s="162"/>
      <c r="AA336" s="162"/>
      <c r="AB336" s="150" t="str">
        <f t="shared" si="16"/>
        <v/>
      </c>
      <c r="AD336" s="157"/>
      <c r="AE336" s="158" t="str">
        <f>IF(Tabela13124[[#This Row],[Diagnóstico]]="Não Prenha ",Tabela133[[#This Row],[Vaca]],"-")</f>
        <v>-</v>
      </c>
      <c r="AF336" s="162"/>
      <c r="AG336" s="162"/>
      <c r="AH336" s="162"/>
      <c r="AI336" s="162"/>
      <c r="AJ336" s="162"/>
      <c r="AK336" s="162">
        <f>Tabela133[[#This Row],[Categoria]]</f>
        <v>0</v>
      </c>
      <c r="AL336" s="162"/>
      <c r="AM336" s="162"/>
      <c r="AN336" s="162"/>
      <c r="AO336" s="162"/>
      <c r="AP336" s="150" t="str">
        <f t="shared" si="17"/>
        <v/>
      </c>
    </row>
    <row r="337" spans="1:42" s="144" customFormat="1" ht="16.5" x14ac:dyDescent="0.25">
      <c r="A337" s="159"/>
      <c r="B337" s="157"/>
      <c r="C337" s="158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50" t="str">
        <f t="shared" si="15"/>
        <v/>
      </c>
      <c r="P337" s="157"/>
      <c r="Q337" s="158" t="str">
        <f>IF(Tabela133[[#This Row],[Diagnóstico]]="Não Prenha",Tabela133[[#This Row],[Vaca]],"-")</f>
        <v>-</v>
      </c>
      <c r="R337" s="162" t="str">
        <f>IF(Tabela133[[#This Row],[Diagnóstico]]="Não Prenha",Tabela133[[#This Row],[E.C.C DG]],"-")</f>
        <v>-</v>
      </c>
      <c r="S337" s="162"/>
      <c r="T337" s="162" t="str">
        <f>IF(Tabela133[[#This Row],[Diagnóstico]]="Não Prenha",Tabela133[[#This Row],[E.C.C. IA]],"-")</f>
        <v>-</v>
      </c>
      <c r="U337" s="162" t="str">
        <f>IF(Tabela133[[#This Row],[Diagnóstico]]="Não Prenha",Tabela133[[#This Row],[Raça IA]],"-")</f>
        <v>-</v>
      </c>
      <c r="V337" s="162"/>
      <c r="W337" s="162">
        <f>Tabela133[[#This Row],[Categoria]]</f>
        <v>0</v>
      </c>
      <c r="X337" s="162"/>
      <c r="Y337" s="162"/>
      <c r="Z337" s="162"/>
      <c r="AA337" s="162"/>
      <c r="AB337" s="150" t="str">
        <f t="shared" si="16"/>
        <v/>
      </c>
      <c r="AD337" s="157"/>
      <c r="AE337" s="158" t="str">
        <f>IF(Tabela13124[[#This Row],[Diagnóstico]]="Não Prenha ",Tabela133[[#This Row],[Vaca]],"-")</f>
        <v>-</v>
      </c>
      <c r="AF337" s="162"/>
      <c r="AG337" s="162"/>
      <c r="AH337" s="162"/>
      <c r="AI337" s="162"/>
      <c r="AJ337" s="162"/>
      <c r="AK337" s="162">
        <f>Tabela133[[#This Row],[Categoria]]</f>
        <v>0</v>
      </c>
      <c r="AL337" s="162"/>
      <c r="AM337" s="162"/>
      <c r="AN337" s="162"/>
      <c r="AO337" s="162"/>
      <c r="AP337" s="150" t="str">
        <f t="shared" si="17"/>
        <v/>
      </c>
    </row>
    <row r="338" spans="1:42" s="144" customFormat="1" ht="16.5" x14ac:dyDescent="0.25">
      <c r="A338" s="159"/>
      <c r="B338" s="157"/>
      <c r="C338" s="158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50" t="str">
        <f t="shared" si="15"/>
        <v/>
      </c>
      <c r="P338" s="157"/>
      <c r="Q338" s="158" t="str">
        <f>IF(Tabela133[[#This Row],[Diagnóstico]]="Não Prenha",Tabela133[[#This Row],[Vaca]],"-")</f>
        <v>-</v>
      </c>
      <c r="R338" s="162" t="str">
        <f>IF(Tabela133[[#This Row],[Diagnóstico]]="Não Prenha",Tabela133[[#This Row],[E.C.C DG]],"-")</f>
        <v>-</v>
      </c>
      <c r="S338" s="162"/>
      <c r="T338" s="162" t="str">
        <f>IF(Tabela133[[#This Row],[Diagnóstico]]="Não Prenha",Tabela133[[#This Row],[E.C.C. IA]],"-")</f>
        <v>-</v>
      </c>
      <c r="U338" s="162" t="str">
        <f>IF(Tabela133[[#This Row],[Diagnóstico]]="Não Prenha",Tabela133[[#This Row],[Raça IA]],"-")</f>
        <v>-</v>
      </c>
      <c r="V338" s="162"/>
      <c r="W338" s="162">
        <f>Tabela133[[#This Row],[Categoria]]</f>
        <v>0</v>
      </c>
      <c r="X338" s="162"/>
      <c r="Y338" s="162"/>
      <c r="Z338" s="162"/>
      <c r="AA338" s="162"/>
      <c r="AB338" s="150" t="str">
        <f t="shared" si="16"/>
        <v/>
      </c>
      <c r="AD338" s="157"/>
      <c r="AE338" s="158" t="str">
        <f>IF(Tabela13124[[#This Row],[Diagnóstico]]="Não Prenha ",Tabela133[[#This Row],[Vaca]],"-")</f>
        <v>-</v>
      </c>
      <c r="AF338" s="162"/>
      <c r="AG338" s="162"/>
      <c r="AH338" s="162"/>
      <c r="AI338" s="162"/>
      <c r="AJ338" s="162"/>
      <c r="AK338" s="162">
        <f>Tabela133[[#This Row],[Categoria]]</f>
        <v>0</v>
      </c>
      <c r="AL338" s="162"/>
      <c r="AM338" s="162"/>
      <c r="AN338" s="162"/>
      <c r="AO338" s="162"/>
      <c r="AP338" s="150" t="str">
        <f t="shared" si="17"/>
        <v/>
      </c>
    </row>
    <row r="339" spans="1:42" s="144" customFormat="1" ht="16.5" x14ac:dyDescent="0.25">
      <c r="A339" s="159"/>
      <c r="B339" s="157"/>
      <c r="C339" s="158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50" t="str">
        <f t="shared" si="15"/>
        <v/>
      </c>
      <c r="P339" s="157"/>
      <c r="Q339" s="158" t="str">
        <f>IF(Tabela133[[#This Row],[Diagnóstico]]="Não Prenha",Tabela133[[#This Row],[Vaca]],"-")</f>
        <v>-</v>
      </c>
      <c r="R339" s="162" t="str">
        <f>IF(Tabela133[[#This Row],[Diagnóstico]]="Não Prenha",Tabela133[[#This Row],[E.C.C DG]],"-")</f>
        <v>-</v>
      </c>
      <c r="S339" s="162"/>
      <c r="T339" s="162" t="str">
        <f>IF(Tabela133[[#This Row],[Diagnóstico]]="Não Prenha",Tabela133[[#This Row],[E.C.C. IA]],"-")</f>
        <v>-</v>
      </c>
      <c r="U339" s="162" t="str">
        <f>IF(Tabela133[[#This Row],[Diagnóstico]]="Não Prenha",Tabela133[[#This Row],[Raça IA]],"-")</f>
        <v>-</v>
      </c>
      <c r="V339" s="162"/>
      <c r="W339" s="162">
        <f>Tabela133[[#This Row],[Categoria]]</f>
        <v>0</v>
      </c>
      <c r="X339" s="162"/>
      <c r="Y339" s="162"/>
      <c r="Z339" s="162"/>
      <c r="AA339" s="162"/>
      <c r="AB339" s="150" t="str">
        <f t="shared" si="16"/>
        <v/>
      </c>
      <c r="AD339" s="157"/>
      <c r="AE339" s="158" t="str">
        <f>IF(Tabela13124[[#This Row],[Diagnóstico]]="Não Prenha ",Tabela133[[#This Row],[Vaca]],"-")</f>
        <v>-</v>
      </c>
      <c r="AF339" s="162"/>
      <c r="AG339" s="162"/>
      <c r="AH339" s="162"/>
      <c r="AI339" s="162"/>
      <c r="AJ339" s="162"/>
      <c r="AK339" s="162">
        <f>Tabela133[[#This Row],[Categoria]]</f>
        <v>0</v>
      </c>
      <c r="AL339" s="162"/>
      <c r="AM339" s="162"/>
      <c r="AN339" s="162"/>
      <c r="AO339" s="162"/>
      <c r="AP339" s="150" t="str">
        <f t="shared" si="17"/>
        <v/>
      </c>
    </row>
    <row r="340" spans="1:42" s="144" customFormat="1" ht="16.5" x14ac:dyDescent="0.25">
      <c r="A340" s="159"/>
      <c r="B340" s="157"/>
      <c r="C340" s="158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50" t="str">
        <f t="shared" si="15"/>
        <v/>
      </c>
      <c r="P340" s="157"/>
      <c r="Q340" s="158" t="str">
        <f>IF(Tabela133[[#This Row],[Diagnóstico]]="Não Prenha",Tabela133[[#This Row],[Vaca]],"-")</f>
        <v>-</v>
      </c>
      <c r="R340" s="162" t="str">
        <f>IF(Tabela133[[#This Row],[Diagnóstico]]="Não Prenha",Tabela133[[#This Row],[E.C.C DG]],"-")</f>
        <v>-</v>
      </c>
      <c r="S340" s="162"/>
      <c r="T340" s="162" t="str">
        <f>IF(Tabela133[[#This Row],[Diagnóstico]]="Não Prenha",Tabela133[[#This Row],[E.C.C. IA]],"-")</f>
        <v>-</v>
      </c>
      <c r="U340" s="162" t="str">
        <f>IF(Tabela133[[#This Row],[Diagnóstico]]="Não Prenha",Tabela133[[#This Row],[Raça IA]],"-")</f>
        <v>-</v>
      </c>
      <c r="V340" s="162"/>
      <c r="W340" s="162">
        <f>Tabela133[[#This Row],[Categoria]]</f>
        <v>0</v>
      </c>
      <c r="X340" s="162"/>
      <c r="Y340" s="162"/>
      <c r="Z340" s="162"/>
      <c r="AA340" s="162"/>
      <c r="AB340" s="150" t="str">
        <f t="shared" si="16"/>
        <v/>
      </c>
      <c r="AD340" s="157"/>
      <c r="AE340" s="158" t="str">
        <f>IF(Tabela13124[[#This Row],[Diagnóstico]]="Não Prenha ",Tabela133[[#This Row],[Vaca]],"-")</f>
        <v>-</v>
      </c>
      <c r="AF340" s="162"/>
      <c r="AG340" s="162"/>
      <c r="AH340" s="162"/>
      <c r="AI340" s="162"/>
      <c r="AJ340" s="162"/>
      <c r="AK340" s="162">
        <f>Tabela133[[#This Row],[Categoria]]</f>
        <v>0</v>
      </c>
      <c r="AL340" s="162"/>
      <c r="AM340" s="162"/>
      <c r="AN340" s="162"/>
      <c r="AO340" s="162"/>
      <c r="AP340" s="150" t="str">
        <f t="shared" si="17"/>
        <v/>
      </c>
    </row>
    <row r="341" spans="1:42" s="144" customFormat="1" ht="16.5" x14ac:dyDescent="0.25">
      <c r="A341" s="159"/>
      <c r="B341" s="157"/>
      <c r="C341" s="158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50" t="str">
        <f t="shared" si="15"/>
        <v/>
      </c>
      <c r="P341" s="157"/>
      <c r="Q341" s="158" t="str">
        <f>IF(Tabela133[[#This Row],[Diagnóstico]]="Não Prenha",Tabela133[[#This Row],[Vaca]],"-")</f>
        <v>-</v>
      </c>
      <c r="R341" s="162" t="str">
        <f>IF(Tabela133[[#This Row],[Diagnóstico]]="Não Prenha",Tabela133[[#This Row],[E.C.C DG]],"-")</f>
        <v>-</v>
      </c>
      <c r="S341" s="162"/>
      <c r="T341" s="162" t="str">
        <f>IF(Tabela133[[#This Row],[Diagnóstico]]="Não Prenha",Tabela133[[#This Row],[E.C.C. IA]],"-")</f>
        <v>-</v>
      </c>
      <c r="U341" s="162" t="str">
        <f>IF(Tabela133[[#This Row],[Diagnóstico]]="Não Prenha",Tabela133[[#This Row],[Raça IA]],"-")</f>
        <v>-</v>
      </c>
      <c r="V341" s="162"/>
      <c r="W341" s="162">
        <f>Tabela133[[#This Row],[Categoria]]</f>
        <v>0</v>
      </c>
      <c r="X341" s="162"/>
      <c r="Y341" s="162"/>
      <c r="Z341" s="162"/>
      <c r="AA341" s="162"/>
      <c r="AB341" s="150" t="str">
        <f t="shared" si="16"/>
        <v/>
      </c>
      <c r="AD341" s="157"/>
      <c r="AE341" s="158" t="str">
        <f>IF(Tabela13124[[#This Row],[Diagnóstico]]="Não Prenha ",Tabela133[[#This Row],[Vaca]],"-")</f>
        <v>-</v>
      </c>
      <c r="AF341" s="162"/>
      <c r="AG341" s="162"/>
      <c r="AH341" s="162"/>
      <c r="AI341" s="162"/>
      <c r="AJ341" s="162"/>
      <c r="AK341" s="162">
        <f>Tabela133[[#This Row],[Categoria]]</f>
        <v>0</v>
      </c>
      <c r="AL341" s="162"/>
      <c r="AM341" s="162"/>
      <c r="AN341" s="162"/>
      <c r="AO341" s="162"/>
      <c r="AP341" s="150" t="str">
        <f t="shared" si="17"/>
        <v/>
      </c>
    </row>
    <row r="342" spans="1:42" s="144" customFormat="1" ht="16.5" x14ac:dyDescent="0.25">
      <c r="A342" s="159"/>
      <c r="B342" s="157"/>
      <c r="C342" s="158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50" t="str">
        <f t="shared" si="15"/>
        <v/>
      </c>
      <c r="P342" s="157"/>
      <c r="Q342" s="158" t="str">
        <f>IF(Tabela133[[#This Row],[Diagnóstico]]="Não Prenha",Tabela133[[#This Row],[Vaca]],"-")</f>
        <v>-</v>
      </c>
      <c r="R342" s="162" t="str">
        <f>IF(Tabela133[[#This Row],[Diagnóstico]]="Não Prenha",Tabela133[[#This Row],[E.C.C DG]],"-")</f>
        <v>-</v>
      </c>
      <c r="S342" s="162"/>
      <c r="T342" s="162" t="str">
        <f>IF(Tabela133[[#This Row],[Diagnóstico]]="Não Prenha",Tabela133[[#This Row],[E.C.C. IA]],"-")</f>
        <v>-</v>
      </c>
      <c r="U342" s="162" t="str">
        <f>IF(Tabela133[[#This Row],[Diagnóstico]]="Não Prenha",Tabela133[[#This Row],[Raça IA]],"-")</f>
        <v>-</v>
      </c>
      <c r="V342" s="162"/>
      <c r="W342" s="162">
        <f>Tabela133[[#This Row],[Categoria]]</f>
        <v>0</v>
      </c>
      <c r="X342" s="162"/>
      <c r="Y342" s="162"/>
      <c r="Z342" s="162"/>
      <c r="AA342" s="162"/>
      <c r="AB342" s="150" t="str">
        <f t="shared" si="16"/>
        <v/>
      </c>
      <c r="AD342" s="157"/>
      <c r="AE342" s="158" t="str">
        <f>IF(Tabela13124[[#This Row],[Diagnóstico]]="Não Prenha ",Tabela133[[#This Row],[Vaca]],"-")</f>
        <v>-</v>
      </c>
      <c r="AF342" s="162"/>
      <c r="AG342" s="162"/>
      <c r="AH342" s="162"/>
      <c r="AI342" s="162"/>
      <c r="AJ342" s="162"/>
      <c r="AK342" s="162">
        <f>Tabela133[[#This Row],[Categoria]]</f>
        <v>0</v>
      </c>
      <c r="AL342" s="162"/>
      <c r="AM342" s="162"/>
      <c r="AN342" s="162"/>
      <c r="AO342" s="162"/>
      <c r="AP342" s="150" t="str">
        <f t="shared" si="17"/>
        <v/>
      </c>
    </row>
    <row r="343" spans="1:42" s="144" customFormat="1" ht="16.5" x14ac:dyDescent="0.25">
      <c r="A343" s="159"/>
      <c r="B343" s="157"/>
      <c r="C343" s="158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50" t="str">
        <f t="shared" si="15"/>
        <v/>
      </c>
      <c r="P343" s="157"/>
      <c r="Q343" s="158" t="str">
        <f>IF(Tabela133[[#This Row],[Diagnóstico]]="Não Prenha",Tabela133[[#This Row],[Vaca]],"-")</f>
        <v>-</v>
      </c>
      <c r="R343" s="162" t="str">
        <f>IF(Tabela133[[#This Row],[Diagnóstico]]="Não Prenha",Tabela133[[#This Row],[E.C.C DG]],"-")</f>
        <v>-</v>
      </c>
      <c r="S343" s="162"/>
      <c r="T343" s="162" t="str">
        <f>IF(Tabela133[[#This Row],[Diagnóstico]]="Não Prenha",Tabela133[[#This Row],[E.C.C. IA]],"-")</f>
        <v>-</v>
      </c>
      <c r="U343" s="162" t="str">
        <f>IF(Tabela133[[#This Row],[Diagnóstico]]="Não Prenha",Tabela133[[#This Row],[Raça IA]],"-")</f>
        <v>-</v>
      </c>
      <c r="V343" s="162"/>
      <c r="W343" s="162">
        <f>Tabela133[[#This Row],[Categoria]]</f>
        <v>0</v>
      </c>
      <c r="X343" s="162"/>
      <c r="Y343" s="162"/>
      <c r="Z343" s="162"/>
      <c r="AA343" s="162"/>
      <c r="AB343" s="150" t="str">
        <f t="shared" si="16"/>
        <v/>
      </c>
      <c r="AD343" s="157"/>
      <c r="AE343" s="158" t="str">
        <f>IF(Tabela13124[[#This Row],[Diagnóstico]]="Não Prenha ",Tabela133[[#This Row],[Vaca]],"-")</f>
        <v>-</v>
      </c>
      <c r="AF343" s="162"/>
      <c r="AG343" s="162"/>
      <c r="AH343" s="162"/>
      <c r="AI343" s="162"/>
      <c r="AJ343" s="162"/>
      <c r="AK343" s="162">
        <f>Tabela133[[#This Row],[Categoria]]</f>
        <v>0</v>
      </c>
      <c r="AL343" s="162"/>
      <c r="AM343" s="162"/>
      <c r="AN343" s="162"/>
      <c r="AO343" s="162"/>
      <c r="AP343" s="150" t="str">
        <f t="shared" si="17"/>
        <v/>
      </c>
    </row>
    <row r="344" spans="1:42" s="144" customFormat="1" ht="16.5" x14ac:dyDescent="0.25">
      <c r="A344" s="159"/>
      <c r="B344" s="157"/>
      <c r="C344" s="158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50" t="str">
        <f t="shared" si="15"/>
        <v/>
      </c>
      <c r="P344" s="157"/>
      <c r="Q344" s="158" t="str">
        <f>IF(Tabela133[[#This Row],[Diagnóstico]]="Não Prenha",Tabela133[[#This Row],[Vaca]],"-")</f>
        <v>-</v>
      </c>
      <c r="R344" s="162" t="str">
        <f>IF(Tabela133[[#This Row],[Diagnóstico]]="Não Prenha",Tabela133[[#This Row],[E.C.C DG]],"-")</f>
        <v>-</v>
      </c>
      <c r="S344" s="162"/>
      <c r="T344" s="162" t="str">
        <f>IF(Tabela133[[#This Row],[Diagnóstico]]="Não Prenha",Tabela133[[#This Row],[E.C.C. IA]],"-")</f>
        <v>-</v>
      </c>
      <c r="U344" s="162" t="str">
        <f>IF(Tabela133[[#This Row],[Diagnóstico]]="Não Prenha",Tabela133[[#This Row],[Raça IA]],"-")</f>
        <v>-</v>
      </c>
      <c r="V344" s="162"/>
      <c r="W344" s="162">
        <f>Tabela133[[#This Row],[Categoria]]</f>
        <v>0</v>
      </c>
      <c r="X344" s="162"/>
      <c r="Y344" s="162"/>
      <c r="Z344" s="162"/>
      <c r="AA344" s="162"/>
      <c r="AB344" s="150" t="str">
        <f t="shared" si="16"/>
        <v/>
      </c>
      <c r="AD344" s="157"/>
      <c r="AE344" s="158" t="str">
        <f>IF(Tabela13124[[#This Row],[Diagnóstico]]="Não Prenha ",Tabela133[[#This Row],[Vaca]],"-")</f>
        <v>-</v>
      </c>
      <c r="AF344" s="162"/>
      <c r="AG344" s="162"/>
      <c r="AH344" s="162"/>
      <c r="AI344" s="162"/>
      <c r="AJ344" s="162"/>
      <c r="AK344" s="162">
        <f>Tabela133[[#This Row],[Categoria]]</f>
        <v>0</v>
      </c>
      <c r="AL344" s="162"/>
      <c r="AM344" s="162"/>
      <c r="AN344" s="162"/>
      <c r="AO344" s="162"/>
      <c r="AP344" s="150" t="str">
        <f t="shared" si="17"/>
        <v/>
      </c>
    </row>
    <row r="345" spans="1:42" s="144" customFormat="1" ht="16.5" x14ac:dyDescent="0.25">
      <c r="A345" s="159"/>
      <c r="B345" s="157"/>
      <c r="C345" s="158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50" t="str">
        <f t="shared" si="15"/>
        <v/>
      </c>
      <c r="P345" s="157"/>
      <c r="Q345" s="158" t="str">
        <f>IF(Tabela133[[#This Row],[Diagnóstico]]="Não Prenha",Tabela133[[#This Row],[Vaca]],"-")</f>
        <v>-</v>
      </c>
      <c r="R345" s="162" t="str">
        <f>IF(Tabela133[[#This Row],[Diagnóstico]]="Não Prenha",Tabela133[[#This Row],[E.C.C DG]],"-")</f>
        <v>-</v>
      </c>
      <c r="S345" s="162"/>
      <c r="T345" s="162" t="str">
        <f>IF(Tabela133[[#This Row],[Diagnóstico]]="Não Prenha",Tabela133[[#This Row],[E.C.C. IA]],"-")</f>
        <v>-</v>
      </c>
      <c r="U345" s="162" t="str">
        <f>IF(Tabela133[[#This Row],[Diagnóstico]]="Não Prenha",Tabela133[[#This Row],[Raça IA]],"-")</f>
        <v>-</v>
      </c>
      <c r="V345" s="162"/>
      <c r="W345" s="162">
        <f>Tabela133[[#This Row],[Categoria]]</f>
        <v>0</v>
      </c>
      <c r="X345" s="162"/>
      <c r="Y345" s="162"/>
      <c r="Z345" s="162"/>
      <c r="AA345" s="162"/>
      <c r="AB345" s="150" t="str">
        <f t="shared" si="16"/>
        <v/>
      </c>
      <c r="AD345" s="157"/>
      <c r="AE345" s="158" t="str">
        <f>IF(Tabela13124[[#This Row],[Diagnóstico]]="Não Prenha ",Tabela133[[#This Row],[Vaca]],"-")</f>
        <v>-</v>
      </c>
      <c r="AF345" s="162"/>
      <c r="AG345" s="162"/>
      <c r="AH345" s="162"/>
      <c r="AI345" s="162"/>
      <c r="AJ345" s="162"/>
      <c r="AK345" s="162">
        <f>Tabela133[[#This Row],[Categoria]]</f>
        <v>0</v>
      </c>
      <c r="AL345" s="162"/>
      <c r="AM345" s="162"/>
      <c r="AN345" s="162"/>
      <c r="AO345" s="162"/>
      <c r="AP345" s="150" t="str">
        <f t="shared" si="17"/>
        <v/>
      </c>
    </row>
    <row r="346" spans="1:42" s="144" customFormat="1" ht="16.5" x14ac:dyDescent="0.25">
      <c r="A346" s="159"/>
      <c r="B346" s="157"/>
      <c r="C346" s="158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50" t="str">
        <f t="shared" si="15"/>
        <v/>
      </c>
      <c r="P346" s="157"/>
      <c r="Q346" s="158" t="str">
        <f>IF(Tabela133[[#This Row],[Diagnóstico]]="Não Prenha",Tabela133[[#This Row],[Vaca]],"-")</f>
        <v>-</v>
      </c>
      <c r="R346" s="162" t="str">
        <f>IF(Tabela133[[#This Row],[Diagnóstico]]="Não Prenha",Tabela133[[#This Row],[E.C.C DG]],"-")</f>
        <v>-</v>
      </c>
      <c r="S346" s="162"/>
      <c r="T346" s="162" t="str">
        <f>IF(Tabela133[[#This Row],[Diagnóstico]]="Não Prenha",Tabela133[[#This Row],[E.C.C. IA]],"-")</f>
        <v>-</v>
      </c>
      <c r="U346" s="162" t="str">
        <f>IF(Tabela133[[#This Row],[Diagnóstico]]="Não Prenha",Tabela133[[#This Row],[Raça IA]],"-")</f>
        <v>-</v>
      </c>
      <c r="V346" s="162"/>
      <c r="W346" s="162">
        <f>Tabela133[[#This Row],[Categoria]]</f>
        <v>0</v>
      </c>
      <c r="X346" s="162"/>
      <c r="Y346" s="162"/>
      <c r="Z346" s="162"/>
      <c r="AA346" s="162"/>
      <c r="AB346" s="150" t="str">
        <f t="shared" si="16"/>
        <v/>
      </c>
      <c r="AD346" s="157"/>
      <c r="AE346" s="158" t="str">
        <f>IF(Tabela13124[[#This Row],[Diagnóstico]]="Não Prenha ",Tabela133[[#This Row],[Vaca]],"-")</f>
        <v>-</v>
      </c>
      <c r="AF346" s="162"/>
      <c r="AG346" s="162"/>
      <c r="AH346" s="162"/>
      <c r="AI346" s="162"/>
      <c r="AJ346" s="162"/>
      <c r="AK346" s="162">
        <f>Tabela133[[#This Row],[Categoria]]</f>
        <v>0</v>
      </c>
      <c r="AL346" s="162"/>
      <c r="AM346" s="162"/>
      <c r="AN346" s="162"/>
      <c r="AO346" s="162"/>
      <c r="AP346" s="150" t="str">
        <f t="shared" si="17"/>
        <v/>
      </c>
    </row>
    <row r="347" spans="1:42" s="144" customFormat="1" ht="16.5" x14ac:dyDescent="0.25">
      <c r="A347" s="159"/>
      <c r="B347" s="157"/>
      <c r="C347" s="158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50" t="str">
        <f t="shared" si="15"/>
        <v/>
      </c>
      <c r="P347" s="157"/>
      <c r="Q347" s="158" t="str">
        <f>IF(Tabela133[[#This Row],[Diagnóstico]]="Não Prenha",Tabela133[[#This Row],[Vaca]],"-")</f>
        <v>-</v>
      </c>
      <c r="R347" s="162" t="str">
        <f>IF(Tabela133[[#This Row],[Diagnóstico]]="Não Prenha",Tabela133[[#This Row],[E.C.C DG]],"-")</f>
        <v>-</v>
      </c>
      <c r="S347" s="162"/>
      <c r="T347" s="162" t="str">
        <f>IF(Tabela133[[#This Row],[Diagnóstico]]="Não Prenha",Tabela133[[#This Row],[E.C.C. IA]],"-")</f>
        <v>-</v>
      </c>
      <c r="U347" s="162" t="str">
        <f>IF(Tabela133[[#This Row],[Diagnóstico]]="Não Prenha",Tabela133[[#This Row],[Raça IA]],"-")</f>
        <v>-</v>
      </c>
      <c r="V347" s="162"/>
      <c r="W347" s="162">
        <f>Tabela133[[#This Row],[Categoria]]</f>
        <v>0</v>
      </c>
      <c r="X347" s="162"/>
      <c r="Y347" s="162"/>
      <c r="Z347" s="162"/>
      <c r="AA347" s="162"/>
      <c r="AB347" s="150" t="str">
        <f t="shared" si="16"/>
        <v/>
      </c>
      <c r="AD347" s="157"/>
      <c r="AE347" s="158" t="str">
        <f>IF(Tabela13124[[#This Row],[Diagnóstico]]="Não Prenha ",Tabela133[[#This Row],[Vaca]],"-")</f>
        <v>-</v>
      </c>
      <c r="AF347" s="162"/>
      <c r="AG347" s="162"/>
      <c r="AH347" s="162"/>
      <c r="AI347" s="162"/>
      <c r="AJ347" s="162"/>
      <c r="AK347" s="162">
        <f>Tabela133[[#This Row],[Categoria]]</f>
        <v>0</v>
      </c>
      <c r="AL347" s="162"/>
      <c r="AM347" s="162"/>
      <c r="AN347" s="162"/>
      <c r="AO347" s="162"/>
      <c r="AP347" s="150" t="str">
        <f t="shared" si="17"/>
        <v/>
      </c>
    </row>
    <row r="348" spans="1:42" s="144" customFormat="1" ht="16.5" x14ac:dyDescent="0.25">
      <c r="A348" s="159"/>
      <c r="B348" s="157"/>
      <c r="C348" s="158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50" t="str">
        <f t="shared" si="15"/>
        <v/>
      </c>
      <c r="P348" s="157"/>
      <c r="Q348" s="158" t="str">
        <f>IF(Tabela133[[#This Row],[Diagnóstico]]="Não Prenha",Tabela133[[#This Row],[Vaca]],"-")</f>
        <v>-</v>
      </c>
      <c r="R348" s="162" t="str">
        <f>IF(Tabela133[[#This Row],[Diagnóstico]]="Não Prenha",Tabela133[[#This Row],[E.C.C DG]],"-")</f>
        <v>-</v>
      </c>
      <c r="S348" s="162"/>
      <c r="T348" s="162" t="str">
        <f>IF(Tabela133[[#This Row],[Diagnóstico]]="Não Prenha",Tabela133[[#This Row],[E.C.C. IA]],"-")</f>
        <v>-</v>
      </c>
      <c r="U348" s="162" t="str">
        <f>IF(Tabela133[[#This Row],[Diagnóstico]]="Não Prenha",Tabela133[[#This Row],[Raça IA]],"-")</f>
        <v>-</v>
      </c>
      <c r="V348" s="162"/>
      <c r="W348" s="162">
        <f>Tabela133[[#This Row],[Categoria]]</f>
        <v>0</v>
      </c>
      <c r="X348" s="162"/>
      <c r="Y348" s="162"/>
      <c r="Z348" s="162"/>
      <c r="AA348" s="162"/>
      <c r="AB348" s="150" t="str">
        <f t="shared" si="16"/>
        <v/>
      </c>
      <c r="AD348" s="157"/>
      <c r="AE348" s="158" t="str">
        <f>IF(Tabela13124[[#This Row],[Diagnóstico]]="Não Prenha ",Tabela133[[#This Row],[Vaca]],"-")</f>
        <v>-</v>
      </c>
      <c r="AF348" s="162"/>
      <c r="AG348" s="162"/>
      <c r="AH348" s="162"/>
      <c r="AI348" s="162"/>
      <c r="AJ348" s="162"/>
      <c r="AK348" s="162">
        <f>Tabela133[[#This Row],[Categoria]]</f>
        <v>0</v>
      </c>
      <c r="AL348" s="162"/>
      <c r="AM348" s="162"/>
      <c r="AN348" s="162"/>
      <c r="AO348" s="162"/>
      <c r="AP348" s="150" t="str">
        <f t="shared" si="17"/>
        <v/>
      </c>
    </row>
    <row r="349" spans="1:42" s="144" customFormat="1" ht="16.5" x14ac:dyDescent="0.25">
      <c r="A349" s="159"/>
      <c r="B349" s="157"/>
      <c r="C349" s="158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50" t="str">
        <f t="shared" si="15"/>
        <v/>
      </c>
      <c r="P349" s="157"/>
      <c r="Q349" s="158" t="str">
        <f>IF(Tabela133[[#This Row],[Diagnóstico]]="Não Prenha",Tabela133[[#This Row],[Vaca]],"-")</f>
        <v>-</v>
      </c>
      <c r="R349" s="162" t="str">
        <f>IF(Tabela133[[#This Row],[Diagnóstico]]="Não Prenha",Tabela133[[#This Row],[E.C.C DG]],"-")</f>
        <v>-</v>
      </c>
      <c r="S349" s="162"/>
      <c r="T349" s="162" t="str">
        <f>IF(Tabela133[[#This Row],[Diagnóstico]]="Não Prenha",Tabela133[[#This Row],[E.C.C. IA]],"-")</f>
        <v>-</v>
      </c>
      <c r="U349" s="162" t="str">
        <f>IF(Tabela133[[#This Row],[Diagnóstico]]="Não Prenha",Tabela133[[#This Row],[Raça IA]],"-")</f>
        <v>-</v>
      </c>
      <c r="V349" s="162"/>
      <c r="W349" s="162">
        <f>Tabela133[[#This Row],[Categoria]]</f>
        <v>0</v>
      </c>
      <c r="X349" s="162"/>
      <c r="Y349" s="162"/>
      <c r="Z349" s="162"/>
      <c r="AA349" s="162"/>
      <c r="AB349" s="150" t="str">
        <f t="shared" si="16"/>
        <v/>
      </c>
      <c r="AD349" s="157"/>
      <c r="AE349" s="158" t="str">
        <f>IF(Tabela13124[[#This Row],[Diagnóstico]]="Não Prenha ",Tabela133[[#This Row],[Vaca]],"-")</f>
        <v>-</v>
      </c>
      <c r="AF349" s="162"/>
      <c r="AG349" s="162"/>
      <c r="AH349" s="162"/>
      <c r="AI349" s="162"/>
      <c r="AJ349" s="162"/>
      <c r="AK349" s="162">
        <f>Tabela133[[#This Row],[Categoria]]</f>
        <v>0</v>
      </c>
      <c r="AL349" s="162"/>
      <c r="AM349" s="162"/>
      <c r="AN349" s="162"/>
      <c r="AO349" s="162"/>
      <c r="AP349" s="150" t="str">
        <f t="shared" si="17"/>
        <v/>
      </c>
    </row>
    <row r="350" spans="1:42" s="144" customFormat="1" ht="16.5" x14ac:dyDescent="0.25">
      <c r="A350" s="159"/>
      <c r="B350" s="157"/>
      <c r="C350" s="158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50" t="str">
        <f t="shared" si="15"/>
        <v/>
      </c>
      <c r="P350" s="157"/>
      <c r="Q350" s="158" t="str">
        <f>IF(Tabela133[[#This Row],[Diagnóstico]]="Não Prenha",Tabela133[[#This Row],[Vaca]],"-")</f>
        <v>-</v>
      </c>
      <c r="R350" s="162" t="str">
        <f>IF(Tabela133[[#This Row],[Diagnóstico]]="Não Prenha",Tabela133[[#This Row],[E.C.C DG]],"-")</f>
        <v>-</v>
      </c>
      <c r="S350" s="162"/>
      <c r="T350" s="162" t="str">
        <f>IF(Tabela133[[#This Row],[Diagnóstico]]="Não Prenha",Tabela133[[#This Row],[E.C.C. IA]],"-")</f>
        <v>-</v>
      </c>
      <c r="U350" s="162" t="str">
        <f>IF(Tabela133[[#This Row],[Diagnóstico]]="Não Prenha",Tabela133[[#This Row],[Raça IA]],"-")</f>
        <v>-</v>
      </c>
      <c r="V350" s="162"/>
      <c r="W350" s="162">
        <f>Tabela133[[#This Row],[Categoria]]</f>
        <v>0</v>
      </c>
      <c r="X350" s="162"/>
      <c r="Y350" s="162"/>
      <c r="Z350" s="162"/>
      <c r="AA350" s="162"/>
      <c r="AB350" s="150" t="str">
        <f t="shared" si="16"/>
        <v/>
      </c>
      <c r="AD350" s="157"/>
      <c r="AE350" s="158" t="str">
        <f>IF(Tabela13124[[#This Row],[Diagnóstico]]="Não Prenha ",Tabela133[[#This Row],[Vaca]],"-")</f>
        <v>-</v>
      </c>
      <c r="AF350" s="162"/>
      <c r="AG350" s="162"/>
      <c r="AH350" s="162"/>
      <c r="AI350" s="162"/>
      <c r="AJ350" s="162"/>
      <c r="AK350" s="162">
        <f>Tabela133[[#This Row],[Categoria]]</f>
        <v>0</v>
      </c>
      <c r="AL350" s="162"/>
      <c r="AM350" s="162"/>
      <c r="AN350" s="162"/>
      <c r="AO350" s="162"/>
      <c r="AP350" s="150" t="str">
        <f t="shared" si="17"/>
        <v/>
      </c>
    </row>
    <row r="351" spans="1:42" s="144" customFormat="1" ht="16.5" x14ac:dyDescent="0.25">
      <c r="A351" s="159"/>
      <c r="B351" s="157"/>
      <c r="C351" s="158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50" t="str">
        <f t="shared" si="15"/>
        <v/>
      </c>
      <c r="P351" s="157"/>
      <c r="Q351" s="158" t="str">
        <f>IF(Tabela133[[#This Row],[Diagnóstico]]="Não Prenha",Tabela133[[#This Row],[Vaca]],"-")</f>
        <v>-</v>
      </c>
      <c r="R351" s="162" t="str">
        <f>IF(Tabela133[[#This Row],[Diagnóstico]]="Não Prenha",Tabela133[[#This Row],[E.C.C DG]],"-")</f>
        <v>-</v>
      </c>
      <c r="S351" s="162"/>
      <c r="T351" s="162" t="str">
        <f>IF(Tabela133[[#This Row],[Diagnóstico]]="Não Prenha",Tabela133[[#This Row],[E.C.C. IA]],"-")</f>
        <v>-</v>
      </c>
      <c r="U351" s="162" t="str">
        <f>IF(Tabela133[[#This Row],[Diagnóstico]]="Não Prenha",Tabela133[[#This Row],[Raça IA]],"-")</f>
        <v>-</v>
      </c>
      <c r="V351" s="162"/>
      <c r="W351" s="162">
        <f>Tabela133[[#This Row],[Categoria]]</f>
        <v>0</v>
      </c>
      <c r="X351" s="162"/>
      <c r="Y351" s="162"/>
      <c r="Z351" s="162"/>
      <c r="AA351" s="162"/>
      <c r="AB351" s="150" t="str">
        <f t="shared" si="16"/>
        <v/>
      </c>
      <c r="AD351" s="157"/>
      <c r="AE351" s="158" t="str">
        <f>IF(Tabela13124[[#This Row],[Diagnóstico]]="Não Prenha ",Tabela133[[#This Row],[Vaca]],"-")</f>
        <v>-</v>
      </c>
      <c r="AF351" s="162"/>
      <c r="AG351" s="162"/>
      <c r="AH351" s="162"/>
      <c r="AI351" s="162"/>
      <c r="AJ351" s="162"/>
      <c r="AK351" s="162">
        <f>Tabela133[[#This Row],[Categoria]]</f>
        <v>0</v>
      </c>
      <c r="AL351" s="162"/>
      <c r="AM351" s="162"/>
      <c r="AN351" s="162"/>
      <c r="AO351" s="162"/>
      <c r="AP351" s="150" t="str">
        <f t="shared" si="17"/>
        <v/>
      </c>
    </row>
    <row r="352" spans="1:42" s="144" customFormat="1" ht="16.5" x14ac:dyDescent="0.25">
      <c r="A352" s="159"/>
      <c r="B352" s="157"/>
      <c r="C352" s="158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50" t="str">
        <f t="shared" si="15"/>
        <v/>
      </c>
      <c r="P352" s="157"/>
      <c r="Q352" s="158" t="str">
        <f>IF(Tabela133[[#This Row],[Diagnóstico]]="Não Prenha",Tabela133[[#This Row],[Vaca]],"-")</f>
        <v>-</v>
      </c>
      <c r="R352" s="162" t="str">
        <f>IF(Tabela133[[#This Row],[Diagnóstico]]="Não Prenha",Tabela133[[#This Row],[E.C.C DG]],"-")</f>
        <v>-</v>
      </c>
      <c r="S352" s="162"/>
      <c r="T352" s="162" t="str">
        <f>IF(Tabela133[[#This Row],[Diagnóstico]]="Não Prenha",Tabela133[[#This Row],[E.C.C. IA]],"-")</f>
        <v>-</v>
      </c>
      <c r="U352" s="162" t="str">
        <f>IF(Tabela133[[#This Row],[Diagnóstico]]="Não Prenha",Tabela133[[#This Row],[Raça IA]],"-")</f>
        <v>-</v>
      </c>
      <c r="V352" s="162"/>
      <c r="W352" s="162">
        <f>Tabela133[[#This Row],[Categoria]]</f>
        <v>0</v>
      </c>
      <c r="X352" s="162"/>
      <c r="Y352" s="162"/>
      <c r="Z352" s="162"/>
      <c r="AA352" s="162"/>
      <c r="AB352" s="150" t="str">
        <f t="shared" si="16"/>
        <v/>
      </c>
      <c r="AD352" s="157"/>
      <c r="AE352" s="158" t="str">
        <f>IF(Tabela13124[[#This Row],[Diagnóstico]]="Não Prenha ",Tabela133[[#This Row],[Vaca]],"-")</f>
        <v>-</v>
      </c>
      <c r="AF352" s="162"/>
      <c r="AG352" s="162"/>
      <c r="AH352" s="162"/>
      <c r="AI352" s="162"/>
      <c r="AJ352" s="162"/>
      <c r="AK352" s="162">
        <f>Tabela133[[#This Row],[Categoria]]</f>
        <v>0</v>
      </c>
      <c r="AL352" s="162"/>
      <c r="AM352" s="162"/>
      <c r="AN352" s="162"/>
      <c r="AO352" s="162"/>
      <c r="AP352" s="150" t="str">
        <f t="shared" si="17"/>
        <v/>
      </c>
    </row>
    <row r="353" spans="1:42" s="144" customFormat="1" ht="16.5" x14ac:dyDescent="0.25">
      <c r="A353" s="159"/>
      <c r="B353" s="157"/>
      <c r="C353" s="158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50" t="str">
        <f t="shared" si="15"/>
        <v/>
      </c>
      <c r="P353" s="157"/>
      <c r="Q353" s="158" t="str">
        <f>IF(Tabela133[[#This Row],[Diagnóstico]]="Não Prenha",Tabela133[[#This Row],[Vaca]],"-")</f>
        <v>-</v>
      </c>
      <c r="R353" s="162" t="str">
        <f>IF(Tabela133[[#This Row],[Diagnóstico]]="Não Prenha",Tabela133[[#This Row],[E.C.C DG]],"-")</f>
        <v>-</v>
      </c>
      <c r="S353" s="162"/>
      <c r="T353" s="162" t="str">
        <f>IF(Tabela133[[#This Row],[Diagnóstico]]="Não Prenha",Tabela133[[#This Row],[E.C.C. IA]],"-")</f>
        <v>-</v>
      </c>
      <c r="U353" s="162" t="str">
        <f>IF(Tabela133[[#This Row],[Diagnóstico]]="Não Prenha",Tabela133[[#This Row],[Raça IA]],"-")</f>
        <v>-</v>
      </c>
      <c r="V353" s="162"/>
      <c r="W353" s="162">
        <f>Tabela133[[#This Row],[Categoria]]</f>
        <v>0</v>
      </c>
      <c r="X353" s="162"/>
      <c r="Y353" s="162"/>
      <c r="Z353" s="162"/>
      <c r="AA353" s="162"/>
      <c r="AB353" s="150" t="str">
        <f t="shared" si="16"/>
        <v/>
      </c>
      <c r="AD353" s="157"/>
      <c r="AE353" s="158" t="str">
        <f>IF(Tabela13124[[#This Row],[Diagnóstico]]="Não Prenha ",Tabela133[[#This Row],[Vaca]],"-")</f>
        <v>-</v>
      </c>
      <c r="AF353" s="162"/>
      <c r="AG353" s="162"/>
      <c r="AH353" s="162"/>
      <c r="AI353" s="162"/>
      <c r="AJ353" s="162"/>
      <c r="AK353" s="162">
        <f>Tabela133[[#This Row],[Categoria]]</f>
        <v>0</v>
      </c>
      <c r="AL353" s="162"/>
      <c r="AM353" s="162"/>
      <c r="AN353" s="162"/>
      <c r="AO353" s="162"/>
      <c r="AP353" s="150" t="str">
        <f t="shared" si="17"/>
        <v/>
      </c>
    </row>
    <row r="354" spans="1:42" s="144" customFormat="1" ht="16.5" x14ac:dyDescent="0.25">
      <c r="A354" s="159"/>
      <c r="B354" s="157"/>
      <c r="C354" s="158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50" t="str">
        <f t="shared" si="15"/>
        <v/>
      </c>
      <c r="P354" s="157"/>
      <c r="Q354" s="158" t="str">
        <f>IF(Tabela133[[#This Row],[Diagnóstico]]="Não Prenha",Tabela133[[#This Row],[Vaca]],"-")</f>
        <v>-</v>
      </c>
      <c r="R354" s="162" t="str">
        <f>IF(Tabela133[[#This Row],[Diagnóstico]]="Não Prenha",Tabela133[[#This Row],[E.C.C DG]],"-")</f>
        <v>-</v>
      </c>
      <c r="S354" s="162"/>
      <c r="T354" s="162" t="str">
        <f>IF(Tabela133[[#This Row],[Diagnóstico]]="Não Prenha",Tabela133[[#This Row],[E.C.C. IA]],"-")</f>
        <v>-</v>
      </c>
      <c r="U354" s="162" t="str">
        <f>IF(Tabela133[[#This Row],[Diagnóstico]]="Não Prenha",Tabela133[[#This Row],[Raça IA]],"-")</f>
        <v>-</v>
      </c>
      <c r="V354" s="162"/>
      <c r="W354" s="162">
        <f>Tabela133[[#This Row],[Categoria]]</f>
        <v>0</v>
      </c>
      <c r="X354" s="162"/>
      <c r="Y354" s="162"/>
      <c r="Z354" s="162"/>
      <c r="AA354" s="162"/>
      <c r="AB354" s="150" t="str">
        <f t="shared" si="16"/>
        <v/>
      </c>
      <c r="AD354" s="157"/>
      <c r="AE354" s="158" t="str">
        <f>IF(Tabela13124[[#This Row],[Diagnóstico]]="Não Prenha ",Tabela133[[#This Row],[Vaca]],"-")</f>
        <v>-</v>
      </c>
      <c r="AF354" s="162"/>
      <c r="AG354" s="162"/>
      <c r="AH354" s="162"/>
      <c r="AI354" s="162"/>
      <c r="AJ354" s="162"/>
      <c r="AK354" s="162">
        <f>Tabela133[[#This Row],[Categoria]]</f>
        <v>0</v>
      </c>
      <c r="AL354" s="162"/>
      <c r="AM354" s="162"/>
      <c r="AN354" s="162"/>
      <c r="AO354" s="162"/>
      <c r="AP354" s="150" t="str">
        <f t="shared" si="17"/>
        <v/>
      </c>
    </row>
    <row r="355" spans="1:42" s="144" customFormat="1" ht="16.5" x14ac:dyDescent="0.25">
      <c r="A355" s="159"/>
      <c r="B355" s="157"/>
      <c r="C355" s="158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50" t="str">
        <f t="shared" si="15"/>
        <v/>
      </c>
      <c r="P355" s="157"/>
      <c r="Q355" s="158" t="str">
        <f>IF(Tabela133[[#This Row],[Diagnóstico]]="Não Prenha",Tabela133[[#This Row],[Vaca]],"-")</f>
        <v>-</v>
      </c>
      <c r="R355" s="162" t="str">
        <f>IF(Tabela133[[#This Row],[Diagnóstico]]="Não Prenha",Tabela133[[#This Row],[E.C.C DG]],"-")</f>
        <v>-</v>
      </c>
      <c r="S355" s="162"/>
      <c r="T355" s="162" t="str">
        <f>IF(Tabela133[[#This Row],[Diagnóstico]]="Não Prenha",Tabela133[[#This Row],[E.C.C. IA]],"-")</f>
        <v>-</v>
      </c>
      <c r="U355" s="162" t="str">
        <f>IF(Tabela133[[#This Row],[Diagnóstico]]="Não Prenha",Tabela133[[#This Row],[Raça IA]],"-")</f>
        <v>-</v>
      </c>
      <c r="V355" s="162"/>
      <c r="W355" s="162">
        <f>Tabela133[[#This Row],[Categoria]]</f>
        <v>0</v>
      </c>
      <c r="X355" s="162"/>
      <c r="Y355" s="162"/>
      <c r="Z355" s="162"/>
      <c r="AA355" s="162"/>
      <c r="AB355" s="150" t="str">
        <f t="shared" si="16"/>
        <v/>
      </c>
      <c r="AD355" s="157"/>
      <c r="AE355" s="158" t="str">
        <f>IF(Tabela13124[[#This Row],[Diagnóstico]]="Não Prenha ",Tabela133[[#This Row],[Vaca]],"-")</f>
        <v>-</v>
      </c>
      <c r="AF355" s="162"/>
      <c r="AG355" s="162"/>
      <c r="AH355" s="162"/>
      <c r="AI355" s="162"/>
      <c r="AJ355" s="162"/>
      <c r="AK355" s="162">
        <f>Tabela133[[#This Row],[Categoria]]</f>
        <v>0</v>
      </c>
      <c r="AL355" s="162"/>
      <c r="AM355" s="162"/>
      <c r="AN355" s="162"/>
      <c r="AO355" s="162"/>
      <c r="AP355" s="150" t="str">
        <f t="shared" si="17"/>
        <v/>
      </c>
    </row>
    <row r="356" spans="1:42" s="144" customFormat="1" ht="16.5" x14ac:dyDescent="0.25">
      <c r="A356" s="159"/>
      <c r="B356" s="157"/>
      <c r="C356" s="158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50" t="str">
        <f t="shared" si="15"/>
        <v/>
      </c>
      <c r="P356" s="157"/>
      <c r="Q356" s="158" t="str">
        <f>IF(Tabela133[[#This Row],[Diagnóstico]]="Não Prenha",Tabela133[[#This Row],[Vaca]],"-")</f>
        <v>-</v>
      </c>
      <c r="R356" s="162" t="str">
        <f>IF(Tabela133[[#This Row],[Diagnóstico]]="Não Prenha",Tabela133[[#This Row],[E.C.C DG]],"-")</f>
        <v>-</v>
      </c>
      <c r="S356" s="162"/>
      <c r="T356" s="162" t="str">
        <f>IF(Tabela133[[#This Row],[Diagnóstico]]="Não Prenha",Tabela133[[#This Row],[E.C.C. IA]],"-")</f>
        <v>-</v>
      </c>
      <c r="U356" s="162" t="str">
        <f>IF(Tabela133[[#This Row],[Diagnóstico]]="Não Prenha",Tabela133[[#This Row],[Raça IA]],"-")</f>
        <v>-</v>
      </c>
      <c r="V356" s="162"/>
      <c r="W356" s="162">
        <f>Tabela133[[#This Row],[Categoria]]</f>
        <v>0</v>
      </c>
      <c r="X356" s="162"/>
      <c r="Y356" s="162"/>
      <c r="Z356" s="162"/>
      <c r="AA356" s="162"/>
      <c r="AB356" s="150" t="str">
        <f t="shared" si="16"/>
        <v/>
      </c>
      <c r="AD356" s="157"/>
      <c r="AE356" s="158" t="str">
        <f>IF(Tabela13124[[#This Row],[Diagnóstico]]="Não Prenha ",Tabela133[[#This Row],[Vaca]],"-")</f>
        <v>-</v>
      </c>
      <c r="AF356" s="162"/>
      <c r="AG356" s="162"/>
      <c r="AH356" s="162"/>
      <c r="AI356" s="162"/>
      <c r="AJ356" s="162"/>
      <c r="AK356" s="162">
        <f>Tabela133[[#This Row],[Categoria]]</f>
        <v>0</v>
      </c>
      <c r="AL356" s="162"/>
      <c r="AM356" s="162"/>
      <c r="AN356" s="162"/>
      <c r="AO356" s="162"/>
      <c r="AP356" s="150" t="str">
        <f t="shared" si="17"/>
        <v/>
      </c>
    </row>
    <row r="357" spans="1:42" s="144" customFormat="1" ht="16.5" x14ac:dyDescent="0.25">
      <c r="A357" s="159"/>
      <c r="B357" s="157"/>
      <c r="C357" s="158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50" t="str">
        <f t="shared" si="15"/>
        <v/>
      </c>
      <c r="P357" s="157"/>
      <c r="Q357" s="158" t="str">
        <f>IF(Tabela133[[#This Row],[Diagnóstico]]="Não Prenha",Tabela133[[#This Row],[Vaca]],"-")</f>
        <v>-</v>
      </c>
      <c r="R357" s="162" t="str">
        <f>IF(Tabela133[[#This Row],[Diagnóstico]]="Não Prenha",Tabela133[[#This Row],[E.C.C DG]],"-")</f>
        <v>-</v>
      </c>
      <c r="S357" s="162"/>
      <c r="T357" s="162" t="str">
        <f>IF(Tabela133[[#This Row],[Diagnóstico]]="Não Prenha",Tabela133[[#This Row],[E.C.C. IA]],"-")</f>
        <v>-</v>
      </c>
      <c r="U357" s="162" t="str">
        <f>IF(Tabela133[[#This Row],[Diagnóstico]]="Não Prenha",Tabela133[[#This Row],[Raça IA]],"-")</f>
        <v>-</v>
      </c>
      <c r="V357" s="162"/>
      <c r="W357" s="162">
        <f>Tabela133[[#This Row],[Categoria]]</f>
        <v>0</v>
      </c>
      <c r="X357" s="162"/>
      <c r="Y357" s="162"/>
      <c r="Z357" s="162"/>
      <c r="AA357" s="162"/>
      <c r="AB357" s="150" t="str">
        <f t="shared" si="16"/>
        <v/>
      </c>
      <c r="AD357" s="157"/>
      <c r="AE357" s="158" t="str">
        <f>IF(Tabela13124[[#This Row],[Diagnóstico]]="Não Prenha ",Tabela133[[#This Row],[Vaca]],"-")</f>
        <v>-</v>
      </c>
      <c r="AF357" s="162"/>
      <c r="AG357" s="162"/>
      <c r="AH357" s="162"/>
      <c r="AI357" s="162"/>
      <c r="AJ357" s="162"/>
      <c r="AK357" s="162">
        <f>Tabela133[[#This Row],[Categoria]]</f>
        <v>0</v>
      </c>
      <c r="AL357" s="162"/>
      <c r="AM357" s="162"/>
      <c r="AN357" s="162"/>
      <c r="AO357" s="162"/>
      <c r="AP357" s="150" t="str">
        <f t="shared" si="17"/>
        <v/>
      </c>
    </row>
    <row r="358" spans="1:42" s="144" customFormat="1" ht="16.5" x14ac:dyDescent="0.25">
      <c r="A358" s="159"/>
      <c r="B358" s="157"/>
      <c r="C358" s="158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50" t="str">
        <f t="shared" si="15"/>
        <v/>
      </c>
      <c r="P358" s="157"/>
      <c r="Q358" s="158" t="str">
        <f>IF(Tabela133[[#This Row],[Diagnóstico]]="Não Prenha",Tabela133[[#This Row],[Vaca]],"-")</f>
        <v>-</v>
      </c>
      <c r="R358" s="162" t="str">
        <f>IF(Tabela133[[#This Row],[Diagnóstico]]="Não Prenha",Tabela133[[#This Row],[E.C.C DG]],"-")</f>
        <v>-</v>
      </c>
      <c r="S358" s="162"/>
      <c r="T358" s="162" t="str">
        <f>IF(Tabela133[[#This Row],[Diagnóstico]]="Não Prenha",Tabela133[[#This Row],[E.C.C. IA]],"-")</f>
        <v>-</v>
      </c>
      <c r="U358" s="162" t="str">
        <f>IF(Tabela133[[#This Row],[Diagnóstico]]="Não Prenha",Tabela133[[#This Row],[Raça IA]],"-")</f>
        <v>-</v>
      </c>
      <c r="V358" s="162"/>
      <c r="W358" s="162">
        <f>Tabela133[[#This Row],[Categoria]]</f>
        <v>0</v>
      </c>
      <c r="X358" s="162"/>
      <c r="Y358" s="162"/>
      <c r="Z358" s="162"/>
      <c r="AA358" s="162"/>
      <c r="AB358" s="150" t="str">
        <f t="shared" si="16"/>
        <v/>
      </c>
      <c r="AD358" s="157"/>
      <c r="AE358" s="158" t="str">
        <f>IF(Tabela13124[[#This Row],[Diagnóstico]]="Não Prenha ",Tabela133[[#This Row],[Vaca]],"-")</f>
        <v>-</v>
      </c>
      <c r="AF358" s="162"/>
      <c r="AG358" s="162"/>
      <c r="AH358" s="162"/>
      <c r="AI358" s="162"/>
      <c r="AJ358" s="162"/>
      <c r="AK358" s="162">
        <f>Tabela133[[#This Row],[Categoria]]</f>
        <v>0</v>
      </c>
      <c r="AL358" s="162"/>
      <c r="AM358" s="162"/>
      <c r="AN358" s="162"/>
      <c r="AO358" s="162"/>
      <c r="AP358" s="150" t="str">
        <f t="shared" si="17"/>
        <v/>
      </c>
    </row>
    <row r="359" spans="1:42" s="144" customFormat="1" ht="16.5" x14ac:dyDescent="0.25">
      <c r="A359" s="159"/>
      <c r="B359" s="157"/>
      <c r="C359" s="158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50" t="str">
        <f t="shared" si="15"/>
        <v/>
      </c>
      <c r="P359" s="157"/>
      <c r="Q359" s="158" t="str">
        <f>IF(Tabela133[[#This Row],[Diagnóstico]]="Não Prenha",Tabela133[[#This Row],[Vaca]],"-")</f>
        <v>-</v>
      </c>
      <c r="R359" s="162" t="str">
        <f>IF(Tabela133[[#This Row],[Diagnóstico]]="Não Prenha",Tabela133[[#This Row],[E.C.C DG]],"-")</f>
        <v>-</v>
      </c>
      <c r="S359" s="162"/>
      <c r="T359" s="162" t="str">
        <f>IF(Tabela133[[#This Row],[Diagnóstico]]="Não Prenha",Tabela133[[#This Row],[E.C.C. IA]],"-")</f>
        <v>-</v>
      </c>
      <c r="U359" s="162" t="str">
        <f>IF(Tabela133[[#This Row],[Diagnóstico]]="Não Prenha",Tabela133[[#This Row],[Raça IA]],"-")</f>
        <v>-</v>
      </c>
      <c r="V359" s="162"/>
      <c r="W359" s="162">
        <f>Tabela133[[#This Row],[Categoria]]</f>
        <v>0</v>
      </c>
      <c r="X359" s="162"/>
      <c r="Y359" s="162"/>
      <c r="Z359" s="162"/>
      <c r="AA359" s="162"/>
      <c r="AB359" s="150" t="str">
        <f t="shared" si="16"/>
        <v/>
      </c>
      <c r="AD359" s="157"/>
      <c r="AE359" s="158" t="str">
        <f>IF(Tabela13124[[#This Row],[Diagnóstico]]="Não Prenha ",Tabela133[[#This Row],[Vaca]],"-")</f>
        <v>-</v>
      </c>
      <c r="AF359" s="162"/>
      <c r="AG359" s="162"/>
      <c r="AH359" s="162"/>
      <c r="AI359" s="162"/>
      <c r="AJ359" s="162"/>
      <c r="AK359" s="162">
        <f>Tabela133[[#This Row],[Categoria]]</f>
        <v>0</v>
      </c>
      <c r="AL359" s="162"/>
      <c r="AM359" s="162"/>
      <c r="AN359" s="162"/>
      <c r="AO359" s="162"/>
      <c r="AP359" s="150" t="str">
        <f t="shared" si="17"/>
        <v/>
      </c>
    </row>
    <row r="360" spans="1:42" s="144" customFormat="1" ht="16.5" x14ac:dyDescent="0.25">
      <c r="A360" s="159"/>
      <c r="B360" s="157"/>
      <c r="C360" s="158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50" t="str">
        <f t="shared" si="15"/>
        <v/>
      </c>
      <c r="P360" s="157"/>
      <c r="Q360" s="158" t="str">
        <f>IF(Tabela133[[#This Row],[Diagnóstico]]="Não Prenha",Tabela133[[#This Row],[Vaca]],"-")</f>
        <v>-</v>
      </c>
      <c r="R360" s="162" t="str">
        <f>IF(Tabela133[[#This Row],[Diagnóstico]]="Não Prenha",Tabela133[[#This Row],[E.C.C DG]],"-")</f>
        <v>-</v>
      </c>
      <c r="S360" s="162"/>
      <c r="T360" s="162" t="str">
        <f>IF(Tabela133[[#This Row],[Diagnóstico]]="Não Prenha",Tabela133[[#This Row],[E.C.C. IA]],"-")</f>
        <v>-</v>
      </c>
      <c r="U360" s="162" t="str">
        <f>IF(Tabela133[[#This Row],[Diagnóstico]]="Não Prenha",Tabela133[[#This Row],[Raça IA]],"-")</f>
        <v>-</v>
      </c>
      <c r="V360" s="162"/>
      <c r="W360" s="162">
        <f>Tabela133[[#This Row],[Categoria]]</f>
        <v>0</v>
      </c>
      <c r="X360" s="162"/>
      <c r="Y360" s="162"/>
      <c r="Z360" s="162"/>
      <c r="AA360" s="162"/>
      <c r="AB360" s="150" t="str">
        <f t="shared" si="16"/>
        <v/>
      </c>
      <c r="AD360" s="157"/>
      <c r="AE360" s="158" t="str">
        <f>IF(Tabela13124[[#This Row],[Diagnóstico]]="Não Prenha ",Tabela133[[#This Row],[Vaca]],"-")</f>
        <v>-</v>
      </c>
      <c r="AF360" s="162"/>
      <c r="AG360" s="162"/>
      <c r="AH360" s="162"/>
      <c r="AI360" s="162"/>
      <c r="AJ360" s="162"/>
      <c r="AK360" s="162">
        <f>Tabela133[[#This Row],[Categoria]]</f>
        <v>0</v>
      </c>
      <c r="AL360" s="162"/>
      <c r="AM360" s="162"/>
      <c r="AN360" s="162"/>
      <c r="AO360" s="162"/>
      <c r="AP360" s="150" t="str">
        <f t="shared" si="17"/>
        <v/>
      </c>
    </row>
    <row r="361" spans="1:42" s="144" customFormat="1" ht="16.5" x14ac:dyDescent="0.25">
      <c r="A361" s="159"/>
      <c r="B361" s="157"/>
      <c r="C361" s="158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50" t="str">
        <f t="shared" si="15"/>
        <v/>
      </c>
      <c r="P361" s="157"/>
      <c r="Q361" s="158" t="str">
        <f>IF(Tabela133[[#This Row],[Diagnóstico]]="Não Prenha",Tabela133[[#This Row],[Vaca]],"-")</f>
        <v>-</v>
      </c>
      <c r="R361" s="162" t="str">
        <f>IF(Tabela133[[#This Row],[Diagnóstico]]="Não Prenha",Tabela133[[#This Row],[E.C.C DG]],"-")</f>
        <v>-</v>
      </c>
      <c r="S361" s="162"/>
      <c r="T361" s="162" t="str">
        <f>IF(Tabela133[[#This Row],[Diagnóstico]]="Não Prenha",Tabela133[[#This Row],[E.C.C. IA]],"-")</f>
        <v>-</v>
      </c>
      <c r="U361" s="162" t="str">
        <f>IF(Tabela133[[#This Row],[Diagnóstico]]="Não Prenha",Tabela133[[#This Row],[Raça IA]],"-")</f>
        <v>-</v>
      </c>
      <c r="V361" s="162"/>
      <c r="W361" s="162">
        <f>Tabela133[[#This Row],[Categoria]]</f>
        <v>0</v>
      </c>
      <c r="X361" s="162"/>
      <c r="Y361" s="162"/>
      <c r="Z361" s="162"/>
      <c r="AA361" s="162"/>
      <c r="AB361" s="150" t="str">
        <f t="shared" si="16"/>
        <v/>
      </c>
      <c r="AD361" s="157"/>
      <c r="AE361" s="158" t="str">
        <f>IF(Tabela13124[[#This Row],[Diagnóstico]]="Não Prenha ",Tabela133[[#This Row],[Vaca]],"-")</f>
        <v>-</v>
      </c>
      <c r="AF361" s="162"/>
      <c r="AG361" s="162"/>
      <c r="AH361" s="162"/>
      <c r="AI361" s="162"/>
      <c r="AJ361" s="162"/>
      <c r="AK361" s="162">
        <f>Tabela133[[#This Row],[Categoria]]</f>
        <v>0</v>
      </c>
      <c r="AL361" s="162"/>
      <c r="AM361" s="162"/>
      <c r="AN361" s="162"/>
      <c r="AO361" s="162"/>
      <c r="AP361" s="150" t="str">
        <f t="shared" si="17"/>
        <v/>
      </c>
    </row>
    <row r="362" spans="1:42" s="144" customFormat="1" ht="16.5" x14ac:dyDescent="0.25">
      <c r="A362" s="159"/>
      <c r="B362" s="157"/>
      <c r="C362" s="158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50" t="str">
        <f t="shared" si="15"/>
        <v/>
      </c>
      <c r="P362" s="157"/>
      <c r="Q362" s="158" t="str">
        <f>IF(Tabela133[[#This Row],[Diagnóstico]]="Não Prenha",Tabela133[[#This Row],[Vaca]],"-")</f>
        <v>-</v>
      </c>
      <c r="R362" s="162" t="str">
        <f>IF(Tabela133[[#This Row],[Diagnóstico]]="Não Prenha",Tabela133[[#This Row],[E.C.C DG]],"-")</f>
        <v>-</v>
      </c>
      <c r="S362" s="162"/>
      <c r="T362" s="162" t="str">
        <f>IF(Tabela133[[#This Row],[Diagnóstico]]="Não Prenha",Tabela133[[#This Row],[E.C.C. IA]],"-")</f>
        <v>-</v>
      </c>
      <c r="U362" s="162" t="str">
        <f>IF(Tabela133[[#This Row],[Diagnóstico]]="Não Prenha",Tabela133[[#This Row],[Raça IA]],"-")</f>
        <v>-</v>
      </c>
      <c r="V362" s="162"/>
      <c r="W362" s="162">
        <f>Tabela133[[#This Row],[Categoria]]</f>
        <v>0</v>
      </c>
      <c r="X362" s="162"/>
      <c r="Y362" s="162"/>
      <c r="Z362" s="162"/>
      <c r="AA362" s="162"/>
      <c r="AB362" s="150" t="str">
        <f t="shared" si="16"/>
        <v/>
      </c>
      <c r="AD362" s="157"/>
      <c r="AE362" s="158" t="str">
        <f>IF(Tabela13124[[#This Row],[Diagnóstico]]="Não Prenha ",Tabela133[[#This Row],[Vaca]],"-")</f>
        <v>-</v>
      </c>
      <c r="AF362" s="162"/>
      <c r="AG362" s="162"/>
      <c r="AH362" s="162"/>
      <c r="AI362" s="162"/>
      <c r="AJ362" s="162"/>
      <c r="AK362" s="162">
        <f>Tabela133[[#This Row],[Categoria]]</f>
        <v>0</v>
      </c>
      <c r="AL362" s="162"/>
      <c r="AM362" s="162"/>
      <c r="AN362" s="162"/>
      <c r="AO362" s="162"/>
      <c r="AP362" s="150" t="str">
        <f t="shared" si="17"/>
        <v/>
      </c>
    </row>
    <row r="363" spans="1:42" s="144" customFormat="1" ht="16.5" x14ac:dyDescent="0.25">
      <c r="A363" s="159"/>
      <c r="B363" s="157"/>
      <c r="C363" s="158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50" t="str">
        <f t="shared" si="15"/>
        <v/>
      </c>
      <c r="P363" s="157"/>
      <c r="Q363" s="158" t="str">
        <f>IF(Tabela133[[#This Row],[Diagnóstico]]="Não Prenha",Tabela133[[#This Row],[Vaca]],"-")</f>
        <v>-</v>
      </c>
      <c r="R363" s="162" t="str">
        <f>IF(Tabela133[[#This Row],[Diagnóstico]]="Não Prenha",Tabela133[[#This Row],[E.C.C DG]],"-")</f>
        <v>-</v>
      </c>
      <c r="S363" s="162"/>
      <c r="T363" s="162" t="str">
        <f>IF(Tabela133[[#This Row],[Diagnóstico]]="Não Prenha",Tabela133[[#This Row],[E.C.C. IA]],"-")</f>
        <v>-</v>
      </c>
      <c r="U363" s="162" t="str">
        <f>IF(Tabela133[[#This Row],[Diagnóstico]]="Não Prenha",Tabela133[[#This Row],[Raça IA]],"-")</f>
        <v>-</v>
      </c>
      <c r="V363" s="162"/>
      <c r="W363" s="162">
        <f>Tabela133[[#This Row],[Categoria]]</f>
        <v>0</v>
      </c>
      <c r="X363" s="162"/>
      <c r="Y363" s="162"/>
      <c r="Z363" s="162"/>
      <c r="AA363" s="162"/>
      <c r="AB363" s="150" t="str">
        <f t="shared" si="16"/>
        <v/>
      </c>
      <c r="AD363" s="157"/>
      <c r="AE363" s="158" t="str">
        <f>IF(Tabela13124[[#This Row],[Diagnóstico]]="Não Prenha ",Tabela133[[#This Row],[Vaca]],"-")</f>
        <v>-</v>
      </c>
      <c r="AF363" s="162"/>
      <c r="AG363" s="162"/>
      <c r="AH363" s="162"/>
      <c r="AI363" s="162"/>
      <c r="AJ363" s="162"/>
      <c r="AK363" s="162">
        <f>Tabela133[[#This Row],[Categoria]]</f>
        <v>0</v>
      </c>
      <c r="AL363" s="162"/>
      <c r="AM363" s="162"/>
      <c r="AN363" s="162"/>
      <c r="AO363" s="162"/>
      <c r="AP363" s="150" t="str">
        <f t="shared" si="17"/>
        <v/>
      </c>
    </row>
    <row r="364" spans="1:42" s="144" customFormat="1" ht="16.5" x14ac:dyDescent="0.25">
      <c r="A364" s="159"/>
      <c r="B364" s="157"/>
      <c r="C364" s="158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50" t="str">
        <f t="shared" si="15"/>
        <v/>
      </c>
      <c r="P364" s="157"/>
      <c r="Q364" s="158" t="str">
        <f>IF(Tabela133[[#This Row],[Diagnóstico]]="Não Prenha",Tabela133[[#This Row],[Vaca]],"-")</f>
        <v>-</v>
      </c>
      <c r="R364" s="162" t="str">
        <f>IF(Tabela133[[#This Row],[Diagnóstico]]="Não Prenha",Tabela133[[#This Row],[E.C.C DG]],"-")</f>
        <v>-</v>
      </c>
      <c r="S364" s="162"/>
      <c r="T364" s="162" t="str">
        <f>IF(Tabela133[[#This Row],[Diagnóstico]]="Não Prenha",Tabela133[[#This Row],[E.C.C. IA]],"-")</f>
        <v>-</v>
      </c>
      <c r="U364" s="162" t="str">
        <f>IF(Tabela133[[#This Row],[Diagnóstico]]="Não Prenha",Tabela133[[#This Row],[Raça IA]],"-")</f>
        <v>-</v>
      </c>
      <c r="V364" s="162"/>
      <c r="W364" s="162">
        <f>Tabela133[[#This Row],[Categoria]]</f>
        <v>0</v>
      </c>
      <c r="X364" s="162"/>
      <c r="Y364" s="162"/>
      <c r="Z364" s="162"/>
      <c r="AA364" s="162"/>
      <c r="AB364" s="150" t="str">
        <f t="shared" si="16"/>
        <v/>
      </c>
      <c r="AD364" s="157"/>
      <c r="AE364" s="158" t="str">
        <f>IF(Tabela13124[[#This Row],[Diagnóstico]]="Não Prenha ",Tabela133[[#This Row],[Vaca]],"-")</f>
        <v>-</v>
      </c>
      <c r="AF364" s="162"/>
      <c r="AG364" s="162"/>
      <c r="AH364" s="162"/>
      <c r="AI364" s="162"/>
      <c r="AJ364" s="162"/>
      <c r="AK364" s="162">
        <f>Tabela133[[#This Row],[Categoria]]</f>
        <v>0</v>
      </c>
      <c r="AL364" s="162"/>
      <c r="AM364" s="162"/>
      <c r="AN364" s="162"/>
      <c r="AO364" s="162"/>
      <c r="AP364" s="150" t="str">
        <f t="shared" si="17"/>
        <v/>
      </c>
    </row>
    <row r="365" spans="1:42" s="144" customFormat="1" ht="16.5" x14ac:dyDescent="0.25">
      <c r="A365" s="159"/>
      <c r="B365" s="157"/>
      <c r="C365" s="158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50" t="str">
        <f t="shared" si="15"/>
        <v/>
      </c>
      <c r="P365" s="157"/>
      <c r="Q365" s="158" t="str">
        <f>IF(Tabela133[[#This Row],[Diagnóstico]]="Não Prenha",Tabela133[[#This Row],[Vaca]],"-")</f>
        <v>-</v>
      </c>
      <c r="R365" s="162" t="str">
        <f>IF(Tabela133[[#This Row],[Diagnóstico]]="Não Prenha",Tabela133[[#This Row],[E.C.C DG]],"-")</f>
        <v>-</v>
      </c>
      <c r="S365" s="162"/>
      <c r="T365" s="162" t="str">
        <f>IF(Tabela133[[#This Row],[Diagnóstico]]="Não Prenha",Tabela133[[#This Row],[E.C.C. IA]],"-")</f>
        <v>-</v>
      </c>
      <c r="U365" s="162" t="str">
        <f>IF(Tabela133[[#This Row],[Diagnóstico]]="Não Prenha",Tabela133[[#This Row],[Raça IA]],"-")</f>
        <v>-</v>
      </c>
      <c r="V365" s="162"/>
      <c r="W365" s="162">
        <f>Tabela133[[#This Row],[Categoria]]</f>
        <v>0</v>
      </c>
      <c r="X365" s="162"/>
      <c r="Y365" s="162"/>
      <c r="Z365" s="162"/>
      <c r="AA365" s="162"/>
      <c r="AB365" s="150" t="str">
        <f t="shared" si="16"/>
        <v/>
      </c>
      <c r="AD365" s="157"/>
      <c r="AE365" s="158" t="str">
        <f>IF(Tabela13124[[#This Row],[Diagnóstico]]="Não Prenha ",Tabela133[[#This Row],[Vaca]],"-")</f>
        <v>-</v>
      </c>
      <c r="AF365" s="162"/>
      <c r="AG365" s="162"/>
      <c r="AH365" s="162"/>
      <c r="AI365" s="162"/>
      <c r="AJ365" s="162"/>
      <c r="AK365" s="162">
        <f>Tabela133[[#This Row],[Categoria]]</f>
        <v>0</v>
      </c>
      <c r="AL365" s="162"/>
      <c r="AM365" s="162"/>
      <c r="AN365" s="162"/>
      <c r="AO365" s="162"/>
      <c r="AP365" s="150" t="str">
        <f t="shared" si="17"/>
        <v/>
      </c>
    </row>
    <row r="366" spans="1:42" s="144" customFormat="1" ht="16.5" x14ac:dyDescent="0.25">
      <c r="A366" s="159"/>
      <c r="B366" s="157"/>
      <c r="C366" s="158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50" t="str">
        <f t="shared" si="15"/>
        <v/>
      </c>
      <c r="P366" s="157"/>
      <c r="Q366" s="158" t="str">
        <f>IF(Tabela133[[#This Row],[Diagnóstico]]="Não Prenha",Tabela133[[#This Row],[Vaca]],"-")</f>
        <v>-</v>
      </c>
      <c r="R366" s="162" t="str">
        <f>IF(Tabela133[[#This Row],[Diagnóstico]]="Não Prenha",Tabela133[[#This Row],[E.C.C DG]],"-")</f>
        <v>-</v>
      </c>
      <c r="S366" s="162"/>
      <c r="T366" s="162" t="str">
        <f>IF(Tabela133[[#This Row],[Diagnóstico]]="Não Prenha",Tabela133[[#This Row],[E.C.C. IA]],"-")</f>
        <v>-</v>
      </c>
      <c r="U366" s="162" t="str">
        <f>IF(Tabela133[[#This Row],[Diagnóstico]]="Não Prenha",Tabela133[[#This Row],[Raça IA]],"-")</f>
        <v>-</v>
      </c>
      <c r="V366" s="162"/>
      <c r="W366" s="162">
        <f>Tabela133[[#This Row],[Categoria]]</f>
        <v>0</v>
      </c>
      <c r="X366" s="162"/>
      <c r="Y366" s="162"/>
      <c r="Z366" s="162"/>
      <c r="AA366" s="162"/>
      <c r="AB366" s="150" t="str">
        <f t="shared" si="16"/>
        <v/>
      </c>
      <c r="AD366" s="157"/>
      <c r="AE366" s="158" t="str">
        <f>IF(Tabela13124[[#This Row],[Diagnóstico]]="Não Prenha ",Tabela133[[#This Row],[Vaca]],"-")</f>
        <v>-</v>
      </c>
      <c r="AF366" s="162"/>
      <c r="AG366" s="162"/>
      <c r="AH366" s="162"/>
      <c r="AI366" s="162"/>
      <c r="AJ366" s="162"/>
      <c r="AK366" s="162">
        <f>Tabela133[[#This Row],[Categoria]]</f>
        <v>0</v>
      </c>
      <c r="AL366" s="162"/>
      <c r="AM366" s="162"/>
      <c r="AN366" s="162"/>
      <c r="AO366" s="162"/>
      <c r="AP366" s="150" t="str">
        <f t="shared" si="17"/>
        <v/>
      </c>
    </row>
    <row r="367" spans="1:42" s="144" customFormat="1" ht="16.5" x14ac:dyDescent="0.25">
      <c r="A367" s="159"/>
      <c r="B367" s="157"/>
      <c r="C367" s="158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50" t="str">
        <f t="shared" si="15"/>
        <v/>
      </c>
      <c r="P367" s="157"/>
      <c r="Q367" s="158" t="str">
        <f>IF(Tabela133[[#This Row],[Diagnóstico]]="Não Prenha",Tabela133[[#This Row],[Vaca]],"-")</f>
        <v>-</v>
      </c>
      <c r="R367" s="162" t="str">
        <f>IF(Tabela133[[#This Row],[Diagnóstico]]="Não Prenha",Tabela133[[#This Row],[E.C.C DG]],"-")</f>
        <v>-</v>
      </c>
      <c r="S367" s="162"/>
      <c r="T367" s="162" t="str">
        <f>IF(Tabela133[[#This Row],[Diagnóstico]]="Não Prenha",Tabela133[[#This Row],[E.C.C. IA]],"-")</f>
        <v>-</v>
      </c>
      <c r="U367" s="162" t="str">
        <f>IF(Tabela133[[#This Row],[Diagnóstico]]="Não Prenha",Tabela133[[#This Row],[Raça IA]],"-")</f>
        <v>-</v>
      </c>
      <c r="V367" s="162"/>
      <c r="W367" s="162">
        <f>Tabela133[[#This Row],[Categoria]]</f>
        <v>0</v>
      </c>
      <c r="X367" s="162"/>
      <c r="Y367" s="162"/>
      <c r="Z367" s="162"/>
      <c r="AA367" s="162"/>
      <c r="AB367" s="150" t="str">
        <f t="shared" si="16"/>
        <v/>
      </c>
      <c r="AD367" s="157"/>
      <c r="AE367" s="158" t="str">
        <f>IF(Tabela13124[[#This Row],[Diagnóstico]]="Não Prenha ",Tabela133[[#This Row],[Vaca]],"-")</f>
        <v>-</v>
      </c>
      <c r="AF367" s="162"/>
      <c r="AG367" s="162"/>
      <c r="AH367" s="162"/>
      <c r="AI367" s="162"/>
      <c r="AJ367" s="162"/>
      <c r="AK367" s="162">
        <f>Tabela133[[#This Row],[Categoria]]</f>
        <v>0</v>
      </c>
      <c r="AL367" s="162"/>
      <c r="AM367" s="162"/>
      <c r="AN367" s="162"/>
      <c r="AO367" s="162"/>
      <c r="AP367" s="150" t="str">
        <f t="shared" si="17"/>
        <v/>
      </c>
    </row>
    <row r="368" spans="1:42" s="144" customFormat="1" ht="16.5" x14ac:dyDescent="0.25">
      <c r="A368" s="159"/>
      <c r="B368" s="157"/>
      <c r="C368" s="158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50" t="str">
        <f t="shared" si="15"/>
        <v/>
      </c>
      <c r="P368" s="157"/>
      <c r="Q368" s="158" t="str">
        <f>IF(Tabela133[[#This Row],[Diagnóstico]]="Não Prenha",Tabela133[[#This Row],[Vaca]],"-")</f>
        <v>-</v>
      </c>
      <c r="R368" s="162" t="str">
        <f>IF(Tabela133[[#This Row],[Diagnóstico]]="Não Prenha",Tabela133[[#This Row],[E.C.C DG]],"-")</f>
        <v>-</v>
      </c>
      <c r="S368" s="162"/>
      <c r="T368" s="162" t="str">
        <f>IF(Tabela133[[#This Row],[Diagnóstico]]="Não Prenha",Tabela133[[#This Row],[E.C.C. IA]],"-")</f>
        <v>-</v>
      </c>
      <c r="U368" s="162" t="str">
        <f>IF(Tabela133[[#This Row],[Diagnóstico]]="Não Prenha",Tabela133[[#This Row],[Raça IA]],"-")</f>
        <v>-</v>
      </c>
      <c r="V368" s="162"/>
      <c r="W368" s="162">
        <f>Tabela133[[#This Row],[Categoria]]</f>
        <v>0</v>
      </c>
      <c r="X368" s="162"/>
      <c r="Y368" s="162"/>
      <c r="Z368" s="162"/>
      <c r="AA368" s="162"/>
      <c r="AB368" s="150" t="str">
        <f t="shared" si="16"/>
        <v/>
      </c>
      <c r="AD368" s="157"/>
      <c r="AE368" s="158" t="str">
        <f>IF(Tabela13124[[#This Row],[Diagnóstico]]="Não Prenha ",Tabela133[[#This Row],[Vaca]],"-")</f>
        <v>-</v>
      </c>
      <c r="AF368" s="162"/>
      <c r="AG368" s="162"/>
      <c r="AH368" s="162"/>
      <c r="AI368" s="162"/>
      <c r="AJ368" s="162"/>
      <c r="AK368" s="162">
        <f>Tabela133[[#This Row],[Categoria]]</f>
        <v>0</v>
      </c>
      <c r="AL368" s="162"/>
      <c r="AM368" s="162"/>
      <c r="AN368" s="162"/>
      <c r="AO368" s="162"/>
      <c r="AP368" s="150" t="str">
        <f t="shared" si="17"/>
        <v/>
      </c>
    </row>
    <row r="369" spans="1:42" s="144" customFormat="1" ht="16.5" x14ac:dyDescent="0.25">
      <c r="A369" s="159"/>
      <c r="B369" s="157"/>
      <c r="C369" s="158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50" t="str">
        <f t="shared" si="15"/>
        <v/>
      </c>
      <c r="P369" s="157"/>
      <c r="Q369" s="158" t="str">
        <f>IF(Tabela133[[#This Row],[Diagnóstico]]="Não Prenha",Tabela133[[#This Row],[Vaca]],"-")</f>
        <v>-</v>
      </c>
      <c r="R369" s="162" t="str">
        <f>IF(Tabela133[[#This Row],[Diagnóstico]]="Não Prenha",Tabela133[[#This Row],[E.C.C DG]],"-")</f>
        <v>-</v>
      </c>
      <c r="S369" s="162"/>
      <c r="T369" s="162" t="str">
        <f>IF(Tabela133[[#This Row],[Diagnóstico]]="Não Prenha",Tabela133[[#This Row],[E.C.C. IA]],"-")</f>
        <v>-</v>
      </c>
      <c r="U369" s="162" t="str">
        <f>IF(Tabela133[[#This Row],[Diagnóstico]]="Não Prenha",Tabela133[[#This Row],[Raça IA]],"-")</f>
        <v>-</v>
      </c>
      <c r="V369" s="162"/>
      <c r="W369" s="162">
        <f>Tabela133[[#This Row],[Categoria]]</f>
        <v>0</v>
      </c>
      <c r="X369" s="162"/>
      <c r="Y369" s="162"/>
      <c r="Z369" s="162"/>
      <c r="AA369" s="162"/>
      <c r="AB369" s="150" t="str">
        <f t="shared" si="16"/>
        <v/>
      </c>
      <c r="AD369" s="157"/>
      <c r="AE369" s="158" t="str">
        <f>IF(Tabela13124[[#This Row],[Diagnóstico]]="Não Prenha ",Tabela133[[#This Row],[Vaca]],"-")</f>
        <v>-</v>
      </c>
      <c r="AF369" s="162"/>
      <c r="AG369" s="162"/>
      <c r="AH369" s="162"/>
      <c r="AI369" s="162"/>
      <c r="AJ369" s="162"/>
      <c r="AK369" s="162">
        <f>Tabela133[[#This Row],[Categoria]]</f>
        <v>0</v>
      </c>
      <c r="AL369" s="162"/>
      <c r="AM369" s="162"/>
      <c r="AN369" s="162"/>
      <c r="AO369" s="162"/>
      <c r="AP369" s="150" t="str">
        <f t="shared" si="17"/>
        <v/>
      </c>
    </row>
    <row r="370" spans="1:42" s="144" customFormat="1" ht="16.5" x14ac:dyDescent="0.25">
      <c r="A370" s="159"/>
      <c r="B370" s="157"/>
      <c r="C370" s="158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50" t="str">
        <f t="shared" si="15"/>
        <v/>
      </c>
      <c r="P370" s="157"/>
      <c r="Q370" s="158" t="str">
        <f>IF(Tabela133[[#This Row],[Diagnóstico]]="Não Prenha",Tabela133[[#This Row],[Vaca]],"-")</f>
        <v>-</v>
      </c>
      <c r="R370" s="162" t="str">
        <f>IF(Tabela133[[#This Row],[Diagnóstico]]="Não Prenha",Tabela133[[#This Row],[E.C.C DG]],"-")</f>
        <v>-</v>
      </c>
      <c r="S370" s="162"/>
      <c r="T370" s="162" t="str">
        <f>IF(Tabela133[[#This Row],[Diagnóstico]]="Não Prenha",Tabela133[[#This Row],[E.C.C. IA]],"-")</f>
        <v>-</v>
      </c>
      <c r="U370" s="162" t="str">
        <f>IF(Tabela133[[#This Row],[Diagnóstico]]="Não Prenha",Tabela133[[#This Row],[Raça IA]],"-")</f>
        <v>-</v>
      </c>
      <c r="V370" s="162"/>
      <c r="W370" s="162">
        <f>Tabela133[[#This Row],[Categoria]]</f>
        <v>0</v>
      </c>
      <c r="X370" s="162"/>
      <c r="Y370" s="162"/>
      <c r="Z370" s="162"/>
      <c r="AA370" s="162"/>
      <c r="AB370" s="150" t="str">
        <f t="shared" si="16"/>
        <v/>
      </c>
      <c r="AD370" s="157"/>
      <c r="AE370" s="158" t="str">
        <f>IF(Tabela13124[[#This Row],[Diagnóstico]]="Não Prenha ",Tabela133[[#This Row],[Vaca]],"-")</f>
        <v>-</v>
      </c>
      <c r="AF370" s="162"/>
      <c r="AG370" s="162"/>
      <c r="AH370" s="162"/>
      <c r="AI370" s="162"/>
      <c r="AJ370" s="162"/>
      <c r="AK370" s="162">
        <f>Tabela133[[#This Row],[Categoria]]</f>
        <v>0</v>
      </c>
      <c r="AL370" s="162"/>
      <c r="AM370" s="162"/>
      <c r="AN370" s="162"/>
      <c r="AO370" s="162"/>
      <c r="AP370" s="150" t="str">
        <f t="shared" si="17"/>
        <v/>
      </c>
    </row>
    <row r="371" spans="1:42" s="144" customFormat="1" ht="16.5" x14ac:dyDescent="0.25">
      <c r="A371" s="159"/>
      <c r="B371" s="157"/>
      <c r="C371" s="158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50" t="str">
        <f t="shared" si="15"/>
        <v/>
      </c>
      <c r="P371" s="157"/>
      <c r="Q371" s="158" t="str">
        <f>IF(Tabela133[[#This Row],[Diagnóstico]]="Não Prenha",Tabela133[[#This Row],[Vaca]],"-")</f>
        <v>-</v>
      </c>
      <c r="R371" s="162" t="str">
        <f>IF(Tabela133[[#This Row],[Diagnóstico]]="Não Prenha",Tabela133[[#This Row],[E.C.C DG]],"-")</f>
        <v>-</v>
      </c>
      <c r="S371" s="162"/>
      <c r="T371" s="162" t="str">
        <f>IF(Tabela133[[#This Row],[Diagnóstico]]="Não Prenha",Tabela133[[#This Row],[E.C.C. IA]],"-")</f>
        <v>-</v>
      </c>
      <c r="U371" s="162" t="str">
        <f>IF(Tabela133[[#This Row],[Diagnóstico]]="Não Prenha",Tabela133[[#This Row],[Raça IA]],"-")</f>
        <v>-</v>
      </c>
      <c r="V371" s="162"/>
      <c r="W371" s="162">
        <f>Tabela133[[#This Row],[Categoria]]</f>
        <v>0</v>
      </c>
      <c r="X371" s="162"/>
      <c r="Y371" s="162"/>
      <c r="Z371" s="162"/>
      <c r="AA371" s="162"/>
      <c r="AB371" s="150" t="str">
        <f t="shared" si="16"/>
        <v/>
      </c>
      <c r="AD371" s="157"/>
      <c r="AE371" s="158" t="str">
        <f>IF(Tabela13124[[#This Row],[Diagnóstico]]="Não Prenha ",Tabela133[[#This Row],[Vaca]],"-")</f>
        <v>-</v>
      </c>
      <c r="AF371" s="162"/>
      <c r="AG371" s="162"/>
      <c r="AH371" s="162"/>
      <c r="AI371" s="162"/>
      <c r="AJ371" s="162"/>
      <c r="AK371" s="162">
        <f>Tabela133[[#This Row],[Categoria]]</f>
        <v>0</v>
      </c>
      <c r="AL371" s="162"/>
      <c r="AM371" s="162"/>
      <c r="AN371" s="162"/>
      <c r="AO371" s="162"/>
      <c r="AP371" s="150" t="str">
        <f t="shared" si="17"/>
        <v/>
      </c>
    </row>
    <row r="372" spans="1:42" s="144" customFormat="1" ht="16.5" x14ac:dyDescent="0.25">
      <c r="A372" s="159"/>
      <c r="B372" s="157"/>
      <c r="C372" s="158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50" t="str">
        <f t="shared" si="15"/>
        <v/>
      </c>
      <c r="P372" s="157"/>
      <c r="Q372" s="158" t="str">
        <f>IF(Tabela133[[#This Row],[Diagnóstico]]="Não Prenha",Tabela133[[#This Row],[Vaca]],"-")</f>
        <v>-</v>
      </c>
      <c r="R372" s="162" t="str">
        <f>IF(Tabela133[[#This Row],[Diagnóstico]]="Não Prenha",Tabela133[[#This Row],[E.C.C DG]],"-")</f>
        <v>-</v>
      </c>
      <c r="S372" s="162"/>
      <c r="T372" s="162" t="str">
        <f>IF(Tabela133[[#This Row],[Diagnóstico]]="Não Prenha",Tabela133[[#This Row],[E.C.C. IA]],"-")</f>
        <v>-</v>
      </c>
      <c r="U372" s="162" t="str">
        <f>IF(Tabela133[[#This Row],[Diagnóstico]]="Não Prenha",Tabela133[[#This Row],[Raça IA]],"-")</f>
        <v>-</v>
      </c>
      <c r="V372" s="162"/>
      <c r="W372" s="162">
        <f>Tabela133[[#This Row],[Categoria]]</f>
        <v>0</v>
      </c>
      <c r="X372" s="162"/>
      <c r="Y372" s="162"/>
      <c r="Z372" s="162"/>
      <c r="AA372" s="162"/>
      <c r="AB372" s="150" t="str">
        <f t="shared" si="16"/>
        <v/>
      </c>
      <c r="AD372" s="157"/>
      <c r="AE372" s="158" t="str">
        <f>IF(Tabela13124[[#This Row],[Diagnóstico]]="Não Prenha ",Tabela133[[#This Row],[Vaca]],"-")</f>
        <v>-</v>
      </c>
      <c r="AF372" s="162"/>
      <c r="AG372" s="162"/>
      <c r="AH372" s="162"/>
      <c r="AI372" s="162"/>
      <c r="AJ372" s="162"/>
      <c r="AK372" s="162">
        <f>Tabela133[[#This Row],[Categoria]]</f>
        <v>0</v>
      </c>
      <c r="AL372" s="162"/>
      <c r="AM372" s="162"/>
      <c r="AN372" s="162"/>
      <c r="AO372" s="162"/>
      <c r="AP372" s="150" t="str">
        <f t="shared" si="17"/>
        <v/>
      </c>
    </row>
    <row r="373" spans="1:42" s="144" customFormat="1" ht="16.5" x14ac:dyDescent="0.25">
      <c r="A373" s="159"/>
      <c r="B373" s="157"/>
      <c r="C373" s="158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50" t="str">
        <f t="shared" si="15"/>
        <v/>
      </c>
      <c r="P373" s="157"/>
      <c r="Q373" s="158" t="str">
        <f>IF(Tabela133[[#This Row],[Diagnóstico]]="Não Prenha",Tabela133[[#This Row],[Vaca]],"-")</f>
        <v>-</v>
      </c>
      <c r="R373" s="162" t="str">
        <f>IF(Tabela133[[#This Row],[Diagnóstico]]="Não Prenha",Tabela133[[#This Row],[E.C.C DG]],"-")</f>
        <v>-</v>
      </c>
      <c r="S373" s="162"/>
      <c r="T373" s="162" t="str">
        <f>IF(Tabela133[[#This Row],[Diagnóstico]]="Não Prenha",Tabela133[[#This Row],[E.C.C. IA]],"-")</f>
        <v>-</v>
      </c>
      <c r="U373" s="162" t="str">
        <f>IF(Tabela133[[#This Row],[Diagnóstico]]="Não Prenha",Tabela133[[#This Row],[Raça IA]],"-")</f>
        <v>-</v>
      </c>
      <c r="V373" s="162"/>
      <c r="W373" s="162">
        <f>Tabela133[[#This Row],[Categoria]]</f>
        <v>0</v>
      </c>
      <c r="X373" s="162"/>
      <c r="Y373" s="162"/>
      <c r="Z373" s="162"/>
      <c r="AA373" s="162"/>
      <c r="AB373" s="150" t="str">
        <f t="shared" si="16"/>
        <v/>
      </c>
      <c r="AD373" s="157"/>
      <c r="AE373" s="158" t="str">
        <f>IF(Tabela13124[[#This Row],[Diagnóstico]]="Não Prenha ",Tabela133[[#This Row],[Vaca]],"-")</f>
        <v>-</v>
      </c>
      <c r="AF373" s="162"/>
      <c r="AG373" s="162"/>
      <c r="AH373" s="162"/>
      <c r="AI373" s="162"/>
      <c r="AJ373" s="162"/>
      <c r="AK373" s="162">
        <f>Tabela133[[#This Row],[Categoria]]</f>
        <v>0</v>
      </c>
      <c r="AL373" s="162"/>
      <c r="AM373" s="162"/>
      <c r="AN373" s="162"/>
      <c r="AO373" s="162"/>
      <c r="AP373" s="150" t="str">
        <f t="shared" si="17"/>
        <v/>
      </c>
    </row>
    <row r="374" spans="1:42" s="144" customFormat="1" ht="16.5" x14ac:dyDescent="0.25">
      <c r="A374" s="159"/>
      <c r="B374" s="157"/>
      <c r="C374" s="158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50" t="str">
        <f t="shared" si="15"/>
        <v/>
      </c>
      <c r="P374" s="157"/>
      <c r="Q374" s="158" t="str">
        <f>IF(Tabela133[[#This Row],[Diagnóstico]]="Não Prenha",Tabela133[[#This Row],[Vaca]],"-")</f>
        <v>-</v>
      </c>
      <c r="R374" s="162" t="str">
        <f>IF(Tabela133[[#This Row],[Diagnóstico]]="Não Prenha",Tabela133[[#This Row],[E.C.C DG]],"-")</f>
        <v>-</v>
      </c>
      <c r="S374" s="162"/>
      <c r="T374" s="162" t="str">
        <f>IF(Tabela133[[#This Row],[Diagnóstico]]="Não Prenha",Tabela133[[#This Row],[E.C.C. IA]],"-")</f>
        <v>-</v>
      </c>
      <c r="U374" s="162" t="str">
        <f>IF(Tabela133[[#This Row],[Diagnóstico]]="Não Prenha",Tabela133[[#This Row],[Raça IA]],"-")</f>
        <v>-</v>
      </c>
      <c r="V374" s="162"/>
      <c r="W374" s="162">
        <f>Tabela133[[#This Row],[Categoria]]</f>
        <v>0</v>
      </c>
      <c r="X374" s="162"/>
      <c r="Y374" s="162"/>
      <c r="Z374" s="162"/>
      <c r="AA374" s="162"/>
      <c r="AB374" s="150" t="str">
        <f t="shared" si="16"/>
        <v/>
      </c>
      <c r="AD374" s="157"/>
      <c r="AE374" s="158" t="str">
        <f>IF(Tabela13124[[#This Row],[Diagnóstico]]="Não Prenha ",Tabela133[[#This Row],[Vaca]],"-")</f>
        <v>-</v>
      </c>
      <c r="AF374" s="162"/>
      <c r="AG374" s="162"/>
      <c r="AH374" s="162"/>
      <c r="AI374" s="162"/>
      <c r="AJ374" s="162"/>
      <c r="AK374" s="162">
        <f>Tabela133[[#This Row],[Categoria]]</f>
        <v>0</v>
      </c>
      <c r="AL374" s="162"/>
      <c r="AM374" s="162"/>
      <c r="AN374" s="162"/>
      <c r="AO374" s="162"/>
      <c r="AP374" s="150" t="str">
        <f t="shared" si="17"/>
        <v/>
      </c>
    </row>
    <row r="375" spans="1:42" s="144" customFormat="1" ht="16.5" x14ac:dyDescent="0.25">
      <c r="A375" s="159"/>
      <c r="B375" s="157"/>
      <c r="C375" s="158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50" t="str">
        <f t="shared" si="15"/>
        <v/>
      </c>
      <c r="P375" s="157"/>
      <c r="Q375" s="158" t="str">
        <f>IF(Tabela133[[#This Row],[Diagnóstico]]="Não Prenha",Tabela133[[#This Row],[Vaca]],"-")</f>
        <v>-</v>
      </c>
      <c r="R375" s="162" t="str">
        <f>IF(Tabela133[[#This Row],[Diagnóstico]]="Não Prenha",Tabela133[[#This Row],[E.C.C DG]],"-")</f>
        <v>-</v>
      </c>
      <c r="S375" s="162"/>
      <c r="T375" s="162" t="str">
        <f>IF(Tabela133[[#This Row],[Diagnóstico]]="Não Prenha",Tabela133[[#This Row],[E.C.C. IA]],"-")</f>
        <v>-</v>
      </c>
      <c r="U375" s="162" t="str">
        <f>IF(Tabela133[[#This Row],[Diagnóstico]]="Não Prenha",Tabela133[[#This Row],[Raça IA]],"-")</f>
        <v>-</v>
      </c>
      <c r="V375" s="162"/>
      <c r="W375" s="162">
        <f>Tabela133[[#This Row],[Categoria]]</f>
        <v>0</v>
      </c>
      <c r="X375" s="162"/>
      <c r="Y375" s="162"/>
      <c r="Z375" s="162"/>
      <c r="AA375" s="162"/>
      <c r="AB375" s="150" t="str">
        <f t="shared" si="16"/>
        <v/>
      </c>
      <c r="AD375" s="157"/>
      <c r="AE375" s="158" t="str">
        <f>IF(Tabela13124[[#This Row],[Diagnóstico]]="Não Prenha ",Tabela133[[#This Row],[Vaca]],"-")</f>
        <v>-</v>
      </c>
      <c r="AF375" s="162"/>
      <c r="AG375" s="162"/>
      <c r="AH375" s="162"/>
      <c r="AI375" s="162"/>
      <c r="AJ375" s="162"/>
      <c r="AK375" s="162">
        <f>Tabela133[[#This Row],[Categoria]]</f>
        <v>0</v>
      </c>
      <c r="AL375" s="162"/>
      <c r="AM375" s="162"/>
      <c r="AN375" s="162"/>
      <c r="AO375" s="162"/>
      <c r="AP375" s="150" t="str">
        <f t="shared" si="17"/>
        <v/>
      </c>
    </row>
    <row r="376" spans="1:42" s="144" customFormat="1" ht="16.5" x14ac:dyDescent="0.25">
      <c r="A376" s="159"/>
      <c r="B376" s="157"/>
      <c r="C376" s="158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50" t="str">
        <f t="shared" si="15"/>
        <v/>
      </c>
      <c r="P376" s="157"/>
      <c r="Q376" s="158" t="str">
        <f>IF(Tabela133[[#This Row],[Diagnóstico]]="Não Prenha",Tabela133[[#This Row],[Vaca]],"-")</f>
        <v>-</v>
      </c>
      <c r="R376" s="162" t="str">
        <f>IF(Tabela133[[#This Row],[Diagnóstico]]="Não Prenha",Tabela133[[#This Row],[E.C.C DG]],"-")</f>
        <v>-</v>
      </c>
      <c r="S376" s="162"/>
      <c r="T376" s="162" t="str">
        <f>IF(Tabela133[[#This Row],[Diagnóstico]]="Não Prenha",Tabela133[[#This Row],[E.C.C. IA]],"-")</f>
        <v>-</v>
      </c>
      <c r="U376" s="162" t="str">
        <f>IF(Tabela133[[#This Row],[Diagnóstico]]="Não Prenha",Tabela133[[#This Row],[Raça IA]],"-")</f>
        <v>-</v>
      </c>
      <c r="V376" s="162"/>
      <c r="W376" s="162">
        <f>Tabela133[[#This Row],[Categoria]]</f>
        <v>0</v>
      </c>
      <c r="X376" s="162"/>
      <c r="Y376" s="162"/>
      <c r="Z376" s="162"/>
      <c r="AA376" s="162"/>
      <c r="AB376" s="150" t="str">
        <f t="shared" si="16"/>
        <v/>
      </c>
      <c r="AD376" s="157"/>
      <c r="AE376" s="158" t="str">
        <f>IF(Tabela13124[[#This Row],[Diagnóstico]]="Não Prenha ",Tabela133[[#This Row],[Vaca]],"-")</f>
        <v>-</v>
      </c>
      <c r="AF376" s="162"/>
      <c r="AG376" s="162"/>
      <c r="AH376" s="162"/>
      <c r="AI376" s="162"/>
      <c r="AJ376" s="162"/>
      <c r="AK376" s="162">
        <f>Tabela133[[#This Row],[Categoria]]</f>
        <v>0</v>
      </c>
      <c r="AL376" s="162"/>
      <c r="AM376" s="162"/>
      <c r="AN376" s="162"/>
      <c r="AO376" s="162"/>
      <c r="AP376" s="150" t="str">
        <f t="shared" si="17"/>
        <v/>
      </c>
    </row>
    <row r="377" spans="1:42" s="144" customFormat="1" ht="16.5" x14ac:dyDescent="0.25">
      <c r="A377" s="159"/>
      <c r="B377" s="157"/>
      <c r="C377" s="158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50" t="str">
        <f t="shared" si="15"/>
        <v/>
      </c>
      <c r="P377" s="157"/>
      <c r="Q377" s="158" t="str">
        <f>IF(Tabela133[[#This Row],[Diagnóstico]]="Não Prenha",Tabela133[[#This Row],[Vaca]],"-")</f>
        <v>-</v>
      </c>
      <c r="R377" s="162" t="str">
        <f>IF(Tabela133[[#This Row],[Diagnóstico]]="Não Prenha",Tabela133[[#This Row],[E.C.C DG]],"-")</f>
        <v>-</v>
      </c>
      <c r="S377" s="162"/>
      <c r="T377" s="162" t="str">
        <f>IF(Tabela133[[#This Row],[Diagnóstico]]="Não Prenha",Tabela133[[#This Row],[E.C.C. IA]],"-")</f>
        <v>-</v>
      </c>
      <c r="U377" s="162" t="str">
        <f>IF(Tabela133[[#This Row],[Diagnóstico]]="Não Prenha",Tabela133[[#This Row],[Raça IA]],"-")</f>
        <v>-</v>
      </c>
      <c r="V377" s="162"/>
      <c r="W377" s="162">
        <f>Tabela133[[#This Row],[Categoria]]</f>
        <v>0</v>
      </c>
      <c r="X377" s="162"/>
      <c r="Y377" s="162"/>
      <c r="Z377" s="162"/>
      <c r="AA377" s="162"/>
      <c r="AB377" s="150" t="str">
        <f t="shared" si="16"/>
        <v/>
      </c>
      <c r="AD377" s="157"/>
      <c r="AE377" s="158" t="str">
        <f>IF(Tabela13124[[#This Row],[Diagnóstico]]="Não Prenha ",Tabela133[[#This Row],[Vaca]],"-")</f>
        <v>-</v>
      </c>
      <c r="AF377" s="162"/>
      <c r="AG377" s="162"/>
      <c r="AH377" s="162"/>
      <c r="AI377" s="162"/>
      <c r="AJ377" s="162"/>
      <c r="AK377" s="162">
        <f>Tabela133[[#This Row],[Categoria]]</f>
        <v>0</v>
      </c>
      <c r="AL377" s="162"/>
      <c r="AM377" s="162"/>
      <c r="AN377" s="162"/>
      <c r="AO377" s="162"/>
      <c r="AP377" s="150" t="str">
        <f t="shared" si="17"/>
        <v/>
      </c>
    </row>
    <row r="378" spans="1:42" s="144" customFormat="1" ht="16.5" x14ac:dyDescent="0.25">
      <c r="A378" s="159"/>
      <c r="B378" s="157"/>
      <c r="C378" s="158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50" t="str">
        <f t="shared" si="15"/>
        <v/>
      </c>
      <c r="P378" s="157"/>
      <c r="Q378" s="158" t="str">
        <f>IF(Tabela133[[#This Row],[Diagnóstico]]="Não Prenha",Tabela133[[#This Row],[Vaca]],"-")</f>
        <v>-</v>
      </c>
      <c r="R378" s="162" t="str">
        <f>IF(Tabela133[[#This Row],[Diagnóstico]]="Não Prenha",Tabela133[[#This Row],[E.C.C DG]],"-")</f>
        <v>-</v>
      </c>
      <c r="S378" s="162"/>
      <c r="T378" s="162" t="str">
        <f>IF(Tabela133[[#This Row],[Diagnóstico]]="Não Prenha",Tabela133[[#This Row],[E.C.C. IA]],"-")</f>
        <v>-</v>
      </c>
      <c r="U378" s="162" t="str">
        <f>IF(Tabela133[[#This Row],[Diagnóstico]]="Não Prenha",Tabela133[[#This Row],[Raça IA]],"-")</f>
        <v>-</v>
      </c>
      <c r="V378" s="162"/>
      <c r="W378" s="162">
        <f>Tabela133[[#This Row],[Categoria]]</f>
        <v>0</v>
      </c>
      <c r="X378" s="162"/>
      <c r="Y378" s="162"/>
      <c r="Z378" s="162"/>
      <c r="AA378" s="162"/>
      <c r="AB378" s="150" t="str">
        <f t="shared" si="16"/>
        <v/>
      </c>
      <c r="AD378" s="157"/>
      <c r="AE378" s="158" t="str">
        <f>IF(Tabela13124[[#This Row],[Diagnóstico]]="Não Prenha ",Tabela133[[#This Row],[Vaca]],"-")</f>
        <v>-</v>
      </c>
      <c r="AF378" s="162"/>
      <c r="AG378" s="162"/>
      <c r="AH378" s="162"/>
      <c r="AI378" s="162"/>
      <c r="AJ378" s="162"/>
      <c r="AK378" s="162">
        <f>Tabela133[[#This Row],[Categoria]]</f>
        <v>0</v>
      </c>
      <c r="AL378" s="162"/>
      <c r="AM378" s="162"/>
      <c r="AN378" s="162"/>
      <c r="AO378" s="162"/>
      <c r="AP378" s="150" t="str">
        <f t="shared" si="17"/>
        <v/>
      </c>
    </row>
    <row r="379" spans="1:42" s="144" customFormat="1" ht="16.5" x14ac:dyDescent="0.25">
      <c r="A379" s="159"/>
      <c r="B379" s="157"/>
      <c r="C379" s="158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50" t="str">
        <f t="shared" si="15"/>
        <v/>
      </c>
      <c r="P379" s="157"/>
      <c r="Q379" s="158" t="str">
        <f>IF(Tabela133[[#This Row],[Diagnóstico]]="Não Prenha",Tabela133[[#This Row],[Vaca]],"-")</f>
        <v>-</v>
      </c>
      <c r="R379" s="162" t="str">
        <f>IF(Tabela133[[#This Row],[Diagnóstico]]="Não Prenha",Tabela133[[#This Row],[E.C.C DG]],"-")</f>
        <v>-</v>
      </c>
      <c r="S379" s="162"/>
      <c r="T379" s="162" t="str">
        <f>IF(Tabela133[[#This Row],[Diagnóstico]]="Não Prenha",Tabela133[[#This Row],[E.C.C. IA]],"-")</f>
        <v>-</v>
      </c>
      <c r="U379" s="162" t="str">
        <f>IF(Tabela133[[#This Row],[Diagnóstico]]="Não Prenha",Tabela133[[#This Row],[Raça IA]],"-")</f>
        <v>-</v>
      </c>
      <c r="V379" s="162"/>
      <c r="W379" s="162">
        <f>Tabela133[[#This Row],[Categoria]]</f>
        <v>0</v>
      </c>
      <c r="X379" s="162"/>
      <c r="Y379" s="162"/>
      <c r="Z379" s="162"/>
      <c r="AA379" s="162"/>
      <c r="AB379" s="150" t="str">
        <f t="shared" si="16"/>
        <v/>
      </c>
      <c r="AD379" s="157"/>
      <c r="AE379" s="158" t="str">
        <f>IF(Tabela13124[[#This Row],[Diagnóstico]]="Não Prenha ",Tabela133[[#This Row],[Vaca]],"-")</f>
        <v>-</v>
      </c>
      <c r="AF379" s="162"/>
      <c r="AG379" s="162"/>
      <c r="AH379" s="162"/>
      <c r="AI379" s="162"/>
      <c r="AJ379" s="162"/>
      <c r="AK379" s="162">
        <f>Tabela133[[#This Row],[Categoria]]</f>
        <v>0</v>
      </c>
      <c r="AL379" s="162"/>
      <c r="AM379" s="162"/>
      <c r="AN379" s="162"/>
      <c r="AO379" s="162"/>
      <c r="AP379" s="150" t="str">
        <f t="shared" si="17"/>
        <v/>
      </c>
    </row>
    <row r="380" spans="1:42" s="144" customFormat="1" ht="16.5" x14ac:dyDescent="0.25">
      <c r="A380" s="159"/>
      <c r="B380" s="157"/>
      <c r="C380" s="158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50" t="str">
        <f t="shared" si="15"/>
        <v/>
      </c>
      <c r="P380" s="157"/>
      <c r="Q380" s="158" t="str">
        <f>IF(Tabela133[[#This Row],[Diagnóstico]]="Não Prenha",Tabela133[[#This Row],[Vaca]],"-")</f>
        <v>-</v>
      </c>
      <c r="R380" s="162" t="str">
        <f>IF(Tabela133[[#This Row],[Diagnóstico]]="Não Prenha",Tabela133[[#This Row],[E.C.C DG]],"-")</f>
        <v>-</v>
      </c>
      <c r="S380" s="162"/>
      <c r="T380" s="162" t="str">
        <f>IF(Tabela133[[#This Row],[Diagnóstico]]="Não Prenha",Tabela133[[#This Row],[E.C.C. IA]],"-")</f>
        <v>-</v>
      </c>
      <c r="U380" s="162" t="str">
        <f>IF(Tabela133[[#This Row],[Diagnóstico]]="Não Prenha",Tabela133[[#This Row],[Raça IA]],"-")</f>
        <v>-</v>
      </c>
      <c r="V380" s="162"/>
      <c r="W380" s="162">
        <f>Tabela133[[#This Row],[Categoria]]</f>
        <v>0</v>
      </c>
      <c r="X380" s="162"/>
      <c r="Y380" s="162"/>
      <c r="Z380" s="162"/>
      <c r="AA380" s="162"/>
      <c r="AB380" s="150" t="str">
        <f t="shared" si="16"/>
        <v/>
      </c>
      <c r="AD380" s="157"/>
      <c r="AE380" s="158" t="str">
        <f>IF(Tabela13124[[#This Row],[Diagnóstico]]="Não Prenha ",Tabela133[[#This Row],[Vaca]],"-")</f>
        <v>-</v>
      </c>
      <c r="AF380" s="162"/>
      <c r="AG380" s="162"/>
      <c r="AH380" s="162"/>
      <c r="AI380" s="162"/>
      <c r="AJ380" s="162"/>
      <c r="AK380" s="162">
        <f>Tabela133[[#This Row],[Categoria]]</f>
        <v>0</v>
      </c>
      <c r="AL380" s="162"/>
      <c r="AM380" s="162"/>
      <c r="AN380" s="162"/>
      <c r="AO380" s="162"/>
      <c r="AP380" s="150" t="str">
        <f t="shared" si="17"/>
        <v/>
      </c>
    </row>
    <row r="381" spans="1:42" s="144" customFormat="1" ht="16.5" x14ac:dyDescent="0.25">
      <c r="A381" s="159"/>
      <c r="B381" s="157"/>
      <c r="C381" s="158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50" t="str">
        <f t="shared" si="15"/>
        <v/>
      </c>
      <c r="P381" s="157"/>
      <c r="Q381" s="158" t="str">
        <f>IF(Tabela133[[#This Row],[Diagnóstico]]="Não Prenha",Tabela133[[#This Row],[Vaca]],"-")</f>
        <v>-</v>
      </c>
      <c r="R381" s="162" t="str">
        <f>IF(Tabela133[[#This Row],[Diagnóstico]]="Não Prenha",Tabela133[[#This Row],[E.C.C DG]],"-")</f>
        <v>-</v>
      </c>
      <c r="S381" s="162"/>
      <c r="T381" s="162" t="str">
        <f>IF(Tabela133[[#This Row],[Diagnóstico]]="Não Prenha",Tabela133[[#This Row],[E.C.C. IA]],"-")</f>
        <v>-</v>
      </c>
      <c r="U381" s="162" t="str">
        <f>IF(Tabela133[[#This Row],[Diagnóstico]]="Não Prenha",Tabela133[[#This Row],[Raça IA]],"-")</f>
        <v>-</v>
      </c>
      <c r="V381" s="162"/>
      <c r="W381" s="162">
        <f>Tabela133[[#This Row],[Categoria]]</f>
        <v>0</v>
      </c>
      <c r="X381" s="162"/>
      <c r="Y381" s="162"/>
      <c r="Z381" s="162"/>
      <c r="AA381" s="162"/>
      <c r="AB381" s="150" t="str">
        <f t="shared" si="16"/>
        <v/>
      </c>
      <c r="AD381" s="157"/>
      <c r="AE381" s="158" t="str">
        <f>IF(Tabela13124[[#This Row],[Diagnóstico]]="Não Prenha ",Tabela133[[#This Row],[Vaca]],"-")</f>
        <v>-</v>
      </c>
      <c r="AF381" s="162"/>
      <c r="AG381" s="162"/>
      <c r="AH381" s="162"/>
      <c r="AI381" s="162"/>
      <c r="AJ381" s="162"/>
      <c r="AK381" s="162">
        <f>Tabela133[[#This Row],[Categoria]]</f>
        <v>0</v>
      </c>
      <c r="AL381" s="162"/>
      <c r="AM381" s="162"/>
      <c r="AN381" s="162"/>
      <c r="AO381" s="162"/>
      <c r="AP381" s="150" t="str">
        <f t="shared" si="17"/>
        <v/>
      </c>
    </row>
    <row r="382" spans="1:42" s="144" customFormat="1" ht="16.5" x14ac:dyDescent="0.25">
      <c r="A382" s="159"/>
      <c r="B382" s="157"/>
      <c r="C382" s="158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50" t="str">
        <f t="shared" si="15"/>
        <v/>
      </c>
      <c r="P382" s="157"/>
      <c r="Q382" s="158" t="str">
        <f>IF(Tabela133[[#This Row],[Diagnóstico]]="Não Prenha",Tabela133[[#This Row],[Vaca]],"-")</f>
        <v>-</v>
      </c>
      <c r="R382" s="162" t="str">
        <f>IF(Tabela133[[#This Row],[Diagnóstico]]="Não Prenha",Tabela133[[#This Row],[E.C.C DG]],"-")</f>
        <v>-</v>
      </c>
      <c r="S382" s="162"/>
      <c r="T382" s="162" t="str">
        <f>IF(Tabela133[[#This Row],[Diagnóstico]]="Não Prenha",Tabela133[[#This Row],[E.C.C. IA]],"-")</f>
        <v>-</v>
      </c>
      <c r="U382" s="162" t="str">
        <f>IF(Tabela133[[#This Row],[Diagnóstico]]="Não Prenha",Tabela133[[#This Row],[Raça IA]],"-")</f>
        <v>-</v>
      </c>
      <c r="V382" s="162"/>
      <c r="W382" s="162">
        <f>Tabela133[[#This Row],[Categoria]]</f>
        <v>0</v>
      </c>
      <c r="X382" s="162"/>
      <c r="Y382" s="162"/>
      <c r="Z382" s="162"/>
      <c r="AA382" s="162"/>
      <c r="AB382" s="150" t="str">
        <f t="shared" si="16"/>
        <v/>
      </c>
      <c r="AD382" s="157"/>
      <c r="AE382" s="158" t="str">
        <f>IF(Tabela13124[[#This Row],[Diagnóstico]]="Não Prenha ",Tabela133[[#This Row],[Vaca]],"-")</f>
        <v>-</v>
      </c>
      <c r="AF382" s="162"/>
      <c r="AG382" s="162"/>
      <c r="AH382" s="162"/>
      <c r="AI382" s="162"/>
      <c r="AJ382" s="162"/>
      <c r="AK382" s="162">
        <f>Tabela133[[#This Row],[Categoria]]</f>
        <v>0</v>
      </c>
      <c r="AL382" s="162"/>
      <c r="AM382" s="162"/>
      <c r="AN382" s="162"/>
      <c r="AO382" s="162"/>
      <c r="AP382" s="150" t="str">
        <f t="shared" si="17"/>
        <v/>
      </c>
    </row>
    <row r="383" spans="1:42" s="144" customFormat="1" ht="16.5" x14ac:dyDescent="0.25">
      <c r="A383" s="159"/>
      <c r="B383" s="157"/>
      <c r="C383" s="158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50" t="str">
        <f t="shared" si="15"/>
        <v/>
      </c>
      <c r="P383" s="157"/>
      <c r="Q383" s="158" t="str">
        <f>IF(Tabela133[[#This Row],[Diagnóstico]]="Não Prenha",Tabela133[[#This Row],[Vaca]],"-")</f>
        <v>-</v>
      </c>
      <c r="R383" s="162" t="str">
        <f>IF(Tabela133[[#This Row],[Diagnóstico]]="Não Prenha",Tabela133[[#This Row],[E.C.C DG]],"-")</f>
        <v>-</v>
      </c>
      <c r="S383" s="162"/>
      <c r="T383" s="162" t="str">
        <f>IF(Tabela133[[#This Row],[Diagnóstico]]="Não Prenha",Tabela133[[#This Row],[E.C.C. IA]],"-")</f>
        <v>-</v>
      </c>
      <c r="U383" s="162" t="str">
        <f>IF(Tabela133[[#This Row],[Diagnóstico]]="Não Prenha",Tabela133[[#This Row],[Raça IA]],"-")</f>
        <v>-</v>
      </c>
      <c r="V383" s="162"/>
      <c r="W383" s="162">
        <f>Tabela133[[#This Row],[Categoria]]</f>
        <v>0</v>
      </c>
      <c r="X383" s="162"/>
      <c r="Y383" s="162"/>
      <c r="Z383" s="162"/>
      <c r="AA383" s="162"/>
      <c r="AB383" s="150" t="str">
        <f t="shared" si="16"/>
        <v/>
      </c>
      <c r="AD383" s="157"/>
      <c r="AE383" s="158" t="str">
        <f>IF(Tabela13124[[#This Row],[Diagnóstico]]="Não Prenha ",Tabela133[[#This Row],[Vaca]],"-")</f>
        <v>-</v>
      </c>
      <c r="AF383" s="162"/>
      <c r="AG383" s="162"/>
      <c r="AH383" s="162"/>
      <c r="AI383" s="162"/>
      <c r="AJ383" s="162"/>
      <c r="AK383" s="162">
        <f>Tabela133[[#This Row],[Categoria]]</f>
        <v>0</v>
      </c>
      <c r="AL383" s="162"/>
      <c r="AM383" s="162"/>
      <c r="AN383" s="162"/>
      <c r="AO383" s="162"/>
      <c r="AP383" s="150" t="str">
        <f t="shared" si="17"/>
        <v/>
      </c>
    </row>
    <row r="384" spans="1:42" s="144" customFormat="1" ht="16.5" x14ac:dyDescent="0.25">
      <c r="A384" s="159"/>
      <c r="B384" s="157"/>
      <c r="C384" s="158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50" t="str">
        <f t="shared" si="15"/>
        <v/>
      </c>
      <c r="P384" s="157"/>
      <c r="Q384" s="158" t="str">
        <f>IF(Tabela133[[#This Row],[Diagnóstico]]="Não Prenha",Tabela133[[#This Row],[Vaca]],"-")</f>
        <v>-</v>
      </c>
      <c r="R384" s="162" t="str">
        <f>IF(Tabela133[[#This Row],[Diagnóstico]]="Não Prenha",Tabela133[[#This Row],[E.C.C DG]],"-")</f>
        <v>-</v>
      </c>
      <c r="S384" s="162"/>
      <c r="T384" s="162" t="str">
        <f>IF(Tabela133[[#This Row],[Diagnóstico]]="Não Prenha",Tabela133[[#This Row],[E.C.C. IA]],"-")</f>
        <v>-</v>
      </c>
      <c r="U384" s="162" t="str">
        <f>IF(Tabela133[[#This Row],[Diagnóstico]]="Não Prenha",Tabela133[[#This Row],[Raça IA]],"-")</f>
        <v>-</v>
      </c>
      <c r="V384" s="162"/>
      <c r="W384" s="162">
        <f>Tabela133[[#This Row],[Categoria]]</f>
        <v>0</v>
      </c>
      <c r="X384" s="162"/>
      <c r="Y384" s="162"/>
      <c r="Z384" s="162"/>
      <c r="AA384" s="162"/>
      <c r="AB384" s="150" t="str">
        <f t="shared" si="16"/>
        <v/>
      </c>
      <c r="AD384" s="157"/>
      <c r="AE384" s="158" t="str">
        <f>IF(Tabela13124[[#This Row],[Diagnóstico]]="Não Prenha ",Tabela133[[#This Row],[Vaca]],"-")</f>
        <v>-</v>
      </c>
      <c r="AF384" s="162"/>
      <c r="AG384" s="162"/>
      <c r="AH384" s="162"/>
      <c r="AI384" s="162"/>
      <c r="AJ384" s="162"/>
      <c r="AK384" s="162">
        <f>Tabela133[[#This Row],[Categoria]]</f>
        <v>0</v>
      </c>
      <c r="AL384" s="162"/>
      <c r="AM384" s="162"/>
      <c r="AN384" s="162"/>
      <c r="AO384" s="162"/>
      <c r="AP384" s="150" t="str">
        <f t="shared" si="17"/>
        <v/>
      </c>
    </row>
    <row r="385" spans="1:42" s="144" customFormat="1" ht="16.5" x14ac:dyDescent="0.25">
      <c r="A385" s="159"/>
      <c r="B385" s="157"/>
      <c r="C385" s="158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50" t="str">
        <f t="shared" si="15"/>
        <v/>
      </c>
      <c r="P385" s="157"/>
      <c r="Q385" s="158" t="str">
        <f>IF(Tabela133[[#This Row],[Diagnóstico]]="Não Prenha",Tabela133[[#This Row],[Vaca]],"-")</f>
        <v>-</v>
      </c>
      <c r="R385" s="162" t="str">
        <f>IF(Tabela133[[#This Row],[Diagnóstico]]="Não Prenha",Tabela133[[#This Row],[E.C.C DG]],"-")</f>
        <v>-</v>
      </c>
      <c r="S385" s="162"/>
      <c r="T385" s="162" t="str">
        <f>IF(Tabela133[[#This Row],[Diagnóstico]]="Não Prenha",Tabela133[[#This Row],[E.C.C. IA]],"-")</f>
        <v>-</v>
      </c>
      <c r="U385" s="162" t="str">
        <f>IF(Tabela133[[#This Row],[Diagnóstico]]="Não Prenha",Tabela133[[#This Row],[Raça IA]],"-")</f>
        <v>-</v>
      </c>
      <c r="V385" s="162"/>
      <c r="W385" s="162">
        <f>Tabela133[[#This Row],[Categoria]]</f>
        <v>0</v>
      </c>
      <c r="X385" s="162"/>
      <c r="Y385" s="162"/>
      <c r="Z385" s="162"/>
      <c r="AA385" s="162"/>
      <c r="AB385" s="150" t="str">
        <f t="shared" si="16"/>
        <v/>
      </c>
      <c r="AD385" s="157"/>
      <c r="AE385" s="158" t="str">
        <f>IF(Tabela13124[[#This Row],[Diagnóstico]]="Não Prenha ",Tabela133[[#This Row],[Vaca]],"-")</f>
        <v>-</v>
      </c>
      <c r="AF385" s="162"/>
      <c r="AG385" s="162"/>
      <c r="AH385" s="162"/>
      <c r="AI385" s="162"/>
      <c r="AJ385" s="162"/>
      <c r="AK385" s="162">
        <f>Tabela133[[#This Row],[Categoria]]</f>
        <v>0</v>
      </c>
      <c r="AL385" s="162"/>
      <c r="AM385" s="162"/>
      <c r="AN385" s="162"/>
      <c r="AO385" s="162"/>
      <c r="AP385" s="150" t="str">
        <f t="shared" si="17"/>
        <v/>
      </c>
    </row>
    <row r="386" spans="1:42" s="144" customFormat="1" ht="16.5" x14ac:dyDescent="0.25">
      <c r="A386" s="159"/>
      <c r="B386" s="157"/>
      <c r="C386" s="158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50" t="str">
        <f t="shared" ref="N386:N449" si="18">IF(B386="","",SUM(B386+295))</f>
        <v/>
      </c>
      <c r="P386" s="157"/>
      <c r="Q386" s="158" t="str">
        <f>IF(Tabela133[[#This Row],[Diagnóstico]]="Não Prenha",Tabela133[[#This Row],[Vaca]],"-")</f>
        <v>-</v>
      </c>
      <c r="R386" s="162" t="str">
        <f>IF(Tabela133[[#This Row],[Diagnóstico]]="Não Prenha",Tabela133[[#This Row],[E.C.C DG]],"-")</f>
        <v>-</v>
      </c>
      <c r="S386" s="162"/>
      <c r="T386" s="162" t="str">
        <f>IF(Tabela133[[#This Row],[Diagnóstico]]="Não Prenha",Tabela133[[#This Row],[E.C.C. IA]],"-")</f>
        <v>-</v>
      </c>
      <c r="U386" s="162" t="str">
        <f>IF(Tabela133[[#This Row],[Diagnóstico]]="Não Prenha",Tabela133[[#This Row],[Raça IA]],"-")</f>
        <v>-</v>
      </c>
      <c r="V386" s="162"/>
      <c r="W386" s="162">
        <f>Tabela133[[#This Row],[Categoria]]</f>
        <v>0</v>
      </c>
      <c r="X386" s="162"/>
      <c r="Y386" s="162"/>
      <c r="Z386" s="162"/>
      <c r="AA386" s="162"/>
      <c r="AB386" s="150" t="str">
        <f t="shared" ref="AB386:AB449" si="19">IF(P386="","",SUM(P386+295))</f>
        <v/>
      </c>
      <c r="AD386" s="157"/>
      <c r="AE386" s="158" t="str">
        <f>IF(Tabela13124[[#This Row],[Diagnóstico]]="Não Prenha ",Tabela133[[#This Row],[Vaca]],"-")</f>
        <v>-</v>
      </c>
      <c r="AF386" s="162"/>
      <c r="AG386" s="162"/>
      <c r="AH386" s="162"/>
      <c r="AI386" s="162"/>
      <c r="AJ386" s="162"/>
      <c r="AK386" s="162">
        <f>Tabela133[[#This Row],[Categoria]]</f>
        <v>0</v>
      </c>
      <c r="AL386" s="162"/>
      <c r="AM386" s="162"/>
      <c r="AN386" s="162"/>
      <c r="AO386" s="162"/>
      <c r="AP386" s="150" t="str">
        <f t="shared" ref="AP386:AP449" si="20">IF(AD386="","",SUM(AD386+295))</f>
        <v/>
      </c>
    </row>
    <row r="387" spans="1:42" s="144" customFormat="1" ht="16.5" x14ac:dyDescent="0.25">
      <c r="A387" s="159"/>
      <c r="B387" s="157"/>
      <c r="C387" s="158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50" t="str">
        <f t="shared" si="18"/>
        <v/>
      </c>
      <c r="P387" s="157"/>
      <c r="Q387" s="158" t="str">
        <f>IF(Tabela133[[#This Row],[Diagnóstico]]="Não Prenha",Tabela133[[#This Row],[Vaca]],"-")</f>
        <v>-</v>
      </c>
      <c r="R387" s="162" t="str">
        <f>IF(Tabela133[[#This Row],[Diagnóstico]]="Não Prenha",Tabela133[[#This Row],[E.C.C DG]],"-")</f>
        <v>-</v>
      </c>
      <c r="S387" s="162"/>
      <c r="T387" s="162" t="str">
        <f>IF(Tabela133[[#This Row],[Diagnóstico]]="Não Prenha",Tabela133[[#This Row],[E.C.C. IA]],"-")</f>
        <v>-</v>
      </c>
      <c r="U387" s="162" t="str">
        <f>IF(Tabela133[[#This Row],[Diagnóstico]]="Não Prenha",Tabela133[[#This Row],[Raça IA]],"-")</f>
        <v>-</v>
      </c>
      <c r="V387" s="162"/>
      <c r="W387" s="162">
        <f>Tabela133[[#This Row],[Categoria]]</f>
        <v>0</v>
      </c>
      <c r="X387" s="162"/>
      <c r="Y387" s="162"/>
      <c r="Z387" s="162"/>
      <c r="AA387" s="162"/>
      <c r="AB387" s="150" t="str">
        <f t="shared" si="19"/>
        <v/>
      </c>
      <c r="AD387" s="157"/>
      <c r="AE387" s="158" t="str">
        <f>IF(Tabela13124[[#This Row],[Diagnóstico]]="Não Prenha ",Tabela133[[#This Row],[Vaca]],"-")</f>
        <v>-</v>
      </c>
      <c r="AF387" s="162"/>
      <c r="AG387" s="162"/>
      <c r="AH387" s="162"/>
      <c r="AI387" s="162"/>
      <c r="AJ387" s="162"/>
      <c r="AK387" s="162">
        <f>Tabela133[[#This Row],[Categoria]]</f>
        <v>0</v>
      </c>
      <c r="AL387" s="162"/>
      <c r="AM387" s="162"/>
      <c r="AN387" s="162"/>
      <c r="AO387" s="162"/>
      <c r="AP387" s="150" t="str">
        <f t="shared" si="20"/>
        <v/>
      </c>
    </row>
    <row r="388" spans="1:42" s="144" customFormat="1" ht="16.5" x14ac:dyDescent="0.25">
      <c r="A388" s="159"/>
      <c r="B388" s="157"/>
      <c r="C388" s="158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50" t="str">
        <f t="shared" si="18"/>
        <v/>
      </c>
      <c r="P388" s="157"/>
      <c r="Q388" s="158" t="str">
        <f>IF(Tabela133[[#This Row],[Diagnóstico]]="Não Prenha",Tabela133[[#This Row],[Vaca]],"-")</f>
        <v>-</v>
      </c>
      <c r="R388" s="162" t="str">
        <f>IF(Tabela133[[#This Row],[Diagnóstico]]="Não Prenha",Tabela133[[#This Row],[E.C.C DG]],"-")</f>
        <v>-</v>
      </c>
      <c r="S388" s="162"/>
      <c r="T388" s="162" t="str">
        <f>IF(Tabela133[[#This Row],[Diagnóstico]]="Não Prenha",Tabela133[[#This Row],[E.C.C. IA]],"-")</f>
        <v>-</v>
      </c>
      <c r="U388" s="162" t="str">
        <f>IF(Tabela133[[#This Row],[Diagnóstico]]="Não Prenha",Tabela133[[#This Row],[Raça IA]],"-")</f>
        <v>-</v>
      </c>
      <c r="V388" s="162"/>
      <c r="W388" s="162">
        <f>Tabela133[[#This Row],[Categoria]]</f>
        <v>0</v>
      </c>
      <c r="X388" s="162"/>
      <c r="Y388" s="162"/>
      <c r="Z388" s="162"/>
      <c r="AA388" s="162"/>
      <c r="AB388" s="150" t="str">
        <f t="shared" si="19"/>
        <v/>
      </c>
      <c r="AD388" s="157"/>
      <c r="AE388" s="158" t="str">
        <f>IF(Tabela13124[[#This Row],[Diagnóstico]]="Não Prenha ",Tabela133[[#This Row],[Vaca]],"-")</f>
        <v>-</v>
      </c>
      <c r="AF388" s="162"/>
      <c r="AG388" s="162"/>
      <c r="AH388" s="162"/>
      <c r="AI388" s="162"/>
      <c r="AJ388" s="162"/>
      <c r="AK388" s="162">
        <f>Tabela133[[#This Row],[Categoria]]</f>
        <v>0</v>
      </c>
      <c r="AL388" s="162"/>
      <c r="AM388" s="162"/>
      <c r="AN388" s="162"/>
      <c r="AO388" s="162"/>
      <c r="AP388" s="150" t="str">
        <f t="shared" si="20"/>
        <v/>
      </c>
    </row>
    <row r="389" spans="1:42" s="144" customFormat="1" ht="16.5" x14ac:dyDescent="0.25">
      <c r="A389" s="159"/>
      <c r="B389" s="157"/>
      <c r="C389" s="158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50" t="str">
        <f t="shared" si="18"/>
        <v/>
      </c>
      <c r="P389" s="157"/>
      <c r="Q389" s="158" t="str">
        <f>IF(Tabela133[[#This Row],[Diagnóstico]]="Não Prenha",Tabela133[[#This Row],[Vaca]],"-")</f>
        <v>-</v>
      </c>
      <c r="R389" s="162" t="str">
        <f>IF(Tabela133[[#This Row],[Diagnóstico]]="Não Prenha",Tabela133[[#This Row],[E.C.C DG]],"-")</f>
        <v>-</v>
      </c>
      <c r="S389" s="162"/>
      <c r="T389" s="162" t="str">
        <f>IF(Tabela133[[#This Row],[Diagnóstico]]="Não Prenha",Tabela133[[#This Row],[E.C.C. IA]],"-")</f>
        <v>-</v>
      </c>
      <c r="U389" s="162" t="str">
        <f>IF(Tabela133[[#This Row],[Diagnóstico]]="Não Prenha",Tabela133[[#This Row],[Raça IA]],"-")</f>
        <v>-</v>
      </c>
      <c r="V389" s="162"/>
      <c r="W389" s="162">
        <f>Tabela133[[#This Row],[Categoria]]</f>
        <v>0</v>
      </c>
      <c r="X389" s="162"/>
      <c r="Y389" s="162"/>
      <c r="Z389" s="162"/>
      <c r="AA389" s="162"/>
      <c r="AB389" s="150" t="str">
        <f t="shared" si="19"/>
        <v/>
      </c>
      <c r="AD389" s="157"/>
      <c r="AE389" s="158" t="str">
        <f>IF(Tabela13124[[#This Row],[Diagnóstico]]="Não Prenha ",Tabela133[[#This Row],[Vaca]],"-")</f>
        <v>-</v>
      </c>
      <c r="AF389" s="162"/>
      <c r="AG389" s="162"/>
      <c r="AH389" s="162"/>
      <c r="AI389" s="162"/>
      <c r="AJ389" s="162"/>
      <c r="AK389" s="162">
        <f>Tabela133[[#This Row],[Categoria]]</f>
        <v>0</v>
      </c>
      <c r="AL389" s="162"/>
      <c r="AM389" s="162"/>
      <c r="AN389" s="162"/>
      <c r="AO389" s="162"/>
      <c r="AP389" s="150" t="str">
        <f t="shared" si="20"/>
        <v/>
      </c>
    </row>
    <row r="390" spans="1:42" s="144" customFormat="1" ht="16.5" x14ac:dyDescent="0.25">
      <c r="A390" s="159"/>
      <c r="B390" s="157"/>
      <c r="C390" s="158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50" t="str">
        <f t="shared" si="18"/>
        <v/>
      </c>
      <c r="P390" s="157"/>
      <c r="Q390" s="158" t="str">
        <f>IF(Tabela133[[#This Row],[Diagnóstico]]="Não Prenha",Tabela133[[#This Row],[Vaca]],"-")</f>
        <v>-</v>
      </c>
      <c r="R390" s="162" t="str">
        <f>IF(Tabela133[[#This Row],[Diagnóstico]]="Não Prenha",Tabela133[[#This Row],[E.C.C DG]],"-")</f>
        <v>-</v>
      </c>
      <c r="S390" s="162"/>
      <c r="T390" s="162" t="str">
        <f>IF(Tabela133[[#This Row],[Diagnóstico]]="Não Prenha",Tabela133[[#This Row],[E.C.C. IA]],"-")</f>
        <v>-</v>
      </c>
      <c r="U390" s="162" t="str">
        <f>IF(Tabela133[[#This Row],[Diagnóstico]]="Não Prenha",Tabela133[[#This Row],[Raça IA]],"-")</f>
        <v>-</v>
      </c>
      <c r="V390" s="162"/>
      <c r="W390" s="162">
        <f>Tabela133[[#This Row],[Categoria]]</f>
        <v>0</v>
      </c>
      <c r="X390" s="162"/>
      <c r="Y390" s="162"/>
      <c r="Z390" s="162"/>
      <c r="AA390" s="162"/>
      <c r="AB390" s="150" t="str">
        <f t="shared" si="19"/>
        <v/>
      </c>
      <c r="AD390" s="157"/>
      <c r="AE390" s="158" t="str">
        <f>IF(Tabela13124[[#This Row],[Diagnóstico]]="Não Prenha ",Tabela133[[#This Row],[Vaca]],"-")</f>
        <v>-</v>
      </c>
      <c r="AF390" s="162"/>
      <c r="AG390" s="162"/>
      <c r="AH390" s="162"/>
      <c r="AI390" s="162"/>
      <c r="AJ390" s="162"/>
      <c r="AK390" s="162">
        <f>Tabela133[[#This Row],[Categoria]]</f>
        <v>0</v>
      </c>
      <c r="AL390" s="162"/>
      <c r="AM390" s="162"/>
      <c r="AN390" s="162"/>
      <c r="AO390" s="162"/>
      <c r="AP390" s="150" t="str">
        <f t="shared" si="20"/>
        <v/>
      </c>
    </row>
    <row r="391" spans="1:42" s="144" customFormat="1" ht="16.5" x14ac:dyDescent="0.25">
      <c r="A391" s="159"/>
      <c r="B391" s="157"/>
      <c r="C391" s="158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50" t="str">
        <f t="shared" si="18"/>
        <v/>
      </c>
      <c r="P391" s="157"/>
      <c r="Q391" s="158" t="str">
        <f>IF(Tabela133[[#This Row],[Diagnóstico]]="Não Prenha",Tabela133[[#This Row],[Vaca]],"-")</f>
        <v>-</v>
      </c>
      <c r="R391" s="162" t="str">
        <f>IF(Tabela133[[#This Row],[Diagnóstico]]="Não Prenha",Tabela133[[#This Row],[E.C.C DG]],"-")</f>
        <v>-</v>
      </c>
      <c r="S391" s="162"/>
      <c r="T391" s="162" t="str">
        <f>IF(Tabela133[[#This Row],[Diagnóstico]]="Não Prenha",Tabela133[[#This Row],[E.C.C. IA]],"-")</f>
        <v>-</v>
      </c>
      <c r="U391" s="162" t="str">
        <f>IF(Tabela133[[#This Row],[Diagnóstico]]="Não Prenha",Tabela133[[#This Row],[Raça IA]],"-")</f>
        <v>-</v>
      </c>
      <c r="V391" s="162"/>
      <c r="W391" s="162">
        <f>Tabela133[[#This Row],[Categoria]]</f>
        <v>0</v>
      </c>
      <c r="X391" s="162"/>
      <c r="Y391" s="162"/>
      <c r="Z391" s="162"/>
      <c r="AA391" s="162"/>
      <c r="AB391" s="150" t="str">
        <f t="shared" si="19"/>
        <v/>
      </c>
      <c r="AD391" s="157"/>
      <c r="AE391" s="158" t="str">
        <f>IF(Tabela13124[[#This Row],[Diagnóstico]]="Não Prenha ",Tabela133[[#This Row],[Vaca]],"-")</f>
        <v>-</v>
      </c>
      <c r="AF391" s="162"/>
      <c r="AG391" s="162"/>
      <c r="AH391" s="162"/>
      <c r="AI391" s="162"/>
      <c r="AJ391" s="162"/>
      <c r="AK391" s="162">
        <f>Tabela133[[#This Row],[Categoria]]</f>
        <v>0</v>
      </c>
      <c r="AL391" s="162"/>
      <c r="AM391" s="162"/>
      <c r="AN391" s="162"/>
      <c r="AO391" s="162"/>
      <c r="AP391" s="150" t="str">
        <f t="shared" si="20"/>
        <v/>
      </c>
    </row>
    <row r="392" spans="1:42" s="144" customFormat="1" ht="16.5" x14ac:dyDescent="0.25">
      <c r="A392" s="159"/>
      <c r="B392" s="157"/>
      <c r="C392" s="158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50" t="str">
        <f t="shared" si="18"/>
        <v/>
      </c>
      <c r="P392" s="157"/>
      <c r="Q392" s="158" t="str">
        <f>IF(Tabela133[[#This Row],[Diagnóstico]]="Não Prenha",Tabela133[[#This Row],[Vaca]],"-")</f>
        <v>-</v>
      </c>
      <c r="R392" s="162" t="str">
        <f>IF(Tabela133[[#This Row],[Diagnóstico]]="Não Prenha",Tabela133[[#This Row],[E.C.C DG]],"-")</f>
        <v>-</v>
      </c>
      <c r="S392" s="162"/>
      <c r="T392" s="162" t="str">
        <f>IF(Tabela133[[#This Row],[Diagnóstico]]="Não Prenha",Tabela133[[#This Row],[E.C.C. IA]],"-")</f>
        <v>-</v>
      </c>
      <c r="U392" s="162" t="str">
        <f>IF(Tabela133[[#This Row],[Diagnóstico]]="Não Prenha",Tabela133[[#This Row],[Raça IA]],"-")</f>
        <v>-</v>
      </c>
      <c r="V392" s="162"/>
      <c r="W392" s="162">
        <f>Tabela133[[#This Row],[Categoria]]</f>
        <v>0</v>
      </c>
      <c r="X392" s="162"/>
      <c r="Y392" s="162"/>
      <c r="Z392" s="162"/>
      <c r="AA392" s="162"/>
      <c r="AB392" s="150" t="str">
        <f t="shared" si="19"/>
        <v/>
      </c>
      <c r="AD392" s="157"/>
      <c r="AE392" s="158" t="str">
        <f>IF(Tabela13124[[#This Row],[Diagnóstico]]="Não Prenha ",Tabela133[[#This Row],[Vaca]],"-")</f>
        <v>-</v>
      </c>
      <c r="AF392" s="162"/>
      <c r="AG392" s="162"/>
      <c r="AH392" s="162"/>
      <c r="AI392" s="162"/>
      <c r="AJ392" s="162"/>
      <c r="AK392" s="162">
        <f>Tabela133[[#This Row],[Categoria]]</f>
        <v>0</v>
      </c>
      <c r="AL392" s="162"/>
      <c r="AM392" s="162"/>
      <c r="AN392" s="162"/>
      <c r="AO392" s="162"/>
      <c r="AP392" s="150" t="str">
        <f t="shared" si="20"/>
        <v/>
      </c>
    </row>
    <row r="393" spans="1:42" s="144" customFormat="1" ht="16.5" x14ac:dyDescent="0.25">
      <c r="A393" s="159"/>
      <c r="B393" s="157"/>
      <c r="C393" s="158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50" t="str">
        <f t="shared" si="18"/>
        <v/>
      </c>
      <c r="P393" s="157"/>
      <c r="Q393" s="158" t="str">
        <f>IF(Tabela133[[#This Row],[Diagnóstico]]="Não Prenha",Tabela133[[#This Row],[Vaca]],"-")</f>
        <v>-</v>
      </c>
      <c r="R393" s="162" t="str">
        <f>IF(Tabela133[[#This Row],[Diagnóstico]]="Não Prenha",Tabela133[[#This Row],[E.C.C DG]],"-")</f>
        <v>-</v>
      </c>
      <c r="S393" s="162"/>
      <c r="T393" s="162" t="str">
        <f>IF(Tabela133[[#This Row],[Diagnóstico]]="Não Prenha",Tabela133[[#This Row],[E.C.C. IA]],"-")</f>
        <v>-</v>
      </c>
      <c r="U393" s="162" t="str">
        <f>IF(Tabela133[[#This Row],[Diagnóstico]]="Não Prenha",Tabela133[[#This Row],[Raça IA]],"-")</f>
        <v>-</v>
      </c>
      <c r="V393" s="162"/>
      <c r="W393" s="162">
        <f>Tabela133[[#This Row],[Categoria]]</f>
        <v>0</v>
      </c>
      <c r="X393" s="162"/>
      <c r="Y393" s="162"/>
      <c r="Z393" s="162"/>
      <c r="AA393" s="162"/>
      <c r="AB393" s="150" t="str">
        <f t="shared" si="19"/>
        <v/>
      </c>
      <c r="AD393" s="157"/>
      <c r="AE393" s="158" t="str">
        <f>IF(Tabela13124[[#This Row],[Diagnóstico]]="Não Prenha ",Tabela133[[#This Row],[Vaca]],"-")</f>
        <v>-</v>
      </c>
      <c r="AF393" s="162"/>
      <c r="AG393" s="162"/>
      <c r="AH393" s="162"/>
      <c r="AI393" s="162"/>
      <c r="AJ393" s="162"/>
      <c r="AK393" s="162">
        <f>Tabela133[[#This Row],[Categoria]]</f>
        <v>0</v>
      </c>
      <c r="AL393" s="162"/>
      <c r="AM393" s="162"/>
      <c r="AN393" s="162"/>
      <c r="AO393" s="162"/>
      <c r="AP393" s="150" t="str">
        <f t="shared" si="20"/>
        <v/>
      </c>
    </row>
    <row r="394" spans="1:42" s="144" customFormat="1" ht="16.5" x14ac:dyDescent="0.25">
      <c r="A394" s="159"/>
      <c r="B394" s="157"/>
      <c r="C394" s="158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50" t="str">
        <f t="shared" si="18"/>
        <v/>
      </c>
      <c r="P394" s="157"/>
      <c r="Q394" s="158" t="str">
        <f>IF(Tabela133[[#This Row],[Diagnóstico]]="Não Prenha",Tabela133[[#This Row],[Vaca]],"-")</f>
        <v>-</v>
      </c>
      <c r="R394" s="162" t="str">
        <f>IF(Tabela133[[#This Row],[Diagnóstico]]="Não Prenha",Tabela133[[#This Row],[E.C.C DG]],"-")</f>
        <v>-</v>
      </c>
      <c r="S394" s="162"/>
      <c r="T394" s="162" t="str">
        <f>IF(Tabela133[[#This Row],[Diagnóstico]]="Não Prenha",Tabela133[[#This Row],[E.C.C. IA]],"-")</f>
        <v>-</v>
      </c>
      <c r="U394" s="162" t="str">
        <f>IF(Tabela133[[#This Row],[Diagnóstico]]="Não Prenha",Tabela133[[#This Row],[Raça IA]],"-")</f>
        <v>-</v>
      </c>
      <c r="V394" s="162"/>
      <c r="W394" s="162">
        <f>Tabela133[[#This Row],[Categoria]]</f>
        <v>0</v>
      </c>
      <c r="X394" s="162"/>
      <c r="Y394" s="162"/>
      <c r="Z394" s="162"/>
      <c r="AA394" s="162"/>
      <c r="AB394" s="150" t="str">
        <f t="shared" si="19"/>
        <v/>
      </c>
      <c r="AD394" s="157"/>
      <c r="AE394" s="158" t="str">
        <f>IF(Tabela13124[[#This Row],[Diagnóstico]]="Não Prenha ",Tabela133[[#This Row],[Vaca]],"-")</f>
        <v>-</v>
      </c>
      <c r="AF394" s="162"/>
      <c r="AG394" s="162"/>
      <c r="AH394" s="162"/>
      <c r="AI394" s="162"/>
      <c r="AJ394" s="162"/>
      <c r="AK394" s="162">
        <f>Tabela133[[#This Row],[Categoria]]</f>
        <v>0</v>
      </c>
      <c r="AL394" s="162"/>
      <c r="AM394" s="162"/>
      <c r="AN394" s="162"/>
      <c r="AO394" s="162"/>
      <c r="AP394" s="150" t="str">
        <f t="shared" si="20"/>
        <v/>
      </c>
    </row>
    <row r="395" spans="1:42" s="144" customFormat="1" ht="16.5" x14ac:dyDescent="0.25">
      <c r="A395" s="159"/>
      <c r="B395" s="157"/>
      <c r="C395" s="158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50" t="str">
        <f t="shared" si="18"/>
        <v/>
      </c>
      <c r="P395" s="157"/>
      <c r="Q395" s="158" t="str">
        <f>IF(Tabela133[[#This Row],[Diagnóstico]]="Não Prenha",Tabela133[[#This Row],[Vaca]],"-")</f>
        <v>-</v>
      </c>
      <c r="R395" s="162" t="str">
        <f>IF(Tabela133[[#This Row],[Diagnóstico]]="Não Prenha",Tabela133[[#This Row],[E.C.C DG]],"-")</f>
        <v>-</v>
      </c>
      <c r="S395" s="162"/>
      <c r="T395" s="162" t="str">
        <f>IF(Tabela133[[#This Row],[Diagnóstico]]="Não Prenha",Tabela133[[#This Row],[E.C.C. IA]],"-")</f>
        <v>-</v>
      </c>
      <c r="U395" s="162" t="str">
        <f>IF(Tabela133[[#This Row],[Diagnóstico]]="Não Prenha",Tabela133[[#This Row],[Raça IA]],"-")</f>
        <v>-</v>
      </c>
      <c r="V395" s="162"/>
      <c r="W395" s="162">
        <f>Tabela133[[#This Row],[Categoria]]</f>
        <v>0</v>
      </c>
      <c r="X395" s="162"/>
      <c r="Y395" s="162"/>
      <c r="Z395" s="162"/>
      <c r="AA395" s="162"/>
      <c r="AB395" s="150" t="str">
        <f t="shared" si="19"/>
        <v/>
      </c>
      <c r="AD395" s="157"/>
      <c r="AE395" s="158" t="str">
        <f>IF(Tabela13124[[#This Row],[Diagnóstico]]="Não Prenha ",Tabela133[[#This Row],[Vaca]],"-")</f>
        <v>-</v>
      </c>
      <c r="AF395" s="162"/>
      <c r="AG395" s="162"/>
      <c r="AH395" s="162"/>
      <c r="AI395" s="162"/>
      <c r="AJ395" s="162"/>
      <c r="AK395" s="162">
        <f>Tabela133[[#This Row],[Categoria]]</f>
        <v>0</v>
      </c>
      <c r="AL395" s="162"/>
      <c r="AM395" s="162"/>
      <c r="AN395" s="162"/>
      <c r="AO395" s="162"/>
      <c r="AP395" s="150" t="str">
        <f t="shared" si="20"/>
        <v/>
      </c>
    </row>
    <row r="396" spans="1:42" s="144" customFormat="1" ht="16.5" x14ac:dyDescent="0.25">
      <c r="A396" s="159"/>
      <c r="B396" s="157"/>
      <c r="C396" s="158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50" t="str">
        <f t="shared" si="18"/>
        <v/>
      </c>
      <c r="P396" s="157"/>
      <c r="Q396" s="158" t="str">
        <f>IF(Tabela133[[#This Row],[Diagnóstico]]="Não Prenha",Tabela133[[#This Row],[Vaca]],"-")</f>
        <v>-</v>
      </c>
      <c r="R396" s="162" t="str">
        <f>IF(Tabela133[[#This Row],[Diagnóstico]]="Não Prenha",Tabela133[[#This Row],[E.C.C DG]],"-")</f>
        <v>-</v>
      </c>
      <c r="S396" s="162"/>
      <c r="T396" s="162" t="str">
        <f>IF(Tabela133[[#This Row],[Diagnóstico]]="Não Prenha",Tabela133[[#This Row],[E.C.C. IA]],"-")</f>
        <v>-</v>
      </c>
      <c r="U396" s="162" t="str">
        <f>IF(Tabela133[[#This Row],[Diagnóstico]]="Não Prenha",Tabela133[[#This Row],[Raça IA]],"-")</f>
        <v>-</v>
      </c>
      <c r="V396" s="162"/>
      <c r="W396" s="162">
        <f>Tabela133[[#This Row],[Categoria]]</f>
        <v>0</v>
      </c>
      <c r="X396" s="162"/>
      <c r="Y396" s="162"/>
      <c r="Z396" s="162"/>
      <c r="AA396" s="162"/>
      <c r="AB396" s="150" t="str">
        <f t="shared" si="19"/>
        <v/>
      </c>
      <c r="AD396" s="157"/>
      <c r="AE396" s="158" t="str">
        <f>IF(Tabela13124[[#This Row],[Diagnóstico]]="Não Prenha ",Tabela133[[#This Row],[Vaca]],"-")</f>
        <v>-</v>
      </c>
      <c r="AF396" s="162"/>
      <c r="AG396" s="162"/>
      <c r="AH396" s="162"/>
      <c r="AI396" s="162"/>
      <c r="AJ396" s="162"/>
      <c r="AK396" s="162">
        <f>Tabela133[[#This Row],[Categoria]]</f>
        <v>0</v>
      </c>
      <c r="AL396" s="162"/>
      <c r="AM396" s="162"/>
      <c r="AN396" s="162"/>
      <c r="AO396" s="162"/>
      <c r="AP396" s="150" t="str">
        <f t="shared" si="20"/>
        <v/>
      </c>
    </row>
    <row r="397" spans="1:42" s="144" customFormat="1" ht="16.5" x14ac:dyDescent="0.25">
      <c r="A397" s="159"/>
      <c r="B397" s="157"/>
      <c r="C397" s="158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50" t="str">
        <f t="shared" si="18"/>
        <v/>
      </c>
      <c r="P397" s="157"/>
      <c r="Q397" s="158" t="str">
        <f>IF(Tabela133[[#This Row],[Diagnóstico]]="Não Prenha",Tabela133[[#This Row],[Vaca]],"-")</f>
        <v>-</v>
      </c>
      <c r="R397" s="162" t="str">
        <f>IF(Tabela133[[#This Row],[Diagnóstico]]="Não Prenha",Tabela133[[#This Row],[E.C.C DG]],"-")</f>
        <v>-</v>
      </c>
      <c r="S397" s="162"/>
      <c r="T397" s="162" t="str">
        <f>IF(Tabela133[[#This Row],[Diagnóstico]]="Não Prenha",Tabela133[[#This Row],[E.C.C. IA]],"-")</f>
        <v>-</v>
      </c>
      <c r="U397" s="162" t="str">
        <f>IF(Tabela133[[#This Row],[Diagnóstico]]="Não Prenha",Tabela133[[#This Row],[Raça IA]],"-")</f>
        <v>-</v>
      </c>
      <c r="V397" s="162"/>
      <c r="W397" s="162">
        <f>Tabela133[[#This Row],[Categoria]]</f>
        <v>0</v>
      </c>
      <c r="X397" s="162"/>
      <c r="Y397" s="162"/>
      <c r="Z397" s="162"/>
      <c r="AA397" s="162"/>
      <c r="AB397" s="150" t="str">
        <f t="shared" si="19"/>
        <v/>
      </c>
      <c r="AD397" s="157"/>
      <c r="AE397" s="158" t="str">
        <f>IF(Tabela13124[[#This Row],[Diagnóstico]]="Não Prenha ",Tabela133[[#This Row],[Vaca]],"-")</f>
        <v>-</v>
      </c>
      <c r="AF397" s="162"/>
      <c r="AG397" s="162"/>
      <c r="AH397" s="162"/>
      <c r="AI397" s="162"/>
      <c r="AJ397" s="162"/>
      <c r="AK397" s="162">
        <f>Tabela133[[#This Row],[Categoria]]</f>
        <v>0</v>
      </c>
      <c r="AL397" s="162"/>
      <c r="AM397" s="162"/>
      <c r="AN397" s="162"/>
      <c r="AO397" s="162"/>
      <c r="AP397" s="150" t="str">
        <f t="shared" si="20"/>
        <v/>
      </c>
    </row>
    <row r="398" spans="1:42" s="144" customFormat="1" ht="16.5" x14ac:dyDescent="0.25">
      <c r="A398" s="159"/>
      <c r="B398" s="157"/>
      <c r="C398" s="158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50" t="str">
        <f t="shared" si="18"/>
        <v/>
      </c>
      <c r="P398" s="157"/>
      <c r="Q398" s="158" t="str">
        <f>IF(Tabela133[[#This Row],[Diagnóstico]]="Não Prenha",Tabela133[[#This Row],[Vaca]],"-")</f>
        <v>-</v>
      </c>
      <c r="R398" s="162" t="str">
        <f>IF(Tabela133[[#This Row],[Diagnóstico]]="Não Prenha",Tabela133[[#This Row],[E.C.C DG]],"-")</f>
        <v>-</v>
      </c>
      <c r="S398" s="162"/>
      <c r="T398" s="162" t="str">
        <f>IF(Tabela133[[#This Row],[Diagnóstico]]="Não Prenha",Tabela133[[#This Row],[E.C.C. IA]],"-")</f>
        <v>-</v>
      </c>
      <c r="U398" s="162" t="str">
        <f>IF(Tabela133[[#This Row],[Diagnóstico]]="Não Prenha",Tabela133[[#This Row],[Raça IA]],"-")</f>
        <v>-</v>
      </c>
      <c r="V398" s="162"/>
      <c r="W398" s="162">
        <f>Tabela133[[#This Row],[Categoria]]</f>
        <v>0</v>
      </c>
      <c r="X398" s="162"/>
      <c r="Y398" s="162"/>
      <c r="Z398" s="162"/>
      <c r="AA398" s="162"/>
      <c r="AB398" s="150" t="str">
        <f t="shared" si="19"/>
        <v/>
      </c>
      <c r="AD398" s="157"/>
      <c r="AE398" s="158" t="str">
        <f>IF(Tabela13124[[#This Row],[Diagnóstico]]="Não Prenha ",Tabela133[[#This Row],[Vaca]],"-")</f>
        <v>-</v>
      </c>
      <c r="AF398" s="162"/>
      <c r="AG398" s="162"/>
      <c r="AH398" s="162"/>
      <c r="AI398" s="162"/>
      <c r="AJ398" s="162"/>
      <c r="AK398" s="162">
        <f>Tabela133[[#This Row],[Categoria]]</f>
        <v>0</v>
      </c>
      <c r="AL398" s="162"/>
      <c r="AM398" s="162"/>
      <c r="AN398" s="162"/>
      <c r="AO398" s="162"/>
      <c r="AP398" s="150" t="str">
        <f t="shared" si="20"/>
        <v/>
      </c>
    </row>
    <row r="399" spans="1:42" s="144" customFormat="1" ht="16.5" x14ac:dyDescent="0.25">
      <c r="A399" s="159"/>
      <c r="B399" s="157"/>
      <c r="C399" s="158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50" t="str">
        <f t="shared" si="18"/>
        <v/>
      </c>
      <c r="P399" s="157"/>
      <c r="Q399" s="158" t="str">
        <f>IF(Tabela133[[#This Row],[Diagnóstico]]="Não Prenha",Tabela133[[#This Row],[Vaca]],"-")</f>
        <v>-</v>
      </c>
      <c r="R399" s="162" t="str">
        <f>IF(Tabela133[[#This Row],[Diagnóstico]]="Não Prenha",Tabela133[[#This Row],[E.C.C DG]],"-")</f>
        <v>-</v>
      </c>
      <c r="S399" s="162"/>
      <c r="T399" s="162" t="str">
        <f>IF(Tabela133[[#This Row],[Diagnóstico]]="Não Prenha",Tabela133[[#This Row],[E.C.C. IA]],"-")</f>
        <v>-</v>
      </c>
      <c r="U399" s="162" t="str">
        <f>IF(Tabela133[[#This Row],[Diagnóstico]]="Não Prenha",Tabela133[[#This Row],[Raça IA]],"-")</f>
        <v>-</v>
      </c>
      <c r="V399" s="162"/>
      <c r="W399" s="162">
        <f>Tabela133[[#This Row],[Categoria]]</f>
        <v>0</v>
      </c>
      <c r="X399" s="162"/>
      <c r="Y399" s="162"/>
      <c r="Z399" s="162"/>
      <c r="AA399" s="162"/>
      <c r="AB399" s="150" t="str">
        <f t="shared" si="19"/>
        <v/>
      </c>
      <c r="AD399" s="157"/>
      <c r="AE399" s="158" t="str">
        <f>IF(Tabela13124[[#This Row],[Diagnóstico]]="Não Prenha ",Tabela133[[#This Row],[Vaca]],"-")</f>
        <v>-</v>
      </c>
      <c r="AF399" s="162"/>
      <c r="AG399" s="162"/>
      <c r="AH399" s="162"/>
      <c r="AI399" s="162"/>
      <c r="AJ399" s="162"/>
      <c r="AK399" s="162">
        <f>Tabela133[[#This Row],[Categoria]]</f>
        <v>0</v>
      </c>
      <c r="AL399" s="162"/>
      <c r="AM399" s="162"/>
      <c r="AN399" s="162"/>
      <c r="AO399" s="162"/>
      <c r="AP399" s="150" t="str">
        <f t="shared" si="20"/>
        <v/>
      </c>
    </row>
    <row r="400" spans="1:42" s="144" customFormat="1" ht="16.5" x14ac:dyDescent="0.25">
      <c r="A400" s="159"/>
      <c r="B400" s="157"/>
      <c r="C400" s="158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50" t="str">
        <f t="shared" si="18"/>
        <v/>
      </c>
      <c r="P400" s="157"/>
      <c r="Q400" s="158" t="str">
        <f>IF(Tabela133[[#This Row],[Diagnóstico]]="Não Prenha",Tabela133[[#This Row],[Vaca]],"-")</f>
        <v>-</v>
      </c>
      <c r="R400" s="162" t="str">
        <f>IF(Tabela133[[#This Row],[Diagnóstico]]="Não Prenha",Tabela133[[#This Row],[E.C.C DG]],"-")</f>
        <v>-</v>
      </c>
      <c r="S400" s="162"/>
      <c r="T400" s="162" t="str">
        <f>IF(Tabela133[[#This Row],[Diagnóstico]]="Não Prenha",Tabela133[[#This Row],[E.C.C. IA]],"-")</f>
        <v>-</v>
      </c>
      <c r="U400" s="162" t="str">
        <f>IF(Tabela133[[#This Row],[Diagnóstico]]="Não Prenha",Tabela133[[#This Row],[Raça IA]],"-")</f>
        <v>-</v>
      </c>
      <c r="V400" s="162"/>
      <c r="W400" s="162">
        <f>Tabela133[[#This Row],[Categoria]]</f>
        <v>0</v>
      </c>
      <c r="X400" s="162"/>
      <c r="Y400" s="162"/>
      <c r="Z400" s="162"/>
      <c r="AA400" s="162"/>
      <c r="AB400" s="150" t="str">
        <f t="shared" si="19"/>
        <v/>
      </c>
      <c r="AD400" s="157"/>
      <c r="AE400" s="158" t="str">
        <f>IF(Tabela13124[[#This Row],[Diagnóstico]]="Não Prenha ",Tabela133[[#This Row],[Vaca]],"-")</f>
        <v>-</v>
      </c>
      <c r="AF400" s="162"/>
      <c r="AG400" s="162"/>
      <c r="AH400" s="162"/>
      <c r="AI400" s="162"/>
      <c r="AJ400" s="162"/>
      <c r="AK400" s="162">
        <f>Tabela133[[#This Row],[Categoria]]</f>
        <v>0</v>
      </c>
      <c r="AL400" s="162"/>
      <c r="AM400" s="162"/>
      <c r="AN400" s="162"/>
      <c r="AO400" s="162"/>
      <c r="AP400" s="150" t="str">
        <f t="shared" si="20"/>
        <v/>
      </c>
    </row>
    <row r="401" spans="1:42" s="144" customFormat="1" ht="16.5" x14ac:dyDescent="0.25">
      <c r="A401" s="159"/>
      <c r="B401" s="157"/>
      <c r="C401" s="158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50" t="str">
        <f t="shared" si="18"/>
        <v/>
      </c>
      <c r="P401" s="157"/>
      <c r="Q401" s="158" t="str">
        <f>IF(Tabela133[[#This Row],[Diagnóstico]]="Não Prenha",Tabela133[[#This Row],[Vaca]],"-")</f>
        <v>-</v>
      </c>
      <c r="R401" s="162" t="str">
        <f>IF(Tabela133[[#This Row],[Diagnóstico]]="Não Prenha",Tabela133[[#This Row],[E.C.C DG]],"-")</f>
        <v>-</v>
      </c>
      <c r="S401" s="162"/>
      <c r="T401" s="162" t="str">
        <f>IF(Tabela133[[#This Row],[Diagnóstico]]="Não Prenha",Tabela133[[#This Row],[E.C.C. IA]],"-")</f>
        <v>-</v>
      </c>
      <c r="U401" s="162" t="str">
        <f>IF(Tabela133[[#This Row],[Diagnóstico]]="Não Prenha",Tabela133[[#This Row],[Raça IA]],"-")</f>
        <v>-</v>
      </c>
      <c r="V401" s="162"/>
      <c r="W401" s="162">
        <f>Tabela133[[#This Row],[Categoria]]</f>
        <v>0</v>
      </c>
      <c r="X401" s="162"/>
      <c r="Y401" s="162"/>
      <c r="Z401" s="162"/>
      <c r="AA401" s="162"/>
      <c r="AB401" s="150" t="str">
        <f t="shared" si="19"/>
        <v/>
      </c>
      <c r="AD401" s="157"/>
      <c r="AE401" s="158" t="str">
        <f>IF(Tabela13124[[#This Row],[Diagnóstico]]="Não Prenha ",Tabela133[[#This Row],[Vaca]],"-")</f>
        <v>-</v>
      </c>
      <c r="AF401" s="162"/>
      <c r="AG401" s="162"/>
      <c r="AH401" s="162"/>
      <c r="AI401" s="162"/>
      <c r="AJ401" s="162"/>
      <c r="AK401" s="162">
        <f>Tabela133[[#This Row],[Categoria]]</f>
        <v>0</v>
      </c>
      <c r="AL401" s="162"/>
      <c r="AM401" s="162"/>
      <c r="AN401" s="162"/>
      <c r="AO401" s="162"/>
      <c r="AP401" s="150" t="str">
        <f t="shared" si="20"/>
        <v/>
      </c>
    </row>
    <row r="402" spans="1:42" s="144" customFormat="1" ht="16.5" x14ac:dyDescent="0.25">
      <c r="A402" s="159"/>
      <c r="B402" s="157"/>
      <c r="C402" s="158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50" t="str">
        <f t="shared" si="18"/>
        <v/>
      </c>
      <c r="P402" s="157"/>
      <c r="Q402" s="158" t="str">
        <f>IF(Tabela133[[#This Row],[Diagnóstico]]="Não Prenha",Tabela133[[#This Row],[Vaca]],"-")</f>
        <v>-</v>
      </c>
      <c r="R402" s="162" t="str">
        <f>IF(Tabela133[[#This Row],[Diagnóstico]]="Não Prenha",Tabela133[[#This Row],[E.C.C DG]],"-")</f>
        <v>-</v>
      </c>
      <c r="S402" s="162"/>
      <c r="T402" s="162" t="str">
        <f>IF(Tabela133[[#This Row],[Diagnóstico]]="Não Prenha",Tabela133[[#This Row],[E.C.C. IA]],"-")</f>
        <v>-</v>
      </c>
      <c r="U402" s="162" t="str">
        <f>IF(Tabela133[[#This Row],[Diagnóstico]]="Não Prenha",Tabela133[[#This Row],[Raça IA]],"-")</f>
        <v>-</v>
      </c>
      <c r="V402" s="162"/>
      <c r="W402" s="162">
        <f>Tabela133[[#This Row],[Categoria]]</f>
        <v>0</v>
      </c>
      <c r="X402" s="162"/>
      <c r="Y402" s="162"/>
      <c r="Z402" s="162"/>
      <c r="AA402" s="162"/>
      <c r="AB402" s="150" t="str">
        <f t="shared" si="19"/>
        <v/>
      </c>
      <c r="AD402" s="157"/>
      <c r="AE402" s="158" t="str">
        <f>IF(Tabela13124[[#This Row],[Diagnóstico]]="Não Prenha ",Tabela133[[#This Row],[Vaca]],"-")</f>
        <v>-</v>
      </c>
      <c r="AF402" s="162"/>
      <c r="AG402" s="162"/>
      <c r="AH402" s="162"/>
      <c r="AI402" s="162"/>
      <c r="AJ402" s="162"/>
      <c r="AK402" s="162">
        <f>Tabela133[[#This Row],[Categoria]]</f>
        <v>0</v>
      </c>
      <c r="AL402" s="162"/>
      <c r="AM402" s="162"/>
      <c r="AN402" s="162"/>
      <c r="AO402" s="162"/>
      <c r="AP402" s="150" t="str">
        <f t="shared" si="20"/>
        <v/>
      </c>
    </row>
    <row r="403" spans="1:42" s="144" customFormat="1" ht="16.5" x14ac:dyDescent="0.25">
      <c r="A403" s="159"/>
      <c r="B403" s="157"/>
      <c r="C403" s="158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50" t="str">
        <f t="shared" si="18"/>
        <v/>
      </c>
      <c r="P403" s="157"/>
      <c r="Q403" s="158" t="str">
        <f>IF(Tabela133[[#This Row],[Diagnóstico]]="Não Prenha",Tabela133[[#This Row],[Vaca]],"-")</f>
        <v>-</v>
      </c>
      <c r="R403" s="162" t="str">
        <f>IF(Tabela133[[#This Row],[Diagnóstico]]="Não Prenha",Tabela133[[#This Row],[E.C.C DG]],"-")</f>
        <v>-</v>
      </c>
      <c r="S403" s="162"/>
      <c r="T403" s="162" t="str">
        <f>IF(Tabela133[[#This Row],[Diagnóstico]]="Não Prenha",Tabela133[[#This Row],[E.C.C. IA]],"-")</f>
        <v>-</v>
      </c>
      <c r="U403" s="162" t="str">
        <f>IF(Tabela133[[#This Row],[Diagnóstico]]="Não Prenha",Tabela133[[#This Row],[Raça IA]],"-")</f>
        <v>-</v>
      </c>
      <c r="V403" s="162"/>
      <c r="W403" s="162">
        <f>Tabela133[[#This Row],[Categoria]]</f>
        <v>0</v>
      </c>
      <c r="X403" s="162"/>
      <c r="Y403" s="162"/>
      <c r="Z403" s="162"/>
      <c r="AA403" s="162"/>
      <c r="AB403" s="150" t="str">
        <f t="shared" si="19"/>
        <v/>
      </c>
      <c r="AD403" s="157"/>
      <c r="AE403" s="158" t="str">
        <f>IF(Tabela13124[[#This Row],[Diagnóstico]]="Não Prenha ",Tabela133[[#This Row],[Vaca]],"-")</f>
        <v>-</v>
      </c>
      <c r="AF403" s="162"/>
      <c r="AG403" s="162"/>
      <c r="AH403" s="162"/>
      <c r="AI403" s="162"/>
      <c r="AJ403" s="162"/>
      <c r="AK403" s="162">
        <f>Tabela133[[#This Row],[Categoria]]</f>
        <v>0</v>
      </c>
      <c r="AL403" s="162"/>
      <c r="AM403" s="162"/>
      <c r="AN403" s="162"/>
      <c r="AO403" s="162"/>
      <c r="AP403" s="150" t="str">
        <f t="shared" si="20"/>
        <v/>
      </c>
    </row>
    <row r="404" spans="1:42" s="144" customFormat="1" ht="16.5" x14ac:dyDescent="0.25">
      <c r="A404" s="159"/>
      <c r="B404" s="157"/>
      <c r="C404" s="158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50" t="str">
        <f t="shared" si="18"/>
        <v/>
      </c>
      <c r="P404" s="157"/>
      <c r="Q404" s="158" t="str">
        <f>IF(Tabela133[[#This Row],[Diagnóstico]]="Não Prenha",Tabela133[[#This Row],[Vaca]],"-")</f>
        <v>-</v>
      </c>
      <c r="R404" s="162" t="str">
        <f>IF(Tabela133[[#This Row],[Diagnóstico]]="Não Prenha",Tabela133[[#This Row],[E.C.C DG]],"-")</f>
        <v>-</v>
      </c>
      <c r="S404" s="162"/>
      <c r="T404" s="162" t="str">
        <f>IF(Tabela133[[#This Row],[Diagnóstico]]="Não Prenha",Tabela133[[#This Row],[E.C.C. IA]],"-")</f>
        <v>-</v>
      </c>
      <c r="U404" s="162" t="str">
        <f>IF(Tabela133[[#This Row],[Diagnóstico]]="Não Prenha",Tabela133[[#This Row],[Raça IA]],"-")</f>
        <v>-</v>
      </c>
      <c r="V404" s="162"/>
      <c r="W404" s="162">
        <f>Tabela133[[#This Row],[Categoria]]</f>
        <v>0</v>
      </c>
      <c r="X404" s="162"/>
      <c r="Y404" s="162"/>
      <c r="Z404" s="162"/>
      <c r="AA404" s="162"/>
      <c r="AB404" s="150" t="str">
        <f t="shared" si="19"/>
        <v/>
      </c>
      <c r="AD404" s="157"/>
      <c r="AE404" s="158" t="str">
        <f>IF(Tabela13124[[#This Row],[Diagnóstico]]="Não Prenha ",Tabela133[[#This Row],[Vaca]],"-")</f>
        <v>-</v>
      </c>
      <c r="AF404" s="162"/>
      <c r="AG404" s="162"/>
      <c r="AH404" s="162"/>
      <c r="AI404" s="162"/>
      <c r="AJ404" s="162"/>
      <c r="AK404" s="162">
        <f>Tabela133[[#This Row],[Categoria]]</f>
        <v>0</v>
      </c>
      <c r="AL404" s="162"/>
      <c r="AM404" s="162"/>
      <c r="AN404" s="162"/>
      <c r="AO404" s="162"/>
      <c r="AP404" s="150" t="str">
        <f t="shared" si="20"/>
        <v/>
      </c>
    </row>
    <row r="405" spans="1:42" s="144" customFormat="1" ht="16.5" x14ac:dyDescent="0.25">
      <c r="A405" s="159"/>
      <c r="B405" s="157"/>
      <c r="C405" s="158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50" t="str">
        <f t="shared" si="18"/>
        <v/>
      </c>
      <c r="P405" s="157"/>
      <c r="Q405" s="158" t="str">
        <f>IF(Tabela133[[#This Row],[Diagnóstico]]="Não Prenha",Tabela133[[#This Row],[Vaca]],"-")</f>
        <v>-</v>
      </c>
      <c r="R405" s="162" t="str">
        <f>IF(Tabela133[[#This Row],[Diagnóstico]]="Não Prenha",Tabela133[[#This Row],[E.C.C DG]],"-")</f>
        <v>-</v>
      </c>
      <c r="S405" s="162"/>
      <c r="T405" s="162" t="str">
        <f>IF(Tabela133[[#This Row],[Diagnóstico]]="Não Prenha",Tabela133[[#This Row],[E.C.C. IA]],"-")</f>
        <v>-</v>
      </c>
      <c r="U405" s="162" t="str">
        <f>IF(Tabela133[[#This Row],[Diagnóstico]]="Não Prenha",Tabela133[[#This Row],[Raça IA]],"-")</f>
        <v>-</v>
      </c>
      <c r="V405" s="162"/>
      <c r="W405" s="162">
        <f>Tabela133[[#This Row],[Categoria]]</f>
        <v>0</v>
      </c>
      <c r="X405" s="162"/>
      <c r="Y405" s="162"/>
      <c r="Z405" s="162"/>
      <c r="AA405" s="162"/>
      <c r="AB405" s="150" t="str">
        <f t="shared" si="19"/>
        <v/>
      </c>
      <c r="AD405" s="157"/>
      <c r="AE405" s="158" t="str">
        <f>IF(Tabela13124[[#This Row],[Diagnóstico]]="Não Prenha ",Tabela133[[#This Row],[Vaca]],"-")</f>
        <v>-</v>
      </c>
      <c r="AF405" s="162"/>
      <c r="AG405" s="162"/>
      <c r="AH405" s="162"/>
      <c r="AI405" s="162"/>
      <c r="AJ405" s="162"/>
      <c r="AK405" s="162">
        <f>Tabela133[[#This Row],[Categoria]]</f>
        <v>0</v>
      </c>
      <c r="AL405" s="162"/>
      <c r="AM405" s="162"/>
      <c r="AN405" s="162"/>
      <c r="AO405" s="162"/>
      <c r="AP405" s="150" t="str">
        <f t="shared" si="20"/>
        <v/>
      </c>
    </row>
    <row r="406" spans="1:42" s="144" customFormat="1" ht="16.5" x14ac:dyDescent="0.25">
      <c r="A406" s="159"/>
      <c r="B406" s="157"/>
      <c r="C406" s="158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50" t="str">
        <f t="shared" si="18"/>
        <v/>
      </c>
      <c r="P406" s="157"/>
      <c r="Q406" s="158" t="str">
        <f>IF(Tabela133[[#This Row],[Diagnóstico]]="Não Prenha",Tabela133[[#This Row],[Vaca]],"-")</f>
        <v>-</v>
      </c>
      <c r="R406" s="162" t="str">
        <f>IF(Tabela133[[#This Row],[Diagnóstico]]="Não Prenha",Tabela133[[#This Row],[E.C.C DG]],"-")</f>
        <v>-</v>
      </c>
      <c r="S406" s="162"/>
      <c r="T406" s="162" t="str">
        <f>IF(Tabela133[[#This Row],[Diagnóstico]]="Não Prenha",Tabela133[[#This Row],[E.C.C. IA]],"-")</f>
        <v>-</v>
      </c>
      <c r="U406" s="162" t="str">
        <f>IF(Tabela133[[#This Row],[Diagnóstico]]="Não Prenha",Tabela133[[#This Row],[Raça IA]],"-")</f>
        <v>-</v>
      </c>
      <c r="V406" s="162"/>
      <c r="W406" s="162">
        <f>Tabela133[[#This Row],[Categoria]]</f>
        <v>0</v>
      </c>
      <c r="X406" s="162"/>
      <c r="Y406" s="162"/>
      <c r="Z406" s="162"/>
      <c r="AA406" s="162"/>
      <c r="AB406" s="150" t="str">
        <f t="shared" si="19"/>
        <v/>
      </c>
      <c r="AD406" s="157"/>
      <c r="AE406" s="158" t="str">
        <f>IF(Tabela13124[[#This Row],[Diagnóstico]]="Não Prenha ",Tabela133[[#This Row],[Vaca]],"-")</f>
        <v>-</v>
      </c>
      <c r="AF406" s="162"/>
      <c r="AG406" s="162"/>
      <c r="AH406" s="162"/>
      <c r="AI406" s="162"/>
      <c r="AJ406" s="162"/>
      <c r="AK406" s="162">
        <f>Tabela133[[#This Row],[Categoria]]</f>
        <v>0</v>
      </c>
      <c r="AL406" s="162"/>
      <c r="AM406" s="162"/>
      <c r="AN406" s="162"/>
      <c r="AO406" s="162"/>
      <c r="AP406" s="150" t="str">
        <f t="shared" si="20"/>
        <v/>
      </c>
    </row>
    <row r="407" spans="1:42" s="144" customFormat="1" ht="16.5" x14ac:dyDescent="0.25">
      <c r="A407" s="159"/>
      <c r="B407" s="157"/>
      <c r="C407" s="158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50" t="str">
        <f t="shared" si="18"/>
        <v/>
      </c>
      <c r="P407" s="157"/>
      <c r="Q407" s="158" t="str">
        <f>IF(Tabela133[[#This Row],[Diagnóstico]]="Não Prenha",Tabela133[[#This Row],[Vaca]],"-")</f>
        <v>-</v>
      </c>
      <c r="R407" s="162" t="str">
        <f>IF(Tabela133[[#This Row],[Diagnóstico]]="Não Prenha",Tabela133[[#This Row],[E.C.C DG]],"-")</f>
        <v>-</v>
      </c>
      <c r="S407" s="162"/>
      <c r="T407" s="162" t="str">
        <f>IF(Tabela133[[#This Row],[Diagnóstico]]="Não Prenha",Tabela133[[#This Row],[E.C.C. IA]],"-")</f>
        <v>-</v>
      </c>
      <c r="U407" s="162" t="str">
        <f>IF(Tabela133[[#This Row],[Diagnóstico]]="Não Prenha",Tabela133[[#This Row],[Raça IA]],"-")</f>
        <v>-</v>
      </c>
      <c r="V407" s="162"/>
      <c r="W407" s="162">
        <f>Tabela133[[#This Row],[Categoria]]</f>
        <v>0</v>
      </c>
      <c r="X407" s="162"/>
      <c r="Y407" s="162"/>
      <c r="Z407" s="162"/>
      <c r="AA407" s="162"/>
      <c r="AB407" s="150" t="str">
        <f t="shared" si="19"/>
        <v/>
      </c>
      <c r="AD407" s="157"/>
      <c r="AE407" s="158" t="str">
        <f>IF(Tabela13124[[#This Row],[Diagnóstico]]="Não Prenha ",Tabela133[[#This Row],[Vaca]],"-")</f>
        <v>-</v>
      </c>
      <c r="AF407" s="162"/>
      <c r="AG407" s="162"/>
      <c r="AH407" s="162"/>
      <c r="AI407" s="162"/>
      <c r="AJ407" s="162"/>
      <c r="AK407" s="162">
        <f>Tabela133[[#This Row],[Categoria]]</f>
        <v>0</v>
      </c>
      <c r="AL407" s="162"/>
      <c r="AM407" s="162"/>
      <c r="AN407" s="162"/>
      <c r="AO407" s="162"/>
      <c r="AP407" s="150" t="str">
        <f t="shared" si="20"/>
        <v/>
      </c>
    </row>
    <row r="408" spans="1:42" s="144" customFormat="1" ht="16.5" x14ac:dyDescent="0.25">
      <c r="A408" s="159"/>
      <c r="B408" s="157"/>
      <c r="C408" s="158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50" t="str">
        <f t="shared" si="18"/>
        <v/>
      </c>
      <c r="P408" s="157"/>
      <c r="Q408" s="158" t="str">
        <f>IF(Tabela133[[#This Row],[Diagnóstico]]="Não Prenha",Tabela133[[#This Row],[Vaca]],"-")</f>
        <v>-</v>
      </c>
      <c r="R408" s="162" t="str">
        <f>IF(Tabela133[[#This Row],[Diagnóstico]]="Não Prenha",Tabela133[[#This Row],[E.C.C DG]],"-")</f>
        <v>-</v>
      </c>
      <c r="S408" s="162"/>
      <c r="T408" s="162" t="str">
        <f>IF(Tabela133[[#This Row],[Diagnóstico]]="Não Prenha",Tabela133[[#This Row],[E.C.C. IA]],"-")</f>
        <v>-</v>
      </c>
      <c r="U408" s="162" t="str">
        <f>IF(Tabela133[[#This Row],[Diagnóstico]]="Não Prenha",Tabela133[[#This Row],[Raça IA]],"-")</f>
        <v>-</v>
      </c>
      <c r="V408" s="162"/>
      <c r="W408" s="162">
        <f>Tabela133[[#This Row],[Categoria]]</f>
        <v>0</v>
      </c>
      <c r="X408" s="162"/>
      <c r="Y408" s="162"/>
      <c r="Z408" s="162"/>
      <c r="AA408" s="162"/>
      <c r="AB408" s="150" t="str">
        <f t="shared" si="19"/>
        <v/>
      </c>
      <c r="AD408" s="157"/>
      <c r="AE408" s="158" t="str">
        <f>IF(Tabela13124[[#This Row],[Diagnóstico]]="Não Prenha ",Tabela133[[#This Row],[Vaca]],"-")</f>
        <v>-</v>
      </c>
      <c r="AF408" s="162"/>
      <c r="AG408" s="162"/>
      <c r="AH408" s="162"/>
      <c r="AI408" s="162"/>
      <c r="AJ408" s="162"/>
      <c r="AK408" s="162">
        <f>Tabela133[[#This Row],[Categoria]]</f>
        <v>0</v>
      </c>
      <c r="AL408" s="162"/>
      <c r="AM408" s="162"/>
      <c r="AN408" s="162"/>
      <c r="AO408" s="162"/>
      <c r="AP408" s="150" t="str">
        <f t="shared" si="20"/>
        <v/>
      </c>
    </row>
    <row r="409" spans="1:42" s="144" customFormat="1" ht="16.5" x14ac:dyDescent="0.25">
      <c r="A409" s="159"/>
      <c r="B409" s="157"/>
      <c r="C409" s="158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50" t="str">
        <f t="shared" si="18"/>
        <v/>
      </c>
      <c r="P409" s="157"/>
      <c r="Q409" s="158" t="str">
        <f>IF(Tabela133[[#This Row],[Diagnóstico]]="Não Prenha",Tabela133[[#This Row],[Vaca]],"-")</f>
        <v>-</v>
      </c>
      <c r="R409" s="162" t="str">
        <f>IF(Tabela133[[#This Row],[Diagnóstico]]="Não Prenha",Tabela133[[#This Row],[E.C.C DG]],"-")</f>
        <v>-</v>
      </c>
      <c r="S409" s="162"/>
      <c r="T409" s="162" t="str">
        <f>IF(Tabela133[[#This Row],[Diagnóstico]]="Não Prenha",Tabela133[[#This Row],[E.C.C. IA]],"-")</f>
        <v>-</v>
      </c>
      <c r="U409" s="162" t="str">
        <f>IF(Tabela133[[#This Row],[Diagnóstico]]="Não Prenha",Tabela133[[#This Row],[Raça IA]],"-")</f>
        <v>-</v>
      </c>
      <c r="V409" s="162"/>
      <c r="W409" s="162">
        <f>Tabela133[[#This Row],[Categoria]]</f>
        <v>0</v>
      </c>
      <c r="X409" s="162"/>
      <c r="Y409" s="162"/>
      <c r="Z409" s="162"/>
      <c r="AA409" s="162"/>
      <c r="AB409" s="150" t="str">
        <f t="shared" si="19"/>
        <v/>
      </c>
      <c r="AD409" s="157"/>
      <c r="AE409" s="158" t="str">
        <f>IF(Tabela13124[[#This Row],[Diagnóstico]]="Não Prenha ",Tabela133[[#This Row],[Vaca]],"-")</f>
        <v>-</v>
      </c>
      <c r="AF409" s="162"/>
      <c r="AG409" s="162"/>
      <c r="AH409" s="162"/>
      <c r="AI409" s="162"/>
      <c r="AJ409" s="162"/>
      <c r="AK409" s="162">
        <f>Tabela133[[#This Row],[Categoria]]</f>
        <v>0</v>
      </c>
      <c r="AL409" s="162"/>
      <c r="AM409" s="162"/>
      <c r="AN409" s="162"/>
      <c r="AO409" s="162"/>
      <c r="AP409" s="150" t="str">
        <f t="shared" si="20"/>
        <v/>
      </c>
    </row>
    <row r="410" spans="1:42" s="144" customFormat="1" ht="16.5" x14ac:dyDescent="0.25">
      <c r="A410" s="159"/>
      <c r="B410" s="157"/>
      <c r="C410" s="158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50" t="str">
        <f t="shared" si="18"/>
        <v/>
      </c>
      <c r="P410" s="157"/>
      <c r="Q410" s="158" t="str">
        <f>IF(Tabela133[[#This Row],[Diagnóstico]]="Não Prenha",Tabela133[[#This Row],[Vaca]],"-")</f>
        <v>-</v>
      </c>
      <c r="R410" s="162" t="str">
        <f>IF(Tabela133[[#This Row],[Diagnóstico]]="Não Prenha",Tabela133[[#This Row],[E.C.C DG]],"-")</f>
        <v>-</v>
      </c>
      <c r="S410" s="162"/>
      <c r="T410" s="162" t="str">
        <f>IF(Tabela133[[#This Row],[Diagnóstico]]="Não Prenha",Tabela133[[#This Row],[E.C.C. IA]],"-")</f>
        <v>-</v>
      </c>
      <c r="U410" s="162" t="str">
        <f>IF(Tabela133[[#This Row],[Diagnóstico]]="Não Prenha",Tabela133[[#This Row],[Raça IA]],"-")</f>
        <v>-</v>
      </c>
      <c r="V410" s="162"/>
      <c r="W410" s="162">
        <f>Tabela133[[#This Row],[Categoria]]</f>
        <v>0</v>
      </c>
      <c r="X410" s="162"/>
      <c r="Y410" s="162"/>
      <c r="Z410" s="162"/>
      <c r="AA410" s="162"/>
      <c r="AB410" s="150" t="str">
        <f t="shared" si="19"/>
        <v/>
      </c>
      <c r="AD410" s="157"/>
      <c r="AE410" s="158" t="str">
        <f>IF(Tabela13124[[#This Row],[Diagnóstico]]="Não Prenha ",Tabela133[[#This Row],[Vaca]],"-")</f>
        <v>-</v>
      </c>
      <c r="AF410" s="162"/>
      <c r="AG410" s="162"/>
      <c r="AH410" s="162"/>
      <c r="AI410" s="162"/>
      <c r="AJ410" s="162"/>
      <c r="AK410" s="162">
        <f>Tabela133[[#This Row],[Categoria]]</f>
        <v>0</v>
      </c>
      <c r="AL410" s="162"/>
      <c r="AM410" s="162"/>
      <c r="AN410" s="162"/>
      <c r="AO410" s="162"/>
      <c r="AP410" s="150" t="str">
        <f t="shared" si="20"/>
        <v/>
      </c>
    </row>
    <row r="411" spans="1:42" s="144" customFormat="1" ht="16.5" x14ac:dyDescent="0.25">
      <c r="A411" s="159"/>
      <c r="B411" s="157"/>
      <c r="C411" s="158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50" t="str">
        <f t="shared" si="18"/>
        <v/>
      </c>
      <c r="P411" s="157"/>
      <c r="Q411" s="158" t="str">
        <f>IF(Tabela133[[#This Row],[Diagnóstico]]="Não Prenha",Tabela133[[#This Row],[Vaca]],"-")</f>
        <v>-</v>
      </c>
      <c r="R411" s="162" t="str">
        <f>IF(Tabela133[[#This Row],[Diagnóstico]]="Não Prenha",Tabela133[[#This Row],[E.C.C DG]],"-")</f>
        <v>-</v>
      </c>
      <c r="S411" s="162"/>
      <c r="T411" s="162" t="str">
        <f>IF(Tabela133[[#This Row],[Diagnóstico]]="Não Prenha",Tabela133[[#This Row],[E.C.C. IA]],"-")</f>
        <v>-</v>
      </c>
      <c r="U411" s="162" t="str">
        <f>IF(Tabela133[[#This Row],[Diagnóstico]]="Não Prenha",Tabela133[[#This Row],[Raça IA]],"-")</f>
        <v>-</v>
      </c>
      <c r="V411" s="162"/>
      <c r="W411" s="162">
        <f>Tabela133[[#This Row],[Categoria]]</f>
        <v>0</v>
      </c>
      <c r="X411" s="162"/>
      <c r="Y411" s="162"/>
      <c r="Z411" s="162"/>
      <c r="AA411" s="162"/>
      <c r="AB411" s="150" t="str">
        <f t="shared" si="19"/>
        <v/>
      </c>
      <c r="AD411" s="157"/>
      <c r="AE411" s="158" t="str">
        <f>IF(Tabela13124[[#This Row],[Diagnóstico]]="Não Prenha ",Tabela133[[#This Row],[Vaca]],"-")</f>
        <v>-</v>
      </c>
      <c r="AF411" s="162"/>
      <c r="AG411" s="162"/>
      <c r="AH411" s="162"/>
      <c r="AI411" s="162"/>
      <c r="AJ411" s="162"/>
      <c r="AK411" s="162">
        <f>Tabela133[[#This Row],[Categoria]]</f>
        <v>0</v>
      </c>
      <c r="AL411" s="162"/>
      <c r="AM411" s="162"/>
      <c r="AN411" s="162"/>
      <c r="AO411" s="162"/>
      <c r="AP411" s="150" t="str">
        <f t="shared" si="20"/>
        <v/>
      </c>
    </row>
    <row r="412" spans="1:42" s="144" customFormat="1" ht="16.5" x14ac:dyDescent="0.25">
      <c r="A412" s="159"/>
      <c r="B412" s="157"/>
      <c r="C412" s="158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50" t="str">
        <f t="shared" si="18"/>
        <v/>
      </c>
      <c r="P412" s="157"/>
      <c r="Q412" s="158" t="str">
        <f>IF(Tabela133[[#This Row],[Diagnóstico]]="Não Prenha",Tabela133[[#This Row],[Vaca]],"-")</f>
        <v>-</v>
      </c>
      <c r="R412" s="162" t="str">
        <f>IF(Tabela133[[#This Row],[Diagnóstico]]="Não Prenha",Tabela133[[#This Row],[E.C.C DG]],"-")</f>
        <v>-</v>
      </c>
      <c r="S412" s="162"/>
      <c r="T412" s="162" t="str">
        <f>IF(Tabela133[[#This Row],[Diagnóstico]]="Não Prenha",Tabela133[[#This Row],[E.C.C. IA]],"-")</f>
        <v>-</v>
      </c>
      <c r="U412" s="162" t="str">
        <f>IF(Tabela133[[#This Row],[Diagnóstico]]="Não Prenha",Tabela133[[#This Row],[Raça IA]],"-")</f>
        <v>-</v>
      </c>
      <c r="V412" s="162"/>
      <c r="W412" s="162">
        <f>Tabela133[[#This Row],[Categoria]]</f>
        <v>0</v>
      </c>
      <c r="X412" s="162"/>
      <c r="Y412" s="162"/>
      <c r="Z412" s="162"/>
      <c r="AA412" s="162"/>
      <c r="AB412" s="150" t="str">
        <f t="shared" si="19"/>
        <v/>
      </c>
      <c r="AD412" s="157"/>
      <c r="AE412" s="158" t="str">
        <f>IF(Tabela13124[[#This Row],[Diagnóstico]]="Não Prenha ",Tabela133[[#This Row],[Vaca]],"-")</f>
        <v>-</v>
      </c>
      <c r="AF412" s="162"/>
      <c r="AG412" s="162"/>
      <c r="AH412" s="162"/>
      <c r="AI412" s="162"/>
      <c r="AJ412" s="162"/>
      <c r="AK412" s="162">
        <f>Tabela133[[#This Row],[Categoria]]</f>
        <v>0</v>
      </c>
      <c r="AL412" s="162"/>
      <c r="AM412" s="162"/>
      <c r="AN412" s="162"/>
      <c r="AO412" s="162"/>
      <c r="AP412" s="150" t="str">
        <f t="shared" si="20"/>
        <v/>
      </c>
    </row>
    <row r="413" spans="1:42" s="144" customFormat="1" ht="16.5" x14ac:dyDescent="0.25">
      <c r="A413" s="159"/>
      <c r="B413" s="157"/>
      <c r="C413" s="158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50" t="str">
        <f t="shared" si="18"/>
        <v/>
      </c>
      <c r="P413" s="157"/>
      <c r="Q413" s="158" t="str">
        <f>IF(Tabela133[[#This Row],[Diagnóstico]]="Não Prenha",Tabela133[[#This Row],[Vaca]],"-")</f>
        <v>-</v>
      </c>
      <c r="R413" s="162" t="str">
        <f>IF(Tabela133[[#This Row],[Diagnóstico]]="Não Prenha",Tabela133[[#This Row],[E.C.C DG]],"-")</f>
        <v>-</v>
      </c>
      <c r="S413" s="162"/>
      <c r="T413" s="162" t="str">
        <f>IF(Tabela133[[#This Row],[Diagnóstico]]="Não Prenha",Tabela133[[#This Row],[E.C.C. IA]],"-")</f>
        <v>-</v>
      </c>
      <c r="U413" s="162" t="str">
        <f>IF(Tabela133[[#This Row],[Diagnóstico]]="Não Prenha",Tabela133[[#This Row],[Raça IA]],"-")</f>
        <v>-</v>
      </c>
      <c r="V413" s="162"/>
      <c r="W413" s="162">
        <f>Tabela133[[#This Row],[Categoria]]</f>
        <v>0</v>
      </c>
      <c r="X413" s="162"/>
      <c r="Y413" s="162"/>
      <c r="Z413" s="162"/>
      <c r="AA413" s="162"/>
      <c r="AB413" s="150" t="str">
        <f t="shared" si="19"/>
        <v/>
      </c>
      <c r="AD413" s="157"/>
      <c r="AE413" s="158" t="str">
        <f>IF(Tabela13124[[#This Row],[Diagnóstico]]="Não Prenha ",Tabela133[[#This Row],[Vaca]],"-")</f>
        <v>-</v>
      </c>
      <c r="AF413" s="162"/>
      <c r="AG413" s="162"/>
      <c r="AH413" s="162"/>
      <c r="AI413" s="162"/>
      <c r="AJ413" s="162"/>
      <c r="AK413" s="162">
        <f>Tabela133[[#This Row],[Categoria]]</f>
        <v>0</v>
      </c>
      <c r="AL413" s="162"/>
      <c r="AM413" s="162"/>
      <c r="AN413" s="162"/>
      <c r="AO413" s="162"/>
      <c r="AP413" s="150" t="str">
        <f t="shared" si="20"/>
        <v/>
      </c>
    </row>
    <row r="414" spans="1:42" s="144" customFormat="1" ht="16.5" x14ac:dyDescent="0.25">
      <c r="A414" s="159"/>
      <c r="B414" s="157"/>
      <c r="C414" s="158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50" t="str">
        <f t="shared" si="18"/>
        <v/>
      </c>
      <c r="P414" s="157"/>
      <c r="Q414" s="158" t="str">
        <f>IF(Tabela133[[#This Row],[Diagnóstico]]="Não Prenha",Tabela133[[#This Row],[Vaca]],"-")</f>
        <v>-</v>
      </c>
      <c r="R414" s="162" t="str">
        <f>IF(Tabela133[[#This Row],[Diagnóstico]]="Não Prenha",Tabela133[[#This Row],[E.C.C DG]],"-")</f>
        <v>-</v>
      </c>
      <c r="S414" s="162"/>
      <c r="T414" s="162" t="str">
        <f>IF(Tabela133[[#This Row],[Diagnóstico]]="Não Prenha",Tabela133[[#This Row],[E.C.C. IA]],"-")</f>
        <v>-</v>
      </c>
      <c r="U414" s="162" t="str">
        <f>IF(Tabela133[[#This Row],[Diagnóstico]]="Não Prenha",Tabela133[[#This Row],[Raça IA]],"-")</f>
        <v>-</v>
      </c>
      <c r="V414" s="162"/>
      <c r="W414" s="162">
        <f>Tabela133[[#This Row],[Categoria]]</f>
        <v>0</v>
      </c>
      <c r="X414" s="162"/>
      <c r="Y414" s="162"/>
      <c r="Z414" s="162"/>
      <c r="AA414" s="162"/>
      <c r="AB414" s="150" t="str">
        <f t="shared" si="19"/>
        <v/>
      </c>
      <c r="AD414" s="157"/>
      <c r="AE414" s="158" t="str">
        <f>IF(Tabela13124[[#This Row],[Diagnóstico]]="Não Prenha ",Tabela133[[#This Row],[Vaca]],"-")</f>
        <v>-</v>
      </c>
      <c r="AF414" s="162"/>
      <c r="AG414" s="162"/>
      <c r="AH414" s="162"/>
      <c r="AI414" s="162"/>
      <c r="AJ414" s="162"/>
      <c r="AK414" s="162">
        <f>Tabela133[[#This Row],[Categoria]]</f>
        <v>0</v>
      </c>
      <c r="AL414" s="162"/>
      <c r="AM414" s="162"/>
      <c r="AN414" s="162"/>
      <c r="AO414" s="162"/>
      <c r="AP414" s="150" t="str">
        <f t="shared" si="20"/>
        <v/>
      </c>
    </row>
    <row r="415" spans="1:42" s="144" customFormat="1" ht="16.5" x14ac:dyDescent="0.25">
      <c r="A415" s="159"/>
      <c r="B415" s="157"/>
      <c r="C415" s="158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50" t="str">
        <f t="shared" si="18"/>
        <v/>
      </c>
      <c r="P415" s="157"/>
      <c r="Q415" s="158" t="str">
        <f>IF(Tabela133[[#This Row],[Diagnóstico]]="Não Prenha",Tabela133[[#This Row],[Vaca]],"-")</f>
        <v>-</v>
      </c>
      <c r="R415" s="162" t="str">
        <f>IF(Tabela133[[#This Row],[Diagnóstico]]="Não Prenha",Tabela133[[#This Row],[E.C.C DG]],"-")</f>
        <v>-</v>
      </c>
      <c r="S415" s="162"/>
      <c r="T415" s="162" t="str">
        <f>IF(Tabela133[[#This Row],[Diagnóstico]]="Não Prenha",Tabela133[[#This Row],[E.C.C. IA]],"-")</f>
        <v>-</v>
      </c>
      <c r="U415" s="162" t="str">
        <f>IF(Tabela133[[#This Row],[Diagnóstico]]="Não Prenha",Tabela133[[#This Row],[Raça IA]],"-")</f>
        <v>-</v>
      </c>
      <c r="V415" s="162"/>
      <c r="W415" s="162">
        <f>Tabela133[[#This Row],[Categoria]]</f>
        <v>0</v>
      </c>
      <c r="X415" s="162"/>
      <c r="Y415" s="162"/>
      <c r="Z415" s="162"/>
      <c r="AA415" s="162"/>
      <c r="AB415" s="150" t="str">
        <f t="shared" si="19"/>
        <v/>
      </c>
      <c r="AD415" s="157"/>
      <c r="AE415" s="158" t="str">
        <f>IF(Tabela13124[[#This Row],[Diagnóstico]]="Não Prenha ",Tabela133[[#This Row],[Vaca]],"-")</f>
        <v>-</v>
      </c>
      <c r="AF415" s="162"/>
      <c r="AG415" s="162"/>
      <c r="AH415" s="162"/>
      <c r="AI415" s="162"/>
      <c r="AJ415" s="162"/>
      <c r="AK415" s="162">
        <f>Tabela133[[#This Row],[Categoria]]</f>
        <v>0</v>
      </c>
      <c r="AL415" s="162"/>
      <c r="AM415" s="162"/>
      <c r="AN415" s="162"/>
      <c r="AO415" s="162"/>
      <c r="AP415" s="150" t="str">
        <f t="shared" si="20"/>
        <v/>
      </c>
    </row>
    <row r="416" spans="1:42" s="144" customFormat="1" ht="16.5" x14ac:dyDescent="0.25">
      <c r="A416" s="159"/>
      <c r="B416" s="157"/>
      <c r="C416" s="158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50" t="str">
        <f t="shared" si="18"/>
        <v/>
      </c>
      <c r="P416" s="157"/>
      <c r="Q416" s="158" t="str">
        <f>IF(Tabela133[[#This Row],[Diagnóstico]]="Não Prenha",Tabela133[[#This Row],[Vaca]],"-")</f>
        <v>-</v>
      </c>
      <c r="R416" s="162" t="str">
        <f>IF(Tabela133[[#This Row],[Diagnóstico]]="Não Prenha",Tabela133[[#This Row],[E.C.C DG]],"-")</f>
        <v>-</v>
      </c>
      <c r="S416" s="162"/>
      <c r="T416" s="162" t="str">
        <f>IF(Tabela133[[#This Row],[Diagnóstico]]="Não Prenha",Tabela133[[#This Row],[E.C.C. IA]],"-")</f>
        <v>-</v>
      </c>
      <c r="U416" s="162" t="str">
        <f>IF(Tabela133[[#This Row],[Diagnóstico]]="Não Prenha",Tabela133[[#This Row],[Raça IA]],"-")</f>
        <v>-</v>
      </c>
      <c r="V416" s="162"/>
      <c r="W416" s="162">
        <f>Tabela133[[#This Row],[Categoria]]</f>
        <v>0</v>
      </c>
      <c r="X416" s="162"/>
      <c r="Y416" s="162"/>
      <c r="Z416" s="162"/>
      <c r="AA416" s="162"/>
      <c r="AB416" s="150" t="str">
        <f t="shared" si="19"/>
        <v/>
      </c>
      <c r="AD416" s="157"/>
      <c r="AE416" s="158" t="str">
        <f>IF(Tabela13124[[#This Row],[Diagnóstico]]="Não Prenha ",Tabela133[[#This Row],[Vaca]],"-")</f>
        <v>-</v>
      </c>
      <c r="AF416" s="162"/>
      <c r="AG416" s="162"/>
      <c r="AH416" s="162"/>
      <c r="AI416" s="162"/>
      <c r="AJ416" s="162"/>
      <c r="AK416" s="162">
        <f>Tabela133[[#This Row],[Categoria]]</f>
        <v>0</v>
      </c>
      <c r="AL416" s="162"/>
      <c r="AM416" s="162"/>
      <c r="AN416" s="162"/>
      <c r="AO416" s="162"/>
      <c r="AP416" s="150" t="str">
        <f t="shared" si="20"/>
        <v/>
      </c>
    </row>
    <row r="417" spans="1:42" s="144" customFormat="1" ht="16.5" x14ac:dyDescent="0.25">
      <c r="A417" s="159"/>
      <c r="B417" s="157"/>
      <c r="C417" s="158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50" t="str">
        <f t="shared" si="18"/>
        <v/>
      </c>
      <c r="P417" s="157"/>
      <c r="Q417" s="158" t="str">
        <f>IF(Tabela133[[#This Row],[Diagnóstico]]="Não Prenha",Tabela133[[#This Row],[Vaca]],"-")</f>
        <v>-</v>
      </c>
      <c r="R417" s="162" t="str">
        <f>IF(Tabela133[[#This Row],[Diagnóstico]]="Não Prenha",Tabela133[[#This Row],[E.C.C DG]],"-")</f>
        <v>-</v>
      </c>
      <c r="S417" s="162"/>
      <c r="T417" s="162" t="str">
        <f>IF(Tabela133[[#This Row],[Diagnóstico]]="Não Prenha",Tabela133[[#This Row],[E.C.C. IA]],"-")</f>
        <v>-</v>
      </c>
      <c r="U417" s="162" t="str">
        <f>IF(Tabela133[[#This Row],[Diagnóstico]]="Não Prenha",Tabela133[[#This Row],[Raça IA]],"-")</f>
        <v>-</v>
      </c>
      <c r="V417" s="162"/>
      <c r="W417" s="162">
        <f>Tabela133[[#This Row],[Categoria]]</f>
        <v>0</v>
      </c>
      <c r="X417" s="162"/>
      <c r="Y417" s="162"/>
      <c r="Z417" s="162"/>
      <c r="AA417" s="162"/>
      <c r="AB417" s="150" t="str">
        <f t="shared" si="19"/>
        <v/>
      </c>
      <c r="AD417" s="157"/>
      <c r="AE417" s="158" t="str">
        <f>IF(Tabela13124[[#This Row],[Diagnóstico]]="Não Prenha ",Tabela133[[#This Row],[Vaca]],"-")</f>
        <v>-</v>
      </c>
      <c r="AF417" s="162"/>
      <c r="AG417" s="162"/>
      <c r="AH417" s="162"/>
      <c r="AI417" s="162"/>
      <c r="AJ417" s="162"/>
      <c r="AK417" s="162">
        <f>Tabela133[[#This Row],[Categoria]]</f>
        <v>0</v>
      </c>
      <c r="AL417" s="162"/>
      <c r="AM417" s="162"/>
      <c r="AN417" s="162"/>
      <c r="AO417" s="162"/>
      <c r="AP417" s="150" t="str">
        <f t="shared" si="20"/>
        <v/>
      </c>
    </row>
    <row r="418" spans="1:42" s="144" customFormat="1" ht="16.5" x14ac:dyDescent="0.25">
      <c r="A418" s="159"/>
      <c r="B418" s="157"/>
      <c r="C418" s="158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50" t="str">
        <f t="shared" si="18"/>
        <v/>
      </c>
      <c r="P418" s="157"/>
      <c r="Q418" s="158" t="str">
        <f>IF(Tabela133[[#This Row],[Diagnóstico]]="Não Prenha",Tabela133[[#This Row],[Vaca]],"-")</f>
        <v>-</v>
      </c>
      <c r="R418" s="162" t="str">
        <f>IF(Tabela133[[#This Row],[Diagnóstico]]="Não Prenha",Tabela133[[#This Row],[E.C.C DG]],"-")</f>
        <v>-</v>
      </c>
      <c r="S418" s="162"/>
      <c r="T418" s="162" t="str">
        <f>IF(Tabela133[[#This Row],[Diagnóstico]]="Não Prenha",Tabela133[[#This Row],[E.C.C. IA]],"-")</f>
        <v>-</v>
      </c>
      <c r="U418" s="162" t="str">
        <f>IF(Tabela133[[#This Row],[Diagnóstico]]="Não Prenha",Tabela133[[#This Row],[Raça IA]],"-")</f>
        <v>-</v>
      </c>
      <c r="V418" s="162"/>
      <c r="W418" s="162">
        <f>Tabela133[[#This Row],[Categoria]]</f>
        <v>0</v>
      </c>
      <c r="X418" s="162"/>
      <c r="Y418" s="162"/>
      <c r="Z418" s="162"/>
      <c r="AA418" s="162"/>
      <c r="AB418" s="150" t="str">
        <f t="shared" si="19"/>
        <v/>
      </c>
      <c r="AD418" s="157"/>
      <c r="AE418" s="158" t="str">
        <f>IF(Tabela13124[[#This Row],[Diagnóstico]]="Não Prenha ",Tabela133[[#This Row],[Vaca]],"-")</f>
        <v>-</v>
      </c>
      <c r="AF418" s="162"/>
      <c r="AG418" s="162"/>
      <c r="AH418" s="162"/>
      <c r="AI418" s="162"/>
      <c r="AJ418" s="162"/>
      <c r="AK418" s="162">
        <f>Tabela133[[#This Row],[Categoria]]</f>
        <v>0</v>
      </c>
      <c r="AL418" s="162"/>
      <c r="AM418" s="162"/>
      <c r="AN418" s="162"/>
      <c r="AO418" s="162"/>
      <c r="AP418" s="150" t="str">
        <f t="shared" si="20"/>
        <v/>
      </c>
    </row>
    <row r="419" spans="1:42" s="144" customFormat="1" ht="16.5" x14ac:dyDescent="0.25">
      <c r="A419" s="159"/>
      <c r="B419" s="157"/>
      <c r="C419" s="158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50" t="str">
        <f t="shared" si="18"/>
        <v/>
      </c>
      <c r="P419" s="157"/>
      <c r="Q419" s="158" t="str">
        <f>IF(Tabela133[[#This Row],[Diagnóstico]]="Não Prenha",Tabela133[[#This Row],[Vaca]],"-")</f>
        <v>-</v>
      </c>
      <c r="R419" s="162" t="str">
        <f>IF(Tabela133[[#This Row],[Diagnóstico]]="Não Prenha",Tabela133[[#This Row],[E.C.C DG]],"-")</f>
        <v>-</v>
      </c>
      <c r="S419" s="162"/>
      <c r="T419" s="162" t="str">
        <f>IF(Tabela133[[#This Row],[Diagnóstico]]="Não Prenha",Tabela133[[#This Row],[E.C.C. IA]],"-")</f>
        <v>-</v>
      </c>
      <c r="U419" s="162" t="str">
        <f>IF(Tabela133[[#This Row],[Diagnóstico]]="Não Prenha",Tabela133[[#This Row],[Raça IA]],"-")</f>
        <v>-</v>
      </c>
      <c r="V419" s="162"/>
      <c r="W419" s="162">
        <f>Tabela133[[#This Row],[Categoria]]</f>
        <v>0</v>
      </c>
      <c r="X419" s="162"/>
      <c r="Y419" s="162"/>
      <c r="Z419" s="162"/>
      <c r="AA419" s="162"/>
      <c r="AB419" s="150" t="str">
        <f t="shared" si="19"/>
        <v/>
      </c>
      <c r="AD419" s="157"/>
      <c r="AE419" s="158" t="str">
        <f>IF(Tabela13124[[#This Row],[Diagnóstico]]="Não Prenha ",Tabela133[[#This Row],[Vaca]],"-")</f>
        <v>-</v>
      </c>
      <c r="AF419" s="162"/>
      <c r="AG419" s="162"/>
      <c r="AH419" s="162"/>
      <c r="AI419" s="162"/>
      <c r="AJ419" s="162"/>
      <c r="AK419" s="162">
        <f>Tabela133[[#This Row],[Categoria]]</f>
        <v>0</v>
      </c>
      <c r="AL419" s="162"/>
      <c r="AM419" s="162"/>
      <c r="AN419" s="162"/>
      <c r="AO419" s="162"/>
      <c r="AP419" s="150" t="str">
        <f t="shared" si="20"/>
        <v/>
      </c>
    </row>
    <row r="420" spans="1:42" s="144" customFormat="1" ht="16.5" x14ac:dyDescent="0.25">
      <c r="A420" s="159"/>
      <c r="B420" s="157"/>
      <c r="C420" s="158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50" t="str">
        <f t="shared" si="18"/>
        <v/>
      </c>
      <c r="P420" s="157"/>
      <c r="Q420" s="158" t="str">
        <f>IF(Tabela133[[#This Row],[Diagnóstico]]="Não Prenha",Tabela133[[#This Row],[Vaca]],"-")</f>
        <v>-</v>
      </c>
      <c r="R420" s="162" t="str">
        <f>IF(Tabela133[[#This Row],[Diagnóstico]]="Não Prenha",Tabela133[[#This Row],[E.C.C DG]],"-")</f>
        <v>-</v>
      </c>
      <c r="S420" s="162"/>
      <c r="T420" s="162" t="str">
        <f>IF(Tabela133[[#This Row],[Diagnóstico]]="Não Prenha",Tabela133[[#This Row],[E.C.C. IA]],"-")</f>
        <v>-</v>
      </c>
      <c r="U420" s="162" t="str">
        <f>IF(Tabela133[[#This Row],[Diagnóstico]]="Não Prenha",Tabela133[[#This Row],[Raça IA]],"-")</f>
        <v>-</v>
      </c>
      <c r="V420" s="162"/>
      <c r="W420" s="162">
        <f>Tabela133[[#This Row],[Categoria]]</f>
        <v>0</v>
      </c>
      <c r="X420" s="162"/>
      <c r="Y420" s="162"/>
      <c r="Z420" s="162"/>
      <c r="AA420" s="162"/>
      <c r="AB420" s="150" t="str">
        <f t="shared" si="19"/>
        <v/>
      </c>
      <c r="AD420" s="157"/>
      <c r="AE420" s="158" t="str">
        <f>IF(Tabela13124[[#This Row],[Diagnóstico]]="Não Prenha ",Tabela133[[#This Row],[Vaca]],"-")</f>
        <v>-</v>
      </c>
      <c r="AF420" s="162"/>
      <c r="AG420" s="162"/>
      <c r="AH420" s="162"/>
      <c r="AI420" s="162"/>
      <c r="AJ420" s="162"/>
      <c r="AK420" s="162">
        <f>Tabela133[[#This Row],[Categoria]]</f>
        <v>0</v>
      </c>
      <c r="AL420" s="162"/>
      <c r="AM420" s="162"/>
      <c r="AN420" s="162"/>
      <c r="AO420" s="162"/>
      <c r="AP420" s="150" t="str">
        <f t="shared" si="20"/>
        <v/>
      </c>
    </row>
    <row r="421" spans="1:42" s="144" customFormat="1" ht="16.5" x14ac:dyDescent="0.25">
      <c r="A421" s="159"/>
      <c r="B421" s="157"/>
      <c r="C421" s="158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50" t="str">
        <f t="shared" si="18"/>
        <v/>
      </c>
      <c r="P421" s="157"/>
      <c r="Q421" s="158" t="str">
        <f>IF(Tabela133[[#This Row],[Diagnóstico]]="Não Prenha",Tabela133[[#This Row],[Vaca]],"-")</f>
        <v>-</v>
      </c>
      <c r="R421" s="162" t="str">
        <f>IF(Tabela133[[#This Row],[Diagnóstico]]="Não Prenha",Tabela133[[#This Row],[E.C.C DG]],"-")</f>
        <v>-</v>
      </c>
      <c r="S421" s="162"/>
      <c r="T421" s="162" t="str">
        <f>IF(Tabela133[[#This Row],[Diagnóstico]]="Não Prenha",Tabela133[[#This Row],[E.C.C. IA]],"-")</f>
        <v>-</v>
      </c>
      <c r="U421" s="162" t="str">
        <f>IF(Tabela133[[#This Row],[Diagnóstico]]="Não Prenha",Tabela133[[#This Row],[Raça IA]],"-")</f>
        <v>-</v>
      </c>
      <c r="V421" s="162"/>
      <c r="W421" s="162">
        <f>Tabela133[[#This Row],[Categoria]]</f>
        <v>0</v>
      </c>
      <c r="X421" s="162"/>
      <c r="Y421" s="162"/>
      <c r="Z421" s="162"/>
      <c r="AA421" s="162"/>
      <c r="AB421" s="150" t="str">
        <f t="shared" si="19"/>
        <v/>
      </c>
      <c r="AD421" s="157"/>
      <c r="AE421" s="158" t="str">
        <f>IF(Tabela13124[[#This Row],[Diagnóstico]]="Não Prenha ",Tabela133[[#This Row],[Vaca]],"-")</f>
        <v>-</v>
      </c>
      <c r="AF421" s="162"/>
      <c r="AG421" s="162"/>
      <c r="AH421" s="162"/>
      <c r="AI421" s="162"/>
      <c r="AJ421" s="162"/>
      <c r="AK421" s="162">
        <f>Tabela133[[#This Row],[Categoria]]</f>
        <v>0</v>
      </c>
      <c r="AL421" s="162"/>
      <c r="AM421" s="162"/>
      <c r="AN421" s="162"/>
      <c r="AO421" s="162"/>
      <c r="AP421" s="150" t="str">
        <f t="shared" si="20"/>
        <v/>
      </c>
    </row>
    <row r="422" spans="1:42" s="144" customFormat="1" ht="16.5" x14ac:dyDescent="0.25">
      <c r="A422" s="159"/>
      <c r="B422" s="157"/>
      <c r="C422" s="158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50" t="str">
        <f t="shared" si="18"/>
        <v/>
      </c>
      <c r="P422" s="157"/>
      <c r="Q422" s="158" t="str">
        <f>IF(Tabela133[[#This Row],[Diagnóstico]]="Não Prenha",Tabela133[[#This Row],[Vaca]],"-")</f>
        <v>-</v>
      </c>
      <c r="R422" s="162" t="str">
        <f>IF(Tabela133[[#This Row],[Diagnóstico]]="Não Prenha",Tabela133[[#This Row],[E.C.C DG]],"-")</f>
        <v>-</v>
      </c>
      <c r="S422" s="162"/>
      <c r="T422" s="162" t="str">
        <f>IF(Tabela133[[#This Row],[Diagnóstico]]="Não Prenha",Tabela133[[#This Row],[E.C.C. IA]],"-")</f>
        <v>-</v>
      </c>
      <c r="U422" s="162" t="str">
        <f>IF(Tabela133[[#This Row],[Diagnóstico]]="Não Prenha",Tabela133[[#This Row],[Raça IA]],"-")</f>
        <v>-</v>
      </c>
      <c r="V422" s="162"/>
      <c r="W422" s="162">
        <f>Tabela133[[#This Row],[Categoria]]</f>
        <v>0</v>
      </c>
      <c r="X422" s="162"/>
      <c r="Y422" s="162"/>
      <c r="Z422" s="162"/>
      <c r="AA422" s="162"/>
      <c r="AB422" s="150" t="str">
        <f t="shared" si="19"/>
        <v/>
      </c>
      <c r="AD422" s="157"/>
      <c r="AE422" s="158" t="str">
        <f>IF(Tabela13124[[#This Row],[Diagnóstico]]="Não Prenha ",Tabela133[[#This Row],[Vaca]],"-")</f>
        <v>-</v>
      </c>
      <c r="AF422" s="162"/>
      <c r="AG422" s="162"/>
      <c r="AH422" s="162"/>
      <c r="AI422" s="162"/>
      <c r="AJ422" s="162"/>
      <c r="AK422" s="162">
        <f>Tabela133[[#This Row],[Categoria]]</f>
        <v>0</v>
      </c>
      <c r="AL422" s="162"/>
      <c r="AM422" s="162"/>
      <c r="AN422" s="162"/>
      <c r="AO422" s="162"/>
      <c r="AP422" s="150" t="str">
        <f t="shared" si="20"/>
        <v/>
      </c>
    </row>
    <row r="423" spans="1:42" s="144" customFormat="1" ht="16.5" x14ac:dyDescent="0.25">
      <c r="A423" s="159"/>
      <c r="B423" s="157"/>
      <c r="C423" s="158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50" t="str">
        <f t="shared" si="18"/>
        <v/>
      </c>
      <c r="P423" s="157"/>
      <c r="Q423" s="158" t="str">
        <f>IF(Tabela133[[#This Row],[Diagnóstico]]="Não Prenha",Tabela133[[#This Row],[Vaca]],"-")</f>
        <v>-</v>
      </c>
      <c r="R423" s="162" t="str">
        <f>IF(Tabela133[[#This Row],[Diagnóstico]]="Não Prenha",Tabela133[[#This Row],[E.C.C DG]],"-")</f>
        <v>-</v>
      </c>
      <c r="S423" s="162"/>
      <c r="T423" s="162" t="str">
        <f>IF(Tabela133[[#This Row],[Diagnóstico]]="Não Prenha",Tabela133[[#This Row],[E.C.C. IA]],"-")</f>
        <v>-</v>
      </c>
      <c r="U423" s="162" t="str">
        <f>IF(Tabela133[[#This Row],[Diagnóstico]]="Não Prenha",Tabela133[[#This Row],[Raça IA]],"-")</f>
        <v>-</v>
      </c>
      <c r="V423" s="162"/>
      <c r="W423" s="162">
        <f>Tabela133[[#This Row],[Categoria]]</f>
        <v>0</v>
      </c>
      <c r="X423" s="162"/>
      <c r="Y423" s="162"/>
      <c r="Z423" s="162"/>
      <c r="AA423" s="162"/>
      <c r="AB423" s="150" t="str">
        <f t="shared" si="19"/>
        <v/>
      </c>
      <c r="AD423" s="157"/>
      <c r="AE423" s="158" t="str">
        <f>IF(Tabela13124[[#This Row],[Diagnóstico]]="Não Prenha ",Tabela133[[#This Row],[Vaca]],"-")</f>
        <v>-</v>
      </c>
      <c r="AF423" s="162"/>
      <c r="AG423" s="162"/>
      <c r="AH423" s="162"/>
      <c r="AI423" s="162"/>
      <c r="AJ423" s="162"/>
      <c r="AK423" s="162">
        <f>Tabela133[[#This Row],[Categoria]]</f>
        <v>0</v>
      </c>
      <c r="AL423" s="162"/>
      <c r="AM423" s="162"/>
      <c r="AN423" s="162"/>
      <c r="AO423" s="162"/>
      <c r="AP423" s="150" t="str">
        <f t="shared" si="20"/>
        <v/>
      </c>
    </row>
    <row r="424" spans="1:42" s="144" customFormat="1" ht="16.5" x14ac:dyDescent="0.25">
      <c r="A424" s="159"/>
      <c r="B424" s="157"/>
      <c r="C424" s="158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50" t="str">
        <f t="shared" si="18"/>
        <v/>
      </c>
      <c r="P424" s="157"/>
      <c r="Q424" s="158" t="str">
        <f>IF(Tabela133[[#This Row],[Diagnóstico]]="Não Prenha",Tabela133[[#This Row],[Vaca]],"-")</f>
        <v>-</v>
      </c>
      <c r="R424" s="162" t="str">
        <f>IF(Tabela133[[#This Row],[Diagnóstico]]="Não Prenha",Tabela133[[#This Row],[E.C.C DG]],"-")</f>
        <v>-</v>
      </c>
      <c r="S424" s="162"/>
      <c r="T424" s="162" t="str">
        <f>IF(Tabela133[[#This Row],[Diagnóstico]]="Não Prenha",Tabela133[[#This Row],[E.C.C. IA]],"-")</f>
        <v>-</v>
      </c>
      <c r="U424" s="162" t="str">
        <f>IF(Tabela133[[#This Row],[Diagnóstico]]="Não Prenha",Tabela133[[#This Row],[Raça IA]],"-")</f>
        <v>-</v>
      </c>
      <c r="V424" s="162"/>
      <c r="W424" s="162">
        <f>Tabela133[[#This Row],[Categoria]]</f>
        <v>0</v>
      </c>
      <c r="X424" s="162"/>
      <c r="Y424" s="162"/>
      <c r="Z424" s="162"/>
      <c r="AA424" s="162"/>
      <c r="AB424" s="150" t="str">
        <f t="shared" si="19"/>
        <v/>
      </c>
      <c r="AD424" s="157"/>
      <c r="AE424" s="158" t="str">
        <f>IF(Tabela13124[[#This Row],[Diagnóstico]]="Não Prenha ",Tabela133[[#This Row],[Vaca]],"-")</f>
        <v>-</v>
      </c>
      <c r="AF424" s="162"/>
      <c r="AG424" s="162"/>
      <c r="AH424" s="162"/>
      <c r="AI424" s="162"/>
      <c r="AJ424" s="162"/>
      <c r="AK424" s="162">
        <f>Tabela133[[#This Row],[Categoria]]</f>
        <v>0</v>
      </c>
      <c r="AL424" s="162"/>
      <c r="AM424" s="162"/>
      <c r="AN424" s="162"/>
      <c r="AO424" s="162"/>
      <c r="AP424" s="150" t="str">
        <f t="shared" si="20"/>
        <v/>
      </c>
    </row>
    <row r="425" spans="1:42" s="144" customFormat="1" ht="16.5" x14ac:dyDescent="0.25">
      <c r="A425" s="159"/>
      <c r="B425" s="157"/>
      <c r="C425" s="158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50" t="str">
        <f t="shared" si="18"/>
        <v/>
      </c>
      <c r="P425" s="157"/>
      <c r="Q425" s="158" t="str">
        <f>IF(Tabela133[[#This Row],[Diagnóstico]]="Não Prenha",Tabela133[[#This Row],[Vaca]],"-")</f>
        <v>-</v>
      </c>
      <c r="R425" s="162" t="str">
        <f>IF(Tabela133[[#This Row],[Diagnóstico]]="Não Prenha",Tabela133[[#This Row],[E.C.C DG]],"-")</f>
        <v>-</v>
      </c>
      <c r="S425" s="162"/>
      <c r="T425" s="162" t="str">
        <f>IF(Tabela133[[#This Row],[Diagnóstico]]="Não Prenha",Tabela133[[#This Row],[E.C.C. IA]],"-")</f>
        <v>-</v>
      </c>
      <c r="U425" s="162" t="str">
        <f>IF(Tabela133[[#This Row],[Diagnóstico]]="Não Prenha",Tabela133[[#This Row],[Raça IA]],"-")</f>
        <v>-</v>
      </c>
      <c r="V425" s="162"/>
      <c r="W425" s="162">
        <f>Tabela133[[#This Row],[Categoria]]</f>
        <v>0</v>
      </c>
      <c r="X425" s="162"/>
      <c r="Y425" s="162"/>
      <c r="Z425" s="162"/>
      <c r="AA425" s="162"/>
      <c r="AB425" s="150" t="str">
        <f t="shared" si="19"/>
        <v/>
      </c>
      <c r="AD425" s="157"/>
      <c r="AE425" s="158" t="str">
        <f>IF(Tabela13124[[#This Row],[Diagnóstico]]="Não Prenha ",Tabela133[[#This Row],[Vaca]],"-")</f>
        <v>-</v>
      </c>
      <c r="AF425" s="162"/>
      <c r="AG425" s="162"/>
      <c r="AH425" s="162"/>
      <c r="AI425" s="162"/>
      <c r="AJ425" s="162"/>
      <c r="AK425" s="162">
        <f>Tabela133[[#This Row],[Categoria]]</f>
        <v>0</v>
      </c>
      <c r="AL425" s="162"/>
      <c r="AM425" s="162"/>
      <c r="AN425" s="162"/>
      <c r="AO425" s="162"/>
      <c r="AP425" s="150" t="str">
        <f t="shared" si="20"/>
        <v/>
      </c>
    </row>
    <row r="426" spans="1:42" s="144" customFormat="1" ht="16.5" x14ac:dyDescent="0.25">
      <c r="A426" s="159"/>
      <c r="B426" s="157"/>
      <c r="C426" s="158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50" t="str">
        <f t="shared" si="18"/>
        <v/>
      </c>
      <c r="P426" s="157"/>
      <c r="Q426" s="158" t="str">
        <f>IF(Tabela133[[#This Row],[Diagnóstico]]="Não Prenha",Tabela133[[#This Row],[Vaca]],"-")</f>
        <v>-</v>
      </c>
      <c r="R426" s="162" t="str">
        <f>IF(Tabela133[[#This Row],[Diagnóstico]]="Não Prenha",Tabela133[[#This Row],[E.C.C DG]],"-")</f>
        <v>-</v>
      </c>
      <c r="S426" s="162"/>
      <c r="T426" s="162" t="str">
        <f>IF(Tabela133[[#This Row],[Diagnóstico]]="Não Prenha",Tabela133[[#This Row],[E.C.C. IA]],"-")</f>
        <v>-</v>
      </c>
      <c r="U426" s="162" t="str">
        <f>IF(Tabela133[[#This Row],[Diagnóstico]]="Não Prenha",Tabela133[[#This Row],[Raça IA]],"-")</f>
        <v>-</v>
      </c>
      <c r="V426" s="162"/>
      <c r="W426" s="162">
        <f>Tabela133[[#This Row],[Categoria]]</f>
        <v>0</v>
      </c>
      <c r="X426" s="162"/>
      <c r="Y426" s="162"/>
      <c r="Z426" s="162"/>
      <c r="AA426" s="162"/>
      <c r="AB426" s="150" t="str">
        <f t="shared" si="19"/>
        <v/>
      </c>
      <c r="AD426" s="157"/>
      <c r="AE426" s="158" t="str">
        <f>IF(Tabela13124[[#This Row],[Diagnóstico]]="Não Prenha ",Tabela133[[#This Row],[Vaca]],"-")</f>
        <v>-</v>
      </c>
      <c r="AF426" s="162"/>
      <c r="AG426" s="162"/>
      <c r="AH426" s="162"/>
      <c r="AI426" s="162"/>
      <c r="AJ426" s="162"/>
      <c r="AK426" s="162">
        <f>Tabela133[[#This Row],[Categoria]]</f>
        <v>0</v>
      </c>
      <c r="AL426" s="162"/>
      <c r="AM426" s="162"/>
      <c r="AN426" s="162"/>
      <c r="AO426" s="162"/>
      <c r="AP426" s="150" t="str">
        <f t="shared" si="20"/>
        <v/>
      </c>
    </row>
    <row r="427" spans="1:42" s="144" customFormat="1" ht="16.5" x14ac:dyDescent="0.25">
      <c r="A427" s="159"/>
      <c r="B427" s="157"/>
      <c r="C427" s="158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50" t="str">
        <f t="shared" si="18"/>
        <v/>
      </c>
      <c r="P427" s="157"/>
      <c r="Q427" s="158" t="str">
        <f>IF(Tabela133[[#This Row],[Diagnóstico]]="Não Prenha",Tabela133[[#This Row],[Vaca]],"-")</f>
        <v>-</v>
      </c>
      <c r="R427" s="162" t="str">
        <f>IF(Tabela133[[#This Row],[Diagnóstico]]="Não Prenha",Tabela133[[#This Row],[E.C.C DG]],"-")</f>
        <v>-</v>
      </c>
      <c r="S427" s="162"/>
      <c r="T427" s="162" t="str">
        <f>IF(Tabela133[[#This Row],[Diagnóstico]]="Não Prenha",Tabela133[[#This Row],[E.C.C. IA]],"-")</f>
        <v>-</v>
      </c>
      <c r="U427" s="162" t="str">
        <f>IF(Tabela133[[#This Row],[Diagnóstico]]="Não Prenha",Tabela133[[#This Row],[Raça IA]],"-")</f>
        <v>-</v>
      </c>
      <c r="V427" s="162"/>
      <c r="W427" s="162">
        <f>Tabela133[[#This Row],[Categoria]]</f>
        <v>0</v>
      </c>
      <c r="X427" s="162"/>
      <c r="Y427" s="162"/>
      <c r="Z427" s="162"/>
      <c r="AA427" s="162"/>
      <c r="AB427" s="150" t="str">
        <f t="shared" si="19"/>
        <v/>
      </c>
      <c r="AD427" s="157"/>
      <c r="AE427" s="158" t="str">
        <f>IF(Tabela13124[[#This Row],[Diagnóstico]]="Não Prenha ",Tabela133[[#This Row],[Vaca]],"-")</f>
        <v>-</v>
      </c>
      <c r="AF427" s="162"/>
      <c r="AG427" s="162"/>
      <c r="AH427" s="162"/>
      <c r="AI427" s="162"/>
      <c r="AJ427" s="162"/>
      <c r="AK427" s="162">
        <f>Tabela133[[#This Row],[Categoria]]</f>
        <v>0</v>
      </c>
      <c r="AL427" s="162"/>
      <c r="AM427" s="162"/>
      <c r="AN427" s="162"/>
      <c r="AO427" s="162"/>
      <c r="AP427" s="150" t="str">
        <f t="shared" si="20"/>
        <v/>
      </c>
    </row>
    <row r="428" spans="1:42" s="144" customFormat="1" ht="16.5" x14ac:dyDescent="0.25">
      <c r="A428" s="159"/>
      <c r="B428" s="157"/>
      <c r="C428" s="158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50" t="str">
        <f t="shared" si="18"/>
        <v/>
      </c>
      <c r="P428" s="157"/>
      <c r="Q428" s="158" t="str">
        <f>IF(Tabela133[[#This Row],[Diagnóstico]]="Não Prenha",Tabela133[[#This Row],[Vaca]],"-")</f>
        <v>-</v>
      </c>
      <c r="R428" s="162" t="str">
        <f>IF(Tabela133[[#This Row],[Diagnóstico]]="Não Prenha",Tabela133[[#This Row],[E.C.C DG]],"-")</f>
        <v>-</v>
      </c>
      <c r="S428" s="162"/>
      <c r="T428" s="162" t="str">
        <f>IF(Tabela133[[#This Row],[Diagnóstico]]="Não Prenha",Tabela133[[#This Row],[E.C.C. IA]],"-")</f>
        <v>-</v>
      </c>
      <c r="U428" s="162" t="str">
        <f>IF(Tabela133[[#This Row],[Diagnóstico]]="Não Prenha",Tabela133[[#This Row],[Raça IA]],"-")</f>
        <v>-</v>
      </c>
      <c r="V428" s="162"/>
      <c r="W428" s="162">
        <f>Tabela133[[#This Row],[Categoria]]</f>
        <v>0</v>
      </c>
      <c r="X428" s="162"/>
      <c r="Y428" s="162"/>
      <c r="Z428" s="162"/>
      <c r="AA428" s="162"/>
      <c r="AB428" s="150" t="str">
        <f t="shared" si="19"/>
        <v/>
      </c>
      <c r="AD428" s="157"/>
      <c r="AE428" s="158" t="str">
        <f>IF(Tabela13124[[#This Row],[Diagnóstico]]="Não Prenha ",Tabela133[[#This Row],[Vaca]],"-")</f>
        <v>-</v>
      </c>
      <c r="AF428" s="162"/>
      <c r="AG428" s="162"/>
      <c r="AH428" s="162"/>
      <c r="AI428" s="162"/>
      <c r="AJ428" s="162"/>
      <c r="AK428" s="162">
        <f>Tabela133[[#This Row],[Categoria]]</f>
        <v>0</v>
      </c>
      <c r="AL428" s="162"/>
      <c r="AM428" s="162"/>
      <c r="AN428" s="162"/>
      <c r="AO428" s="162"/>
      <c r="AP428" s="150" t="str">
        <f t="shared" si="20"/>
        <v/>
      </c>
    </row>
    <row r="429" spans="1:42" s="144" customFormat="1" ht="16.5" x14ac:dyDescent="0.25">
      <c r="A429" s="159"/>
      <c r="B429" s="157"/>
      <c r="C429" s="158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50" t="str">
        <f t="shared" si="18"/>
        <v/>
      </c>
      <c r="P429" s="157"/>
      <c r="Q429" s="158" t="str">
        <f>IF(Tabela133[[#This Row],[Diagnóstico]]="Não Prenha",Tabela133[[#This Row],[Vaca]],"-")</f>
        <v>-</v>
      </c>
      <c r="R429" s="162" t="str">
        <f>IF(Tabela133[[#This Row],[Diagnóstico]]="Não Prenha",Tabela133[[#This Row],[E.C.C DG]],"-")</f>
        <v>-</v>
      </c>
      <c r="S429" s="162"/>
      <c r="T429" s="162" t="str">
        <f>IF(Tabela133[[#This Row],[Diagnóstico]]="Não Prenha",Tabela133[[#This Row],[E.C.C. IA]],"-")</f>
        <v>-</v>
      </c>
      <c r="U429" s="162" t="str">
        <f>IF(Tabela133[[#This Row],[Diagnóstico]]="Não Prenha",Tabela133[[#This Row],[Raça IA]],"-")</f>
        <v>-</v>
      </c>
      <c r="V429" s="162"/>
      <c r="W429" s="162">
        <f>Tabela133[[#This Row],[Categoria]]</f>
        <v>0</v>
      </c>
      <c r="X429" s="162"/>
      <c r="Y429" s="162"/>
      <c r="Z429" s="162"/>
      <c r="AA429" s="162"/>
      <c r="AB429" s="150" t="str">
        <f t="shared" si="19"/>
        <v/>
      </c>
      <c r="AD429" s="157"/>
      <c r="AE429" s="158" t="str">
        <f>IF(Tabela13124[[#This Row],[Diagnóstico]]="Não Prenha ",Tabela133[[#This Row],[Vaca]],"-")</f>
        <v>-</v>
      </c>
      <c r="AF429" s="162"/>
      <c r="AG429" s="162"/>
      <c r="AH429" s="162"/>
      <c r="AI429" s="162"/>
      <c r="AJ429" s="162"/>
      <c r="AK429" s="162">
        <f>Tabela133[[#This Row],[Categoria]]</f>
        <v>0</v>
      </c>
      <c r="AL429" s="162"/>
      <c r="AM429" s="162"/>
      <c r="AN429" s="162"/>
      <c r="AO429" s="162"/>
      <c r="AP429" s="150" t="str">
        <f t="shared" si="20"/>
        <v/>
      </c>
    </row>
    <row r="430" spans="1:42" s="144" customFormat="1" ht="16.5" x14ac:dyDescent="0.25">
      <c r="A430" s="159"/>
      <c r="B430" s="157"/>
      <c r="C430" s="158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50" t="str">
        <f t="shared" si="18"/>
        <v/>
      </c>
      <c r="P430" s="157"/>
      <c r="Q430" s="158" t="str">
        <f>IF(Tabela133[[#This Row],[Diagnóstico]]="Não Prenha",Tabela133[[#This Row],[Vaca]],"-")</f>
        <v>-</v>
      </c>
      <c r="R430" s="162" t="str">
        <f>IF(Tabela133[[#This Row],[Diagnóstico]]="Não Prenha",Tabela133[[#This Row],[E.C.C DG]],"-")</f>
        <v>-</v>
      </c>
      <c r="S430" s="162"/>
      <c r="T430" s="162" t="str">
        <f>IF(Tabela133[[#This Row],[Diagnóstico]]="Não Prenha",Tabela133[[#This Row],[E.C.C. IA]],"-")</f>
        <v>-</v>
      </c>
      <c r="U430" s="162" t="str">
        <f>IF(Tabela133[[#This Row],[Diagnóstico]]="Não Prenha",Tabela133[[#This Row],[Raça IA]],"-")</f>
        <v>-</v>
      </c>
      <c r="V430" s="162"/>
      <c r="W430" s="162">
        <f>Tabela133[[#This Row],[Categoria]]</f>
        <v>0</v>
      </c>
      <c r="X430" s="162"/>
      <c r="Y430" s="162"/>
      <c r="Z430" s="162"/>
      <c r="AA430" s="162"/>
      <c r="AB430" s="150" t="str">
        <f t="shared" si="19"/>
        <v/>
      </c>
      <c r="AD430" s="157"/>
      <c r="AE430" s="158" t="str">
        <f>IF(Tabela13124[[#This Row],[Diagnóstico]]="Não Prenha ",Tabela133[[#This Row],[Vaca]],"-")</f>
        <v>-</v>
      </c>
      <c r="AF430" s="162"/>
      <c r="AG430" s="162"/>
      <c r="AH430" s="162"/>
      <c r="AI430" s="162"/>
      <c r="AJ430" s="162"/>
      <c r="AK430" s="162">
        <f>Tabela133[[#This Row],[Categoria]]</f>
        <v>0</v>
      </c>
      <c r="AL430" s="162"/>
      <c r="AM430" s="162"/>
      <c r="AN430" s="162"/>
      <c r="AO430" s="162"/>
      <c r="AP430" s="150" t="str">
        <f t="shared" si="20"/>
        <v/>
      </c>
    </row>
    <row r="431" spans="1:42" s="144" customFormat="1" ht="16.5" x14ac:dyDescent="0.25">
      <c r="A431" s="159"/>
      <c r="B431" s="157"/>
      <c r="C431" s="158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50" t="str">
        <f t="shared" si="18"/>
        <v/>
      </c>
      <c r="P431" s="157"/>
      <c r="Q431" s="158" t="str">
        <f>IF(Tabela133[[#This Row],[Diagnóstico]]="Não Prenha",Tabela133[[#This Row],[Vaca]],"-")</f>
        <v>-</v>
      </c>
      <c r="R431" s="162" t="str">
        <f>IF(Tabela133[[#This Row],[Diagnóstico]]="Não Prenha",Tabela133[[#This Row],[E.C.C DG]],"-")</f>
        <v>-</v>
      </c>
      <c r="S431" s="162"/>
      <c r="T431" s="162" t="str">
        <f>IF(Tabela133[[#This Row],[Diagnóstico]]="Não Prenha",Tabela133[[#This Row],[E.C.C. IA]],"-")</f>
        <v>-</v>
      </c>
      <c r="U431" s="162" t="str">
        <f>IF(Tabela133[[#This Row],[Diagnóstico]]="Não Prenha",Tabela133[[#This Row],[Raça IA]],"-")</f>
        <v>-</v>
      </c>
      <c r="V431" s="162"/>
      <c r="W431" s="162">
        <f>Tabela133[[#This Row],[Categoria]]</f>
        <v>0</v>
      </c>
      <c r="X431" s="162"/>
      <c r="Y431" s="162"/>
      <c r="Z431" s="162"/>
      <c r="AA431" s="162"/>
      <c r="AB431" s="150" t="str">
        <f t="shared" si="19"/>
        <v/>
      </c>
      <c r="AD431" s="157"/>
      <c r="AE431" s="158" t="str">
        <f>IF(Tabela13124[[#This Row],[Diagnóstico]]="Não Prenha ",Tabela133[[#This Row],[Vaca]],"-")</f>
        <v>-</v>
      </c>
      <c r="AF431" s="162"/>
      <c r="AG431" s="162"/>
      <c r="AH431" s="162"/>
      <c r="AI431" s="162"/>
      <c r="AJ431" s="162"/>
      <c r="AK431" s="162">
        <f>Tabela133[[#This Row],[Categoria]]</f>
        <v>0</v>
      </c>
      <c r="AL431" s="162"/>
      <c r="AM431" s="162"/>
      <c r="AN431" s="162"/>
      <c r="AO431" s="162"/>
      <c r="AP431" s="150" t="str">
        <f t="shared" si="20"/>
        <v/>
      </c>
    </row>
    <row r="432" spans="1:42" s="144" customFormat="1" ht="16.5" x14ac:dyDescent="0.25">
      <c r="A432" s="159"/>
      <c r="B432" s="157"/>
      <c r="C432" s="158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50" t="str">
        <f t="shared" si="18"/>
        <v/>
      </c>
      <c r="P432" s="157"/>
      <c r="Q432" s="158" t="str">
        <f>IF(Tabela133[[#This Row],[Diagnóstico]]="Não Prenha",Tabela133[[#This Row],[Vaca]],"-")</f>
        <v>-</v>
      </c>
      <c r="R432" s="162" t="str">
        <f>IF(Tabela133[[#This Row],[Diagnóstico]]="Não Prenha",Tabela133[[#This Row],[E.C.C DG]],"-")</f>
        <v>-</v>
      </c>
      <c r="S432" s="162"/>
      <c r="T432" s="162" t="str">
        <f>IF(Tabela133[[#This Row],[Diagnóstico]]="Não Prenha",Tabela133[[#This Row],[E.C.C. IA]],"-")</f>
        <v>-</v>
      </c>
      <c r="U432" s="162" t="str">
        <f>IF(Tabela133[[#This Row],[Diagnóstico]]="Não Prenha",Tabela133[[#This Row],[Raça IA]],"-")</f>
        <v>-</v>
      </c>
      <c r="V432" s="162"/>
      <c r="W432" s="162">
        <f>Tabela133[[#This Row],[Categoria]]</f>
        <v>0</v>
      </c>
      <c r="X432" s="162"/>
      <c r="Y432" s="162"/>
      <c r="Z432" s="162"/>
      <c r="AA432" s="162"/>
      <c r="AB432" s="150" t="str">
        <f t="shared" si="19"/>
        <v/>
      </c>
      <c r="AD432" s="157"/>
      <c r="AE432" s="158" t="str">
        <f>IF(Tabela13124[[#This Row],[Diagnóstico]]="Não Prenha ",Tabela133[[#This Row],[Vaca]],"-")</f>
        <v>-</v>
      </c>
      <c r="AF432" s="162"/>
      <c r="AG432" s="162"/>
      <c r="AH432" s="162"/>
      <c r="AI432" s="162"/>
      <c r="AJ432" s="162"/>
      <c r="AK432" s="162">
        <f>Tabela133[[#This Row],[Categoria]]</f>
        <v>0</v>
      </c>
      <c r="AL432" s="162"/>
      <c r="AM432" s="162"/>
      <c r="AN432" s="162"/>
      <c r="AO432" s="162"/>
      <c r="AP432" s="150" t="str">
        <f t="shared" si="20"/>
        <v/>
      </c>
    </row>
    <row r="433" spans="1:42" s="144" customFormat="1" ht="16.5" x14ac:dyDescent="0.25">
      <c r="A433" s="159"/>
      <c r="B433" s="157"/>
      <c r="C433" s="158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50" t="str">
        <f t="shared" si="18"/>
        <v/>
      </c>
      <c r="P433" s="157"/>
      <c r="Q433" s="158" t="str">
        <f>IF(Tabela133[[#This Row],[Diagnóstico]]="Não Prenha",Tabela133[[#This Row],[Vaca]],"-")</f>
        <v>-</v>
      </c>
      <c r="R433" s="162" t="str">
        <f>IF(Tabela133[[#This Row],[Diagnóstico]]="Não Prenha",Tabela133[[#This Row],[E.C.C DG]],"-")</f>
        <v>-</v>
      </c>
      <c r="S433" s="162"/>
      <c r="T433" s="162" t="str">
        <f>IF(Tabela133[[#This Row],[Diagnóstico]]="Não Prenha",Tabela133[[#This Row],[E.C.C. IA]],"-")</f>
        <v>-</v>
      </c>
      <c r="U433" s="162" t="str">
        <f>IF(Tabela133[[#This Row],[Diagnóstico]]="Não Prenha",Tabela133[[#This Row],[Raça IA]],"-")</f>
        <v>-</v>
      </c>
      <c r="V433" s="162"/>
      <c r="W433" s="162">
        <f>Tabela133[[#This Row],[Categoria]]</f>
        <v>0</v>
      </c>
      <c r="X433" s="162"/>
      <c r="Y433" s="162"/>
      <c r="Z433" s="162"/>
      <c r="AA433" s="162"/>
      <c r="AB433" s="150" t="str">
        <f t="shared" si="19"/>
        <v/>
      </c>
      <c r="AD433" s="157"/>
      <c r="AE433" s="158" t="str">
        <f>IF(Tabela13124[[#This Row],[Diagnóstico]]="Não Prenha ",Tabela133[[#This Row],[Vaca]],"-")</f>
        <v>-</v>
      </c>
      <c r="AF433" s="162"/>
      <c r="AG433" s="162"/>
      <c r="AH433" s="162"/>
      <c r="AI433" s="162"/>
      <c r="AJ433" s="162"/>
      <c r="AK433" s="162">
        <f>Tabela133[[#This Row],[Categoria]]</f>
        <v>0</v>
      </c>
      <c r="AL433" s="162"/>
      <c r="AM433" s="162"/>
      <c r="AN433" s="162"/>
      <c r="AO433" s="162"/>
      <c r="AP433" s="150" t="str">
        <f t="shared" si="20"/>
        <v/>
      </c>
    </row>
    <row r="434" spans="1:42" s="144" customFormat="1" ht="16.5" x14ac:dyDescent="0.25">
      <c r="A434" s="159"/>
      <c r="B434" s="157"/>
      <c r="C434" s="158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50" t="str">
        <f t="shared" si="18"/>
        <v/>
      </c>
      <c r="P434" s="157"/>
      <c r="Q434" s="158" t="str">
        <f>IF(Tabela133[[#This Row],[Diagnóstico]]="Não Prenha",Tabela133[[#This Row],[Vaca]],"-")</f>
        <v>-</v>
      </c>
      <c r="R434" s="162" t="str">
        <f>IF(Tabela133[[#This Row],[Diagnóstico]]="Não Prenha",Tabela133[[#This Row],[E.C.C DG]],"-")</f>
        <v>-</v>
      </c>
      <c r="S434" s="162"/>
      <c r="T434" s="162" t="str">
        <f>IF(Tabela133[[#This Row],[Diagnóstico]]="Não Prenha",Tabela133[[#This Row],[E.C.C. IA]],"-")</f>
        <v>-</v>
      </c>
      <c r="U434" s="162" t="str">
        <f>IF(Tabela133[[#This Row],[Diagnóstico]]="Não Prenha",Tabela133[[#This Row],[Raça IA]],"-")</f>
        <v>-</v>
      </c>
      <c r="V434" s="162"/>
      <c r="W434" s="162">
        <f>Tabela133[[#This Row],[Categoria]]</f>
        <v>0</v>
      </c>
      <c r="X434" s="162"/>
      <c r="Y434" s="162"/>
      <c r="Z434" s="162"/>
      <c r="AA434" s="162"/>
      <c r="AB434" s="150" t="str">
        <f t="shared" si="19"/>
        <v/>
      </c>
      <c r="AD434" s="157"/>
      <c r="AE434" s="158" t="str">
        <f>IF(Tabela13124[[#This Row],[Diagnóstico]]="Não Prenha ",Tabela133[[#This Row],[Vaca]],"-")</f>
        <v>-</v>
      </c>
      <c r="AF434" s="162"/>
      <c r="AG434" s="162"/>
      <c r="AH434" s="162"/>
      <c r="AI434" s="162"/>
      <c r="AJ434" s="162"/>
      <c r="AK434" s="162">
        <f>Tabela133[[#This Row],[Categoria]]</f>
        <v>0</v>
      </c>
      <c r="AL434" s="162"/>
      <c r="AM434" s="162"/>
      <c r="AN434" s="162"/>
      <c r="AO434" s="162"/>
      <c r="AP434" s="150" t="str">
        <f t="shared" si="20"/>
        <v/>
      </c>
    </row>
    <row r="435" spans="1:42" s="144" customFormat="1" ht="16.5" x14ac:dyDescent="0.25">
      <c r="A435" s="159"/>
      <c r="B435" s="157"/>
      <c r="C435" s="158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50" t="str">
        <f t="shared" si="18"/>
        <v/>
      </c>
      <c r="P435" s="157"/>
      <c r="Q435" s="158" t="str">
        <f>IF(Tabela133[[#This Row],[Diagnóstico]]="Não Prenha",Tabela133[[#This Row],[Vaca]],"-")</f>
        <v>-</v>
      </c>
      <c r="R435" s="162" t="str">
        <f>IF(Tabela133[[#This Row],[Diagnóstico]]="Não Prenha",Tabela133[[#This Row],[E.C.C DG]],"-")</f>
        <v>-</v>
      </c>
      <c r="S435" s="162"/>
      <c r="T435" s="162" t="str">
        <f>IF(Tabela133[[#This Row],[Diagnóstico]]="Não Prenha",Tabela133[[#This Row],[E.C.C. IA]],"-")</f>
        <v>-</v>
      </c>
      <c r="U435" s="162" t="str">
        <f>IF(Tabela133[[#This Row],[Diagnóstico]]="Não Prenha",Tabela133[[#This Row],[Raça IA]],"-")</f>
        <v>-</v>
      </c>
      <c r="V435" s="162"/>
      <c r="W435" s="162">
        <f>Tabela133[[#This Row],[Categoria]]</f>
        <v>0</v>
      </c>
      <c r="X435" s="162"/>
      <c r="Y435" s="162"/>
      <c r="Z435" s="162"/>
      <c r="AA435" s="162"/>
      <c r="AB435" s="150" t="str">
        <f t="shared" si="19"/>
        <v/>
      </c>
      <c r="AD435" s="157"/>
      <c r="AE435" s="158" t="str">
        <f>IF(Tabela13124[[#This Row],[Diagnóstico]]="Não Prenha ",Tabela133[[#This Row],[Vaca]],"-")</f>
        <v>-</v>
      </c>
      <c r="AF435" s="162"/>
      <c r="AG435" s="162"/>
      <c r="AH435" s="162"/>
      <c r="AI435" s="162"/>
      <c r="AJ435" s="162"/>
      <c r="AK435" s="162">
        <f>Tabela133[[#This Row],[Categoria]]</f>
        <v>0</v>
      </c>
      <c r="AL435" s="162"/>
      <c r="AM435" s="162"/>
      <c r="AN435" s="162"/>
      <c r="AO435" s="162"/>
      <c r="AP435" s="150" t="str">
        <f t="shared" si="20"/>
        <v/>
      </c>
    </row>
    <row r="436" spans="1:42" s="144" customFormat="1" ht="16.5" x14ac:dyDescent="0.25">
      <c r="A436" s="159"/>
      <c r="B436" s="157"/>
      <c r="C436" s="158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50" t="str">
        <f t="shared" si="18"/>
        <v/>
      </c>
      <c r="P436" s="157"/>
      <c r="Q436" s="158" t="str">
        <f>IF(Tabela133[[#This Row],[Diagnóstico]]="Não Prenha",Tabela133[[#This Row],[Vaca]],"-")</f>
        <v>-</v>
      </c>
      <c r="R436" s="162" t="str">
        <f>IF(Tabela133[[#This Row],[Diagnóstico]]="Não Prenha",Tabela133[[#This Row],[E.C.C DG]],"-")</f>
        <v>-</v>
      </c>
      <c r="S436" s="162"/>
      <c r="T436" s="162" t="str">
        <f>IF(Tabela133[[#This Row],[Diagnóstico]]="Não Prenha",Tabela133[[#This Row],[E.C.C. IA]],"-")</f>
        <v>-</v>
      </c>
      <c r="U436" s="162" t="str">
        <f>IF(Tabela133[[#This Row],[Diagnóstico]]="Não Prenha",Tabela133[[#This Row],[Raça IA]],"-")</f>
        <v>-</v>
      </c>
      <c r="V436" s="162"/>
      <c r="W436" s="162">
        <f>Tabela133[[#This Row],[Categoria]]</f>
        <v>0</v>
      </c>
      <c r="X436" s="162"/>
      <c r="Y436" s="162"/>
      <c r="Z436" s="162"/>
      <c r="AA436" s="162"/>
      <c r="AB436" s="150" t="str">
        <f t="shared" si="19"/>
        <v/>
      </c>
      <c r="AD436" s="157"/>
      <c r="AE436" s="158" t="str">
        <f>IF(Tabela13124[[#This Row],[Diagnóstico]]="Não Prenha ",Tabela133[[#This Row],[Vaca]],"-")</f>
        <v>-</v>
      </c>
      <c r="AF436" s="162"/>
      <c r="AG436" s="162"/>
      <c r="AH436" s="162"/>
      <c r="AI436" s="162"/>
      <c r="AJ436" s="162"/>
      <c r="AK436" s="162">
        <f>Tabela133[[#This Row],[Categoria]]</f>
        <v>0</v>
      </c>
      <c r="AL436" s="162"/>
      <c r="AM436" s="162"/>
      <c r="AN436" s="162"/>
      <c r="AO436" s="162"/>
      <c r="AP436" s="150" t="str">
        <f t="shared" si="20"/>
        <v/>
      </c>
    </row>
    <row r="437" spans="1:42" s="144" customFormat="1" ht="16.5" x14ac:dyDescent="0.25">
      <c r="A437" s="159"/>
      <c r="B437" s="157"/>
      <c r="C437" s="158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50" t="str">
        <f t="shared" si="18"/>
        <v/>
      </c>
      <c r="P437" s="157"/>
      <c r="Q437" s="158" t="str">
        <f>IF(Tabela133[[#This Row],[Diagnóstico]]="Não Prenha",Tabela133[[#This Row],[Vaca]],"-")</f>
        <v>-</v>
      </c>
      <c r="R437" s="162" t="str">
        <f>IF(Tabela133[[#This Row],[Diagnóstico]]="Não Prenha",Tabela133[[#This Row],[E.C.C DG]],"-")</f>
        <v>-</v>
      </c>
      <c r="S437" s="162"/>
      <c r="T437" s="162" t="str">
        <f>IF(Tabela133[[#This Row],[Diagnóstico]]="Não Prenha",Tabela133[[#This Row],[E.C.C. IA]],"-")</f>
        <v>-</v>
      </c>
      <c r="U437" s="162" t="str">
        <f>IF(Tabela133[[#This Row],[Diagnóstico]]="Não Prenha",Tabela133[[#This Row],[Raça IA]],"-")</f>
        <v>-</v>
      </c>
      <c r="V437" s="162"/>
      <c r="W437" s="162">
        <f>Tabela133[[#This Row],[Categoria]]</f>
        <v>0</v>
      </c>
      <c r="X437" s="162"/>
      <c r="Y437" s="162"/>
      <c r="Z437" s="162"/>
      <c r="AA437" s="162"/>
      <c r="AB437" s="150" t="str">
        <f t="shared" si="19"/>
        <v/>
      </c>
      <c r="AD437" s="157"/>
      <c r="AE437" s="158" t="str">
        <f>IF(Tabela13124[[#This Row],[Diagnóstico]]="Não Prenha ",Tabela133[[#This Row],[Vaca]],"-")</f>
        <v>-</v>
      </c>
      <c r="AF437" s="162"/>
      <c r="AG437" s="162"/>
      <c r="AH437" s="162"/>
      <c r="AI437" s="162"/>
      <c r="AJ437" s="162"/>
      <c r="AK437" s="162">
        <f>Tabela133[[#This Row],[Categoria]]</f>
        <v>0</v>
      </c>
      <c r="AL437" s="162"/>
      <c r="AM437" s="162"/>
      <c r="AN437" s="162"/>
      <c r="AO437" s="162"/>
      <c r="AP437" s="150" t="str">
        <f t="shared" si="20"/>
        <v/>
      </c>
    </row>
    <row r="438" spans="1:42" s="144" customFormat="1" ht="16.5" x14ac:dyDescent="0.25">
      <c r="A438" s="159"/>
      <c r="B438" s="157"/>
      <c r="C438" s="158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50" t="str">
        <f t="shared" si="18"/>
        <v/>
      </c>
      <c r="P438" s="157"/>
      <c r="Q438" s="158" t="str">
        <f>IF(Tabela133[[#This Row],[Diagnóstico]]="Não Prenha",Tabela133[[#This Row],[Vaca]],"-")</f>
        <v>-</v>
      </c>
      <c r="R438" s="162" t="str">
        <f>IF(Tabela133[[#This Row],[Diagnóstico]]="Não Prenha",Tabela133[[#This Row],[E.C.C DG]],"-")</f>
        <v>-</v>
      </c>
      <c r="S438" s="162"/>
      <c r="T438" s="162" t="str">
        <f>IF(Tabela133[[#This Row],[Diagnóstico]]="Não Prenha",Tabela133[[#This Row],[E.C.C. IA]],"-")</f>
        <v>-</v>
      </c>
      <c r="U438" s="162" t="str">
        <f>IF(Tabela133[[#This Row],[Diagnóstico]]="Não Prenha",Tabela133[[#This Row],[Raça IA]],"-")</f>
        <v>-</v>
      </c>
      <c r="V438" s="162"/>
      <c r="W438" s="162">
        <f>Tabela133[[#This Row],[Categoria]]</f>
        <v>0</v>
      </c>
      <c r="X438" s="162"/>
      <c r="Y438" s="162"/>
      <c r="Z438" s="162"/>
      <c r="AA438" s="162"/>
      <c r="AB438" s="150" t="str">
        <f t="shared" si="19"/>
        <v/>
      </c>
      <c r="AD438" s="157"/>
      <c r="AE438" s="158" t="str">
        <f>IF(Tabela13124[[#This Row],[Diagnóstico]]="Não Prenha ",Tabela133[[#This Row],[Vaca]],"-")</f>
        <v>-</v>
      </c>
      <c r="AF438" s="162"/>
      <c r="AG438" s="162"/>
      <c r="AH438" s="162"/>
      <c r="AI438" s="162"/>
      <c r="AJ438" s="162"/>
      <c r="AK438" s="162">
        <f>Tabela133[[#This Row],[Categoria]]</f>
        <v>0</v>
      </c>
      <c r="AL438" s="162"/>
      <c r="AM438" s="162"/>
      <c r="AN438" s="162"/>
      <c r="AO438" s="162"/>
      <c r="AP438" s="150" t="str">
        <f t="shared" si="20"/>
        <v/>
      </c>
    </row>
    <row r="439" spans="1:42" s="144" customFormat="1" ht="16.5" x14ac:dyDescent="0.25">
      <c r="A439" s="159"/>
      <c r="B439" s="157"/>
      <c r="C439" s="158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50" t="str">
        <f t="shared" si="18"/>
        <v/>
      </c>
      <c r="P439" s="157"/>
      <c r="Q439" s="158" t="str">
        <f>IF(Tabela133[[#This Row],[Diagnóstico]]="Não Prenha",Tabela133[[#This Row],[Vaca]],"-")</f>
        <v>-</v>
      </c>
      <c r="R439" s="162" t="str">
        <f>IF(Tabela133[[#This Row],[Diagnóstico]]="Não Prenha",Tabela133[[#This Row],[E.C.C DG]],"-")</f>
        <v>-</v>
      </c>
      <c r="S439" s="162"/>
      <c r="T439" s="162" t="str">
        <f>IF(Tabela133[[#This Row],[Diagnóstico]]="Não Prenha",Tabela133[[#This Row],[E.C.C. IA]],"-")</f>
        <v>-</v>
      </c>
      <c r="U439" s="162" t="str">
        <f>IF(Tabela133[[#This Row],[Diagnóstico]]="Não Prenha",Tabela133[[#This Row],[Raça IA]],"-")</f>
        <v>-</v>
      </c>
      <c r="V439" s="162"/>
      <c r="W439" s="162">
        <f>Tabela133[[#This Row],[Categoria]]</f>
        <v>0</v>
      </c>
      <c r="X439" s="162"/>
      <c r="Y439" s="162"/>
      <c r="Z439" s="162"/>
      <c r="AA439" s="162"/>
      <c r="AB439" s="150" t="str">
        <f t="shared" si="19"/>
        <v/>
      </c>
      <c r="AD439" s="157"/>
      <c r="AE439" s="158" t="str">
        <f>IF(Tabela13124[[#This Row],[Diagnóstico]]="Não Prenha ",Tabela133[[#This Row],[Vaca]],"-")</f>
        <v>-</v>
      </c>
      <c r="AF439" s="162"/>
      <c r="AG439" s="162"/>
      <c r="AH439" s="162"/>
      <c r="AI439" s="162"/>
      <c r="AJ439" s="162"/>
      <c r="AK439" s="162">
        <f>Tabela133[[#This Row],[Categoria]]</f>
        <v>0</v>
      </c>
      <c r="AL439" s="162"/>
      <c r="AM439" s="162"/>
      <c r="AN439" s="162"/>
      <c r="AO439" s="162"/>
      <c r="AP439" s="150" t="str">
        <f t="shared" si="20"/>
        <v/>
      </c>
    </row>
    <row r="440" spans="1:42" s="144" customFormat="1" ht="16.5" x14ac:dyDescent="0.25">
      <c r="A440" s="159"/>
      <c r="B440" s="157"/>
      <c r="C440" s="158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50" t="str">
        <f t="shared" si="18"/>
        <v/>
      </c>
      <c r="P440" s="157"/>
      <c r="Q440" s="158" t="str">
        <f>IF(Tabela133[[#This Row],[Diagnóstico]]="Não Prenha",Tabela133[[#This Row],[Vaca]],"-")</f>
        <v>-</v>
      </c>
      <c r="R440" s="162" t="str">
        <f>IF(Tabela133[[#This Row],[Diagnóstico]]="Não Prenha",Tabela133[[#This Row],[E.C.C DG]],"-")</f>
        <v>-</v>
      </c>
      <c r="S440" s="162"/>
      <c r="T440" s="162" t="str">
        <f>IF(Tabela133[[#This Row],[Diagnóstico]]="Não Prenha",Tabela133[[#This Row],[E.C.C. IA]],"-")</f>
        <v>-</v>
      </c>
      <c r="U440" s="162" t="str">
        <f>IF(Tabela133[[#This Row],[Diagnóstico]]="Não Prenha",Tabela133[[#This Row],[Raça IA]],"-")</f>
        <v>-</v>
      </c>
      <c r="V440" s="162"/>
      <c r="W440" s="162">
        <f>Tabela133[[#This Row],[Categoria]]</f>
        <v>0</v>
      </c>
      <c r="X440" s="162"/>
      <c r="Y440" s="162"/>
      <c r="Z440" s="162"/>
      <c r="AA440" s="162"/>
      <c r="AB440" s="150" t="str">
        <f t="shared" si="19"/>
        <v/>
      </c>
      <c r="AD440" s="157"/>
      <c r="AE440" s="158" t="str">
        <f>IF(Tabela13124[[#This Row],[Diagnóstico]]="Não Prenha ",Tabela133[[#This Row],[Vaca]],"-")</f>
        <v>-</v>
      </c>
      <c r="AF440" s="162"/>
      <c r="AG440" s="162"/>
      <c r="AH440" s="162"/>
      <c r="AI440" s="162"/>
      <c r="AJ440" s="162"/>
      <c r="AK440" s="162">
        <f>Tabela133[[#This Row],[Categoria]]</f>
        <v>0</v>
      </c>
      <c r="AL440" s="162"/>
      <c r="AM440" s="162"/>
      <c r="AN440" s="162"/>
      <c r="AO440" s="162"/>
      <c r="AP440" s="150" t="str">
        <f t="shared" si="20"/>
        <v/>
      </c>
    </row>
    <row r="441" spans="1:42" s="144" customFormat="1" ht="16.5" x14ac:dyDescent="0.25">
      <c r="A441" s="159"/>
      <c r="B441" s="157"/>
      <c r="C441" s="158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50" t="str">
        <f t="shared" si="18"/>
        <v/>
      </c>
      <c r="P441" s="157"/>
      <c r="Q441" s="158" t="str">
        <f>IF(Tabela133[[#This Row],[Diagnóstico]]="Não Prenha",Tabela133[[#This Row],[Vaca]],"-")</f>
        <v>-</v>
      </c>
      <c r="R441" s="162" t="str">
        <f>IF(Tabela133[[#This Row],[Diagnóstico]]="Não Prenha",Tabela133[[#This Row],[E.C.C DG]],"-")</f>
        <v>-</v>
      </c>
      <c r="S441" s="162"/>
      <c r="T441" s="162" t="str">
        <f>IF(Tabela133[[#This Row],[Diagnóstico]]="Não Prenha",Tabela133[[#This Row],[E.C.C. IA]],"-")</f>
        <v>-</v>
      </c>
      <c r="U441" s="162" t="str">
        <f>IF(Tabela133[[#This Row],[Diagnóstico]]="Não Prenha",Tabela133[[#This Row],[Raça IA]],"-")</f>
        <v>-</v>
      </c>
      <c r="V441" s="162"/>
      <c r="W441" s="162">
        <f>Tabela133[[#This Row],[Categoria]]</f>
        <v>0</v>
      </c>
      <c r="X441" s="162"/>
      <c r="Y441" s="162"/>
      <c r="Z441" s="162"/>
      <c r="AA441" s="162"/>
      <c r="AB441" s="150" t="str">
        <f t="shared" si="19"/>
        <v/>
      </c>
      <c r="AD441" s="157"/>
      <c r="AE441" s="158" t="str">
        <f>IF(Tabela13124[[#This Row],[Diagnóstico]]="Não Prenha ",Tabela133[[#This Row],[Vaca]],"-")</f>
        <v>-</v>
      </c>
      <c r="AF441" s="162"/>
      <c r="AG441" s="162"/>
      <c r="AH441" s="162"/>
      <c r="AI441" s="162"/>
      <c r="AJ441" s="162"/>
      <c r="AK441" s="162">
        <f>Tabela133[[#This Row],[Categoria]]</f>
        <v>0</v>
      </c>
      <c r="AL441" s="162"/>
      <c r="AM441" s="162"/>
      <c r="AN441" s="162"/>
      <c r="AO441" s="162"/>
      <c r="AP441" s="150" t="str">
        <f t="shared" si="20"/>
        <v/>
      </c>
    </row>
    <row r="442" spans="1:42" s="144" customFormat="1" ht="16.5" x14ac:dyDescent="0.25">
      <c r="A442" s="159"/>
      <c r="B442" s="157"/>
      <c r="C442" s="158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50" t="str">
        <f t="shared" si="18"/>
        <v/>
      </c>
      <c r="P442" s="157"/>
      <c r="Q442" s="158" t="str">
        <f>IF(Tabela133[[#This Row],[Diagnóstico]]="Não Prenha",Tabela133[[#This Row],[Vaca]],"-")</f>
        <v>-</v>
      </c>
      <c r="R442" s="162" t="str">
        <f>IF(Tabela133[[#This Row],[Diagnóstico]]="Não Prenha",Tabela133[[#This Row],[E.C.C DG]],"-")</f>
        <v>-</v>
      </c>
      <c r="S442" s="162"/>
      <c r="T442" s="162" t="str">
        <f>IF(Tabela133[[#This Row],[Diagnóstico]]="Não Prenha",Tabela133[[#This Row],[E.C.C. IA]],"-")</f>
        <v>-</v>
      </c>
      <c r="U442" s="162" t="str">
        <f>IF(Tabela133[[#This Row],[Diagnóstico]]="Não Prenha",Tabela133[[#This Row],[Raça IA]],"-")</f>
        <v>-</v>
      </c>
      <c r="V442" s="162"/>
      <c r="W442" s="162">
        <f>Tabela133[[#This Row],[Categoria]]</f>
        <v>0</v>
      </c>
      <c r="X442" s="162"/>
      <c r="Y442" s="162"/>
      <c r="Z442" s="162"/>
      <c r="AA442" s="162"/>
      <c r="AB442" s="150" t="str">
        <f t="shared" si="19"/>
        <v/>
      </c>
      <c r="AD442" s="157"/>
      <c r="AE442" s="158" t="str">
        <f>IF(Tabela13124[[#This Row],[Diagnóstico]]="Não Prenha ",Tabela133[[#This Row],[Vaca]],"-")</f>
        <v>-</v>
      </c>
      <c r="AF442" s="162"/>
      <c r="AG442" s="162"/>
      <c r="AH442" s="162"/>
      <c r="AI442" s="162"/>
      <c r="AJ442" s="162"/>
      <c r="AK442" s="162">
        <f>Tabela133[[#This Row],[Categoria]]</f>
        <v>0</v>
      </c>
      <c r="AL442" s="162"/>
      <c r="AM442" s="162"/>
      <c r="AN442" s="162"/>
      <c r="AO442" s="162"/>
      <c r="AP442" s="150" t="str">
        <f t="shared" si="20"/>
        <v/>
      </c>
    </row>
    <row r="443" spans="1:42" s="144" customFormat="1" ht="16.5" x14ac:dyDescent="0.25">
      <c r="A443" s="159"/>
      <c r="B443" s="157"/>
      <c r="C443" s="158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50" t="str">
        <f t="shared" si="18"/>
        <v/>
      </c>
      <c r="P443" s="157"/>
      <c r="Q443" s="158" t="str">
        <f>IF(Tabela133[[#This Row],[Diagnóstico]]="Não Prenha",Tabela133[[#This Row],[Vaca]],"-")</f>
        <v>-</v>
      </c>
      <c r="R443" s="162" t="str">
        <f>IF(Tabela133[[#This Row],[Diagnóstico]]="Não Prenha",Tabela133[[#This Row],[E.C.C DG]],"-")</f>
        <v>-</v>
      </c>
      <c r="S443" s="162"/>
      <c r="T443" s="162" t="str">
        <f>IF(Tabela133[[#This Row],[Diagnóstico]]="Não Prenha",Tabela133[[#This Row],[E.C.C. IA]],"-")</f>
        <v>-</v>
      </c>
      <c r="U443" s="162" t="str">
        <f>IF(Tabela133[[#This Row],[Diagnóstico]]="Não Prenha",Tabela133[[#This Row],[Raça IA]],"-")</f>
        <v>-</v>
      </c>
      <c r="V443" s="162"/>
      <c r="W443" s="162">
        <f>Tabela133[[#This Row],[Categoria]]</f>
        <v>0</v>
      </c>
      <c r="X443" s="162"/>
      <c r="Y443" s="162"/>
      <c r="Z443" s="162"/>
      <c r="AA443" s="162"/>
      <c r="AB443" s="150" t="str">
        <f t="shared" si="19"/>
        <v/>
      </c>
      <c r="AD443" s="157"/>
      <c r="AE443" s="158" t="str">
        <f>IF(Tabela13124[[#This Row],[Diagnóstico]]="Não Prenha ",Tabela133[[#This Row],[Vaca]],"-")</f>
        <v>-</v>
      </c>
      <c r="AF443" s="162"/>
      <c r="AG443" s="162"/>
      <c r="AH443" s="162"/>
      <c r="AI443" s="162"/>
      <c r="AJ443" s="162"/>
      <c r="AK443" s="162">
        <f>Tabela133[[#This Row],[Categoria]]</f>
        <v>0</v>
      </c>
      <c r="AL443" s="162"/>
      <c r="AM443" s="162"/>
      <c r="AN443" s="162"/>
      <c r="AO443" s="162"/>
      <c r="AP443" s="150" t="str">
        <f t="shared" si="20"/>
        <v/>
      </c>
    </row>
    <row r="444" spans="1:42" s="144" customFormat="1" ht="16.5" x14ac:dyDescent="0.25">
      <c r="A444" s="159"/>
      <c r="B444" s="157"/>
      <c r="C444" s="158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50" t="str">
        <f t="shared" si="18"/>
        <v/>
      </c>
      <c r="P444" s="157"/>
      <c r="Q444" s="158" t="str">
        <f>IF(Tabela133[[#This Row],[Diagnóstico]]="Não Prenha",Tabela133[[#This Row],[Vaca]],"-")</f>
        <v>-</v>
      </c>
      <c r="R444" s="162" t="str">
        <f>IF(Tabela133[[#This Row],[Diagnóstico]]="Não Prenha",Tabela133[[#This Row],[E.C.C DG]],"-")</f>
        <v>-</v>
      </c>
      <c r="S444" s="162"/>
      <c r="T444" s="162" t="str">
        <f>IF(Tabela133[[#This Row],[Diagnóstico]]="Não Prenha",Tabela133[[#This Row],[E.C.C. IA]],"-")</f>
        <v>-</v>
      </c>
      <c r="U444" s="162" t="str">
        <f>IF(Tabela133[[#This Row],[Diagnóstico]]="Não Prenha",Tabela133[[#This Row],[Raça IA]],"-")</f>
        <v>-</v>
      </c>
      <c r="V444" s="162"/>
      <c r="W444" s="162">
        <f>Tabela133[[#This Row],[Categoria]]</f>
        <v>0</v>
      </c>
      <c r="X444" s="162"/>
      <c r="Y444" s="162"/>
      <c r="Z444" s="162"/>
      <c r="AA444" s="162"/>
      <c r="AB444" s="150" t="str">
        <f t="shared" si="19"/>
        <v/>
      </c>
      <c r="AD444" s="157"/>
      <c r="AE444" s="158" t="str">
        <f>IF(Tabela13124[[#This Row],[Diagnóstico]]="Não Prenha ",Tabela133[[#This Row],[Vaca]],"-")</f>
        <v>-</v>
      </c>
      <c r="AF444" s="162"/>
      <c r="AG444" s="162"/>
      <c r="AH444" s="162"/>
      <c r="AI444" s="162"/>
      <c r="AJ444" s="162"/>
      <c r="AK444" s="162">
        <f>Tabela133[[#This Row],[Categoria]]</f>
        <v>0</v>
      </c>
      <c r="AL444" s="162"/>
      <c r="AM444" s="162"/>
      <c r="AN444" s="162"/>
      <c r="AO444" s="162"/>
      <c r="AP444" s="150" t="str">
        <f t="shared" si="20"/>
        <v/>
      </c>
    </row>
    <row r="445" spans="1:42" s="144" customFormat="1" ht="16.5" x14ac:dyDescent="0.25">
      <c r="A445" s="159"/>
      <c r="B445" s="157"/>
      <c r="C445" s="158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50" t="str">
        <f t="shared" si="18"/>
        <v/>
      </c>
      <c r="P445" s="157"/>
      <c r="Q445" s="158" t="str">
        <f>IF(Tabela133[[#This Row],[Diagnóstico]]="Não Prenha",Tabela133[[#This Row],[Vaca]],"-")</f>
        <v>-</v>
      </c>
      <c r="R445" s="162" t="str">
        <f>IF(Tabela133[[#This Row],[Diagnóstico]]="Não Prenha",Tabela133[[#This Row],[E.C.C DG]],"-")</f>
        <v>-</v>
      </c>
      <c r="S445" s="162"/>
      <c r="T445" s="162" t="str">
        <f>IF(Tabela133[[#This Row],[Diagnóstico]]="Não Prenha",Tabela133[[#This Row],[E.C.C. IA]],"-")</f>
        <v>-</v>
      </c>
      <c r="U445" s="162" t="str">
        <f>IF(Tabela133[[#This Row],[Diagnóstico]]="Não Prenha",Tabela133[[#This Row],[Raça IA]],"-")</f>
        <v>-</v>
      </c>
      <c r="V445" s="162"/>
      <c r="W445" s="162">
        <f>Tabela133[[#This Row],[Categoria]]</f>
        <v>0</v>
      </c>
      <c r="X445" s="162"/>
      <c r="Y445" s="162"/>
      <c r="Z445" s="162"/>
      <c r="AA445" s="162"/>
      <c r="AB445" s="150" t="str">
        <f t="shared" si="19"/>
        <v/>
      </c>
      <c r="AD445" s="157"/>
      <c r="AE445" s="158" t="str">
        <f>IF(Tabela13124[[#This Row],[Diagnóstico]]="Não Prenha ",Tabela133[[#This Row],[Vaca]],"-")</f>
        <v>-</v>
      </c>
      <c r="AF445" s="162"/>
      <c r="AG445" s="162"/>
      <c r="AH445" s="162"/>
      <c r="AI445" s="162"/>
      <c r="AJ445" s="162"/>
      <c r="AK445" s="162">
        <f>Tabela133[[#This Row],[Categoria]]</f>
        <v>0</v>
      </c>
      <c r="AL445" s="162"/>
      <c r="AM445" s="162"/>
      <c r="AN445" s="162"/>
      <c r="AO445" s="162"/>
      <c r="AP445" s="150" t="str">
        <f t="shared" si="20"/>
        <v/>
      </c>
    </row>
    <row r="446" spans="1:42" s="144" customFormat="1" ht="16.5" x14ac:dyDescent="0.25">
      <c r="A446" s="159"/>
      <c r="B446" s="157"/>
      <c r="C446" s="158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50" t="str">
        <f t="shared" si="18"/>
        <v/>
      </c>
      <c r="P446" s="157"/>
      <c r="Q446" s="158" t="str">
        <f>IF(Tabela133[[#This Row],[Diagnóstico]]="Não Prenha",Tabela133[[#This Row],[Vaca]],"-")</f>
        <v>-</v>
      </c>
      <c r="R446" s="162" t="str">
        <f>IF(Tabela133[[#This Row],[Diagnóstico]]="Não Prenha",Tabela133[[#This Row],[E.C.C DG]],"-")</f>
        <v>-</v>
      </c>
      <c r="S446" s="162"/>
      <c r="T446" s="162" t="str">
        <f>IF(Tabela133[[#This Row],[Diagnóstico]]="Não Prenha",Tabela133[[#This Row],[E.C.C. IA]],"-")</f>
        <v>-</v>
      </c>
      <c r="U446" s="162" t="str">
        <f>IF(Tabela133[[#This Row],[Diagnóstico]]="Não Prenha",Tabela133[[#This Row],[Raça IA]],"-")</f>
        <v>-</v>
      </c>
      <c r="V446" s="162"/>
      <c r="W446" s="162">
        <f>Tabela133[[#This Row],[Categoria]]</f>
        <v>0</v>
      </c>
      <c r="X446" s="162"/>
      <c r="Y446" s="162"/>
      <c r="Z446" s="162"/>
      <c r="AA446" s="162"/>
      <c r="AB446" s="150" t="str">
        <f t="shared" si="19"/>
        <v/>
      </c>
      <c r="AD446" s="157"/>
      <c r="AE446" s="158" t="str">
        <f>IF(Tabela13124[[#This Row],[Diagnóstico]]="Não Prenha ",Tabela133[[#This Row],[Vaca]],"-")</f>
        <v>-</v>
      </c>
      <c r="AF446" s="162"/>
      <c r="AG446" s="162"/>
      <c r="AH446" s="162"/>
      <c r="AI446" s="162"/>
      <c r="AJ446" s="162"/>
      <c r="AK446" s="162">
        <f>Tabela133[[#This Row],[Categoria]]</f>
        <v>0</v>
      </c>
      <c r="AL446" s="162"/>
      <c r="AM446" s="162"/>
      <c r="AN446" s="162"/>
      <c r="AO446" s="162"/>
      <c r="AP446" s="150" t="str">
        <f t="shared" si="20"/>
        <v/>
      </c>
    </row>
    <row r="447" spans="1:42" s="144" customFormat="1" ht="16.5" x14ac:dyDescent="0.25">
      <c r="A447" s="159"/>
      <c r="B447" s="157"/>
      <c r="C447" s="158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50" t="str">
        <f t="shared" si="18"/>
        <v/>
      </c>
      <c r="P447" s="157"/>
      <c r="Q447" s="158" t="str">
        <f>IF(Tabela133[[#This Row],[Diagnóstico]]="Não Prenha",Tabela133[[#This Row],[Vaca]],"-")</f>
        <v>-</v>
      </c>
      <c r="R447" s="162" t="str">
        <f>IF(Tabela133[[#This Row],[Diagnóstico]]="Não Prenha",Tabela133[[#This Row],[E.C.C DG]],"-")</f>
        <v>-</v>
      </c>
      <c r="S447" s="162"/>
      <c r="T447" s="162" t="str">
        <f>IF(Tabela133[[#This Row],[Diagnóstico]]="Não Prenha",Tabela133[[#This Row],[E.C.C. IA]],"-")</f>
        <v>-</v>
      </c>
      <c r="U447" s="162" t="str">
        <f>IF(Tabela133[[#This Row],[Diagnóstico]]="Não Prenha",Tabela133[[#This Row],[Raça IA]],"-")</f>
        <v>-</v>
      </c>
      <c r="V447" s="162"/>
      <c r="W447" s="162">
        <f>Tabela133[[#This Row],[Categoria]]</f>
        <v>0</v>
      </c>
      <c r="X447" s="162"/>
      <c r="Y447" s="162"/>
      <c r="Z447" s="162"/>
      <c r="AA447" s="162"/>
      <c r="AB447" s="150" t="str">
        <f t="shared" si="19"/>
        <v/>
      </c>
      <c r="AD447" s="157"/>
      <c r="AE447" s="158" t="str">
        <f>IF(Tabela13124[[#This Row],[Diagnóstico]]="Não Prenha ",Tabela133[[#This Row],[Vaca]],"-")</f>
        <v>-</v>
      </c>
      <c r="AF447" s="162"/>
      <c r="AG447" s="162"/>
      <c r="AH447" s="162"/>
      <c r="AI447" s="162"/>
      <c r="AJ447" s="162"/>
      <c r="AK447" s="162">
        <f>Tabela133[[#This Row],[Categoria]]</f>
        <v>0</v>
      </c>
      <c r="AL447" s="162"/>
      <c r="AM447" s="162"/>
      <c r="AN447" s="162"/>
      <c r="AO447" s="162"/>
      <c r="AP447" s="150" t="str">
        <f t="shared" si="20"/>
        <v/>
      </c>
    </row>
    <row r="448" spans="1:42" s="144" customFormat="1" ht="16.5" x14ac:dyDescent="0.25">
      <c r="A448" s="159"/>
      <c r="B448" s="157"/>
      <c r="C448" s="158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50" t="str">
        <f t="shared" si="18"/>
        <v/>
      </c>
      <c r="P448" s="157"/>
      <c r="Q448" s="158" t="str">
        <f>IF(Tabela133[[#This Row],[Diagnóstico]]="Não Prenha",Tabela133[[#This Row],[Vaca]],"-")</f>
        <v>-</v>
      </c>
      <c r="R448" s="162" t="str">
        <f>IF(Tabela133[[#This Row],[Diagnóstico]]="Não Prenha",Tabela133[[#This Row],[E.C.C DG]],"-")</f>
        <v>-</v>
      </c>
      <c r="S448" s="162"/>
      <c r="T448" s="162" t="str">
        <f>IF(Tabela133[[#This Row],[Diagnóstico]]="Não Prenha",Tabela133[[#This Row],[E.C.C. IA]],"-")</f>
        <v>-</v>
      </c>
      <c r="U448" s="162" t="str">
        <f>IF(Tabela133[[#This Row],[Diagnóstico]]="Não Prenha",Tabela133[[#This Row],[Raça IA]],"-")</f>
        <v>-</v>
      </c>
      <c r="V448" s="162"/>
      <c r="W448" s="162">
        <f>Tabela133[[#This Row],[Categoria]]</f>
        <v>0</v>
      </c>
      <c r="X448" s="162"/>
      <c r="Y448" s="162"/>
      <c r="Z448" s="162"/>
      <c r="AA448" s="162"/>
      <c r="AB448" s="150" t="str">
        <f t="shared" si="19"/>
        <v/>
      </c>
      <c r="AD448" s="157"/>
      <c r="AE448" s="158" t="str">
        <f>IF(Tabela13124[[#This Row],[Diagnóstico]]="Não Prenha ",Tabela133[[#This Row],[Vaca]],"-")</f>
        <v>-</v>
      </c>
      <c r="AF448" s="162"/>
      <c r="AG448" s="162"/>
      <c r="AH448" s="162"/>
      <c r="AI448" s="162"/>
      <c r="AJ448" s="162"/>
      <c r="AK448" s="162">
        <f>Tabela133[[#This Row],[Categoria]]</f>
        <v>0</v>
      </c>
      <c r="AL448" s="162"/>
      <c r="AM448" s="162"/>
      <c r="AN448" s="162"/>
      <c r="AO448" s="162"/>
      <c r="AP448" s="150" t="str">
        <f t="shared" si="20"/>
        <v/>
      </c>
    </row>
    <row r="449" spans="1:42" s="144" customFormat="1" ht="16.5" x14ac:dyDescent="0.25">
      <c r="A449" s="159"/>
      <c r="B449" s="157"/>
      <c r="C449" s="158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50" t="str">
        <f t="shared" si="18"/>
        <v/>
      </c>
      <c r="P449" s="157"/>
      <c r="Q449" s="158" t="str">
        <f>IF(Tabela133[[#This Row],[Diagnóstico]]="Não Prenha",Tabela133[[#This Row],[Vaca]],"-")</f>
        <v>-</v>
      </c>
      <c r="R449" s="162" t="str">
        <f>IF(Tabela133[[#This Row],[Diagnóstico]]="Não Prenha",Tabela133[[#This Row],[E.C.C DG]],"-")</f>
        <v>-</v>
      </c>
      <c r="S449" s="162"/>
      <c r="T449" s="162" t="str">
        <f>IF(Tabela133[[#This Row],[Diagnóstico]]="Não Prenha",Tabela133[[#This Row],[E.C.C. IA]],"-")</f>
        <v>-</v>
      </c>
      <c r="U449" s="162" t="str">
        <f>IF(Tabela133[[#This Row],[Diagnóstico]]="Não Prenha",Tabela133[[#This Row],[Raça IA]],"-")</f>
        <v>-</v>
      </c>
      <c r="V449" s="162"/>
      <c r="W449" s="162">
        <f>Tabela133[[#This Row],[Categoria]]</f>
        <v>0</v>
      </c>
      <c r="X449" s="162"/>
      <c r="Y449" s="162"/>
      <c r="Z449" s="162"/>
      <c r="AA449" s="162"/>
      <c r="AB449" s="150" t="str">
        <f t="shared" si="19"/>
        <v/>
      </c>
      <c r="AD449" s="157"/>
      <c r="AE449" s="158" t="str">
        <f>IF(Tabela13124[[#This Row],[Diagnóstico]]="Não Prenha ",Tabela133[[#This Row],[Vaca]],"-")</f>
        <v>-</v>
      </c>
      <c r="AF449" s="162"/>
      <c r="AG449" s="162"/>
      <c r="AH449" s="162"/>
      <c r="AI449" s="162"/>
      <c r="AJ449" s="162"/>
      <c r="AK449" s="162">
        <f>Tabela133[[#This Row],[Categoria]]</f>
        <v>0</v>
      </c>
      <c r="AL449" s="162"/>
      <c r="AM449" s="162"/>
      <c r="AN449" s="162"/>
      <c r="AO449" s="162"/>
      <c r="AP449" s="150" t="str">
        <f t="shared" si="20"/>
        <v/>
      </c>
    </row>
    <row r="450" spans="1:42" s="144" customFormat="1" ht="16.5" x14ac:dyDescent="0.25">
      <c r="A450" s="159"/>
      <c r="B450" s="157"/>
      <c r="C450" s="158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50" t="str">
        <f t="shared" ref="N450:N500" si="21">IF(B450="","",SUM(B450+295))</f>
        <v/>
      </c>
      <c r="P450" s="157"/>
      <c r="Q450" s="158" t="str">
        <f>IF(Tabela133[[#This Row],[Diagnóstico]]="Não Prenha",Tabela133[[#This Row],[Vaca]],"-")</f>
        <v>-</v>
      </c>
      <c r="R450" s="162" t="str">
        <f>IF(Tabela133[[#This Row],[Diagnóstico]]="Não Prenha",Tabela133[[#This Row],[E.C.C DG]],"-")</f>
        <v>-</v>
      </c>
      <c r="S450" s="162"/>
      <c r="T450" s="162" t="str">
        <f>IF(Tabela133[[#This Row],[Diagnóstico]]="Não Prenha",Tabela133[[#This Row],[E.C.C. IA]],"-")</f>
        <v>-</v>
      </c>
      <c r="U450" s="162" t="str">
        <f>IF(Tabela133[[#This Row],[Diagnóstico]]="Não Prenha",Tabela133[[#This Row],[Raça IA]],"-")</f>
        <v>-</v>
      </c>
      <c r="V450" s="162"/>
      <c r="W450" s="162">
        <f>Tabela133[[#This Row],[Categoria]]</f>
        <v>0</v>
      </c>
      <c r="X450" s="162"/>
      <c r="Y450" s="162"/>
      <c r="Z450" s="162"/>
      <c r="AA450" s="162"/>
      <c r="AB450" s="150" t="str">
        <f t="shared" ref="AB450:AB500" si="22">IF(P450="","",SUM(P450+295))</f>
        <v/>
      </c>
      <c r="AD450" s="157"/>
      <c r="AE450" s="158" t="str">
        <f>IF(Tabela13124[[#This Row],[Diagnóstico]]="Não Prenha ",Tabela133[[#This Row],[Vaca]],"-")</f>
        <v>-</v>
      </c>
      <c r="AF450" s="162"/>
      <c r="AG450" s="162"/>
      <c r="AH450" s="162"/>
      <c r="AI450" s="162"/>
      <c r="AJ450" s="162"/>
      <c r="AK450" s="162">
        <f>Tabela133[[#This Row],[Categoria]]</f>
        <v>0</v>
      </c>
      <c r="AL450" s="162"/>
      <c r="AM450" s="162"/>
      <c r="AN450" s="162"/>
      <c r="AO450" s="162"/>
      <c r="AP450" s="150" t="str">
        <f t="shared" ref="AP450:AP500" si="23">IF(AD450="","",SUM(AD450+295))</f>
        <v/>
      </c>
    </row>
    <row r="451" spans="1:42" s="144" customFormat="1" ht="16.5" x14ac:dyDescent="0.25">
      <c r="A451" s="159"/>
      <c r="B451" s="157"/>
      <c r="C451" s="158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50" t="str">
        <f t="shared" si="21"/>
        <v/>
      </c>
      <c r="P451" s="157"/>
      <c r="Q451" s="158" t="str">
        <f>IF(Tabela133[[#This Row],[Diagnóstico]]="Não Prenha",Tabela133[[#This Row],[Vaca]],"-")</f>
        <v>-</v>
      </c>
      <c r="R451" s="162" t="str">
        <f>IF(Tabela133[[#This Row],[Diagnóstico]]="Não Prenha",Tabela133[[#This Row],[E.C.C DG]],"-")</f>
        <v>-</v>
      </c>
      <c r="S451" s="162"/>
      <c r="T451" s="162" t="str">
        <f>IF(Tabela133[[#This Row],[Diagnóstico]]="Não Prenha",Tabela133[[#This Row],[E.C.C. IA]],"-")</f>
        <v>-</v>
      </c>
      <c r="U451" s="162" t="str">
        <f>IF(Tabela133[[#This Row],[Diagnóstico]]="Não Prenha",Tabela133[[#This Row],[Raça IA]],"-")</f>
        <v>-</v>
      </c>
      <c r="V451" s="162"/>
      <c r="W451" s="162">
        <f>Tabela133[[#This Row],[Categoria]]</f>
        <v>0</v>
      </c>
      <c r="X451" s="162"/>
      <c r="Y451" s="162"/>
      <c r="Z451" s="162"/>
      <c r="AA451" s="162"/>
      <c r="AB451" s="150" t="str">
        <f t="shared" si="22"/>
        <v/>
      </c>
      <c r="AD451" s="157"/>
      <c r="AE451" s="158" t="str">
        <f>IF(Tabela13124[[#This Row],[Diagnóstico]]="Não Prenha ",Tabela133[[#This Row],[Vaca]],"-")</f>
        <v>-</v>
      </c>
      <c r="AF451" s="162"/>
      <c r="AG451" s="162"/>
      <c r="AH451" s="162"/>
      <c r="AI451" s="162"/>
      <c r="AJ451" s="162"/>
      <c r="AK451" s="162">
        <f>Tabela133[[#This Row],[Categoria]]</f>
        <v>0</v>
      </c>
      <c r="AL451" s="162"/>
      <c r="AM451" s="162"/>
      <c r="AN451" s="162"/>
      <c r="AO451" s="162"/>
      <c r="AP451" s="150" t="str">
        <f t="shared" si="23"/>
        <v/>
      </c>
    </row>
    <row r="452" spans="1:42" s="144" customFormat="1" ht="16.5" x14ac:dyDescent="0.25">
      <c r="A452" s="159"/>
      <c r="B452" s="157"/>
      <c r="C452" s="158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50" t="str">
        <f t="shared" si="21"/>
        <v/>
      </c>
      <c r="P452" s="157"/>
      <c r="Q452" s="158" t="str">
        <f>IF(Tabela133[[#This Row],[Diagnóstico]]="Não Prenha",Tabela133[[#This Row],[Vaca]],"-")</f>
        <v>-</v>
      </c>
      <c r="R452" s="162" t="str">
        <f>IF(Tabela133[[#This Row],[Diagnóstico]]="Não Prenha",Tabela133[[#This Row],[E.C.C DG]],"-")</f>
        <v>-</v>
      </c>
      <c r="S452" s="162"/>
      <c r="T452" s="162" t="str">
        <f>IF(Tabela133[[#This Row],[Diagnóstico]]="Não Prenha",Tabela133[[#This Row],[E.C.C. IA]],"-")</f>
        <v>-</v>
      </c>
      <c r="U452" s="162" t="str">
        <f>IF(Tabela133[[#This Row],[Diagnóstico]]="Não Prenha",Tabela133[[#This Row],[Raça IA]],"-")</f>
        <v>-</v>
      </c>
      <c r="V452" s="162"/>
      <c r="W452" s="162">
        <f>Tabela133[[#This Row],[Categoria]]</f>
        <v>0</v>
      </c>
      <c r="X452" s="162"/>
      <c r="Y452" s="162"/>
      <c r="Z452" s="162"/>
      <c r="AA452" s="162"/>
      <c r="AB452" s="150" t="str">
        <f t="shared" si="22"/>
        <v/>
      </c>
      <c r="AD452" s="157"/>
      <c r="AE452" s="158" t="str">
        <f>IF(Tabela13124[[#This Row],[Diagnóstico]]="Não Prenha ",Tabela133[[#This Row],[Vaca]],"-")</f>
        <v>-</v>
      </c>
      <c r="AF452" s="162"/>
      <c r="AG452" s="162"/>
      <c r="AH452" s="162"/>
      <c r="AI452" s="162"/>
      <c r="AJ452" s="162"/>
      <c r="AK452" s="162">
        <f>Tabela133[[#This Row],[Categoria]]</f>
        <v>0</v>
      </c>
      <c r="AL452" s="162"/>
      <c r="AM452" s="162"/>
      <c r="AN452" s="162"/>
      <c r="AO452" s="162"/>
      <c r="AP452" s="150" t="str">
        <f t="shared" si="23"/>
        <v/>
      </c>
    </row>
    <row r="453" spans="1:42" s="144" customFormat="1" ht="16.5" x14ac:dyDescent="0.25">
      <c r="A453" s="159"/>
      <c r="B453" s="157"/>
      <c r="C453" s="158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50" t="str">
        <f t="shared" si="21"/>
        <v/>
      </c>
      <c r="P453" s="157"/>
      <c r="Q453" s="158" t="str">
        <f>IF(Tabela133[[#This Row],[Diagnóstico]]="Não Prenha",Tabela133[[#This Row],[Vaca]],"-")</f>
        <v>-</v>
      </c>
      <c r="R453" s="162" t="str">
        <f>IF(Tabela133[[#This Row],[Diagnóstico]]="Não Prenha",Tabela133[[#This Row],[E.C.C DG]],"-")</f>
        <v>-</v>
      </c>
      <c r="S453" s="162"/>
      <c r="T453" s="162" t="str">
        <f>IF(Tabela133[[#This Row],[Diagnóstico]]="Não Prenha",Tabela133[[#This Row],[E.C.C. IA]],"-")</f>
        <v>-</v>
      </c>
      <c r="U453" s="162" t="str">
        <f>IF(Tabela133[[#This Row],[Diagnóstico]]="Não Prenha",Tabela133[[#This Row],[Raça IA]],"-")</f>
        <v>-</v>
      </c>
      <c r="V453" s="162"/>
      <c r="W453" s="162">
        <f>Tabela133[[#This Row],[Categoria]]</f>
        <v>0</v>
      </c>
      <c r="X453" s="162"/>
      <c r="Y453" s="162"/>
      <c r="Z453" s="162"/>
      <c r="AA453" s="162"/>
      <c r="AB453" s="150" t="str">
        <f t="shared" si="22"/>
        <v/>
      </c>
      <c r="AD453" s="157"/>
      <c r="AE453" s="158" t="str">
        <f>IF(Tabela13124[[#This Row],[Diagnóstico]]="Não Prenha ",Tabela133[[#This Row],[Vaca]],"-")</f>
        <v>-</v>
      </c>
      <c r="AF453" s="162"/>
      <c r="AG453" s="162"/>
      <c r="AH453" s="162"/>
      <c r="AI453" s="162"/>
      <c r="AJ453" s="162"/>
      <c r="AK453" s="162">
        <f>Tabela133[[#This Row],[Categoria]]</f>
        <v>0</v>
      </c>
      <c r="AL453" s="162"/>
      <c r="AM453" s="162"/>
      <c r="AN453" s="162"/>
      <c r="AO453" s="162"/>
      <c r="AP453" s="150" t="str">
        <f t="shared" si="23"/>
        <v/>
      </c>
    </row>
    <row r="454" spans="1:42" s="144" customFormat="1" ht="16.5" x14ac:dyDescent="0.25">
      <c r="A454" s="159"/>
      <c r="B454" s="157"/>
      <c r="C454" s="158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50" t="str">
        <f t="shared" si="21"/>
        <v/>
      </c>
      <c r="P454" s="157"/>
      <c r="Q454" s="158" t="str">
        <f>IF(Tabela133[[#This Row],[Diagnóstico]]="Não Prenha",Tabela133[[#This Row],[Vaca]],"-")</f>
        <v>-</v>
      </c>
      <c r="R454" s="162" t="str">
        <f>IF(Tabela133[[#This Row],[Diagnóstico]]="Não Prenha",Tabela133[[#This Row],[E.C.C DG]],"-")</f>
        <v>-</v>
      </c>
      <c r="S454" s="162"/>
      <c r="T454" s="162" t="str">
        <f>IF(Tabela133[[#This Row],[Diagnóstico]]="Não Prenha",Tabela133[[#This Row],[E.C.C. IA]],"-")</f>
        <v>-</v>
      </c>
      <c r="U454" s="162" t="str">
        <f>IF(Tabela133[[#This Row],[Diagnóstico]]="Não Prenha",Tabela133[[#This Row],[Raça IA]],"-")</f>
        <v>-</v>
      </c>
      <c r="V454" s="162"/>
      <c r="W454" s="162">
        <f>Tabela133[[#This Row],[Categoria]]</f>
        <v>0</v>
      </c>
      <c r="X454" s="162"/>
      <c r="Y454" s="162"/>
      <c r="Z454" s="162"/>
      <c r="AA454" s="162"/>
      <c r="AB454" s="150" t="str">
        <f t="shared" si="22"/>
        <v/>
      </c>
      <c r="AD454" s="157"/>
      <c r="AE454" s="158" t="str">
        <f>IF(Tabela13124[[#This Row],[Diagnóstico]]="Não Prenha ",Tabela133[[#This Row],[Vaca]],"-")</f>
        <v>-</v>
      </c>
      <c r="AF454" s="162"/>
      <c r="AG454" s="162"/>
      <c r="AH454" s="162"/>
      <c r="AI454" s="162"/>
      <c r="AJ454" s="162"/>
      <c r="AK454" s="162">
        <f>Tabela133[[#This Row],[Categoria]]</f>
        <v>0</v>
      </c>
      <c r="AL454" s="162"/>
      <c r="AM454" s="162"/>
      <c r="AN454" s="162"/>
      <c r="AO454" s="162"/>
      <c r="AP454" s="150" t="str">
        <f t="shared" si="23"/>
        <v/>
      </c>
    </row>
    <row r="455" spans="1:42" s="144" customFormat="1" ht="16.5" x14ac:dyDescent="0.25">
      <c r="A455" s="159"/>
      <c r="B455" s="157"/>
      <c r="C455" s="158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50" t="str">
        <f t="shared" si="21"/>
        <v/>
      </c>
      <c r="P455" s="157"/>
      <c r="Q455" s="158" t="str">
        <f>IF(Tabela133[[#This Row],[Diagnóstico]]="Não Prenha",Tabela133[[#This Row],[Vaca]],"-")</f>
        <v>-</v>
      </c>
      <c r="R455" s="162" t="str">
        <f>IF(Tabela133[[#This Row],[Diagnóstico]]="Não Prenha",Tabela133[[#This Row],[E.C.C DG]],"-")</f>
        <v>-</v>
      </c>
      <c r="S455" s="162"/>
      <c r="T455" s="162" t="str">
        <f>IF(Tabela133[[#This Row],[Diagnóstico]]="Não Prenha",Tabela133[[#This Row],[E.C.C. IA]],"-")</f>
        <v>-</v>
      </c>
      <c r="U455" s="162" t="str">
        <f>IF(Tabela133[[#This Row],[Diagnóstico]]="Não Prenha",Tabela133[[#This Row],[Raça IA]],"-")</f>
        <v>-</v>
      </c>
      <c r="V455" s="162"/>
      <c r="W455" s="162">
        <f>Tabela133[[#This Row],[Categoria]]</f>
        <v>0</v>
      </c>
      <c r="X455" s="162"/>
      <c r="Y455" s="162"/>
      <c r="Z455" s="162"/>
      <c r="AA455" s="162"/>
      <c r="AB455" s="150" t="str">
        <f t="shared" si="22"/>
        <v/>
      </c>
      <c r="AD455" s="157"/>
      <c r="AE455" s="158" t="str">
        <f>IF(Tabela13124[[#This Row],[Diagnóstico]]="Não Prenha ",Tabela133[[#This Row],[Vaca]],"-")</f>
        <v>-</v>
      </c>
      <c r="AF455" s="162"/>
      <c r="AG455" s="162"/>
      <c r="AH455" s="162"/>
      <c r="AI455" s="162"/>
      <c r="AJ455" s="162"/>
      <c r="AK455" s="162">
        <f>Tabela133[[#This Row],[Categoria]]</f>
        <v>0</v>
      </c>
      <c r="AL455" s="162"/>
      <c r="AM455" s="162"/>
      <c r="AN455" s="162"/>
      <c r="AO455" s="162"/>
      <c r="AP455" s="150" t="str">
        <f t="shared" si="23"/>
        <v/>
      </c>
    </row>
    <row r="456" spans="1:42" s="144" customFormat="1" ht="16.5" x14ac:dyDescent="0.25">
      <c r="A456" s="159"/>
      <c r="B456" s="157"/>
      <c r="C456" s="158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50" t="str">
        <f t="shared" si="21"/>
        <v/>
      </c>
      <c r="P456" s="157"/>
      <c r="Q456" s="158" t="str">
        <f>IF(Tabela133[[#This Row],[Diagnóstico]]="Não Prenha",Tabela133[[#This Row],[Vaca]],"-")</f>
        <v>-</v>
      </c>
      <c r="R456" s="162" t="str">
        <f>IF(Tabela133[[#This Row],[Diagnóstico]]="Não Prenha",Tabela133[[#This Row],[E.C.C DG]],"-")</f>
        <v>-</v>
      </c>
      <c r="S456" s="162"/>
      <c r="T456" s="162" t="str">
        <f>IF(Tabela133[[#This Row],[Diagnóstico]]="Não Prenha",Tabela133[[#This Row],[E.C.C. IA]],"-")</f>
        <v>-</v>
      </c>
      <c r="U456" s="162" t="str">
        <f>IF(Tabela133[[#This Row],[Diagnóstico]]="Não Prenha",Tabela133[[#This Row],[Raça IA]],"-")</f>
        <v>-</v>
      </c>
      <c r="V456" s="162"/>
      <c r="W456" s="162">
        <f>Tabela133[[#This Row],[Categoria]]</f>
        <v>0</v>
      </c>
      <c r="X456" s="162"/>
      <c r="Y456" s="162"/>
      <c r="Z456" s="162"/>
      <c r="AA456" s="162"/>
      <c r="AB456" s="150" t="str">
        <f t="shared" si="22"/>
        <v/>
      </c>
      <c r="AD456" s="157"/>
      <c r="AE456" s="158" t="str">
        <f>IF(Tabela13124[[#This Row],[Diagnóstico]]="Não Prenha ",Tabela133[[#This Row],[Vaca]],"-")</f>
        <v>-</v>
      </c>
      <c r="AF456" s="162"/>
      <c r="AG456" s="162"/>
      <c r="AH456" s="162"/>
      <c r="AI456" s="162"/>
      <c r="AJ456" s="162"/>
      <c r="AK456" s="162">
        <f>Tabela133[[#This Row],[Categoria]]</f>
        <v>0</v>
      </c>
      <c r="AL456" s="162"/>
      <c r="AM456" s="162"/>
      <c r="AN456" s="162"/>
      <c r="AO456" s="162"/>
      <c r="AP456" s="150" t="str">
        <f t="shared" si="23"/>
        <v/>
      </c>
    </row>
    <row r="457" spans="1:42" s="144" customFormat="1" ht="16.5" x14ac:dyDescent="0.25">
      <c r="A457" s="159"/>
      <c r="B457" s="157"/>
      <c r="C457" s="158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50" t="str">
        <f t="shared" si="21"/>
        <v/>
      </c>
      <c r="P457" s="157"/>
      <c r="Q457" s="158" t="str">
        <f>IF(Tabela133[[#This Row],[Diagnóstico]]="Não Prenha",Tabela133[[#This Row],[Vaca]],"-")</f>
        <v>-</v>
      </c>
      <c r="R457" s="162" t="str">
        <f>IF(Tabela133[[#This Row],[Diagnóstico]]="Não Prenha",Tabela133[[#This Row],[E.C.C DG]],"-")</f>
        <v>-</v>
      </c>
      <c r="S457" s="162"/>
      <c r="T457" s="162" t="str">
        <f>IF(Tabela133[[#This Row],[Diagnóstico]]="Não Prenha",Tabela133[[#This Row],[E.C.C. IA]],"-")</f>
        <v>-</v>
      </c>
      <c r="U457" s="162" t="str">
        <f>IF(Tabela133[[#This Row],[Diagnóstico]]="Não Prenha",Tabela133[[#This Row],[Raça IA]],"-")</f>
        <v>-</v>
      </c>
      <c r="V457" s="162"/>
      <c r="W457" s="162">
        <f>Tabela133[[#This Row],[Categoria]]</f>
        <v>0</v>
      </c>
      <c r="X457" s="162"/>
      <c r="Y457" s="162"/>
      <c r="Z457" s="162"/>
      <c r="AA457" s="162"/>
      <c r="AB457" s="150" t="str">
        <f t="shared" si="22"/>
        <v/>
      </c>
      <c r="AD457" s="157"/>
      <c r="AE457" s="158" t="str">
        <f>IF(Tabela13124[[#This Row],[Diagnóstico]]="Não Prenha ",Tabela133[[#This Row],[Vaca]],"-")</f>
        <v>-</v>
      </c>
      <c r="AF457" s="162"/>
      <c r="AG457" s="162"/>
      <c r="AH457" s="162"/>
      <c r="AI457" s="162"/>
      <c r="AJ457" s="162"/>
      <c r="AK457" s="162">
        <f>Tabela133[[#This Row],[Categoria]]</f>
        <v>0</v>
      </c>
      <c r="AL457" s="162"/>
      <c r="AM457" s="162"/>
      <c r="AN457" s="162"/>
      <c r="AO457" s="162"/>
      <c r="AP457" s="150" t="str">
        <f t="shared" si="23"/>
        <v/>
      </c>
    </row>
    <row r="458" spans="1:42" s="144" customFormat="1" ht="16.5" x14ac:dyDescent="0.25">
      <c r="A458" s="159"/>
      <c r="B458" s="157"/>
      <c r="C458" s="158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50" t="str">
        <f t="shared" si="21"/>
        <v/>
      </c>
      <c r="P458" s="157"/>
      <c r="Q458" s="158" t="str">
        <f>IF(Tabela133[[#This Row],[Diagnóstico]]="Não Prenha",Tabela133[[#This Row],[Vaca]],"-")</f>
        <v>-</v>
      </c>
      <c r="R458" s="162" t="str">
        <f>IF(Tabela133[[#This Row],[Diagnóstico]]="Não Prenha",Tabela133[[#This Row],[E.C.C DG]],"-")</f>
        <v>-</v>
      </c>
      <c r="S458" s="162"/>
      <c r="T458" s="162" t="str">
        <f>IF(Tabela133[[#This Row],[Diagnóstico]]="Não Prenha",Tabela133[[#This Row],[E.C.C. IA]],"-")</f>
        <v>-</v>
      </c>
      <c r="U458" s="162" t="str">
        <f>IF(Tabela133[[#This Row],[Diagnóstico]]="Não Prenha",Tabela133[[#This Row],[Raça IA]],"-")</f>
        <v>-</v>
      </c>
      <c r="V458" s="162"/>
      <c r="W458" s="162">
        <f>Tabela133[[#This Row],[Categoria]]</f>
        <v>0</v>
      </c>
      <c r="X458" s="162"/>
      <c r="Y458" s="162"/>
      <c r="Z458" s="162"/>
      <c r="AA458" s="162"/>
      <c r="AB458" s="150" t="str">
        <f t="shared" si="22"/>
        <v/>
      </c>
      <c r="AD458" s="157"/>
      <c r="AE458" s="158" t="str">
        <f>IF(Tabela13124[[#This Row],[Diagnóstico]]="Não Prenha ",Tabela133[[#This Row],[Vaca]],"-")</f>
        <v>-</v>
      </c>
      <c r="AF458" s="162"/>
      <c r="AG458" s="162"/>
      <c r="AH458" s="162"/>
      <c r="AI458" s="162"/>
      <c r="AJ458" s="162"/>
      <c r="AK458" s="162">
        <f>Tabela133[[#This Row],[Categoria]]</f>
        <v>0</v>
      </c>
      <c r="AL458" s="162"/>
      <c r="AM458" s="162"/>
      <c r="AN458" s="162"/>
      <c r="AO458" s="162"/>
      <c r="AP458" s="150" t="str">
        <f t="shared" si="23"/>
        <v/>
      </c>
    </row>
    <row r="459" spans="1:42" s="144" customFormat="1" ht="16.5" x14ac:dyDescent="0.25">
      <c r="A459" s="159"/>
      <c r="B459" s="157"/>
      <c r="C459" s="158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50" t="str">
        <f t="shared" si="21"/>
        <v/>
      </c>
      <c r="P459" s="157"/>
      <c r="Q459" s="158" t="str">
        <f>IF(Tabela133[[#This Row],[Diagnóstico]]="Não Prenha",Tabela133[[#This Row],[Vaca]],"-")</f>
        <v>-</v>
      </c>
      <c r="R459" s="162" t="str">
        <f>IF(Tabela133[[#This Row],[Diagnóstico]]="Não Prenha",Tabela133[[#This Row],[E.C.C DG]],"-")</f>
        <v>-</v>
      </c>
      <c r="S459" s="162"/>
      <c r="T459" s="162" t="str">
        <f>IF(Tabela133[[#This Row],[Diagnóstico]]="Não Prenha",Tabela133[[#This Row],[E.C.C. IA]],"-")</f>
        <v>-</v>
      </c>
      <c r="U459" s="162" t="str">
        <f>IF(Tabela133[[#This Row],[Diagnóstico]]="Não Prenha",Tabela133[[#This Row],[Raça IA]],"-")</f>
        <v>-</v>
      </c>
      <c r="V459" s="162"/>
      <c r="W459" s="162">
        <f>Tabela133[[#This Row],[Categoria]]</f>
        <v>0</v>
      </c>
      <c r="X459" s="162"/>
      <c r="Y459" s="162"/>
      <c r="Z459" s="162"/>
      <c r="AA459" s="162"/>
      <c r="AB459" s="150" t="str">
        <f t="shared" si="22"/>
        <v/>
      </c>
      <c r="AD459" s="157"/>
      <c r="AE459" s="158" t="str">
        <f>IF(Tabela13124[[#This Row],[Diagnóstico]]="Não Prenha ",Tabela133[[#This Row],[Vaca]],"-")</f>
        <v>-</v>
      </c>
      <c r="AF459" s="162"/>
      <c r="AG459" s="162"/>
      <c r="AH459" s="162"/>
      <c r="AI459" s="162"/>
      <c r="AJ459" s="162"/>
      <c r="AK459" s="162">
        <f>Tabela133[[#This Row],[Categoria]]</f>
        <v>0</v>
      </c>
      <c r="AL459" s="162"/>
      <c r="AM459" s="162"/>
      <c r="AN459" s="162"/>
      <c r="AO459" s="162"/>
      <c r="AP459" s="150" t="str">
        <f t="shared" si="23"/>
        <v/>
      </c>
    </row>
    <row r="460" spans="1:42" s="144" customFormat="1" ht="16.5" x14ac:dyDescent="0.25">
      <c r="A460" s="159"/>
      <c r="B460" s="157"/>
      <c r="C460" s="158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50" t="str">
        <f t="shared" si="21"/>
        <v/>
      </c>
      <c r="P460" s="157"/>
      <c r="Q460" s="158" t="str">
        <f>IF(Tabela133[[#This Row],[Diagnóstico]]="Não Prenha",Tabela133[[#This Row],[Vaca]],"-")</f>
        <v>-</v>
      </c>
      <c r="R460" s="162" t="str">
        <f>IF(Tabela133[[#This Row],[Diagnóstico]]="Não Prenha",Tabela133[[#This Row],[E.C.C DG]],"-")</f>
        <v>-</v>
      </c>
      <c r="S460" s="162"/>
      <c r="T460" s="162" t="str">
        <f>IF(Tabela133[[#This Row],[Diagnóstico]]="Não Prenha",Tabela133[[#This Row],[E.C.C. IA]],"-")</f>
        <v>-</v>
      </c>
      <c r="U460" s="162" t="str">
        <f>IF(Tabela133[[#This Row],[Diagnóstico]]="Não Prenha",Tabela133[[#This Row],[Raça IA]],"-")</f>
        <v>-</v>
      </c>
      <c r="V460" s="162"/>
      <c r="W460" s="162">
        <f>Tabela133[[#This Row],[Categoria]]</f>
        <v>0</v>
      </c>
      <c r="X460" s="162"/>
      <c r="Y460" s="162"/>
      <c r="Z460" s="162"/>
      <c r="AA460" s="162"/>
      <c r="AB460" s="150" t="str">
        <f t="shared" si="22"/>
        <v/>
      </c>
      <c r="AD460" s="157"/>
      <c r="AE460" s="158" t="str">
        <f>IF(Tabela13124[[#This Row],[Diagnóstico]]="Não Prenha ",Tabela133[[#This Row],[Vaca]],"-")</f>
        <v>-</v>
      </c>
      <c r="AF460" s="162"/>
      <c r="AG460" s="162"/>
      <c r="AH460" s="162"/>
      <c r="AI460" s="162"/>
      <c r="AJ460" s="162"/>
      <c r="AK460" s="162">
        <f>Tabela133[[#This Row],[Categoria]]</f>
        <v>0</v>
      </c>
      <c r="AL460" s="162"/>
      <c r="AM460" s="162"/>
      <c r="AN460" s="162"/>
      <c r="AO460" s="162"/>
      <c r="AP460" s="150" t="str">
        <f t="shared" si="23"/>
        <v/>
      </c>
    </row>
    <row r="461" spans="1:42" s="144" customFormat="1" ht="16.5" x14ac:dyDescent="0.25">
      <c r="A461" s="159"/>
      <c r="B461" s="157"/>
      <c r="C461" s="158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50" t="str">
        <f t="shared" si="21"/>
        <v/>
      </c>
      <c r="P461" s="157"/>
      <c r="Q461" s="158" t="str">
        <f>IF(Tabela133[[#This Row],[Diagnóstico]]="Não Prenha",Tabela133[[#This Row],[Vaca]],"-")</f>
        <v>-</v>
      </c>
      <c r="R461" s="162" t="str">
        <f>IF(Tabela133[[#This Row],[Diagnóstico]]="Não Prenha",Tabela133[[#This Row],[E.C.C DG]],"-")</f>
        <v>-</v>
      </c>
      <c r="S461" s="162"/>
      <c r="T461" s="162" t="str">
        <f>IF(Tabela133[[#This Row],[Diagnóstico]]="Não Prenha",Tabela133[[#This Row],[E.C.C. IA]],"-")</f>
        <v>-</v>
      </c>
      <c r="U461" s="162" t="str">
        <f>IF(Tabela133[[#This Row],[Diagnóstico]]="Não Prenha",Tabela133[[#This Row],[Raça IA]],"-")</f>
        <v>-</v>
      </c>
      <c r="V461" s="162"/>
      <c r="W461" s="162">
        <f>Tabela133[[#This Row],[Categoria]]</f>
        <v>0</v>
      </c>
      <c r="X461" s="162"/>
      <c r="Y461" s="162"/>
      <c r="Z461" s="162"/>
      <c r="AA461" s="162"/>
      <c r="AB461" s="150" t="str">
        <f t="shared" si="22"/>
        <v/>
      </c>
      <c r="AD461" s="157"/>
      <c r="AE461" s="158" t="str">
        <f>IF(Tabela13124[[#This Row],[Diagnóstico]]="Não Prenha ",Tabela133[[#This Row],[Vaca]],"-")</f>
        <v>-</v>
      </c>
      <c r="AF461" s="162"/>
      <c r="AG461" s="162"/>
      <c r="AH461" s="162"/>
      <c r="AI461" s="162"/>
      <c r="AJ461" s="162"/>
      <c r="AK461" s="162">
        <f>Tabela133[[#This Row],[Categoria]]</f>
        <v>0</v>
      </c>
      <c r="AL461" s="162"/>
      <c r="AM461" s="162"/>
      <c r="AN461" s="162"/>
      <c r="AO461" s="162"/>
      <c r="AP461" s="150" t="str">
        <f t="shared" si="23"/>
        <v/>
      </c>
    </row>
    <row r="462" spans="1:42" s="144" customFormat="1" ht="16.5" x14ac:dyDescent="0.25">
      <c r="A462" s="159"/>
      <c r="B462" s="157"/>
      <c r="C462" s="158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50" t="str">
        <f t="shared" si="21"/>
        <v/>
      </c>
      <c r="P462" s="157"/>
      <c r="Q462" s="158" t="str">
        <f>IF(Tabela133[[#This Row],[Diagnóstico]]="Não Prenha",Tabela133[[#This Row],[Vaca]],"-")</f>
        <v>-</v>
      </c>
      <c r="R462" s="162" t="str">
        <f>IF(Tabela133[[#This Row],[Diagnóstico]]="Não Prenha",Tabela133[[#This Row],[E.C.C DG]],"-")</f>
        <v>-</v>
      </c>
      <c r="S462" s="162"/>
      <c r="T462" s="162" t="str">
        <f>IF(Tabela133[[#This Row],[Diagnóstico]]="Não Prenha",Tabela133[[#This Row],[E.C.C. IA]],"-")</f>
        <v>-</v>
      </c>
      <c r="U462" s="162" t="str">
        <f>IF(Tabela133[[#This Row],[Diagnóstico]]="Não Prenha",Tabela133[[#This Row],[Raça IA]],"-")</f>
        <v>-</v>
      </c>
      <c r="V462" s="162"/>
      <c r="W462" s="162">
        <f>Tabela133[[#This Row],[Categoria]]</f>
        <v>0</v>
      </c>
      <c r="X462" s="162"/>
      <c r="Y462" s="162"/>
      <c r="Z462" s="162"/>
      <c r="AA462" s="162"/>
      <c r="AB462" s="150" t="str">
        <f t="shared" si="22"/>
        <v/>
      </c>
      <c r="AD462" s="157"/>
      <c r="AE462" s="158" t="str">
        <f>IF(Tabela13124[[#This Row],[Diagnóstico]]="Não Prenha ",Tabela133[[#This Row],[Vaca]],"-")</f>
        <v>-</v>
      </c>
      <c r="AF462" s="162"/>
      <c r="AG462" s="162"/>
      <c r="AH462" s="162"/>
      <c r="AI462" s="162"/>
      <c r="AJ462" s="162"/>
      <c r="AK462" s="162">
        <f>Tabela133[[#This Row],[Categoria]]</f>
        <v>0</v>
      </c>
      <c r="AL462" s="162"/>
      <c r="AM462" s="162"/>
      <c r="AN462" s="162"/>
      <c r="AO462" s="162"/>
      <c r="AP462" s="150" t="str">
        <f t="shared" si="23"/>
        <v/>
      </c>
    </row>
    <row r="463" spans="1:42" s="144" customFormat="1" ht="16.5" x14ac:dyDescent="0.25">
      <c r="A463" s="159"/>
      <c r="B463" s="157"/>
      <c r="C463" s="158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50" t="str">
        <f t="shared" si="21"/>
        <v/>
      </c>
      <c r="P463" s="157"/>
      <c r="Q463" s="158" t="str">
        <f>IF(Tabela133[[#This Row],[Diagnóstico]]="Não Prenha",Tabela133[[#This Row],[Vaca]],"-")</f>
        <v>-</v>
      </c>
      <c r="R463" s="162" t="str">
        <f>IF(Tabela133[[#This Row],[Diagnóstico]]="Não Prenha",Tabela133[[#This Row],[E.C.C DG]],"-")</f>
        <v>-</v>
      </c>
      <c r="S463" s="162"/>
      <c r="T463" s="162" t="str">
        <f>IF(Tabela133[[#This Row],[Diagnóstico]]="Não Prenha",Tabela133[[#This Row],[E.C.C. IA]],"-")</f>
        <v>-</v>
      </c>
      <c r="U463" s="162" t="str">
        <f>IF(Tabela133[[#This Row],[Diagnóstico]]="Não Prenha",Tabela133[[#This Row],[Raça IA]],"-")</f>
        <v>-</v>
      </c>
      <c r="V463" s="162"/>
      <c r="W463" s="162">
        <f>Tabela133[[#This Row],[Categoria]]</f>
        <v>0</v>
      </c>
      <c r="X463" s="162"/>
      <c r="Y463" s="162"/>
      <c r="Z463" s="162"/>
      <c r="AA463" s="162"/>
      <c r="AB463" s="150" t="str">
        <f t="shared" si="22"/>
        <v/>
      </c>
      <c r="AD463" s="157"/>
      <c r="AE463" s="158" t="str">
        <f>IF(Tabela13124[[#This Row],[Diagnóstico]]="Não Prenha ",Tabela133[[#This Row],[Vaca]],"-")</f>
        <v>-</v>
      </c>
      <c r="AF463" s="162"/>
      <c r="AG463" s="162"/>
      <c r="AH463" s="162"/>
      <c r="AI463" s="162"/>
      <c r="AJ463" s="162"/>
      <c r="AK463" s="162">
        <f>Tabela133[[#This Row],[Categoria]]</f>
        <v>0</v>
      </c>
      <c r="AL463" s="162"/>
      <c r="AM463" s="162"/>
      <c r="AN463" s="162"/>
      <c r="AO463" s="162"/>
      <c r="AP463" s="150" t="str">
        <f t="shared" si="23"/>
        <v/>
      </c>
    </row>
    <row r="464" spans="1:42" s="144" customFormat="1" ht="16.5" x14ac:dyDescent="0.25">
      <c r="A464" s="159"/>
      <c r="B464" s="157"/>
      <c r="C464" s="158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50" t="str">
        <f t="shared" si="21"/>
        <v/>
      </c>
      <c r="P464" s="157"/>
      <c r="Q464" s="158" t="str">
        <f>IF(Tabela133[[#This Row],[Diagnóstico]]="Não Prenha",Tabela133[[#This Row],[Vaca]],"-")</f>
        <v>-</v>
      </c>
      <c r="R464" s="162" t="str">
        <f>IF(Tabela133[[#This Row],[Diagnóstico]]="Não Prenha",Tabela133[[#This Row],[E.C.C DG]],"-")</f>
        <v>-</v>
      </c>
      <c r="S464" s="162"/>
      <c r="T464" s="162" t="str">
        <f>IF(Tabela133[[#This Row],[Diagnóstico]]="Não Prenha",Tabela133[[#This Row],[E.C.C. IA]],"-")</f>
        <v>-</v>
      </c>
      <c r="U464" s="162" t="str">
        <f>IF(Tabela133[[#This Row],[Diagnóstico]]="Não Prenha",Tabela133[[#This Row],[Raça IA]],"-")</f>
        <v>-</v>
      </c>
      <c r="V464" s="162"/>
      <c r="W464" s="162">
        <f>Tabela133[[#This Row],[Categoria]]</f>
        <v>0</v>
      </c>
      <c r="X464" s="162"/>
      <c r="Y464" s="162"/>
      <c r="Z464" s="162"/>
      <c r="AA464" s="162"/>
      <c r="AB464" s="150" t="str">
        <f t="shared" si="22"/>
        <v/>
      </c>
      <c r="AD464" s="157"/>
      <c r="AE464" s="158" t="str">
        <f>IF(Tabela13124[[#This Row],[Diagnóstico]]="Não Prenha ",Tabela133[[#This Row],[Vaca]],"-")</f>
        <v>-</v>
      </c>
      <c r="AF464" s="162"/>
      <c r="AG464" s="162"/>
      <c r="AH464" s="162"/>
      <c r="AI464" s="162"/>
      <c r="AJ464" s="162"/>
      <c r="AK464" s="162">
        <f>Tabela133[[#This Row],[Categoria]]</f>
        <v>0</v>
      </c>
      <c r="AL464" s="162"/>
      <c r="AM464" s="162"/>
      <c r="AN464" s="162"/>
      <c r="AO464" s="162"/>
      <c r="AP464" s="150" t="str">
        <f t="shared" si="23"/>
        <v/>
      </c>
    </row>
    <row r="465" spans="1:42" s="144" customFormat="1" x14ac:dyDescent="0.25">
      <c r="A465" s="156"/>
      <c r="B465" s="76"/>
      <c r="C465" s="155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50" t="str">
        <f t="shared" si="21"/>
        <v/>
      </c>
      <c r="P465" s="76"/>
      <c r="Q465" s="155" t="str">
        <f>IF(Tabela133[[#This Row],[Diagnóstico]]="Não Prenha",Tabela133[[#This Row],[Vaca]],"-")</f>
        <v>-</v>
      </c>
      <c r="R465" s="162" t="str">
        <f>IF(Tabela133[[#This Row],[Diagnóstico]]="Não Prenha",Tabela133[[#This Row],[E.C.C DG]],"-")</f>
        <v>-</v>
      </c>
      <c r="S465" s="162"/>
      <c r="T465" s="162" t="str">
        <f>IF(Tabela133[[#This Row],[Diagnóstico]]="Não Prenha",Tabela133[[#This Row],[E.C.C. IA]],"-")</f>
        <v>-</v>
      </c>
      <c r="U465" s="162" t="str">
        <f>IF(Tabela133[[#This Row],[Diagnóstico]]="Não Prenha",Tabela133[[#This Row],[Raça IA]],"-")</f>
        <v>-</v>
      </c>
      <c r="V465" s="162"/>
      <c r="W465" s="162">
        <f>Tabela133[[#This Row],[Categoria]]</f>
        <v>0</v>
      </c>
      <c r="X465" s="162"/>
      <c r="Y465" s="162"/>
      <c r="Z465" s="162"/>
      <c r="AA465" s="162"/>
      <c r="AB465" s="150" t="str">
        <f t="shared" si="22"/>
        <v/>
      </c>
      <c r="AD465" s="76"/>
      <c r="AE465" s="155" t="str">
        <f>IF(Tabela13124[[#This Row],[Diagnóstico]]="Não Prenha ",Tabela133[[#This Row],[Vaca]],"-")</f>
        <v>-</v>
      </c>
      <c r="AF465" s="162"/>
      <c r="AG465" s="162"/>
      <c r="AH465" s="162"/>
      <c r="AI465" s="162"/>
      <c r="AJ465" s="162"/>
      <c r="AK465" s="162">
        <f>Tabela133[[#This Row],[Categoria]]</f>
        <v>0</v>
      </c>
      <c r="AL465" s="162"/>
      <c r="AM465" s="162"/>
      <c r="AN465" s="162"/>
      <c r="AO465" s="162"/>
      <c r="AP465" s="150" t="str">
        <f t="shared" si="23"/>
        <v/>
      </c>
    </row>
    <row r="466" spans="1:42" s="144" customFormat="1" x14ac:dyDescent="0.25">
      <c r="A466" s="156"/>
      <c r="B466" s="76"/>
      <c r="C466" s="155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50" t="str">
        <f t="shared" si="21"/>
        <v/>
      </c>
      <c r="P466" s="76"/>
      <c r="Q466" s="155" t="str">
        <f>IF(Tabela133[[#This Row],[Diagnóstico]]="Não Prenha",Tabela133[[#This Row],[Vaca]],"-")</f>
        <v>-</v>
      </c>
      <c r="R466" s="162" t="str">
        <f>IF(Tabela133[[#This Row],[Diagnóstico]]="Não Prenha",Tabela133[[#This Row],[E.C.C DG]],"-")</f>
        <v>-</v>
      </c>
      <c r="S466" s="162"/>
      <c r="T466" s="162" t="str">
        <f>IF(Tabela133[[#This Row],[Diagnóstico]]="Não Prenha",Tabela133[[#This Row],[E.C.C. IA]],"-")</f>
        <v>-</v>
      </c>
      <c r="U466" s="162" t="str">
        <f>IF(Tabela133[[#This Row],[Diagnóstico]]="Não Prenha",Tabela133[[#This Row],[Raça IA]],"-")</f>
        <v>-</v>
      </c>
      <c r="V466" s="162"/>
      <c r="W466" s="162">
        <f>Tabela133[[#This Row],[Categoria]]</f>
        <v>0</v>
      </c>
      <c r="X466" s="162"/>
      <c r="Y466" s="162"/>
      <c r="Z466" s="162"/>
      <c r="AA466" s="162"/>
      <c r="AB466" s="150" t="str">
        <f t="shared" si="22"/>
        <v/>
      </c>
      <c r="AD466" s="76"/>
      <c r="AE466" s="155" t="str">
        <f>IF(Tabela13124[[#This Row],[Diagnóstico]]="Não Prenha ",Tabela133[[#This Row],[Vaca]],"-")</f>
        <v>-</v>
      </c>
      <c r="AF466" s="162"/>
      <c r="AG466" s="162"/>
      <c r="AH466" s="162"/>
      <c r="AI466" s="162"/>
      <c r="AJ466" s="162"/>
      <c r="AK466" s="162">
        <f>Tabela133[[#This Row],[Categoria]]</f>
        <v>0</v>
      </c>
      <c r="AL466" s="162"/>
      <c r="AM466" s="162"/>
      <c r="AN466" s="162"/>
      <c r="AO466" s="162"/>
      <c r="AP466" s="150" t="str">
        <f t="shared" si="23"/>
        <v/>
      </c>
    </row>
    <row r="467" spans="1:42" s="144" customFormat="1" x14ac:dyDescent="0.25">
      <c r="A467" s="156"/>
      <c r="B467" s="76"/>
      <c r="C467" s="155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50" t="str">
        <f t="shared" si="21"/>
        <v/>
      </c>
      <c r="P467" s="76"/>
      <c r="Q467" s="155" t="str">
        <f>IF(Tabela133[[#This Row],[Diagnóstico]]="Não Prenha",Tabela133[[#This Row],[Vaca]],"-")</f>
        <v>-</v>
      </c>
      <c r="R467" s="162" t="str">
        <f>IF(Tabela133[[#This Row],[Diagnóstico]]="Não Prenha",Tabela133[[#This Row],[E.C.C DG]],"-")</f>
        <v>-</v>
      </c>
      <c r="S467" s="162"/>
      <c r="T467" s="162" t="str">
        <f>IF(Tabela133[[#This Row],[Diagnóstico]]="Não Prenha",Tabela133[[#This Row],[E.C.C. IA]],"-")</f>
        <v>-</v>
      </c>
      <c r="U467" s="162" t="str">
        <f>IF(Tabela133[[#This Row],[Diagnóstico]]="Não Prenha",Tabela133[[#This Row],[Raça IA]],"-")</f>
        <v>-</v>
      </c>
      <c r="V467" s="162"/>
      <c r="W467" s="162">
        <f>Tabela133[[#This Row],[Categoria]]</f>
        <v>0</v>
      </c>
      <c r="X467" s="162"/>
      <c r="Y467" s="162"/>
      <c r="Z467" s="162"/>
      <c r="AA467" s="162"/>
      <c r="AB467" s="150" t="str">
        <f t="shared" si="22"/>
        <v/>
      </c>
      <c r="AD467" s="76"/>
      <c r="AE467" s="155" t="str">
        <f>IF(Tabela13124[[#This Row],[Diagnóstico]]="Não Prenha ",Tabela133[[#This Row],[Vaca]],"-")</f>
        <v>-</v>
      </c>
      <c r="AF467" s="162"/>
      <c r="AG467" s="162"/>
      <c r="AH467" s="162"/>
      <c r="AI467" s="162"/>
      <c r="AJ467" s="162"/>
      <c r="AK467" s="162">
        <f>Tabela133[[#This Row],[Categoria]]</f>
        <v>0</v>
      </c>
      <c r="AL467" s="162"/>
      <c r="AM467" s="162"/>
      <c r="AN467" s="162"/>
      <c r="AO467" s="162"/>
      <c r="AP467" s="150" t="str">
        <f t="shared" si="23"/>
        <v/>
      </c>
    </row>
    <row r="468" spans="1:42" s="144" customFormat="1" x14ac:dyDescent="0.25">
      <c r="A468" s="156"/>
      <c r="B468" s="76"/>
      <c r="C468" s="155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50" t="str">
        <f t="shared" si="21"/>
        <v/>
      </c>
      <c r="P468" s="76"/>
      <c r="Q468" s="155" t="str">
        <f>IF(Tabela133[[#This Row],[Diagnóstico]]="Não Prenha",Tabela133[[#This Row],[Vaca]],"-")</f>
        <v>-</v>
      </c>
      <c r="R468" s="162" t="str">
        <f>IF(Tabela133[[#This Row],[Diagnóstico]]="Não Prenha",Tabela133[[#This Row],[E.C.C DG]],"-")</f>
        <v>-</v>
      </c>
      <c r="S468" s="162"/>
      <c r="T468" s="162" t="str">
        <f>IF(Tabela133[[#This Row],[Diagnóstico]]="Não Prenha",Tabela133[[#This Row],[E.C.C. IA]],"-")</f>
        <v>-</v>
      </c>
      <c r="U468" s="162" t="str">
        <f>IF(Tabela133[[#This Row],[Diagnóstico]]="Não Prenha",Tabela133[[#This Row],[Raça IA]],"-")</f>
        <v>-</v>
      </c>
      <c r="V468" s="162"/>
      <c r="W468" s="162">
        <f>Tabela133[[#This Row],[Categoria]]</f>
        <v>0</v>
      </c>
      <c r="X468" s="162"/>
      <c r="Y468" s="162"/>
      <c r="Z468" s="162"/>
      <c r="AA468" s="162"/>
      <c r="AB468" s="150" t="str">
        <f t="shared" si="22"/>
        <v/>
      </c>
      <c r="AD468" s="76"/>
      <c r="AE468" s="155" t="str">
        <f>IF(Tabela13124[[#This Row],[Diagnóstico]]="Não Prenha ",Tabela133[[#This Row],[Vaca]],"-")</f>
        <v>-</v>
      </c>
      <c r="AF468" s="162"/>
      <c r="AG468" s="162"/>
      <c r="AH468" s="162"/>
      <c r="AI468" s="162"/>
      <c r="AJ468" s="162"/>
      <c r="AK468" s="162">
        <f>Tabela133[[#This Row],[Categoria]]</f>
        <v>0</v>
      </c>
      <c r="AL468" s="162"/>
      <c r="AM468" s="162"/>
      <c r="AN468" s="162"/>
      <c r="AO468" s="162"/>
      <c r="AP468" s="150" t="str">
        <f t="shared" si="23"/>
        <v/>
      </c>
    </row>
    <row r="469" spans="1:42" s="144" customFormat="1" x14ac:dyDescent="0.25">
      <c r="A469" s="156"/>
      <c r="B469" s="76"/>
      <c r="C469" s="155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50" t="str">
        <f t="shared" si="21"/>
        <v/>
      </c>
      <c r="P469" s="76"/>
      <c r="Q469" s="155" t="str">
        <f>IF(Tabela133[[#This Row],[Diagnóstico]]="Não Prenha",Tabela133[[#This Row],[Vaca]],"-")</f>
        <v>-</v>
      </c>
      <c r="R469" s="162" t="str">
        <f>IF(Tabela133[[#This Row],[Diagnóstico]]="Não Prenha",Tabela133[[#This Row],[E.C.C DG]],"-")</f>
        <v>-</v>
      </c>
      <c r="S469" s="162"/>
      <c r="T469" s="162" t="str">
        <f>IF(Tabela133[[#This Row],[Diagnóstico]]="Não Prenha",Tabela133[[#This Row],[E.C.C. IA]],"-")</f>
        <v>-</v>
      </c>
      <c r="U469" s="162" t="str">
        <f>IF(Tabela133[[#This Row],[Diagnóstico]]="Não Prenha",Tabela133[[#This Row],[Raça IA]],"-")</f>
        <v>-</v>
      </c>
      <c r="V469" s="162"/>
      <c r="W469" s="162">
        <f>Tabela133[[#This Row],[Categoria]]</f>
        <v>0</v>
      </c>
      <c r="X469" s="162"/>
      <c r="Y469" s="162"/>
      <c r="Z469" s="162"/>
      <c r="AA469" s="162"/>
      <c r="AB469" s="150" t="str">
        <f t="shared" si="22"/>
        <v/>
      </c>
      <c r="AD469" s="76"/>
      <c r="AE469" s="155" t="str">
        <f>IF(Tabela13124[[#This Row],[Diagnóstico]]="Não Prenha ",Tabela133[[#This Row],[Vaca]],"-")</f>
        <v>-</v>
      </c>
      <c r="AF469" s="162"/>
      <c r="AG469" s="162"/>
      <c r="AH469" s="162"/>
      <c r="AI469" s="162"/>
      <c r="AJ469" s="162"/>
      <c r="AK469" s="162">
        <f>Tabela133[[#This Row],[Categoria]]</f>
        <v>0</v>
      </c>
      <c r="AL469" s="162"/>
      <c r="AM469" s="162"/>
      <c r="AN469" s="162"/>
      <c r="AO469" s="162"/>
      <c r="AP469" s="150" t="str">
        <f t="shared" si="23"/>
        <v/>
      </c>
    </row>
    <row r="470" spans="1:42" s="144" customFormat="1" x14ac:dyDescent="0.25">
      <c r="A470" s="156"/>
      <c r="B470" s="76"/>
      <c r="C470" s="155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50" t="str">
        <f t="shared" si="21"/>
        <v/>
      </c>
      <c r="P470" s="76"/>
      <c r="Q470" s="155" t="str">
        <f>IF(Tabela133[[#This Row],[Diagnóstico]]="Não Prenha",Tabela133[[#This Row],[Vaca]],"-")</f>
        <v>-</v>
      </c>
      <c r="R470" s="162" t="str">
        <f>IF(Tabela133[[#This Row],[Diagnóstico]]="Não Prenha",Tabela133[[#This Row],[E.C.C DG]],"-")</f>
        <v>-</v>
      </c>
      <c r="S470" s="162"/>
      <c r="T470" s="162" t="str">
        <f>IF(Tabela133[[#This Row],[Diagnóstico]]="Não Prenha",Tabela133[[#This Row],[E.C.C. IA]],"-")</f>
        <v>-</v>
      </c>
      <c r="U470" s="162" t="str">
        <f>IF(Tabela133[[#This Row],[Diagnóstico]]="Não Prenha",Tabela133[[#This Row],[Raça IA]],"-")</f>
        <v>-</v>
      </c>
      <c r="V470" s="162"/>
      <c r="W470" s="162">
        <f>Tabela133[[#This Row],[Categoria]]</f>
        <v>0</v>
      </c>
      <c r="X470" s="162"/>
      <c r="Y470" s="162"/>
      <c r="Z470" s="162"/>
      <c r="AA470" s="162"/>
      <c r="AB470" s="150" t="str">
        <f t="shared" si="22"/>
        <v/>
      </c>
      <c r="AD470" s="76"/>
      <c r="AE470" s="155" t="str">
        <f>IF(Tabela13124[[#This Row],[Diagnóstico]]="Não Prenha ",Tabela133[[#This Row],[Vaca]],"-")</f>
        <v>-</v>
      </c>
      <c r="AF470" s="162"/>
      <c r="AG470" s="162"/>
      <c r="AH470" s="162"/>
      <c r="AI470" s="162"/>
      <c r="AJ470" s="162"/>
      <c r="AK470" s="162">
        <f>Tabela133[[#This Row],[Categoria]]</f>
        <v>0</v>
      </c>
      <c r="AL470" s="162"/>
      <c r="AM470" s="162"/>
      <c r="AN470" s="162"/>
      <c r="AO470" s="162"/>
      <c r="AP470" s="150" t="str">
        <f t="shared" si="23"/>
        <v/>
      </c>
    </row>
    <row r="471" spans="1:42" s="144" customFormat="1" x14ac:dyDescent="0.25">
      <c r="A471" s="156"/>
      <c r="B471" s="76"/>
      <c r="C471" s="155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50" t="str">
        <f t="shared" si="21"/>
        <v/>
      </c>
      <c r="P471" s="76"/>
      <c r="Q471" s="155" t="str">
        <f>IF(Tabela133[[#This Row],[Diagnóstico]]="Não Prenha",Tabela133[[#This Row],[Vaca]],"-")</f>
        <v>-</v>
      </c>
      <c r="R471" s="162" t="str">
        <f>IF(Tabela133[[#This Row],[Diagnóstico]]="Não Prenha",Tabela133[[#This Row],[E.C.C DG]],"-")</f>
        <v>-</v>
      </c>
      <c r="S471" s="162"/>
      <c r="T471" s="162" t="str">
        <f>IF(Tabela133[[#This Row],[Diagnóstico]]="Não Prenha",Tabela133[[#This Row],[E.C.C. IA]],"-")</f>
        <v>-</v>
      </c>
      <c r="U471" s="162" t="str">
        <f>IF(Tabela133[[#This Row],[Diagnóstico]]="Não Prenha",Tabela133[[#This Row],[Raça IA]],"-")</f>
        <v>-</v>
      </c>
      <c r="V471" s="162"/>
      <c r="W471" s="162">
        <f>Tabela133[[#This Row],[Categoria]]</f>
        <v>0</v>
      </c>
      <c r="X471" s="162"/>
      <c r="Y471" s="162"/>
      <c r="Z471" s="162"/>
      <c r="AA471" s="162"/>
      <c r="AB471" s="150" t="str">
        <f t="shared" si="22"/>
        <v/>
      </c>
      <c r="AD471" s="76"/>
      <c r="AE471" s="155" t="str">
        <f>IF(Tabela13124[[#This Row],[Diagnóstico]]="Não Prenha ",Tabela133[[#This Row],[Vaca]],"-")</f>
        <v>-</v>
      </c>
      <c r="AF471" s="162"/>
      <c r="AG471" s="162"/>
      <c r="AH471" s="162"/>
      <c r="AI471" s="162"/>
      <c r="AJ471" s="162"/>
      <c r="AK471" s="162">
        <f>Tabela133[[#This Row],[Categoria]]</f>
        <v>0</v>
      </c>
      <c r="AL471" s="162"/>
      <c r="AM471" s="162"/>
      <c r="AN471" s="162"/>
      <c r="AO471" s="162"/>
      <c r="AP471" s="150" t="str">
        <f t="shared" si="23"/>
        <v/>
      </c>
    </row>
    <row r="472" spans="1:42" s="144" customFormat="1" x14ac:dyDescent="0.25">
      <c r="A472" s="156"/>
      <c r="B472" s="76"/>
      <c r="C472" s="155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50" t="str">
        <f t="shared" si="21"/>
        <v/>
      </c>
      <c r="P472" s="76"/>
      <c r="Q472" s="155" t="str">
        <f>IF(Tabela133[[#This Row],[Diagnóstico]]="Não Prenha",Tabela133[[#This Row],[Vaca]],"-")</f>
        <v>-</v>
      </c>
      <c r="R472" s="162" t="str">
        <f>IF(Tabela133[[#This Row],[Diagnóstico]]="Não Prenha",Tabela133[[#This Row],[E.C.C DG]],"-")</f>
        <v>-</v>
      </c>
      <c r="S472" s="162"/>
      <c r="T472" s="162" t="str">
        <f>IF(Tabela133[[#This Row],[Diagnóstico]]="Não Prenha",Tabela133[[#This Row],[E.C.C. IA]],"-")</f>
        <v>-</v>
      </c>
      <c r="U472" s="162" t="str">
        <f>IF(Tabela133[[#This Row],[Diagnóstico]]="Não Prenha",Tabela133[[#This Row],[Raça IA]],"-")</f>
        <v>-</v>
      </c>
      <c r="V472" s="162"/>
      <c r="W472" s="162">
        <f>Tabela133[[#This Row],[Categoria]]</f>
        <v>0</v>
      </c>
      <c r="X472" s="162"/>
      <c r="Y472" s="162"/>
      <c r="Z472" s="162"/>
      <c r="AA472" s="162"/>
      <c r="AB472" s="150" t="str">
        <f t="shared" si="22"/>
        <v/>
      </c>
      <c r="AD472" s="76"/>
      <c r="AE472" s="155" t="str">
        <f>IF(Tabela13124[[#This Row],[Diagnóstico]]="Não Prenha ",Tabela133[[#This Row],[Vaca]],"-")</f>
        <v>-</v>
      </c>
      <c r="AF472" s="162"/>
      <c r="AG472" s="162"/>
      <c r="AH472" s="162"/>
      <c r="AI472" s="162"/>
      <c r="AJ472" s="162"/>
      <c r="AK472" s="162">
        <f>Tabela133[[#This Row],[Categoria]]</f>
        <v>0</v>
      </c>
      <c r="AL472" s="162"/>
      <c r="AM472" s="162"/>
      <c r="AN472" s="162"/>
      <c r="AO472" s="162"/>
      <c r="AP472" s="150" t="str">
        <f t="shared" si="23"/>
        <v/>
      </c>
    </row>
    <row r="473" spans="1:42" s="144" customFormat="1" x14ac:dyDescent="0.25">
      <c r="A473" s="156"/>
      <c r="B473" s="76"/>
      <c r="C473" s="155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50" t="str">
        <f t="shared" si="21"/>
        <v/>
      </c>
      <c r="P473" s="76"/>
      <c r="Q473" s="155" t="str">
        <f>IF(Tabela133[[#This Row],[Diagnóstico]]="Não Prenha",Tabela133[[#This Row],[Vaca]],"-")</f>
        <v>-</v>
      </c>
      <c r="R473" s="162" t="str">
        <f>IF(Tabela133[[#This Row],[Diagnóstico]]="Não Prenha",Tabela133[[#This Row],[E.C.C DG]],"-")</f>
        <v>-</v>
      </c>
      <c r="S473" s="162"/>
      <c r="T473" s="162" t="str">
        <f>IF(Tabela133[[#This Row],[Diagnóstico]]="Não Prenha",Tabela133[[#This Row],[E.C.C. IA]],"-")</f>
        <v>-</v>
      </c>
      <c r="U473" s="162" t="str">
        <f>IF(Tabela133[[#This Row],[Diagnóstico]]="Não Prenha",Tabela133[[#This Row],[Raça IA]],"-")</f>
        <v>-</v>
      </c>
      <c r="V473" s="162"/>
      <c r="W473" s="162">
        <f>Tabela133[[#This Row],[Categoria]]</f>
        <v>0</v>
      </c>
      <c r="X473" s="162"/>
      <c r="Y473" s="162"/>
      <c r="Z473" s="162"/>
      <c r="AA473" s="162"/>
      <c r="AB473" s="150" t="str">
        <f t="shared" si="22"/>
        <v/>
      </c>
      <c r="AD473" s="76"/>
      <c r="AE473" s="155" t="str">
        <f>IF(Tabela13124[[#This Row],[Diagnóstico]]="Não Prenha ",Tabela133[[#This Row],[Vaca]],"-")</f>
        <v>-</v>
      </c>
      <c r="AF473" s="162"/>
      <c r="AG473" s="162"/>
      <c r="AH473" s="162"/>
      <c r="AI473" s="162"/>
      <c r="AJ473" s="162"/>
      <c r="AK473" s="162">
        <f>Tabela133[[#This Row],[Categoria]]</f>
        <v>0</v>
      </c>
      <c r="AL473" s="162"/>
      <c r="AM473" s="162"/>
      <c r="AN473" s="162"/>
      <c r="AO473" s="162"/>
      <c r="AP473" s="150" t="str">
        <f t="shared" si="23"/>
        <v/>
      </c>
    </row>
    <row r="474" spans="1:42" s="144" customFormat="1" x14ac:dyDescent="0.25">
      <c r="A474" s="156"/>
      <c r="B474" s="76"/>
      <c r="C474" s="155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50" t="str">
        <f t="shared" si="21"/>
        <v/>
      </c>
      <c r="P474" s="76"/>
      <c r="Q474" s="155" t="str">
        <f>IF(Tabela133[[#This Row],[Diagnóstico]]="Não Prenha",Tabela133[[#This Row],[Vaca]],"-")</f>
        <v>-</v>
      </c>
      <c r="R474" s="162" t="str">
        <f>IF(Tabela133[[#This Row],[Diagnóstico]]="Não Prenha",Tabela133[[#This Row],[E.C.C DG]],"-")</f>
        <v>-</v>
      </c>
      <c r="S474" s="162"/>
      <c r="T474" s="162" t="str">
        <f>IF(Tabela133[[#This Row],[Diagnóstico]]="Não Prenha",Tabela133[[#This Row],[E.C.C. IA]],"-")</f>
        <v>-</v>
      </c>
      <c r="U474" s="162" t="str">
        <f>IF(Tabela133[[#This Row],[Diagnóstico]]="Não Prenha",Tabela133[[#This Row],[Raça IA]],"-")</f>
        <v>-</v>
      </c>
      <c r="V474" s="162"/>
      <c r="W474" s="162">
        <f>Tabela133[[#This Row],[Categoria]]</f>
        <v>0</v>
      </c>
      <c r="X474" s="162"/>
      <c r="Y474" s="162"/>
      <c r="Z474" s="162"/>
      <c r="AA474" s="162"/>
      <c r="AB474" s="150" t="str">
        <f t="shared" si="22"/>
        <v/>
      </c>
      <c r="AD474" s="76"/>
      <c r="AE474" s="155" t="str">
        <f>IF(Tabela13124[[#This Row],[Diagnóstico]]="Não Prenha ",Tabela133[[#This Row],[Vaca]],"-")</f>
        <v>-</v>
      </c>
      <c r="AF474" s="162"/>
      <c r="AG474" s="162"/>
      <c r="AH474" s="162"/>
      <c r="AI474" s="162"/>
      <c r="AJ474" s="162"/>
      <c r="AK474" s="162">
        <f>Tabela133[[#This Row],[Categoria]]</f>
        <v>0</v>
      </c>
      <c r="AL474" s="162"/>
      <c r="AM474" s="162"/>
      <c r="AN474" s="162"/>
      <c r="AO474" s="162"/>
      <c r="AP474" s="150" t="str">
        <f t="shared" si="23"/>
        <v/>
      </c>
    </row>
    <row r="475" spans="1:42" s="144" customFormat="1" x14ac:dyDescent="0.25">
      <c r="A475" s="156"/>
      <c r="B475" s="76"/>
      <c r="C475" s="155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50" t="str">
        <f t="shared" si="21"/>
        <v/>
      </c>
      <c r="P475" s="76"/>
      <c r="Q475" s="155" t="str">
        <f>IF(Tabela133[[#This Row],[Diagnóstico]]="Não Prenha",Tabela133[[#This Row],[Vaca]],"-")</f>
        <v>-</v>
      </c>
      <c r="R475" s="162" t="str">
        <f>IF(Tabela133[[#This Row],[Diagnóstico]]="Não Prenha",Tabela133[[#This Row],[E.C.C DG]],"-")</f>
        <v>-</v>
      </c>
      <c r="S475" s="162"/>
      <c r="T475" s="162" t="str">
        <f>IF(Tabela133[[#This Row],[Diagnóstico]]="Não Prenha",Tabela133[[#This Row],[E.C.C. IA]],"-")</f>
        <v>-</v>
      </c>
      <c r="U475" s="162" t="str">
        <f>IF(Tabela133[[#This Row],[Diagnóstico]]="Não Prenha",Tabela133[[#This Row],[Raça IA]],"-")</f>
        <v>-</v>
      </c>
      <c r="V475" s="162"/>
      <c r="W475" s="162">
        <f>Tabela133[[#This Row],[Categoria]]</f>
        <v>0</v>
      </c>
      <c r="X475" s="162"/>
      <c r="Y475" s="162"/>
      <c r="Z475" s="162"/>
      <c r="AA475" s="162"/>
      <c r="AB475" s="150" t="str">
        <f t="shared" si="22"/>
        <v/>
      </c>
      <c r="AD475" s="76"/>
      <c r="AE475" s="155" t="str">
        <f>IF(Tabela13124[[#This Row],[Diagnóstico]]="Não Prenha ",Tabela133[[#This Row],[Vaca]],"-")</f>
        <v>-</v>
      </c>
      <c r="AF475" s="162"/>
      <c r="AG475" s="162"/>
      <c r="AH475" s="162"/>
      <c r="AI475" s="162"/>
      <c r="AJ475" s="162"/>
      <c r="AK475" s="162">
        <f>Tabela133[[#This Row],[Categoria]]</f>
        <v>0</v>
      </c>
      <c r="AL475" s="162"/>
      <c r="AM475" s="162"/>
      <c r="AN475" s="162"/>
      <c r="AO475" s="162"/>
      <c r="AP475" s="150" t="str">
        <f t="shared" si="23"/>
        <v/>
      </c>
    </row>
    <row r="476" spans="1:42" s="144" customFormat="1" x14ac:dyDescent="0.25">
      <c r="A476" s="156"/>
      <c r="B476" s="76"/>
      <c r="C476" s="155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50" t="str">
        <f t="shared" si="21"/>
        <v/>
      </c>
      <c r="P476" s="76"/>
      <c r="Q476" s="155" t="str">
        <f>IF(Tabela133[[#This Row],[Diagnóstico]]="Não Prenha",Tabela133[[#This Row],[Vaca]],"-")</f>
        <v>-</v>
      </c>
      <c r="R476" s="162" t="str">
        <f>IF(Tabela133[[#This Row],[Diagnóstico]]="Não Prenha",Tabela133[[#This Row],[E.C.C DG]],"-")</f>
        <v>-</v>
      </c>
      <c r="S476" s="162"/>
      <c r="T476" s="162" t="str">
        <f>IF(Tabela133[[#This Row],[Diagnóstico]]="Não Prenha",Tabela133[[#This Row],[E.C.C. IA]],"-")</f>
        <v>-</v>
      </c>
      <c r="U476" s="162" t="str">
        <f>IF(Tabela133[[#This Row],[Diagnóstico]]="Não Prenha",Tabela133[[#This Row],[Raça IA]],"-")</f>
        <v>-</v>
      </c>
      <c r="V476" s="162"/>
      <c r="W476" s="162">
        <f>Tabela133[[#This Row],[Categoria]]</f>
        <v>0</v>
      </c>
      <c r="X476" s="162"/>
      <c r="Y476" s="162"/>
      <c r="Z476" s="162"/>
      <c r="AA476" s="162"/>
      <c r="AB476" s="150" t="str">
        <f t="shared" si="22"/>
        <v/>
      </c>
      <c r="AD476" s="76"/>
      <c r="AE476" s="155" t="str">
        <f>IF(Tabela13124[[#This Row],[Diagnóstico]]="Não Prenha ",Tabela133[[#This Row],[Vaca]],"-")</f>
        <v>-</v>
      </c>
      <c r="AF476" s="162"/>
      <c r="AG476" s="162"/>
      <c r="AH476" s="162"/>
      <c r="AI476" s="162"/>
      <c r="AJ476" s="162"/>
      <c r="AK476" s="162">
        <f>Tabela133[[#This Row],[Categoria]]</f>
        <v>0</v>
      </c>
      <c r="AL476" s="162"/>
      <c r="AM476" s="162"/>
      <c r="AN476" s="162"/>
      <c r="AO476" s="162"/>
      <c r="AP476" s="150" t="str">
        <f t="shared" si="23"/>
        <v/>
      </c>
    </row>
    <row r="477" spans="1:42" s="144" customFormat="1" x14ac:dyDescent="0.25">
      <c r="A477" s="156"/>
      <c r="B477" s="76"/>
      <c r="C477" s="155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50" t="str">
        <f t="shared" si="21"/>
        <v/>
      </c>
      <c r="P477" s="76"/>
      <c r="Q477" s="155" t="str">
        <f>IF(Tabela133[[#This Row],[Diagnóstico]]="Não Prenha",Tabela133[[#This Row],[Vaca]],"-")</f>
        <v>-</v>
      </c>
      <c r="R477" s="162" t="str">
        <f>IF(Tabela133[[#This Row],[Diagnóstico]]="Não Prenha",Tabela133[[#This Row],[E.C.C DG]],"-")</f>
        <v>-</v>
      </c>
      <c r="S477" s="162"/>
      <c r="T477" s="162" t="str">
        <f>IF(Tabela133[[#This Row],[Diagnóstico]]="Não Prenha",Tabela133[[#This Row],[E.C.C. IA]],"-")</f>
        <v>-</v>
      </c>
      <c r="U477" s="162" t="str">
        <f>IF(Tabela133[[#This Row],[Diagnóstico]]="Não Prenha",Tabela133[[#This Row],[Raça IA]],"-")</f>
        <v>-</v>
      </c>
      <c r="V477" s="162"/>
      <c r="W477" s="162">
        <f>Tabela133[[#This Row],[Categoria]]</f>
        <v>0</v>
      </c>
      <c r="X477" s="162"/>
      <c r="Y477" s="162"/>
      <c r="Z477" s="162"/>
      <c r="AA477" s="162"/>
      <c r="AB477" s="150" t="str">
        <f t="shared" si="22"/>
        <v/>
      </c>
      <c r="AD477" s="76"/>
      <c r="AE477" s="155" t="str">
        <f>IF(Tabela13124[[#This Row],[Diagnóstico]]="Não Prenha ",Tabela133[[#This Row],[Vaca]],"-")</f>
        <v>-</v>
      </c>
      <c r="AF477" s="162"/>
      <c r="AG477" s="162"/>
      <c r="AH477" s="162"/>
      <c r="AI477" s="162"/>
      <c r="AJ477" s="162"/>
      <c r="AK477" s="162">
        <f>Tabela133[[#This Row],[Categoria]]</f>
        <v>0</v>
      </c>
      <c r="AL477" s="162"/>
      <c r="AM477" s="162"/>
      <c r="AN477" s="162"/>
      <c r="AO477" s="162"/>
      <c r="AP477" s="150" t="str">
        <f t="shared" si="23"/>
        <v/>
      </c>
    </row>
    <row r="478" spans="1:42" s="144" customFormat="1" x14ac:dyDescent="0.25">
      <c r="A478" s="156"/>
      <c r="B478" s="76"/>
      <c r="C478" s="155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50" t="str">
        <f t="shared" si="21"/>
        <v/>
      </c>
      <c r="P478" s="76"/>
      <c r="Q478" s="155" t="str">
        <f>IF(Tabela133[[#This Row],[Diagnóstico]]="Não Prenha",Tabela133[[#This Row],[Vaca]],"-")</f>
        <v>-</v>
      </c>
      <c r="R478" s="162" t="str">
        <f>IF(Tabela133[[#This Row],[Diagnóstico]]="Não Prenha",Tabela133[[#This Row],[E.C.C DG]],"-")</f>
        <v>-</v>
      </c>
      <c r="S478" s="162"/>
      <c r="T478" s="162" t="str">
        <f>IF(Tabela133[[#This Row],[Diagnóstico]]="Não Prenha",Tabela133[[#This Row],[E.C.C. IA]],"-")</f>
        <v>-</v>
      </c>
      <c r="U478" s="162" t="str">
        <f>IF(Tabela133[[#This Row],[Diagnóstico]]="Não Prenha",Tabela133[[#This Row],[Raça IA]],"-")</f>
        <v>-</v>
      </c>
      <c r="V478" s="162"/>
      <c r="W478" s="162">
        <f>Tabela133[[#This Row],[Categoria]]</f>
        <v>0</v>
      </c>
      <c r="X478" s="162"/>
      <c r="Y478" s="162"/>
      <c r="Z478" s="162"/>
      <c r="AA478" s="162"/>
      <c r="AB478" s="150" t="str">
        <f t="shared" si="22"/>
        <v/>
      </c>
      <c r="AD478" s="76"/>
      <c r="AE478" s="155" t="str">
        <f>IF(Tabela13124[[#This Row],[Diagnóstico]]="Não Prenha ",Tabela133[[#This Row],[Vaca]],"-")</f>
        <v>-</v>
      </c>
      <c r="AF478" s="162"/>
      <c r="AG478" s="162"/>
      <c r="AH478" s="162"/>
      <c r="AI478" s="162"/>
      <c r="AJ478" s="162"/>
      <c r="AK478" s="162">
        <f>Tabela133[[#This Row],[Categoria]]</f>
        <v>0</v>
      </c>
      <c r="AL478" s="162"/>
      <c r="AM478" s="162"/>
      <c r="AN478" s="162"/>
      <c r="AO478" s="162"/>
      <c r="AP478" s="150" t="str">
        <f t="shared" si="23"/>
        <v/>
      </c>
    </row>
    <row r="479" spans="1:42" s="144" customFormat="1" x14ac:dyDescent="0.25">
      <c r="A479" s="156"/>
      <c r="B479" s="76"/>
      <c r="C479" s="155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50" t="str">
        <f t="shared" si="21"/>
        <v/>
      </c>
      <c r="P479" s="76"/>
      <c r="Q479" s="155" t="str">
        <f>IF(Tabela133[[#This Row],[Diagnóstico]]="Não Prenha",Tabela133[[#This Row],[Vaca]],"-")</f>
        <v>-</v>
      </c>
      <c r="R479" s="162" t="str">
        <f>IF(Tabela133[[#This Row],[Diagnóstico]]="Não Prenha",Tabela133[[#This Row],[E.C.C DG]],"-")</f>
        <v>-</v>
      </c>
      <c r="S479" s="162"/>
      <c r="T479" s="162" t="str">
        <f>IF(Tabela133[[#This Row],[Diagnóstico]]="Não Prenha",Tabela133[[#This Row],[E.C.C. IA]],"-")</f>
        <v>-</v>
      </c>
      <c r="U479" s="162" t="str">
        <f>IF(Tabela133[[#This Row],[Diagnóstico]]="Não Prenha",Tabela133[[#This Row],[Raça IA]],"-")</f>
        <v>-</v>
      </c>
      <c r="V479" s="162"/>
      <c r="W479" s="162">
        <f>Tabela133[[#This Row],[Categoria]]</f>
        <v>0</v>
      </c>
      <c r="X479" s="162"/>
      <c r="Y479" s="162"/>
      <c r="Z479" s="162"/>
      <c r="AA479" s="162"/>
      <c r="AB479" s="150" t="str">
        <f t="shared" si="22"/>
        <v/>
      </c>
      <c r="AD479" s="76"/>
      <c r="AE479" s="155" t="str">
        <f>IF(Tabela13124[[#This Row],[Diagnóstico]]="Não Prenha ",Tabela133[[#This Row],[Vaca]],"-")</f>
        <v>-</v>
      </c>
      <c r="AF479" s="162"/>
      <c r="AG479" s="162"/>
      <c r="AH479" s="162"/>
      <c r="AI479" s="162"/>
      <c r="AJ479" s="162"/>
      <c r="AK479" s="162">
        <f>Tabela133[[#This Row],[Categoria]]</f>
        <v>0</v>
      </c>
      <c r="AL479" s="162"/>
      <c r="AM479" s="162"/>
      <c r="AN479" s="162"/>
      <c r="AO479" s="162"/>
      <c r="AP479" s="150" t="str">
        <f t="shared" si="23"/>
        <v/>
      </c>
    </row>
    <row r="480" spans="1:42" s="144" customFormat="1" x14ac:dyDescent="0.25">
      <c r="A480" s="156"/>
      <c r="B480" s="76"/>
      <c r="C480" s="155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50" t="str">
        <f t="shared" si="21"/>
        <v/>
      </c>
      <c r="P480" s="76"/>
      <c r="Q480" s="155" t="str">
        <f>IF(Tabela133[[#This Row],[Diagnóstico]]="Não Prenha",Tabela133[[#This Row],[Vaca]],"-")</f>
        <v>-</v>
      </c>
      <c r="R480" s="162" t="str">
        <f>IF(Tabela133[[#This Row],[Diagnóstico]]="Não Prenha",Tabela133[[#This Row],[E.C.C DG]],"-")</f>
        <v>-</v>
      </c>
      <c r="S480" s="162"/>
      <c r="T480" s="162" t="str">
        <f>IF(Tabela133[[#This Row],[Diagnóstico]]="Não Prenha",Tabela133[[#This Row],[E.C.C. IA]],"-")</f>
        <v>-</v>
      </c>
      <c r="U480" s="162" t="str">
        <f>IF(Tabela133[[#This Row],[Diagnóstico]]="Não Prenha",Tabela133[[#This Row],[Raça IA]],"-")</f>
        <v>-</v>
      </c>
      <c r="V480" s="162"/>
      <c r="W480" s="162">
        <f>Tabela133[[#This Row],[Categoria]]</f>
        <v>0</v>
      </c>
      <c r="X480" s="162"/>
      <c r="Y480" s="162"/>
      <c r="Z480" s="162"/>
      <c r="AA480" s="162"/>
      <c r="AB480" s="150" t="str">
        <f t="shared" si="22"/>
        <v/>
      </c>
      <c r="AD480" s="76"/>
      <c r="AE480" s="155" t="str">
        <f>IF(Tabela13124[[#This Row],[Diagnóstico]]="Não Prenha ",Tabela133[[#This Row],[Vaca]],"-")</f>
        <v>-</v>
      </c>
      <c r="AF480" s="162"/>
      <c r="AG480" s="162"/>
      <c r="AH480" s="162"/>
      <c r="AI480" s="162"/>
      <c r="AJ480" s="162"/>
      <c r="AK480" s="162">
        <f>Tabela133[[#This Row],[Categoria]]</f>
        <v>0</v>
      </c>
      <c r="AL480" s="162"/>
      <c r="AM480" s="162"/>
      <c r="AN480" s="162"/>
      <c r="AO480" s="162"/>
      <c r="AP480" s="150" t="str">
        <f t="shared" si="23"/>
        <v/>
      </c>
    </row>
    <row r="481" spans="1:42" s="144" customFormat="1" x14ac:dyDescent="0.25">
      <c r="A481" s="156"/>
      <c r="B481" s="76"/>
      <c r="C481" s="155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50" t="str">
        <f t="shared" si="21"/>
        <v/>
      </c>
      <c r="P481" s="76"/>
      <c r="Q481" s="155" t="str">
        <f>IF(Tabela133[[#This Row],[Diagnóstico]]="Não Prenha",Tabela133[[#This Row],[Vaca]],"-")</f>
        <v>-</v>
      </c>
      <c r="R481" s="162" t="str">
        <f>IF(Tabela133[[#This Row],[Diagnóstico]]="Não Prenha",Tabela133[[#This Row],[E.C.C DG]],"-")</f>
        <v>-</v>
      </c>
      <c r="S481" s="162"/>
      <c r="T481" s="162" t="str">
        <f>IF(Tabela133[[#This Row],[Diagnóstico]]="Não Prenha",Tabela133[[#This Row],[E.C.C. IA]],"-")</f>
        <v>-</v>
      </c>
      <c r="U481" s="162" t="str">
        <f>IF(Tabela133[[#This Row],[Diagnóstico]]="Não Prenha",Tabela133[[#This Row],[Raça IA]],"-")</f>
        <v>-</v>
      </c>
      <c r="V481" s="162"/>
      <c r="W481" s="162">
        <f>Tabela133[[#This Row],[Categoria]]</f>
        <v>0</v>
      </c>
      <c r="X481" s="162"/>
      <c r="Y481" s="162"/>
      <c r="Z481" s="162"/>
      <c r="AA481" s="162"/>
      <c r="AB481" s="150" t="str">
        <f t="shared" si="22"/>
        <v/>
      </c>
      <c r="AD481" s="76"/>
      <c r="AE481" s="155" t="str">
        <f>IF(Tabela13124[[#This Row],[Diagnóstico]]="Não Prenha ",Tabela133[[#This Row],[Vaca]],"-")</f>
        <v>-</v>
      </c>
      <c r="AF481" s="162"/>
      <c r="AG481" s="162"/>
      <c r="AH481" s="162"/>
      <c r="AI481" s="162"/>
      <c r="AJ481" s="162"/>
      <c r="AK481" s="162">
        <f>Tabela133[[#This Row],[Categoria]]</f>
        <v>0</v>
      </c>
      <c r="AL481" s="162"/>
      <c r="AM481" s="162"/>
      <c r="AN481" s="162"/>
      <c r="AO481" s="162"/>
      <c r="AP481" s="150" t="str">
        <f t="shared" si="23"/>
        <v/>
      </c>
    </row>
    <row r="482" spans="1:42" s="144" customFormat="1" x14ac:dyDescent="0.25">
      <c r="A482" s="156"/>
      <c r="B482" s="76"/>
      <c r="C482" s="155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50" t="str">
        <f t="shared" si="21"/>
        <v/>
      </c>
      <c r="P482" s="76"/>
      <c r="Q482" s="155" t="str">
        <f>IF(Tabela133[[#This Row],[Diagnóstico]]="Não Prenha",Tabela133[[#This Row],[Vaca]],"-")</f>
        <v>-</v>
      </c>
      <c r="R482" s="162" t="str">
        <f>IF(Tabela133[[#This Row],[Diagnóstico]]="Não Prenha",Tabela133[[#This Row],[E.C.C DG]],"-")</f>
        <v>-</v>
      </c>
      <c r="S482" s="162"/>
      <c r="T482" s="162" t="str">
        <f>IF(Tabela133[[#This Row],[Diagnóstico]]="Não Prenha",Tabela133[[#This Row],[E.C.C. IA]],"-")</f>
        <v>-</v>
      </c>
      <c r="U482" s="162" t="str">
        <f>IF(Tabela133[[#This Row],[Diagnóstico]]="Não Prenha",Tabela133[[#This Row],[Raça IA]],"-")</f>
        <v>-</v>
      </c>
      <c r="V482" s="162"/>
      <c r="W482" s="162">
        <f>Tabela133[[#This Row],[Categoria]]</f>
        <v>0</v>
      </c>
      <c r="X482" s="162"/>
      <c r="Y482" s="162"/>
      <c r="Z482" s="162"/>
      <c r="AA482" s="162"/>
      <c r="AB482" s="150" t="str">
        <f t="shared" si="22"/>
        <v/>
      </c>
      <c r="AD482" s="76"/>
      <c r="AE482" s="155" t="str">
        <f>IF(Tabela13124[[#This Row],[Diagnóstico]]="Não Prenha ",Tabela133[[#This Row],[Vaca]],"-")</f>
        <v>-</v>
      </c>
      <c r="AF482" s="162"/>
      <c r="AG482" s="162"/>
      <c r="AH482" s="162"/>
      <c r="AI482" s="162"/>
      <c r="AJ482" s="162"/>
      <c r="AK482" s="162">
        <f>Tabela133[[#This Row],[Categoria]]</f>
        <v>0</v>
      </c>
      <c r="AL482" s="162"/>
      <c r="AM482" s="162"/>
      <c r="AN482" s="162"/>
      <c r="AO482" s="162"/>
      <c r="AP482" s="150" t="str">
        <f t="shared" si="23"/>
        <v/>
      </c>
    </row>
    <row r="483" spans="1:42" s="144" customFormat="1" x14ac:dyDescent="0.25">
      <c r="A483" s="156"/>
      <c r="B483" s="76"/>
      <c r="C483" s="155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50" t="str">
        <f t="shared" si="21"/>
        <v/>
      </c>
      <c r="P483" s="76"/>
      <c r="Q483" s="155" t="str">
        <f>IF(Tabela133[[#This Row],[Diagnóstico]]="Não Prenha",Tabela133[[#This Row],[Vaca]],"-")</f>
        <v>-</v>
      </c>
      <c r="R483" s="162" t="str">
        <f>IF(Tabela133[[#This Row],[Diagnóstico]]="Não Prenha",Tabela133[[#This Row],[E.C.C DG]],"-")</f>
        <v>-</v>
      </c>
      <c r="S483" s="162"/>
      <c r="T483" s="162" t="str">
        <f>IF(Tabela133[[#This Row],[Diagnóstico]]="Não Prenha",Tabela133[[#This Row],[E.C.C. IA]],"-")</f>
        <v>-</v>
      </c>
      <c r="U483" s="162" t="str">
        <f>IF(Tabela133[[#This Row],[Diagnóstico]]="Não Prenha",Tabela133[[#This Row],[Raça IA]],"-")</f>
        <v>-</v>
      </c>
      <c r="V483" s="162"/>
      <c r="W483" s="162">
        <f>Tabela133[[#This Row],[Categoria]]</f>
        <v>0</v>
      </c>
      <c r="X483" s="162"/>
      <c r="Y483" s="162"/>
      <c r="Z483" s="162"/>
      <c r="AA483" s="162"/>
      <c r="AB483" s="150" t="str">
        <f t="shared" si="22"/>
        <v/>
      </c>
      <c r="AD483" s="76"/>
      <c r="AE483" s="155" t="str">
        <f>IF(Tabela13124[[#This Row],[Diagnóstico]]="Não Prenha ",Tabela133[[#This Row],[Vaca]],"-")</f>
        <v>-</v>
      </c>
      <c r="AF483" s="162"/>
      <c r="AG483" s="162"/>
      <c r="AH483" s="162"/>
      <c r="AI483" s="162"/>
      <c r="AJ483" s="162"/>
      <c r="AK483" s="162">
        <f>Tabela133[[#This Row],[Categoria]]</f>
        <v>0</v>
      </c>
      <c r="AL483" s="162"/>
      <c r="AM483" s="162"/>
      <c r="AN483" s="162"/>
      <c r="AO483" s="162"/>
      <c r="AP483" s="150" t="str">
        <f t="shared" si="23"/>
        <v/>
      </c>
    </row>
    <row r="484" spans="1:42" s="144" customFormat="1" x14ac:dyDescent="0.25">
      <c r="A484" s="156"/>
      <c r="B484" s="76"/>
      <c r="C484" s="155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50" t="str">
        <f t="shared" si="21"/>
        <v/>
      </c>
      <c r="P484" s="76"/>
      <c r="Q484" s="155" t="str">
        <f>IF(Tabela133[[#This Row],[Diagnóstico]]="Não Prenha",Tabela133[[#This Row],[Vaca]],"-")</f>
        <v>-</v>
      </c>
      <c r="R484" s="162" t="str">
        <f>IF(Tabela133[[#This Row],[Diagnóstico]]="Não Prenha",Tabela133[[#This Row],[E.C.C DG]],"-")</f>
        <v>-</v>
      </c>
      <c r="S484" s="162"/>
      <c r="T484" s="162" t="str">
        <f>IF(Tabela133[[#This Row],[Diagnóstico]]="Não Prenha",Tabela133[[#This Row],[E.C.C. IA]],"-")</f>
        <v>-</v>
      </c>
      <c r="U484" s="162" t="str">
        <f>IF(Tabela133[[#This Row],[Diagnóstico]]="Não Prenha",Tabela133[[#This Row],[Raça IA]],"-")</f>
        <v>-</v>
      </c>
      <c r="V484" s="162"/>
      <c r="W484" s="162">
        <f>Tabela133[[#This Row],[Categoria]]</f>
        <v>0</v>
      </c>
      <c r="X484" s="162"/>
      <c r="Y484" s="162"/>
      <c r="Z484" s="162"/>
      <c r="AA484" s="162"/>
      <c r="AB484" s="150" t="str">
        <f t="shared" si="22"/>
        <v/>
      </c>
      <c r="AD484" s="76"/>
      <c r="AE484" s="155" t="str">
        <f>IF(Tabela13124[[#This Row],[Diagnóstico]]="Não Prenha ",Tabela133[[#This Row],[Vaca]],"-")</f>
        <v>-</v>
      </c>
      <c r="AF484" s="162"/>
      <c r="AG484" s="162"/>
      <c r="AH484" s="162"/>
      <c r="AI484" s="162"/>
      <c r="AJ484" s="162"/>
      <c r="AK484" s="162">
        <f>Tabela133[[#This Row],[Categoria]]</f>
        <v>0</v>
      </c>
      <c r="AL484" s="162"/>
      <c r="AM484" s="162"/>
      <c r="AN484" s="162"/>
      <c r="AO484" s="162"/>
      <c r="AP484" s="150" t="str">
        <f t="shared" si="23"/>
        <v/>
      </c>
    </row>
    <row r="485" spans="1:42" s="144" customFormat="1" x14ac:dyDescent="0.25">
      <c r="A485" s="156"/>
      <c r="B485" s="76"/>
      <c r="C485" s="155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50" t="str">
        <f t="shared" si="21"/>
        <v/>
      </c>
      <c r="P485" s="76"/>
      <c r="Q485" s="155" t="str">
        <f>IF(Tabela133[[#This Row],[Diagnóstico]]="Não Prenha",Tabela133[[#This Row],[Vaca]],"-")</f>
        <v>-</v>
      </c>
      <c r="R485" s="162" t="str">
        <f>IF(Tabela133[[#This Row],[Diagnóstico]]="Não Prenha",Tabela133[[#This Row],[E.C.C DG]],"-")</f>
        <v>-</v>
      </c>
      <c r="S485" s="162"/>
      <c r="T485" s="162" t="str">
        <f>IF(Tabela133[[#This Row],[Diagnóstico]]="Não Prenha",Tabela133[[#This Row],[E.C.C. IA]],"-")</f>
        <v>-</v>
      </c>
      <c r="U485" s="162" t="str">
        <f>IF(Tabela133[[#This Row],[Diagnóstico]]="Não Prenha",Tabela133[[#This Row],[Raça IA]],"-")</f>
        <v>-</v>
      </c>
      <c r="V485" s="162"/>
      <c r="W485" s="162">
        <f>Tabela133[[#This Row],[Categoria]]</f>
        <v>0</v>
      </c>
      <c r="X485" s="162"/>
      <c r="Y485" s="162"/>
      <c r="Z485" s="162"/>
      <c r="AA485" s="162"/>
      <c r="AB485" s="150" t="str">
        <f t="shared" si="22"/>
        <v/>
      </c>
      <c r="AD485" s="76"/>
      <c r="AE485" s="155" t="str">
        <f>IF(Tabela13124[[#This Row],[Diagnóstico]]="Não Prenha ",Tabela133[[#This Row],[Vaca]],"-")</f>
        <v>-</v>
      </c>
      <c r="AF485" s="162"/>
      <c r="AG485" s="162"/>
      <c r="AH485" s="162"/>
      <c r="AI485" s="162"/>
      <c r="AJ485" s="162"/>
      <c r="AK485" s="162">
        <f>Tabela133[[#This Row],[Categoria]]</f>
        <v>0</v>
      </c>
      <c r="AL485" s="162"/>
      <c r="AM485" s="162"/>
      <c r="AN485" s="162"/>
      <c r="AO485" s="162"/>
      <c r="AP485" s="150" t="str">
        <f t="shared" si="23"/>
        <v/>
      </c>
    </row>
    <row r="486" spans="1:42" s="144" customFormat="1" x14ac:dyDescent="0.25">
      <c r="A486" s="156"/>
      <c r="B486" s="76"/>
      <c r="C486" s="155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50" t="str">
        <f t="shared" si="21"/>
        <v/>
      </c>
      <c r="P486" s="76"/>
      <c r="Q486" s="155" t="str">
        <f>IF(Tabela133[[#This Row],[Diagnóstico]]="Não Prenha",Tabela133[[#This Row],[Vaca]],"-")</f>
        <v>-</v>
      </c>
      <c r="R486" s="162" t="str">
        <f>IF(Tabela133[[#This Row],[Diagnóstico]]="Não Prenha",Tabela133[[#This Row],[E.C.C DG]],"-")</f>
        <v>-</v>
      </c>
      <c r="S486" s="162"/>
      <c r="T486" s="162" t="str">
        <f>IF(Tabela133[[#This Row],[Diagnóstico]]="Não Prenha",Tabela133[[#This Row],[E.C.C. IA]],"-")</f>
        <v>-</v>
      </c>
      <c r="U486" s="162" t="str">
        <f>IF(Tabela133[[#This Row],[Diagnóstico]]="Não Prenha",Tabela133[[#This Row],[Raça IA]],"-")</f>
        <v>-</v>
      </c>
      <c r="V486" s="162"/>
      <c r="W486" s="162">
        <f>Tabela133[[#This Row],[Categoria]]</f>
        <v>0</v>
      </c>
      <c r="X486" s="162"/>
      <c r="Y486" s="162"/>
      <c r="Z486" s="162"/>
      <c r="AA486" s="162"/>
      <c r="AB486" s="150" t="str">
        <f t="shared" si="22"/>
        <v/>
      </c>
      <c r="AD486" s="76"/>
      <c r="AE486" s="155" t="str">
        <f>IF(Tabela13124[[#This Row],[Diagnóstico]]="Não Prenha ",Tabela133[[#This Row],[Vaca]],"-")</f>
        <v>-</v>
      </c>
      <c r="AF486" s="162"/>
      <c r="AG486" s="162"/>
      <c r="AH486" s="162"/>
      <c r="AI486" s="162"/>
      <c r="AJ486" s="162"/>
      <c r="AK486" s="162">
        <f>Tabela133[[#This Row],[Categoria]]</f>
        <v>0</v>
      </c>
      <c r="AL486" s="162"/>
      <c r="AM486" s="162"/>
      <c r="AN486" s="162"/>
      <c r="AO486" s="162"/>
      <c r="AP486" s="150" t="str">
        <f t="shared" si="23"/>
        <v/>
      </c>
    </row>
    <row r="487" spans="1:42" s="144" customFormat="1" x14ac:dyDescent="0.25">
      <c r="A487" s="156"/>
      <c r="B487" s="76"/>
      <c r="C487" s="155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50" t="str">
        <f t="shared" si="21"/>
        <v/>
      </c>
      <c r="P487" s="76"/>
      <c r="Q487" s="155" t="str">
        <f>IF(Tabela133[[#This Row],[Diagnóstico]]="Não Prenha",Tabela133[[#This Row],[Vaca]],"-")</f>
        <v>-</v>
      </c>
      <c r="R487" s="162" t="str">
        <f>IF(Tabela133[[#This Row],[Diagnóstico]]="Não Prenha",Tabela133[[#This Row],[E.C.C DG]],"-")</f>
        <v>-</v>
      </c>
      <c r="S487" s="162"/>
      <c r="T487" s="162" t="str">
        <f>IF(Tabela133[[#This Row],[Diagnóstico]]="Não Prenha",Tabela133[[#This Row],[E.C.C. IA]],"-")</f>
        <v>-</v>
      </c>
      <c r="U487" s="162" t="str">
        <f>IF(Tabela133[[#This Row],[Diagnóstico]]="Não Prenha",Tabela133[[#This Row],[Raça IA]],"-")</f>
        <v>-</v>
      </c>
      <c r="V487" s="162"/>
      <c r="W487" s="162">
        <f>Tabela133[[#This Row],[Categoria]]</f>
        <v>0</v>
      </c>
      <c r="X487" s="162"/>
      <c r="Y487" s="162"/>
      <c r="Z487" s="162"/>
      <c r="AA487" s="162"/>
      <c r="AB487" s="150" t="str">
        <f t="shared" si="22"/>
        <v/>
      </c>
      <c r="AD487" s="76"/>
      <c r="AE487" s="155" t="str">
        <f>IF(Tabela13124[[#This Row],[Diagnóstico]]="Não Prenha ",Tabela133[[#This Row],[Vaca]],"-")</f>
        <v>-</v>
      </c>
      <c r="AF487" s="162"/>
      <c r="AG487" s="162"/>
      <c r="AH487" s="162"/>
      <c r="AI487" s="162"/>
      <c r="AJ487" s="162"/>
      <c r="AK487" s="162">
        <f>Tabela133[[#This Row],[Categoria]]</f>
        <v>0</v>
      </c>
      <c r="AL487" s="162"/>
      <c r="AM487" s="162"/>
      <c r="AN487" s="162"/>
      <c r="AO487" s="162"/>
      <c r="AP487" s="150" t="str">
        <f t="shared" si="23"/>
        <v/>
      </c>
    </row>
    <row r="488" spans="1:42" s="144" customFormat="1" x14ac:dyDescent="0.25">
      <c r="A488" s="156"/>
      <c r="B488" s="76"/>
      <c r="C488" s="155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50" t="str">
        <f t="shared" si="21"/>
        <v/>
      </c>
      <c r="P488" s="76"/>
      <c r="Q488" s="155" t="str">
        <f>IF(Tabela133[[#This Row],[Diagnóstico]]="Não Prenha",Tabela133[[#This Row],[Vaca]],"-")</f>
        <v>-</v>
      </c>
      <c r="R488" s="162" t="str">
        <f>IF(Tabela133[[#This Row],[Diagnóstico]]="Não Prenha",Tabela133[[#This Row],[E.C.C DG]],"-")</f>
        <v>-</v>
      </c>
      <c r="S488" s="162"/>
      <c r="T488" s="162" t="str">
        <f>IF(Tabela133[[#This Row],[Diagnóstico]]="Não Prenha",Tabela133[[#This Row],[E.C.C. IA]],"-")</f>
        <v>-</v>
      </c>
      <c r="U488" s="162" t="str">
        <f>IF(Tabela133[[#This Row],[Diagnóstico]]="Não Prenha",Tabela133[[#This Row],[Raça IA]],"-")</f>
        <v>-</v>
      </c>
      <c r="V488" s="162"/>
      <c r="W488" s="162">
        <f>Tabela133[[#This Row],[Categoria]]</f>
        <v>0</v>
      </c>
      <c r="X488" s="162"/>
      <c r="Y488" s="162"/>
      <c r="Z488" s="162"/>
      <c r="AA488" s="162"/>
      <c r="AB488" s="150" t="str">
        <f t="shared" si="22"/>
        <v/>
      </c>
      <c r="AD488" s="76"/>
      <c r="AE488" s="155" t="str">
        <f>IF(Tabela13124[[#This Row],[Diagnóstico]]="Não Prenha ",Tabela133[[#This Row],[Vaca]],"-")</f>
        <v>-</v>
      </c>
      <c r="AF488" s="162"/>
      <c r="AG488" s="162"/>
      <c r="AH488" s="162"/>
      <c r="AI488" s="162"/>
      <c r="AJ488" s="162"/>
      <c r="AK488" s="162">
        <f>Tabela133[[#This Row],[Categoria]]</f>
        <v>0</v>
      </c>
      <c r="AL488" s="162"/>
      <c r="AM488" s="162"/>
      <c r="AN488" s="162"/>
      <c r="AO488" s="162"/>
      <c r="AP488" s="150" t="str">
        <f t="shared" si="23"/>
        <v/>
      </c>
    </row>
    <row r="489" spans="1:42" s="144" customFormat="1" x14ac:dyDescent="0.25">
      <c r="A489" s="156"/>
      <c r="B489" s="76"/>
      <c r="C489" s="155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50" t="str">
        <f t="shared" si="21"/>
        <v/>
      </c>
      <c r="P489" s="76"/>
      <c r="Q489" s="155" t="str">
        <f>IF(Tabela133[[#This Row],[Diagnóstico]]="Não Prenha",Tabela133[[#This Row],[Vaca]],"-")</f>
        <v>-</v>
      </c>
      <c r="R489" s="162" t="str">
        <f>IF(Tabela133[[#This Row],[Diagnóstico]]="Não Prenha",Tabela133[[#This Row],[E.C.C DG]],"-")</f>
        <v>-</v>
      </c>
      <c r="S489" s="162"/>
      <c r="T489" s="162" t="str">
        <f>IF(Tabela133[[#This Row],[Diagnóstico]]="Não Prenha",Tabela133[[#This Row],[E.C.C. IA]],"-")</f>
        <v>-</v>
      </c>
      <c r="U489" s="162" t="str">
        <f>IF(Tabela133[[#This Row],[Diagnóstico]]="Não Prenha",Tabela133[[#This Row],[Raça IA]],"-")</f>
        <v>-</v>
      </c>
      <c r="V489" s="162"/>
      <c r="W489" s="162">
        <f>Tabela133[[#This Row],[Categoria]]</f>
        <v>0</v>
      </c>
      <c r="X489" s="162"/>
      <c r="Y489" s="162"/>
      <c r="Z489" s="162"/>
      <c r="AA489" s="162"/>
      <c r="AB489" s="150" t="str">
        <f t="shared" si="22"/>
        <v/>
      </c>
      <c r="AD489" s="76"/>
      <c r="AE489" s="155" t="str">
        <f>IF(Tabela13124[[#This Row],[Diagnóstico]]="Não Prenha ",Tabela133[[#This Row],[Vaca]],"-")</f>
        <v>-</v>
      </c>
      <c r="AF489" s="162"/>
      <c r="AG489" s="162"/>
      <c r="AH489" s="162"/>
      <c r="AI489" s="162"/>
      <c r="AJ489" s="162"/>
      <c r="AK489" s="162">
        <f>Tabela133[[#This Row],[Categoria]]</f>
        <v>0</v>
      </c>
      <c r="AL489" s="162"/>
      <c r="AM489" s="162"/>
      <c r="AN489" s="162"/>
      <c r="AO489" s="162"/>
      <c r="AP489" s="150" t="str">
        <f t="shared" si="23"/>
        <v/>
      </c>
    </row>
    <row r="490" spans="1:42" s="144" customFormat="1" x14ac:dyDescent="0.25">
      <c r="A490" s="156"/>
      <c r="B490" s="76"/>
      <c r="C490" s="155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50" t="str">
        <f t="shared" si="21"/>
        <v/>
      </c>
      <c r="P490" s="76"/>
      <c r="Q490" s="155" t="str">
        <f>IF(Tabela133[[#This Row],[Diagnóstico]]="Não Prenha",Tabela133[[#This Row],[Vaca]],"-")</f>
        <v>-</v>
      </c>
      <c r="R490" s="162" t="str">
        <f>IF(Tabela133[[#This Row],[Diagnóstico]]="Não Prenha",Tabela133[[#This Row],[E.C.C DG]],"-")</f>
        <v>-</v>
      </c>
      <c r="S490" s="162"/>
      <c r="T490" s="162" t="str">
        <f>IF(Tabela133[[#This Row],[Diagnóstico]]="Não Prenha",Tabela133[[#This Row],[E.C.C. IA]],"-")</f>
        <v>-</v>
      </c>
      <c r="U490" s="162" t="str">
        <f>IF(Tabela133[[#This Row],[Diagnóstico]]="Não Prenha",Tabela133[[#This Row],[Raça IA]],"-")</f>
        <v>-</v>
      </c>
      <c r="V490" s="162"/>
      <c r="W490" s="162">
        <f>Tabela133[[#This Row],[Categoria]]</f>
        <v>0</v>
      </c>
      <c r="X490" s="162"/>
      <c r="Y490" s="162"/>
      <c r="Z490" s="162"/>
      <c r="AA490" s="162"/>
      <c r="AB490" s="150" t="str">
        <f t="shared" si="22"/>
        <v/>
      </c>
      <c r="AD490" s="76"/>
      <c r="AE490" s="155" t="str">
        <f>IF(Tabela13124[[#This Row],[Diagnóstico]]="Não Prenha ",Tabela133[[#This Row],[Vaca]],"-")</f>
        <v>-</v>
      </c>
      <c r="AF490" s="162"/>
      <c r="AG490" s="162"/>
      <c r="AH490" s="162"/>
      <c r="AI490" s="162"/>
      <c r="AJ490" s="162"/>
      <c r="AK490" s="162">
        <f>Tabela133[[#This Row],[Categoria]]</f>
        <v>0</v>
      </c>
      <c r="AL490" s="162"/>
      <c r="AM490" s="162"/>
      <c r="AN490" s="162"/>
      <c r="AO490" s="162"/>
      <c r="AP490" s="150" t="str">
        <f t="shared" si="23"/>
        <v/>
      </c>
    </row>
    <row r="491" spans="1:42" s="144" customFormat="1" x14ac:dyDescent="0.25">
      <c r="A491" s="156"/>
      <c r="B491" s="76"/>
      <c r="C491" s="155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50" t="str">
        <f t="shared" si="21"/>
        <v/>
      </c>
      <c r="P491" s="76"/>
      <c r="Q491" s="155" t="str">
        <f>IF(Tabela133[[#This Row],[Diagnóstico]]="Não Prenha",Tabela133[[#This Row],[Vaca]],"-")</f>
        <v>-</v>
      </c>
      <c r="R491" s="162" t="str">
        <f>IF(Tabela133[[#This Row],[Diagnóstico]]="Não Prenha",Tabela133[[#This Row],[E.C.C DG]],"-")</f>
        <v>-</v>
      </c>
      <c r="S491" s="162"/>
      <c r="T491" s="162" t="str">
        <f>IF(Tabela133[[#This Row],[Diagnóstico]]="Não Prenha",Tabela133[[#This Row],[E.C.C. IA]],"-")</f>
        <v>-</v>
      </c>
      <c r="U491" s="162" t="str">
        <f>IF(Tabela133[[#This Row],[Diagnóstico]]="Não Prenha",Tabela133[[#This Row],[Raça IA]],"-")</f>
        <v>-</v>
      </c>
      <c r="V491" s="162"/>
      <c r="W491" s="162">
        <f>Tabela133[[#This Row],[Categoria]]</f>
        <v>0</v>
      </c>
      <c r="X491" s="162"/>
      <c r="Y491" s="162"/>
      <c r="Z491" s="162"/>
      <c r="AA491" s="162"/>
      <c r="AB491" s="150" t="str">
        <f t="shared" si="22"/>
        <v/>
      </c>
      <c r="AD491" s="76"/>
      <c r="AE491" s="155" t="str">
        <f>IF(Tabela13124[[#This Row],[Diagnóstico]]="Não Prenha ",Tabela133[[#This Row],[Vaca]],"-")</f>
        <v>-</v>
      </c>
      <c r="AF491" s="162"/>
      <c r="AG491" s="162"/>
      <c r="AH491" s="162"/>
      <c r="AI491" s="162"/>
      <c r="AJ491" s="162"/>
      <c r="AK491" s="162">
        <f>Tabela133[[#This Row],[Categoria]]</f>
        <v>0</v>
      </c>
      <c r="AL491" s="162"/>
      <c r="AM491" s="162"/>
      <c r="AN491" s="162"/>
      <c r="AO491" s="162"/>
      <c r="AP491" s="150" t="str">
        <f t="shared" si="23"/>
        <v/>
      </c>
    </row>
    <row r="492" spans="1:42" s="144" customFormat="1" x14ac:dyDescent="0.25">
      <c r="A492" s="156"/>
      <c r="B492" s="76"/>
      <c r="C492" s="155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50" t="str">
        <f t="shared" si="21"/>
        <v/>
      </c>
      <c r="P492" s="76"/>
      <c r="Q492" s="155" t="str">
        <f>IF(Tabela133[[#This Row],[Diagnóstico]]="Não Prenha",Tabela133[[#This Row],[Vaca]],"-")</f>
        <v>-</v>
      </c>
      <c r="R492" s="162" t="str">
        <f>IF(Tabela133[[#This Row],[Diagnóstico]]="Não Prenha",Tabela133[[#This Row],[E.C.C DG]],"-")</f>
        <v>-</v>
      </c>
      <c r="S492" s="162"/>
      <c r="T492" s="162" t="str">
        <f>IF(Tabela133[[#This Row],[Diagnóstico]]="Não Prenha",Tabela133[[#This Row],[E.C.C. IA]],"-")</f>
        <v>-</v>
      </c>
      <c r="U492" s="162" t="str">
        <f>IF(Tabela133[[#This Row],[Diagnóstico]]="Não Prenha",Tabela133[[#This Row],[Raça IA]],"-")</f>
        <v>-</v>
      </c>
      <c r="V492" s="162"/>
      <c r="W492" s="162">
        <f>Tabela133[[#This Row],[Categoria]]</f>
        <v>0</v>
      </c>
      <c r="X492" s="162"/>
      <c r="Y492" s="162"/>
      <c r="Z492" s="162"/>
      <c r="AA492" s="162"/>
      <c r="AB492" s="150" t="str">
        <f t="shared" si="22"/>
        <v/>
      </c>
      <c r="AD492" s="76"/>
      <c r="AE492" s="155" t="str">
        <f>IF(Tabela13124[[#This Row],[Diagnóstico]]="Não Prenha ",Tabela133[[#This Row],[Vaca]],"-")</f>
        <v>-</v>
      </c>
      <c r="AF492" s="162"/>
      <c r="AG492" s="162"/>
      <c r="AH492" s="162"/>
      <c r="AI492" s="162"/>
      <c r="AJ492" s="162"/>
      <c r="AK492" s="162">
        <f>Tabela133[[#This Row],[Categoria]]</f>
        <v>0</v>
      </c>
      <c r="AL492" s="162"/>
      <c r="AM492" s="162"/>
      <c r="AN492" s="162"/>
      <c r="AO492" s="162"/>
      <c r="AP492" s="150" t="str">
        <f t="shared" si="23"/>
        <v/>
      </c>
    </row>
    <row r="493" spans="1:42" s="144" customFormat="1" x14ac:dyDescent="0.25">
      <c r="A493" s="156"/>
      <c r="B493" s="76"/>
      <c r="C493" s="155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50" t="str">
        <f t="shared" si="21"/>
        <v/>
      </c>
      <c r="P493" s="76"/>
      <c r="Q493" s="155" t="str">
        <f>IF(Tabela133[[#This Row],[Diagnóstico]]="Não Prenha",Tabela133[[#This Row],[Vaca]],"-")</f>
        <v>-</v>
      </c>
      <c r="R493" s="162" t="str">
        <f>IF(Tabela133[[#This Row],[Diagnóstico]]="Não Prenha",Tabela133[[#This Row],[E.C.C DG]],"-")</f>
        <v>-</v>
      </c>
      <c r="S493" s="162"/>
      <c r="T493" s="162" t="str">
        <f>IF(Tabela133[[#This Row],[Diagnóstico]]="Não Prenha",Tabela133[[#This Row],[E.C.C. IA]],"-")</f>
        <v>-</v>
      </c>
      <c r="U493" s="162" t="str">
        <f>IF(Tabela133[[#This Row],[Diagnóstico]]="Não Prenha",Tabela133[[#This Row],[Raça IA]],"-")</f>
        <v>-</v>
      </c>
      <c r="V493" s="162"/>
      <c r="W493" s="162">
        <f>Tabela133[[#This Row],[Categoria]]</f>
        <v>0</v>
      </c>
      <c r="X493" s="162"/>
      <c r="Y493" s="162"/>
      <c r="Z493" s="162"/>
      <c r="AA493" s="162"/>
      <c r="AB493" s="150" t="str">
        <f t="shared" si="22"/>
        <v/>
      </c>
      <c r="AD493" s="76"/>
      <c r="AE493" s="155" t="str">
        <f>IF(Tabela13124[[#This Row],[Diagnóstico]]="Não Prenha ",Tabela133[[#This Row],[Vaca]],"-")</f>
        <v>-</v>
      </c>
      <c r="AF493" s="162"/>
      <c r="AG493" s="162"/>
      <c r="AH493" s="162"/>
      <c r="AI493" s="162"/>
      <c r="AJ493" s="162"/>
      <c r="AK493" s="162">
        <f>Tabela133[[#This Row],[Categoria]]</f>
        <v>0</v>
      </c>
      <c r="AL493" s="162"/>
      <c r="AM493" s="162"/>
      <c r="AN493" s="162"/>
      <c r="AO493" s="162"/>
      <c r="AP493" s="150" t="str">
        <f t="shared" si="23"/>
        <v/>
      </c>
    </row>
    <row r="494" spans="1:42" s="144" customFormat="1" x14ac:dyDescent="0.25">
      <c r="A494" s="156"/>
      <c r="B494" s="76"/>
      <c r="C494" s="155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50" t="str">
        <f t="shared" si="21"/>
        <v/>
      </c>
      <c r="P494" s="76"/>
      <c r="Q494" s="155" t="str">
        <f>IF(Tabela133[[#This Row],[Diagnóstico]]="Não Prenha",Tabela133[[#This Row],[Vaca]],"-")</f>
        <v>-</v>
      </c>
      <c r="R494" s="162" t="str">
        <f>IF(Tabela133[[#This Row],[Diagnóstico]]="Não Prenha",Tabela133[[#This Row],[E.C.C DG]],"-")</f>
        <v>-</v>
      </c>
      <c r="S494" s="162"/>
      <c r="T494" s="162" t="str">
        <f>IF(Tabela133[[#This Row],[Diagnóstico]]="Não Prenha",Tabela133[[#This Row],[E.C.C. IA]],"-")</f>
        <v>-</v>
      </c>
      <c r="U494" s="162" t="str">
        <f>IF(Tabela133[[#This Row],[Diagnóstico]]="Não Prenha",Tabela133[[#This Row],[Raça IA]],"-")</f>
        <v>-</v>
      </c>
      <c r="V494" s="162"/>
      <c r="W494" s="162">
        <f>Tabela133[[#This Row],[Categoria]]</f>
        <v>0</v>
      </c>
      <c r="X494" s="162"/>
      <c r="Y494" s="162"/>
      <c r="Z494" s="162"/>
      <c r="AA494" s="162"/>
      <c r="AB494" s="150" t="str">
        <f t="shared" si="22"/>
        <v/>
      </c>
      <c r="AD494" s="76"/>
      <c r="AE494" s="155" t="str">
        <f>IF(Tabela13124[[#This Row],[Diagnóstico]]="Não Prenha ",Tabela133[[#This Row],[Vaca]],"-")</f>
        <v>-</v>
      </c>
      <c r="AF494" s="162"/>
      <c r="AG494" s="162"/>
      <c r="AH494" s="162"/>
      <c r="AI494" s="162"/>
      <c r="AJ494" s="162"/>
      <c r="AK494" s="162">
        <f>Tabela133[[#This Row],[Categoria]]</f>
        <v>0</v>
      </c>
      <c r="AL494" s="162"/>
      <c r="AM494" s="162"/>
      <c r="AN494" s="162"/>
      <c r="AO494" s="162"/>
      <c r="AP494" s="150" t="str">
        <f t="shared" si="23"/>
        <v/>
      </c>
    </row>
    <row r="495" spans="1:42" s="144" customFormat="1" x14ac:dyDescent="0.25">
      <c r="A495" s="156"/>
      <c r="B495" s="76"/>
      <c r="C495" s="155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50" t="str">
        <f t="shared" si="21"/>
        <v/>
      </c>
      <c r="P495" s="76"/>
      <c r="Q495" s="155" t="str">
        <f>IF(Tabela133[[#This Row],[Diagnóstico]]="Não Prenha",Tabela133[[#This Row],[Vaca]],"-")</f>
        <v>-</v>
      </c>
      <c r="R495" s="162" t="str">
        <f>IF(Tabela133[[#This Row],[Diagnóstico]]="Não Prenha",Tabela133[[#This Row],[E.C.C DG]],"-")</f>
        <v>-</v>
      </c>
      <c r="S495" s="162"/>
      <c r="T495" s="162" t="str">
        <f>IF(Tabela133[[#This Row],[Diagnóstico]]="Não Prenha",Tabela133[[#This Row],[E.C.C. IA]],"-")</f>
        <v>-</v>
      </c>
      <c r="U495" s="162" t="str">
        <f>IF(Tabela133[[#This Row],[Diagnóstico]]="Não Prenha",Tabela133[[#This Row],[Raça IA]],"-")</f>
        <v>-</v>
      </c>
      <c r="V495" s="162"/>
      <c r="W495" s="162">
        <f>Tabela133[[#This Row],[Categoria]]</f>
        <v>0</v>
      </c>
      <c r="X495" s="162"/>
      <c r="Y495" s="162"/>
      <c r="Z495" s="162"/>
      <c r="AA495" s="162"/>
      <c r="AB495" s="150" t="str">
        <f t="shared" si="22"/>
        <v/>
      </c>
      <c r="AD495" s="76"/>
      <c r="AE495" s="155" t="str">
        <f>IF(Tabela13124[[#This Row],[Diagnóstico]]="Não Prenha ",Tabela133[[#This Row],[Vaca]],"-")</f>
        <v>-</v>
      </c>
      <c r="AF495" s="162"/>
      <c r="AG495" s="162"/>
      <c r="AH495" s="162"/>
      <c r="AI495" s="162"/>
      <c r="AJ495" s="162"/>
      <c r="AK495" s="162">
        <f>Tabela133[[#This Row],[Categoria]]</f>
        <v>0</v>
      </c>
      <c r="AL495" s="162"/>
      <c r="AM495" s="162"/>
      <c r="AN495" s="162"/>
      <c r="AO495" s="162"/>
      <c r="AP495" s="150" t="str">
        <f t="shared" si="23"/>
        <v/>
      </c>
    </row>
    <row r="496" spans="1:42" s="144" customFormat="1" x14ac:dyDescent="0.25">
      <c r="A496" s="156"/>
      <c r="B496" s="76"/>
      <c r="C496" s="155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50" t="str">
        <f t="shared" si="21"/>
        <v/>
      </c>
      <c r="P496" s="76"/>
      <c r="Q496" s="155" t="str">
        <f>IF(Tabela133[[#This Row],[Diagnóstico]]="Não Prenha",Tabela133[[#This Row],[Vaca]],"-")</f>
        <v>-</v>
      </c>
      <c r="R496" s="162" t="str">
        <f>IF(Tabela133[[#This Row],[Diagnóstico]]="Não Prenha",Tabela133[[#This Row],[E.C.C DG]],"-")</f>
        <v>-</v>
      </c>
      <c r="S496" s="162"/>
      <c r="T496" s="162" t="str">
        <f>IF(Tabela133[[#This Row],[Diagnóstico]]="Não Prenha",Tabela133[[#This Row],[E.C.C. IA]],"-")</f>
        <v>-</v>
      </c>
      <c r="U496" s="162" t="str">
        <f>IF(Tabela133[[#This Row],[Diagnóstico]]="Não Prenha",Tabela133[[#This Row],[Raça IA]],"-")</f>
        <v>-</v>
      </c>
      <c r="V496" s="162"/>
      <c r="W496" s="162">
        <f>Tabela133[[#This Row],[Categoria]]</f>
        <v>0</v>
      </c>
      <c r="X496" s="162"/>
      <c r="Y496" s="162"/>
      <c r="Z496" s="162"/>
      <c r="AA496" s="162"/>
      <c r="AB496" s="150" t="str">
        <f t="shared" si="22"/>
        <v/>
      </c>
      <c r="AD496" s="76"/>
      <c r="AE496" s="155" t="str">
        <f>IF(Tabela13124[[#This Row],[Diagnóstico]]="Não Prenha ",Tabela133[[#This Row],[Vaca]],"-")</f>
        <v>-</v>
      </c>
      <c r="AF496" s="162"/>
      <c r="AG496" s="162"/>
      <c r="AH496" s="162"/>
      <c r="AI496" s="162"/>
      <c r="AJ496" s="162"/>
      <c r="AK496" s="162">
        <f>Tabela133[[#This Row],[Categoria]]</f>
        <v>0</v>
      </c>
      <c r="AL496" s="162"/>
      <c r="AM496" s="162"/>
      <c r="AN496" s="162"/>
      <c r="AO496" s="162"/>
      <c r="AP496" s="150" t="str">
        <f t="shared" si="23"/>
        <v/>
      </c>
    </row>
    <row r="497" spans="1:42" s="144" customFormat="1" x14ac:dyDescent="0.25">
      <c r="A497" s="156"/>
      <c r="B497" s="76"/>
      <c r="C497" s="155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50" t="str">
        <f t="shared" si="21"/>
        <v/>
      </c>
      <c r="P497" s="76"/>
      <c r="Q497" s="155" t="str">
        <f>IF(Tabela133[[#This Row],[Diagnóstico]]="Não Prenha",Tabela133[[#This Row],[Vaca]],"-")</f>
        <v>-</v>
      </c>
      <c r="R497" s="162" t="str">
        <f>IF(Tabela133[[#This Row],[Diagnóstico]]="Não Prenha",Tabela133[[#This Row],[E.C.C DG]],"-")</f>
        <v>-</v>
      </c>
      <c r="S497" s="162"/>
      <c r="T497" s="162" t="str">
        <f>IF(Tabela133[[#This Row],[Diagnóstico]]="Não Prenha",Tabela133[[#This Row],[E.C.C. IA]],"-")</f>
        <v>-</v>
      </c>
      <c r="U497" s="162" t="str">
        <f>IF(Tabela133[[#This Row],[Diagnóstico]]="Não Prenha",Tabela133[[#This Row],[Raça IA]],"-")</f>
        <v>-</v>
      </c>
      <c r="V497" s="162"/>
      <c r="W497" s="162">
        <f>Tabela133[[#This Row],[Categoria]]</f>
        <v>0</v>
      </c>
      <c r="X497" s="162"/>
      <c r="Y497" s="162"/>
      <c r="Z497" s="162"/>
      <c r="AA497" s="162"/>
      <c r="AB497" s="150" t="str">
        <f t="shared" si="22"/>
        <v/>
      </c>
      <c r="AD497" s="76"/>
      <c r="AE497" s="155" t="str">
        <f>IF(Tabela13124[[#This Row],[Diagnóstico]]="Não Prenha ",Tabela133[[#This Row],[Vaca]],"-")</f>
        <v>-</v>
      </c>
      <c r="AF497" s="162"/>
      <c r="AG497" s="162"/>
      <c r="AH497" s="162"/>
      <c r="AI497" s="162"/>
      <c r="AJ497" s="162"/>
      <c r="AK497" s="162">
        <f>Tabela133[[#This Row],[Categoria]]</f>
        <v>0</v>
      </c>
      <c r="AL497" s="162"/>
      <c r="AM497" s="162"/>
      <c r="AN497" s="162"/>
      <c r="AO497" s="162"/>
      <c r="AP497" s="150" t="str">
        <f t="shared" si="23"/>
        <v/>
      </c>
    </row>
    <row r="498" spans="1:42" s="144" customFormat="1" x14ac:dyDescent="0.25">
      <c r="A498" s="156"/>
      <c r="B498" s="76"/>
      <c r="C498" s="155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50" t="str">
        <f t="shared" si="21"/>
        <v/>
      </c>
      <c r="P498" s="76"/>
      <c r="Q498" s="155" t="str">
        <f>IF(Tabela133[[#This Row],[Diagnóstico]]="Não Prenha",Tabela133[[#This Row],[Vaca]],"-")</f>
        <v>-</v>
      </c>
      <c r="R498" s="162" t="str">
        <f>IF(Tabela133[[#This Row],[Diagnóstico]]="Não Prenha",Tabela133[[#This Row],[E.C.C DG]],"-")</f>
        <v>-</v>
      </c>
      <c r="S498" s="162"/>
      <c r="T498" s="162" t="str">
        <f>IF(Tabela133[[#This Row],[Diagnóstico]]="Não Prenha",Tabela133[[#This Row],[E.C.C. IA]],"-")</f>
        <v>-</v>
      </c>
      <c r="U498" s="162" t="str">
        <f>IF(Tabela133[[#This Row],[Diagnóstico]]="Não Prenha",Tabela133[[#This Row],[Raça IA]],"-")</f>
        <v>-</v>
      </c>
      <c r="V498" s="162"/>
      <c r="W498" s="162">
        <f>Tabela133[[#This Row],[Categoria]]</f>
        <v>0</v>
      </c>
      <c r="X498" s="162"/>
      <c r="Y498" s="162"/>
      <c r="Z498" s="162"/>
      <c r="AA498" s="162"/>
      <c r="AB498" s="150" t="str">
        <f t="shared" si="22"/>
        <v/>
      </c>
      <c r="AD498" s="76"/>
      <c r="AE498" s="155" t="str">
        <f>IF(Tabela13124[[#This Row],[Diagnóstico]]="Não Prenha ",Tabela133[[#This Row],[Vaca]],"-")</f>
        <v>-</v>
      </c>
      <c r="AF498" s="162"/>
      <c r="AG498" s="162"/>
      <c r="AH498" s="162"/>
      <c r="AI498" s="162"/>
      <c r="AJ498" s="162"/>
      <c r="AK498" s="162">
        <f>Tabela133[[#This Row],[Categoria]]</f>
        <v>0</v>
      </c>
      <c r="AL498" s="162"/>
      <c r="AM498" s="162"/>
      <c r="AN498" s="162"/>
      <c r="AO498" s="162"/>
      <c r="AP498" s="150" t="str">
        <f t="shared" si="23"/>
        <v/>
      </c>
    </row>
    <row r="499" spans="1:42" s="144" customFormat="1" x14ac:dyDescent="0.25">
      <c r="A499" s="156"/>
      <c r="B499" s="76"/>
      <c r="C499" s="155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50" t="str">
        <f t="shared" si="21"/>
        <v/>
      </c>
      <c r="P499" s="76"/>
      <c r="Q499" s="155" t="str">
        <f>IF(Tabela133[[#This Row],[Diagnóstico]]="Não Prenha",Tabela133[[#This Row],[Vaca]],"-")</f>
        <v>-</v>
      </c>
      <c r="R499" s="162" t="str">
        <f>IF(Tabela133[[#This Row],[Diagnóstico]]="Não Prenha",Tabela133[[#This Row],[E.C.C DG]],"-")</f>
        <v>-</v>
      </c>
      <c r="S499" s="162"/>
      <c r="T499" s="162" t="str">
        <f>IF(Tabela133[[#This Row],[Diagnóstico]]="Não Prenha",Tabela133[[#This Row],[E.C.C. IA]],"-")</f>
        <v>-</v>
      </c>
      <c r="U499" s="162" t="str">
        <f>IF(Tabela133[[#This Row],[Diagnóstico]]="Não Prenha",Tabela133[[#This Row],[Raça IA]],"-")</f>
        <v>-</v>
      </c>
      <c r="V499" s="162"/>
      <c r="W499" s="162">
        <f>Tabela133[[#This Row],[Categoria]]</f>
        <v>0</v>
      </c>
      <c r="X499" s="162"/>
      <c r="Y499" s="162"/>
      <c r="Z499" s="162"/>
      <c r="AA499" s="162"/>
      <c r="AB499" s="150" t="str">
        <f t="shared" si="22"/>
        <v/>
      </c>
      <c r="AD499" s="76"/>
      <c r="AE499" s="155" t="str">
        <f>IF(Tabela13124[[#This Row],[Diagnóstico]]="Não Prenha ",Tabela133[[#This Row],[Vaca]],"-")</f>
        <v>-</v>
      </c>
      <c r="AF499" s="162"/>
      <c r="AG499" s="162"/>
      <c r="AH499" s="162"/>
      <c r="AI499" s="162"/>
      <c r="AJ499" s="162"/>
      <c r="AK499" s="162">
        <f>Tabela133[[#This Row],[Categoria]]</f>
        <v>0</v>
      </c>
      <c r="AL499" s="162"/>
      <c r="AM499" s="162"/>
      <c r="AN499" s="162"/>
      <c r="AO499" s="162"/>
      <c r="AP499" s="150" t="str">
        <f t="shared" si="23"/>
        <v/>
      </c>
    </row>
    <row r="500" spans="1:42" s="144" customFormat="1" x14ac:dyDescent="0.25">
      <c r="A500" s="153"/>
      <c r="B500" s="151"/>
      <c r="C500" s="15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50" t="str">
        <f t="shared" si="21"/>
        <v/>
      </c>
      <c r="P500" s="151"/>
      <c r="Q500" s="152" t="str">
        <f>IF(Tabela133[[#This Row],[Diagnóstico]]="Não Prenha",Tabela133[[#This Row],[Vaca]],"-")</f>
        <v>-</v>
      </c>
      <c r="R500" s="162" t="str">
        <f>IF(Tabela133[[#This Row],[Diagnóstico]]="Não Prenha",Tabela133[[#This Row],[E.C.C DG]],"-")</f>
        <v>-</v>
      </c>
      <c r="S500" s="162"/>
      <c r="T500" s="162" t="str">
        <f>IF(Tabela133[[#This Row],[Diagnóstico]]="Não Prenha",Tabela133[[#This Row],[E.C.C. IA]],"-")</f>
        <v>-</v>
      </c>
      <c r="U500" s="162" t="str">
        <f>IF(Tabela133[[#This Row],[Diagnóstico]]="Não Prenha",Tabela133[[#This Row],[Raça IA]],"-")</f>
        <v>-</v>
      </c>
      <c r="V500" s="162"/>
      <c r="W500" s="162">
        <f>Tabela133[[#This Row],[Categoria]]</f>
        <v>0</v>
      </c>
      <c r="X500" s="162"/>
      <c r="Y500" s="162"/>
      <c r="Z500" s="162"/>
      <c r="AA500" s="162"/>
      <c r="AB500" s="150" t="str">
        <f t="shared" si="22"/>
        <v/>
      </c>
      <c r="AD500" s="151"/>
      <c r="AE500" s="152" t="str">
        <f>IF(Tabela13124[[#This Row],[Diagnóstico]]="Não Prenha ",Tabela133[[#This Row],[Vaca]],"-")</f>
        <v>-</v>
      </c>
      <c r="AF500" s="162"/>
      <c r="AG500" s="162"/>
      <c r="AH500" s="162"/>
      <c r="AI500" s="162"/>
      <c r="AJ500" s="162"/>
      <c r="AK500" s="162">
        <f>Tabela133[[#This Row],[Categoria]]</f>
        <v>0</v>
      </c>
      <c r="AL500" s="162"/>
      <c r="AM500" s="162"/>
      <c r="AN500" s="162"/>
      <c r="AO500" s="162"/>
      <c r="AP500" s="150" t="str">
        <f t="shared" si="23"/>
        <v/>
      </c>
    </row>
  </sheetData>
  <sheetProtection formatCells="0" formatColumns="0" formatRows="0" sort="0" autoFilter="0" pivotTables="0"/>
  <conditionalFormatting sqref="C2:C59">
    <cfRule type="duplicateValues" dxfId="159" priority="29"/>
  </conditionalFormatting>
  <conditionalFormatting sqref="C60:C115">
    <cfRule type="duplicateValues" dxfId="158" priority="28"/>
  </conditionalFormatting>
  <conditionalFormatting sqref="C116:C183">
    <cfRule type="duplicateValues" dxfId="157" priority="27"/>
  </conditionalFormatting>
  <conditionalFormatting sqref="C184:C234">
    <cfRule type="duplicateValues" dxfId="156" priority="26"/>
  </conditionalFormatting>
  <conditionalFormatting sqref="C235:C281">
    <cfRule type="duplicateValues" dxfId="155" priority="25"/>
  </conditionalFormatting>
  <conditionalFormatting sqref="C282:C331">
    <cfRule type="duplicateValues" dxfId="154" priority="24"/>
  </conditionalFormatting>
  <conditionalFormatting sqref="C332:C379">
    <cfRule type="duplicateValues" dxfId="153" priority="23"/>
  </conditionalFormatting>
  <conditionalFormatting sqref="C380:C397">
    <cfRule type="duplicateValues" dxfId="152" priority="22"/>
  </conditionalFormatting>
  <conditionalFormatting sqref="C398">
    <cfRule type="duplicateValues" dxfId="151" priority="21"/>
  </conditionalFormatting>
  <conditionalFormatting sqref="C399:C464">
    <cfRule type="duplicateValues" dxfId="150" priority="20"/>
  </conditionalFormatting>
  <conditionalFormatting sqref="C1:D1 C465:C500">
    <cfRule type="duplicateValues" dxfId="149" priority="30"/>
  </conditionalFormatting>
  <conditionalFormatting sqref="Q2:Q59">
    <cfRule type="duplicateValues" dxfId="148" priority="19"/>
  </conditionalFormatting>
  <conditionalFormatting sqref="Q60:Q115">
    <cfRule type="duplicateValues" dxfId="147" priority="18"/>
  </conditionalFormatting>
  <conditionalFormatting sqref="Q116:Q183">
    <cfRule type="duplicateValues" dxfId="146" priority="17"/>
  </conditionalFormatting>
  <conditionalFormatting sqref="Q184:Q234">
    <cfRule type="duplicateValues" dxfId="145" priority="16"/>
  </conditionalFormatting>
  <conditionalFormatting sqref="Q235:Q281">
    <cfRule type="duplicateValues" dxfId="144" priority="15"/>
  </conditionalFormatting>
  <conditionalFormatting sqref="Q282:Q331">
    <cfRule type="duplicateValues" dxfId="143" priority="14"/>
  </conditionalFormatting>
  <conditionalFormatting sqref="Q332:Q379">
    <cfRule type="duplicateValues" dxfId="142" priority="13"/>
  </conditionalFormatting>
  <conditionalFormatting sqref="Q380:Q397">
    <cfRule type="duplicateValues" dxfId="141" priority="12"/>
  </conditionalFormatting>
  <conditionalFormatting sqref="Q398">
    <cfRule type="duplicateValues" dxfId="140" priority="11"/>
  </conditionalFormatting>
  <conditionalFormatting sqref="Q399:Q464">
    <cfRule type="duplicateValues" dxfId="139" priority="10"/>
  </conditionalFormatting>
  <conditionalFormatting sqref="Q1:R1 Q465:Q500">
    <cfRule type="duplicateValues" dxfId="138" priority="31"/>
  </conditionalFormatting>
  <conditionalFormatting sqref="AE2:AE162">
    <cfRule type="duplicateValues" dxfId="137" priority="9"/>
  </conditionalFormatting>
  <conditionalFormatting sqref="AE163:AE183">
    <cfRule type="duplicateValues" dxfId="136" priority="8"/>
  </conditionalFormatting>
  <conditionalFormatting sqref="AE184:AE234">
    <cfRule type="duplicateValues" dxfId="135" priority="7"/>
  </conditionalFormatting>
  <conditionalFormatting sqref="AE235:AE281">
    <cfRule type="duplicateValues" dxfId="134" priority="6"/>
  </conditionalFormatting>
  <conditionalFormatting sqref="AE282:AE331">
    <cfRule type="duplicateValues" dxfId="133" priority="5"/>
  </conditionalFormatting>
  <conditionalFormatting sqref="AE332:AE379">
    <cfRule type="duplicateValues" dxfId="132" priority="4"/>
  </conditionalFormatting>
  <conditionalFormatting sqref="AE380:AE397">
    <cfRule type="duplicateValues" dxfId="131" priority="3"/>
  </conditionalFormatting>
  <conditionalFormatting sqref="AE398">
    <cfRule type="duplicateValues" dxfId="130" priority="2"/>
  </conditionalFormatting>
  <conditionalFormatting sqref="AE399:AE464">
    <cfRule type="duplicateValues" dxfId="129" priority="1"/>
  </conditionalFormatting>
  <conditionalFormatting sqref="AE1:AF1 AE465:AE500">
    <cfRule type="duplicateValues" dxfId="128" priority="32"/>
  </conditionalFormatting>
  <dataValidations count="3">
    <dataValidation type="list" allowBlank="1" showInputMessage="1" showErrorMessage="1" sqref="S2" xr:uid="{3F62C330-39EC-498D-9433-91F6ED5CC981}">
      <formula1>"Prenha, Não Prenha "</formula1>
    </dataValidation>
    <dataValidation type="list" allowBlank="1" showInputMessage="1" showErrorMessage="1" sqref="E2:E500" xr:uid="{75AD0CCE-F8C6-4B31-A3FA-17D874940431}">
      <formula1>"Prenha, Não Prenha"</formula1>
    </dataValidation>
    <dataValidation type="list" allowBlank="1" showInputMessage="1" showErrorMessage="1" sqref="J501:J1048576 X501:X1048576 AL501:AL1048576" xr:uid="{3BD9E0AB-73DC-49D5-9D46-666C9787FC8F}">
      <formula1>$B$3:$B$114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A192DA-F182-467B-B216-BE1248A76F84}">
          <x14:formula1>
            <xm:f>'C:\Users\Carne\Dropbox\PC\Desktop\master cria\PLANILHAS\[Planilha de IATF 2.4 - Copia.xlsx]Cadastro'!#REF!</xm:f>
          </x14:formula1>
          <xm:sqref>L501:L1048576 Z501:Z1048576 AN501:AN1048576 I501:I1048576 W501:W1048576 AK501:AK1048576 D501:G1048576 R501:U1048576 AF501:AI1048576 D1:G1 I1:J1 L1 W1:X1 Z1 AK1:AL1 AF1:AI1 AN1 R1:U1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E6EA-FACD-4AFF-B12C-9CB80E796ECD}">
  <dimension ref="A1:AQ500"/>
  <sheetViews>
    <sheetView showGridLines="0" topLeftCell="N1" zoomScale="130" zoomScaleNormal="130" workbookViewId="0">
      <pane ySplit="1" topLeftCell="A2" activePane="bottomLeft" state="frozen"/>
      <selection pane="bottomLeft" activeCell="J4" sqref="J4:J27"/>
    </sheetView>
  </sheetViews>
  <sheetFormatPr defaultRowHeight="15.75" x14ac:dyDescent="0.25"/>
  <cols>
    <col min="1" max="1" width="37.5703125" style="145" bestFit="1" customWidth="1"/>
    <col min="2" max="2" width="13.7109375" style="145" customWidth="1"/>
    <col min="3" max="3" width="16.28515625" style="149" customWidth="1"/>
    <col min="4" max="4" width="11.7109375" style="147" customWidth="1"/>
    <col min="5" max="5" width="14.140625" style="145" customWidth="1"/>
    <col min="6" max="6" width="11" style="147" customWidth="1"/>
    <col min="7" max="7" width="9.140625" style="147" customWidth="1"/>
    <col min="8" max="8" width="5.7109375" style="148" customWidth="1"/>
    <col min="9" max="9" width="23.140625" style="145" customWidth="1"/>
    <col min="10" max="10" width="25.28515625" style="145" customWidth="1"/>
    <col min="11" max="11" width="13" style="146" customWidth="1"/>
    <col min="12" max="12" width="14.7109375" style="145" customWidth="1"/>
    <col min="13" max="13" width="19" style="145" customWidth="1"/>
    <col min="14" max="14" width="20.42578125" style="145" customWidth="1"/>
    <col min="15" max="15" width="3" style="144" customWidth="1"/>
    <col min="16" max="16" width="13.7109375" style="145" customWidth="1"/>
    <col min="17" max="17" width="16.28515625" style="149" customWidth="1"/>
    <col min="18" max="18" width="11.7109375" style="147" customWidth="1"/>
    <col min="19" max="19" width="14.140625" style="145" customWidth="1"/>
    <col min="20" max="20" width="11" style="147" customWidth="1"/>
    <col min="21" max="21" width="9" style="147" customWidth="1"/>
    <col min="22" max="22" width="5.7109375" style="148" customWidth="1"/>
    <col min="23" max="23" width="23.140625" style="145" customWidth="1"/>
    <col min="24" max="24" width="25.28515625" style="145" customWidth="1"/>
    <col min="25" max="25" width="13" style="146" customWidth="1"/>
    <col min="26" max="26" width="14.7109375" style="145" customWidth="1"/>
    <col min="27" max="27" width="19" style="145" customWidth="1"/>
    <col min="28" max="28" width="20.42578125" style="145" customWidth="1"/>
    <col min="29" max="29" width="3" style="144" customWidth="1"/>
    <col min="30" max="30" width="13.7109375" style="145" customWidth="1"/>
    <col min="31" max="31" width="16.28515625" style="149" customWidth="1"/>
    <col min="32" max="32" width="11.7109375" style="147" customWidth="1"/>
    <col min="33" max="33" width="14.140625" style="145" customWidth="1"/>
    <col min="34" max="34" width="11" style="147" customWidth="1"/>
    <col min="35" max="35" width="9" style="147" bestFit="1" customWidth="1"/>
    <col min="36" max="36" width="5.7109375" style="148" customWidth="1"/>
    <col min="37" max="37" width="23.140625" style="145" bestFit="1" customWidth="1"/>
    <col min="38" max="38" width="25.28515625" style="145" customWidth="1"/>
    <col min="39" max="39" width="13" style="146" customWidth="1"/>
    <col min="40" max="40" width="14.7109375" style="145" customWidth="1"/>
    <col min="41" max="41" width="19" style="145" bestFit="1" customWidth="1"/>
    <col min="42" max="42" width="20.42578125" style="145" bestFit="1" customWidth="1"/>
    <col min="43" max="43" width="3" style="144" customWidth="1"/>
  </cols>
  <sheetData>
    <row r="1" spans="1:43" ht="16.5" x14ac:dyDescent="0.25">
      <c r="A1" s="167" t="s">
        <v>95</v>
      </c>
      <c r="B1" s="164" t="s">
        <v>94</v>
      </c>
      <c r="C1" s="166" t="s">
        <v>93</v>
      </c>
      <c r="D1" s="183" t="s">
        <v>92</v>
      </c>
      <c r="E1" s="184" t="s">
        <v>91</v>
      </c>
      <c r="F1" s="183" t="s">
        <v>90</v>
      </c>
      <c r="G1" s="165" t="s">
        <v>89</v>
      </c>
      <c r="H1" s="185" t="s">
        <v>88</v>
      </c>
      <c r="I1" s="184" t="s">
        <v>87</v>
      </c>
      <c r="J1" s="184" t="s">
        <v>82</v>
      </c>
      <c r="K1" s="186" t="s">
        <v>86</v>
      </c>
      <c r="L1" s="184" t="s">
        <v>85</v>
      </c>
      <c r="M1" s="184" t="s">
        <v>84</v>
      </c>
      <c r="N1" s="163" t="s">
        <v>83</v>
      </c>
      <c r="P1" s="164" t="s">
        <v>94</v>
      </c>
      <c r="Q1" s="166" t="s">
        <v>93</v>
      </c>
      <c r="R1" s="183" t="s">
        <v>92</v>
      </c>
      <c r="S1" s="184" t="s">
        <v>91</v>
      </c>
      <c r="T1" s="183" t="s">
        <v>90</v>
      </c>
      <c r="U1" s="165" t="s">
        <v>89</v>
      </c>
      <c r="V1" s="185" t="s">
        <v>88</v>
      </c>
      <c r="W1" s="184" t="s">
        <v>87</v>
      </c>
      <c r="X1" s="184" t="s">
        <v>82</v>
      </c>
      <c r="Y1" s="186" t="s">
        <v>86</v>
      </c>
      <c r="Z1" s="184" t="s">
        <v>85</v>
      </c>
      <c r="AA1" s="184" t="s">
        <v>84</v>
      </c>
      <c r="AB1" s="163" t="s">
        <v>83</v>
      </c>
      <c r="AD1" s="164" t="s">
        <v>94</v>
      </c>
      <c r="AE1" s="166" t="s">
        <v>93</v>
      </c>
      <c r="AF1" s="183" t="s">
        <v>92</v>
      </c>
      <c r="AG1" s="184" t="s">
        <v>91</v>
      </c>
      <c r="AH1" s="183" t="s">
        <v>90</v>
      </c>
      <c r="AI1" s="165" t="s">
        <v>89</v>
      </c>
      <c r="AJ1" s="185" t="s">
        <v>88</v>
      </c>
      <c r="AK1" s="184" t="s">
        <v>87</v>
      </c>
      <c r="AL1" s="184" t="s">
        <v>82</v>
      </c>
      <c r="AM1" s="186" t="s">
        <v>86</v>
      </c>
      <c r="AN1" s="184" t="s">
        <v>85</v>
      </c>
      <c r="AO1" s="184" t="s">
        <v>84</v>
      </c>
      <c r="AP1" s="163" t="s">
        <v>83</v>
      </c>
    </row>
    <row r="2" spans="1:43" x14ac:dyDescent="0.25">
      <c r="A2" s="156" t="s">
        <v>1153</v>
      </c>
      <c r="B2" s="154">
        <v>46003</v>
      </c>
      <c r="C2" s="155">
        <v>87</v>
      </c>
      <c r="D2" s="162"/>
      <c r="E2" s="162"/>
      <c r="F2" s="162"/>
      <c r="G2" s="162"/>
      <c r="H2" s="162"/>
      <c r="I2" s="162"/>
      <c r="J2" s="162" t="s">
        <v>1145</v>
      </c>
      <c r="K2" s="162"/>
      <c r="L2" s="162"/>
      <c r="M2" s="162" t="s">
        <v>1150</v>
      </c>
      <c r="N2" s="150">
        <f t="shared" ref="N2:N65" si="0">IF(B2="","",SUM(B2+295))</f>
        <v>46298</v>
      </c>
      <c r="O2" s="161"/>
      <c r="P2" s="154"/>
      <c r="Q2" s="155" t="str">
        <f>IF(Tabela1339[[#This Row],[Diagnóstico]]="Não Prenha",Tabela1339[[#This Row],[Vaca]],"-")</f>
        <v>-</v>
      </c>
      <c r="R2" s="162" t="str">
        <f>IF(Tabela1339[[#This Row],[Diagnóstico]]="Não Prenha",Tabela1339[[#This Row],[E.C.C DG]],"-")</f>
        <v>-</v>
      </c>
      <c r="S2" s="162"/>
      <c r="T2" s="162" t="str">
        <f>IF(Tabela1339[[#This Row],[Diagnóstico]]="Não Prenha",Tabela1339[[#This Row],[E.C.C. IA]],"-")</f>
        <v>-</v>
      </c>
      <c r="U2" s="162" t="str">
        <f>IF(Tabela1339[[#This Row],[Diagnóstico]]="Não Prenha",Tabela1339[[#This Row],[Raça IA]],"-")</f>
        <v>-</v>
      </c>
      <c r="V2" s="162"/>
      <c r="W2" s="162">
        <f>Tabela1339[[#This Row],[Categoria]]</f>
        <v>0</v>
      </c>
      <c r="X2" s="162"/>
      <c r="Y2" s="162"/>
      <c r="Z2" s="162"/>
      <c r="AA2" s="162"/>
      <c r="AB2" s="150" t="str">
        <f t="shared" ref="AB2:AB65" si="1">IF(P2="","",SUM(P2+295))</f>
        <v/>
      </c>
      <c r="AC2" s="161"/>
      <c r="AD2" s="154"/>
      <c r="AE2" s="155" t="str">
        <f>IF(Tabela1312410[[#This Row],[Diagnóstico]]="Não Prenha ",Tabela1339[[#This Row],[Vaca]],"-")</f>
        <v>-</v>
      </c>
      <c r="AF2" s="162"/>
      <c r="AG2" s="162"/>
      <c r="AH2" s="162"/>
      <c r="AI2" s="162"/>
      <c r="AJ2" s="162"/>
      <c r="AK2" s="162">
        <f>Tabela1339[[#This Row],[Categoria]]</f>
        <v>0</v>
      </c>
      <c r="AL2" s="162"/>
      <c r="AM2" s="162"/>
      <c r="AN2" s="162"/>
      <c r="AO2" s="162"/>
      <c r="AP2" s="150" t="str">
        <f t="shared" ref="AP2:AP65" si="2">IF(AD2="","",SUM(AD2+295))</f>
        <v/>
      </c>
      <c r="AQ2" s="161"/>
    </row>
    <row r="3" spans="1:43" x14ac:dyDescent="0.25">
      <c r="A3" s="156" t="s">
        <v>1153</v>
      </c>
      <c r="B3" s="154">
        <v>46003</v>
      </c>
      <c r="C3" s="155">
        <v>3251</v>
      </c>
      <c r="D3" s="162"/>
      <c r="E3" s="162"/>
      <c r="F3" s="162">
        <v>2.75</v>
      </c>
      <c r="G3" s="162"/>
      <c r="H3" s="162"/>
      <c r="I3" s="162"/>
      <c r="J3" s="162" t="s">
        <v>1145</v>
      </c>
      <c r="K3" s="191">
        <v>45246</v>
      </c>
      <c r="L3" s="162"/>
      <c r="M3" s="162" t="s">
        <v>1125</v>
      </c>
      <c r="N3" s="150">
        <f t="shared" si="0"/>
        <v>46298</v>
      </c>
      <c r="O3" s="161"/>
      <c r="P3" s="154"/>
      <c r="Q3" s="155" t="str">
        <f>IF(Tabela1339[[#This Row],[Diagnóstico]]="Não Prenha",Tabela1339[[#This Row],[Vaca]],"-")</f>
        <v>-</v>
      </c>
      <c r="R3" s="162" t="str">
        <f>IF(Tabela1339[[#This Row],[Diagnóstico]]="Não Prenha",Tabela1339[[#This Row],[E.C.C DG]],"-")</f>
        <v>-</v>
      </c>
      <c r="S3" s="162"/>
      <c r="T3" s="162" t="str">
        <f>IF(Tabela1339[[#This Row],[Diagnóstico]]="Não Prenha",Tabela1339[[#This Row],[E.C.C. IA]],"-")</f>
        <v>-</v>
      </c>
      <c r="U3" s="162" t="str">
        <f>IF(Tabela1339[[#This Row],[Diagnóstico]]="Não Prenha",Tabela1339[[#This Row],[Raça IA]],"-")</f>
        <v>-</v>
      </c>
      <c r="V3" s="162"/>
      <c r="W3" s="162">
        <f>Tabela1339[[#This Row],[Categoria]]</f>
        <v>0</v>
      </c>
      <c r="X3" s="162"/>
      <c r="Y3" s="162"/>
      <c r="Z3" s="162"/>
      <c r="AA3" s="162"/>
      <c r="AB3" s="150" t="str">
        <f t="shared" si="1"/>
        <v/>
      </c>
      <c r="AC3" s="161"/>
      <c r="AD3" s="154"/>
      <c r="AE3" s="155" t="str">
        <f>IF(Tabela1312410[[#This Row],[Diagnóstico]]="Não Prenha ",Tabela1339[[#This Row],[Vaca]],"-")</f>
        <v>-</v>
      </c>
      <c r="AF3" s="162"/>
      <c r="AG3" s="162"/>
      <c r="AH3" s="162"/>
      <c r="AI3" s="162"/>
      <c r="AJ3" s="162"/>
      <c r="AK3" s="162">
        <f>Tabela1339[[#This Row],[Categoria]]</f>
        <v>0</v>
      </c>
      <c r="AL3" s="162"/>
      <c r="AM3" s="162"/>
      <c r="AN3" s="162"/>
      <c r="AO3" s="162"/>
      <c r="AP3" s="150" t="str">
        <f t="shared" si="2"/>
        <v/>
      </c>
      <c r="AQ3" s="161"/>
    </row>
    <row r="4" spans="1:43" x14ac:dyDescent="0.25">
      <c r="A4" s="156" t="s">
        <v>1153</v>
      </c>
      <c r="B4" s="154">
        <v>46003</v>
      </c>
      <c r="C4" s="155">
        <v>3292</v>
      </c>
      <c r="D4" s="162"/>
      <c r="E4" s="162"/>
      <c r="F4" s="162">
        <v>3</v>
      </c>
      <c r="G4" s="162"/>
      <c r="H4" s="162"/>
      <c r="I4" s="162"/>
      <c r="J4" s="162" t="s">
        <v>1144</v>
      </c>
      <c r="K4" s="191">
        <v>40260</v>
      </c>
      <c r="L4" s="162"/>
      <c r="M4" s="162" t="s">
        <v>1125</v>
      </c>
      <c r="N4" s="150">
        <f t="shared" si="0"/>
        <v>46298</v>
      </c>
      <c r="O4" s="161"/>
      <c r="P4" s="154"/>
      <c r="Q4" s="155" t="str">
        <f>IF(Tabela1339[[#This Row],[Diagnóstico]]="Não Prenha",Tabela1339[[#This Row],[Vaca]],"-")</f>
        <v>-</v>
      </c>
      <c r="R4" s="162" t="str">
        <f>IF(Tabela1339[[#This Row],[Diagnóstico]]="Não Prenha",Tabela1339[[#This Row],[E.C.C DG]],"-")</f>
        <v>-</v>
      </c>
      <c r="S4" s="162"/>
      <c r="T4" s="162" t="str">
        <f>IF(Tabela1339[[#This Row],[Diagnóstico]]="Não Prenha",Tabela1339[[#This Row],[E.C.C. IA]],"-")</f>
        <v>-</v>
      </c>
      <c r="U4" s="162" t="str">
        <f>IF(Tabela1339[[#This Row],[Diagnóstico]]="Não Prenha",Tabela1339[[#This Row],[Raça IA]],"-")</f>
        <v>-</v>
      </c>
      <c r="V4" s="162"/>
      <c r="W4" s="162">
        <f>Tabela1339[[#This Row],[Categoria]]</f>
        <v>0</v>
      </c>
      <c r="X4" s="162"/>
      <c r="Y4" s="162"/>
      <c r="Z4" s="162"/>
      <c r="AA4" s="162"/>
      <c r="AB4" s="150" t="str">
        <f t="shared" si="1"/>
        <v/>
      </c>
      <c r="AC4" s="161"/>
      <c r="AD4" s="154"/>
      <c r="AE4" s="155" t="str">
        <f>IF(Tabela1312410[[#This Row],[Diagnóstico]]="Não Prenha ",Tabela1339[[#This Row],[Vaca]],"-")</f>
        <v>-</v>
      </c>
      <c r="AF4" s="162"/>
      <c r="AG4" s="162"/>
      <c r="AH4" s="162"/>
      <c r="AI4" s="162"/>
      <c r="AJ4" s="162"/>
      <c r="AK4" s="162">
        <f>Tabela1339[[#This Row],[Categoria]]</f>
        <v>0</v>
      </c>
      <c r="AL4" s="162"/>
      <c r="AM4" s="162"/>
      <c r="AN4" s="162"/>
      <c r="AO4" s="162"/>
      <c r="AP4" s="150" t="str">
        <f t="shared" si="2"/>
        <v/>
      </c>
      <c r="AQ4" s="161"/>
    </row>
    <row r="5" spans="1:43" x14ac:dyDescent="0.25">
      <c r="A5" s="156" t="s">
        <v>1153</v>
      </c>
      <c r="B5" s="154">
        <v>46003</v>
      </c>
      <c r="C5" s="155">
        <v>4027</v>
      </c>
      <c r="D5" s="162"/>
      <c r="E5" s="162"/>
      <c r="F5" s="162">
        <v>3</v>
      </c>
      <c r="G5" s="162"/>
      <c r="H5" s="162"/>
      <c r="I5" s="162"/>
      <c r="J5" s="162" t="s">
        <v>1145</v>
      </c>
      <c r="K5" s="191">
        <v>45246</v>
      </c>
      <c r="L5" s="162"/>
      <c r="M5" s="162" t="s">
        <v>1124</v>
      </c>
      <c r="N5" s="150">
        <f t="shared" si="0"/>
        <v>46298</v>
      </c>
      <c r="O5" s="161"/>
      <c r="P5" s="154"/>
      <c r="Q5" s="155" t="str">
        <f>IF(Tabela1339[[#This Row],[Diagnóstico]]="Não Prenha",Tabela1339[[#This Row],[Vaca]],"-")</f>
        <v>-</v>
      </c>
      <c r="R5" s="162" t="str">
        <f>IF(Tabela1339[[#This Row],[Diagnóstico]]="Não Prenha",Tabela1339[[#This Row],[E.C.C DG]],"-")</f>
        <v>-</v>
      </c>
      <c r="S5" s="162"/>
      <c r="T5" s="162" t="str">
        <f>IF(Tabela1339[[#This Row],[Diagnóstico]]="Não Prenha",Tabela1339[[#This Row],[E.C.C. IA]],"-")</f>
        <v>-</v>
      </c>
      <c r="U5" s="162" t="str">
        <f>IF(Tabela1339[[#This Row],[Diagnóstico]]="Não Prenha",Tabela1339[[#This Row],[Raça IA]],"-")</f>
        <v>-</v>
      </c>
      <c r="V5" s="162"/>
      <c r="W5" s="162">
        <f>Tabela1339[[#This Row],[Categoria]]</f>
        <v>0</v>
      </c>
      <c r="X5" s="162"/>
      <c r="Y5" s="162"/>
      <c r="Z5" s="162"/>
      <c r="AA5" s="162"/>
      <c r="AB5" s="150" t="str">
        <f t="shared" si="1"/>
        <v/>
      </c>
      <c r="AC5" s="161"/>
      <c r="AD5" s="154"/>
      <c r="AE5" s="155" t="str">
        <f>IF(Tabela1312410[[#This Row],[Diagnóstico]]="Não Prenha ",Tabela1339[[#This Row],[Vaca]],"-")</f>
        <v>-</v>
      </c>
      <c r="AF5" s="162"/>
      <c r="AG5" s="162"/>
      <c r="AH5" s="162"/>
      <c r="AI5" s="162"/>
      <c r="AJ5" s="162"/>
      <c r="AK5" s="162">
        <f>Tabela1339[[#This Row],[Categoria]]</f>
        <v>0</v>
      </c>
      <c r="AL5" s="162"/>
      <c r="AM5" s="162"/>
      <c r="AN5" s="162"/>
      <c r="AO5" s="162"/>
      <c r="AP5" s="150" t="str">
        <f t="shared" si="2"/>
        <v/>
      </c>
      <c r="AQ5" s="161"/>
    </row>
    <row r="6" spans="1:43" x14ac:dyDescent="0.25">
      <c r="A6" s="156" t="s">
        <v>1153</v>
      </c>
      <c r="B6" s="154">
        <v>46003</v>
      </c>
      <c r="C6" s="155">
        <v>4051</v>
      </c>
      <c r="D6" s="162"/>
      <c r="E6" s="162"/>
      <c r="F6" s="162">
        <v>2.75</v>
      </c>
      <c r="G6" s="162"/>
      <c r="H6" s="162"/>
      <c r="I6" s="162"/>
      <c r="J6" s="162" t="s">
        <v>1144</v>
      </c>
      <c r="K6" s="191">
        <v>40260</v>
      </c>
      <c r="L6" s="162"/>
      <c r="M6" s="162" t="s">
        <v>1124</v>
      </c>
      <c r="N6" s="150">
        <f t="shared" si="0"/>
        <v>46298</v>
      </c>
      <c r="O6" s="161"/>
      <c r="P6" s="154"/>
      <c r="Q6" s="155" t="str">
        <f>IF(Tabela1339[[#This Row],[Diagnóstico]]="Não Prenha",Tabela1339[[#This Row],[Vaca]],"-")</f>
        <v>-</v>
      </c>
      <c r="R6" s="162" t="str">
        <f>IF(Tabela1339[[#This Row],[Diagnóstico]]="Não Prenha",Tabela1339[[#This Row],[E.C.C DG]],"-")</f>
        <v>-</v>
      </c>
      <c r="S6" s="162"/>
      <c r="T6" s="162" t="str">
        <f>IF(Tabela1339[[#This Row],[Diagnóstico]]="Não Prenha",Tabela1339[[#This Row],[E.C.C. IA]],"-")</f>
        <v>-</v>
      </c>
      <c r="U6" s="162" t="str">
        <f>IF(Tabela1339[[#This Row],[Diagnóstico]]="Não Prenha",Tabela1339[[#This Row],[Raça IA]],"-")</f>
        <v>-</v>
      </c>
      <c r="V6" s="162"/>
      <c r="W6" s="162">
        <f>Tabela1339[[#This Row],[Categoria]]</f>
        <v>0</v>
      </c>
      <c r="X6" s="162"/>
      <c r="Y6" s="162"/>
      <c r="Z6" s="162"/>
      <c r="AA6" s="162"/>
      <c r="AB6" s="150" t="str">
        <f t="shared" si="1"/>
        <v/>
      </c>
      <c r="AC6" s="161"/>
      <c r="AD6" s="154"/>
      <c r="AE6" s="155" t="str">
        <f>IF(Tabela1312410[[#This Row],[Diagnóstico]]="Não Prenha ",Tabela1339[[#This Row],[Vaca]],"-")</f>
        <v>-</v>
      </c>
      <c r="AF6" s="162"/>
      <c r="AG6" s="162"/>
      <c r="AH6" s="162"/>
      <c r="AI6" s="162"/>
      <c r="AJ6" s="162"/>
      <c r="AK6" s="162">
        <f>Tabela1339[[#This Row],[Categoria]]</f>
        <v>0</v>
      </c>
      <c r="AL6" s="162"/>
      <c r="AM6" s="162"/>
      <c r="AN6" s="162"/>
      <c r="AO6" s="162"/>
      <c r="AP6" s="150" t="str">
        <f t="shared" si="2"/>
        <v/>
      </c>
      <c r="AQ6" s="161"/>
    </row>
    <row r="7" spans="1:43" x14ac:dyDescent="0.25">
      <c r="A7" s="156" t="s">
        <v>1153</v>
      </c>
      <c r="B7" s="154">
        <v>46003</v>
      </c>
      <c r="C7" s="155">
        <v>4064</v>
      </c>
      <c r="D7" s="162"/>
      <c r="E7" s="162"/>
      <c r="F7" s="162">
        <v>2.75</v>
      </c>
      <c r="G7" s="162"/>
      <c r="H7" s="162"/>
      <c r="I7" s="162"/>
      <c r="J7" s="162" t="s">
        <v>1144</v>
      </c>
      <c r="K7" s="191">
        <v>40260</v>
      </c>
      <c r="L7" s="162"/>
      <c r="M7" s="162" t="s">
        <v>1124</v>
      </c>
      <c r="N7" s="150">
        <f t="shared" si="0"/>
        <v>46298</v>
      </c>
      <c r="O7" s="161"/>
      <c r="P7" s="154"/>
      <c r="Q7" s="155" t="str">
        <f>IF(Tabela1339[[#This Row],[Diagnóstico]]="Não Prenha",Tabela1339[[#This Row],[Vaca]],"-")</f>
        <v>-</v>
      </c>
      <c r="R7" s="162" t="str">
        <f>IF(Tabela1339[[#This Row],[Diagnóstico]]="Não Prenha",Tabela1339[[#This Row],[E.C.C DG]],"-")</f>
        <v>-</v>
      </c>
      <c r="S7" s="162"/>
      <c r="T7" s="162" t="str">
        <f>IF(Tabela1339[[#This Row],[Diagnóstico]]="Não Prenha",Tabela1339[[#This Row],[E.C.C. IA]],"-")</f>
        <v>-</v>
      </c>
      <c r="U7" s="162" t="str">
        <f>IF(Tabela1339[[#This Row],[Diagnóstico]]="Não Prenha",Tabela1339[[#This Row],[Raça IA]],"-")</f>
        <v>-</v>
      </c>
      <c r="V7" s="162"/>
      <c r="W7" s="162">
        <f>Tabela1339[[#This Row],[Categoria]]</f>
        <v>0</v>
      </c>
      <c r="X7" s="162"/>
      <c r="Y7" s="162"/>
      <c r="Z7" s="162"/>
      <c r="AA7" s="162"/>
      <c r="AB7" s="150" t="str">
        <f t="shared" si="1"/>
        <v/>
      </c>
      <c r="AC7" s="161"/>
      <c r="AD7" s="154"/>
      <c r="AE7" s="155" t="str">
        <f>IF(Tabela1312410[[#This Row],[Diagnóstico]]="Não Prenha ",Tabela1339[[#This Row],[Vaca]],"-")</f>
        <v>-</v>
      </c>
      <c r="AF7" s="162"/>
      <c r="AG7" s="162"/>
      <c r="AH7" s="162"/>
      <c r="AI7" s="162"/>
      <c r="AJ7" s="162"/>
      <c r="AK7" s="162">
        <f>Tabela1339[[#This Row],[Categoria]]</f>
        <v>0</v>
      </c>
      <c r="AL7" s="162"/>
      <c r="AM7" s="162"/>
      <c r="AN7" s="162"/>
      <c r="AO7" s="162"/>
      <c r="AP7" s="150" t="str">
        <f t="shared" si="2"/>
        <v/>
      </c>
      <c r="AQ7" s="161"/>
    </row>
    <row r="8" spans="1:43" x14ac:dyDescent="0.25">
      <c r="A8" s="156" t="s">
        <v>1153</v>
      </c>
      <c r="B8" s="154">
        <v>46003</v>
      </c>
      <c r="C8" s="155">
        <v>4082</v>
      </c>
      <c r="D8" s="162"/>
      <c r="E8" s="162"/>
      <c r="F8" s="162">
        <v>3</v>
      </c>
      <c r="G8" s="162"/>
      <c r="H8" s="162"/>
      <c r="I8" s="162"/>
      <c r="J8" s="162" t="s">
        <v>1144</v>
      </c>
      <c r="K8" s="191">
        <v>40260</v>
      </c>
      <c r="L8" s="162"/>
      <c r="M8" s="162" t="s">
        <v>1124</v>
      </c>
      <c r="N8" s="150">
        <f t="shared" si="0"/>
        <v>46298</v>
      </c>
      <c r="O8" s="161"/>
      <c r="P8" s="154"/>
      <c r="Q8" s="155" t="str">
        <f>IF(Tabela1339[[#This Row],[Diagnóstico]]="Não Prenha",Tabela1339[[#This Row],[Vaca]],"-")</f>
        <v>-</v>
      </c>
      <c r="R8" s="162" t="str">
        <f>IF(Tabela1339[[#This Row],[Diagnóstico]]="Não Prenha",Tabela1339[[#This Row],[E.C.C DG]],"-")</f>
        <v>-</v>
      </c>
      <c r="S8" s="162"/>
      <c r="T8" s="162" t="str">
        <f>IF(Tabela1339[[#This Row],[Diagnóstico]]="Não Prenha",Tabela1339[[#This Row],[E.C.C. IA]],"-")</f>
        <v>-</v>
      </c>
      <c r="U8" s="162" t="str">
        <f>IF(Tabela1339[[#This Row],[Diagnóstico]]="Não Prenha",Tabela1339[[#This Row],[Raça IA]],"-")</f>
        <v>-</v>
      </c>
      <c r="V8" s="162"/>
      <c r="W8" s="162">
        <f>Tabela1339[[#This Row],[Categoria]]</f>
        <v>0</v>
      </c>
      <c r="X8" s="162"/>
      <c r="Y8" s="162"/>
      <c r="Z8" s="162"/>
      <c r="AA8" s="162"/>
      <c r="AB8" s="150" t="str">
        <f t="shared" si="1"/>
        <v/>
      </c>
      <c r="AC8" s="161"/>
      <c r="AD8" s="154"/>
      <c r="AE8" s="155" t="str">
        <f>IF(Tabela1312410[[#This Row],[Diagnóstico]]="Não Prenha ",Tabela1339[[#This Row],[Vaca]],"-")</f>
        <v>-</v>
      </c>
      <c r="AF8" s="162"/>
      <c r="AG8" s="162"/>
      <c r="AH8" s="162"/>
      <c r="AI8" s="162"/>
      <c r="AJ8" s="162"/>
      <c r="AK8" s="162">
        <f>Tabela1339[[#This Row],[Categoria]]</f>
        <v>0</v>
      </c>
      <c r="AL8" s="162"/>
      <c r="AM8" s="162"/>
      <c r="AN8" s="162"/>
      <c r="AO8" s="162"/>
      <c r="AP8" s="150" t="str">
        <f t="shared" si="2"/>
        <v/>
      </c>
      <c r="AQ8" s="161"/>
    </row>
    <row r="9" spans="1:43" ht="16.5" customHeight="1" x14ac:dyDescent="0.25">
      <c r="A9" s="156" t="s">
        <v>1153</v>
      </c>
      <c r="B9" s="154">
        <v>46003</v>
      </c>
      <c r="C9" s="155">
        <v>4200</v>
      </c>
      <c r="D9" s="162"/>
      <c r="E9" s="162"/>
      <c r="F9" s="162">
        <v>2.75</v>
      </c>
      <c r="G9" s="162"/>
      <c r="H9" s="162"/>
      <c r="I9" s="162"/>
      <c r="J9" s="162" t="s">
        <v>1144</v>
      </c>
      <c r="K9" s="191">
        <v>40260</v>
      </c>
      <c r="L9" s="162"/>
      <c r="M9" s="162" t="s">
        <v>1125</v>
      </c>
      <c r="N9" s="150">
        <f t="shared" si="0"/>
        <v>46298</v>
      </c>
      <c r="O9" s="161"/>
      <c r="P9" s="154"/>
      <c r="Q9" s="155" t="str">
        <f>IF(Tabela1339[[#This Row],[Diagnóstico]]="Não Prenha",Tabela1339[[#This Row],[Vaca]],"-")</f>
        <v>-</v>
      </c>
      <c r="R9" s="162" t="str">
        <f>IF(Tabela1339[[#This Row],[Diagnóstico]]="Não Prenha",Tabela1339[[#This Row],[E.C.C DG]],"-")</f>
        <v>-</v>
      </c>
      <c r="S9" s="162"/>
      <c r="T9" s="162" t="str">
        <f>IF(Tabela1339[[#This Row],[Diagnóstico]]="Não Prenha",Tabela1339[[#This Row],[E.C.C. IA]],"-")</f>
        <v>-</v>
      </c>
      <c r="U9" s="162" t="str">
        <f>IF(Tabela1339[[#This Row],[Diagnóstico]]="Não Prenha",Tabela1339[[#This Row],[Raça IA]],"-")</f>
        <v>-</v>
      </c>
      <c r="V9" s="162"/>
      <c r="W9" s="162">
        <f>Tabela1339[[#This Row],[Categoria]]</f>
        <v>0</v>
      </c>
      <c r="X9" s="162"/>
      <c r="Y9" s="162"/>
      <c r="Z9" s="162"/>
      <c r="AA9" s="162"/>
      <c r="AB9" s="150" t="str">
        <f t="shared" si="1"/>
        <v/>
      </c>
      <c r="AC9" s="161"/>
      <c r="AD9" s="154"/>
      <c r="AE9" s="155" t="str">
        <f>IF(Tabela1312410[[#This Row],[Diagnóstico]]="Não Prenha ",Tabela1339[[#This Row],[Vaca]],"-")</f>
        <v>-</v>
      </c>
      <c r="AF9" s="162"/>
      <c r="AG9" s="162"/>
      <c r="AH9" s="162"/>
      <c r="AI9" s="162"/>
      <c r="AJ9" s="162"/>
      <c r="AK9" s="162">
        <f>Tabela1339[[#This Row],[Categoria]]</f>
        <v>0</v>
      </c>
      <c r="AL9" s="162"/>
      <c r="AM9" s="162"/>
      <c r="AN9" s="162"/>
      <c r="AO9" s="162"/>
      <c r="AP9" s="150" t="str">
        <f t="shared" si="2"/>
        <v/>
      </c>
      <c r="AQ9" s="161"/>
    </row>
    <row r="10" spans="1:43" x14ac:dyDescent="0.25">
      <c r="A10" s="156" t="s">
        <v>1153</v>
      </c>
      <c r="B10" s="154">
        <v>46003</v>
      </c>
      <c r="C10" s="155">
        <v>4274</v>
      </c>
      <c r="D10" s="162"/>
      <c r="E10" s="162"/>
      <c r="F10" s="162">
        <v>2.75</v>
      </c>
      <c r="G10" s="162"/>
      <c r="H10" s="162"/>
      <c r="I10" s="162"/>
      <c r="J10" s="162" t="s">
        <v>1145</v>
      </c>
      <c r="K10" s="191">
        <v>45246</v>
      </c>
      <c r="L10" s="162"/>
      <c r="M10" s="162" t="s">
        <v>1124</v>
      </c>
      <c r="N10" s="150">
        <f t="shared" si="0"/>
        <v>46298</v>
      </c>
      <c r="O10" s="161"/>
      <c r="P10" s="154"/>
      <c r="Q10" s="155" t="str">
        <f>IF(Tabela1339[[#This Row],[Diagnóstico]]="Não Prenha",Tabela1339[[#This Row],[Vaca]],"-")</f>
        <v>-</v>
      </c>
      <c r="R10" s="162" t="str">
        <f>IF(Tabela1339[[#This Row],[Diagnóstico]]="Não Prenha",Tabela1339[[#This Row],[E.C.C DG]],"-")</f>
        <v>-</v>
      </c>
      <c r="S10" s="162"/>
      <c r="T10" s="162" t="str">
        <f>IF(Tabela1339[[#This Row],[Diagnóstico]]="Não Prenha",Tabela1339[[#This Row],[E.C.C. IA]],"-")</f>
        <v>-</v>
      </c>
      <c r="U10" s="162" t="str">
        <f>IF(Tabela1339[[#This Row],[Diagnóstico]]="Não Prenha",Tabela1339[[#This Row],[Raça IA]],"-")</f>
        <v>-</v>
      </c>
      <c r="V10" s="162"/>
      <c r="W10" s="162">
        <f>Tabela1339[[#This Row],[Categoria]]</f>
        <v>0</v>
      </c>
      <c r="X10" s="162"/>
      <c r="Y10" s="162"/>
      <c r="Z10" s="162"/>
      <c r="AA10" s="162"/>
      <c r="AB10" s="150" t="str">
        <f t="shared" si="1"/>
        <v/>
      </c>
      <c r="AC10" s="161"/>
      <c r="AD10" s="154"/>
      <c r="AE10" s="155" t="str">
        <f>IF(Tabela1312410[[#This Row],[Diagnóstico]]="Não Prenha ",Tabela1339[[#This Row],[Vaca]],"-")</f>
        <v>-</v>
      </c>
      <c r="AF10" s="162"/>
      <c r="AG10" s="162"/>
      <c r="AH10" s="162"/>
      <c r="AI10" s="162"/>
      <c r="AJ10" s="162"/>
      <c r="AK10" s="162">
        <f>Tabela1339[[#This Row],[Categoria]]</f>
        <v>0</v>
      </c>
      <c r="AL10" s="162"/>
      <c r="AM10" s="162"/>
      <c r="AN10" s="162"/>
      <c r="AO10" s="162"/>
      <c r="AP10" s="150" t="str">
        <f t="shared" si="2"/>
        <v/>
      </c>
      <c r="AQ10" s="161"/>
    </row>
    <row r="11" spans="1:43" x14ac:dyDescent="0.25">
      <c r="A11" s="156" t="s">
        <v>1153</v>
      </c>
      <c r="B11" s="154">
        <v>46003</v>
      </c>
      <c r="C11" s="155">
        <v>4275</v>
      </c>
      <c r="D11" s="162"/>
      <c r="E11" s="162"/>
      <c r="F11" s="162">
        <v>3</v>
      </c>
      <c r="G11" s="162"/>
      <c r="H11" s="162"/>
      <c r="I11" s="162"/>
      <c r="J11" s="162" t="s">
        <v>1145</v>
      </c>
      <c r="K11" s="191">
        <v>45246</v>
      </c>
      <c r="L11" s="162"/>
      <c r="M11" s="162" t="s">
        <v>1124</v>
      </c>
      <c r="N11" s="150">
        <f t="shared" si="0"/>
        <v>46298</v>
      </c>
      <c r="O11" s="161"/>
      <c r="P11" s="154"/>
      <c r="Q11" s="155" t="str">
        <f>IF(Tabela1339[[#This Row],[Diagnóstico]]="Não Prenha",Tabela1339[[#This Row],[Vaca]],"-")</f>
        <v>-</v>
      </c>
      <c r="R11" s="162" t="str">
        <f>IF(Tabela1339[[#This Row],[Diagnóstico]]="Não Prenha",Tabela1339[[#This Row],[E.C.C DG]],"-")</f>
        <v>-</v>
      </c>
      <c r="S11" s="162"/>
      <c r="T11" s="162" t="str">
        <f>IF(Tabela1339[[#This Row],[Diagnóstico]]="Não Prenha",Tabela1339[[#This Row],[E.C.C. IA]],"-")</f>
        <v>-</v>
      </c>
      <c r="U11" s="162" t="str">
        <f>IF(Tabela1339[[#This Row],[Diagnóstico]]="Não Prenha",Tabela1339[[#This Row],[Raça IA]],"-")</f>
        <v>-</v>
      </c>
      <c r="V11" s="162"/>
      <c r="W11" s="162">
        <f>Tabela1339[[#This Row],[Categoria]]</f>
        <v>0</v>
      </c>
      <c r="X11" s="162"/>
      <c r="Y11" s="162"/>
      <c r="Z11" s="162"/>
      <c r="AA11" s="162"/>
      <c r="AB11" s="150" t="str">
        <f t="shared" si="1"/>
        <v/>
      </c>
      <c r="AC11" s="161"/>
      <c r="AD11" s="154"/>
      <c r="AE11" s="155" t="str">
        <f>IF(Tabela1312410[[#This Row],[Diagnóstico]]="Não Prenha ",Tabela1339[[#This Row],[Vaca]],"-")</f>
        <v>-</v>
      </c>
      <c r="AF11" s="162"/>
      <c r="AG11" s="162"/>
      <c r="AH11" s="162"/>
      <c r="AI11" s="162"/>
      <c r="AJ11" s="162"/>
      <c r="AK11" s="162">
        <f>Tabela1339[[#This Row],[Categoria]]</f>
        <v>0</v>
      </c>
      <c r="AL11" s="162"/>
      <c r="AM11" s="162"/>
      <c r="AN11" s="162"/>
      <c r="AO11" s="162"/>
      <c r="AP11" s="150" t="str">
        <f t="shared" si="2"/>
        <v/>
      </c>
      <c r="AQ11" s="161"/>
    </row>
    <row r="12" spans="1:43" x14ac:dyDescent="0.25">
      <c r="A12" s="156" t="s">
        <v>1153</v>
      </c>
      <c r="B12" s="154">
        <v>46003</v>
      </c>
      <c r="C12" s="155">
        <v>4346</v>
      </c>
      <c r="D12" s="162"/>
      <c r="E12" s="162"/>
      <c r="F12" s="162"/>
      <c r="G12" s="162"/>
      <c r="H12" s="162"/>
      <c r="I12" s="162"/>
      <c r="J12" s="162"/>
      <c r="K12" s="162"/>
      <c r="L12" s="162"/>
      <c r="M12" s="162" t="s">
        <v>1150</v>
      </c>
      <c r="N12" s="150">
        <f t="shared" si="0"/>
        <v>46298</v>
      </c>
      <c r="O12" s="161"/>
      <c r="P12" s="154"/>
      <c r="Q12" s="155" t="str">
        <f>IF(Tabela1339[[#This Row],[Diagnóstico]]="Não Prenha",Tabela1339[[#This Row],[Vaca]],"-")</f>
        <v>-</v>
      </c>
      <c r="R12" s="162" t="str">
        <f>IF(Tabela1339[[#This Row],[Diagnóstico]]="Não Prenha",Tabela1339[[#This Row],[E.C.C DG]],"-")</f>
        <v>-</v>
      </c>
      <c r="S12" s="162"/>
      <c r="T12" s="162" t="str">
        <f>IF(Tabela1339[[#This Row],[Diagnóstico]]="Não Prenha",Tabela1339[[#This Row],[E.C.C. IA]],"-")</f>
        <v>-</v>
      </c>
      <c r="U12" s="162" t="str">
        <f>IF(Tabela1339[[#This Row],[Diagnóstico]]="Não Prenha",Tabela1339[[#This Row],[Raça IA]],"-")</f>
        <v>-</v>
      </c>
      <c r="V12" s="162"/>
      <c r="W12" s="162">
        <f>Tabela1339[[#This Row],[Categoria]]</f>
        <v>0</v>
      </c>
      <c r="X12" s="162"/>
      <c r="Y12" s="162"/>
      <c r="Z12" s="162"/>
      <c r="AA12" s="162"/>
      <c r="AB12" s="150" t="str">
        <f t="shared" si="1"/>
        <v/>
      </c>
      <c r="AC12" s="161"/>
      <c r="AD12" s="154"/>
      <c r="AE12" s="155" t="str">
        <f>IF(Tabela1312410[[#This Row],[Diagnóstico]]="Não Prenha ",Tabela1339[[#This Row],[Vaca]],"-")</f>
        <v>-</v>
      </c>
      <c r="AF12" s="162"/>
      <c r="AG12" s="162"/>
      <c r="AH12" s="162"/>
      <c r="AI12" s="162"/>
      <c r="AJ12" s="162"/>
      <c r="AK12" s="162">
        <f>Tabela1339[[#This Row],[Categoria]]</f>
        <v>0</v>
      </c>
      <c r="AL12" s="162"/>
      <c r="AM12" s="162"/>
      <c r="AN12" s="162"/>
      <c r="AO12" s="162"/>
      <c r="AP12" s="150" t="str">
        <f t="shared" si="2"/>
        <v/>
      </c>
      <c r="AQ12" s="161"/>
    </row>
    <row r="13" spans="1:43" x14ac:dyDescent="0.25">
      <c r="A13" s="156" t="s">
        <v>1153</v>
      </c>
      <c r="B13" s="154">
        <v>46003</v>
      </c>
      <c r="C13" s="155">
        <v>4384</v>
      </c>
      <c r="D13" s="162"/>
      <c r="E13" s="162"/>
      <c r="F13" s="162">
        <v>2.75</v>
      </c>
      <c r="G13" s="162"/>
      <c r="H13" s="162"/>
      <c r="I13" s="162"/>
      <c r="J13" s="162" t="s">
        <v>1144</v>
      </c>
      <c r="K13" s="191">
        <v>40260</v>
      </c>
      <c r="L13" s="162"/>
      <c r="M13" s="162" t="s">
        <v>1125</v>
      </c>
      <c r="N13" s="150">
        <f t="shared" si="0"/>
        <v>46298</v>
      </c>
      <c r="O13" s="161"/>
      <c r="P13" s="154"/>
      <c r="Q13" s="155" t="str">
        <f>IF(Tabela1339[[#This Row],[Diagnóstico]]="Não Prenha",Tabela1339[[#This Row],[Vaca]],"-")</f>
        <v>-</v>
      </c>
      <c r="R13" s="162" t="str">
        <f>IF(Tabela1339[[#This Row],[Diagnóstico]]="Não Prenha",Tabela1339[[#This Row],[E.C.C DG]],"-")</f>
        <v>-</v>
      </c>
      <c r="S13" s="162"/>
      <c r="T13" s="162" t="str">
        <f>IF(Tabela1339[[#This Row],[Diagnóstico]]="Não Prenha",Tabela1339[[#This Row],[E.C.C. IA]],"-")</f>
        <v>-</v>
      </c>
      <c r="U13" s="162" t="str">
        <f>IF(Tabela1339[[#This Row],[Diagnóstico]]="Não Prenha",Tabela1339[[#This Row],[Raça IA]],"-")</f>
        <v>-</v>
      </c>
      <c r="V13" s="162"/>
      <c r="W13" s="162">
        <f>Tabela1339[[#This Row],[Categoria]]</f>
        <v>0</v>
      </c>
      <c r="X13" s="162"/>
      <c r="Y13" s="162"/>
      <c r="Z13" s="162"/>
      <c r="AA13" s="162"/>
      <c r="AB13" s="150" t="str">
        <f t="shared" si="1"/>
        <v/>
      </c>
      <c r="AC13" s="161"/>
      <c r="AD13" s="154"/>
      <c r="AE13" s="155" t="str">
        <f>IF(Tabela1312410[[#This Row],[Diagnóstico]]="Não Prenha ",Tabela1339[[#This Row],[Vaca]],"-")</f>
        <v>-</v>
      </c>
      <c r="AF13" s="162"/>
      <c r="AG13" s="162"/>
      <c r="AH13" s="162"/>
      <c r="AI13" s="162"/>
      <c r="AJ13" s="162"/>
      <c r="AK13" s="162">
        <f>Tabela1339[[#This Row],[Categoria]]</f>
        <v>0</v>
      </c>
      <c r="AL13" s="162"/>
      <c r="AM13" s="162"/>
      <c r="AN13" s="162"/>
      <c r="AO13" s="162"/>
      <c r="AP13" s="150" t="str">
        <f t="shared" si="2"/>
        <v/>
      </c>
      <c r="AQ13" s="161"/>
    </row>
    <row r="14" spans="1:43" x14ac:dyDescent="0.25">
      <c r="A14" s="156" t="s">
        <v>1153</v>
      </c>
      <c r="B14" s="154">
        <v>46003</v>
      </c>
      <c r="C14" s="155">
        <v>4531</v>
      </c>
      <c r="D14" s="162"/>
      <c r="E14" s="162"/>
      <c r="F14" s="162">
        <v>2.5</v>
      </c>
      <c r="G14" s="162"/>
      <c r="H14" s="162"/>
      <c r="I14" s="162"/>
      <c r="J14" s="162" t="s">
        <v>1145</v>
      </c>
      <c r="K14" s="191">
        <v>45246</v>
      </c>
      <c r="L14" s="162"/>
      <c r="M14" s="162" t="s">
        <v>1125</v>
      </c>
      <c r="N14" s="150">
        <f t="shared" si="0"/>
        <v>46298</v>
      </c>
      <c r="O14" s="161"/>
      <c r="P14" s="154"/>
      <c r="Q14" s="155" t="str">
        <f>IF(Tabela1339[[#This Row],[Diagnóstico]]="Não Prenha",Tabela1339[[#This Row],[Vaca]],"-")</f>
        <v>-</v>
      </c>
      <c r="R14" s="162" t="str">
        <f>IF(Tabela1339[[#This Row],[Diagnóstico]]="Não Prenha",Tabela1339[[#This Row],[E.C.C DG]],"-")</f>
        <v>-</v>
      </c>
      <c r="S14" s="162"/>
      <c r="T14" s="162" t="str">
        <f>IF(Tabela1339[[#This Row],[Diagnóstico]]="Não Prenha",Tabela1339[[#This Row],[E.C.C. IA]],"-")</f>
        <v>-</v>
      </c>
      <c r="U14" s="162" t="str">
        <f>IF(Tabela1339[[#This Row],[Diagnóstico]]="Não Prenha",Tabela1339[[#This Row],[Raça IA]],"-")</f>
        <v>-</v>
      </c>
      <c r="V14" s="162"/>
      <c r="W14" s="162">
        <f>Tabela1339[[#This Row],[Categoria]]</f>
        <v>0</v>
      </c>
      <c r="X14" s="162"/>
      <c r="Y14" s="162"/>
      <c r="Z14" s="162"/>
      <c r="AA14" s="162"/>
      <c r="AB14" s="150" t="str">
        <f t="shared" si="1"/>
        <v/>
      </c>
      <c r="AC14" s="161"/>
      <c r="AD14" s="154"/>
      <c r="AE14" s="155" t="str">
        <f>IF(Tabela1312410[[#This Row],[Diagnóstico]]="Não Prenha ",Tabela1339[[#This Row],[Vaca]],"-")</f>
        <v>-</v>
      </c>
      <c r="AF14" s="162"/>
      <c r="AG14" s="162"/>
      <c r="AH14" s="162"/>
      <c r="AI14" s="162"/>
      <c r="AJ14" s="162"/>
      <c r="AK14" s="162">
        <f>Tabela1339[[#This Row],[Categoria]]</f>
        <v>0</v>
      </c>
      <c r="AL14" s="162"/>
      <c r="AM14" s="162"/>
      <c r="AN14" s="162"/>
      <c r="AO14" s="162"/>
      <c r="AP14" s="150" t="str">
        <f t="shared" si="2"/>
        <v/>
      </c>
      <c r="AQ14" s="161"/>
    </row>
    <row r="15" spans="1:43" x14ac:dyDescent="0.25">
      <c r="A15" s="156" t="s">
        <v>1153</v>
      </c>
      <c r="B15" s="154">
        <v>46003</v>
      </c>
      <c r="C15" s="155">
        <v>4541</v>
      </c>
      <c r="D15" s="162"/>
      <c r="E15" s="162"/>
      <c r="F15" s="162">
        <v>2.75</v>
      </c>
      <c r="G15" s="162"/>
      <c r="H15" s="162"/>
      <c r="I15" s="162"/>
      <c r="J15" s="162" t="s">
        <v>1145</v>
      </c>
      <c r="K15" s="191">
        <v>45246</v>
      </c>
      <c r="L15" s="162"/>
      <c r="M15" s="162" t="s">
        <v>1124</v>
      </c>
      <c r="N15" s="150">
        <f t="shared" si="0"/>
        <v>46298</v>
      </c>
      <c r="O15" s="161"/>
      <c r="P15" s="154"/>
      <c r="Q15" s="155" t="str">
        <f>IF(Tabela1339[[#This Row],[Diagnóstico]]="Não Prenha",Tabela1339[[#This Row],[Vaca]],"-")</f>
        <v>-</v>
      </c>
      <c r="R15" s="162" t="str">
        <f>IF(Tabela1339[[#This Row],[Diagnóstico]]="Não Prenha",Tabela1339[[#This Row],[E.C.C DG]],"-")</f>
        <v>-</v>
      </c>
      <c r="S15" s="162"/>
      <c r="T15" s="162" t="str">
        <f>IF(Tabela1339[[#This Row],[Diagnóstico]]="Não Prenha",Tabela1339[[#This Row],[E.C.C. IA]],"-")</f>
        <v>-</v>
      </c>
      <c r="U15" s="162" t="str">
        <f>IF(Tabela1339[[#This Row],[Diagnóstico]]="Não Prenha",Tabela1339[[#This Row],[Raça IA]],"-")</f>
        <v>-</v>
      </c>
      <c r="V15" s="162"/>
      <c r="W15" s="162">
        <f>Tabela1339[[#This Row],[Categoria]]</f>
        <v>0</v>
      </c>
      <c r="X15" s="162"/>
      <c r="Y15" s="162"/>
      <c r="Z15" s="162"/>
      <c r="AA15" s="162"/>
      <c r="AB15" s="150" t="str">
        <f t="shared" si="1"/>
        <v/>
      </c>
      <c r="AC15" s="161"/>
      <c r="AD15" s="154"/>
      <c r="AE15" s="155" t="str">
        <f>IF(Tabela1312410[[#This Row],[Diagnóstico]]="Não Prenha ",Tabela1339[[#This Row],[Vaca]],"-")</f>
        <v>-</v>
      </c>
      <c r="AF15" s="162"/>
      <c r="AG15" s="162"/>
      <c r="AH15" s="162"/>
      <c r="AI15" s="162"/>
      <c r="AJ15" s="162"/>
      <c r="AK15" s="162">
        <f>Tabela1339[[#This Row],[Categoria]]</f>
        <v>0</v>
      </c>
      <c r="AL15" s="162"/>
      <c r="AM15" s="162"/>
      <c r="AN15" s="162"/>
      <c r="AO15" s="162"/>
      <c r="AP15" s="150" t="str">
        <f t="shared" si="2"/>
        <v/>
      </c>
      <c r="AQ15" s="161"/>
    </row>
    <row r="16" spans="1:43" x14ac:dyDescent="0.25">
      <c r="A16" s="156" t="s">
        <v>1153</v>
      </c>
      <c r="B16" s="154">
        <v>46003</v>
      </c>
      <c r="C16" s="155">
        <v>4549</v>
      </c>
      <c r="D16" s="162"/>
      <c r="E16" s="162"/>
      <c r="F16" s="162">
        <v>2.75</v>
      </c>
      <c r="G16" s="162"/>
      <c r="H16" s="162"/>
      <c r="I16" s="162"/>
      <c r="J16" s="162" t="s">
        <v>1144</v>
      </c>
      <c r="K16" s="191">
        <v>40260</v>
      </c>
      <c r="L16" s="162"/>
      <c r="M16" s="162" t="s">
        <v>1125</v>
      </c>
      <c r="N16" s="150">
        <f t="shared" si="0"/>
        <v>46298</v>
      </c>
      <c r="O16" s="161"/>
      <c r="P16" s="154"/>
      <c r="Q16" s="155" t="str">
        <f>IF(Tabela1339[[#This Row],[Diagnóstico]]="Não Prenha",Tabela1339[[#This Row],[Vaca]],"-")</f>
        <v>-</v>
      </c>
      <c r="R16" s="162" t="str">
        <f>IF(Tabela1339[[#This Row],[Diagnóstico]]="Não Prenha",Tabela1339[[#This Row],[E.C.C DG]],"-")</f>
        <v>-</v>
      </c>
      <c r="S16" s="162"/>
      <c r="T16" s="162" t="str">
        <f>IF(Tabela1339[[#This Row],[Diagnóstico]]="Não Prenha",Tabela1339[[#This Row],[E.C.C. IA]],"-")</f>
        <v>-</v>
      </c>
      <c r="U16" s="162" t="str">
        <f>IF(Tabela1339[[#This Row],[Diagnóstico]]="Não Prenha",Tabela1339[[#This Row],[Raça IA]],"-")</f>
        <v>-</v>
      </c>
      <c r="V16" s="162"/>
      <c r="W16" s="162">
        <f>Tabela1339[[#This Row],[Categoria]]</f>
        <v>0</v>
      </c>
      <c r="X16" s="162"/>
      <c r="Y16" s="162"/>
      <c r="Z16" s="162"/>
      <c r="AA16" s="162"/>
      <c r="AB16" s="150" t="str">
        <f t="shared" si="1"/>
        <v/>
      </c>
      <c r="AC16" s="161"/>
      <c r="AD16" s="154"/>
      <c r="AE16" s="155" t="str">
        <f>IF(Tabela1312410[[#This Row],[Diagnóstico]]="Não Prenha ",Tabela1339[[#This Row],[Vaca]],"-")</f>
        <v>-</v>
      </c>
      <c r="AF16" s="162"/>
      <c r="AG16" s="162"/>
      <c r="AH16" s="162"/>
      <c r="AI16" s="162"/>
      <c r="AJ16" s="162"/>
      <c r="AK16" s="162">
        <f>Tabela1339[[#This Row],[Categoria]]</f>
        <v>0</v>
      </c>
      <c r="AL16" s="162"/>
      <c r="AM16" s="162"/>
      <c r="AN16" s="162"/>
      <c r="AO16" s="162"/>
      <c r="AP16" s="150" t="str">
        <f t="shared" si="2"/>
        <v/>
      </c>
      <c r="AQ16" s="161"/>
    </row>
    <row r="17" spans="1:42" x14ac:dyDescent="0.25">
      <c r="A17" s="156" t="s">
        <v>1153</v>
      </c>
      <c r="B17" s="154">
        <v>46003</v>
      </c>
      <c r="C17" s="155">
        <v>4632</v>
      </c>
      <c r="D17" s="162"/>
      <c r="E17" s="162"/>
      <c r="F17" s="162"/>
      <c r="G17" s="162"/>
      <c r="H17" s="162"/>
      <c r="I17" s="162"/>
      <c r="J17" s="162"/>
      <c r="K17" s="162"/>
      <c r="L17" s="162"/>
      <c r="M17" s="162" t="s">
        <v>1150</v>
      </c>
      <c r="N17" s="150">
        <f t="shared" si="0"/>
        <v>46298</v>
      </c>
      <c r="P17" s="154"/>
      <c r="Q17" s="155" t="str">
        <f>IF(Tabela1339[[#This Row],[Diagnóstico]]="Não Prenha",Tabela1339[[#This Row],[Vaca]],"-")</f>
        <v>-</v>
      </c>
      <c r="R17" s="162" t="str">
        <f>IF(Tabela1339[[#This Row],[Diagnóstico]]="Não Prenha",Tabela1339[[#This Row],[E.C.C DG]],"-")</f>
        <v>-</v>
      </c>
      <c r="S17" s="162"/>
      <c r="T17" s="162" t="str">
        <f>IF(Tabela1339[[#This Row],[Diagnóstico]]="Não Prenha",Tabela1339[[#This Row],[E.C.C. IA]],"-")</f>
        <v>-</v>
      </c>
      <c r="U17" s="162" t="str">
        <f>IF(Tabela1339[[#This Row],[Diagnóstico]]="Não Prenha",Tabela1339[[#This Row],[Raça IA]],"-")</f>
        <v>-</v>
      </c>
      <c r="V17" s="162"/>
      <c r="W17" s="162">
        <f>Tabela1339[[#This Row],[Categoria]]</f>
        <v>0</v>
      </c>
      <c r="X17" s="162"/>
      <c r="Y17" s="162"/>
      <c r="Z17" s="162"/>
      <c r="AA17" s="162"/>
      <c r="AB17" s="150" t="str">
        <f t="shared" si="1"/>
        <v/>
      </c>
      <c r="AD17" s="154"/>
      <c r="AE17" s="155" t="str">
        <f>IF(Tabela1312410[[#This Row],[Diagnóstico]]="Não Prenha ",Tabela1339[[#This Row],[Vaca]],"-")</f>
        <v>-</v>
      </c>
      <c r="AF17" s="162"/>
      <c r="AG17" s="162"/>
      <c r="AH17" s="162"/>
      <c r="AI17" s="162"/>
      <c r="AJ17" s="162"/>
      <c r="AK17" s="162">
        <f>Tabela1339[[#This Row],[Categoria]]</f>
        <v>0</v>
      </c>
      <c r="AL17" s="162"/>
      <c r="AM17" s="162"/>
      <c r="AN17" s="162"/>
      <c r="AO17" s="162"/>
      <c r="AP17" s="150" t="str">
        <f t="shared" si="2"/>
        <v/>
      </c>
    </row>
    <row r="18" spans="1:42" x14ac:dyDescent="0.25">
      <c r="A18" s="156" t="s">
        <v>1153</v>
      </c>
      <c r="B18" s="154">
        <v>46003</v>
      </c>
      <c r="C18" s="155" t="s">
        <v>1151</v>
      </c>
      <c r="D18" s="162"/>
      <c r="E18" s="162"/>
      <c r="F18" s="162">
        <v>3</v>
      </c>
      <c r="G18" s="162"/>
      <c r="H18" s="162"/>
      <c r="I18" s="162"/>
      <c r="J18" s="162" t="s">
        <v>1145</v>
      </c>
      <c r="K18" s="191">
        <v>45246</v>
      </c>
      <c r="L18" s="162"/>
      <c r="M18" s="162" t="s">
        <v>1125</v>
      </c>
      <c r="N18" s="150">
        <f t="shared" si="0"/>
        <v>46298</v>
      </c>
      <c r="P18" s="154"/>
      <c r="Q18" s="155" t="str">
        <f>IF(Tabela1339[[#This Row],[Diagnóstico]]="Não Prenha",Tabela1339[[#This Row],[Vaca]],"-")</f>
        <v>-</v>
      </c>
      <c r="R18" s="162" t="str">
        <f>IF(Tabela1339[[#This Row],[Diagnóstico]]="Não Prenha",Tabela1339[[#This Row],[E.C.C DG]],"-")</f>
        <v>-</v>
      </c>
      <c r="S18" s="162"/>
      <c r="T18" s="162" t="str">
        <f>IF(Tabela1339[[#This Row],[Diagnóstico]]="Não Prenha",Tabela1339[[#This Row],[E.C.C. IA]],"-")</f>
        <v>-</v>
      </c>
      <c r="U18" s="162" t="str">
        <f>IF(Tabela1339[[#This Row],[Diagnóstico]]="Não Prenha",Tabela1339[[#This Row],[Raça IA]],"-")</f>
        <v>-</v>
      </c>
      <c r="V18" s="162"/>
      <c r="W18" s="162">
        <f>Tabela1339[[#This Row],[Categoria]]</f>
        <v>0</v>
      </c>
      <c r="X18" s="162"/>
      <c r="Y18" s="162"/>
      <c r="Z18" s="162"/>
      <c r="AA18" s="162"/>
      <c r="AB18" s="150" t="str">
        <f t="shared" si="1"/>
        <v/>
      </c>
      <c r="AD18" s="154"/>
      <c r="AE18" s="155" t="str">
        <f>IF(Tabela1312410[[#This Row],[Diagnóstico]]="Não Prenha ",Tabela1339[[#This Row],[Vaca]],"-")</f>
        <v>-</v>
      </c>
      <c r="AF18" s="162"/>
      <c r="AG18" s="162"/>
      <c r="AH18" s="162"/>
      <c r="AI18" s="162"/>
      <c r="AJ18" s="162"/>
      <c r="AK18" s="162">
        <f>Tabela1339[[#This Row],[Categoria]]</f>
        <v>0</v>
      </c>
      <c r="AL18" s="162"/>
      <c r="AM18" s="162"/>
      <c r="AN18" s="162"/>
      <c r="AO18" s="162"/>
      <c r="AP18" s="150" t="str">
        <f t="shared" si="2"/>
        <v/>
      </c>
    </row>
    <row r="19" spans="1:42" x14ac:dyDescent="0.25">
      <c r="A19" s="156" t="s">
        <v>1153</v>
      </c>
      <c r="B19" s="154">
        <v>46003</v>
      </c>
      <c r="C19" s="155" t="s">
        <v>1151</v>
      </c>
      <c r="D19" s="162"/>
      <c r="E19" s="162"/>
      <c r="F19" s="162">
        <v>2.75</v>
      </c>
      <c r="G19" s="162"/>
      <c r="H19" s="162"/>
      <c r="I19" s="162"/>
      <c r="J19" s="162" t="s">
        <v>1145</v>
      </c>
      <c r="K19" s="191">
        <v>45246</v>
      </c>
      <c r="L19" s="162"/>
      <c r="M19" s="162" t="s">
        <v>1124</v>
      </c>
      <c r="N19" s="150">
        <f t="shared" si="0"/>
        <v>46298</v>
      </c>
      <c r="P19" s="154"/>
      <c r="Q19" s="155" t="str">
        <f>IF(Tabela1339[[#This Row],[Diagnóstico]]="Não Prenha",Tabela1339[[#This Row],[Vaca]],"-")</f>
        <v>-</v>
      </c>
      <c r="R19" s="162" t="str">
        <f>IF(Tabela1339[[#This Row],[Diagnóstico]]="Não Prenha",Tabela1339[[#This Row],[E.C.C DG]],"-")</f>
        <v>-</v>
      </c>
      <c r="S19" s="162"/>
      <c r="T19" s="162" t="str">
        <f>IF(Tabela1339[[#This Row],[Diagnóstico]]="Não Prenha",Tabela1339[[#This Row],[E.C.C. IA]],"-")</f>
        <v>-</v>
      </c>
      <c r="U19" s="162" t="str">
        <f>IF(Tabela1339[[#This Row],[Diagnóstico]]="Não Prenha",Tabela1339[[#This Row],[Raça IA]],"-")</f>
        <v>-</v>
      </c>
      <c r="V19" s="162"/>
      <c r="W19" s="162">
        <f>Tabela1339[[#This Row],[Categoria]]</f>
        <v>0</v>
      </c>
      <c r="X19" s="162"/>
      <c r="Y19" s="162"/>
      <c r="Z19" s="162"/>
      <c r="AA19" s="162"/>
      <c r="AB19" s="150" t="str">
        <f t="shared" si="1"/>
        <v/>
      </c>
      <c r="AD19" s="154"/>
      <c r="AE19" s="155" t="str">
        <f>IF(Tabela1312410[[#This Row],[Diagnóstico]]="Não Prenha ",Tabela1339[[#This Row],[Vaca]],"-")</f>
        <v>-</v>
      </c>
      <c r="AF19" s="162"/>
      <c r="AG19" s="162"/>
      <c r="AH19" s="162"/>
      <c r="AI19" s="162"/>
      <c r="AJ19" s="162"/>
      <c r="AK19" s="162">
        <f>Tabela1339[[#This Row],[Categoria]]</f>
        <v>0</v>
      </c>
      <c r="AL19" s="162"/>
      <c r="AM19" s="162"/>
      <c r="AN19" s="162"/>
      <c r="AO19" s="162"/>
      <c r="AP19" s="150" t="str">
        <f t="shared" si="2"/>
        <v/>
      </c>
    </row>
    <row r="20" spans="1:42" x14ac:dyDescent="0.25">
      <c r="A20" s="156" t="s">
        <v>1153</v>
      </c>
      <c r="B20" s="154">
        <v>46003</v>
      </c>
      <c r="C20" s="155" t="s">
        <v>1151</v>
      </c>
      <c r="D20" s="162"/>
      <c r="E20" s="162"/>
      <c r="F20" s="162">
        <v>2.75</v>
      </c>
      <c r="G20" s="162"/>
      <c r="H20" s="162"/>
      <c r="I20" s="162"/>
      <c r="J20" s="162" t="s">
        <v>1144</v>
      </c>
      <c r="K20" s="191">
        <v>40260</v>
      </c>
      <c r="L20" s="162"/>
      <c r="M20" s="162" t="s">
        <v>1124</v>
      </c>
      <c r="N20" s="150">
        <f t="shared" si="0"/>
        <v>46298</v>
      </c>
      <c r="P20" s="154"/>
      <c r="Q20" s="155" t="str">
        <f>IF(Tabela1339[[#This Row],[Diagnóstico]]="Não Prenha",Tabela1339[[#This Row],[Vaca]],"-")</f>
        <v>-</v>
      </c>
      <c r="R20" s="162" t="str">
        <f>IF(Tabela1339[[#This Row],[Diagnóstico]]="Não Prenha",Tabela1339[[#This Row],[E.C.C DG]],"-")</f>
        <v>-</v>
      </c>
      <c r="S20" s="162"/>
      <c r="T20" s="162" t="str">
        <f>IF(Tabela1339[[#This Row],[Diagnóstico]]="Não Prenha",Tabela1339[[#This Row],[E.C.C. IA]],"-")</f>
        <v>-</v>
      </c>
      <c r="U20" s="162" t="str">
        <f>IF(Tabela1339[[#This Row],[Diagnóstico]]="Não Prenha",Tabela1339[[#This Row],[Raça IA]],"-")</f>
        <v>-</v>
      </c>
      <c r="V20" s="162"/>
      <c r="W20" s="162">
        <f>Tabela1339[[#This Row],[Categoria]]</f>
        <v>0</v>
      </c>
      <c r="X20" s="162"/>
      <c r="Y20" s="162"/>
      <c r="Z20" s="162"/>
      <c r="AA20" s="162"/>
      <c r="AB20" s="150" t="str">
        <f t="shared" si="1"/>
        <v/>
      </c>
      <c r="AD20" s="154"/>
      <c r="AE20" s="155" t="str">
        <f>IF(Tabela1312410[[#This Row],[Diagnóstico]]="Não Prenha ",Tabela1339[[#This Row],[Vaca]],"-")</f>
        <v>-</v>
      </c>
      <c r="AF20" s="162"/>
      <c r="AG20" s="162"/>
      <c r="AH20" s="162"/>
      <c r="AI20" s="162"/>
      <c r="AJ20" s="162"/>
      <c r="AK20" s="162">
        <f>Tabela1339[[#This Row],[Categoria]]</f>
        <v>0</v>
      </c>
      <c r="AL20" s="162"/>
      <c r="AM20" s="162"/>
      <c r="AN20" s="162"/>
      <c r="AO20" s="162"/>
      <c r="AP20" s="150" t="str">
        <f t="shared" si="2"/>
        <v/>
      </c>
    </row>
    <row r="21" spans="1:42" x14ac:dyDescent="0.25">
      <c r="A21" s="156"/>
      <c r="B21" s="154"/>
      <c r="C21" s="155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50" t="str">
        <f t="shared" si="0"/>
        <v/>
      </c>
      <c r="P21" s="154"/>
      <c r="Q21" s="155" t="str">
        <f>IF(Tabela1339[[#This Row],[Diagnóstico]]="Não Prenha",Tabela1339[[#This Row],[Vaca]],"-")</f>
        <v>-</v>
      </c>
      <c r="R21" s="162" t="str">
        <f>IF(Tabela1339[[#This Row],[Diagnóstico]]="Não Prenha",Tabela1339[[#This Row],[E.C.C DG]],"-")</f>
        <v>-</v>
      </c>
      <c r="S21" s="162"/>
      <c r="T21" s="162" t="str">
        <f>IF(Tabela1339[[#This Row],[Diagnóstico]]="Não Prenha",Tabela1339[[#This Row],[E.C.C. IA]],"-")</f>
        <v>-</v>
      </c>
      <c r="U21" s="162" t="str">
        <f>IF(Tabela1339[[#This Row],[Diagnóstico]]="Não Prenha",Tabela1339[[#This Row],[Raça IA]],"-")</f>
        <v>-</v>
      </c>
      <c r="V21" s="162"/>
      <c r="W21" s="162">
        <f>Tabela1339[[#This Row],[Categoria]]</f>
        <v>0</v>
      </c>
      <c r="X21" s="162"/>
      <c r="Y21" s="162"/>
      <c r="Z21" s="162"/>
      <c r="AA21" s="162"/>
      <c r="AB21" s="150" t="str">
        <f t="shared" si="1"/>
        <v/>
      </c>
      <c r="AD21" s="154"/>
      <c r="AE21" s="155" t="str">
        <f>IF(Tabela1312410[[#This Row],[Diagnóstico]]="Não Prenha ",Tabela1339[[#This Row],[Vaca]],"-")</f>
        <v>-</v>
      </c>
      <c r="AF21" s="162"/>
      <c r="AG21" s="162"/>
      <c r="AH21" s="162"/>
      <c r="AI21" s="162"/>
      <c r="AJ21" s="162"/>
      <c r="AK21" s="162">
        <f>Tabela1339[[#This Row],[Categoria]]</f>
        <v>0</v>
      </c>
      <c r="AL21" s="162"/>
      <c r="AM21" s="162"/>
      <c r="AN21" s="162"/>
      <c r="AO21" s="162"/>
      <c r="AP21" s="150" t="str">
        <f t="shared" si="2"/>
        <v/>
      </c>
    </row>
    <row r="22" spans="1:42" x14ac:dyDescent="0.25">
      <c r="A22" s="156"/>
      <c r="B22" s="154"/>
      <c r="C22" s="155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50" t="str">
        <f t="shared" si="0"/>
        <v/>
      </c>
      <c r="P22" s="154"/>
      <c r="Q22" s="155" t="str">
        <f>IF(Tabela1339[[#This Row],[Diagnóstico]]="Não Prenha",Tabela1339[[#This Row],[Vaca]],"-")</f>
        <v>-</v>
      </c>
      <c r="R22" s="162" t="str">
        <f>IF(Tabela1339[[#This Row],[Diagnóstico]]="Não Prenha",Tabela1339[[#This Row],[E.C.C DG]],"-")</f>
        <v>-</v>
      </c>
      <c r="S22" s="162"/>
      <c r="T22" s="162" t="str">
        <f>IF(Tabela1339[[#This Row],[Diagnóstico]]="Não Prenha",Tabela1339[[#This Row],[E.C.C. IA]],"-")</f>
        <v>-</v>
      </c>
      <c r="U22" s="162" t="str">
        <f>IF(Tabela1339[[#This Row],[Diagnóstico]]="Não Prenha",Tabela1339[[#This Row],[Raça IA]],"-")</f>
        <v>-</v>
      </c>
      <c r="V22" s="162"/>
      <c r="W22" s="162">
        <f>Tabela1339[[#This Row],[Categoria]]</f>
        <v>0</v>
      </c>
      <c r="X22" s="162"/>
      <c r="Y22" s="162"/>
      <c r="Z22" s="162"/>
      <c r="AA22" s="162"/>
      <c r="AB22" s="150" t="str">
        <f t="shared" si="1"/>
        <v/>
      </c>
      <c r="AD22" s="154"/>
      <c r="AE22" s="155" t="str">
        <f>IF(Tabela1312410[[#This Row],[Diagnóstico]]="Não Prenha ",Tabela1339[[#This Row],[Vaca]],"-")</f>
        <v>-</v>
      </c>
      <c r="AF22" s="162"/>
      <c r="AG22" s="162"/>
      <c r="AH22" s="162"/>
      <c r="AI22" s="162"/>
      <c r="AJ22" s="162"/>
      <c r="AK22" s="162">
        <f>Tabela1339[[#This Row],[Categoria]]</f>
        <v>0</v>
      </c>
      <c r="AL22" s="162"/>
      <c r="AM22" s="162"/>
      <c r="AN22" s="162"/>
      <c r="AO22" s="162"/>
      <c r="AP22" s="150" t="str">
        <f t="shared" si="2"/>
        <v/>
      </c>
    </row>
    <row r="23" spans="1:42" x14ac:dyDescent="0.25">
      <c r="A23" s="156"/>
      <c r="B23" s="154"/>
      <c r="C23" s="155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50" t="str">
        <f t="shared" si="0"/>
        <v/>
      </c>
      <c r="P23" s="154"/>
      <c r="Q23" s="155" t="str">
        <f>IF(Tabela1339[[#This Row],[Diagnóstico]]="Não Prenha",Tabela1339[[#This Row],[Vaca]],"-")</f>
        <v>-</v>
      </c>
      <c r="R23" s="162" t="str">
        <f>IF(Tabela1339[[#This Row],[Diagnóstico]]="Não Prenha",Tabela1339[[#This Row],[E.C.C DG]],"-")</f>
        <v>-</v>
      </c>
      <c r="S23" s="162"/>
      <c r="T23" s="162" t="str">
        <f>IF(Tabela1339[[#This Row],[Diagnóstico]]="Não Prenha",Tabela1339[[#This Row],[E.C.C. IA]],"-")</f>
        <v>-</v>
      </c>
      <c r="U23" s="162" t="str">
        <f>IF(Tabela1339[[#This Row],[Diagnóstico]]="Não Prenha",Tabela1339[[#This Row],[Raça IA]],"-")</f>
        <v>-</v>
      </c>
      <c r="V23" s="162"/>
      <c r="W23" s="162">
        <f>Tabela1339[[#This Row],[Categoria]]</f>
        <v>0</v>
      </c>
      <c r="X23" s="162"/>
      <c r="Y23" s="162"/>
      <c r="Z23" s="162"/>
      <c r="AA23" s="162"/>
      <c r="AB23" s="150" t="str">
        <f t="shared" si="1"/>
        <v/>
      </c>
      <c r="AD23" s="154"/>
      <c r="AE23" s="155" t="str">
        <f>IF(Tabela1312410[[#This Row],[Diagnóstico]]="Não Prenha ",Tabela1339[[#This Row],[Vaca]],"-")</f>
        <v>-</v>
      </c>
      <c r="AF23" s="162"/>
      <c r="AG23" s="162"/>
      <c r="AH23" s="162"/>
      <c r="AI23" s="162"/>
      <c r="AJ23" s="162"/>
      <c r="AK23" s="162">
        <f>Tabela1339[[#This Row],[Categoria]]</f>
        <v>0</v>
      </c>
      <c r="AL23" s="162"/>
      <c r="AM23" s="162"/>
      <c r="AN23" s="162"/>
      <c r="AO23" s="162"/>
      <c r="AP23" s="150" t="str">
        <f t="shared" si="2"/>
        <v/>
      </c>
    </row>
    <row r="24" spans="1:42" x14ac:dyDescent="0.25">
      <c r="A24" s="156"/>
      <c r="B24" s="154"/>
      <c r="C24" s="155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50" t="str">
        <f t="shared" si="0"/>
        <v/>
      </c>
      <c r="P24" s="154"/>
      <c r="Q24" s="155" t="str">
        <f>IF(Tabela1339[[#This Row],[Diagnóstico]]="Não Prenha",Tabela1339[[#This Row],[Vaca]],"-")</f>
        <v>-</v>
      </c>
      <c r="R24" s="162" t="str">
        <f>IF(Tabela1339[[#This Row],[Diagnóstico]]="Não Prenha",Tabela1339[[#This Row],[E.C.C DG]],"-")</f>
        <v>-</v>
      </c>
      <c r="S24" s="162"/>
      <c r="T24" s="162" t="str">
        <f>IF(Tabela1339[[#This Row],[Diagnóstico]]="Não Prenha",Tabela1339[[#This Row],[E.C.C. IA]],"-")</f>
        <v>-</v>
      </c>
      <c r="U24" s="162" t="str">
        <f>IF(Tabela1339[[#This Row],[Diagnóstico]]="Não Prenha",Tabela1339[[#This Row],[Raça IA]],"-")</f>
        <v>-</v>
      </c>
      <c r="V24" s="162"/>
      <c r="W24" s="162">
        <f>Tabela1339[[#This Row],[Categoria]]</f>
        <v>0</v>
      </c>
      <c r="X24" s="162"/>
      <c r="Y24" s="162"/>
      <c r="Z24" s="162"/>
      <c r="AA24" s="162"/>
      <c r="AB24" s="150" t="str">
        <f t="shared" si="1"/>
        <v/>
      </c>
      <c r="AD24" s="154"/>
      <c r="AE24" s="155" t="str">
        <f>IF(Tabela1312410[[#This Row],[Diagnóstico]]="Não Prenha ",Tabela1339[[#This Row],[Vaca]],"-")</f>
        <v>-</v>
      </c>
      <c r="AF24" s="162"/>
      <c r="AG24" s="162"/>
      <c r="AH24" s="162"/>
      <c r="AI24" s="162"/>
      <c r="AJ24" s="162"/>
      <c r="AK24" s="162">
        <f>Tabela1339[[#This Row],[Categoria]]</f>
        <v>0</v>
      </c>
      <c r="AL24" s="162"/>
      <c r="AM24" s="162"/>
      <c r="AN24" s="162"/>
      <c r="AO24" s="162"/>
      <c r="AP24" s="150" t="str">
        <f t="shared" si="2"/>
        <v/>
      </c>
    </row>
    <row r="25" spans="1:42" ht="17.25" customHeight="1" x14ac:dyDescent="0.25">
      <c r="A25" s="156"/>
      <c r="B25" s="154"/>
      <c r="C25" s="155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50" t="str">
        <f t="shared" si="0"/>
        <v/>
      </c>
      <c r="P25" s="154"/>
      <c r="Q25" s="155" t="str">
        <f>IF(Tabela1339[[#This Row],[Diagnóstico]]="Não Prenha",Tabela1339[[#This Row],[Vaca]],"-")</f>
        <v>-</v>
      </c>
      <c r="R25" s="162" t="str">
        <f>IF(Tabela1339[[#This Row],[Diagnóstico]]="Não Prenha",Tabela1339[[#This Row],[E.C.C DG]],"-")</f>
        <v>-</v>
      </c>
      <c r="S25" s="162"/>
      <c r="T25" s="162" t="str">
        <f>IF(Tabela1339[[#This Row],[Diagnóstico]]="Não Prenha",Tabela1339[[#This Row],[E.C.C. IA]],"-")</f>
        <v>-</v>
      </c>
      <c r="U25" s="162" t="str">
        <f>IF(Tabela1339[[#This Row],[Diagnóstico]]="Não Prenha",Tabela1339[[#This Row],[Raça IA]],"-")</f>
        <v>-</v>
      </c>
      <c r="V25" s="162"/>
      <c r="W25" s="162">
        <f>Tabela1339[[#This Row],[Categoria]]</f>
        <v>0</v>
      </c>
      <c r="X25" s="162"/>
      <c r="Y25" s="162"/>
      <c r="Z25" s="162"/>
      <c r="AA25" s="162"/>
      <c r="AB25" s="150" t="str">
        <f t="shared" si="1"/>
        <v/>
      </c>
      <c r="AD25" s="154"/>
      <c r="AE25" s="155" t="str">
        <f>IF(Tabela1312410[[#This Row],[Diagnóstico]]="Não Prenha ",Tabela1339[[#This Row],[Vaca]],"-")</f>
        <v>-</v>
      </c>
      <c r="AF25" s="162"/>
      <c r="AG25" s="162"/>
      <c r="AH25" s="162"/>
      <c r="AI25" s="162"/>
      <c r="AJ25" s="162"/>
      <c r="AK25" s="162">
        <f>Tabela1339[[#This Row],[Categoria]]</f>
        <v>0</v>
      </c>
      <c r="AL25" s="162"/>
      <c r="AM25" s="162"/>
      <c r="AN25" s="162"/>
      <c r="AO25" s="162"/>
      <c r="AP25" s="150" t="str">
        <f t="shared" si="2"/>
        <v/>
      </c>
    </row>
    <row r="26" spans="1:42" x14ac:dyDescent="0.25">
      <c r="A26" s="156"/>
      <c r="B26" s="154"/>
      <c r="C26" s="155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50" t="str">
        <f t="shared" si="0"/>
        <v/>
      </c>
      <c r="P26" s="154"/>
      <c r="Q26" s="155" t="str">
        <f>IF(Tabela1339[[#This Row],[Diagnóstico]]="Não Prenha",Tabela1339[[#This Row],[Vaca]],"-")</f>
        <v>-</v>
      </c>
      <c r="R26" s="162" t="str">
        <f>IF(Tabela1339[[#This Row],[Diagnóstico]]="Não Prenha",Tabela1339[[#This Row],[E.C.C DG]],"-")</f>
        <v>-</v>
      </c>
      <c r="S26" s="162"/>
      <c r="T26" s="162" t="str">
        <f>IF(Tabela1339[[#This Row],[Diagnóstico]]="Não Prenha",Tabela1339[[#This Row],[E.C.C. IA]],"-")</f>
        <v>-</v>
      </c>
      <c r="U26" s="162" t="str">
        <f>IF(Tabela1339[[#This Row],[Diagnóstico]]="Não Prenha",Tabela1339[[#This Row],[Raça IA]],"-")</f>
        <v>-</v>
      </c>
      <c r="V26" s="162"/>
      <c r="W26" s="162">
        <f>Tabela1339[[#This Row],[Categoria]]</f>
        <v>0</v>
      </c>
      <c r="X26" s="162"/>
      <c r="Y26" s="162"/>
      <c r="Z26" s="162"/>
      <c r="AA26" s="162"/>
      <c r="AB26" s="150" t="str">
        <f t="shared" si="1"/>
        <v/>
      </c>
      <c r="AD26" s="154"/>
      <c r="AE26" s="155" t="str">
        <f>IF(Tabela1312410[[#This Row],[Diagnóstico]]="Não Prenha ",Tabela1339[[#This Row],[Vaca]],"-")</f>
        <v>-</v>
      </c>
      <c r="AF26" s="162"/>
      <c r="AG26" s="162"/>
      <c r="AH26" s="162"/>
      <c r="AI26" s="162"/>
      <c r="AJ26" s="162"/>
      <c r="AK26" s="162">
        <f>Tabela1339[[#This Row],[Categoria]]</f>
        <v>0</v>
      </c>
      <c r="AL26" s="162"/>
      <c r="AM26" s="162"/>
      <c r="AN26" s="162"/>
      <c r="AO26" s="162"/>
      <c r="AP26" s="150" t="str">
        <f t="shared" si="2"/>
        <v/>
      </c>
    </row>
    <row r="27" spans="1:42" x14ac:dyDescent="0.25">
      <c r="A27" s="156"/>
      <c r="B27" s="154"/>
      <c r="C27" s="155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50" t="str">
        <f t="shared" si="0"/>
        <v/>
      </c>
      <c r="P27" s="154"/>
      <c r="Q27" s="155" t="str">
        <f>IF(Tabela1339[[#This Row],[Diagnóstico]]="Não Prenha",Tabela1339[[#This Row],[Vaca]],"-")</f>
        <v>-</v>
      </c>
      <c r="R27" s="162" t="str">
        <f>IF(Tabela1339[[#This Row],[Diagnóstico]]="Não Prenha",Tabela1339[[#This Row],[E.C.C DG]],"-")</f>
        <v>-</v>
      </c>
      <c r="S27" s="162"/>
      <c r="T27" s="162" t="str">
        <f>IF(Tabela1339[[#This Row],[Diagnóstico]]="Não Prenha",Tabela1339[[#This Row],[E.C.C. IA]],"-")</f>
        <v>-</v>
      </c>
      <c r="U27" s="162" t="str">
        <f>IF(Tabela1339[[#This Row],[Diagnóstico]]="Não Prenha",Tabela1339[[#This Row],[Raça IA]],"-")</f>
        <v>-</v>
      </c>
      <c r="V27" s="162"/>
      <c r="W27" s="162">
        <f>Tabela1339[[#This Row],[Categoria]]</f>
        <v>0</v>
      </c>
      <c r="X27" s="162"/>
      <c r="Y27" s="162"/>
      <c r="Z27" s="162"/>
      <c r="AA27" s="162"/>
      <c r="AB27" s="150" t="str">
        <f t="shared" si="1"/>
        <v/>
      </c>
      <c r="AD27" s="154"/>
      <c r="AE27" s="155" t="str">
        <f>IF(Tabela1312410[[#This Row],[Diagnóstico]]="Não Prenha ",Tabela1339[[#This Row],[Vaca]],"-")</f>
        <v>-</v>
      </c>
      <c r="AF27" s="162"/>
      <c r="AG27" s="162"/>
      <c r="AH27" s="162"/>
      <c r="AI27" s="162"/>
      <c r="AJ27" s="162"/>
      <c r="AK27" s="162">
        <f>Tabela1339[[#This Row],[Categoria]]</f>
        <v>0</v>
      </c>
      <c r="AL27" s="162"/>
      <c r="AM27" s="162"/>
      <c r="AN27" s="162"/>
      <c r="AO27" s="162"/>
      <c r="AP27" s="150" t="str">
        <f t="shared" si="2"/>
        <v/>
      </c>
    </row>
    <row r="28" spans="1:42" x14ac:dyDescent="0.25">
      <c r="A28" s="156"/>
      <c r="B28" s="154"/>
      <c r="C28" s="155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50" t="str">
        <f t="shared" si="0"/>
        <v/>
      </c>
      <c r="P28" s="154"/>
      <c r="Q28" s="155" t="str">
        <f>IF(Tabela1339[[#This Row],[Diagnóstico]]="Não Prenha",Tabela1339[[#This Row],[Vaca]],"-")</f>
        <v>-</v>
      </c>
      <c r="R28" s="162" t="str">
        <f>IF(Tabela1339[[#This Row],[Diagnóstico]]="Não Prenha",Tabela1339[[#This Row],[E.C.C DG]],"-")</f>
        <v>-</v>
      </c>
      <c r="S28" s="162"/>
      <c r="T28" s="162" t="str">
        <f>IF(Tabela1339[[#This Row],[Diagnóstico]]="Não Prenha",Tabela1339[[#This Row],[E.C.C. IA]],"-")</f>
        <v>-</v>
      </c>
      <c r="U28" s="162" t="str">
        <f>IF(Tabela1339[[#This Row],[Diagnóstico]]="Não Prenha",Tabela1339[[#This Row],[Raça IA]],"-")</f>
        <v>-</v>
      </c>
      <c r="V28" s="162"/>
      <c r="W28" s="162">
        <f>Tabela1339[[#This Row],[Categoria]]</f>
        <v>0</v>
      </c>
      <c r="X28" s="162"/>
      <c r="Y28" s="162"/>
      <c r="Z28" s="162"/>
      <c r="AA28" s="162"/>
      <c r="AB28" s="150" t="str">
        <f t="shared" si="1"/>
        <v/>
      </c>
      <c r="AD28" s="154"/>
      <c r="AE28" s="155" t="str">
        <f>IF(Tabela1312410[[#This Row],[Diagnóstico]]="Não Prenha ",Tabela1339[[#This Row],[Vaca]],"-")</f>
        <v>-</v>
      </c>
      <c r="AF28" s="162"/>
      <c r="AG28" s="162"/>
      <c r="AH28" s="162"/>
      <c r="AI28" s="162"/>
      <c r="AJ28" s="162"/>
      <c r="AK28" s="162">
        <f>Tabela1339[[#This Row],[Categoria]]</f>
        <v>0</v>
      </c>
      <c r="AL28" s="162"/>
      <c r="AM28" s="162"/>
      <c r="AN28" s="162"/>
      <c r="AO28" s="162"/>
      <c r="AP28" s="150" t="str">
        <f t="shared" si="2"/>
        <v/>
      </c>
    </row>
    <row r="29" spans="1:42" x14ac:dyDescent="0.25">
      <c r="A29" s="156"/>
      <c r="B29" s="154"/>
      <c r="C29" s="155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50" t="str">
        <f t="shared" si="0"/>
        <v/>
      </c>
      <c r="P29" s="154"/>
      <c r="Q29" s="155" t="str">
        <f>IF(Tabela1339[[#This Row],[Diagnóstico]]="Não Prenha",Tabela1339[[#This Row],[Vaca]],"-")</f>
        <v>-</v>
      </c>
      <c r="R29" s="162" t="str">
        <f>IF(Tabela1339[[#This Row],[Diagnóstico]]="Não Prenha",Tabela1339[[#This Row],[E.C.C DG]],"-")</f>
        <v>-</v>
      </c>
      <c r="S29" s="162"/>
      <c r="T29" s="162" t="str">
        <f>IF(Tabela1339[[#This Row],[Diagnóstico]]="Não Prenha",Tabela1339[[#This Row],[E.C.C. IA]],"-")</f>
        <v>-</v>
      </c>
      <c r="U29" s="162" t="str">
        <f>IF(Tabela1339[[#This Row],[Diagnóstico]]="Não Prenha",Tabela1339[[#This Row],[Raça IA]],"-")</f>
        <v>-</v>
      </c>
      <c r="V29" s="162"/>
      <c r="W29" s="162">
        <f>Tabela1339[[#This Row],[Categoria]]</f>
        <v>0</v>
      </c>
      <c r="X29" s="162"/>
      <c r="Y29" s="162"/>
      <c r="Z29" s="162"/>
      <c r="AA29" s="162"/>
      <c r="AB29" s="150" t="str">
        <f t="shared" si="1"/>
        <v/>
      </c>
      <c r="AD29" s="154"/>
      <c r="AE29" s="155" t="str">
        <f>IF(Tabela1312410[[#This Row],[Diagnóstico]]="Não Prenha ",Tabela1339[[#This Row],[Vaca]],"-")</f>
        <v>-</v>
      </c>
      <c r="AF29" s="162"/>
      <c r="AG29" s="162"/>
      <c r="AH29" s="162"/>
      <c r="AI29" s="162"/>
      <c r="AJ29" s="162"/>
      <c r="AK29" s="162">
        <f>Tabela1339[[#This Row],[Categoria]]</f>
        <v>0</v>
      </c>
      <c r="AL29" s="162"/>
      <c r="AM29" s="162"/>
      <c r="AN29" s="162"/>
      <c r="AO29" s="162"/>
      <c r="AP29" s="150" t="str">
        <f t="shared" si="2"/>
        <v/>
      </c>
    </row>
    <row r="30" spans="1:42" x14ac:dyDescent="0.25">
      <c r="A30" s="156"/>
      <c r="B30" s="154"/>
      <c r="C30" s="155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50" t="str">
        <f t="shared" si="0"/>
        <v/>
      </c>
      <c r="P30" s="154"/>
      <c r="Q30" s="155" t="str">
        <f>IF(Tabela1339[[#This Row],[Diagnóstico]]="Não Prenha",Tabela1339[[#This Row],[Vaca]],"-")</f>
        <v>-</v>
      </c>
      <c r="R30" s="162" t="str">
        <f>IF(Tabela1339[[#This Row],[Diagnóstico]]="Não Prenha",Tabela1339[[#This Row],[E.C.C DG]],"-")</f>
        <v>-</v>
      </c>
      <c r="S30" s="162"/>
      <c r="T30" s="162" t="str">
        <f>IF(Tabela1339[[#This Row],[Diagnóstico]]="Não Prenha",Tabela1339[[#This Row],[E.C.C. IA]],"-")</f>
        <v>-</v>
      </c>
      <c r="U30" s="162" t="str">
        <f>IF(Tabela1339[[#This Row],[Diagnóstico]]="Não Prenha",Tabela1339[[#This Row],[Raça IA]],"-")</f>
        <v>-</v>
      </c>
      <c r="V30" s="162"/>
      <c r="W30" s="162">
        <f>Tabela1339[[#This Row],[Categoria]]</f>
        <v>0</v>
      </c>
      <c r="X30" s="162"/>
      <c r="Y30" s="162"/>
      <c r="Z30" s="162"/>
      <c r="AA30" s="162"/>
      <c r="AB30" s="150" t="str">
        <f t="shared" si="1"/>
        <v/>
      </c>
      <c r="AD30" s="154"/>
      <c r="AE30" s="155" t="str">
        <f>IF(Tabela1312410[[#This Row],[Diagnóstico]]="Não Prenha ",Tabela1339[[#This Row],[Vaca]],"-")</f>
        <v>-</v>
      </c>
      <c r="AF30" s="162"/>
      <c r="AG30" s="162"/>
      <c r="AH30" s="162"/>
      <c r="AI30" s="162"/>
      <c r="AJ30" s="162"/>
      <c r="AK30" s="162">
        <f>Tabela1339[[#This Row],[Categoria]]</f>
        <v>0</v>
      </c>
      <c r="AL30" s="162"/>
      <c r="AM30" s="162"/>
      <c r="AN30" s="162"/>
      <c r="AO30" s="162"/>
      <c r="AP30" s="150" t="str">
        <f t="shared" si="2"/>
        <v/>
      </c>
    </row>
    <row r="31" spans="1:42" x14ac:dyDescent="0.25">
      <c r="A31" s="156"/>
      <c r="B31" s="154"/>
      <c r="C31" s="155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50" t="str">
        <f t="shared" si="0"/>
        <v/>
      </c>
      <c r="P31" s="154"/>
      <c r="Q31" s="155" t="str">
        <f>IF(Tabela1339[[#This Row],[Diagnóstico]]="Não Prenha",Tabela1339[[#This Row],[Vaca]],"-")</f>
        <v>-</v>
      </c>
      <c r="R31" s="162" t="str">
        <f>IF(Tabela1339[[#This Row],[Diagnóstico]]="Não Prenha",Tabela1339[[#This Row],[E.C.C DG]],"-")</f>
        <v>-</v>
      </c>
      <c r="S31" s="162"/>
      <c r="T31" s="162" t="str">
        <f>IF(Tabela1339[[#This Row],[Diagnóstico]]="Não Prenha",Tabela1339[[#This Row],[E.C.C. IA]],"-")</f>
        <v>-</v>
      </c>
      <c r="U31" s="162" t="str">
        <f>IF(Tabela1339[[#This Row],[Diagnóstico]]="Não Prenha",Tabela1339[[#This Row],[Raça IA]],"-")</f>
        <v>-</v>
      </c>
      <c r="V31" s="162"/>
      <c r="W31" s="162">
        <f>Tabela1339[[#This Row],[Categoria]]</f>
        <v>0</v>
      </c>
      <c r="X31" s="162"/>
      <c r="Y31" s="162"/>
      <c r="Z31" s="162"/>
      <c r="AA31" s="162"/>
      <c r="AB31" s="150" t="str">
        <f t="shared" si="1"/>
        <v/>
      </c>
      <c r="AD31" s="154"/>
      <c r="AE31" s="155" t="str">
        <f>IF(Tabela1312410[[#This Row],[Diagnóstico]]="Não Prenha ",Tabela1339[[#This Row],[Vaca]],"-")</f>
        <v>-</v>
      </c>
      <c r="AF31" s="162"/>
      <c r="AG31" s="162"/>
      <c r="AH31" s="162"/>
      <c r="AI31" s="162"/>
      <c r="AJ31" s="162"/>
      <c r="AK31" s="162">
        <f>Tabela1339[[#This Row],[Categoria]]</f>
        <v>0</v>
      </c>
      <c r="AL31" s="162"/>
      <c r="AM31" s="162"/>
      <c r="AN31" s="162"/>
      <c r="AO31" s="162"/>
      <c r="AP31" s="150" t="str">
        <f t="shared" si="2"/>
        <v/>
      </c>
    </row>
    <row r="32" spans="1:42" x14ac:dyDescent="0.25">
      <c r="A32" s="156"/>
      <c r="B32" s="154"/>
      <c r="C32" s="155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50" t="str">
        <f t="shared" si="0"/>
        <v/>
      </c>
      <c r="P32" s="154"/>
      <c r="Q32" s="155" t="str">
        <f>IF(Tabela1339[[#This Row],[Diagnóstico]]="Não Prenha",Tabela1339[[#This Row],[Vaca]],"-")</f>
        <v>-</v>
      </c>
      <c r="R32" s="162" t="str">
        <f>IF(Tabela1339[[#This Row],[Diagnóstico]]="Não Prenha",Tabela1339[[#This Row],[E.C.C DG]],"-")</f>
        <v>-</v>
      </c>
      <c r="S32" s="162"/>
      <c r="T32" s="162" t="str">
        <f>IF(Tabela1339[[#This Row],[Diagnóstico]]="Não Prenha",Tabela1339[[#This Row],[E.C.C. IA]],"-")</f>
        <v>-</v>
      </c>
      <c r="U32" s="162" t="str">
        <f>IF(Tabela1339[[#This Row],[Diagnóstico]]="Não Prenha",Tabela1339[[#This Row],[Raça IA]],"-")</f>
        <v>-</v>
      </c>
      <c r="V32" s="162"/>
      <c r="W32" s="162">
        <f>Tabela1339[[#This Row],[Categoria]]</f>
        <v>0</v>
      </c>
      <c r="X32" s="162"/>
      <c r="Y32" s="162"/>
      <c r="Z32" s="162"/>
      <c r="AA32" s="162"/>
      <c r="AB32" s="150" t="str">
        <f t="shared" si="1"/>
        <v/>
      </c>
      <c r="AD32" s="154"/>
      <c r="AE32" s="155" t="str">
        <f>IF(Tabela1312410[[#This Row],[Diagnóstico]]="Não Prenha ",Tabela1339[[#This Row],[Vaca]],"-")</f>
        <v>-</v>
      </c>
      <c r="AF32" s="162"/>
      <c r="AG32" s="162"/>
      <c r="AH32" s="162"/>
      <c r="AI32" s="162"/>
      <c r="AJ32" s="162"/>
      <c r="AK32" s="162">
        <f>Tabela1339[[#This Row],[Categoria]]</f>
        <v>0</v>
      </c>
      <c r="AL32" s="162"/>
      <c r="AM32" s="162"/>
      <c r="AN32" s="162"/>
      <c r="AO32" s="162"/>
      <c r="AP32" s="150" t="str">
        <f t="shared" si="2"/>
        <v/>
      </c>
    </row>
    <row r="33" spans="1:42" s="144" customFormat="1" x14ac:dyDescent="0.25">
      <c r="A33" s="156"/>
      <c r="B33" s="154"/>
      <c r="C33" s="155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50" t="str">
        <f t="shared" si="0"/>
        <v/>
      </c>
      <c r="P33" s="154"/>
      <c r="Q33" s="155" t="str">
        <f>IF(Tabela1339[[#This Row],[Diagnóstico]]="Não Prenha",Tabela1339[[#This Row],[Vaca]],"-")</f>
        <v>-</v>
      </c>
      <c r="R33" s="162" t="str">
        <f>IF(Tabela1339[[#This Row],[Diagnóstico]]="Não Prenha",Tabela1339[[#This Row],[E.C.C DG]],"-")</f>
        <v>-</v>
      </c>
      <c r="S33" s="162"/>
      <c r="T33" s="162" t="str">
        <f>IF(Tabela1339[[#This Row],[Diagnóstico]]="Não Prenha",Tabela1339[[#This Row],[E.C.C. IA]],"-")</f>
        <v>-</v>
      </c>
      <c r="U33" s="162" t="str">
        <f>IF(Tabela1339[[#This Row],[Diagnóstico]]="Não Prenha",Tabela1339[[#This Row],[Raça IA]],"-")</f>
        <v>-</v>
      </c>
      <c r="V33" s="162"/>
      <c r="W33" s="162">
        <f>Tabela1339[[#This Row],[Categoria]]</f>
        <v>0</v>
      </c>
      <c r="X33" s="162"/>
      <c r="Y33" s="162"/>
      <c r="Z33" s="162"/>
      <c r="AA33" s="162"/>
      <c r="AB33" s="150" t="str">
        <f t="shared" si="1"/>
        <v/>
      </c>
      <c r="AD33" s="154"/>
      <c r="AE33" s="155" t="str">
        <f>IF(Tabela1312410[[#This Row],[Diagnóstico]]="Não Prenha ",Tabela1339[[#This Row],[Vaca]],"-")</f>
        <v>-</v>
      </c>
      <c r="AF33" s="162"/>
      <c r="AG33" s="162"/>
      <c r="AH33" s="162"/>
      <c r="AI33" s="162"/>
      <c r="AJ33" s="162"/>
      <c r="AK33" s="162">
        <f>Tabela1339[[#This Row],[Categoria]]</f>
        <v>0</v>
      </c>
      <c r="AL33" s="162"/>
      <c r="AM33" s="162"/>
      <c r="AN33" s="162"/>
      <c r="AO33" s="162"/>
      <c r="AP33" s="150" t="str">
        <f t="shared" si="2"/>
        <v/>
      </c>
    </row>
    <row r="34" spans="1:42" s="144" customFormat="1" x14ac:dyDescent="0.25">
      <c r="A34" s="156"/>
      <c r="B34" s="154"/>
      <c r="C34" s="155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50" t="str">
        <f t="shared" si="0"/>
        <v/>
      </c>
      <c r="P34" s="154"/>
      <c r="Q34" s="155" t="str">
        <f>IF(Tabela1339[[#This Row],[Diagnóstico]]="Não Prenha",Tabela1339[[#This Row],[Vaca]],"-")</f>
        <v>-</v>
      </c>
      <c r="R34" s="162" t="str">
        <f>IF(Tabela1339[[#This Row],[Diagnóstico]]="Não Prenha",Tabela1339[[#This Row],[E.C.C DG]],"-")</f>
        <v>-</v>
      </c>
      <c r="S34" s="162"/>
      <c r="T34" s="162" t="str">
        <f>IF(Tabela1339[[#This Row],[Diagnóstico]]="Não Prenha",Tabela1339[[#This Row],[E.C.C. IA]],"-")</f>
        <v>-</v>
      </c>
      <c r="U34" s="162" t="str">
        <f>IF(Tabela1339[[#This Row],[Diagnóstico]]="Não Prenha",Tabela1339[[#This Row],[Raça IA]],"-")</f>
        <v>-</v>
      </c>
      <c r="V34" s="162"/>
      <c r="W34" s="162">
        <f>Tabela1339[[#This Row],[Categoria]]</f>
        <v>0</v>
      </c>
      <c r="X34" s="162"/>
      <c r="Y34" s="162"/>
      <c r="Z34" s="162"/>
      <c r="AA34" s="162"/>
      <c r="AB34" s="150" t="str">
        <f t="shared" si="1"/>
        <v/>
      </c>
      <c r="AD34" s="154"/>
      <c r="AE34" s="155" t="str">
        <f>IF(Tabela1312410[[#This Row],[Diagnóstico]]="Não Prenha ",Tabela1339[[#This Row],[Vaca]],"-")</f>
        <v>-</v>
      </c>
      <c r="AF34" s="162"/>
      <c r="AG34" s="162"/>
      <c r="AH34" s="162"/>
      <c r="AI34" s="162"/>
      <c r="AJ34" s="162"/>
      <c r="AK34" s="162">
        <f>Tabela1339[[#This Row],[Categoria]]</f>
        <v>0</v>
      </c>
      <c r="AL34" s="162"/>
      <c r="AM34" s="162"/>
      <c r="AN34" s="162"/>
      <c r="AO34" s="162"/>
      <c r="AP34" s="150" t="str">
        <f t="shared" si="2"/>
        <v/>
      </c>
    </row>
    <row r="35" spans="1:42" s="144" customFormat="1" x14ac:dyDescent="0.25">
      <c r="A35" s="156"/>
      <c r="B35" s="154"/>
      <c r="C35" s="155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50" t="str">
        <f t="shared" si="0"/>
        <v/>
      </c>
      <c r="P35" s="154"/>
      <c r="Q35" s="155" t="str">
        <f>IF(Tabela1339[[#This Row],[Diagnóstico]]="Não Prenha",Tabela1339[[#This Row],[Vaca]],"-")</f>
        <v>-</v>
      </c>
      <c r="R35" s="162" t="str">
        <f>IF(Tabela1339[[#This Row],[Diagnóstico]]="Não Prenha",Tabela1339[[#This Row],[E.C.C DG]],"-")</f>
        <v>-</v>
      </c>
      <c r="S35" s="162"/>
      <c r="T35" s="162" t="str">
        <f>IF(Tabela1339[[#This Row],[Diagnóstico]]="Não Prenha",Tabela1339[[#This Row],[E.C.C. IA]],"-")</f>
        <v>-</v>
      </c>
      <c r="U35" s="162" t="str">
        <f>IF(Tabela1339[[#This Row],[Diagnóstico]]="Não Prenha",Tabela1339[[#This Row],[Raça IA]],"-")</f>
        <v>-</v>
      </c>
      <c r="V35" s="162"/>
      <c r="W35" s="162">
        <f>Tabela1339[[#This Row],[Categoria]]</f>
        <v>0</v>
      </c>
      <c r="X35" s="162"/>
      <c r="Y35" s="162"/>
      <c r="Z35" s="162"/>
      <c r="AA35" s="162"/>
      <c r="AB35" s="150" t="str">
        <f t="shared" si="1"/>
        <v/>
      </c>
      <c r="AD35" s="154"/>
      <c r="AE35" s="155" t="str">
        <f>IF(Tabela1312410[[#This Row],[Diagnóstico]]="Não Prenha ",Tabela1339[[#This Row],[Vaca]],"-")</f>
        <v>-</v>
      </c>
      <c r="AF35" s="162"/>
      <c r="AG35" s="162"/>
      <c r="AH35" s="162"/>
      <c r="AI35" s="162"/>
      <c r="AJ35" s="162"/>
      <c r="AK35" s="162">
        <f>Tabela1339[[#This Row],[Categoria]]</f>
        <v>0</v>
      </c>
      <c r="AL35" s="162"/>
      <c r="AM35" s="162"/>
      <c r="AN35" s="162"/>
      <c r="AO35" s="162"/>
      <c r="AP35" s="150" t="str">
        <f t="shared" si="2"/>
        <v/>
      </c>
    </row>
    <row r="36" spans="1:42" s="144" customFormat="1" x14ac:dyDescent="0.25">
      <c r="A36" s="156"/>
      <c r="B36" s="154"/>
      <c r="C36" s="155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50" t="str">
        <f t="shared" si="0"/>
        <v/>
      </c>
      <c r="P36" s="154"/>
      <c r="Q36" s="155" t="str">
        <f>IF(Tabela1339[[#This Row],[Diagnóstico]]="Não Prenha",Tabela1339[[#This Row],[Vaca]],"-")</f>
        <v>-</v>
      </c>
      <c r="R36" s="162" t="str">
        <f>IF(Tabela1339[[#This Row],[Diagnóstico]]="Não Prenha",Tabela1339[[#This Row],[E.C.C DG]],"-")</f>
        <v>-</v>
      </c>
      <c r="S36" s="162"/>
      <c r="T36" s="162" t="str">
        <f>IF(Tabela1339[[#This Row],[Diagnóstico]]="Não Prenha",Tabela1339[[#This Row],[E.C.C. IA]],"-")</f>
        <v>-</v>
      </c>
      <c r="U36" s="162" t="str">
        <f>IF(Tabela1339[[#This Row],[Diagnóstico]]="Não Prenha",Tabela1339[[#This Row],[Raça IA]],"-")</f>
        <v>-</v>
      </c>
      <c r="V36" s="162"/>
      <c r="W36" s="162">
        <f>Tabela1339[[#This Row],[Categoria]]</f>
        <v>0</v>
      </c>
      <c r="X36" s="162"/>
      <c r="Y36" s="162"/>
      <c r="Z36" s="162"/>
      <c r="AA36" s="162"/>
      <c r="AB36" s="150" t="str">
        <f t="shared" si="1"/>
        <v/>
      </c>
      <c r="AD36" s="154"/>
      <c r="AE36" s="155" t="str">
        <f>IF(Tabela1312410[[#This Row],[Diagnóstico]]="Não Prenha ",Tabela1339[[#This Row],[Vaca]],"-")</f>
        <v>-</v>
      </c>
      <c r="AF36" s="162"/>
      <c r="AG36" s="162"/>
      <c r="AH36" s="162"/>
      <c r="AI36" s="162"/>
      <c r="AJ36" s="162"/>
      <c r="AK36" s="162">
        <f>Tabela1339[[#This Row],[Categoria]]</f>
        <v>0</v>
      </c>
      <c r="AL36" s="162"/>
      <c r="AM36" s="162"/>
      <c r="AN36" s="162"/>
      <c r="AO36" s="162"/>
      <c r="AP36" s="150" t="str">
        <f t="shared" si="2"/>
        <v/>
      </c>
    </row>
    <row r="37" spans="1:42" s="144" customFormat="1" x14ac:dyDescent="0.25">
      <c r="A37" s="156"/>
      <c r="B37" s="154"/>
      <c r="C37" s="155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50" t="str">
        <f t="shared" si="0"/>
        <v/>
      </c>
      <c r="P37" s="154"/>
      <c r="Q37" s="155" t="str">
        <f>IF(Tabela1339[[#This Row],[Diagnóstico]]="Não Prenha",Tabela1339[[#This Row],[Vaca]],"-")</f>
        <v>-</v>
      </c>
      <c r="R37" s="162" t="str">
        <f>IF(Tabela1339[[#This Row],[Diagnóstico]]="Não Prenha",Tabela1339[[#This Row],[E.C.C DG]],"-")</f>
        <v>-</v>
      </c>
      <c r="S37" s="162"/>
      <c r="T37" s="162" t="str">
        <f>IF(Tabela1339[[#This Row],[Diagnóstico]]="Não Prenha",Tabela1339[[#This Row],[E.C.C. IA]],"-")</f>
        <v>-</v>
      </c>
      <c r="U37" s="162" t="str">
        <f>IF(Tabela1339[[#This Row],[Diagnóstico]]="Não Prenha",Tabela1339[[#This Row],[Raça IA]],"-")</f>
        <v>-</v>
      </c>
      <c r="V37" s="162"/>
      <c r="W37" s="162">
        <f>Tabela1339[[#This Row],[Categoria]]</f>
        <v>0</v>
      </c>
      <c r="X37" s="162"/>
      <c r="Y37" s="162"/>
      <c r="Z37" s="162"/>
      <c r="AA37" s="162"/>
      <c r="AB37" s="150" t="str">
        <f t="shared" si="1"/>
        <v/>
      </c>
      <c r="AD37" s="154"/>
      <c r="AE37" s="155" t="str">
        <f>IF(Tabela1312410[[#This Row],[Diagnóstico]]="Não Prenha ",Tabela1339[[#This Row],[Vaca]],"-")</f>
        <v>-</v>
      </c>
      <c r="AF37" s="162"/>
      <c r="AG37" s="162"/>
      <c r="AH37" s="162"/>
      <c r="AI37" s="162"/>
      <c r="AJ37" s="162"/>
      <c r="AK37" s="162">
        <f>Tabela1339[[#This Row],[Categoria]]</f>
        <v>0</v>
      </c>
      <c r="AL37" s="162"/>
      <c r="AM37" s="162"/>
      <c r="AN37" s="162"/>
      <c r="AO37" s="162"/>
      <c r="AP37" s="150" t="str">
        <f t="shared" si="2"/>
        <v/>
      </c>
    </row>
    <row r="38" spans="1:42" s="144" customFormat="1" x14ac:dyDescent="0.25">
      <c r="A38" s="156"/>
      <c r="B38" s="154"/>
      <c r="C38" s="155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50" t="str">
        <f t="shared" si="0"/>
        <v/>
      </c>
      <c r="P38" s="154"/>
      <c r="Q38" s="155" t="str">
        <f>IF(Tabela1339[[#This Row],[Diagnóstico]]="Não Prenha",Tabela1339[[#This Row],[Vaca]],"-")</f>
        <v>-</v>
      </c>
      <c r="R38" s="162" t="str">
        <f>IF(Tabela1339[[#This Row],[Diagnóstico]]="Não Prenha",Tabela1339[[#This Row],[E.C.C DG]],"-")</f>
        <v>-</v>
      </c>
      <c r="S38" s="162"/>
      <c r="T38" s="162" t="str">
        <f>IF(Tabela1339[[#This Row],[Diagnóstico]]="Não Prenha",Tabela1339[[#This Row],[E.C.C. IA]],"-")</f>
        <v>-</v>
      </c>
      <c r="U38" s="162" t="str">
        <f>IF(Tabela1339[[#This Row],[Diagnóstico]]="Não Prenha",Tabela1339[[#This Row],[Raça IA]],"-")</f>
        <v>-</v>
      </c>
      <c r="V38" s="162"/>
      <c r="W38" s="162">
        <f>Tabela1339[[#This Row],[Categoria]]</f>
        <v>0</v>
      </c>
      <c r="X38" s="162"/>
      <c r="Y38" s="162"/>
      <c r="Z38" s="162"/>
      <c r="AA38" s="162"/>
      <c r="AB38" s="150" t="str">
        <f t="shared" si="1"/>
        <v/>
      </c>
      <c r="AD38" s="154"/>
      <c r="AE38" s="155" t="str">
        <f>IF(Tabela1312410[[#This Row],[Diagnóstico]]="Não Prenha ",Tabela1339[[#This Row],[Vaca]],"-")</f>
        <v>-</v>
      </c>
      <c r="AF38" s="162"/>
      <c r="AG38" s="162"/>
      <c r="AH38" s="162"/>
      <c r="AI38" s="162"/>
      <c r="AJ38" s="162"/>
      <c r="AK38" s="162">
        <f>Tabela1339[[#This Row],[Categoria]]</f>
        <v>0</v>
      </c>
      <c r="AL38" s="162"/>
      <c r="AM38" s="162"/>
      <c r="AN38" s="162"/>
      <c r="AO38" s="162"/>
      <c r="AP38" s="150" t="str">
        <f t="shared" si="2"/>
        <v/>
      </c>
    </row>
    <row r="39" spans="1:42" s="144" customFormat="1" x14ac:dyDescent="0.25">
      <c r="A39" s="156"/>
      <c r="B39" s="154"/>
      <c r="C39" s="155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50" t="str">
        <f t="shared" si="0"/>
        <v/>
      </c>
      <c r="P39" s="154"/>
      <c r="Q39" s="155" t="str">
        <f>IF(Tabela1339[[#This Row],[Diagnóstico]]="Não Prenha",Tabela1339[[#This Row],[Vaca]],"-")</f>
        <v>-</v>
      </c>
      <c r="R39" s="162" t="str">
        <f>IF(Tabela1339[[#This Row],[Diagnóstico]]="Não Prenha",Tabela1339[[#This Row],[E.C.C DG]],"-")</f>
        <v>-</v>
      </c>
      <c r="S39" s="162"/>
      <c r="T39" s="162" t="str">
        <f>IF(Tabela1339[[#This Row],[Diagnóstico]]="Não Prenha",Tabela1339[[#This Row],[E.C.C. IA]],"-")</f>
        <v>-</v>
      </c>
      <c r="U39" s="162" t="str">
        <f>IF(Tabela1339[[#This Row],[Diagnóstico]]="Não Prenha",Tabela1339[[#This Row],[Raça IA]],"-")</f>
        <v>-</v>
      </c>
      <c r="V39" s="162"/>
      <c r="W39" s="162">
        <f>Tabela1339[[#This Row],[Categoria]]</f>
        <v>0</v>
      </c>
      <c r="X39" s="162"/>
      <c r="Y39" s="162"/>
      <c r="Z39" s="162"/>
      <c r="AA39" s="162"/>
      <c r="AB39" s="150" t="str">
        <f t="shared" si="1"/>
        <v/>
      </c>
      <c r="AD39" s="154"/>
      <c r="AE39" s="155" t="str">
        <f>IF(Tabela1312410[[#This Row],[Diagnóstico]]="Não Prenha ",Tabela1339[[#This Row],[Vaca]],"-")</f>
        <v>-</v>
      </c>
      <c r="AF39" s="162"/>
      <c r="AG39" s="162"/>
      <c r="AH39" s="162"/>
      <c r="AI39" s="162"/>
      <c r="AJ39" s="162"/>
      <c r="AK39" s="162">
        <f>Tabela1339[[#This Row],[Categoria]]</f>
        <v>0</v>
      </c>
      <c r="AL39" s="162"/>
      <c r="AM39" s="162"/>
      <c r="AN39" s="162"/>
      <c r="AO39" s="162"/>
      <c r="AP39" s="150" t="str">
        <f t="shared" si="2"/>
        <v/>
      </c>
    </row>
    <row r="40" spans="1:42" s="144" customFormat="1" x14ac:dyDescent="0.25">
      <c r="A40" s="156"/>
      <c r="B40" s="154"/>
      <c r="C40" s="155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50" t="str">
        <f t="shared" si="0"/>
        <v/>
      </c>
      <c r="P40" s="154"/>
      <c r="Q40" s="155" t="str">
        <f>IF(Tabela1339[[#This Row],[Diagnóstico]]="Não Prenha",Tabela1339[[#This Row],[Vaca]],"-")</f>
        <v>-</v>
      </c>
      <c r="R40" s="162" t="str">
        <f>IF(Tabela1339[[#This Row],[Diagnóstico]]="Não Prenha",Tabela1339[[#This Row],[E.C.C DG]],"-")</f>
        <v>-</v>
      </c>
      <c r="S40" s="162"/>
      <c r="T40" s="162" t="str">
        <f>IF(Tabela1339[[#This Row],[Diagnóstico]]="Não Prenha",Tabela1339[[#This Row],[E.C.C. IA]],"-")</f>
        <v>-</v>
      </c>
      <c r="U40" s="162" t="str">
        <f>IF(Tabela1339[[#This Row],[Diagnóstico]]="Não Prenha",Tabela1339[[#This Row],[Raça IA]],"-")</f>
        <v>-</v>
      </c>
      <c r="V40" s="162"/>
      <c r="W40" s="162">
        <f>Tabela1339[[#This Row],[Categoria]]</f>
        <v>0</v>
      </c>
      <c r="X40" s="162"/>
      <c r="Y40" s="162"/>
      <c r="Z40" s="162"/>
      <c r="AA40" s="162"/>
      <c r="AB40" s="150" t="str">
        <f t="shared" si="1"/>
        <v/>
      </c>
      <c r="AD40" s="154"/>
      <c r="AE40" s="155" t="str">
        <f>IF(Tabela1312410[[#This Row],[Diagnóstico]]="Não Prenha ",Tabela1339[[#This Row],[Vaca]],"-")</f>
        <v>-</v>
      </c>
      <c r="AF40" s="162"/>
      <c r="AG40" s="162"/>
      <c r="AH40" s="162"/>
      <c r="AI40" s="162"/>
      <c r="AJ40" s="162"/>
      <c r="AK40" s="162">
        <f>Tabela1339[[#This Row],[Categoria]]</f>
        <v>0</v>
      </c>
      <c r="AL40" s="162"/>
      <c r="AM40" s="162"/>
      <c r="AN40" s="162"/>
      <c r="AO40" s="162"/>
      <c r="AP40" s="150" t="str">
        <f t="shared" si="2"/>
        <v/>
      </c>
    </row>
    <row r="41" spans="1:42" s="144" customFormat="1" x14ac:dyDescent="0.25">
      <c r="A41" s="156"/>
      <c r="B41" s="154"/>
      <c r="C41" s="155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50" t="str">
        <f t="shared" si="0"/>
        <v/>
      </c>
      <c r="P41" s="154"/>
      <c r="Q41" s="155" t="str">
        <f>IF(Tabela1339[[#This Row],[Diagnóstico]]="Não Prenha",Tabela1339[[#This Row],[Vaca]],"-")</f>
        <v>-</v>
      </c>
      <c r="R41" s="162" t="str">
        <f>IF(Tabela1339[[#This Row],[Diagnóstico]]="Não Prenha",Tabela1339[[#This Row],[E.C.C DG]],"-")</f>
        <v>-</v>
      </c>
      <c r="S41" s="162"/>
      <c r="T41" s="162" t="str">
        <f>IF(Tabela1339[[#This Row],[Diagnóstico]]="Não Prenha",Tabela1339[[#This Row],[E.C.C. IA]],"-")</f>
        <v>-</v>
      </c>
      <c r="U41" s="162" t="str">
        <f>IF(Tabela1339[[#This Row],[Diagnóstico]]="Não Prenha",Tabela1339[[#This Row],[Raça IA]],"-")</f>
        <v>-</v>
      </c>
      <c r="V41" s="162"/>
      <c r="W41" s="162">
        <f>Tabela1339[[#This Row],[Categoria]]</f>
        <v>0</v>
      </c>
      <c r="X41" s="162"/>
      <c r="Y41" s="162"/>
      <c r="Z41" s="162"/>
      <c r="AA41" s="162"/>
      <c r="AB41" s="150" t="str">
        <f t="shared" si="1"/>
        <v/>
      </c>
      <c r="AD41" s="154"/>
      <c r="AE41" s="155" t="str">
        <f>IF(Tabela1312410[[#This Row],[Diagnóstico]]="Não Prenha ",Tabela1339[[#This Row],[Vaca]],"-")</f>
        <v>-</v>
      </c>
      <c r="AF41" s="162"/>
      <c r="AG41" s="162"/>
      <c r="AH41" s="162"/>
      <c r="AI41" s="162"/>
      <c r="AJ41" s="162"/>
      <c r="AK41" s="162">
        <f>Tabela1339[[#This Row],[Categoria]]</f>
        <v>0</v>
      </c>
      <c r="AL41" s="162"/>
      <c r="AM41" s="162"/>
      <c r="AN41" s="162"/>
      <c r="AO41" s="162"/>
      <c r="AP41" s="150" t="str">
        <f t="shared" si="2"/>
        <v/>
      </c>
    </row>
    <row r="42" spans="1:42" s="144" customFormat="1" x14ac:dyDescent="0.25">
      <c r="A42" s="156"/>
      <c r="B42" s="154"/>
      <c r="C42" s="155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50" t="str">
        <f t="shared" si="0"/>
        <v/>
      </c>
      <c r="P42" s="154"/>
      <c r="Q42" s="155" t="str">
        <f>IF(Tabela1339[[#This Row],[Diagnóstico]]="Não Prenha",Tabela1339[[#This Row],[Vaca]],"-")</f>
        <v>-</v>
      </c>
      <c r="R42" s="162" t="str">
        <f>IF(Tabela1339[[#This Row],[Diagnóstico]]="Não Prenha",Tabela1339[[#This Row],[E.C.C DG]],"-")</f>
        <v>-</v>
      </c>
      <c r="S42" s="162"/>
      <c r="T42" s="162" t="str">
        <f>IF(Tabela1339[[#This Row],[Diagnóstico]]="Não Prenha",Tabela1339[[#This Row],[E.C.C. IA]],"-")</f>
        <v>-</v>
      </c>
      <c r="U42" s="162" t="str">
        <f>IF(Tabela1339[[#This Row],[Diagnóstico]]="Não Prenha",Tabela1339[[#This Row],[Raça IA]],"-")</f>
        <v>-</v>
      </c>
      <c r="V42" s="162"/>
      <c r="W42" s="162">
        <f>Tabela1339[[#This Row],[Categoria]]</f>
        <v>0</v>
      </c>
      <c r="X42" s="162"/>
      <c r="Y42" s="162"/>
      <c r="Z42" s="162"/>
      <c r="AA42" s="162"/>
      <c r="AB42" s="150" t="str">
        <f t="shared" si="1"/>
        <v/>
      </c>
      <c r="AD42" s="154"/>
      <c r="AE42" s="155" t="str">
        <f>IF(Tabela1312410[[#This Row],[Diagnóstico]]="Não Prenha ",Tabela1339[[#This Row],[Vaca]],"-")</f>
        <v>-</v>
      </c>
      <c r="AF42" s="162"/>
      <c r="AG42" s="162"/>
      <c r="AH42" s="162"/>
      <c r="AI42" s="162"/>
      <c r="AJ42" s="162"/>
      <c r="AK42" s="162">
        <f>Tabela1339[[#This Row],[Categoria]]</f>
        <v>0</v>
      </c>
      <c r="AL42" s="162"/>
      <c r="AM42" s="162"/>
      <c r="AN42" s="162"/>
      <c r="AO42" s="162"/>
      <c r="AP42" s="150" t="str">
        <f t="shared" si="2"/>
        <v/>
      </c>
    </row>
    <row r="43" spans="1:42" s="144" customFormat="1" x14ac:dyDescent="0.25">
      <c r="A43" s="156"/>
      <c r="B43" s="154"/>
      <c r="C43" s="155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50" t="str">
        <f t="shared" si="0"/>
        <v/>
      </c>
      <c r="P43" s="154"/>
      <c r="Q43" s="155" t="str">
        <f>IF(Tabela1339[[#This Row],[Diagnóstico]]="Não Prenha",Tabela1339[[#This Row],[Vaca]],"-")</f>
        <v>-</v>
      </c>
      <c r="R43" s="162" t="str">
        <f>IF(Tabela1339[[#This Row],[Diagnóstico]]="Não Prenha",Tabela1339[[#This Row],[E.C.C DG]],"-")</f>
        <v>-</v>
      </c>
      <c r="S43" s="162"/>
      <c r="T43" s="162" t="str">
        <f>IF(Tabela1339[[#This Row],[Diagnóstico]]="Não Prenha",Tabela1339[[#This Row],[E.C.C. IA]],"-")</f>
        <v>-</v>
      </c>
      <c r="U43" s="162" t="str">
        <f>IF(Tabela1339[[#This Row],[Diagnóstico]]="Não Prenha",Tabela1339[[#This Row],[Raça IA]],"-")</f>
        <v>-</v>
      </c>
      <c r="V43" s="162"/>
      <c r="W43" s="162">
        <f>Tabela1339[[#This Row],[Categoria]]</f>
        <v>0</v>
      </c>
      <c r="X43" s="162"/>
      <c r="Y43" s="162"/>
      <c r="Z43" s="162"/>
      <c r="AA43" s="162"/>
      <c r="AB43" s="150" t="str">
        <f t="shared" si="1"/>
        <v/>
      </c>
      <c r="AD43" s="154"/>
      <c r="AE43" s="155" t="str">
        <f>IF(Tabela1312410[[#This Row],[Diagnóstico]]="Não Prenha ",Tabela1339[[#This Row],[Vaca]],"-")</f>
        <v>-</v>
      </c>
      <c r="AF43" s="162"/>
      <c r="AG43" s="162"/>
      <c r="AH43" s="162"/>
      <c r="AI43" s="162"/>
      <c r="AJ43" s="162"/>
      <c r="AK43" s="162">
        <f>Tabela1339[[#This Row],[Categoria]]</f>
        <v>0</v>
      </c>
      <c r="AL43" s="162"/>
      <c r="AM43" s="162"/>
      <c r="AN43" s="162"/>
      <c r="AO43" s="162"/>
      <c r="AP43" s="150" t="str">
        <f t="shared" si="2"/>
        <v/>
      </c>
    </row>
    <row r="44" spans="1:42" s="144" customFormat="1" x14ac:dyDescent="0.25">
      <c r="A44" s="156"/>
      <c r="B44" s="76"/>
      <c r="C44" s="155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50" t="str">
        <f t="shared" si="0"/>
        <v/>
      </c>
      <c r="P44" s="76"/>
      <c r="Q44" s="155" t="str">
        <f>IF(Tabela1339[[#This Row],[Diagnóstico]]="Não Prenha",Tabela1339[[#This Row],[Vaca]],"-")</f>
        <v>-</v>
      </c>
      <c r="R44" s="162" t="str">
        <f>IF(Tabela1339[[#This Row],[Diagnóstico]]="Não Prenha",Tabela1339[[#This Row],[E.C.C DG]],"-")</f>
        <v>-</v>
      </c>
      <c r="S44" s="162"/>
      <c r="T44" s="162" t="str">
        <f>IF(Tabela1339[[#This Row],[Diagnóstico]]="Não Prenha",Tabela1339[[#This Row],[E.C.C. IA]],"-")</f>
        <v>-</v>
      </c>
      <c r="U44" s="162" t="str">
        <f>IF(Tabela1339[[#This Row],[Diagnóstico]]="Não Prenha",Tabela1339[[#This Row],[Raça IA]],"-")</f>
        <v>-</v>
      </c>
      <c r="V44" s="162"/>
      <c r="W44" s="162">
        <f>Tabela1339[[#This Row],[Categoria]]</f>
        <v>0</v>
      </c>
      <c r="X44" s="162"/>
      <c r="Y44" s="162"/>
      <c r="Z44" s="162"/>
      <c r="AA44" s="162"/>
      <c r="AB44" s="150" t="str">
        <f t="shared" si="1"/>
        <v/>
      </c>
      <c r="AD44" s="76"/>
      <c r="AE44" s="155" t="str">
        <f>IF(Tabela1312410[[#This Row],[Diagnóstico]]="Não Prenha ",Tabela1339[[#This Row],[Vaca]],"-")</f>
        <v>-</v>
      </c>
      <c r="AF44" s="162"/>
      <c r="AG44" s="162"/>
      <c r="AH44" s="162"/>
      <c r="AI44" s="162"/>
      <c r="AJ44" s="162"/>
      <c r="AK44" s="162">
        <f>Tabela1339[[#This Row],[Categoria]]</f>
        <v>0</v>
      </c>
      <c r="AL44" s="162"/>
      <c r="AM44" s="162"/>
      <c r="AN44" s="162"/>
      <c r="AO44" s="162"/>
      <c r="AP44" s="150" t="str">
        <f t="shared" si="2"/>
        <v/>
      </c>
    </row>
    <row r="45" spans="1:42" s="144" customFormat="1" x14ac:dyDescent="0.25">
      <c r="A45" s="156"/>
      <c r="B45" s="154"/>
      <c r="C45" s="155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50" t="str">
        <f t="shared" si="0"/>
        <v/>
      </c>
      <c r="P45" s="154"/>
      <c r="Q45" s="155" t="str">
        <f>IF(Tabela1339[[#This Row],[Diagnóstico]]="Não Prenha",Tabela1339[[#This Row],[Vaca]],"-")</f>
        <v>-</v>
      </c>
      <c r="R45" s="162" t="str">
        <f>IF(Tabela1339[[#This Row],[Diagnóstico]]="Não Prenha",Tabela1339[[#This Row],[E.C.C DG]],"-")</f>
        <v>-</v>
      </c>
      <c r="S45" s="162"/>
      <c r="T45" s="162" t="str">
        <f>IF(Tabela1339[[#This Row],[Diagnóstico]]="Não Prenha",Tabela1339[[#This Row],[E.C.C. IA]],"-")</f>
        <v>-</v>
      </c>
      <c r="U45" s="162" t="str">
        <f>IF(Tabela1339[[#This Row],[Diagnóstico]]="Não Prenha",Tabela1339[[#This Row],[Raça IA]],"-")</f>
        <v>-</v>
      </c>
      <c r="V45" s="162"/>
      <c r="W45" s="162">
        <f>Tabela1339[[#This Row],[Categoria]]</f>
        <v>0</v>
      </c>
      <c r="X45" s="162"/>
      <c r="Y45" s="162"/>
      <c r="Z45" s="162"/>
      <c r="AA45" s="162"/>
      <c r="AB45" s="150" t="str">
        <f t="shared" si="1"/>
        <v/>
      </c>
      <c r="AD45" s="154"/>
      <c r="AE45" s="155" t="str">
        <f>IF(Tabela1312410[[#This Row],[Diagnóstico]]="Não Prenha ",Tabela1339[[#This Row],[Vaca]],"-")</f>
        <v>-</v>
      </c>
      <c r="AF45" s="162"/>
      <c r="AG45" s="162"/>
      <c r="AH45" s="162"/>
      <c r="AI45" s="162"/>
      <c r="AJ45" s="162"/>
      <c r="AK45" s="162">
        <f>Tabela1339[[#This Row],[Categoria]]</f>
        <v>0</v>
      </c>
      <c r="AL45" s="162"/>
      <c r="AM45" s="162"/>
      <c r="AN45" s="162"/>
      <c r="AO45" s="162"/>
      <c r="AP45" s="150" t="str">
        <f t="shared" si="2"/>
        <v/>
      </c>
    </row>
    <row r="46" spans="1:42" s="144" customFormat="1" x14ac:dyDescent="0.25">
      <c r="A46" s="156"/>
      <c r="B46" s="154"/>
      <c r="C46" s="155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50" t="str">
        <f t="shared" si="0"/>
        <v/>
      </c>
      <c r="P46" s="154"/>
      <c r="Q46" s="155" t="str">
        <f>IF(Tabela1339[[#This Row],[Diagnóstico]]="Não Prenha",Tabela1339[[#This Row],[Vaca]],"-")</f>
        <v>-</v>
      </c>
      <c r="R46" s="162" t="str">
        <f>IF(Tabela1339[[#This Row],[Diagnóstico]]="Não Prenha",Tabela1339[[#This Row],[E.C.C DG]],"-")</f>
        <v>-</v>
      </c>
      <c r="S46" s="162"/>
      <c r="T46" s="162" t="str">
        <f>IF(Tabela1339[[#This Row],[Diagnóstico]]="Não Prenha",Tabela1339[[#This Row],[E.C.C. IA]],"-")</f>
        <v>-</v>
      </c>
      <c r="U46" s="162" t="str">
        <f>IF(Tabela1339[[#This Row],[Diagnóstico]]="Não Prenha",Tabela1339[[#This Row],[Raça IA]],"-")</f>
        <v>-</v>
      </c>
      <c r="V46" s="162"/>
      <c r="W46" s="162">
        <f>Tabela1339[[#This Row],[Categoria]]</f>
        <v>0</v>
      </c>
      <c r="X46" s="162"/>
      <c r="Y46" s="162"/>
      <c r="Z46" s="162"/>
      <c r="AA46" s="162"/>
      <c r="AB46" s="150" t="str">
        <f t="shared" si="1"/>
        <v/>
      </c>
      <c r="AD46" s="154"/>
      <c r="AE46" s="155" t="str">
        <f>IF(Tabela1312410[[#This Row],[Diagnóstico]]="Não Prenha ",Tabela1339[[#This Row],[Vaca]],"-")</f>
        <v>-</v>
      </c>
      <c r="AF46" s="162"/>
      <c r="AG46" s="162"/>
      <c r="AH46" s="162"/>
      <c r="AI46" s="162"/>
      <c r="AJ46" s="162"/>
      <c r="AK46" s="162">
        <f>Tabela1339[[#This Row],[Categoria]]</f>
        <v>0</v>
      </c>
      <c r="AL46" s="162"/>
      <c r="AM46" s="162"/>
      <c r="AN46" s="162"/>
      <c r="AO46" s="162"/>
      <c r="AP46" s="150" t="str">
        <f t="shared" si="2"/>
        <v/>
      </c>
    </row>
    <row r="47" spans="1:42" s="144" customFormat="1" x14ac:dyDescent="0.25">
      <c r="A47" s="156"/>
      <c r="B47" s="154"/>
      <c r="C47" s="155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50" t="str">
        <f t="shared" si="0"/>
        <v/>
      </c>
      <c r="P47" s="154"/>
      <c r="Q47" s="155" t="str">
        <f>IF(Tabela1339[[#This Row],[Diagnóstico]]="Não Prenha",Tabela1339[[#This Row],[Vaca]],"-")</f>
        <v>-</v>
      </c>
      <c r="R47" s="162" t="str">
        <f>IF(Tabela1339[[#This Row],[Diagnóstico]]="Não Prenha",Tabela1339[[#This Row],[E.C.C DG]],"-")</f>
        <v>-</v>
      </c>
      <c r="S47" s="162"/>
      <c r="T47" s="162" t="str">
        <f>IF(Tabela1339[[#This Row],[Diagnóstico]]="Não Prenha",Tabela1339[[#This Row],[E.C.C. IA]],"-")</f>
        <v>-</v>
      </c>
      <c r="U47" s="162" t="str">
        <f>IF(Tabela1339[[#This Row],[Diagnóstico]]="Não Prenha",Tabela1339[[#This Row],[Raça IA]],"-")</f>
        <v>-</v>
      </c>
      <c r="V47" s="162"/>
      <c r="W47" s="162">
        <f>Tabela1339[[#This Row],[Categoria]]</f>
        <v>0</v>
      </c>
      <c r="X47" s="162"/>
      <c r="Y47" s="162"/>
      <c r="Z47" s="162"/>
      <c r="AA47" s="162"/>
      <c r="AB47" s="150" t="str">
        <f t="shared" si="1"/>
        <v/>
      </c>
      <c r="AD47" s="154"/>
      <c r="AE47" s="155" t="str">
        <f>IF(Tabela1312410[[#This Row],[Diagnóstico]]="Não Prenha ",Tabela1339[[#This Row],[Vaca]],"-")</f>
        <v>-</v>
      </c>
      <c r="AF47" s="162"/>
      <c r="AG47" s="162"/>
      <c r="AH47" s="162"/>
      <c r="AI47" s="162"/>
      <c r="AJ47" s="162"/>
      <c r="AK47" s="162">
        <f>Tabela1339[[#This Row],[Categoria]]</f>
        <v>0</v>
      </c>
      <c r="AL47" s="162"/>
      <c r="AM47" s="162"/>
      <c r="AN47" s="162"/>
      <c r="AO47" s="162"/>
      <c r="AP47" s="150" t="str">
        <f t="shared" si="2"/>
        <v/>
      </c>
    </row>
    <row r="48" spans="1:42" s="144" customFormat="1" x14ac:dyDescent="0.25">
      <c r="A48" s="156"/>
      <c r="B48" s="154"/>
      <c r="C48" s="155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50" t="str">
        <f t="shared" si="0"/>
        <v/>
      </c>
      <c r="P48" s="154"/>
      <c r="Q48" s="155" t="str">
        <f>IF(Tabela1339[[#This Row],[Diagnóstico]]="Não Prenha",Tabela1339[[#This Row],[Vaca]],"-")</f>
        <v>-</v>
      </c>
      <c r="R48" s="162" t="str">
        <f>IF(Tabela1339[[#This Row],[Diagnóstico]]="Não Prenha",Tabela1339[[#This Row],[E.C.C DG]],"-")</f>
        <v>-</v>
      </c>
      <c r="S48" s="162"/>
      <c r="T48" s="162" t="str">
        <f>IF(Tabela1339[[#This Row],[Diagnóstico]]="Não Prenha",Tabela1339[[#This Row],[E.C.C. IA]],"-")</f>
        <v>-</v>
      </c>
      <c r="U48" s="162" t="str">
        <f>IF(Tabela1339[[#This Row],[Diagnóstico]]="Não Prenha",Tabela1339[[#This Row],[Raça IA]],"-")</f>
        <v>-</v>
      </c>
      <c r="V48" s="162"/>
      <c r="W48" s="162">
        <f>Tabela1339[[#This Row],[Categoria]]</f>
        <v>0</v>
      </c>
      <c r="X48" s="162"/>
      <c r="Y48" s="162"/>
      <c r="Z48" s="162"/>
      <c r="AA48" s="162"/>
      <c r="AB48" s="150" t="str">
        <f t="shared" si="1"/>
        <v/>
      </c>
      <c r="AD48" s="154"/>
      <c r="AE48" s="155" t="str">
        <f>IF(Tabela1312410[[#This Row],[Diagnóstico]]="Não Prenha ",Tabela1339[[#This Row],[Vaca]],"-")</f>
        <v>-</v>
      </c>
      <c r="AF48" s="162"/>
      <c r="AG48" s="162"/>
      <c r="AH48" s="162"/>
      <c r="AI48" s="162"/>
      <c r="AJ48" s="162"/>
      <c r="AK48" s="162">
        <f>Tabela1339[[#This Row],[Categoria]]</f>
        <v>0</v>
      </c>
      <c r="AL48" s="162"/>
      <c r="AM48" s="162"/>
      <c r="AN48" s="162"/>
      <c r="AO48" s="162"/>
      <c r="AP48" s="150" t="str">
        <f t="shared" si="2"/>
        <v/>
      </c>
    </row>
    <row r="49" spans="1:42" s="144" customFormat="1" x14ac:dyDescent="0.25">
      <c r="A49" s="156"/>
      <c r="B49" s="154"/>
      <c r="C49" s="155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50" t="str">
        <f t="shared" si="0"/>
        <v/>
      </c>
      <c r="P49" s="154"/>
      <c r="Q49" s="155" t="str">
        <f>IF(Tabela1339[[#This Row],[Diagnóstico]]="Não Prenha",Tabela1339[[#This Row],[Vaca]],"-")</f>
        <v>-</v>
      </c>
      <c r="R49" s="162" t="str">
        <f>IF(Tabela1339[[#This Row],[Diagnóstico]]="Não Prenha",Tabela1339[[#This Row],[E.C.C DG]],"-")</f>
        <v>-</v>
      </c>
      <c r="S49" s="162"/>
      <c r="T49" s="162" t="str">
        <f>IF(Tabela1339[[#This Row],[Diagnóstico]]="Não Prenha",Tabela1339[[#This Row],[E.C.C. IA]],"-")</f>
        <v>-</v>
      </c>
      <c r="U49" s="162" t="str">
        <f>IF(Tabela1339[[#This Row],[Diagnóstico]]="Não Prenha",Tabela1339[[#This Row],[Raça IA]],"-")</f>
        <v>-</v>
      </c>
      <c r="V49" s="162"/>
      <c r="W49" s="162">
        <f>Tabela1339[[#This Row],[Categoria]]</f>
        <v>0</v>
      </c>
      <c r="X49" s="162"/>
      <c r="Y49" s="162"/>
      <c r="Z49" s="162"/>
      <c r="AA49" s="162"/>
      <c r="AB49" s="150" t="str">
        <f t="shared" si="1"/>
        <v/>
      </c>
      <c r="AD49" s="154"/>
      <c r="AE49" s="155" t="str">
        <f>IF(Tabela1312410[[#This Row],[Diagnóstico]]="Não Prenha ",Tabela1339[[#This Row],[Vaca]],"-")</f>
        <v>-</v>
      </c>
      <c r="AF49" s="162"/>
      <c r="AG49" s="162"/>
      <c r="AH49" s="162"/>
      <c r="AI49" s="162"/>
      <c r="AJ49" s="162"/>
      <c r="AK49" s="162">
        <f>Tabela1339[[#This Row],[Categoria]]</f>
        <v>0</v>
      </c>
      <c r="AL49" s="162"/>
      <c r="AM49" s="162"/>
      <c r="AN49" s="162"/>
      <c r="AO49" s="162"/>
      <c r="AP49" s="150" t="str">
        <f t="shared" si="2"/>
        <v/>
      </c>
    </row>
    <row r="50" spans="1:42" s="144" customFormat="1" x14ac:dyDescent="0.25">
      <c r="A50" s="156"/>
      <c r="B50" s="154"/>
      <c r="C50" s="155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50" t="str">
        <f t="shared" si="0"/>
        <v/>
      </c>
      <c r="P50" s="154"/>
      <c r="Q50" s="155" t="str">
        <f>IF(Tabela1339[[#This Row],[Diagnóstico]]="Não Prenha",Tabela1339[[#This Row],[Vaca]],"-")</f>
        <v>-</v>
      </c>
      <c r="R50" s="162" t="str">
        <f>IF(Tabela1339[[#This Row],[Diagnóstico]]="Não Prenha",Tabela1339[[#This Row],[E.C.C DG]],"-")</f>
        <v>-</v>
      </c>
      <c r="S50" s="162"/>
      <c r="T50" s="162" t="str">
        <f>IF(Tabela1339[[#This Row],[Diagnóstico]]="Não Prenha",Tabela1339[[#This Row],[E.C.C. IA]],"-")</f>
        <v>-</v>
      </c>
      <c r="U50" s="162" t="str">
        <f>IF(Tabela1339[[#This Row],[Diagnóstico]]="Não Prenha",Tabela1339[[#This Row],[Raça IA]],"-")</f>
        <v>-</v>
      </c>
      <c r="V50" s="162"/>
      <c r="W50" s="162">
        <f>Tabela1339[[#This Row],[Categoria]]</f>
        <v>0</v>
      </c>
      <c r="X50" s="162"/>
      <c r="Y50" s="162"/>
      <c r="Z50" s="162"/>
      <c r="AA50" s="162"/>
      <c r="AB50" s="150" t="str">
        <f t="shared" si="1"/>
        <v/>
      </c>
      <c r="AD50" s="154"/>
      <c r="AE50" s="155" t="str">
        <f>IF(Tabela1312410[[#This Row],[Diagnóstico]]="Não Prenha ",Tabela1339[[#This Row],[Vaca]],"-")</f>
        <v>-</v>
      </c>
      <c r="AF50" s="162"/>
      <c r="AG50" s="162"/>
      <c r="AH50" s="162"/>
      <c r="AI50" s="162"/>
      <c r="AJ50" s="162"/>
      <c r="AK50" s="162">
        <f>Tabela1339[[#This Row],[Categoria]]</f>
        <v>0</v>
      </c>
      <c r="AL50" s="162"/>
      <c r="AM50" s="162"/>
      <c r="AN50" s="162"/>
      <c r="AO50" s="162"/>
      <c r="AP50" s="150" t="str">
        <f t="shared" si="2"/>
        <v/>
      </c>
    </row>
    <row r="51" spans="1:42" s="144" customFormat="1" x14ac:dyDescent="0.25">
      <c r="A51" s="156"/>
      <c r="B51" s="154"/>
      <c r="C51" s="155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50" t="str">
        <f t="shared" si="0"/>
        <v/>
      </c>
      <c r="P51" s="154"/>
      <c r="Q51" s="155" t="str">
        <f>IF(Tabela1339[[#This Row],[Diagnóstico]]="Não Prenha",Tabela1339[[#This Row],[Vaca]],"-")</f>
        <v>-</v>
      </c>
      <c r="R51" s="162" t="str">
        <f>IF(Tabela1339[[#This Row],[Diagnóstico]]="Não Prenha",Tabela1339[[#This Row],[E.C.C DG]],"-")</f>
        <v>-</v>
      </c>
      <c r="S51" s="162"/>
      <c r="T51" s="162" t="str">
        <f>IF(Tabela1339[[#This Row],[Diagnóstico]]="Não Prenha",Tabela1339[[#This Row],[E.C.C. IA]],"-")</f>
        <v>-</v>
      </c>
      <c r="U51" s="162" t="str">
        <f>IF(Tabela1339[[#This Row],[Diagnóstico]]="Não Prenha",Tabela1339[[#This Row],[Raça IA]],"-")</f>
        <v>-</v>
      </c>
      <c r="V51" s="162"/>
      <c r="W51" s="162">
        <f>Tabela1339[[#This Row],[Categoria]]</f>
        <v>0</v>
      </c>
      <c r="X51" s="162"/>
      <c r="Y51" s="162"/>
      <c r="Z51" s="162"/>
      <c r="AA51" s="162"/>
      <c r="AB51" s="150" t="str">
        <f t="shared" si="1"/>
        <v/>
      </c>
      <c r="AD51" s="154"/>
      <c r="AE51" s="155" t="str">
        <f>IF(Tabela1312410[[#This Row],[Diagnóstico]]="Não Prenha ",Tabela1339[[#This Row],[Vaca]],"-")</f>
        <v>-</v>
      </c>
      <c r="AF51" s="162"/>
      <c r="AG51" s="162"/>
      <c r="AH51" s="162"/>
      <c r="AI51" s="162"/>
      <c r="AJ51" s="162"/>
      <c r="AK51" s="162">
        <f>Tabela1339[[#This Row],[Categoria]]</f>
        <v>0</v>
      </c>
      <c r="AL51" s="162"/>
      <c r="AM51" s="162"/>
      <c r="AN51" s="162"/>
      <c r="AO51" s="162"/>
      <c r="AP51" s="150" t="str">
        <f t="shared" si="2"/>
        <v/>
      </c>
    </row>
    <row r="52" spans="1:42" s="144" customFormat="1" x14ac:dyDescent="0.25">
      <c r="A52" s="156"/>
      <c r="B52" s="154"/>
      <c r="C52" s="155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50" t="str">
        <f t="shared" si="0"/>
        <v/>
      </c>
      <c r="P52" s="154"/>
      <c r="Q52" s="155" t="str">
        <f>IF(Tabela1339[[#This Row],[Diagnóstico]]="Não Prenha",Tabela1339[[#This Row],[Vaca]],"-")</f>
        <v>-</v>
      </c>
      <c r="R52" s="162" t="str">
        <f>IF(Tabela1339[[#This Row],[Diagnóstico]]="Não Prenha",Tabela1339[[#This Row],[E.C.C DG]],"-")</f>
        <v>-</v>
      </c>
      <c r="S52" s="162"/>
      <c r="T52" s="162" t="str">
        <f>IF(Tabela1339[[#This Row],[Diagnóstico]]="Não Prenha",Tabela1339[[#This Row],[E.C.C. IA]],"-")</f>
        <v>-</v>
      </c>
      <c r="U52" s="162" t="str">
        <f>IF(Tabela1339[[#This Row],[Diagnóstico]]="Não Prenha",Tabela1339[[#This Row],[Raça IA]],"-")</f>
        <v>-</v>
      </c>
      <c r="V52" s="162"/>
      <c r="W52" s="162">
        <f>Tabela1339[[#This Row],[Categoria]]</f>
        <v>0</v>
      </c>
      <c r="X52" s="162"/>
      <c r="Y52" s="162"/>
      <c r="Z52" s="162"/>
      <c r="AA52" s="162"/>
      <c r="AB52" s="150" t="str">
        <f t="shared" si="1"/>
        <v/>
      </c>
      <c r="AD52" s="154"/>
      <c r="AE52" s="155" t="str">
        <f>IF(Tabela1312410[[#This Row],[Diagnóstico]]="Não Prenha ",Tabela1339[[#This Row],[Vaca]],"-")</f>
        <v>-</v>
      </c>
      <c r="AF52" s="162"/>
      <c r="AG52" s="162"/>
      <c r="AH52" s="162"/>
      <c r="AI52" s="162"/>
      <c r="AJ52" s="162"/>
      <c r="AK52" s="162">
        <f>Tabela1339[[#This Row],[Categoria]]</f>
        <v>0</v>
      </c>
      <c r="AL52" s="162"/>
      <c r="AM52" s="162"/>
      <c r="AN52" s="162"/>
      <c r="AO52" s="162"/>
      <c r="AP52" s="150" t="str">
        <f t="shared" si="2"/>
        <v/>
      </c>
    </row>
    <row r="53" spans="1:42" s="144" customFormat="1" x14ac:dyDescent="0.25">
      <c r="A53" s="156"/>
      <c r="B53" s="154"/>
      <c r="C53" s="155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50" t="str">
        <f t="shared" si="0"/>
        <v/>
      </c>
      <c r="P53" s="154"/>
      <c r="Q53" s="155" t="str">
        <f>IF(Tabela1339[[#This Row],[Diagnóstico]]="Não Prenha",Tabela1339[[#This Row],[Vaca]],"-")</f>
        <v>-</v>
      </c>
      <c r="R53" s="162" t="str">
        <f>IF(Tabela1339[[#This Row],[Diagnóstico]]="Não Prenha",Tabela1339[[#This Row],[E.C.C DG]],"-")</f>
        <v>-</v>
      </c>
      <c r="S53" s="162"/>
      <c r="T53" s="162" t="str">
        <f>IF(Tabela1339[[#This Row],[Diagnóstico]]="Não Prenha",Tabela1339[[#This Row],[E.C.C. IA]],"-")</f>
        <v>-</v>
      </c>
      <c r="U53" s="162" t="str">
        <f>IF(Tabela1339[[#This Row],[Diagnóstico]]="Não Prenha",Tabela1339[[#This Row],[Raça IA]],"-")</f>
        <v>-</v>
      </c>
      <c r="V53" s="162"/>
      <c r="W53" s="162">
        <f>Tabela1339[[#This Row],[Categoria]]</f>
        <v>0</v>
      </c>
      <c r="X53" s="162"/>
      <c r="Y53" s="162"/>
      <c r="Z53" s="162"/>
      <c r="AA53" s="162"/>
      <c r="AB53" s="150" t="str">
        <f t="shared" si="1"/>
        <v/>
      </c>
      <c r="AD53" s="154"/>
      <c r="AE53" s="155" t="str">
        <f>IF(Tabela1312410[[#This Row],[Diagnóstico]]="Não Prenha ",Tabela1339[[#This Row],[Vaca]],"-")</f>
        <v>-</v>
      </c>
      <c r="AF53" s="162"/>
      <c r="AG53" s="162"/>
      <c r="AH53" s="162"/>
      <c r="AI53" s="162"/>
      <c r="AJ53" s="162"/>
      <c r="AK53" s="162">
        <f>Tabela1339[[#This Row],[Categoria]]</f>
        <v>0</v>
      </c>
      <c r="AL53" s="162"/>
      <c r="AM53" s="162"/>
      <c r="AN53" s="162"/>
      <c r="AO53" s="162"/>
      <c r="AP53" s="150" t="str">
        <f t="shared" si="2"/>
        <v/>
      </c>
    </row>
    <row r="54" spans="1:42" s="144" customFormat="1" x14ac:dyDescent="0.25">
      <c r="A54" s="156"/>
      <c r="B54" s="154"/>
      <c r="C54" s="155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50" t="str">
        <f t="shared" si="0"/>
        <v/>
      </c>
      <c r="P54" s="154"/>
      <c r="Q54" s="155" t="str">
        <f>IF(Tabela1339[[#This Row],[Diagnóstico]]="Não Prenha",Tabela1339[[#This Row],[Vaca]],"-")</f>
        <v>-</v>
      </c>
      <c r="R54" s="162" t="str">
        <f>IF(Tabela1339[[#This Row],[Diagnóstico]]="Não Prenha",Tabela1339[[#This Row],[E.C.C DG]],"-")</f>
        <v>-</v>
      </c>
      <c r="S54" s="162"/>
      <c r="T54" s="162" t="str">
        <f>IF(Tabela1339[[#This Row],[Diagnóstico]]="Não Prenha",Tabela1339[[#This Row],[E.C.C. IA]],"-")</f>
        <v>-</v>
      </c>
      <c r="U54" s="162" t="str">
        <f>IF(Tabela1339[[#This Row],[Diagnóstico]]="Não Prenha",Tabela1339[[#This Row],[Raça IA]],"-")</f>
        <v>-</v>
      </c>
      <c r="V54" s="162"/>
      <c r="W54" s="162">
        <f>Tabela1339[[#This Row],[Categoria]]</f>
        <v>0</v>
      </c>
      <c r="X54" s="162"/>
      <c r="Y54" s="162"/>
      <c r="Z54" s="162"/>
      <c r="AA54" s="162"/>
      <c r="AB54" s="150" t="str">
        <f t="shared" si="1"/>
        <v/>
      </c>
      <c r="AD54" s="154"/>
      <c r="AE54" s="155" t="str">
        <f>IF(Tabela1312410[[#This Row],[Diagnóstico]]="Não Prenha ",Tabela1339[[#This Row],[Vaca]],"-")</f>
        <v>-</v>
      </c>
      <c r="AF54" s="162"/>
      <c r="AG54" s="162"/>
      <c r="AH54" s="162"/>
      <c r="AI54" s="162"/>
      <c r="AJ54" s="162"/>
      <c r="AK54" s="162">
        <f>Tabela1339[[#This Row],[Categoria]]</f>
        <v>0</v>
      </c>
      <c r="AL54" s="162"/>
      <c r="AM54" s="162"/>
      <c r="AN54" s="162"/>
      <c r="AO54" s="162"/>
      <c r="AP54" s="150" t="str">
        <f t="shared" si="2"/>
        <v/>
      </c>
    </row>
    <row r="55" spans="1:42" s="144" customFormat="1" x14ac:dyDescent="0.25">
      <c r="A55" s="156"/>
      <c r="B55" s="154"/>
      <c r="C55" s="155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50" t="str">
        <f t="shared" si="0"/>
        <v/>
      </c>
      <c r="P55" s="154"/>
      <c r="Q55" s="155" t="str">
        <f>IF(Tabela1339[[#This Row],[Diagnóstico]]="Não Prenha",Tabela1339[[#This Row],[Vaca]],"-")</f>
        <v>-</v>
      </c>
      <c r="R55" s="162" t="str">
        <f>IF(Tabela1339[[#This Row],[Diagnóstico]]="Não Prenha",Tabela1339[[#This Row],[E.C.C DG]],"-")</f>
        <v>-</v>
      </c>
      <c r="S55" s="162"/>
      <c r="T55" s="162" t="str">
        <f>IF(Tabela1339[[#This Row],[Diagnóstico]]="Não Prenha",Tabela1339[[#This Row],[E.C.C. IA]],"-")</f>
        <v>-</v>
      </c>
      <c r="U55" s="162" t="str">
        <f>IF(Tabela1339[[#This Row],[Diagnóstico]]="Não Prenha",Tabela1339[[#This Row],[Raça IA]],"-")</f>
        <v>-</v>
      </c>
      <c r="V55" s="162"/>
      <c r="W55" s="162">
        <f>Tabela1339[[#This Row],[Categoria]]</f>
        <v>0</v>
      </c>
      <c r="X55" s="162"/>
      <c r="Y55" s="162"/>
      <c r="Z55" s="162"/>
      <c r="AA55" s="162"/>
      <c r="AB55" s="150" t="str">
        <f t="shared" si="1"/>
        <v/>
      </c>
      <c r="AD55" s="154"/>
      <c r="AE55" s="155" t="str">
        <f>IF(Tabela1312410[[#This Row],[Diagnóstico]]="Não Prenha ",Tabela1339[[#This Row],[Vaca]],"-")</f>
        <v>-</v>
      </c>
      <c r="AF55" s="162"/>
      <c r="AG55" s="162"/>
      <c r="AH55" s="162"/>
      <c r="AI55" s="162"/>
      <c r="AJ55" s="162"/>
      <c r="AK55" s="162">
        <f>Tabela1339[[#This Row],[Categoria]]</f>
        <v>0</v>
      </c>
      <c r="AL55" s="162"/>
      <c r="AM55" s="162"/>
      <c r="AN55" s="162"/>
      <c r="AO55" s="162"/>
      <c r="AP55" s="150" t="str">
        <f t="shared" si="2"/>
        <v/>
      </c>
    </row>
    <row r="56" spans="1:42" s="144" customFormat="1" x14ac:dyDescent="0.25">
      <c r="A56" s="156"/>
      <c r="B56" s="154"/>
      <c r="C56" s="155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50" t="str">
        <f t="shared" si="0"/>
        <v/>
      </c>
      <c r="P56" s="154"/>
      <c r="Q56" s="155" t="str">
        <f>IF(Tabela1339[[#This Row],[Diagnóstico]]="Não Prenha",Tabela1339[[#This Row],[Vaca]],"-")</f>
        <v>-</v>
      </c>
      <c r="R56" s="162" t="str">
        <f>IF(Tabela1339[[#This Row],[Diagnóstico]]="Não Prenha",Tabela1339[[#This Row],[E.C.C DG]],"-")</f>
        <v>-</v>
      </c>
      <c r="S56" s="162"/>
      <c r="T56" s="162" t="str">
        <f>IF(Tabela1339[[#This Row],[Diagnóstico]]="Não Prenha",Tabela1339[[#This Row],[E.C.C. IA]],"-")</f>
        <v>-</v>
      </c>
      <c r="U56" s="162" t="str">
        <f>IF(Tabela1339[[#This Row],[Diagnóstico]]="Não Prenha",Tabela1339[[#This Row],[Raça IA]],"-")</f>
        <v>-</v>
      </c>
      <c r="V56" s="162"/>
      <c r="W56" s="162">
        <f>Tabela1339[[#This Row],[Categoria]]</f>
        <v>0</v>
      </c>
      <c r="X56" s="162"/>
      <c r="Y56" s="162"/>
      <c r="Z56" s="162"/>
      <c r="AA56" s="162"/>
      <c r="AB56" s="150" t="str">
        <f t="shared" si="1"/>
        <v/>
      </c>
      <c r="AD56" s="154"/>
      <c r="AE56" s="155" t="str">
        <f>IF(Tabela1312410[[#This Row],[Diagnóstico]]="Não Prenha ",Tabela1339[[#This Row],[Vaca]],"-")</f>
        <v>-</v>
      </c>
      <c r="AF56" s="162"/>
      <c r="AG56" s="162"/>
      <c r="AH56" s="162"/>
      <c r="AI56" s="162"/>
      <c r="AJ56" s="162"/>
      <c r="AK56" s="162">
        <f>Tabela1339[[#This Row],[Categoria]]</f>
        <v>0</v>
      </c>
      <c r="AL56" s="162"/>
      <c r="AM56" s="162"/>
      <c r="AN56" s="162"/>
      <c r="AO56" s="162"/>
      <c r="AP56" s="150" t="str">
        <f t="shared" si="2"/>
        <v/>
      </c>
    </row>
    <row r="57" spans="1:42" s="144" customFormat="1" x14ac:dyDescent="0.25">
      <c r="A57" s="156"/>
      <c r="B57" s="154"/>
      <c r="C57" s="155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50" t="str">
        <f t="shared" si="0"/>
        <v/>
      </c>
      <c r="P57" s="154"/>
      <c r="Q57" s="155" t="str">
        <f>IF(Tabela1339[[#This Row],[Diagnóstico]]="Não Prenha",Tabela1339[[#This Row],[Vaca]],"-")</f>
        <v>-</v>
      </c>
      <c r="R57" s="162" t="str">
        <f>IF(Tabela1339[[#This Row],[Diagnóstico]]="Não Prenha",Tabela1339[[#This Row],[E.C.C DG]],"-")</f>
        <v>-</v>
      </c>
      <c r="S57" s="162"/>
      <c r="T57" s="162" t="str">
        <f>IF(Tabela1339[[#This Row],[Diagnóstico]]="Não Prenha",Tabela1339[[#This Row],[E.C.C. IA]],"-")</f>
        <v>-</v>
      </c>
      <c r="U57" s="162" t="str">
        <f>IF(Tabela1339[[#This Row],[Diagnóstico]]="Não Prenha",Tabela1339[[#This Row],[Raça IA]],"-")</f>
        <v>-</v>
      </c>
      <c r="V57" s="162"/>
      <c r="W57" s="162">
        <f>Tabela1339[[#This Row],[Categoria]]</f>
        <v>0</v>
      </c>
      <c r="X57" s="162"/>
      <c r="Y57" s="162"/>
      <c r="Z57" s="162"/>
      <c r="AA57" s="162"/>
      <c r="AB57" s="150" t="str">
        <f t="shared" si="1"/>
        <v/>
      </c>
      <c r="AD57" s="154"/>
      <c r="AE57" s="155" t="str">
        <f>IF(Tabela1312410[[#This Row],[Diagnóstico]]="Não Prenha ",Tabela1339[[#This Row],[Vaca]],"-")</f>
        <v>-</v>
      </c>
      <c r="AF57" s="162"/>
      <c r="AG57" s="162"/>
      <c r="AH57" s="162"/>
      <c r="AI57" s="162"/>
      <c r="AJ57" s="162"/>
      <c r="AK57" s="162">
        <f>Tabela1339[[#This Row],[Categoria]]</f>
        <v>0</v>
      </c>
      <c r="AL57" s="162"/>
      <c r="AM57" s="162"/>
      <c r="AN57" s="162"/>
      <c r="AO57" s="162"/>
      <c r="AP57" s="150" t="str">
        <f t="shared" si="2"/>
        <v/>
      </c>
    </row>
    <row r="58" spans="1:42" s="144" customFormat="1" x14ac:dyDescent="0.25">
      <c r="A58" s="156"/>
      <c r="B58" s="154"/>
      <c r="C58" s="155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50" t="str">
        <f t="shared" si="0"/>
        <v/>
      </c>
      <c r="P58" s="154"/>
      <c r="Q58" s="155" t="str">
        <f>IF(Tabela1339[[#This Row],[Diagnóstico]]="Não Prenha",Tabela1339[[#This Row],[Vaca]],"-")</f>
        <v>-</v>
      </c>
      <c r="R58" s="162" t="str">
        <f>IF(Tabela1339[[#This Row],[Diagnóstico]]="Não Prenha",Tabela1339[[#This Row],[E.C.C DG]],"-")</f>
        <v>-</v>
      </c>
      <c r="S58" s="162"/>
      <c r="T58" s="162" t="str">
        <f>IF(Tabela1339[[#This Row],[Diagnóstico]]="Não Prenha",Tabela1339[[#This Row],[E.C.C. IA]],"-")</f>
        <v>-</v>
      </c>
      <c r="U58" s="162" t="str">
        <f>IF(Tabela1339[[#This Row],[Diagnóstico]]="Não Prenha",Tabela1339[[#This Row],[Raça IA]],"-")</f>
        <v>-</v>
      </c>
      <c r="V58" s="162"/>
      <c r="W58" s="162">
        <f>Tabela1339[[#This Row],[Categoria]]</f>
        <v>0</v>
      </c>
      <c r="X58" s="162"/>
      <c r="Y58" s="162"/>
      <c r="Z58" s="162"/>
      <c r="AA58" s="162"/>
      <c r="AB58" s="150" t="str">
        <f t="shared" si="1"/>
        <v/>
      </c>
      <c r="AD58" s="154"/>
      <c r="AE58" s="155" t="str">
        <f>IF(Tabela1312410[[#This Row],[Diagnóstico]]="Não Prenha ",Tabela1339[[#This Row],[Vaca]],"-")</f>
        <v>-</v>
      </c>
      <c r="AF58" s="162"/>
      <c r="AG58" s="162"/>
      <c r="AH58" s="162"/>
      <c r="AI58" s="162"/>
      <c r="AJ58" s="162"/>
      <c r="AK58" s="162">
        <f>Tabela1339[[#This Row],[Categoria]]</f>
        <v>0</v>
      </c>
      <c r="AL58" s="162"/>
      <c r="AM58" s="162"/>
      <c r="AN58" s="162"/>
      <c r="AO58" s="162"/>
      <c r="AP58" s="150" t="str">
        <f t="shared" si="2"/>
        <v/>
      </c>
    </row>
    <row r="59" spans="1:42" s="144" customFormat="1" x14ac:dyDescent="0.25">
      <c r="A59" s="156"/>
      <c r="B59" s="154"/>
      <c r="C59" s="155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50" t="str">
        <f t="shared" si="0"/>
        <v/>
      </c>
      <c r="P59" s="154"/>
      <c r="Q59" s="155" t="str">
        <f>IF(Tabela1339[[#This Row],[Diagnóstico]]="Não Prenha",Tabela1339[[#This Row],[Vaca]],"-")</f>
        <v>-</v>
      </c>
      <c r="R59" s="162" t="str">
        <f>IF(Tabela1339[[#This Row],[Diagnóstico]]="Não Prenha",Tabela1339[[#This Row],[E.C.C DG]],"-")</f>
        <v>-</v>
      </c>
      <c r="S59" s="162"/>
      <c r="T59" s="162" t="str">
        <f>IF(Tabela1339[[#This Row],[Diagnóstico]]="Não Prenha",Tabela1339[[#This Row],[E.C.C. IA]],"-")</f>
        <v>-</v>
      </c>
      <c r="U59" s="162" t="str">
        <f>IF(Tabela1339[[#This Row],[Diagnóstico]]="Não Prenha",Tabela1339[[#This Row],[Raça IA]],"-")</f>
        <v>-</v>
      </c>
      <c r="V59" s="162"/>
      <c r="W59" s="162">
        <f>Tabela1339[[#This Row],[Categoria]]</f>
        <v>0</v>
      </c>
      <c r="X59" s="162"/>
      <c r="Y59" s="162"/>
      <c r="Z59" s="162"/>
      <c r="AA59" s="162"/>
      <c r="AB59" s="150" t="str">
        <f t="shared" si="1"/>
        <v/>
      </c>
      <c r="AD59" s="154"/>
      <c r="AE59" s="155" t="str">
        <f>IF(Tabela1312410[[#This Row],[Diagnóstico]]="Não Prenha ",Tabela1339[[#This Row],[Vaca]],"-")</f>
        <v>-</v>
      </c>
      <c r="AF59" s="162"/>
      <c r="AG59" s="162"/>
      <c r="AH59" s="162"/>
      <c r="AI59" s="162"/>
      <c r="AJ59" s="162"/>
      <c r="AK59" s="162">
        <f>Tabela1339[[#This Row],[Categoria]]</f>
        <v>0</v>
      </c>
      <c r="AL59" s="162"/>
      <c r="AM59" s="162"/>
      <c r="AN59" s="162"/>
      <c r="AO59" s="162"/>
      <c r="AP59" s="150" t="str">
        <f t="shared" si="2"/>
        <v/>
      </c>
    </row>
    <row r="60" spans="1:42" s="144" customFormat="1" x14ac:dyDescent="0.25">
      <c r="A60" s="156"/>
      <c r="B60" s="154"/>
      <c r="C60" s="155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50" t="str">
        <f t="shared" si="0"/>
        <v/>
      </c>
      <c r="P60" s="154"/>
      <c r="Q60" s="155" t="str">
        <f>IF(Tabela1339[[#This Row],[Diagnóstico]]="Não Prenha",Tabela1339[[#This Row],[Vaca]],"-")</f>
        <v>-</v>
      </c>
      <c r="R60" s="162" t="str">
        <f>IF(Tabela1339[[#This Row],[Diagnóstico]]="Não Prenha",Tabela1339[[#This Row],[E.C.C DG]],"-")</f>
        <v>-</v>
      </c>
      <c r="S60" s="162"/>
      <c r="T60" s="162" t="str">
        <f>IF(Tabela1339[[#This Row],[Diagnóstico]]="Não Prenha",Tabela1339[[#This Row],[E.C.C. IA]],"-")</f>
        <v>-</v>
      </c>
      <c r="U60" s="162" t="str">
        <f>IF(Tabela1339[[#This Row],[Diagnóstico]]="Não Prenha",Tabela1339[[#This Row],[Raça IA]],"-")</f>
        <v>-</v>
      </c>
      <c r="V60" s="162"/>
      <c r="W60" s="162">
        <f>Tabela1339[[#This Row],[Categoria]]</f>
        <v>0</v>
      </c>
      <c r="X60" s="162"/>
      <c r="Y60" s="162"/>
      <c r="Z60" s="162"/>
      <c r="AA60" s="162"/>
      <c r="AB60" s="150" t="str">
        <f t="shared" si="1"/>
        <v/>
      </c>
      <c r="AD60" s="154"/>
      <c r="AE60" s="155" t="str">
        <f>IF(Tabela1312410[[#This Row],[Diagnóstico]]="Não Prenha ",Tabela1339[[#This Row],[Vaca]],"-")</f>
        <v>-</v>
      </c>
      <c r="AF60" s="162"/>
      <c r="AG60" s="162"/>
      <c r="AH60" s="162"/>
      <c r="AI60" s="162"/>
      <c r="AJ60" s="162"/>
      <c r="AK60" s="162">
        <f>Tabela1339[[#This Row],[Categoria]]</f>
        <v>0</v>
      </c>
      <c r="AL60" s="162"/>
      <c r="AM60" s="162"/>
      <c r="AN60" s="162"/>
      <c r="AO60" s="162"/>
      <c r="AP60" s="150" t="str">
        <f t="shared" si="2"/>
        <v/>
      </c>
    </row>
    <row r="61" spans="1:42" s="144" customFormat="1" x14ac:dyDescent="0.25">
      <c r="A61" s="156"/>
      <c r="B61" s="154"/>
      <c r="C61" s="155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50" t="str">
        <f t="shared" si="0"/>
        <v/>
      </c>
      <c r="P61" s="154"/>
      <c r="Q61" s="155" t="str">
        <f>IF(Tabela1339[[#This Row],[Diagnóstico]]="Não Prenha",Tabela1339[[#This Row],[Vaca]],"-")</f>
        <v>-</v>
      </c>
      <c r="R61" s="162" t="str">
        <f>IF(Tabela1339[[#This Row],[Diagnóstico]]="Não Prenha",Tabela1339[[#This Row],[E.C.C DG]],"-")</f>
        <v>-</v>
      </c>
      <c r="S61" s="162"/>
      <c r="T61" s="162" t="str">
        <f>IF(Tabela1339[[#This Row],[Diagnóstico]]="Não Prenha",Tabela1339[[#This Row],[E.C.C. IA]],"-")</f>
        <v>-</v>
      </c>
      <c r="U61" s="162" t="str">
        <f>IF(Tabela1339[[#This Row],[Diagnóstico]]="Não Prenha",Tabela1339[[#This Row],[Raça IA]],"-")</f>
        <v>-</v>
      </c>
      <c r="V61" s="162"/>
      <c r="W61" s="162">
        <f>Tabela1339[[#This Row],[Categoria]]</f>
        <v>0</v>
      </c>
      <c r="X61" s="162"/>
      <c r="Y61" s="162"/>
      <c r="Z61" s="162"/>
      <c r="AA61" s="162"/>
      <c r="AB61" s="150" t="str">
        <f t="shared" si="1"/>
        <v/>
      </c>
      <c r="AD61" s="154"/>
      <c r="AE61" s="155" t="str">
        <f>IF(Tabela1312410[[#This Row],[Diagnóstico]]="Não Prenha ",Tabela1339[[#This Row],[Vaca]],"-")</f>
        <v>-</v>
      </c>
      <c r="AF61" s="162"/>
      <c r="AG61" s="162"/>
      <c r="AH61" s="162"/>
      <c r="AI61" s="162"/>
      <c r="AJ61" s="162"/>
      <c r="AK61" s="162">
        <f>Tabela1339[[#This Row],[Categoria]]</f>
        <v>0</v>
      </c>
      <c r="AL61" s="162"/>
      <c r="AM61" s="162"/>
      <c r="AN61" s="162"/>
      <c r="AO61" s="162"/>
      <c r="AP61" s="150" t="str">
        <f t="shared" si="2"/>
        <v/>
      </c>
    </row>
    <row r="62" spans="1:42" s="144" customFormat="1" x14ac:dyDescent="0.25">
      <c r="A62" s="156"/>
      <c r="B62" s="154"/>
      <c r="C62" s="155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50" t="str">
        <f t="shared" si="0"/>
        <v/>
      </c>
      <c r="P62" s="154"/>
      <c r="Q62" s="155" t="str">
        <f>IF(Tabela1339[[#This Row],[Diagnóstico]]="Não Prenha",Tabela1339[[#This Row],[Vaca]],"-")</f>
        <v>-</v>
      </c>
      <c r="R62" s="162" t="str">
        <f>IF(Tabela1339[[#This Row],[Diagnóstico]]="Não Prenha",Tabela1339[[#This Row],[E.C.C DG]],"-")</f>
        <v>-</v>
      </c>
      <c r="S62" s="162"/>
      <c r="T62" s="162" t="str">
        <f>IF(Tabela1339[[#This Row],[Diagnóstico]]="Não Prenha",Tabela1339[[#This Row],[E.C.C. IA]],"-")</f>
        <v>-</v>
      </c>
      <c r="U62" s="162" t="str">
        <f>IF(Tabela1339[[#This Row],[Diagnóstico]]="Não Prenha",Tabela1339[[#This Row],[Raça IA]],"-")</f>
        <v>-</v>
      </c>
      <c r="V62" s="162"/>
      <c r="W62" s="162">
        <f>Tabela1339[[#This Row],[Categoria]]</f>
        <v>0</v>
      </c>
      <c r="X62" s="162"/>
      <c r="Y62" s="162"/>
      <c r="Z62" s="162"/>
      <c r="AA62" s="162"/>
      <c r="AB62" s="150" t="str">
        <f t="shared" si="1"/>
        <v/>
      </c>
      <c r="AD62" s="154"/>
      <c r="AE62" s="155" t="str">
        <f>IF(Tabela1312410[[#This Row],[Diagnóstico]]="Não Prenha ",Tabela1339[[#This Row],[Vaca]],"-")</f>
        <v>-</v>
      </c>
      <c r="AF62" s="162"/>
      <c r="AG62" s="162"/>
      <c r="AH62" s="162"/>
      <c r="AI62" s="162"/>
      <c r="AJ62" s="162"/>
      <c r="AK62" s="162">
        <f>Tabela1339[[#This Row],[Categoria]]</f>
        <v>0</v>
      </c>
      <c r="AL62" s="162"/>
      <c r="AM62" s="162"/>
      <c r="AN62" s="162"/>
      <c r="AO62" s="162"/>
      <c r="AP62" s="150" t="str">
        <f t="shared" si="2"/>
        <v/>
      </c>
    </row>
    <row r="63" spans="1:42" s="144" customFormat="1" x14ac:dyDescent="0.25">
      <c r="A63" s="156"/>
      <c r="B63" s="154"/>
      <c r="C63" s="155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50" t="str">
        <f t="shared" si="0"/>
        <v/>
      </c>
      <c r="P63" s="154"/>
      <c r="Q63" s="155" t="str">
        <f>IF(Tabela1339[[#This Row],[Diagnóstico]]="Não Prenha",Tabela1339[[#This Row],[Vaca]],"-")</f>
        <v>-</v>
      </c>
      <c r="R63" s="162" t="str">
        <f>IF(Tabela1339[[#This Row],[Diagnóstico]]="Não Prenha",Tabela1339[[#This Row],[E.C.C DG]],"-")</f>
        <v>-</v>
      </c>
      <c r="S63" s="162"/>
      <c r="T63" s="162" t="str">
        <f>IF(Tabela1339[[#This Row],[Diagnóstico]]="Não Prenha",Tabela1339[[#This Row],[E.C.C. IA]],"-")</f>
        <v>-</v>
      </c>
      <c r="U63" s="162" t="str">
        <f>IF(Tabela1339[[#This Row],[Diagnóstico]]="Não Prenha",Tabela1339[[#This Row],[Raça IA]],"-")</f>
        <v>-</v>
      </c>
      <c r="V63" s="162"/>
      <c r="W63" s="162">
        <f>Tabela1339[[#This Row],[Categoria]]</f>
        <v>0</v>
      </c>
      <c r="X63" s="162"/>
      <c r="Y63" s="162"/>
      <c r="Z63" s="162"/>
      <c r="AA63" s="162"/>
      <c r="AB63" s="150" t="str">
        <f t="shared" si="1"/>
        <v/>
      </c>
      <c r="AD63" s="154"/>
      <c r="AE63" s="155" t="str">
        <f>IF(Tabela1312410[[#This Row],[Diagnóstico]]="Não Prenha ",Tabela1339[[#This Row],[Vaca]],"-")</f>
        <v>-</v>
      </c>
      <c r="AF63" s="162"/>
      <c r="AG63" s="162"/>
      <c r="AH63" s="162"/>
      <c r="AI63" s="162"/>
      <c r="AJ63" s="162"/>
      <c r="AK63" s="162">
        <f>Tabela1339[[#This Row],[Categoria]]</f>
        <v>0</v>
      </c>
      <c r="AL63" s="162"/>
      <c r="AM63" s="162"/>
      <c r="AN63" s="162"/>
      <c r="AO63" s="162"/>
      <c r="AP63" s="150" t="str">
        <f t="shared" si="2"/>
        <v/>
      </c>
    </row>
    <row r="64" spans="1:42" s="144" customFormat="1" x14ac:dyDescent="0.25">
      <c r="A64" s="156"/>
      <c r="B64" s="154"/>
      <c r="C64" s="155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50" t="str">
        <f t="shared" si="0"/>
        <v/>
      </c>
      <c r="P64" s="154"/>
      <c r="Q64" s="155" t="str">
        <f>IF(Tabela1339[[#This Row],[Diagnóstico]]="Não Prenha",Tabela1339[[#This Row],[Vaca]],"-")</f>
        <v>-</v>
      </c>
      <c r="R64" s="162" t="str">
        <f>IF(Tabela1339[[#This Row],[Diagnóstico]]="Não Prenha",Tabela1339[[#This Row],[E.C.C DG]],"-")</f>
        <v>-</v>
      </c>
      <c r="S64" s="162"/>
      <c r="T64" s="162" t="str">
        <f>IF(Tabela1339[[#This Row],[Diagnóstico]]="Não Prenha",Tabela1339[[#This Row],[E.C.C. IA]],"-")</f>
        <v>-</v>
      </c>
      <c r="U64" s="162" t="str">
        <f>IF(Tabela1339[[#This Row],[Diagnóstico]]="Não Prenha",Tabela1339[[#This Row],[Raça IA]],"-")</f>
        <v>-</v>
      </c>
      <c r="V64" s="162"/>
      <c r="W64" s="162">
        <f>Tabela1339[[#This Row],[Categoria]]</f>
        <v>0</v>
      </c>
      <c r="X64" s="162"/>
      <c r="Y64" s="162"/>
      <c r="Z64" s="162"/>
      <c r="AA64" s="162"/>
      <c r="AB64" s="150" t="str">
        <f t="shared" si="1"/>
        <v/>
      </c>
      <c r="AD64" s="154"/>
      <c r="AE64" s="155" t="str">
        <f>IF(Tabela1312410[[#This Row],[Diagnóstico]]="Não Prenha ",Tabela1339[[#This Row],[Vaca]],"-")</f>
        <v>-</v>
      </c>
      <c r="AF64" s="162"/>
      <c r="AG64" s="162"/>
      <c r="AH64" s="162"/>
      <c r="AI64" s="162"/>
      <c r="AJ64" s="162"/>
      <c r="AK64" s="162">
        <f>Tabela1339[[#This Row],[Categoria]]</f>
        <v>0</v>
      </c>
      <c r="AL64" s="162"/>
      <c r="AM64" s="162"/>
      <c r="AN64" s="162"/>
      <c r="AO64" s="162"/>
      <c r="AP64" s="150" t="str">
        <f t="shared" si="2"/>
        <v/>
      </c>
    </row>
    <row r="65" spans="1:42" s="144" customFormat="1" x14ac:dyDescent="0.25">
      <c r="A65" s="156"/>
      <c r="B65" s="154"/>
      <c r="C65" s="155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50" t="str">
        <f t="shared" si="0"/>
        <v/>
      </c>
      <c r="P65" s="154"/>
      <c r="Q65" s="155" t="str">
        <f>IF(Tabela1339[[#This Row],[Diagnóstico]]="Não Prenha",Tabela1339[[#This Row],[Vaca]],"-")</f>
        <v>-</v>
      </c>
      <c r="R65" s="162" t="str">
        <f>IF(Tabela1339[[#This Row],[Diagnóstico]]="Não Prenha",Tabela1339[[#This Row],[E.C.C DG]],"-")</f>
        <v>-</v>
      </c>
      <c r="S65" s="162"/>
      <c r="T65" s="162" t="str">
        <f>IF(Tabela1339[[#This Row],[Diagnóstico]]="Não Prenha",Tabela1339[[#This Row],[E.C.C. IA]],"-")</f>
        <v>-</v>
      </c>
      <c r="U65" s="162" t="str">
        <f>IF(Tabela1339[[#This Row],[Diagnóstico]]="Não Prenha",Tabela1339[[#This Row],[Raça IA]],"-")</f>
        <v>-</v>
      </c>
      <c r="V65" s="162"/>
      <c r="W65" s="162">
        <f>Tabela1339[[#This Row],[Categoria]]</f>
        <v>0</v>
      </c>
      <c r="X65" s="162"/>
      <c r="Y65" s="162"/>
      <c r="Z65" s="162"/>
      <c r="AA65" s="162"/>
      <c r="AB65" s="150" t="str">
        <f t="shared" si="1"/>
        <v/>
      </c>
      <c r="AD65" s="154"/>
      <c r="AE65" s="155" t="str">
        <f>IF(Tabela1312410[[#This Row],[Diagnóstico]]="Não Prenha ",Tabela1339[[#This Row],[Vaca]],"-")</f>
        <v>-</v>
      </c>
      <c r="AF65" s="162"/>
      <c r="AG65" s="162"/>
      <c r="AH65" s="162"/>
      <c r="AI65" s="162"/>
      <c r="AJ65" s="162"/>
      <c r="AK65" s="162">
        <f>Tabela1339[[#This Row],[Categoria]]</f>
        <v>0</v>
      </c>
      <c r="AL65" s="162"/>
      <c r="AM65" s="162"/>
      <c r="AN65" s="162"/>
      <c r="AO65" s="162"/>
      <c r="AP65" s="150" t="str">
        <f t="shared" si="2"/>
        <v/>
      </c>
    </row>
    <row r="66" spans="1:42" s="144" customFormat="1" x14ac:dyDescent="0.25">
      <c r="A66" s="156"/>
      <c r="B66" s="154"/>
      <c r="C66" s="155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50" t="str">
        <f t="shared" ref="N66:N129" si="3">IF(B66="","",SUM(B66+295))</f>
        <v/>
      </c>
      <c r="P66" s="154"/>
      <c r="Q66" s="155" t="str">
        <f>IF(Tabela1339[[#This Row],[Diagnóstico]]="Não Prenha",Tabela1339[[#This Row],[Vaca]],"-")</f>
        <v>-</v>
      </c>
      <c r="R66" s="162" t="str">
        <f>IF(Tabela1339[[#This Row],[Diagnóstico]]="Não Prenha",Tabela1339[[#This Row],[E.C.C DG]],"-")</f>
        <v>-</v>
      </c>
      <c r="S66" s="162"/>
      <c r="T66" s="162" t="str">
        <f>IF(Tabela1339[[#This Row],[Diagnóstico]]="Não Prenha",Tabela1339[[#This Row],[E.C.C. IA]],"-")</f>
        <v>-</v>
      </c>
      <c r="U66" s="162" t="str">
        <f>IF(Tabela1339[[#This Row],[Diagnóstico]]="Não Prenha",Tabela1339[[#This Row],[Raça IA]],"-")</f>
        <v>-</v>
      </c>
      <c r="V66" s="162"/>
      <c r="W66" s="162">
        <f>Tabela1339[[#This Row],[Categoria]]</f>
        <v>0</v>
      </c>
      <c r="X66" s="162"/>
      <c r="Y66" s="162"/>
      <c r="Z66" s="162"/>
      <c r="AA66" s="162"/>
      <c r="AB66" s="150" t="str">
        <f t="shared" ref="AB66:AB129" si="4">IF(P66="","",SUM(P66+295))</f>
        <v/>
      </c>
      <c r="AD66" s="154"/>
      <c r="AE66" s="155" t="str">
        <f>IF(Tabela1312410[[#This Row],[Diagnóstico]]="Não Prenha ",Tabela1339[[#This Row],[Vaca]],"-")</f>
        <v>-</v>
      </c>
      <c r="AF66" s="162"/>
      <c r="AG66" s="162"/>
      <c r="AH66" s="162"/>
      <c r="AI66" s="162"/>
      <c r="AJ66" s="162"/>
      <c r="AK66" s="162">
        <f>Tabela1339[[#This Row],[Categoria]]</f>
        <v>0</v>
      </c>
      <c r="AL66" s="162"/>
      <c r="AM66" s="162"/>
      <c r="AN66" s="162"/>
      <c r="AO66" s="162"/>
      <c r="AP66" s="150" t="str">
        <f t="shared" ref="AP66:AP129" si="5">IF(AD66="","",SUM(AD66+295))</f>
        <v/>
      </c>
    </row>
    <row r="67" spans="1:42" s="144" customFormat="1" x14ac:dyDescent="0.25">
      <c r="A67" s="156"/>
      <c r="B67" s="154"/>
      <c r="C67" s="155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50" t="str">
        <f t="shared" si="3"/>
        <v/>
      </c>
      <c r="P67" s="154"/>
      <c r="Q67" s="155" t="str">
        <f>IF(Tabela1339[[#This Row],[Diagnóstico]]="Não Prenha",Tabela1339[[#This Row],[Vaca]],"-")</f>
        <v>-</v>
      </c>
      <c r="R67" s="162" t="str">
        <f>IF(Tabela1339[[#This Row],[Diagnóstico]]="Não Prenha",Tabela1339[[#This Row],[E.C.C DG]],"-")</f>
        <v>-</v>
      </c>
      <c r="S67" s="162"/>
      <c r="T67" s="162" t="str">
        <f>IF(Tabela1339[[#This Row],[Diagnóstico]]="Não Prenha",Tabela1339[[#This Row],[E.C.C. IA]],"-")</f>
        <v>-</v>
      </c>
      <c r="U67" s="162" t="str">
        <f>IF(Tabela1339[[#This Row],[Diagnóstico]]="Não Prenha",Tabela1339[[#This Row],[Raça IA]],"-")</f>
        <v>-</v>
      </c>
      <c r="V67" s="162"/>
      <c r="W67" s="162">
        <f>Tabela1339[[#This Row],[Categoria]]</f>
        <v>0</v>
      </c>
      <c r="X67" s="162"/>
      <c r="Y67" s="162"/>
      <c r="Z67" s="162"/>
      <c r="AA67" s="162"/>
      <c r="AB67" s="150" t="str">
        <f t="shared" si="4"/>
        <v/>
      </c>
      <c r="AD67" s="154"/>
      <c r="AE67" s="155" t="str">
        <f>IF(Tabela1312410[[#This Row],[Diagnóstico]]="Não Prenha ",Tabela1339[[#This Row],[Vaca]],"-")</f>
        <v>-</v>
      </c>
      <c r="AF67" s="162"/>
      <c r="AG67" s="162"/>
      <c r="AH67" s="162"/>
      <c r="AI67" s="162"/>
      <c r="AJ67" s="162"/>
      <c r="AK67" s="162">
        <f>Tabela1339[[#This Row],[Categoria]]</f>
        <v>0</v>
      </c>
      <c r="AL67" s="162"/>
      <c r="AM67" s="162"/>
      <c r="AN67" s="162"/>
      <c r="AO67" s="162"/>
      <c r="AP67" s="150" t="str">
        <f t="shared" si="5"/>
        <v/>
      </c>
    </row>
    <row r="68" spans="1:42" s="144" customFormat="1" x14ac:dyDescent="0.25">
      <c r="A68" s="156"/>
      <c r="B68" s="154"/>
      <c r="C68" s="155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50" t="str">
        <f t="shared" si="3"/>
        <v/>
      </c>
      <c r="P68" s="154"/>
      <c r="Q68" s="155" t="str">
        <f>IF(Tabela1339[[#This Row],[Diagnóstico]]="Não Prenha",Tabela1339[[#This Row],[Vaca]],"-")</f>
        <v>-</v>
      </c>
      <c r="R68" s="162" t="str">
        <f>IF(Tabela1339[[#This Row],[Diagnóstico]]="Não Prenha",Tabela1339[[#This Row],[E.C.C DG]],"-")</f>
        <v>-</v>
      </c>
      <c r="S68" s="162"/>
      <c r="T68" s="162" t="str">
        <f>IF(Tabela1339[[#This Row],[Diagnóstico]]="Não Prenha",Tabela1339[[#This Row],[E.C.C. IA]],"-")</f>
        <v>-</v>
      </c>
      <c r="U68" s="162" t="str">
        <f>IF(Tabela1339[[#This Row],[Diagnóstico]]="Não Prenha",Tabela1339[[#This Row],[Raça IA]],"-")</f>
        <v>-</v>
      </c>
      <c r="V68" s="162"/>
      <c r="W68" s="162">
        <f>Tabela1339[[#This Row],[Categoria]]</f>
        <v>0</v>
      </c>
      <c r="X68" s="162"/>
      <c r="Y68" s="162"/>
      <c r="Z68" s="162"/>
      <c r="AA68" s="162"/>
      <c r="AB68" s="150" t="str">
        <f t="shared" si="4"/>
        <v/>
      </c>
      <c r="AD68" s="154"/>
      <c r="AE68" s="155" t="str">
        <f>IF(Tabela1312410[[#This Row],[Diagnóstico]]="Não Prenha ",Tabela1339[[#This Row],[Vaca]],"-")</f>
        <v>-</v>
      </c>
      <c r="AF68" s="162"/>
      <c r="AG68" s="162"/>
      <c r="AH68" s="162"/>
      <c r="AI68" s="162"/>
      <c r="AJ68" s="162"/>
      <c r="AK68" s="162">
        <f>Tabela1339[[#This Row],[Categoria]]</f>
        <v>0</v>
      </c>
      <c r="AL68" s="162"/>
      <c r="AM68" s="162"/>
      <c r="AN68" s="162"/>
      <c r="AO68" s="162"/>
      <c r="AP68" s="150" t="str">
        <f t="shared" si="5"/>
        <v/>
      </c>
    </row>
    <row r="69" spans="1:42" s="144" customFormat="1" x14ac:dyDescent="0.25">
      <c r="A69" s="156"/>
      <c r="B69" s="154"/>
      <c r="C69" s="155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50" t="str">
        <f t="shared" si="3"/>
        <v/>
      </c>
      <c r="P69" s="154"/>
      <c r="Q69" s="155" t="str">
        <f>IF(Tabela1339[[#This Row],[Diagnóstico]]="Não Prenha",Tabela1339[[#This Row],[Vaca]],"-")</f>
        <v>-</v>
      </c>
      <c r="R69" s="162" t="str">
        <f>IF(Tabela1339[[#This Row],[Diagnóstico]]="Não Prenha",Tabela1339[[#This Row],[E.C.C DG]],"-")</f>
        <v>-</v>
      </c>
      <c r="S69" s="162"/>
      <c r="T69" s="162" t="str">
        <f>IF(Tabela1339[[#This Row],[Diagnóstico]]="Não Prenha",Tabela1339[[#This Row],[E.C.C. IA]],"-")</f>
        <v>-</v>
      </c>
      <c r="U69" s="162" t="str">
        <f>IF(Tabela1339[[#This Row],[Diagnóstico]]="Não Prenha",Tabela1339[[#This Row],[Raça IA]],"-")</f>
        <v>-</v>
      </c>
      <c r="V69" s="162"/>
      <c r="W69" s="162">
        <f>Tabela1339[[#This Row],[Categoria]]</f>
        <v>0</v>
      </c>
      <c r="X69" s="162"/>
      <c r="Y69" s="162"/>
      <c r="Z69" s="162"/>
      <c r="AA69" s="162"/>
      <c r="AB69" s="150" t="str">
        <f t="shared" si="4"/>
        <v/>
      </c>
      <c r="AD69" s="154"/>
      <c r="AE69" s="155" t="str">
        <f>IF(Tabela1312410[[#This Row],[Diagnóstico]]="Não Prenha ",Tabela1339[[#This Row],[Vaca]],"-")</f>
        <v>-</v>
      </c>
      <c r="AF69" s="162"/>
      <c r="AG69" s="162"/>
      <c r="AH69" s="162"/>
      <c r="AI69" s="162"/>
      <c r="AJ69" s="162"/>
      <c r="AK69" s="162">
        <f>Tabela1339[[#This Row],[Categoria]]</f>
        <v>0</v>
      </c>
      <c r="AL69" s="162"/>
      <c r="AM69" s="162"/>
      <c r="AN69" s="162"/>
      <c r="AO69" s="162"/>
      <c r="AP69" s="150" t="str">
        <f t="shared" si="5"/>
        <v/>
      </c>
    </row>
    <row r="70" spans="1:42" s="144" customFormat="1" x14ac:dyDescent="0.25">
      <c r="A70" s="156"/>
      <c r="B70" s="154"/>
      <c r="C70" s="155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50" t="str">
        <f t="shared" si="3"/>
        <v/>
      </c>
      <c r="P70" s="154"/>
      <c r="Q70" s="155" t="str">
        <f>IF(Tabela1339[[#This Row],[Diagnóstico]]="Não Prenha",Tabela1339[[#This Row],[Vaca]],"-")</f>
        <v>-</v>
      </c>
      <c r="R70" s="162" t="str">
        <f>IF(Tabela1339[[#This Row],[Diagnóstico]]="Não Prenha",Tabela1339[[#This Row],[E.C.C DG]],"-")</f>
        <v>-</v>
      </c>
      <c r="S70" s="162"/>
      <c r="T70" s="162" t="str">
        <f>IF(Tabela1339[[#This Row],[Diagnóstico]]="Não Prenha",Tabela1339[[#This Row],[E.C.C. IA]],"-")</f>
        <v>-</v>
      </c>
      <c r="U70" s="162" t="str">
        <f>IF(Tabela1339[[#This Row],[Diagnóstico]]="Não Prenha",Tabela1339[[#This Row],[Raça IA]],"-")</f>
        <v>-</v>
      </c>
      <c r="V70" s="162"/>
      <c r="W70" s="162">
        <f>Tabela1339[[#This Row],[Categoria]]</f>
        <v>0</v>
      </c>
      <c r="X70" s="162"/>
      <c r="Y70" s="162"/>
      <c r="Z70" s="162"/>
      <c r="AA70" s="162"/>
      <c r="AB70" s="150" t="str">
        <f t="shared" si="4"/>
        <v/>
      </c>
      <c r="AD70" s="154"/>
      <c r="AE70" s="155" t="str">
        <f>IF(Tabela1312410[[#This Row],[Diagnóstico]]="Não Prenha ",Tabela1339[[#This Row],[Vaca]],"-")</f>
        <v>-</v>
      </c>
      <c r="AF70" s="162"/>
      <c r="AG70" s="162"/>
      <c r="AH70" s="162"/>
      <c r="AI70" s="162"/>
      <c r="AJ70" s="162"/>
      <c r="AK70" s="162">
        <f>Tabela1339[[#This Row],[Categoria]]</f>
        <v>0</v>
      </c>
      <c r="AL70" s="162"/>
      <c r="AM70" s="162"/>
      <c r="AN70" s="162"/>
      <c r="AO70" s="162"/>
      <c r="AP70" s="150" t="str">
        <f t="shared" si="5"/>
        <v/>
      </c>
    </row>
    <row r="71" spans="1:42" s="144" customFormat="1" x14ac:dyDescent="0.25">
      <c r="A71" s="156"/>
      <c r="B71" s="154"/>
      <c r="C71" s="155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50" t="str">
        <f t="shared" si="3"/>
        <v/>
      </c>
      <c r="P71" s="154"/>
      <c r="Q71" s="155" t="str">
        <f>IF(Tabela1339[[#This Row],[Diagnóstico]]="Não Prenha",Tabela1339[[#This Row],[Vaca]],"-")</f>
        <v>-</v>
      </c>
      <c r="R71" s="162" t="str">
        <f>IF(Tabela1339[[#This Row],[Diagnóstico]]="Não Prenha",Tabela1339[[#This Row],[E.C.C DG]],"-")</f>
        <v>-</v>
      </c>
      <c r="S71" s="162"/>
      <c r="T71" s="162" t="str">
        <f>IF(Tabela1339[[#This Row],[Diagnóstico]]="Não Prenha",Tabela1339[[#This Row],[E.C.C. IA]],"-")</f>
        <v>-</v>
      </c>
      <c r="U71" s="162" t="str">
        <f>IF(Tabela1339[[#This Row],[Diagnóstico]]="Não Prenha",Tabela1339[[#This Row],[Raça IA]],"-")</f>
        <v>-</v>
      </c>
      <c r="V71" s="162"/>
      <c r="W71" s="162">
        <f>Tabela1339[[#This Row],[Categoria]]</f>
        <v>0</v>
      </c>
      <c r="X71" s="162"/>
      <c r="Y71" s="162"/>
      <c r="Z71" s="162"/>
      <c r="AA71" s="162"/>
      <c r="AB71" s="150" t="str">
        <f t="shared" si="4"/>
        <v/>
      </c>
      <c r="AD71" s="154"/>
      <c r="AE71" s="155" t="str">
        <f>IF(Tabela1312410[[#This Row],[Diagnóstico]]="Não Prenha ",Tabela1339[[#This Row],[Vaca]],"-")</f>
        <v>-</v>
      </c>
      <c r="AF71" s="162"/>
      <c r="AG71" s="162"/>
      <c r="AH71" s="162"/>
      <c r="AI71" s="162"/>
      <c r="AJ71" s="162"/>
      <c r="AK71" s="162">
        <f>Tabela1339[[#This Row],[Categoria]]</f>
        <v>0</v>
      </c>
      <c r="AL71" s="162"/>
      <c r="AM71" s="162"/>
      <c r="AN71" s="162"/>
      <c r="AO71" s="162"/>
      <c r="AP71" s="150" t="str">
        <f t="shared" si="5"/>
        <v/>
      </c>
    </row>
    <row r="72" spans="1:42" s="144" customFormat="1" x14ac:dyDescent="0.25">
      <c r="A72" s="156"/>
      <c r="B72" s="154"/>
      <c r="C72" s="155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50" t="str">
        <f t="shared" si="3"/>
        <v/>
      </c>
      <c r="P72" s="154"/>
      <c r="Q72" s="155" t="str">
        <f>IF(Tabela1339[[#This Row],[Diagnóstico]]="Não Prenha",Tabela1339[[#This Row],[Vaca]],"-")</f>
        <v>-</v>
      </c>
      <c r="R72" s="162" t="str">
        <f>IF(Tabela1339[[#This Row],[Diagnóstico]]="Não Prenha",Tabela1339[[#This Row],[E.C.C DG]],"-")</f>
        <v>-</v>
      </c>
      <c r="S72" s="162"/>
      <c r="T72" s="162" t="str">
        <f>IF(Tabela1339[[#This Row],[Diagnóstico]]="Não Prenha",Tabela1339[[#This Row],[E.C.C. IA]],"-")</f>
        <v>-</v>
      </c>
      <c r="U72" s="162" t="str">
        <f>IF(Tabela1339[[#This Row],[Diagnóstico]]="Não Prenha",Tabela1339[[#This Row],[Raça IA]],"-")</f>
        <v>-</v>
      </c>
      <c r="V72" s="162"/>
      <c r="W72" s="162">
        <f>Tabela1339[[#This Row],[Categoria]]</f>
        <v>0</v>
      </c>
      <c r="X72" s="162"/>
      <c r="Y72" s="162"/>
      <c r="Z72" s="162"/>
      <c r="AA72" s="162"/>
      <c r="AB72" s="150" t="str">
        <f t="shared" si="4"/>
        <v/>
      </c>
      <c r="AD72" s="154"/>
      <c r="AE72" s="155" t="str">
        <f>IF(Tabela1312410[[#This Row],[Diagnóstico]]="Não Prenha ",Tabela1339[[#This Row],[Vaca]],"-")</f>
        <v>-</v>
      </c>
      <c r="AF72" s="162"/>
      <c r="AG72" s="162"/>
      <c r="AH72" s="162"/>
      <c r="AI72" s="162"/>
      <c r="AJ72" s="162"/>
      <c r="AK72" s="162">
        <f>Tabela1339[[#This Row],[Categoria]]</f>
        <v>0</v>
      </c>
      <c r="AL72" s="162"/>
      <c r="AM72" s="162"/>
      <c r="AN72" s="162"/>
      <c r="AO72" s="162"/>
      <c r="AP72" s="150" t="str">
        <f t="shared" si="5"/>
        <v/>
      </c>
    </row>
    <row r="73" spans="1:42" s="144" customFormat="1" x14ac:dyDescent="0.25">
      <c r="A73" s="156"/>
      <c r="B73" s="154"/>
      <c r="C73" s="155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50" t="str">
        <f t="shared" si="3"/>
        <v/>
      </c>
      <c r="P73" s="154"/>
      <c r="Q73" s="155" t="str">
        <f>IF(Tabela1339[[#This Row],[Diagnóstico]]="Não Prenha",Tabela1339[[#This Row],[Vaca]],"-")</f>
        <v>-</v>
      </c>
      <c r="R73" s="162" t="str">
        <f>IF(Tabela1339[[#This Row],[Diagnóstico]]="Não Prenha",Tabela1339[[#This Row],[E.C.C DG]],"-")</f>
        <v>-</v>
      </c>
      <c r="S73" s="162"/>
      <c r="T73" s="162" t="str">
        <f>IF(Tabela1339[[#This Row],[Diagnóstico]]="Não Prenha",Tabela1339[[#This Row],[E.C.C. IA]],"-")</f>
        <v>-</v>
      </c>
      <c r="U73" s="162" t="str">
        <f>IF(Tabela1339[[#This Row],[Diagnóstico]]="Não Prenha",Tabela1339[[#This Row],[Raça IA]],"-")</f>
        <v>-</v>
      </c>
      <c r="V73" s="162"/>
      <c r="W73" s="162">
        <f>Tabela1339[[#This Row],[Categoria]]</f>
        <v>0</v>
      </c>
      <c r="X73" s="162"/>
      <c r="Y73" s="162"/>
      <c r="Z73" s="162"/>
      <c r="AA73" s="162"/>
      <c r="AB73" s="150" t="str">
        <f t="shared" si="4"/>
        <v/>
      </c>
      <c r="AD73" s="154"/>
      <c r="AE73" s="155" t="str">
        <f>IF(Tabela1312410[[#This Row],[Diagnóstico]]="Não Prenha ",Tabela1339[[#This Row],[Vaca]],"-")</f>
        <v>-</v>
      </c>
      <c r="AF73" s="162"/>
      <c r="AG73" s="162"/>
      <c r="AH73" s="162"/>
      <c r="AI73" s="162"/>
      <c r="AJ73" s="162"/>
      <c r="AK73" s="162">
        <f>Tabela1339[[#This Row],[Categoria]]</f>
        <v>0</v>
      </c>
      <c r="AL73" s="162"/>
      <c r="AM73" s="162"/>
      <c r="AN73" s="162"/>
      <c r="AO73" s="162"/>
      <c r="AP73" s="150" t="str">
        <f t="shared" si="5"/>
        <v/>
      </c>
    </row>
    <row r="74" spans="1:42" s="144" customFormat="1" x14ac:dyDescent="0.25">
      <c r="A74" s="156"/>
      <c r="B74" s="154"/>
      <c r="C74" s="155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50" t="str">
        <f t="shared" si="3"/>
        <v/>
      </c>
      <c r="P74" s="154"/>
      <c r="Q74" s="155" t="str">
        <f>IF(Tabela1339[[#This Row],[Diagnóstico]]="Não Prenha",Tabela1339[[#This Row],[Vaca]],"-")</f>
        <v>-</v>
      </c>
      <c r="R74" s="162" t="str">
        <f>IF(Tabela1339[[#This Row],[Diagnóstico]]="Não Prenha",Tabela1339[[#This Row],[E.C.C DG]],"-")</f>
        <v>-</v>
      </c>
      <c r="S74" s="162"/>
      <c r="T74" s="162" t="str">
        <f>IF(Tabela1339[[#This Row],[Diagnóstico]]="Não Prenha",Tabela1339[[#This Row],[E.C.C. IA]],"-")</f>
        <v>-</v>
      </c>
      <c r="U74" s="162" t="str">
        <f>IF(Tabela1339[[#This Row],[Diagnóstico]]="Não Prenha",Tabela1339[[#This Row],[Raça IA]],"-")</f>
        <v>-</v>
      </c>
      <c r="V74" s="162"/>
      <c r="W74" s="162">
        <f>Tabela1339[[#This Row],[Categoria]]</f>
        <v>0</v>
      </c>
      <c r="X74" s="162"/>
      <c r="Y74" s="162"/>
      <c r="Z74" s="162"/>
      <c r="AA74" s="162"/>
      <c r="AB74" s="150" t="str">
        <f t="shared" si="4"/>
        <v/>
      </c>
      <c r="AD74" s="154"/>
      <c r="AE74" s="155" t="str">
        <f>IF(Tabela1312410[[#This Row],[Diagnóstico]]="Não Prenha ",Tabela1339[[#This Row],[Vaca]],"-")</f>
        <v>-</v>
      </c>
      <c r="AF74" s="162"/>
      <c r="AG74" s="162"/>
      <c r="AH74" s="162"/>
      <c r="AI74" s="162"/>
      <c r="AJ74" s="162"/>
      <c r="AK74" s="162">
        <f>Tabela1339[[#This Row],[Categoria]]</f>
        <v>0</v>
      </c>
      <c r="AL74" s="162"/>
      <c r="AM74" s="162"/>
      <c r="AN74" s="162"/>
      <c r="AO74" s="162"/>
      <c r="AP74" s="150" t="str">
        <f t="shared" si="5"/>
        <v/>
      </c>
    </row>
    <row r="75" spans="1:42" s="144" customFormat="1" x14ac:dyDescent="0.25">
      <c r="A75" s="156"/>
      <c r="B75" s="154"/>
      <c r="C75" s="155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50" t="str">
        <f t="shared" si="3"/>
        <v/>
      </c>
      <c r="P75" s="154"/>
      <c r="Q75" s="155" t="str">
        <f>IF(Tabela1339[[#This Row],[Diagnóstico]]="Não Prenha",Tabela1339[[#This Row],[Vaca]],"-")</f>
        <v>-</v>
      </c>
      <c r="R75" s="162" t="str">
        <f>IF(Tabela1339[[#This Row],[Diagnóstico]]="Não Prenha",Tabela1339[[#This Row],[E.C.C DG]],"-")</f>
        <v>-</v>
      </c>
      <c r="S75" s="162"/>
      <c r="T75" s="162" t="str">
        <f>IF(Tabela1339[[#This Row],[Diagnóstico]]="Não Prenha",Tabela1339[[#This Row],[E.C.C. IA]],"-")</f>
        <v>-</v>
      </c>
      <c r="U75" s="162" t="str">
        <f>IF(Tabela1339[[#This Row],[Diagnóstico]]="Não Prenha",Tabela1339[[#This Row],[Raça IA]],"-")</f>
        <v>-</v>
      </c>
      <c r="V75" s="162"/>
      <c r="W75" s="162">
        <f>Tabela1339[[#This Row],[Categoria]]</f>
        <v>0</v>
      </c>
      <c r="X75" s="162"/>
      <c r="Y75" s="162"/>
      <c r="Z75" s="162"/>
      <c r="AA75" s="162"/>
      <c r="AB75" s="150" t="str">
        <f t="shared" si="4"/>
        <v/>
      </c>
      <c r="AD75" s="154"/>
      <c r="AE75" s="155" t="str">
        <f>IF(Tabela1312410[[#This Row],[Diagnóstico]]="Não Prenha ",Tabela1339[[#This Row],[Vaca]],"-")</f>
        <v>-</v>
      </c>
      <c r="AF75" s="162"/>
      <c r="AG75" s="162"/>
      <c r="AH75" s="162"/>
      <c r="AI75" s="162"/>
      <c r="AJ75" s="162"/>
      <c r="AK75" s="162">
        <f>Tabela1339[[#This Row],[Categoria]]</f>
        <v>0</v>
      </c>
      <c r="AL75" s="162"/>
      <c r="AM75" s="162"/>
      <c r="AN75" s="162"/>
      <c r="AO75" s="162"/>
      <c r="AP75" s="150" t="str">
        <f t="shared" si="5"/>
        <v/>
      </c>
    </row>
    <row r="76" spans="1:42" s="144" customFormat="1" x14ac:dyDescent="0.25">
      <c r="A76" s="156"/>
      <c r="B76" s="154"/>
      <c r="C76" s="155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50" t="str">
        <f t="shared" si="3"/>
        <v/>
      </c>
      <c r="P76" s="154"/>
      <c r="Q76" s="155" t="str">
        <f>IF(Tabela1339[[#This Row],[Diagnóstico]]="Não Prenha",Tabela1339[[#This Row],[Vaca]],"-")</f>
        <v>-</v>
      </c>
      <c r="R76" s="162" t="str">
        <f>IF(Tabela1339[[#This Row],[Diagnóstico]]="Não Prenha",Tabela1339[[#This Row],[E.C.C DG]],"-")</f>
        <v>-</v>
      </c>
      <c r="S76" s="162"/>
      <c r="T76" s="162" t="str">
        <f>IF(Tabela1339[[#This Row],[Diagnóstico]]="Não Prenha",Tabela1339[[#This Row],[E.C.C. IA]],"-")</f>
        <v>-</v>
      </c>
      <c r="U76" s="162" t="str">
        <f>IF(Tabela1339[[#This Row],[Diagnóstico]]="Não Prenha",Tabela1339[[#This Row],[Raça IA]],"-")</f>
        <v>-</v>
      </c>
      <c r="V76" s="162"/>
      <c r="W76" s="162">
        <f>Tabela1339[[#This Row],[Categoria]]</f>
        <v>0</v>
      </c>
      <c r="X76" s="162"/>
      <c r="Y76" s="162"/>
      <c r="Z76" s="162"/>
      <c r="AA76" s="162"/>
      <c r="AB76" s="150" t="str">
        <f t="shared" si="4"/>
        <v/>
      </c>
      <c r="AD76" s="154"/>
      <c r="AE76" s="155" t="str">
        <f>IF(Tabela1312410[[#This Row],[Diagnóstico]]="Não Prenha ",Tabela1339[[#This Row],[Vaca]],"-")</f>
        <v>-</v>
      </c>
      <c r="AF76" s="162"/>
      <c r="AG76" s="162"/>
      <c r="AH76" s="162"/>
      <c r="AI76" s="162"/>
      <c r="AJ76" s="162"/>
      <c r="AK76" s="162">
        <f>Tabela1339[[#This Row],[Categoria]]</f>
        <v>0</v>
      </c>
      <c r="AL76" s="162"/>
      <c r="AM76" s="162"/>
      <c r="AN76" s="162"/>
      <c r="AO76" s="162"/>
      <c r="AP76" s="150" t="str">
        <f t="shared" si="5"/>
        <v/>
      </c>
    </row>
    <row r="77" spans="1:42" s="144" customFormat="1" x14ac:dyDescent="0.25">
      <c r="A77" s="156"/>
      <c r="B77" s="154"/>
      <c r="C77" s="155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50" t="str">
        <f t="shared" si="3"/>
        <v/>
      </c>
      <c r="P77" s="154"/>
      <c r="Q77" s="155" t="str">
        <f>IF(Tabela1339[[#This Row],[Diagnóstico]]="Não Prenha",Tabela1339[[#This Row],[Vaca]],"-")</f>
        <v>-</v>
      </c>
      <c r="R77" s="162" t="str">
        <f>IF(Tabela1339[[#This Row],[Diagnóstico]]="Não Prenha",Tabela1339[[#This Row],[E.C.C DG]],"-")</f>
        <v>-</v>
      </c>
      <c r="S77" s="162"/>
      <c r="T77" s="162" t="str">
        <f>IF(Tabela1339[[#This Row],[Diagnóstico]]="Não Prenha",Tabela1339[[#This Row],[E.C.C. IA]],"-")</f>
        <v>-</v>
      </c>
      <c r="U77" s="162" t="str">
        <f>IF(Tabela1339[[#This Row],[Diagnóstico]]="Não Prenha",Tabela1339[[#This Row],[Raça IA]],"-")</f>
        <v>-</v>
      </c>
      <c r="V77" s="162"/>
      <c r="W77" s="162">
        <f>Tabela1339[[#This Row],[Categoria]]</f>
        <v>0</v>
      </c>
      <c r="X77" s="162"/>
      <c r="Y77" s="162"/>
      <c r="Z77" s="162"/>
      <c r="AA77" s="162"/>
      <c r="AB77" s="150" t="str">
        <f t="shared" si="4"/>
        <v/>
      </c>
      <c r="AD77" s="154"/>
      <c r="AE77" s="155" t="str">
        <f>IF(Tabela1312410[[#This Row],[Diagnóstico]]="Não Prenha ",Tabela1339[[#This Row],[Vaca]],"-")</f>
        <v>-</v>
      </c>
      <c r="AF77" s="162"/>
      <c r="AG77" s="162"/>
      <c r="AH77" s="162"/>
      <c r="AI77" s="162"/>
      <c r="AJ77" s="162"/>
      <c r="AK77" s="162">
        <f>Tabela1339[[#This Row],[Categoria]]</f>
        <v>0</v>
      </c>
      <c r="AL77" s="162"/>
      <c r="AM77" s="162"/>
      <c r="AN77" s="162"/>
      <c r="AO77" s="162"/>
      <c r="AP77" s="150" t="str">
        <f t="shared" si="5"/>
        <v/>
      </c>
    </row>
    <row r="78" spans="1:42" s="144" customFormat="1" x14ac:dyDescent="0.25">
      <c r="A78" s="156"/>
      <c r="B78" s="154"/>
      <c r="C78" s="155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50" t="str">
        <f t="shared" si="3"/>
        <v/>
      </c>
      <c r="P78" s="154"/>
      <c r="Q78" s="155" t="str">
        <f>IF(Tabela1339[[#This Row],[Diagnóstico]]="Não Prenha",Tabela1339[[#This Row],[Vaca]],"-")</f>
        <v>-</v>
      </c>
      <c r="R78" s="162" t="str">
        <f>IF(Tabela1339[[#This Row],[Diagnóstico]]="Não Prenha",Tabela1339[[#This Row],[E.C.C DG]],"-")</f>
        <v>-</v>
      </c>
      <c r="S78" s="162"/>
      <c r="T78" s="162" t="str">
        <f>IF(Tabela1339[[#This Row],[Diagnóstico]]="Não Prenha",Tabela1339[[#This Row],[E.C.C. IA]],"-")</f>
        <v>-</v>
      </c>
      <c r="U78" s="162" t="str">
        <f>IF(Tabela1339[[#This Row],[Diagnóstico]]="Não Prenha",Tabela1339[[#This Row],[Raça IA]],"-")</f>
        <v>-</v>
      </c>
      <c r="V78" s="162"/>
      <c r="W78" s="162">
        <f>Tabela1339[[#This Row],[Categoria]]</f>
        <v>0</v>
      </c>
      <c r="X78" s="162"/>
      <c r="Y78" s="162"/>
      <c r="Z78" s="162"/>
      <c r="AA78" s="162"/>
      <c r="AB78" s="150" t="str">
        <f t="shared" si="4"/>
        <v/>
      </c>
      <c r="AD78" s="154"/>
      <c r="AE78" s="155" t="str">
        <f>IF(Tabela1312410[[#This Row],[Diagnóstico]]="Não Prenha ",Tabela1339[[#This Row],[Vaca]],"-")</f>
        <v>-</v>
      </c>
      <c r="AF78" s="162"/>
      <c r="AG78" s="162"/>
      <c r="AH78" s="162"/>
      <c r="AI78" s="162"/>
      <c r="AJ78" s="162"/>
      <c r="AK78" s="162">
        <f>Tabela1339[[#This Row],[Categoria]]</f>
        <v>0</v>
      </c>
      <c r="AL78" s="162"/>
      <c r="AM78" s="162"/>
      <c r="AN78" s="162"/>
      <c r="AO78" s="162"/>
      <c r="AP78" s="150" t="str">
        <f t="shared" si="5"/>
        <v/>
      </c>
    </row>
    <row r="79" spans="1:42" s="144" customFormat="1" x14ac:dyDescent="0.25">
      <c r="A79" s="156"/>
      <c r="B79" s="154"/>
      <c r="C79" s="155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50" t="str">
        <f t="shared" si="3"/>
        <v/>
      </c>
      <c r="P79" s="154"/>
      <c r="Q79" s="155" t="str">
        <f>IF(Tabela1339[[#This Row],[Diagnóstico]]="Não Prenha",Tabela1339[[#This Row],[Vaca]],"-")</f>
        <v>-</v>
      </c>
      <c r="R79" s="162" t="str">
        <f>IF(Tabela1339[[#This Row],[Diagnóstico]]="Não Prenha",Tabela1339[[#This Row],[E.C.C DG]],"-")</f>
        <v>-</v>
      </c>
      <c r="S79" s="162"/>
      <c r="T79" s="162" t="str">
        <f>IF(Tabela1339[[#This Row],[Diagnóstico]]="Não Prenha",Tabela1339[[#This Row],[E.C.C. IA]],"-")</f>
        <v>-</v>
      </c>
      <c r="U79" s="162" t="str">
        <f>IF(Tabela1339[[#This Row],[Diagnóstico]]="Não Prenha",Tabela1339[[#This Row],[Raça IA]],"-")</f>
        <v>-</v>
      </c>
      <c r="V79" s="162"/>
      <c r="W79" s="162">
        <f>Tabela1339[[#This Row],[Categoria]]</f>
        <v>0</v>
      </c>
      <c r="X79" s="162"/>
      <c r="Y79" s="162"/>
      <c r="Z79" s="162"/>
      <c r="AA79" s="162"/>
      <c r="AB79" s="150" t="str">
        <f t="shared" si="4"/>
        <v/>
      </c>
      <c r="AD79" s="154"/>
      <c r="AE79" s="155" t="str">
        <f>IF(Tabela1312410[[#This Row],[Diagnóstico]]="Não Prenha ",Tabela1339[[#This Row],[Vaca]],"-")</f>
        <v>-</v>
      </c>
      <c r="AF79" s="162"/>
      <c r="AG79" s="162"/>
      <c r="AH79" s="162"/>
      <c r="AI79" s="162"/>
      <c r="AJ79" s="162"/>
      <c r="AK79" s="162">
        <f>Tabela1339[[#This Row],[Categoria]]</f>
        <v>0</v>
      </c>
      <c r="AL79" s="162"/>
      <c r="AM79" s="162"/>
      <c r="AN79" s="162"/>
      <c r="AO79" s="162"/>
      <c r="AP79" s="150" t="str">
        <f t="shared" si="5"/>
        <v/>
      </c>
    </row>
    <row r="80" spans="1:42" s="144" customFormat="1" x14ac:dyDescent="0.25">
      <c r="A80" s="156"/>
      <c r="B80" s="154"/>
      <c r="C80" s="155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50" t="str">
        <f t="shared" si="3"/>
        <v/>
      </c>
      <c r="P80" s="154"/>
      <c r="Q80" s="155" t="str">
        <f>IF(Tabela1339[[#This Row],[Diagnóstico]]="Não Prenha",Tabela1339[[#This Row],[Vaca]],"-")</f>
        <v>-</v>
      </c>
      <c r="R80" s="162" t="str">
        <f>IF(Tabela1339[[#This Row],[Diagnóstico]]="Não Prenha",Tabela1339[[#This Row],[E.C.C DG]],"-")</f>
        <v>-</v>
      </c>
      <c r="S80" s="162"/>
      <c r="T80" s="162" t="str">
        <f>IF(Tabela1339[[#This Row],[Diagnóstico]]="Não Prenha",Tabela1339[[#This Row],[E.C.C. IA]],"-")</f>
        <v>-</v>
      </c>
      <c r="U80" s="162" t="str">
        <f>IF(Tabela1339[[#This Row],[Diagnóstico]]="Não Prenha",Tabela1339[[#This Row],[Raça IA]],"-")</f>
        <v>-</v>
      </c>
      <c r="V80" s="162"/>
      <c r="W80" s="162">
        <f>Tabela1339[[#This Row],[Categoria]]</f>
        <v>0</v>
      </c>
      <c r="X80" s="162"/>
      <c r="Y80" s="162"/>
      <c r="Z80" s="162"/>
      <c r="AA80" s="162"/>
      <c r="AB80" s="150" t="str">
        <f t="shared" si="4"/>
        <v/>
      </c>
      <c r="AD80" s="154"/>
      <c r="AE80" s="155" t="str">
        <f>IF(Tabela1312410[[#This Row],[Diagnóstico]]="Não Prenha ",Tabela1339[[#This Row],[Vaca]],"-")</f>
        <v>-</v>
      </c>
      <c r="AF80" s="162"/>
      <c r="AG80" s="162"/>
      <c r="AH80" s="162"/>
      <c r="AI80" s="162"/>
      <c r="AJ80" s="162"/>
      <c r="AK80" s="162">
        <f>Tabela1339[[#This Row],[Categoria]]</f>
        <v>0</v>
      </c>
      <c r="AL80" s="162"/>
      <c r="AM80" s="162"/>
      <c r="AN80" s="162"/>
      <c r="AO80" s="162"/>
      <c r="AP80" s="150" t="str">
        <f t="shared" si="5"/>
        <v/>
      </c>
    </row>
    <row r="81" spans="1:42" s="144" customFormat="1" x14ac:dyDescent="0.25">
      <c r="A81" s="156"/>
      <c r="B81" s="154"/>
      <c r="C81" s="155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50" t="str">
        <f t="shared" si="3"/>
        <v/>
      </c>
      <c r="P81" s="154"/>
      <c r="Q81" s="155" t="str">
        <f>IF(Tabela1339[[#This Row],[Diagnóstico]]="Não Prenha",Tabela1339[[#This Row],[Vaca]],"-")</f>
        <v>-</v>
      </c>
      <c r="R81" s="162" t="str">
        <f>IF(Tabela1339[[#This Row],[Diagnóstico]]="Não Prenha",Tabela1339[[#This Row],[E.C.C DG]],"-")</f>
        <v>-</v>
      </c>
      <c r="S81" s="162"/>
      <c r="T81" s="162" t="str">
        <f>IF(Tabela1339[[#This Row],[Diagnóstico]]="Não Prenha",Tabela1339[[#This Row],[E.C.C. IA]],"-")</f>
        <v>-</v>
      </c>
      <c r="U81" s="162" t="str">
        <f>IF(Tabela1339[[#This Row],[Diagnóstico]]="Não Prenha",Tabela1339[[#This Row],[Raça IA]],"-")</f>
        <v>-</v>
      </c>
      <c r="V81" s="162"/>
      <c r="W81" s="162">
        <f>Tabela1339[[#This Row],[Categoria]]</f>
        <v>0</v>
      </c>
      <c r="X81" s="162"/>
      <c r="Y81" s="162"/>
      <c r="Z81" s="162"/>
      <c r="AA81" s="162"/>
      <c r="AB81" s="150" t="str">
        <f t="shared" si="4"/>
        <v/>
      </c>
      <c r="AD81" s="154"/>
      <c r="AE81" s="155" t="str">
        <f>IF(Tabela1312410[[#This Row],[Diagnóstico]]="Não Prenha ",Tabela1339[[#This Row],[Vaca]],"-")</f>
        <v>-</v>
      </c>
      <c r="AF81" s="162"/>
      <c r="AG81" s="162"/>
      <c r="AH81" s="162"/>
      <c r="AI81" s="162"/>
      <c r="AJ81" s="162"/>
      <c r="AK81" s="162">
        <f>Tabela1339[[#This Row],[Categoria]]</f>
        <v>0</v>
      </c>
      <c r="AL81" s="162"/>
      <c r="AM81" s="162"/>
      <c r="AN81" s="162"/>
      <c r="AO81" s="162"/>
      <c r="AP81" s="150" t="str">
        <f t="shared" si="5"/>
        <v/>
      </c>
    </row>
    <row r="82" spans="1:42" s="144" customFormat="1" x14ac:dyDescent="0.25">
      <c r="A82" s="156"/>
      <c r="B82" s="154"/>
      <c r="C82" s="155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50" t="str">
        <f t="shared" si="3"/>
        <v/>
      </c>
      <c r="P82" s="154"/>
      <c r="Q82" s="155" t="str">
        <f>IF(Tabela1339[[#This Row],[Diagnóstico]]="Não Prenha",Tabela1339[[#This Row],[Vaca]],"-")</f>
        <v>-</v>
      </c>
      <c r="R82" s="162" t="str">
        <f>IF(Tabela1339[[#This Row],[Diagnóstico]]="Não Prenha",Tabela1339[[#This Row],[E.C.C DG]],"-")</f>
        <v>-</v>
      </c>
      <c r="S82" s="162"/>
      <c r="T82" s="162" t="str">
        <f>IF(Tabela1339[[#This Row],[Diagnóstico]]="Não Prenha",Tabela1339[[#This Row],[E.C.C. IA]],"-")</f>
        <v>-</v>
      </c>
      <c r="U82" s="162" t="str">
        <f>IF(Tabela1339[[#This Row],[Diagnóstico]]="Não Prenha",Tabela1339[[#This Row],[Raça IA]],"-")</f>
        <v>-</v>
      </c>
      <c r="V82" s="162"/>
      <c r="W82" s="162">
        <f>Tabela1339[[#This Row],[Categoria]]</f>
        <v>0</v>
      </c>
      <c r="X82" s="162"/>
      <c r="Y82" s="162"/>
      <c r="Z82" s="162"/>
      <c r="AA82" s="162"/>
      <c r="AB82" s="150" t="str">
        <f t="shared" si="4"/>
        <v/>
      </c>
      <c r="AD82" s="154"/>
      <c r="AE82" s="155" t="str">
        <f>IF(Tabela1312410[[#This Row],[Diagnóstico]]="Não Prenha ",Tabela1339[[#This Row],[Vaca]],"-")</f>
        <v>-</v>
      </c>
      <c r="AF82" s="162"/>
      <c r="AG82" s="162"/>
      <c r="AH82" s="162"/>
      <c r="AI82" s="162"/>
      <c r="AJ82" s="162"/>
      <c r="AK82" s="162">
        <f>Tabela1339[[#This Row],[Categoria]]</f>
        <v>0</v>
      </c>
      <c r="AL82" s="162"/>
      <c r="AM82" s="162"/>
      <c r="AN82" s="162"/>
      <c r="AO82" s="162"/>
      <c r="AP82" s="150" t="str">
        <f t="shared" si="5"/>
        <v/>
      </c>
    </row>
    <row r="83" spans="1:42" s="144" customFormat="1" x14ac:dyDescent="0.25">
      <c r="A83" s="156"/>
      <c r="B83" s="154"/>
      <c r="C83" s="155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50" t="str">
        <f t="shared" si="3"/>
        <v/>
      </c>
      <c r="P83" s="154"/>
      <c r="Q83" s="155" t="str">
        <f>IF(Tabela1339[[#This Row],[Diagnóstico]]="Não Prenha",Tabela1339[[#This Row],[Vaca]],"-")</f>
        <v>-</v>
      </c>
      <c r="R83" s="162" t="str">
        <f>IF(Tabela1339[[#This Row],[Diagnóstico]]="Não Prenha",Tabela1339[[#This Row],[E.C.C DG]],"-")</f>
        <v>-</v>
      </c>
      <c r="S83" s="162"/>
      <c r="T83" s="162" t="str">
        <f>IF(Tabela1339[[#This Row],[Diagnóstico]]="Não Prenha",Tabela1339[[#This Row],[E.C.C. IA]],"-")</f>
        <v>-</v>
      </c>
      <c r="U83" s="162" t="str">
        <f>IF(Tabela1339[[#This Row],[Diagnóstico]]="Não Prenha",Tabela1339[[#This Row],[Raça IA]],"-")</f>
        <v>-</v>
      </c>
      <c r="V83" s="162"/>
      <c r="W83" s="162">
        <f>Tabela1339[[#This Row],[Categoria]]</f>
        <v>0</v>
      </c>
      <c r="X83" s="162"/>
      <c r="Y83" s="162"/>
      <c r="Z83" s="162"/>
      <c r="AA83" s="162"/>
      <c r="AB83" s="150" t="str">
        <f t="shared" si="4"/>
        <v/>
      </c>
      <c r="AD83" s="154"/>
      <c r="AE83" s="155" t="str">
        <f>IF(Tabela1312410[[#This Row],[Diagnóstico]]="Não Prenha ",Tabela1339[[#This Row],[Vaca]],"-")</f>
        <v>-</v>
      </c>
      <c r="AF83" s="162"/>
      <c r="AG83" s="162"/>
      <c r="AH83" s="162"/>
      <c r="AI83" s="162"/>
      <c r="AJ83" s="162"/>
      <c r="AK83" s="162">
        <f>Tabela1339[[#This Row],[Categoria]]</f>
        <v>0</v>
      </c>
      <c r="AL83" s="162"/>
      <c r="AM83" s="162"/>
      <c r="AN83" s="162"/>
      <c r="AO83" s="162"/>
      <c r="AP83" s="150" t="str">
        <f t="shared" si="5"/>
        <v/>
      </c>
    </row>
    <row r="84" spans="1:42" s="144" customFormat="1" x14ac:dyDescent="0.25">
      <c r="A84" s="156"/>
      <c r="B84" s="154"/>
      <c r="C84" s="155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50" t="str">
        <f t="shared" si="3"/>
        <v/>
      </c>
      <c r="P84" s="154"/>
      <c r="Q84" s="155" t="str">
        <f>IF(Tabela1339[[#This Row],[Diagnóstico]]="Não Prenha",Tabela1339[[#This Row],[Vaca]],"-")</f>
        <v>-</v>
      </c>
      <c r="R84" s="162" t="str">
        <f>IF(Tabela1339[[#This Row],[Diagnóstico]]="Não Prenha",Tabela1339[[#This Row],[E.C.C DG]],"-")</f>
        <v>-</v>
      </c>
      <c r="S84" s="162"/>
      <c r="T84" s="162" t="str">
        <f>IF(Tabela1339[[#This Row],[Diagnóstico]]="Não Prenha",Tabela1339[[#This Row],[E.C.C. IA]],"-")</f>
        <v>-</v>
      </c>
      <c r="U84" s="162" t="str">
        <f>IF(Tabela1339[[#This Row],[Diagnóstico]]="Não Prenha",Tabela1339[[#This Row],[Raça IA]],"-")</f>
        <v>-</v>
      </c>
      <c r="V84" s="162"/>
      <c r="W84" s="162">
        <f>Tabela1339[[#This Row],[Categoria]]</f>
        <v>0</v>
      </c>
      <c r="X84" s="162"/>
      <c r="Y84" s="162"/>
      <c r="Z84" s="162"/>
      <c r="AA84" s="162"/>
      <c r="AB84" s="150" t="str">
        <f t="shared" si="4"/>
        <v/>
      </c>
      <c r="AD84" s="154"/>
      <c r="AE84" s="155" t="str">
        <f>IF(Tabela1312410[[#This Row],[Diagnóstico]]="Não Prenha ",Tabela1339[[#This Row],[Vaca]],"-")</f>
        <v>-</v>
      </c>
      <c r="AF84" s="162"/>
      <c r="AG84" s="162"/>
      <c r="AH84" s="162"/>
      <c r="AI84" s="162"/>
      <c r="AJ84" s="162"/>
      <c r="AK84" s="162">
        <f>Tabela1339[[#This Row],[Categoria]]</f>
        <v>0</v>
      </c>
      <c r="AL84" s="162"/>
      <c r="AM84" s="162"/>
      <c r="AN84" s="162"/>
      <c r="AO84" s="162"/>
      <c r="AP84" s="150" t="str">
        <f t="shared" si="5"/>
        <v/>
      </c>
    </row>
    <row r="85" spans="1:42" s="144" customFormat="1" x14ac:dyDescent="0.25">
      <c r="A85" s="156"/>
      <c r="B85" s="154"/>
      <c r="C85" s="155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50" t="str">
        <f t="shared" si="3"/>
        <v/>
      </c>
      <c r="P85" s="154"/>
      <c r="Q85" s="155" t="str">
        <f>IF(Tabela1339[[#This Row],[Diagnóstico]]="Não Prenha",Tabela1339[[#This Row],[Vaca]],"-")</f>
        <v>-</v>
      </c>
      <c r="R85" s="162" t="str">
        <f>IF(Tabela1339[[#This Row],[Diagnóstico]]="Não Prenha",Tabela1339[[#This Row],[E.C.C DG]],"-")</f>
        <v>-</v>
      </c>
      <c r="S85" s="162"/>
      <c r="T85" s="162" t="str">
        <f>IF(Tabela1339[[#This Row],[Diagnóstico]]="Não Prenha",Tabela1339[[#This Row],[E.C.C. IA]],"-")</f>
        <v>-</v>
      </c>
      <c r="U85" s="162" t="str">
        <f>IF(Tabela1339[[#This Row],[Diagnóstico]]="Não Prenha",Tabela1339[[#This Row],[Raça IA]],"-")</f>
        <v>-</v>
      </c>
      <c r="V85" s="162"/>
      <c r="W85" s="162">
        <f>Tabela1339[[#This Row],[Categoria]]</f>
        <v>0</v>
      </c>
      <c r="X85" s="162"/>
      <c r="Y85" s="162"/>
      <c r="Z85" s="162"/>
      <c r="AA85" s="162"/>
      <c r="AB85" s="150" t="str">
        <f t="shared" si="4"/>
        <v/>
      </c>
      <c r="AD85" s="154"/>
      <c r="AE85" s="155" t="str">
        <f>IF(Tabela1312410[[#This Row],[Diagnóstico]]="Não Prenha ",Tabela1339[[#This Row],[Vaca]],"-")</f>
        <v>-</v>
      </c>
      <c r="AF85" s="162"/>
      <c r="AG85" s="162"/>
      <c r="AH85" s="162"/>
      <c r="AI85" s="162"/>
      <c r="AJ85" s="162"/>
      <c r="AK85" s="162">
        <f>Tabela1339[[#This Row],[Categoria]]</f>
        <v>0</v>
      </c>
      <c r="AL85" s="162"/>
      <c r="AM85" s="162"/>
      <c r="AN85" s="162"/>
      <c r="AO85" s="162"/>
      <c r="AP85" s="150" t="str">
        <f t="shared" si="5"/>
        <v/>
      </c>
    </row>
    <row r="86" spans="1:42" s="144" customFormat="1" x14ac:dyDescent="0.25">
      <c r="A86" s="156"/>
      <c r="B86" s="154"/>
      <c r="C86" s="155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50" t="str">
        <f t="shared" si="3"/>
        <v/>
      </c>
      <c r="P86" s="154"/>
      <c r="Q86" s="155" t="str">
        <f>IF(Tabela1339[[#This Row],[Diagnóstico]]="Não Prenha",Tabela1339[[#This Row],[Vaca]],"-")</f>
        <v>-</v>
      </c>
      <c r="R86" s="162" t="str">
        <f>IF(Tabela1339[[#This Row],[Diagnóstico]]="Não Prenha",Tabela1339[[#This Row],[E.C.C DG]],"-")</f>
        <v>-</v>
      </c>
      <c r="S86" s="162"/>
      <c r="T86" s="162" t="str">
        <f>IF(Tabela1339[[#This Row],[Diagnóstico]]="Não Prenha",Tabela1339[[#This Row],[E.C.C. IA]],"-")</f>
        <v>-</v>
      </c>
      <c r="U86" s="162" t="str">
        <f>IF(Tabela1339[[#This Row],[Diagnóstico]]="Não Prenha",Tabela1339[[#This Row],[Raça IA]],"-")</f>
        <v>-</v>
      </c>
      <c r="V86" s="162"/>
      <c r="W86" s="162">
        <f>Tabela1339[[#This Row],[Categoria]]</f>
        <v>0</v>
      </c>
      <c r="X86" s="162"/>
      <c r="Y86" s="162"/>
      <c r="Z86" s="162"/>
      <c r="AA86" s="162"/>
      <c r="AB86" s="150" t="str">
        <f t="shared" si="4"/>
        <v/>
      </c>
      <c r="AD86" s="154"/>
      <c r="AE86" s="155" t="str">
        <f>IF(Tabela1312410[[#This Row],[Diagnóstico]]="Não Prenha ",Tabela1339[[#This Row],[Vaca]],"-")</f>
        <v>-</v>
      </c>
      <c r="AF86" s="162"/>
      <c r="AG86" s="162"/>
      <c r="AH86" s="162"/>
      <c r="AI86" s="162"/>
      <c r="AJ86" s="162"/>
      <c r="AK86" s="162">
        <f>Tabela1339[[#This Row],[Categoria]]</f>
        <v>0</v>
      </c>
      <c r="AL86" s="162"/>
      <c r="AM86" s="162"/>
      <c r="AN86" s="162"/>
      <c r="AO86" s="162"/>
      <c r="AP86" s="150" t="str">
        <f t="shared" si="5"/>
        <v/>
      </c>
    </row>
    <row r="87" spans="1:42" s="144" customFormat="1" x14ac:dyDescent="0.25">
      <c r="A87" s="156"/>
      <c r="B87" s="154"/>
      <c r="C87" s="155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50" t="str">
        <f t="shared" si="3"/>
        <v/>
      </c>
      <c r="P87" s="154"/>
      <c r="Q87" s="155" t="str">
        <f>IF(Tabela1339[[#This Row],[Diagnóstico]]="Não Prenha",Tabela1339[[#This Row],[Vaca]],"-")</f>
        <v>-</v>
      </c>
      <c r="R87" s="162" t="str">
        <f>IF(Tabela1339[[#This Row],[Diagnóstico]]="Não Prenha",Tabela1339[[#This Row],[E.C.C DG]],"-")</f>
        <v>-</v>
      </c>
      <c r="S87" s="162"/>
      <c r="T87" s="162" t="str">
        <f>IF(Tabela1339[[#This Row],[Diagnóstico]]="Não Prenha",Tabela1339[[#This Row],[E.C.C. IA]],"-")</f>
        <v>-</v>
      </c>
      <c r="U87" s="162" t="str">
        <f>IF(Tabela1339[[#This Row],[Diagnóstico]]="Não Prenha",Tabela1339[[#This Row],[Raça IA]],"-")</f>
        <v>-</v>
      </c>
      <c r="V87" s="162"/>
      <c r="W87" s="162">
        <f>Tabela1339[[#This Row],[Categoria]]</f>
        <v>0</v>
      </c>
      <c r="X87" s="162"/>
      <c r="Y87" s="162"/>
      <c r="Z87" s="162"/>
      <c r="AA87" s="162"/>
      <c r="AB87" s="150" t="str">
        <f t="shared" si="4"/>
        <v/>
      </c>
      <c r="AD87" s="154"/>
      <c r="AE87" s="155" t="str">
        <f>IF(Tabela1312410[[#This Row],[Diagnóstico]]="Não Prenha ",Tabela1339[[#This Row],[Vaca]],"-")</f>
        <v>-</v>
      </c>
      <c r="AF87" s="162"/>
      <c r="AG87" s="162"/>
      <c r="AH87" s="162"/>
      <c r="AI87" s="162"/>
      <c r="AJ87" s="162"/>
      <c r="AK87" s="162">
        <f>Tabela1339[[#This Row],[Categoria]]</f>
        <v>0</v>
      </c>
      <c r="AL87" s="162"/>
      <c r="AM87" s="162"/>
      <c r="AN87" s="162"/>
      <c r="AO87" s="162"/>
      <c r="AP87" s="150" t="str">
        <f t="shared" si="5"/>
        <v/>
      </c>
    </row>
    <row r="88" spans="1:42" s="144" customFormat="1" x14ac:dyDescent="0.25">
      <c r="A88" s="156"/>
      <c r="B88" s="154"/>
      <c r="C88" s="155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50" t="str">
        <f t="shared" si="3"/>
        <v/>
      </c>
      <c r="P88" s="154"/>
      <c r="Q88" s="155" t="str">
        <f>IF(Tabela1339[[#This Row],[Diagnóstico]]="Não Prenha",Tabela1339[[#This Row],[Vaca]],"-")</f>
        <v>-</v>
      </c>
      <c r="R88" s="162" t="str">
        <f>IF(Tabela1339[[#This Row],[Diagnóstico]]="Não Prenha",Tabela1339[[#This Row],[E.C.C DG]],"-")</f>
        <v>-</v>
      </c>
      <c r="S88" s="162"/>
      <c r="T88" s="162" t="str">
        <f>IF(Tabela1339[[#This Row],[Diagnóstico]]="Não Prenha",Tabela1339[[#This Row],[E.C.C. IA]],"-")</f>
        <v>-</v>
      </c>
      <c r="U88" s="162" t="str">
        <f>IF(Tabela1339[[#This Row],[Diagnóstico]]="Não Prenha",Tabela1339[[#This Row],[Raça IA]],"-")</f>
        <v>-</v>
      </c>
      <c r="V88" s="162"/>
      <c r="W88" s="162">
        <f>Tabela1339[[#This Row],[Categoria]]</f>
        <v>0</v>
      </c>
      <c r="X88" s="162"/>
      <c r="Y88" s="162"/>
      <c r="Z88" s="162"/>
      <c r="AA88" s="162"/>
      <c r="AB88" s="150" t="str">
        <f t="shared" si="4"/>
        <v/>
      </c>
      <c r="AD88" s="154"/>
      <c r="AE88" s="155" t="str">
        <f>IF(Tabela1312410[[#This Row],[Diagnóstico]]="Não Prenha ",Tabela1339[[#This Row],[Vaca]],"-")</f>
        <v>-</v>
      </c>
      <c r="AF88" s="162"/>
      <c r="AG88" s="162"/>
      <c r="AH88" s="162"/>
      <c r="AI88" s="162"/>
      <c r="AJ88" s="162"/>
      <c r="AK88" s="162">
        <f>Tabela1339[[#This Row],[Categoria]]</f>
        <v>0</v>
      </c>
      <c r="AL88" s="162"/>
      <c r="AM88" s="162"/>
      <c r="AN88" s="162"/>
      <c r="AO88" s="162"/>
      <c r="AP88" s="150" t="str">
        <f t="shared" si="5"/>
        <v/>
      </c>
    </row>
    <row r="89" spans="1:42" s="144" customFormat="1" x14ac:dyDescent="0.25">
      <c r="A89" s="156"/>
      <c r="B89" s="154"/>
      <c r="C89" s="155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50" t="str">
        <f t="shared" si="3"/>
        <v/>
      </c>
      <c r="P89" s="154"/>
      <c r="Q89" s="155" t="str">
        <f>IF(Tabela1339[[#This Row],[Diagnóstico]]="Não Prenha",Tabela1339[[#This Row],[Vaca]],"-")</f>
        <v>-</v>
      </c>
      <c r="R89" s="162" t="str">
        <f>IF(Tabela1339[[#This Row],[Diagnóstico]]="Não Prenha",Tabela1339[[#This Row],[E.C.C DG]],"-")</f>
        <v>-</v>
      </c>
      <c r="S89" s="162"/>
      <c r="T89" s="162" t="str">
        <f>IF(Tabela1339[[#This Row],[Diagnóstico]]="Não Prenha",Tabela1339[[#This Row],[E.C.C. IA]],"-")</f>
        <v>-</v>
      </c>
      <c r="U89" s="162" t="str">
        <f>IF(Tabela1339[[#This Row],[Diagnóstico]]="Não Prenha",Tabela1339[[#This Row],[Raça IA]],"-")</f>
        <v>-</v>
      </c>
      <c r="V89" s="162"/>
      <c r="W89" s="162">
        <f>Tabela1339[[#This Row],[Categoria]]</f>
        <v>0</v>
      </c>
      <c r="X89" s="162"/>
      <c r="Y89" s="162"/>
      <c r="Z89" s="162"/>
      <c r="AA89" s="162"/>
      <c r="AB89" s="150" t="str">
        <f t="shared" si="4"/>
        <v/>
      </c>
      <c r="AD89" s="154"/>
      <c r="AE89" s="155" t="str">
        <f>IF(Tabela1312410[[#This Row],[Diagnóstico]]="Não Prenha ",Tabela1339[[#This Row],[Vaca]],"-")</f>
        <v>-</v>
      </c>
      <c r="AF89" s="162"/>
      <c r="AG89" s="162"/>
      <c r="AH89" s="162"/>
      <c r="AI89" s="162"/>
      <c r="AJ89" s="162"/>
      <c r="AK89" s="162">
        <f>Tabela1339[[#This Row],[Categoria]]</f>
        <v>0</v>
      </c>
      <c r="AL89" s="162"/>
      <c r="AM89" s="162"/>
      <c r="AN89" s="162"/>
      <c r="AO89" s="162"/>
      <c r="AP89" s="150" t="str">
        <f t="shared" si="5"/>
        <v/>
      </c>
    </row>
    <row r="90" spans="1:42" s="144" customFormat="1" x14ac:dyDescent="0.25">
      <c r="A90" s="156"/>
      <c r="B90" s="154"/>
      <c r="C90" s="155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50" t="str">
        <f t="shared" si="3"/>
        <v/>
      </c>
      <c r="P90" s="154"/>
      <c r="Q90" s="155" t="str">
        <f>IF(Tabela1339[[#This Row],[Diagnóstico]]="Não Prenha",Tabela1339[[#This Row],[Vaca]],"-")</f>
        <v>-</v>
      </c>
      <c r="R90" s="162" t="str">
        <f>IF(Tabela1339[[#This Row],[Diagnóstico]]="Não Prenha",Tabela1339[[#This Row],[E.C.C DG]],"-")</f>
        <v>-</v>
      </c>
      <c r="S90" s="162"/>
      <c r="T90" s="162" t="str">
        <f>IF(Tabela1339[[#This Row],[Diagnóstico]]="Não Prenha",Tabela1339[[#This Row],[E.C.C. IA]],"-")</f>
        <v>-</v>
      </c>
      <c r="U90" s="162" t="str">
        <f>IF(Tabela1339[[#This Row],[Diagnóstico]]="Não Prenha",Tabela1339[[#This Row],[Raça IA]],"-")</f>
        <v>-</v>
      </c>
      <c r="V90" s="162"/>
      <c r="W90" s="162">
        <f>Tabela1339[[#This Row],[Categoria]]</f>
        <v>0</v>
      </c>
      <c r="X90" s="162"/>
      <c r="Y90" s="162"/>
      <c r="Z90" s="162"/>
      <c r="AA90" s="162"/>
      <c r="AB90" s="150" t="str">
        <f t="shared" si="4"/>
        <v/>
      </c>
      <c r="AD90" s="154"/>
      <c r="AE90" s="155" t="str">
        <f>IF(Tabela1312410[[#This Row],[Diagnóstico]]="Não Prenha ",Tabela1339[[#This Row],[Vaca]],"-")</f>
        <v>-</v>
      </c>
      <c r="AF90" s="162"/>
      <c r="AG90" s="162"/>
      <c r="AH90" s="162"/>
      <c r="AI90" s="162"/>
      <c r="AJ90" s="162"/>
      <c r="AK90" s="162">
        <f>Tabela1339[[#This Row],[Categoria]]</f>
        <v>0</v>
      </c>
      <c r="AL90" s="162"/>
      <c r="AM90" s="162"/>
      <c r="AN90" s="162"/>
      <c r="AO90" s="162"/>
      <c r="AP90" s="150" t="str">
        <f t="shared" si="5"/>
        <v/>
      </c>
    </row>
    <row r="91" spans="1:42" s="144" customFormat="1" x14ac:dyDescent="0.25">
      <c r="A91" s="156"/>
      <c r="B91" s="154"/>
      <c r="C91" s="155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50" t="str">
        <f t="shared" si="3"/>
        <v/>
      </c>
      <c r="P91" s="154"/>
      <c r="Q91" s="155" t="str">
        <f>IF(Tabela1339[[#This Row],[Diagnóstico]]="Não Prenha",Tabela1339[[#This Row],[Vaca]],"-")</f>
        <v>-</v>
      </c>
      <c r="R91" s="162" t="str">
        <f>IF(Tabela1339[[#This Row],[Diagnóstico]]="Não Prenha",Tabela1339[[#This Row],[E.C.C DG]],"-")</f>
        <v>-</v>
      </c>
      <c r="S91" s="162"/>
      <c r="T91" s="162" t="str">
        <f>IF(Tabela1339[[#This Row],[Diagnóstico]]="Não Prenha",Tabela1339[[#This Row],[E.C.C. IA]],"-")</f>
        <v>-</v>
      </c>
      <c r="U91" s="162" t="str">
        <f>IF(Tabela1339[[#This Row],[Diagnóstico]]="Não Prenha",Tabela1339[[#This Row],[Raça IA]],"-")</f>
        <v>-</v>
      </c>
      <c r="V91" s="162"/>
      <c r="W91" s="162">
        <f>Tabela1339[[#This Row],[Categoria]]</f>
        <v>0</v>
      </c>
      <c r="X91" s="162"/>
      <c r="Y91" s="162"/>
      <c r="Z91" s="162"/>
      <c r="AA91" s="162"/>
      <c r="AB91" s="150" t="str">
        <f t="shared" si="4"/>
        <v/>
      </c>
      <c r="AD91" s="154"/>
      <c r="AE91" s="155" t="str">
        <f>IF(Tabela1312410[[#This Row],[Diagnóstico]]="Não Prenha ",Tabela1339[[#This Row],[Vaca]],"-")</f>
        <v>-</v>
      </c>
      <c r="AF91" s="162"/>
      <c r="AG91" s="162"/>
      <c r="AH91" s="162"/>
      <c r="AI91" s="162"/>
      <c r="AJ91" s="162"/>
      <c r="AK91" s="162">
        <f>Tabela1339[[#This Row],[Categoria]]</f>
        <v>0</v>
      </c>
      <c r="AL91" s="162"/>
      <c r="AM91" s="162"/>
      <c r="AN91" s="162"/>
      <c r="AO91" s="162"/>
      <c r="AP91" s="150" t="str">
        <f t="shared" si="5"/>
        <v/>
      </c>
    </row>
    <row r="92" spans="1:42" s="144" customFormat="1" x14ac:dyDescent="0.25">
      <c r="A92" s="156"/>
      <c r="B92" s="154"/>
      <c r="C92" s="155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50" t="str">
        <f t="shared" si="3"/>
        <v/>
      </c>
      <c r="P92" s="154"/>
      <c r="Q92" s="155" t="str">
        <f>IF(Tabela1339[[#This Row],[Diagnóstico]]="Não Prenha",Tabela1339[[#This Row],[Vaca]],"-")</f>
        <v>-</v>
      </c>
      <c r="R92" s="162" t="str">
        <f>IF(Tabela1339[[#This Row],[Diagnóstico]]="Não Prenha",Tabela1339[[#This Row],[E.C.C DG]],"-")</f>
        <v>-</v>
      </c>
      <c r="S92" s="162"/>
      <c r="T92" s="162" t="str">
        <f>IF(Tabela1339[[#This Row],[Diagnóstico]]="Não Prenha",Tabela1339[[#This Row],[E.C.C. IA]],"-")</f>
        <v>-</v>
      </c>
      <c r="U92" s="162" t="str">
        <f>IF(Tabela1339[[#This Row],[Diagnóstico]]="Não Prenha",Tabela1339[[#This Row],[Raça IA]],"-")</f>
        <v>-</v>
      </c>
      <c r="V92" s="162"/>
      <c r="W92" s="162">
        <f>Tabela1339[[#This Row],[Categoria]]</f>
        <v>0</v>
      </c>
      <c r="X92" s="162"/>
      <c r="Y92" s="162"/>
      <c r="Z92" s="162"/>
      <c r="AA92" s="162"/>
      <c r="AB92" s="150" t="str">
        <f t="shared" si="4"/>
        <v/>
      </c>
      <c r="AD92" s="154"/>
      <c r="AE92" s="155" t="str">
        <f>IF(Tabela1312410[[#This Row],[Diagnóstico]]="Não Prenha ",Tabela1339[[#This Row],[Vaca]],"-")</f>
        <v>-</v>
      </c>
      <c r="AF92" s="162"/>
      <c r="AG92" s="162"/>
      <c r="AH92" s="162"/>
      <c r="AI92" s="162"/>
      <c r="AJ92" s="162"/>
      <c r="AK92" s="162">
        <f>Tabela1339[[#This Row],[Categoria]]</f>
        <v>0</v>
      </c>
      <c r="AL92" s="162"/>
      <c r="AM92" s="162"/>
      <c r="AN92" s="162"/>
      <c r="AO92" s="162"/>
      <c r="AP92" s="150" t="str">
        <f t="shared" si="5"/>
        <v/>
      </c>
    </row>
    <row r="93" spans="1:42" s="144" customFormat="1" x14ac:dyDescent="0.25">
      <c r="A93" s="156"/>
      <c r="B93" s="154"/>
      <c r="C93" s="155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50" t="str">
        <f t="shared" si="3"/>
        <v/>
      </c>
      <c r="P93" s="154"/>
      <c r="Q93" s="155" t="str">
        <f>IF(Tabela1339[[#This Row],[Diagnóstico]]="Não Prenha",Tabela1339[[#This Row],[Vaca]],"-")</f>
        <v>-</v>
      </c>
      <c r="R93" s="162" t="str">
        <f>IF(Tabela1339[[#This Row],[Diagnóstico]]="Não Prenha",Tabela1339[[#This Row],[E.C.C DG]],"-")</f>
        <v>-</v>
      </c>
      <c r="S93" s="162"/>
      <c r="T93" s="162" t="str">
        <f>IF(Tabela1339[[#This Row],[Diagnóstico]]="Não Prenha",Tabela1339[[#This Row],[E.C.C. IA]],"-")</f>
        <v>-</v>
      </c>
      <c r="U93" s="162" t="str">
        <f>IF(Tabela1339[[#This Row],[Diagnóstico]]="Não Prenha",Tabela1339[[#This Row],[Raça IA]],"-")</f>
        <v>-</v>
      </c>
      <c r="V93" s="162"/>
      <c r="W93" s="162">
        <f>Tabela1339[[#This Row],[Categoria]]</f>
        <v>0</v>
      </c>
      <c r="X93" s="162"/>
      <c r="Y93" s="162"/>
      <c r="Z93" s="162"/>
      <c r="AA93" s="162"/>
      <c r="AB93" s="150" t="str">
        <f t="shared" si="4"/>
        <v/>
      </c>
      <c r="AD93" s="154"/>
      <c r="AE93" s="155" t="str">
        <f>IF(Tabela1312410[[#This Row],[Diagnóstico]]="Não Prenha ",Tabela1339[[#This Row],[Vaca]],"-")</f>
        <v>-</v>
      </c>
      <c r="AF93" s="162"/>
      <c r="AG93" s="162"/>
      <c r="AH93" s="162"/>
      <c r="AI93" s="162"/>
      <c r="AJ93" s="162"/>
      <c r="AK93" s="162">
        <f>Tabela1339[[#This Row],[Categoria]]</f>
        <v>0</v>
      </c>
      <c r="AL93" s="162"/>
      <c r="AM93" s="162"/>
      <c r="AN93" s="162"/>
      <c r="AO93" s="162"/>
      <c r="AP93" s="150" t="str">
        <f t="shared" si="5"/>
        <v/>
      </c>
    </row>
    <row r="94" spans="1:42" s="144" customFormat="1" x14ac:dyDescent="0.25">
      <c r="A94" s="156"/>
      <c r="B94" s="154"/>
      <c r="C94" s="155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50" t="str">
        <f t="shared" si="3"/>
        <v/>
      </c>
      <c r="P94" s="154"/>
      <c r="Q94" s="155" t="str">
        <f>IF(Tabela1339[[#This Row],[Diagnóstico]]="Não Prenha",Tabela1339[[#This Row],[Vaca]],"-")</f>
        <v>-</v>
      </c>
      <c r="R94" s="162" t="str">
        <f>IF(Tabela1339[[#This Row],[Diagnóstico]]="Não Prenha",Tabela1339[[#This Row],[E.C.C DG]],"-")</f>
        <v>-</v>
      </c>
      <c r="S94" s="162"/>
      <c r="T94" s="162" t="str">
        <f>IF(Tabela1339[[#This Row],[Diagnóstico]]="Não Prenha",Tabela1339[[#This Row],[E.C.C. IA]],"-")</f>
        <v>-</v>
      </c>
      <c r="U94" s="162" t="str">
        <f>IF(Tabela1339[[#This Row],[Diagnóstico]]="Não Prenha",Tabela1339[[#This Row],[Raça IA]],"-")</f>
        <v>-</v>
      </c>
      <c r="V94" s="162"/>
      <c r="W94" s="162">
        <f>Tabela1339[[#This Row],[Categoria]]</f>
        <v>0</v>
      </c>
      <c r="X94" s="162"/>
      <c r="Y94" s="162"/>
      <c r="Z94" s="162"/>
      <c r="AA94" s="162"/>
      <c r="AB94" s="150" t="str">
        <f t="shared" si="4"/>
        <v/>
      </c>
      <c r="AD94" s="154"/>
      <c r="AE94" s="155" t="str">
        <f>IF(Tabela1312410[[#This Row],[Diagnóstico]]="Não Prenha ",Tabela1339[[#This Row],[Vaca]],"-")</f>
        <v>-</v>
      </c>
      <c r="AF94" s="162"/>
      <c r="AG94" s="162"/>
      <c r="AH94" s="162"/>
      <c r="AI94" s="162"/>
      <c r="AJ94" s="162"/>
      <c r="AK94" s="162">
        <f>Tabela1339[[#This Row],[Categoria]]</f>
        <v>0</v>
      </c>
      <c r="AL94" s="162"/>
      <c r="AM94" s="162"/>
      <c r="AN94" s="162"/>
      <c r="AO94" s="162"/>
      <c r="AP94" s="150" t="str">
        <f t="shared" si="5"/>
        <v/>
      </c>
    </row>
    <row r="95" spans="1:42" s="144" customFormat="1" x14ac:dyDescent="0.25">
      <c r="A95" s="156"/>
      <c r="B95" s="154"/>
      <c r="C95" s="155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50" t="str">
        <f t="shared" si="3"/>
        <v/>
      </c>
      <c r="P95" s="154"/>
      <c r="Q95" s="155" t="str">
        <f>IF(Tabela1339[[#This Row],[Diagnóstico]]="Não Prenha",Tabela1339[[#This Row],[Vaca]],"-")</f>
        <v>-</v>
      </c>
      <c r="R95" s="162" t="str">
        <f>IF(Tabela1339[[#This Row],[Diagnóstico]]="Não Prenha",Tabela1339[[#This Row],[E.C.C DG]],"-")</f>
        <v>-</v>
      </c>
      <c r="S95" s="162"/>
      <c r="T95" s="162" t="str">
        <f>IF(Tabela1339[[#This Row],[Diagnóstico]]="Não Prenha",Tabela1339[[#This Row],[E.C.C. IA]],"-")</f>
        <v>-</v>
      </c>
      <c r="U95" s="162" t="str">
        <f>IF(Tabela1339[[#This Row],[Diagnóstico]]="Não Prenha",Tabela1339[[#This Row],[Raça IA]],"-")</f>
        <v>-</v>
      </c>
      <c r="V95" s="162"/>
      <c r="W95" s="162">
        <f>Tabela1339[[#This Row],[Categoria]]</f>
        <v>0</v>
      </c>
      <c r="X95" s="162"/>
      <c r="Y95" s="162"/>
      <c r="Z95" s="162"/>
      <c r="AA95" s="162"/>
      <c r="AB95" s="150" t="str">
        <f t="shared" si="4"/>
        <v/>
      </c>
      <c r="AD95" s="154"/>
      <c r="AE95" s="155" t="str">
        <f>IF(Tabela1312410[[#This Row],[Diagnóstico]]="Não Prenha ",Tabela1339[[#This Row],[Vaca]],"-")</f>
        <v>-</v>
      </c>
      <c r="AF95" s="162"/>
      <c r="AG95" s="162"/>
      <c r="AH95" s="162"/>
      <c r="AI95" s="162"/>
      <c r="AJ95" s="162"/>
      <c r="AK95" s="162">
        <f>Tabela1339[[#This Row],[Categoria]]</f>
        <v>0</v>
      </c>
      <c r="AL95" s="162"/>
      <c r="AM95" s="162"/>
      <c r="AN95" s="162"/>
      <c r="AO95" s="162"/>
      <c r="AP95" s="150" t="str">
        <f t="shared" si="5"/>
        <v/>
      </c>
    </row>
    <row r="96" spans="1:42" s="144" customFormat="1" x14ac:dyDescent="0.25">
      <c r="A96" s="156"/>
      <c r="B96" s="154"/>
      <c r="C96" s="155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50" t="str">
        <f t="shared" si="3"/>
        <v/>
      </c>
      <c r="P96" s="154"/>
      <c r="Q96" s="155" t="str">
        <f>IF(Tabela1339[[#This Row],[Diagnóstico]]="Não Prenha",Tabela1339[[#This Row],[Vaca]],"-")</f>
        <v>-</v>
      </c>
      <c r="R96" s="162" t="str">
        <f>IF(Tabela1339[[#This Row],[Diagnóstico]]="Não Prenha",Tabela1339[[#This Row],[E.C.C DG]],"-")</f>
        <v>-</v>
      </c>
      <c r="S96" s="162"/>
      <c r="T96" s="162" t="str">
        <f>IF(Tabela1339[[#This Row],[Diagnóstico]]="Não Prenha",Tabela1339[[#This Row],[E.C.C. IA]],"-")</f>
        <v>-</v>
      </c>
      <c r="U96" s="162" t="str">
        <f>IF(Tabela1339[[#This Row],[Diagnóstico]]="Não Prenha",Tabela1339[[#This Row],[Raça IA]],"-")</f>
        <v>-</v>
      </c>
      <c r="V96" s="162"/>
      <c r="W96" s="162">
        <f>Tabela1339[[#This Row],[Categoria]]</f>
        <v>0</v>
      </c>
      <c r="X96" s="162"/>
      <c r="Y96" s="162"/>
      <c r="Z96" s="162"/>
      <c r="AA96" s="162"/>
      <c r="AB96" s="150" t="str">
        <f t="shared" si="4"/>
        <v/>
      </c>
      <c r="AD96" s="154"/>
      <c r="AE96" s="155" t="str">
        <f>IF(Tabela1312410[[#This Row],[Diagnóstico]]="Não Prenha ",Tabela1339[[#This Row],[Vaca]],"-")</f>
        <v>-</v>
      </c>
      <c r="AF96" s="162"/>
      <c r="AG96" s="162"/>
      <c r="AH96" s="162"/>
      <c r="AI96" s="162"/>
      <c r="AJ96" s="162"/>
      <c r="AK96" s="162">
        <f>Tabela1339[[#This Row],[Categoria]]</f>
        <v>0</v>
      </c>
      <c r="AL96" s="162"/>
      <c r="AM96" s="162"/>
      <c r="AN96" s="162"/>
      <c r="AO96" s="162"/>
      <c r="AP96" s="150" t="str">
        <f t="shared" si="5"/>
        <v/>
      </c>
    </row>
    <row r="97" spans="1:42" s="144" customFormat="1" x14ac:dyDescent="0.25">
      <c r="A97" s="156"/>
      <c r="B97" s="154"/>
      <c r="C97" s="155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50" t="str">
        <f t="shared" si="3"/>
        <v/>
      </c>
      <c r="P97" s="154"/>
      <c r="Q97" s="155" t="str">
        <f>IF(Tabela1339[[#This Row],[Diagnóstico]]="Não Prenha",Tabela1339[[#This Row],[Vaca]],"-")</f>
        <v>-</v>
      </c>
      <c r="R97" s="162" t="str">
        <f>IF(Tabela1339[[#This Row],[Diagnóstico]]="Não Prenha",Tabela1339[[#This Row],[E.C.C DG]],"-")</f>
        <v>-</v>
      </c>
      <c r="S97" s="162"/>
      <c r="T97" s="162" t="str">
        <f>IF(Tabela1339[[#This Row],[Diagnóstico]]="Não Prenha",Tabela1339[[#This Row],[E.C.C. IA]],"-")</f>
        <v>-</v>
      </c>
      <c r="U97" s="162" t="str">
        <f>IF(Tabela1339[[#This Row],[Diagnóstico]]="Não Prenha",Tabela1339[[#This Row],[Raça IA]],"-")</f>
        <v>-</v>
      </c>
      <c r="V97" s="162"/>
      <c r="W97" s="162">
        <f>Tabela1339[[#This Row],[Categoria]]</f>
        <v>0</v>
      </c>
      <c r="X97" s="162"/>
      <c r="Y97" s="162"/>
      <c r="Z97" s="162"/>
      <c r="AA97" s="162"/>
      <c r="AB97" s="150" t="str">
        <f t="shared" si="4"/>
        <v/>
      </c>
      <c r="AD97" s="154"/>
      <c r="AE97" s="155" t="str">
        <f>IF(Tabela1312410[[#This Row],[Diagnóstico]]="Não Prenha ",Tabela1339[[#This Row],[Vaca]],"-")</f>
        <v>-</v>
      </c>
      <c r="AF97" s="162"/>
      <c r="AG97" s="162"/>
      <c r="AH97" s="162"/>
      <c r="AI97" s="162"/>
      <c r="AJ97" s="162"/>
      <c r="AK97" s="162">
        <f>Tabela1339[[#This Row],[Categoria]]</f>
        <v>0</v>
      </c>
      <c r="AL97" s="162"/>
      <c r="AM97" s="162"/>
      <c r="AN97" s="162"/>
      <c r="AO97" s="162"/>
      <c r="AP97" s="150" t="str">
        <f t="shared" si="5"/>
        <v/>
      </c>
    </row>
    <row r="98" spans="1:42" s="144" customFormat="1" x14ac:dyDescent="0.25">
      <c r="A98" s="156"/>
      <c r="B98" s="154"/>
      <c r="C98" s="155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50" t="str">
        <f t="shared" si="3"/>
        <v/>
      </c>
      <c r="P98" s="154"/>
      <c r="Q98" s="155" t="str">
        <f>IF(Tabela1339[[#This Row],[Diagnóstico]]="Não Prenha",Tabela1339[[#This Row],[Vaca]],"-")</f>
        <v>-</v>
      </c>
      <c r="R98" s="162" t="str">
        <f>IF(Tabela1339[[#This Row],[Diagnóstico]]="Não Prenha",Tabela1339[[#This Row],[E.C.C DG]],"-")</f>
        <v>-</v>
      </c>
      <c r="S98" s="162"/>
      <c r="T98" s="162" t="str">
        <f>IF(Tabela1339[[#This Row],[Diagnóstico]]="Não Prenha",Tabela1339[[#This Row],[E.C.C. IA]],"-")</f>
        <v>-</v>
      </c>
      <c r="U98" s="162" t="str">
        <f>IF(Tabela1339[[#This Row],[Diagnóstico]]="Não Prenha",Tabela1339[[#This Row],[Raça IA]],"-")</f>
        <v>-</v>
      </c>
      <c r="V98" s="162"/>
      <c r="W98" s="162">
        <f>Tabela1339[[#This Row],[Categoria]]</f>
        <v>0</v>
      </c>
      <c r="X98" s="162"/>
      <c r="Y98" s="162"/>
      <c r="Z98" s="162"/>
      <c r="AA98" s="162"/>
      <c r="AB98" s="150" t="str">
        <f t="shared" si="4"/>
        <v/>
      </c>
      <c r="AD98" s="154"/>
      <c r="AE98" s="155" t="str">
        <f>IF(Tabela1312410[[#This Row],[Diagnóstico]]="Não Prenha ",Tabela1339[[#This Row],[Vaca]],"-")</f>
        <v>-</v>
      </c>
      <c r="AF98" s="162"/>
      <c r="AG98" s="162"/>
      <c r="AH98" s="162"/>
      <c r="AI98" s="162"/>
      <c r="AJ98" s="162"/>
      <c r="AK98" s="162">
        <f>Tabela1339[[#This Row],[Categoria]]</f>
        <v>0</v>
      </c>
      <c r="AL98" s="162"/>
      <c r="AM98" s="162"/>
      <c r="AN98" s="162"/>
      <c r="AO98" s="162"/>
      <c r="AP98" s="150" t="str">
        <f t="shared" si="5"/>
        <v/>
      </c>
    </row>
    <row r="99" spans="1:42" s="144" customFormat="1" x14ac:dyDescent="0.25">
      <c r="A99" s="156"/>
      <c r="B99" s="154"/>
      <c r="C99" s="155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50" t="str">
        <f t="shared" si="3"/>
        <v/>
      </c>
      <c r="P99" s="154"/>
      <c r="Q99" s="155" t="str">
        <f>IF(Tabela1339[[#This Row],[Diagnóstico]]="Não Prenha",Tabela1339[[#This Row],[Vaca]],"-")</f>
        <v>-</v>
      </c>
      <c r="R99" s="162" t="str">
        <f>IF(Tabela1339[[#This Row],[Diagnóstico]]="Não Prenha",Tabela1339[[#This Row],[E.C.C DG]],"-")</f>
        <v>-</v>
      </c>
      <c r="S99" s="162"/>
      <c r="T99" s="162" t="str">
        <f>IF(Tabela1339[[#This Row],[Diagnóstico]]="Não Prenha",Tabela1339[[#This Row],[E.C.C. IA]],"-")</f>
        <v>-</v>
      </c>
      <c r="U99" s="162" t="str">
        <f>IF(Tabela1339[[#This Row],[Diagnóstico]]="Não Prenha",Tabela1339[[#This Row],[Raça IA]],"-")</f>
        <v>-</v>
      </c>
      <c r="V99" s="162"/>
      <c r="W99" s="162">
        <f>Tabela1339[[#This Row],[Categoria]]</f>
        <v>0</v>
      </c>
      <c r="X99" s="162"/>
      <c r="Y99" s="162"/>
      <c r="Z99" s="162"/>
      <c r="AA99" s="162"/>
      <c r="AB99" s="150" t="str">
        <f t="shared" si="4"/>
        <v/>
      </c>
      <c r="AD99" s="154"/>
      <c r="AE99" s="155" t="str">
        <f>IF(Tabela1312410[[#This Row],[Diagnóstico]]="Não Prenha ",Tabela1339[[#This Row],[Vaca]],"-")</f>
        <v>-</v>
      </c>
      <c r="AF99" s="162"/>
      <c r="AG99" s="162"/>
      <c r="AH99" s="162"/>
      <c r="AI99" s="162"/>
      <c r="AJ99" s="162"/>
      <c r="AK99" s="162">
        <f>Tabela1339[[#This Row],[Categoria]]</f>
        <v>0</v>
      </c>
      <c r="AL99" s="162"/>
      <c r="AM99" s="162"/>
      <c r="AN99" s="162"/>
      <c r="AO99" s="162"/>
      <c r="AP99" s="150" t="str">
        <f t="shared" si="5"/>
        <v/>
      </c>
    </row>
    <row r="100" spans="1:42" s="144" customFormat="1" x14ac:dyDescent="0.25">
      <c r="A100" s="156"/>
      <c r="B100" s="154"/>
      <c r="C100" s="155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50" t="str">
        <f t="shared" si="3"/>
        <v/>
      </c>
      <c r="P100" s="154"/>
      <c r="Q100" s="155" t="str">
        <f>IF(Tabela1339[[#This Row],[Diagnóstico]]="Não Prenha",Tabela1339[[#This Row],[Vaca]],"-")</f>
        <v>-</v>
      </c>
      <c r="R100" s="162" t="str">
        <f>IF(Tabela1339[[#This Row],[Diagnóstico]]="Não Prenha",Tabela1339[[#This Row],[E.C.C DG]],"-")</f>
        <v>-</v>
      </c>
      <c r="S100" s="162"/>
      <c r="T100" s="162" t="str">
        <f>IF(Tabela1339[[#This Row],[Diagnóstico]]="Não Prenha",Tabela1339[[#This Row],[E.C.C. IA]],"-")</f>
        <v>-</v>
      </c>
      <c r="U100" s="162" t="str">
        <f>IF(Tabela1339[[#This Row],[Diagnóstico]]="Não Prenha",Tabela1339[[#This Row],[Raça IA]],"-")</f>
        <v>-</v>
      </c>
      <c r="V100" s="162"/>
      <c r="W100" s="162">
        <f>Tabela1339[[#This Row],[Categoria]]</f>
        <v>0</v>
      </c>
      <c r="X100" s="162"/>
      <c r="Y100" s="162"/>
      <c r="Z100" s="162"/>
      <c r="AA100" s="162"/>
      <c r="AB100" s="150" t="str">
        <f t="shared" si="4"/>
        <v/>
      </c>
      <c r="AD100" s="154"/>
      <c r="AE100" s="155" t="str">
        <f>IF(Tabela1312410[[#This Row],[Diagnóstico]]="Não Prenha ",Tabela1339[[#This Row],[Vaca]],"-")</f>
        <v>-</v>
      </c>
      <c r="AF100" s="162"/>
      <c r="AG100" s="162"/>
      <c r="AH100" s="162"/>
      <c r="AI100" s="162"/>
      <c r="AJ100" s="162"/>
      <c r="AK100" s="162">
        <f>Tabela1339[[#This Row],[Categoria]]</f>
        <v>0</v>
      </c>
      <c r="AL100" s="162"/>
      <c r="AM100" s="162"/>
      <c r="AN100" s="162"/>
      <c r="AO100" s="162"/>
      <c r="AP100" s="150" t="str">
        <f t="shared" si="5"/>
        <v/>
      </c>
    </row>
    <row r="101" spans="1:42" s="144" customFormat="1" x14ac:dyDescent="0.25">
      <c r="A101" s="156"/>
      <c r="B101" s="154"/>
      <c r="C101" s="155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50" t="str">
        <f t="shared" si="3"/>
        <v/>
      </c>
      <c r="P101" s="154"/>
      <c r="Q101" s="155" t="str">
        <f>IF(Tabela1339[[#This Row],[Diagnóstico]]="Não Prenha",Tabela1339[[#This Row],[Vaca]],"-")</f>
        <v>-</v>
      </c>
      <c r="R101" s="162" t="str">
        <f>IF(Tabela1339[[#This Row],[Diagnóstico]]="Não Prenha",Tabela1339[[#This Row],[E.C.C DG]],"-")</f>
        <v>-</v>
      </c>
      <c r="S101" s="162"/>
      <c r="T101" s="162" t="str">
        <f>IF(Tabela1339[[#This Row],[Diagnóstico]]="Não Prenha",Tabela1339[[#This Row],[E.C.C. IA]],"-")</f>
        <v>-</v>
      </c>
      <c r="U101" s="162" t="str">
        <f>IF(Tabela1339[[#This Row],[Diagnóstico]]="Não Prenha",Tabela1339[[#This Row],[Raça IA]],"-")</f>
        <v>-</v>
      </c>
      <c r="V101" s="162"/>
      <c r="W101" s="162">
        <f>Tabela1339[[#This Row],[Categoria]]</f>
        <v>0</v>
      </c>
      <c r="X101" s="162"/>
      <c r="Y101" s="162"/>
      <c r="Z101" s="162"/>
      <c r="AA101" s="162"/>
      <c r="AB101" s="150" t="str">
        <f t="shared" si="4"/>
        <v/>
      </c>
      <c r="AD101" s="154"/>
      <c r="AE101" s="155" t="str">
        <f>IF(Tabela1312410[[#This Row],[Diagnóstico]]="Não Prenha ",Tabela1339[[#This Row],[Vaca]],"-")</f>
        <v>-</v>
      </c>
      <c r="AF101" s="162"/>
      <c r="AG101" s="162"/>
      <c r="AH101" s="162"/>
      <c r="AI101" s="162"/>
      <c r="AJ101" s="162"/>
      <c r="AK101" s="162">
        <f>Tabela1339[[#This Row],[Categoria]]</f>
        <v>0</v>
      </c>
      <c r="AL101" s="162"/>
      <c r="AM101" s="162"/>
      <c r="AN101" s="162"/>
      <c r="AO101" s="162"/>
      <c r="AP101" s="150" t="str">
        <f t="shared" si="5"/>
        <v/>
      </c>
    </row>
    <row r="102" spans="1:42" s="144" customFormat="1" x14ac:dyDescent="0.25">
      <c r="A102" s="156"/>
      <c r="B102" s="154"/>
      <c r="C102" s="155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50" t="str">
        <f t="shared" si="3"/>
        <v/>
      </c>
      <c r="P102" s="154"/>
      <c r="Q102" s="155" t="str">
        <f>IF(Tabela1339[[#This Row],[Diagnóstico]]="Não Prenha",Tabela1339[[#This Row],[Vaca]],"-")</f>
        <v>-</v>
      </c>
      <c r="R102" s="162" t="str">
        <f>IF(Tabela1339[[#This Row],[Diagnóstico]]="Não Prenha",Tabela1339[[#This Row],[E.C.C DG]],"-")</f>
        <v>-</v>
      </c>
      <c r="S102" s="162"/>
      <c r="T102" s="162" t="str">
        <f>IF(Tabela1339[[#This Row],[Diagnóstico]]="Não Prenha",Tabela1339[[#This Row],[E.C.C. IA]],"-")</f>
        <v>-</v>
      </c>
      <c r="U102" s="162" t="str">
        <f>IF(Tabela1339[[#This Row],[Diagnóstico]]="Não Prenha",Tabela1339[[#This Row],[Raça IA]],"-")</f>
        <v>-</v>
      </c>
      <c r="V102" s="162"/>
      <c r="W102" s="162">
        <f>Tabela1339[[#This Row],[Categoria]]</f>
        <v>0</v>
      </c>
      <c r="X102" s="162"/>
      <c r="Y102" s="162"/>
      <c r="Z102" s="162"/>
      <c r="AA102" s="162"/>
      <c r="AB102" s="150" t="str">
        <f t="shared" si="4"/>
        <v/>
      </c>
      <c r="AD102" s="154"/>
      <c r="AE102" s="155" t="str">
        <f>IF(Tabela1312410[[#This Row],[Diagnóstico]]="Não Prenha ",Tabela1339[[#This Row],[Vaca]],"-")</f>
        <v>-</v>
      </c>
      <c r="AF102" s="162"/>
      <c r="AG102" s="162"/>
      <c r="AH102" s="162"/>
      <c r="AI102" s="162"/>
      <c r="AJ102" s="162"/>
      <c r="AK102" s="162">
        <f>Tabela1339[[#This Row],[Categoria]]</f>
        <v>0</v>
      </c>
      <c r="AL102" s="162"/>
      <c r="AM102" s="162"/>
      <c r="AN102" s="162"/>
      <c r="AO102" s="162"/>
      <c r="AP102" s="150" t="str">
        <f t="shared" si="5"/>
        <v/>
      </c>
    </row>
    <row r="103" spans="1:42" s="144" customFormat="1" x14ac:dyDescent="0.25">
      <c r="A103" s="156"/>
      <c r="B103" s="154"/>
      <c r="C103" s="155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50" t="str">
        <f t="shared" si="3"/>
        <v/>
      </c>
      <c r="P103" s="154"/>
      <c r="Q103" s="155" t="str">
        <f>IF(Tabela1339[[#This Row],[Diagnóstico]]="Não Prenha",Tabela1339[[#This Row],[Vaca]],"-")</f>
        <v>-</v>
      </c>
      <c r="R103" s="162" t="str">
        <f>IF(Tabela1339[[#This Row],[Diagnóstico]]="Não Prenha",Tabela1339[[#This Row],[E.C.C DG]],"-")</f>
        <v>-</v>
      </c>
      <c r="S103" s="162"/>
      <c r="T103" s="162" t="str">
        <f>IF(Tabela1339[[#This Row],[Diagnóstico]]="Não Prenha",Tabela1339[[#This Row],[E.C.C. IA]],"-")</f>
        <v>-</v>
      </c>
      <c r="U103" s="162" t="str">
        <f>IF(Tabela1339[[#This Row],[Diagnóstico]]="Não Prenha",Tabela1339[[#This Row],[Raça IA]],"-")</f>
        <v>-</v>
      </c>
      <c r="V103" s="162"/>
      <c r="W103" s="162">
        <f>Tabela1339[[#This Row],[Categoria]]</f>
        <v>0</v>
      </c>
      <c r="X103" s="162"/>
      <c r="Y103" s="162"/>
      <c r="Z103" s="162"/>
      <c r="AA103" s="162"/>
      <c r="AB103" s="150" t="str">
        <f t="shared" si="4"/>
        <v/>
      </c>
      <c r="AD103" s="154"/>
      <c r="AE103" s="155" t="str">
        <f>IF(Tabela1312410[[#This Row],[Diagnóstico]]="Não Prenha ",Tabela1339[[#This Row],[Vaca]],"-")</f>
        <v>-</v>
      </c>
      <c r="AF103" s="162"/>
      <c r="AG103" s="162"/>
      <c r="AH103" s="162"/>
      <c r="AI103" s="162"/>
      <c r="AJ103" s="162"/>
      <c r="AK103" s="162">
        <f>Tabela1339[[#This Row],[Categoria]]</f>
        <v>0</v>
      </c>
      <c r="AL103" s="162"/>
      <c r="AM103" s="162"/>
      <c r="AN103" s="162"/>
      <c r="AO103" s="162"/>
      <c r="AP103" s="150" t="str">
        <f t="shared" si="5"/>
        <v/>
      </c>
    </row>
    <row r="104" spans="1:42" s="144" customFormat="1" x14ac:dyDescent="0.25">
      <c r="A104" s="156"/>
      <c r="B104" s="154"/>
      <c r="C104" s="155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50" t="str">
        <f t="shared" si="3"/>
        <v/>
      </c>
      <c r="P104" s="154"/>
      <c r="Q104" s="155" t="str">
        <f>IF(Tabela1339[[#This Row],[Diagnóstico]]="Não Prenha",Tabela1339[[#This Row],[Vaca]],"-")</f>
        <v>-</v>
      </c>
      <c r="R104" s="162" t="str">
        <f>IF(Tabela1339[[#This Row],[Diagnóstico]]="Não Prenha",Tabela1339[[#This Row],[E.C.C DG]],"-")</f>
        <v>-</v>
      </c>
      <c r="S104" s="162"/>
      <c r="T104" s="162" t="str">
        <f>IF(Tabela1339[[#This Row],[Diagnóstico]]="Não Prenha",Tabela1339[[#This Row],[E.C.C. IA]],"-")</f>
        <v>-</v>
      </c>
      <c r="U104" s="162" t="str">
        <f>IF(Tabela1339[[#This Row],[Diagnóstico]]="Não Prenha",Tabela1339[[#This Row],[Raça IA]],"-")</f>
        <v>-</v>
      </c>
      <c r="V104" s="162"/>
      <c r="W104" s="162">
        <f>Tabela1339[[#This Row],[Categoria]]</f>
        <v>0</v>
      </c>
      <c r="X104" s="162"/>
      <c r="Y104" s="162"/>
      <c r="Z104" s="162"/>
      <c r="AA104" s="162"/>
      <c r="AB104" s="150" t="str">
        <f t="shared" si="4"/>
        <v/>
      </c>
      <c r="AD104" s="154"/>
      <c r="AE104" s="155" t="str">
        <f>IF(Tabela1312410[[#This Row],[Diagnóstico]]="Não Prenha ",Tabela1339[[#This Row],[Vaca]],"-")</f>
        <v>-</v>
      </c>
      <c r="AF104" s="162"/>
      <c r="AG104" s="162"/>
      <c r="AH104" s="162"/>
      <c r="AI104" s="162"/>
      <c r="AJ104" s="162"/>
      <c r="AK104" s="162">
        <f>Tabela1339[[#This Row],[Categoria]]</f>
        <v>0</v>
      </c>
      <c r="AL104" s="162"/>
      <c r="AM104" s="162"/>
      <c r="AN104" s="162"/>
      <c r="AO104" s="162"/>
      <c r="AP104" s="150" t="str">
        <f t="shared" si="5"/>
        <v/>
      </c>
    </row>
    <row r="105" spans="1:42" s="144" customFormat="1" x14ac:dyDescent="0.25">
      <c r="A105" s="156"/>
      <c r="B105" s="154"/>
      <c r="C105" s="155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50" t="str">
        <f t="shared" si="3"/>
        <v/>
      </c>
      <c r="P105" s="154"/>
      <c r="Q105" s="155" t="str">
        <f>IF(Tabela1339[[#This Row],[Diagnóstico]]="Não Prenha",Tabela1339[[#This Row],[Vaca]],"-")</f>
        <v>-</v>
      </c>
      <c r="R105" s="162" t="str">
        <f>IF(Tabela1339[[#This Row],[Diagnóstico]]="Não Prenha",Tabela1339[[#This Row],[E.C.C DG]],"-")</f>
        <v>-</v>
      </c>
      <c r="S105" s="162"/>
      <c r="T105" s="162" t="str">
        <f>IF(Tabela1339[[#This Row],[Diagnóstico]]="Não Prenha",Tabela1339[[#This Row],[E.C.C. IA]],"-")</f>
        <v>-</v>
      </c>
      <c r="U105" s="162" t="str">
        <f>IF(Tabela1339[[#This Row],[Diagnóstico]]="Não Prenha",Tabela1339[[#This Row],[Raça IA]],"-")</f>
        <v>-</v>
      </c>
      <c r="V105" s="162"/>
      <c r="W105" s="162">
        <f>Tabela1339[[#This Row],[Categoria]]</f>
        <v>0</v>
      </c>
      <c r="X105" s="162"/>
      <c r="Y105" s="162"/>
      <c r="Z105" s="162"/>
      <c r="AA105" s="162"/>
      <c r="AB105" s="150" t="str">
        <f t="shared" si="4"/>
        <v/>
      </c>
      <c r="AD105" s="154"/>
      <c r="AE105" s="155" t="str">
        <f>IF(Tabela1312410[[#This Row],[Diagnóstico]]="Não Prenha ",Tabela1339[[#This Row],[Vaca]],"-")</f>
        <v>-</v>
      </c>
      <c r="AF105" s="162"/>
      <c r="AG105" s="162"/>
      <c r="AH105" s="162"/>
      <c r="AI105" s="162"/>
      <c r="AJ105" s="162"/>
      <c r="AK105" s="162">
        <f>Tabela1339[[#This Row],[Categoria]]</f>
        <v>0</v>
      </c>
      <c r="AL105" s="162"/>
      <c r="AM105" s="162"/>
      <c r="AN105" s="162"/>
      <c r="AO105" s="162"/>
      <c r="AP105" s="150" t="str">
        <f t="shared" si="5"/>
        <v/>
      </c>
    </row>
    <row r="106" spans="1:42" s="144" customFormat="1" x14ac:dyDescent="0.25">
      <c r="A106" s="156"/>
      <c r="B106" s="154"/>
      <c r="C106" s="155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50" t="str">
        <f t="shared" si="3"/>
        <v/>
      </c>
      <c r="P106" s="154"/>
      <c r="Q106" s="155" t="str">
        <f>IF(Tabela1339[[#This Row],[Diagnóstico]]="Não Prenha",Tabela1339[[#This Row],[Vaca]],"-")</f>
        <v>-</v>
      </c>
      <c r="R106" s="162" t="str">
        <f>IF(Tabela1339[[#This Row],[Diagnóstico]]="Não Prenha",Tabela1339[[#This Row],[E.C.C DG]],"-")</f>
        <v>-</v>
      </c>
      <c r="S106" s="162"/>
      <c r="T106" s="162" t="str">
        <f>IF(Tabela1339[[#This Row],[Diagnóstico]]="Não Prenha",Tabela1339[[#This Row],[E.C.C. IA]],"-")</f>
        <v>-</v>
      </c>
      <c r="U106" s="162" t="str">
        <f>IF(Tabela1339[[#This Row],[Diagnóstico]]="Não Prenha",Tabela1339[[#This Row],[Raça IA]],"-")</f>
        <v>-</v>
      </c>
      <c r="V106" s="162"/>
      <c r="W106" s="162">
        <f>Tabela1339[[#This Row],[Categoria]]</f>
        <v>0</v>
      </c>
      <c r="X106" s="162"/>
      <c r="Y106" s="162"/>
      <c r="Z106" s="162"/>
      <c r="AA106" s="162"/>
      <c r="AB106" s="150" t="str">
        <f t="shared" si="4"/>
        <v/>
      </c>
      <c r="AD106" s="154"/>
      <c r="AE106" s="155" t="str">
        <f>IF(Tabela1312410[[#This Row],[Diagnóstico]]="Não Prenha ",Tabela1339[[#This Row],[Vaca]],"-")</f>
        <v>-</v>
      </c>
      <c r="AF106" s="162"/>
      <c r="AG106" s="162"/>
      <c r="AH106" s="162"/>
      <c r="AI106" s="162"/>
      <c r="AJ106" s="162"/>
      <c r="AK106" s="162">
        <f>Tabela1339[[#This Row],[Categoria]]</f>
        <v>0</v>
      </c>
      <c r="AL106" s="162"/>
      <c r="AM106" s="162"/>
      <c r="AN106" s="162"/>
      <c r="AO106" s="162"/>
      <c r="AP106" s="150" t="str">
        <f t="shared" si="5"/>
        <v/>
      </c>
    </row>
    <row r="107" spans="1:42" s="144" customFormat="1" x14ac:dyDescent="0.25">
      <c r="A107" s="156"/>
      <c r="B107" s="154"/>
      <c r="C107" s="155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50" t="str">
        <f t="shared" si="3"/>
        <v/>
      </c>
      <c r="P107" s="154"/>
      <c r="Q107" s="155" t="str">
        <f>IF(Tabela1339[[#This Row],[Diagnóstico]]="Não Prenha",Tabela1339[[#This Row],[Vaca]],"-")</f>
        <v>-</v>
      </c>
      <c r="R107" s="162" t="str">
        <f>IF(Tabela1339[[#This Row],[Diagnóstico]]="Não Prenha",Tabela1339[[#This Row],[E.C.C DG]],"-")</f>
        <v>-</v>
      </c>
      <c r="S107" s="162"/>
      <c r="T107" s="162" t="str">
        <f>IF(Tabela1339[[#This Row],[Diagnóstico]]="Não Prenha",Tabela1339[[#This Row],[E.C.C. IA]],"-")</f>
        <v>-</v>
      </c>
      <c r="U107" s="162" t="str">
        <f>IF(Tabela1339[[#This Row],[Diagnóstico]]="Não Prenha",Tabela1339[[#This Row],[Raça IA]],"-")</f>
        <v>-</v>
      </c>
      <c r="V107" s="162"/>
      <c r="W107" s="162">
        <f>Tabela1339[[#This Row],[Categoria]]</f>
        <v>0</v>
      </c>
      <c r="X107" s="162"/>
      <c r="Y107" s="162"/>
      <c r="Z107" s="162"/>
      <c r="AA107" s="162"/>
      <c r="AB107" s="150" t="str">
        <f t="shared" si="4"/>
        <v/>
      </c>
      <c r="AD107" s="154"/>
      <c r="AE107" s="155" t="str">
        <f>IF(Tabela1312410[[#This Row],[Diagnóstico]]="Não Prenha ",Tabela1339[[#This Row],[Vaca]],"-")</f>
        <v>-</v>
      </c>
      <c r="AF107" s="162"/>
      <c r="AG107" s="162"/>
      <c r="AH107" s="162"/>
      <c r="AI107" s="162"/>
      <c r="AJ107" s="162"/>
      <c r="AK107" s="162">
        <f>Tabela1339[[#This Row],[Categoria]]</f>
        <v>0</v>
      </c>
      <c r="AL107" s="162"/>
      <c r="AM107" s="162"/>
      <c r="AN107" s="162"/>
      <c r="AO107" s="162"/>
      <c r="AP107" s="150" t="str">
        <f t="shared" si="5"/>
        <v/>
      </c>
    </row>
    <row r="108" spans="1:42" s="144" customFormat="1" x14ac:dyDescent="0.25">
      <c r="A108" s="156"/>
      <c r="B108" s="154"/>
      <c r="C108" s="155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50" t="str">
        <f t="shared" si="3"/>
        <v/>
      </c>
      <c r="P108" s="154"/>
      <c r="Q108" s="155" t="str">
        <f>IF(Tabela1339[[#This Row],[Diagnóstico]]="Não Prenha",Tabela1339[[#This Row],[Vaca]],"-")</f>
        <v>-</v>
      </c>
      <c r="R108" s="162" t="str">
        <f>IF(Tabela1339[[#This Row],[Diagnóstico]]="Não Prenha",Tabela1339[[#This Row],[E.C.C DG]],"-")</f>
        <v>-</v>
      </c>
      <c r="S108" s="162"/>
      <c r="T108" s="162" t="str">
        <f>IF(Tabela1339[[#This Row],[Diagnóstico]]="Não Prenha",Tabela1339[[#This Row],[E.C.C. IA]],"-")</f>
        <v>-</v>
      </c>
      <c r="U108" s="162" t="str">
        <f>IF(Tabela1339[[#This Row],[Diagnóstico]]="Não Prenha",Tabela1339[[#This Row],[Raça IA]],"-")</f>
        <v>-</v>
      </c>
      <c r="V108" s="162"/>
      <c r="W108" s="162">
        <f>Tabela1339[[#This Row],[Categoria]]</f>
        <v>0</v>
      </c>
      <c r="X108" s="162"/>
      <c r="Y108" s="162"/>
      <c r="Z108" s="162"/>
      <c r="AA108" s="162"/>
      <c r="AB108" s="150" t="str">
        <f t="shared" si="4"/>
        <v/>
      </c>
      <c r="AD108" s="154"/>
      <c r="AE108" s="155" t="str">
        <f>IF(Tabela1312410[[#This Row],[Diagnóstico]]="Não Prenha ",Tabela1339[[#This Row],[Vaca]],"-")</f>
        <v>-</v>
      </c>
      <c r="AF108" s="162"/>
      <c r="AG108" s="162"/>
      <c r="AH108" s="162"/>
      <c r="AI108" s="162"/>
      <c r="AJ108" s="162"/>
      <c r="AK108" s="162">
        <f>Tabela1339[[#This Row],[Categoria]]</f>
        <v>0</v>
      </c>
      <c r="AL108" s="162"/>
      <c r="AM108" s="162"/>
      <c r="AN108" s="162"/>
      <c r="AO108" s="162"/>
      <c r="AP108" s="150" t="str">
        <f t="shared" si="5"/>
        <v/>
      </c>
    </row>
    <row r="109" spans="1:42" s="144" customFormat="1" x14ac:dyDescent="0.25">
      <c r="A109" s="156"/>
      <c r="B109" s="154"/>
      <c r="C109" s="155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50" t="str">
        <f t="shared" si="3"/>
        <v/>
      </c>
      <c r="P109" s="154"/>
      <c r="Q109" s="155" t="str">
        <f>IF(Tabela1339[[#This Row],[Diagnóstico]]="Não Prenha",Tabela1339[[#This Row],[Vaca]],"-")</f>
        <v>-</v>
      </c>
      <c r="R109" s="162" t="str">
        <f>IF(Tabela1339[[#This Row],[Diagnóstico]]="Não Prenha",Tabela1339[[#This Row],[E.C.C DG]],"-")</f>
        <v>-</v>
      </c>
      <c r="S109" s="162"/>
      <c r="T109" s="162" t="str">
        <f>IF(Tabela1339[[#This Row],[Diagnóstico]]="Não Prenha",Tabela1339[[#This Row],[E.C.C. IA]],"-")</f>
        <v>-</v>
      </c>
      <c r="U109" s="162" t="str">
        <f>IF(Tabela1339[[#This Row],[Diagnóstico]]="Não Prenha",Tabela1339[[#This Row],[Raça IA]],"-")</f>
        <v>-</v>
      </c>
      <c r="V109" s="162"/>
      <c r="W109" s="162">
        <f>Tabela1339[[#This Row],[Categoria]]</f>
        <v>0</v>
      </c>
      <c r="X109" s="162"/>
      <c r="Y109" s="162"/>
      <c r="Z109" s="162"/>
      <c r="AA109" s="162"/>
      <c r="AB109" s="150" t="str">
        <f t="shared" si="4"/>
        <v/>
      </c>
      <c r="AD109" s="154"/>
      <c r="AE109" s="155" t="str">
        <f>IF(Tabela1312410[[#This Row],[Diagnóstico]]="Não Prenha ",Tabela1339[[#This Row],[Vaca]],"-")</f>
        <v>-</v>
      </c>
      <c r="AF109" s="162"/>
      <c r="AG109" s="162"/>
      <c r="AH109" s="162"/>
      <c r="AI109" s="162"/>
      <c r="AJ109" s="162"/>
      <c r="AK109" s="162">
        <f>Tabela1339[[#This Row],[Categoria]]</f>
        <v>0</v>
      </c>
      <c r="AL109" s="162"/>
      <c r="AM109" s="162"/>
      <c r="AN109" s="162"/>
      <c r="AO109" s="162"/>
      <c r="AP109" s="150" t="str">
        <f t="shared" si="5"/>
        <v/>
      </c>
    </row>
    <row r="110" spans="1:42" s="144" customFormat="1" x14ac:dyDescent="0.25">
      <c r="A110" s="156"/>
      <c r="B110" s="154"/>
      <c r="C110" s="155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50" t="str">
        <f t="shared" si="3"/>
        <v/>
      </c>
      <c r="P110" s="154"/>
      <c r="Q110" s="155" t="str">
        <f>IF(Tabela1339[[#This Row],[Diagnóstico]]="Não Prenha",Tabela1339[[#This Row],[Vaca]],"-")</f>
        <v>-</v>
      </c>
      <c r="R110" s="162" t="str">
        <f>IF(Tabela1339[[#This Row],[Diagnóstico]]="Não Prenha",Tabela1339[[#This Row],[E.C.C DG]],"-")</f>
        <v>-</v>
      </c>
      <c r="S110" s="162"/>
      <c r="T110" s="162" t="str">
        <f>IF(Tabela1339[[#This Row],[Diagnóstico]]="Não Prenha",Tabela1339[[#This Row],[E.C.C. IA]],"-")</f>
        <v>-</v>
      </c>
      <c r="U110" s="162" t="str">
        <f>IF(Tabela1339[[#This Row],[Diagnóstico]]="Não Prenha",Tabela1339[[#This Row],[Raça IA]],"-")</f>
        <v>-</v>
      </c>
      <c r="V110" s="162"/>
      <c r="W110" s="162">
        <f>Tabela1339[[#This Row],[Categoria]]</f>
        <v>0</v>
      </c>
      <c r="X110" s="162"/>
      <c r="Y110" s="162"/>
      <c r="Z110" s="162"/>
      <c r="AA110" s="162"/>
      <c r="AB110" s="150" t="str">
        <f t="shared" si="4"/>
        <v/>
      </c>
      <c r="AD110" s="154"/>
      <c r="AE110" s="155" t="str">
        <f>IF(Tabela1312410[[#This Row],[Diagnóstico]]="Não Prenha ",Tabela1339[[#This Row],[Vaca]],"-")</f>
        <v>-</v>
      </c>
      <c r="AF110" s="162"/>
      <c r="AG110" s="162"/>
      <c r="AH110" s="162"/>
      <c r="AI110" s="162"/>
      <c r="AJ110" s="162"/>
      <c r="AK110" s="162">
        <f>Tabela1339[[#This Row],[Categoria]]</f>
        <v>0</v>
      </c>
      <c r="AL110" s="162"/>
      <c r="AM110" s="162"/>
      <c r="AN110" s="162"/>
      <c r="AO110" s="162"/>
      <c r="AP110" s="150" t="str">
        <f t="shared" si="5"/>
        <v/>
      </c>
    </row>
    <row r="111" spans="1:42" s="144" customFormat="1" x14ac:dyDescent="0.25">
      <c r="A111" s="156"/>
      <c r="B111" s="154"/>
      <c r="C111" s="155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50" t="str">
        <f t="shared" si="3"/>
        <v/>
      </c>
      <c r="P111" s="154"/>
      <c r="Q111" s="155" t="str">
        <f>IF(Tabela1339[[#This Row],[Diagnóstico]]="Não Prenha",Tabela1339[[#This Row],[Vaca]],"-")</f>
        <v>-</v>
      </c>
      <c r="R111" s="162" t="str">
        <f>IF(Tabela1339[[#This Row],[Diagnóstico]]="Não Prenha",Tabela1339[[#This Row],[E.C.C DG]],"-")</f>
        <v>-</v>
      </c>
      <c r="S111" s="162"/>
      <c r="T111" s="162" t="str">
        <f>IF(Tabela1339[[#This Row],[Diagnóstico]]="Não Prenha",Tabela1339[[#This Row],[E.C.C. IA]],"-")</f>
        <v>-</v>
      </c>
      <c r="U111" s="162" t="str">
        <f>IF(Tabela1339[[#This Row],[Diagnóstico]]="Não Prenha",Tabela1339[[#This Row],[Raça IA]],"-")</f>
        <v>-</v>
      </c>
      <c r="V111" s="162"/>
      <c r="W111" s="162">
        <f>Tabela1339[[#This Row],[Categoria]]</f>
        <v>0</v>
      </c>
      <c r="X111" s="162"/>
      <c r="Y111" s="162"/>
      <c r="Z111" s="162"/>
      <c r="AA111" s="162"/>
      <c r="AB111" s="150" t="str">
        <f t="shared" si="4"/>
        <v/>
      </c>
      <c r="AD111" s="154"/>
      <c r="AE111" s="155" t="str">
        <f>IF(Tabela1312410[[#This Row],[Diagnóstico]]="Não Prenha ",Tabela1339[[#This Row],[Vaca]],"-")</f>
        <v>-</v>
      </c>
      <c r="AF111" s="162"/>
      <c r="AG111" s="162"/>
      <c r="AH111" s="162"/>
      <c r="AI111" s="162"/>
      <c r="AJ111" s="162"/>
      <c r="AK111" s="162">
        <f>Tabela1339[[#This Row],[Categoria]]</f>
        <v>0</v>
      </c>
      <c r="AL111" s="162"/>
      <c r="AM111" s="162"/>
      <c r="AN111" s="162"/>
      <c r="AO111" s="162"/>
      <c r="AP111" s="150" t="str">
        <f t="shared" si="5"/>
        <v/>
      </c>
    </row>
    <row r="112" spans="1:42" s="144" customFormat="1" x14ac:dyDescent="0.25">
      <c r="A112" s="156"/>
      <c r="B112" s="154"/>
      <c r="C112" s="155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50" t="str">
        <f t="shared" si="3"/>
        <v/>
      </c>
      <c r="P112" s="154"/>
      <c r="Q112" s="155" t="str">
        <f>IF(Tabela1339[[#This Row],[Diagnóstico]]="Não Prenha",Tabela1339[[#This Row],[Vaca]],"-")</f>
        <v>-</v>
      </c>
      <c r="R112" s="162" t="str">
        <f>IF(Tabela1339[[#This Row],[Diagnóstico]]="Não Prenha",Tabela1339[[#This Row],[E.C.C DG]],"-")</f>
        <v>-</v>
      </c>
      <c r="S112" s="162"/>
      <c r="T112" s="162" t="str">
        <f>IF(Tabela1339[[#This Row],[Diagnóstico]]="Não Prenha",Tabela1339[[#This Row],[E.C.C. IA]],"-")</f>
        <v>-</v>
      </c>
      <c r="U112" s="162" t="str">
        <f>IF(Tabela1339[[#This Row],[Diagnóstico]]="Não Prenha",Tabela1339[[#This Row],[Raça IA]],"-")</f>
        <v>-</v>
      </c>
      <c r="V112" s="162"/>
      <c r="W112" s="162">
        <f>Tabela1339[[#This Row],[Categoria]]</f>
        <v>0</v>
      </c>
      <c r="X112" s="162"/>
      <c r="Y112" s="162"/>
      <c r="Z112" s="162"/>
      <c r="AA112" s="162"/>
      <c r="AB112" s="150" t="str">
        <f t="shared" si="4"/>
        <v/>
      </c>
      <c r="AD112" s="154"/>
      <c r="AE112" s="155" t="str">
        <f>IF(Tabela1312410[[#This Row],[Diagnóstico]]="Não Prenha ",Tabela1339[[#This Row],[Vaca]],"-")</f>
        <v>-</v>
      </c>
      <c r="AF112" s="162"/>
      <c r="AG112" s="162"/>
      <c r="AH112" s="162"/>
      <c r="AI112" s="162"/>
      <c r="AJ112" s="162"/>
      <c r="AK112" s="162">
        <f>Tabela1339[[#This Row],[Categoria]]</f>
        <v>0</v>
      </c>
      <c r="AL112" s="162"/>
      <c r="AM112" s="162"/>
      <c r="AN112" s="162"/>
      <c r="AO112" s="162"/>
      <c r="AP112" s="150" t="str">
        <f t="shared" si="5"/>
        <v/>
      </c>
    </row>
    <row r="113" spans="1:42" s="144" customFormat="1" x14ac:dyDescent="0.25">
      <c r="A113" s="156"/>
      <c r="B113" s="154"/>
      <c r="C113" s="155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50" t="str">
        <f t="shared" si="3"/>
        <v/>
      </c>
      <c r="P113" s="154"/>
      <c r="Q113" s="155" t="str">
        <f>IF(Tabela1339[[#This Row],[Diagnóstico]]="Não Prenha",Tabela1339[[#This Row],[Vaca]],"-")</f>
        <v>-</v>
      </c>
      <c r="R113" s="162" t="str">
        <f>IF(Tabela1339[[#This Row],[Diagnóstico]]="Não Prenha",Tabela1339[[#This Row],[E.C.C DG]],"-")</f>
        <v>-</v>
      </c>
      <c r="S113" s="162"/>
      <c r="T113" s="162" t="str">
        <f>IF(Tabela1339[[#This Row],[Diagnóstico]]="Não Prenha",Tabela1339[[#This Row],[E.C.C. IA]],"-")</f>
        <v>-</v>
      </c>
      <c r="U113" s="162" t="str">
        <f>IF(Tabela1339[[#This Row],[Diagnóstico]]="Não Prenha",Tabela1339[[#This Row],[Raça IA]],"-")</f>
        <v>-</v>
      </c>
      <c r="V113" s="162"/>
      <c r="W113" s="162">
        <f>Tabela1339[[#This Row],[Categoria]]</f>
        <v>0</v>
      </c>
      <c r="X113" s="162"/>
      <c r="Y113" s="162"/>
      <c r="Z113" s="162"/>
      <c r="AA113" s="162"/>
      <c r="AB113" s="150" t="str">
        <f t="shared" si="4"/>
        <v/>
      </c>
      <c r="AD113" s="154"/>
      <c r="AE113" s="155" t="str">
        <f>IF(Tabela1312410[[#This Row],[Diagnóstico]]="Não Prenha ",Tabela1339[[#This Row],[Vaca]],"-")</f>
        <v>-</v>
      </c>
      <c r="AF113" s="162"/>
      <c r="AG113" s="162"/>
      <c r="AH113" s="162"/>
      <c r="AI113" s="162"/>
      <c r="AJ113" s="162"/>
      <c r="AK113" s="162">
        <f>Tabela1339[[#This Row],[Categoria]]</f>
        <v>0</v>
      </c>
      <c r="AL113" s="162"/>
      <c r="AM113" s="162"/>
      <c r="AN113" s="162"/>
      <c r="AO113" s="162"/>
      <c r="AP113" s="150" t="str">
        <f t="shared" si="5"/>
        <v/>
      </c>
    </row>
    <row r="114" spans="1:42" s="144" customFormat="1" x14ac:dyDescent="0.25">
      <c r="A114" s="156"/>
      <c r="B114" s="154"/>
      <c r="C114" s="155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50" t="str">
        <f t="shared" si="3"/>
        <v/>
      </c>
      <c r="P114" s="154"/>
      <c r="Q114" s="155" t="str">
        <f>IF(Tabela1339[[#This Row],[Diagnóstico]]="Não Prenha",Tabela1339[[#This Row],[Vaca]],"-")</f>
        <v>-</v>
      </c>
      <c r="R114" s="162" t="str">
        <f>IF(Tabela1339[[#This Row],[Diagnóstico]]="Não Prenha",Tabela1339[[#This Row],[E.C.C DG]],"-")</f>
        <v>-</v>
      </c>
      <c r="S114" s="162"/>
      <c r="T114" s="162" t="str">
        <f>IF(Tabela1339[[#This Row],[Diagnóstico]]="Não Prenha",Tabela1339[[#This Row],[E.C.C. IA]],"-")</f>
        <v>-</v>
      </c>
      <c r="U114" s="162" t="str">
        <f>IF(Tabela1339[[#This Row],[Diagnóstico]]="Não Prenha",Tabela1339[[#This Row],[Raça IA]],"-")</f>
        <v>-</v>
      </c>
      <c r="V114" s="162"/>
      <c r="W114" s="162">
        <f>Tabela1339[[#This Row],[Categoria]]</f>
        <v>0</v>
      </c>
      <c r="X114" s="162"/>
      <c r="Y114" s="162"/>
      <c r="Z114" s="162"/>
      <c r="AA114" s="162"/>
      <c r="AB114" s="150" t="str">
        <f t="shared" si="4"/>
        <v/>
      </c>
      <c r="AD114" s="154"/>
      <c r="AE114" s="155" t="str">
        <f>IF(Tabela1312410[[#This Row],[Diagnóstico]]="Não Prenha ",Tabela1339[[#This Row],[Vaca]],"-")</f>
        <v>-</v>
      </c>
      <c r="AF114" s="162"/>
      <c r="AG114" s="162"/>
      <c r="AH114" s="162"/>
      <c r="AI114" s="162"/>
      <c r="AJ114" s="162"/>
      <c r="AK114" s="162">
        <f>Tabela1339[[#This Row],[Categoria]]</f>
        <v>0</v>
      </c>
      <c r="AL114" s="162"/>
      <c r="AM114" s="162"/>
      <c r="AN114" s="162"/>
      <c r="AO114" s="162"/>
      <c r="AP114" s="150" t="str">
        <f t="shared" si="5"/>
        <v/>
      </c>
    </row>
    <row r="115" spans="1:42" s="144" customFormat="1" x14ac:dyDescent="0.25">
      <c r="A115" s="156"/>
      <c r="B115" s="154"/>
      <c r="C115" s="155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50" t="str">
        <f t="shared" si="3"/>
        <v/>
      </c>
      <c r="P115" s="154"/>
      <c r="Q115" s="155" t="str">
        <f>IF(Tabela1339[[#This Row],[Diagnóstico]]="Não Prenha",Tabela1339[[#This Row],[Vaca]],"-")</f>
        <v>-</v>
      </c>
      <c r="R115" s="162" t="str">
        <f>IF(Tabela1339[[#This Row],[Diagnóstico]]="Não Prenha",Tabela1339[[#This Row],[E.C.C DG]],"-")</f>
        <v>-</v>
      </c>
      <c r="S115" s="162"/>
      <c r="T115" s="162" t="str">
        <f>IF(Tabela1339[[#This Row],[Diagnóstico]]="Não Prenha",Tabela1339[[#This Row],[E.C.C. IA]],"-")</f>
        <v>-</v>
      </c>
      <c r="U115" s="162" t="str">
        <f>IF(Tabela1339[[#This Row],[Diagnóstico]]="Não Prenha",Tabela1339[[#This Row],[Raça IA]],"-")</f>
        <v>-</v>
      </c>
      <c r="V115" s="162"/>
      <c r="W115" s="162">
        <f>Tabela1339[[#This Row],[Categoria]]</f>
        <v>0</v>
      </c>
      <c r="X115" s="162"/>
      <c r="Y115" s="162"/>
      <c r="Z115" s="162"/>
      <c r="AA115" s="162"/>
      <c r="AB115" s="150" t="str">
        <f t="shared" si="4"/>
        <v/>
      </c>
      <c r="AD115" s="154"/>
      <c r="AE115" s="155" t="str">
        <f>IF(Tabela1312410[[#This Row],[Diagnóstico]]="Não Prenha ",Tabela1339[[#This Row],[Vaca]],"-")</f>
        <v>-</v>
      </c>
      <c r="AF115" s="162"/>
      <c r="AG115" s="162"/>
      <c r="AH115" s="162"/>
      <c r="AI115" s="162"/>
      <c r="AJ115" s="162"/>
      <c r="AK115" s="162">
        <f>Tabela1339[[#This Row],[Categoria]]</f>
        <v>0</v>
      </c>
      <c r="AL115" s="162"/>
      <c r="AM115" s="162"/>
      <c r="AN115" s="162"/>
      <c r="AO115" s="162"/>
      <c r="AP115" s="150" t="str">
        <f t="shared" si="5"/>
        <v/>
      </c>
    </row>
    <row r="116" spans="1:42" s="144" customFormat="1" x14ac:dyDescent="0.25">
      <c r="A116" s="156"/>
      <c r="B116" s="154"/>
      <c r="C116" s="155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50" t="str">
        <f t="shared" si="3"/>
        <v/>
      </c>
      <c r="P116" s="154"/>
      <c r="Q116" s="155" t="str">
        <f>IF(Tabela1339[[#This Row],[Diagnóstico]]="Não Prenha",Tabela1339[[#This Row],[Vaca]],"-")</f>
        <v>-</v>
      </c>
      <c r="R116" s="162" t="str">
        <f>IF(Tabela1339[[#This Row],[Diagnóstico]]="Não Prenha",Tabela1339[[#This Row],[E.C.C DG]],"-")</f>
        <v>-</v>
      </c>
      <c r="S116" s="162"/>
      <c r="T116" s="162" t="str">
        <f>IF(Tabela1339[[#This Row],[Diagnóstico]]="Não Prenha",Tabela1339[[#This Row],[E.C.C. IA]],"-")</f>
        <v>-</v>
      </c>
      <c r="U116" s="162" t="str">
        <f>IF(Tabela1339[[#This Row],[Diagnóstico]]="Não Prenha",Tabela1339[[#This Row],[Raça IA]],"-")</f>
        <v>-</v>
      </c>
      <c r="V116" s="162"/>
      <c r="W116" s="162">
        <f>Tabela1339[[#This Row],[Categoria]]</f>
        <v>0</v>
      </c>
      <c r="X116" s="162"/>
      <c r="Y116" s="162"/>
      <c r="Z116" s="162"/>
      <c r="AA116" s="162"/>
      <c r="AB116" s="150" t="str">
        <f t="shared" si="4"/>
        <v/>
      </c>
      <c r="AD116" s="154"/>
      <c r="AE116" s="155" t="str">
        <f>IF(Tabela1312410[[#This Row],[Diagnóstico]]="Não Prenha ",Tabela1339[[#This Row],[Vaca]],"-")</f>
        <v>-</v>
      </c>
      <c r="AF116" s="162"/>
      <c r="AG116" s="162"/>
      <c r="AH116" s="162"/>
      <c r="AI116" s="162"/>
      <c r="AJ116" s="162"/>
      <c r="AK116" s="162">
        <f>Tabela1339[[#This Row],[Categoria]]</f>
        <v>0</v>
      </c>
      <c r="AL116" s="162"/>
      <c r="AM116" s="162"/>
      <c r="AN116" s="162"/>
      <c r="AO116" s="162"/>
      <c r="AP116" s="150" t="str">
        <f t="shared" si="5"/>
        <v/>
      </c>
    </row>
    <row r="117" spans="1:42" s="144" customFormat="1" x14ac:dyDescent="0.25">
      <c r="A117" s="156"/>
      <c r="B117" s="154"/>
      <c r="C117" s="155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50" t="str">
        <f t="shared" si="3"/>
        <v/>
      </c>
      <c r="P117" s="154"/>
      <c r="Q117" s="155" t="str">
        <f>IF(Tabela1339[[#This Row],[Diagnóstico]]="Não Prenha",Tabela1339[[#This Row],[Vaca]],"-")</f>
        <v>-</v>
      </c>
      <c r="R117" s="162" t="str">
        <f>IF(Tabela1339[[#This Row],[Diagnóstico]]="Não Prenha",Tabela1339[[#This Row],[E.C.C DG]],"-")</f>
        <v>-</v>
      </c>
      <c r="S117" s="162"/>
      <c r="T117" s="162" t="str">
        <f>IF(Tabela1339[[#This Row],[Diagnóstico]]="Não Prenha",Tabela1339[[#This Row],[E.C.C. IA]],"-")</f>
        <v>-</v>
      </c>
      <c r="U117" s="162" t="str">
        <f>IF(Tabela1339[[#This Row],[Diagnóstico]]="Não Prenha",Tabela1339[[#This Row],[Raça IA]],"-")</f>
        <v>-</v>
      </c>
      <c r="V117" s="162"/>
      <c r="W117" s="162">
        <f>Tabela1339[[#This Row],[Categoria]]</f>
        <v>0</v>
      </c>
      <c r="X117" s="162"/>
      <c r="Y117" s="162"/>
      <c r="Z117" s="162"/>
      <c r="AA117" s="162"/>
      <c r="AB117" s="150" t="str">
        <f t="shared" si="4"/>
        <v/>
      </c>
      <c r="AD117" s="154"/>
      <c r="AE117" s="155" t="str">
        <f>IF(Tabela1312410[[#This Row],[Diagnóstico]]="Não Prenha ",Tabela1339[[#This Row],[Vaca]],"-")</f>
        <v>-</v>
      </c>
      <c r="AF117" s="162"/>
      <c r="AG117" s="162"/>
      <c r="AH117" s="162"/>
      <c r="AI117" s="162"/>
      <c r="AJ117" s="162"/>
      <c r="AK117" s="162">
        <f>Tabela1339[[#This Row],[Categoria]]</f>
        <v>0</v>
      </c>
      <c r="AL117" s="162"/>
      <c r="AM117" s="162"/>
      <c r="AN117" s="162"/>
      <c r="AO117" s="162"/>
      <c r="AP117" s="150" t="str">
        <f t="shared" si="5"/>
        <v/>
      </c>
    </row>
    <row r="118" spans="1:42" s="144" customFormat="1" x14ac:dyDescent="0.25">
      <c r="A118" s="156"/>
      <c r="B118" s="154"/>
      <c r="C118" s="155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50" t="str">
        <f t="shared" si="3"/>
        <v/>
      </c>
      <c r="P118" s="154"/>
      <c r="Q118" s="155" t="str">
        <f>IF(Tabela1339[[#This Row],[Diagnóstico]]="Não Prenha",Tabela1339[[#This Row],[Vaca]],"-")</f>
        <v>-</v>
      </c>
      <c r="R118" s="162" t="str">
        <f>IF(Tabela1339[[#This Row],[Diagnóstico]]="Não Prenha",Tabela1339[[#This Row],[E.C.C DG]],"-")</f>
        <v>-</v>
      </c>
      <c r="S118" s="162"/>
      <c r="T118" s="162" t="str">
        <f>IF(Tabela1339[[#This Row],[Diagnóstico]]="Não Prenha",Tabela1339[[#This Row],[E.C.C. IA]],"-")</f>
        <v>-</v>
      </c>
      <c r="U118" s="162" t="str">
        <f>IF(Tabela1339[[#This Row],[Diagnóstico]]="Não Prenha",Tabela1339[[#This Row],[Raça IA]],"-")</f>
        <v>-</v>
      </c>
      <c r="V118" s="162"/>
      <c r="W118" s="162">
        <f>Tabela1339[[#This Row],[Categoria]]</f>
        <v>0</v>
      </c>
      <c r="X118" s="162"/>
      <c r="Y118" s="162"/>
      <c r="Z118" s="162"/>
      <c r="AA118" s="162"/>
      <c r="AB118" s="150" t="str">
        <f t="shared" si="4"/>
        <v/>
      </c>
      <c r="AD118" s="154"/>
      <c r="AE118" s="155" t="str">
        <f>IF(Tabela1312410[[#This Row],[Diagnóstico]]="Não Prenha ",Tabela1339[[#This Row],[Vaca]],"-")</f>
        <v>-</v>
      </c>
      <c r="AF118" s="162"/>
      <c r="AG118" s="162"/>
      <c r="AH118" s="162"/>
      <c r="AI118" s="162"/>
      <c r="AJ118" s="162"/>
      <c r="AK118" s="162">
        <f>Tabela1339[[#This Row],[Categoria]]</f>
        <v>0</v>
      </c>
      <c r="AL118" s="162"/>
      <c r="AM118" s="162"/>
      <c r="AN118" s="162"/>
      <c r="AO118" s="162"/>
      <c r="AP118" s="150" t="str">
        <f t="shared" si="5"/>
        <v/>
      </c>
    </row>
    <row r="119" spans="1:42" s="144" customFormat="1" x14ac:dyDescent="0.25">
      <c r="A119" s="156"/>
      <c r="B119" s="154"/>
      <c r="C119" s="155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50" t="str">
        <f t="shared" si="3"/>
        <v/>
      </c>
      <c r="P119" s="154"/>
      <c r="Q119" s="155" t="str">
        <f>IF(Tabela1339[[#This Row],[Diagnóstico]]="Não Prenha",Tabela1339[[#This Row],[Vaca]],"-")</f>
        <v>-</v>
      </c>
      <c r="R119" s="162" t="str">
        <f>IF(Tabela1339[[#This Row],[Diagnóstico]]="Não Prenha",Tabela1339[[#This Row],[E.C.C DG]],"-")</f>
        <v>-</v>
      </c>
      <c r="S119" s="162"/>
      <c r="T119" s="162" t="str">
        <f>IF(Tabela1339[[#This Row],[Diagnóstico]]="Não Prenha",Tabela1339[[#This Row],[E.C.C. IA]],"-")</f>
        <v>-</v>
      </c>
      <c r="U119" s="162" t="str">
        <f>IF(Tabela1339[[#This Row],[Diagnóstico]]="Não Prenha",Tabela1339[[#This Row],[Raça IA]],"-")</f>
        <v>-</v>
      </c>
      <c r="V119" s="162"/>
      <c r="W119" s="162">
        <f>Tabela1339[[#This Row],[Categoria]]</f>
        <v>0</v>
      </c>
      <c r="X119" s="162"/>
      <c r="Y119" s="162"/>
      <c r="Z119" s="162"/>
      <c r="AA119" s="162"/>
      <c r="AB119" s="150" t="str">
        <f t="shared" si="4"/>
        <v/>
      </c>
      <c r="AD119" s="154"/>
      <c r="AE119" s="155" t="str">
        <f>IF(Tabela1312410[[#This Row],[Diagnóstico]]="Não Prenha ",Tabela1339[[#This Row],[Vaca]],"-")</f>
        <v>-</v>
      </c>
      <c r="AF119" s="162"/>
      <c r="AG119" s="162"/>
      <c r="AH119" s="162"/>
      <c r="AI119" s="162"/>
      <c r="AJ119" s="162"/>
      <c r="AK119" s="162">
        <f>Tabela1339[[#This Row],[Categoria]]</f>
        <v>0</v>
      </c>
      <c r="AL119" s="162"/>
      <c r="AM119" s="162"/>
      <c r="AN119" s="162"/>
      <c r="AO119" s="162"/>
      <c r="AP119" s="150" t="str">
        <f t="shared" si="5"/>
        <v/>
      </c>
    </row>
    <row r="120" spans="1:42" s="144" customFormat="1" x14ac:dyDescent="0.25">
      <c r="A120" s="156"/>
      <c r="B120" s="154"/>
      <c r="C120" s="155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50" t="str">
        <f t="shared" si="3"/>
        <v/>
      </c>
      <c r="P120" s="154"/>
      <c r="Q120" s="155" t="str">
        <f>IF(Tabela1339[[#This Row],[Diagnóstico]]="Não Prenha",Tabela1339[[#This Row],[Vaca]],"-")</f>
        <v>-</v>
      </c>
      <c r="R120" s="162" t="str">
        <f>IF(Tabela1339[[#This Row],[Diagnóstico]]="Não Prenha",Tabela1339[[#This Row],[E.C.C DG]],"-")</f>
        <v>-</v>
      </c>
      <c r="S120" s="162"/>
      <c r="T120" s="162" t="str">
        <f>IF(Tabela1339[[#This Row],[Diagnóstico]]="Não Prenha",Tabela1339[[#This Row],[E.C.C. IA]],"-")</f>
        <v>-</v>
      </c>
      <c r="U120" s="162" t="str">
        <f>IF(Tabela1339[[#This Row],[Diagnóstico]]="Não Prenha",Tabela1339[[#This Row],[Raça IA]],"-")</f>
        <v>-</v>
      </c>
      <c r="V120" s="162"/>
      <c r="W120" s="162">
        <f>Tabela1339[[#This Row],[Categoria]]</f>
        <v>0</v>
      </c>
      <c r="X120" s="162"/>
      <c r="Y120" s="162"/>
      <c r="Z120" s="162"/>
      <c r="AA120" s="162"/>
      <c r="AB120" s="150" t="str">
        <f t="shared" si="4"/>
        <v/>
      </c>
      <c r="AD120" s="154"/>
      <c r="AE120" s="155" t="str">
        <f>IF(Tabela1312410[[#This Row],[Diagnóstico]]="Não Prenha ",Tabela1339[[#This Row],[Vaca]],"-")</f>
        <v>-</v>
      </c>
      <c r="AF120" s="162"/>
      <c r="AG120" s="162"/>
      <c r="AH120" s="162"/>
      <c r="AI120" s="162"/>
      <c r="AJ120" s="162"/>
      <c r="AK120" s="162">
        <f>Tabela1339[[#This Row],[Categoria]]</f>
        <v>0</v>
      </c>
      <c r="AL120" s="162"/>
      <c r="AM120" s="162"/>
      <c r="AN120" s="162"/>
      <c r="AO120" s="162"/>
      <c r="AP120" s="150" t="str">
        <f t="shared" si="5"/>
        <v/>
      </c>
    </row>
    <row r="121" spans="1:42" s="144" customFormat="1" x14ac:dyDescent="0.25">
      <c r="A121" s="156"/>
      <c r="B121" s="154"/>
      <c r="C121" s="155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50" t="str">
        <f t="shared" si="3"/>
        <v/>
      </c>
      <c r="P121" s="154"/>
      <c r="Q121" s="155" t="str">
        <f>IF(Tabela1339[[#This Row],[Diagnóstico]]="Não Prenha",Tabela1339[[#This Row],[Vaca]],"-")</f>
        <v>-</v>
      </c>
      <c r="R121" s="162" t="str">
        <f>IF(Tabela1339[[#This Row],[Diagnóstico]]="Não Prenha",Tabela1339[[#This Row],[E.C.C DG]],"-")</f>
        <v>-</v>
      </c>
      <c r="S121" s="162"/>
      <c r="T121" s="162" t="str">
        <f>IF(Tabela1339[[#This Row],[Diagnóstico]]="Não Prenha",Tabela1339[[#This Row],[E.C.C. IA]],"-")</f>
        <v>-</v>
      </c>
      <c r="U121" s="162" t="str">
        <f>IF(Tabela1339[[#This Row],[Diagnóstico]]="Não Prenha",Tabela1339[[#This Row],[Raça IA]],"-")</f>
        <v>-</v>
      </c>
      <c r="V121" s="162"/>
      <c r="W121" s="162">
        <f>Tabela1339[[#This Row],[Categoria]]</f>
        <v>0</v>
      </c>
      <c r="X121" s="162"/>
      <c r="Y121" s="162"/>
      <c r="Z121" s="162"/>
      <c r="AA121" s="162"/>
      <c r="AB121" s="150" t="str">
        <f t="shared" si="4"/>
        <v/>
      </c>
      <c r="AD121" s="154"/>
      <c r="AE121" s="155" t="str">
        <f>IF(Tabela1312410[[#This Row],[Diagnóstico]]="Não Prenha ",Tabela1339[[#This Row],[Vaca]],"-")</f>
        <v>-</v>
      </c>
      <c r="AF121" s="162"/>
      <c r="AG121" s="162"/>
      <c r="AH121" s="162"/>
      <c r="AI121" s="162"/>
      <c r="AJ121" s="162"/>
      <c r="AK121" s="162">
        <f>Tabela1339[[#This Row],[Categoria]]</f>
        <v>0</v>
      </c>
      <c r="AL121" s="162"/>
      <c r="AM121" s="162"/>
      <c r="AN121" s="162"/>
      <c r="AO121" s="162"/>
      <c r="AP121" s="150" t="str">
        <f t="shared" si="5"/>
        <v/>
      </c>
    </row>
    <row r="122" spans="1:42" s="144" customFormat="1" x14ac:dyDescent="0.25">
      <c r="A122" s="156"/>
      <c r="B122" s="154"/>
      <c r="C122" s="155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50" t="str">
        <f t="shared" si="3"/>
        <v/>
      </c>
      <c r="P122" s="154"/>
      <c r="Q122" s="155" t="str">
        <f>IF(Tabela1339[[#This Row],[Diagnóstico]]="Não Prenha",Tabela1339[[#This Row],[Vaca]],"-")</f>
        <v>-</v>
      </c>
      <c r="R122" s="162" t="str">
        <f>IF(Tabela1339[[#This Row],[Diagnóstico]]="Não Prenha",Tabela1339[[#This Row],[E.C.C DG]],"-")</f>
        <v>-</v>
      </c>
      <c r="S122" s="162"/>
      <c r="T122" s="162" t="str">
        <f>IF(Tabela1339[[#This Row],[Diagnóstico]]="Não Prenha",Tabela1339[[#This Row],[E.C.C. IA]],"-")</f>
        <v>-</v>
      </c>
      <c r="U122" s="162" t="str">
        <f>IF(Tabela1339[[#This Row],[Diagnóstico]]="Não Prenha",Tabela1339[[#This Row],[Raça IA]],"-")</f>
        <v>-</v>
      </c>
      <c r="V122" s="162"/>
      <c r="W122" s="162">
        <f>Tabela1339[[#This Row],[Categoria]]</f>
        <v>0</v>
      </c>
      <c r="X122" s="162"/>
      <c r="Y122" s="162"/>
      <c r="Z122" s="162"/>
      <c r="AA122" s="162"/>
      <c r="AB122" s="150" t="str">
        <f t="shared" si="4"/>
        <v/>
      </c>
      <c r="AD122" s="154"/>
      <c r="AE122" s="155" t="str">
        <f>IF(Tabela1312410[[#This Row],[Diagnóstico]]="Não Prenha ",Tabela1339[[#This Row],[Vaca]],"-")</f>
        <v>-</v>
      </c>
      <c r="AF122" s="162"/>
      <c r="AG122" s="162"/>
      <c r="AH122" s="162"/>
      <c r="AI122" s="162"/>
      <c r="AJ122" s="162"/>
      <c r="AK122" s="162">
        <f>Tabela1339[[#This Row],[Categoria]]</f>
        <v>0</v>
      </c>
      <c r="AL122" s="162"/>
      <c r="AM122" s="162"/>
      <c r="AN122" s="162"/>
      <c r="AO122" s="162"/>
      <c r="AP122" s="150" t="str">
        <f t="shared" si="5"/>
        <v/>
      </c>
    </row>
    <row r="123" spans="1:42" s="144" customFormat="1" x14ac:dyDescent="0.25">
      <c r="A123" s="156"/>
      <c r="B123" s="154"/>
      <c r="C123" s="155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50" t="str">
        <f t="shared" si="3"/>
        <v/>
      </c>
      <c r="P123" s="154"/>
      <c r="Q123" s="155" t="str">
        <f>IF(Tabela1339[[#This Row],[Diagnóstico]]="Não Prenha",Tabela1339[[#This Row],[Vaca]],"-")</f>
        <v>-</v>
      </c>
      <c r="R123" s="162" t="str">
        <f>IF(Tabela1339[[#This Row],[Diagnóstico]]="Não Prenha",Tabela1339[[#This Row],[E.C.C DG]],"-")</f>
        <v>-</v>
      </c>
      <c r="S123" s="162"/>
      <c r="T123" s="162" t="str">
        <f>IF(Tabela1339[[#This Row],[Diagnóstico]]="Não Prenha",Tabela1339[[#This Row],[E.C.C. IA]],"-")</f>
        <v>-</v>
      </c>
      <c r="U123" s="162" t="str">
        <f>IF(Tabela1339[[#This Row],[Diagnóstico]]="Não Prenha",Tabela1339[[#This Row],[Raça IA]],"-")</f>
        <v>-</v>
      </c>
      <c r="V123" s="162"/>
      <c r="W123" s="162">
        <f>Tabela1339[[#This Row],[Categoria]]</f>
        <v>0</v>
      </c>
      <c r="X123" s="162"/>
      <c r="Y123" s="162"/>
      <c r="Z123" s="162"/>
      <c r="AA123" s="162"/>
      <c r="AB123" s="150" t="str">
        <f t="shared" si="4"/>
        <v/>
      </c>
      <c r="AD123" s="154"/>
      <c r="AE123" s="155" t="str">
        <f>IF(Tabela1312410[[#This Row],[Diagnóstico]]="Não Prenha ",Tabela1339[[#This Row],[Vaca]],"-")</f>
        <v>-</v>
      </c>
      <c r="AF123" s="162"/>
      <c r="AG123" s="162"/>
      <c r="AH123" s="162"/>
      <c r="AI123" s="162"/>
      <c r="AJ123" s="162"/>
      <c r="AK123" s="162">
        <f>Tabela1339[[#This Row],[Categoria]]</f>
        <v>0</v>
      </c>
      <c r="AL123" s="162"/>
      <c r="AM123" s="162"/>
      <c r="AN123" s="162"/>
      <c r="AO123" s="162"/>
      <c r="AP123" s="150" t="str">
        <f t="shared" si="5"/>
        <v/>
      </c>
    </row>
    <row r="124" spans="1:42" s="144" customFormat="1" x14ac:dyDescent="0.25">
      <c r="A124" s="156"/>
      <c r="B124" s="154"/>
      <c r="C124" s="155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50" t="str">
        <f t="shared" si="3"/>
        <v/>
      </c>
      <c r="P124" s="154"/>
      <c r="Q124" s="155" t="str">
        <f>IF(Tabela1339[[#This Row],[Diagnóstico]]="Não Prenha",Tabela1339[[#This Row],[Vaca]],"-")</f>
        <v>-</v>
      </c>
      <c r="R124" s="162" t="str">
        <f>IF(Tabela1339[[#This Row],[Diagnóstico]]="Não Prenha",Tabela1339[[#This Row],[E.C.C DG]],"-")</f>
        <v>-</v>
      </c>
      <c r="S124" s="162"/>
      <c r="T124" s="162" t="str">
        <f>IF(Tabela1339[[#This Row],[Diagnóstico]]="Não Prenha",Tabela1339[[#This Row],[E.C.C. IA]],"-")</f>
        <v>-</v>
      </c>
      <c r="U124" s="162" t="str">
        <f>IF(Tabela1339[[#This Row],[Diagnóstico]]="Não Prenha",Tabela1339[[#This Row],[Raça IA]],"-")</f>
        <v>-</v>
      </c>
      <c r="V124" s="162"/>
      <c r="W124" s="162">
        <f>Tabela1339[[#This Row],[Categoria]]</f>
        <v>0</v>
      </c>
      <c r="X124" s="162"/>
      <c r="Y124" s="162"/>
      <c r="Z124" s="162"/>
      <c r="AA124" s="162"/>
      <c r="AB124" s="150" t="str">
        <f t="shared" si="4"/>
        <v/>
      </c>
      <c r="AD124" s="154"/>
      <c r="AE124" s="155" t="str">
        <f>IF(Tabela1312410[[#This Row],[Diagnóstico]]="Não Prenha ",Tabela1339[[#This Row],[Vaca]],"-")</f>
        <v>-</v>
      </c>
      <c r="AF124" s="162"/>
      <c r="AG124" s="162"/>
      <c r="AH124" s="162"/>
      <c r="AI124" s="162"/>
      <c r="AJ124" s="162"/>
      <c r="AK124" s="162">
        <f>Tabela1339[[#This Row],[Categoria]]</f>
        <v>0</v>
      </c>
      <c r="AL124" s="162"/>
      <c r="AM124" s="162"/>
      <c r="AN124" s="162"/>
      <c r="AO124" s="162"/>
      <c r="AP124" s="150" t="str">
        <f t="shared" si="5"/>
        <v/>
      </c>
    </row>
    <row r="125" spans="1:42" s="144" customFormat="1" x14ac:dyDescent="0.25">
      <c r="A125" s="156"/>
      <c r="B125" s="154"/>
      <c r="C125" s="155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50" t="str">
        <f t="shared" si="3"/>
        <v/>
      </c>
      <c r="P125" s="154"/>
      <c r="Q125" s="155" t="str">
        <f>IF(Tabela1339[[#This Row],[Diagnóstico]]="Não Prenha",Tabela1339[[#This Row],[Vaca]],"-")</f>
        <v>-</v>
      </c>
      <c r="R125" s="162" t="str">
        <f>IF(Tabela1339[[#This Row],[Diagnóstico]]="Não Prenha",Tabela1339[[#This Row],[E.C.C DG]],"-")</f>
        <v>-</v>
      </c>
      <c r="S125" s="162"/>
      <c r="T125" s="162" t="str">
        <f>IF(Tabela1339[[#This Row],[Diagnóstico]]="Não Prenha",Tabela1339[[#This Row],[E.C.C. IA]],"-")</f>
        <v>-</v>
      </c>
      <c r="U125" s="162" t="str">
        <f>IF(Tabela1339[[#This Row],[Diagnóstico]]="Não Prenha",Tabela1339[[#This Row],[Raça IA]],"-")</f>
        <v>-</v>
      </c>
      <c r="V125" s="162"/>
      <c r="W125" s="162">
        <f>Tabela1339[[#This Row],[Categoria]]</f>
        <v>0</v>
      </c>
      <c r="X125" s="162"/>
      <c r="Y125" s="162"/>
      <c r="Z125" s="162"/>
      <c r="AA125" s="162"/>
      <c r="AB125" s="150" t="str">
        <f t="shared" si="4"/>
        <v/>
      </c>
      <c r="AD125" s="154"/>
      <c r="AE125" s="155" t="str">
        <f>IF(Tabela1312410[[#This Row],[Diagnóstico]]="Não Prenha ",Tabela1339[[#This Row],[Vaca]],"-")</f>
        <v>-</v>
      </c>
      <c r="AF125" s="162"/>
      <c r="AG125" s="162"/>
      <c r="AH125" s="162"/>
      <c r="AI125" s="162"/>
      <c r="AJ125" s="162"/>
      <c r="AK125" s="162">
        <f>Tabela1339[[#This Row],[Categoria]]</f>
        <v>0</v>
      </c>
      <c r="AL125" s="162"/>
      <c r="AM125" s="162"/>
      <c r="AN125" s="162"/>
      <c r="AO125" s="162"/>
      <c r="AP125" s="150" t="str">
        <f t="shared" si="5"/>
        <v/>
      </c>
    </row>
    <row r="126" spans="1:42" s="144" customFormat="1" x14ac:dyDescent="0.25">
      <c r="A126" s="156"/>
      <c r="B126" s="154"/>
      <c r="C126" s="155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50" t="str">
        <f t="shared" si="3"/>
        <v/>
      </c>
      <c r="P126" s="154"/>
      <c r="Q126" s="155" t="str">
        <f>IF(Tabela1339[[#This Row],[Diagnóstico]]="Não Prenha",Tabela1339[[#This Row],[Vaca]],"-")</f>
        <v>-</v>
      </c>
      <c r="R126" s="162" t="str">
        <f>IF(Tabela1339[[#This Row],[Diagnóstico]]="Não Prenha",Tabela1339[[#This Row],[E.C.C DG]],"-")</f>
        <v>-</v>
      </c>
      <c r="S126" s="162"/>
      <c r="T126" s="162" t="str">
        <f>IF(Tabela1339[[#This Row],[Diagnóstico]]="Não Prenha",Tabela1339[[#This Row],[E.C.C. IA]],"-")</f>
        <v>-</v>
      </c>
      <c r="U126" s="162" t="str">
        <f>IF(Tabela1339[[#This Row],[Diagnóstico]]="Não Prenha",Tabela1339[[#This Row],[Raça IA]],"-")</f>
        <v>-</v>
      </c>
      <c r="V126" s="162"/>
      <c r="W126" s="162">
        <f>Tabela1339[[#This Row],[Categoria]]</f>
        <v>0</v>
      </c>
      <c r="X126" s="162"/>
      <c r="Y126" s="162"/>
      <c r="Z126" s="162"/>
      <c r="AA126" s="162"/>
      <c r="AB126" s="150" t="str">
        <f t="shared" si="4"/>
        <v/>
      </c>
      <c r="AD126" s="154"/>
      <c r="AE126" s="155" t="str">
        <f>IF(Tabela1312410[[#This Row],[Diagnóstico]]="Não Prenha ",Tabela1339[[#This Row],[Vaca]],"-")</f>
        <v>-</v>
      </c>
      <c r="AF126" s="162"/>
      <c r="AG126" s="162"/>
      <c r="AH126" s="162"/>
      <c r="AI126" s="162"/>
      <c r="AJ126" s="162"/>
      <c r="AK126" s="162">
        <f>Tabela1339[[#This Row],[Categoria]]</f>
        <v>0</v>
      </c>
      <c r="AL126" s="162"/>
      <c r="AM126" s="162"/>
      <c r="AN126" s="162"/>
      <c r="AO126" s="162"/>
      <c r="AP126" s="150" t="str">
        <f t="shared" si="5"/>
        <v/>
      </c>
    </row>
    <row r="127" spans="1:42" s="144" customFormat="1" x14ac:dyDescent="0.25">
      <c r="A127" s="156"/>
      <c r="B127" s="154"/>
      <c r="C127" s="155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50" t="str">
        <f t="shared" si="3"/>
        <v/>
      </c>
      <c r="P127" s="154"/>
      <c r="Q127" s="155" t="str">
        <f>IF(Tabela1339[[#This Row],[Diagnóstico]]="Não Prenha",Tabela1339[[#This Row],[Vaca]],"-")</f>
        <v>-</v>
      </c>
      <c r="R127" s="162" t="str">
        <f>IF(Tabela1339[[#This Row],[Diagnóstico]]="Não Prenha",Tabela1339[[#This Row],[E.C.C DG]],"-")</f>
        <v>-</v>
      </c>
      <c r="S127" s="162"/>
      <c r="T127" s="162" t="str">
        <f>IF(Tabela1339[[#This Row],[Diagnóstico]]="Não Prenha",Tabela1339[[#This Row],[E.C.C. IA]],"-")</f>
        <v>-</v>
      </c>
      <c r="U127" s="162" t="str">
        <f>IF(Tabela1339[[#This Row],[Diagnóstico]]="Não Prenha",Tabela1339[[#This Row],[Raça IA]],"-")</f>
        <v>-</v>
      </c>
      <c r="V127" s="162"/>
      <c r="W127" s="162">
        <f>Tabela1339[[#This Row],[Categoria]]</f>
        <v>0</v>
      </c>
      <c r="X127" s="162"/>
      <c r="Y127" s="162"/>
      <c r="Z127" s="162"/>
      <c r="AA127" s="162"/>
      <c r="AB127" s="150" t="str">
        <f t="shared" si="4"/>
        <v/>
      </c>
      <c r="AD127" s="154"/>
      <c r="AE127" s="155" t="str">
        <f>IF(Tabela1312410[[#This Row],[Diagnóstico]]="Não Prenha ",Tabela1339[[#This Row],[Vaca]],"-")</f>
        <v>-</v>
      </c>
      <c r="AF127" s="162"/>
      <c r="AG127" s="162"/>
      <c r="AH127" s="162"/>
      <c r="AI127" s="162"/>
      <c r="AJ127" s="162"/>
      <c r="AK127" s="162">
        <f>Tabela1339[[#This Row],[Categoria]]</f>
        <v>0</v>
      </c>
      <c r="AL127" s="162"/>
      <c r="AM127" s="162"/>
      <c r="AN127" s="162"/>
      <c r="AO127" s="162"/>
      <c r="AP127" s="150" t="str">
        <f t="shared" si="5"/>
        <v/>
      </c>
    </row>
    <row r="128" spans="1:42" s="144" customFormat="1" x14ac:dyDescent="0.25">
      <c r="A128" s="156"/>
      <c r="B128" s="154"/>
      <c r="C128" s="155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50" t="str">
        <f t="shared" si="3"/>
        <v/>
      </c>
      <c r="P128" s="154"/>
      <c r="Q128" s="155" t="str">
        <f>IF(Tabela1339[[#This Row],[Diagnóstico]]="Não Prenha",Tabela1339[[#This Row],[Vaca]],"-")</f>
        <v>-</v>
      </c>
      <c r="R128" s="162" t="str">
        <f>IF(Tabela1339[[#This Row],[Diagnóstico]]="Não Prenha",Tabela1339[[#This Row],[E.C.C DG]],"-")</f>
        <v>-</v>
      </c>
      <c r="S128" s="162"/>
      <c r="T128" s="162" t="str">
        <f>IF(Tabela1339[[#This Row],[Diagnóstico]]="Não Prenha",Tabela1339[[#This Row],[E.C.C. IA]],"-")</f>
        <v>-</v>
      </c>
      <c r="U128" s="162" t="str">
        <f>IF(Tabela1339[[#This Row],[Diagnóstico]]="Não Prenha",Tabela1339[[#This Row],[Raça IA]],"-")</f>
        <v>-</v>
      </c>
      <c r="V128" s="162"/>
      <c r="W128" s="162">
        <f>Tabela1339[[#This Row],[Categoria]]</f>
        <v>0</v>
      </c>
      <c r="X128" s="162"/>
      <c r="Y128" s="162"/>
      <c r="Z128" s="162"/>
      <c r="AA128" s="162"/>
      <c r="AB128" s="150" t="str">
        <f t="shared" si="4"/>
        <v/>
      </c>
      <c r="AD128" s="154"/>
      <c r="AE128" s="155" t="str">
        <f>IF(Tabela1312410[[#This Row],[Diagnóstico]]="Não Prenha ",Tabela1339[[#This Row],[Vaca]],"-")</f>
        <v>-</v>
      </c>
      <c r="AF128" s="162"/>
      <c r="AG128" s="162"/>
      <c r="AH128" s="162"/>
      <c r="AI128" s="162"/>
      <c r="AJ128" s="162"/>
      <c r="AK128" s="162">
        <f>Tabela1339[[#This Row],[Categoria]]</f>
        <v>0</v>
      </c>
      <c r="AL128" s="162"/>
      <c r="AM128" s="162"/>
      <c r="AN128" s="162"/>
      <c r="AO128" s="162"/>
      <c r="AP128" s="150" t="str">
        <f t="shared" si="5"/>
        <v/>
      </c>
    </row>
    <row r="129" spans="1:42" s="144" customFormat="1" x14ac:dyDescent="0.25">
      <c r="A129" s="156"/>
      <c r="B129" s="154"/>
      <c r="C129" s="155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50" t="str">
        <f t="shared" si="3"/>
        <v/>
      </c>
      <c r="P129" s="154"/>
      <c r="Q129" s="155" t="str">
        <f>IF(Tabela1339[[#This Row],[Diagnóstico]]="Não Prenha",Tabela1339[[#This Row],[Vaca]],"-")</f>
        <v>-</v>
      </c>
      <c r="R129" s="162" t="str">
        <f>IF(Tabela1339[[#This Row],[Diagnóstico]]="Não Prenha",Tabela1339[[#This Row],[E.C.C DG]],"-")</f>
        <v>-</v>
      </c>
      <c r="S129" s="162"/>
      <c r="T129" s="162" t="str">
        <f>IF(Tabela1339[[#This Row],[Diagnóstico]]="Não Prenha",Tabela1339[[#This Row],[E.C.C. IA]],"-")</f>
        <v>-</v>
      </c>
      <c r="U129" s="162" t="str">
        <f>IF(Tabela1339[[#This Row],[Diagnóstico]]="Não Prenha",Tabela1339[[#This Row],[Raça IA]],"-")</f>
        <v>-</v>
      </c>
      <c r="V129" s="162"/>
      <c r="W129" s="162">
        <f>Tabela1339[[#This Row],[Categoria]]</f>
        <v>0</v>
      </c>
      <c r="X129" s="162"/>
      <c r="Y129" s="162"/>
      <c r="Z129" s="162"/>
      <c r="AA129" s="162"/>
      <c r="AB129" s="150" t="str">
        <f t="shared" si="4"/>
        <v/>
      </c>
      <c r="AD129" s="154"/>
      <c r="AE129" s="155" t="str">
        <f>IF(Tabela1312410[[#This Row],[Diagnóstico]]="Não Prenha ",Tabela1339[[#This Row],[Vaca]],"-")</f>
        <v>-</v>
      </c>
      <c r="AF129" s="162"/>
      <c r="AG129" s="162"/>
      <c r="AH129" s="162"/>
      <c r="AI129" s="162"/>
      <c r="AJ129" s="162"/>
      <c r="AK129" s="162">
        <f>Tabela1339[[#This Row],[Categoria]]</f>
        <v>0</v>
      </c>
      <c r="AL129" s="162"/>
      <c r="AM129" s="162"/>
      <c r="AN129" s="162"/>
      <c r="AO129" s="162"/>
      <c r="AP129" s="150" t="str">
        <f t="shared" si="5"/>
        <v/>
      </c>
    </row>
    <row r="130" spans="1:42" s="144" customFormat="1" x14ac:dyDescent="0.25">
      <c r="A130" s="156"/>
      <c r="B130" s="154"/>
      <c r="C130" s="155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50" t="str">
        <f t="shared" ref="N130:N193" si="6">IF(B130="","",SUM(B130+295))</f>
        <v/>
      </c>
      <c r="P130" s="154"/>
      <c r="Q130" s="155" t="str">
        <f>IF(Tabela1339[[#This Row],[Diagnóstico]]="Não Prenha",Tabela1339[[#This Row],[Vaca]],"-")</f>
        <v>-</v>
      </c>
      <c r="R130" s="162" t="str">
        <f>IF(Tabela1339[[#This Row],[Diagnóstico]]="Não Prenha",Tabela1339[[#This Row],[E.C.C DG]],"-")</f>
        <v>-</v>
      </c>
      <c r="S130" s="162"/>
      <c r="T130" s="162" t="str">
        <f>IF(Tabela1339[[#This Row],[Diagnóstico]]="Não Prenha",Tabela1339[[#This Row],[E.C.C. IA]],"-")</f>
        <v>-</v>
      </c>
      <c r="U130" s="162" t="str">
        <f>IF(Tabela1339[[#This Row],[Diagnóstico]]="Não Prenha",Tabela1339[[#This Row],[Raça IA]],"-")</f>
        <v>-</v>
      </c>
      <c r="V130" s="162"/>
      <c r="W130" s="162">
        <f>Tabela1339[[#This Row],[Categoria]]</f>
        <v>0</v>
      </c>
      <c r="X130" s="162"/>
      <c r="Y130" s="162"/>
      <c r="Z130" s="162"/>
      <c r="AA130" s="162"/>
      <c r="AB130" s="150" t="str">
        <f t="shared" ref="AB130:AB193" si="7">IF(P130="","",SUM(P130+295))</f>
        <v/>
      </c>
      <c r="AD130" s="154"/>
      <c r="AE130" s="155" t="str">
        <f>IF(Tabela1312410[[#This Row],[Diagnóstico]]="Não Prenha ",Tabela1339[[#This Row],[Vaca]],"-")</f>
        <v>-</v>
      </c>
      <c r="AF130" s="162"/>
      <c r="AG130" s="162"/>
      <c r="AH130" s="162"/>
      <c r="AI130" s="162"/>
      <c r="AJ130" s="162"/>
      <c r="AK130" s="162">
        <f>Tabela1339[[#This Row],[Categoria]]</f>
        <v>0</v>
      </c>
      <c r="AL130" s="162"/>
      <c r="AM130" s="162"/>
      <c r="AN130" s="162"/>
      <c r="AO130" s="162"/>
      <c r="AP130" s="150" t="str">
        <f t="shared" ref="AP130:AP193" si="8">IF(AD130="","",SUM(AD130+295))</f>
        <v/>
      </c>
    </row>
    <row r="131" spans="1:42" s="144" customFormat="1" x14ac:dyDescent="0.25">
      <c r="A131" s="156"/>
      <c r="B131" s="154"/>
      <c r="C131" s="155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50" t="str">
        <f t="shared" si="6"/>
        <v/>
      </c>
      <c r="P131" s="154"/>
      <c r="Q131" s="155" t="str">
        <f>IF(Tabela1339[[#This Row],[Diagnóstico]]="Não Prenha",Tabela1339[[#This Row],[Vaca]],"-")</f>
        <v>-</v>
      </c>
      <c r="R131" s="162" t="str">
        <f>IF(Tabela1339[[#This Row],[Diagnóstico]]="Não Prenha",Tabela1339[[#This Row],[E.C.C DG]],"-")</f>
        <v>-</v>
      </c>
      <c r="S131" s="162"/>
      <c r="T131" s="162" t="str">
        <f>IF(Tabela1339[[#This Row],[Diagnóstico]]="Não Prenha",Tabela1339[[#This Row],[E.C.C. IA]],"-")</f>
        <v>-</v>
      </c>
      <c r="U131" s="162" t="str">
        <f>IF(Tabela1339[[#This Row],[Diagnóstico]]="Não Prenha",Tabela1339[[#This Row],[Raça IA]],"-")</f>
        <v>-</v>
      </c>
      <c r="V131" s="162"/>
      <c r="W131" s="162">
        <f>Tabela1339[[#This Row],[Categoria]]</f>
        <v>0</v>
      </c>
      <c r="X131" s="162"/>
      <c r="Y131" s="162"/>
      <c r="Z131" s="162"/>
      <c r="AA131" s="162"/>
      <c r="AB131" s="150" t="str">
        <f t="shared" si="7"/>
        <v/>
      </c>
      <c r="AD131" s="154"/>
      <c r="AE131" s="155" t="str">
        <f>IF(Tabela1312410[[#This Row],[Diagnóstico]]="Não Prenha ",Tabela1339[[#This Row],[Vaca]],"-")</f>
        <v>-</v>
      </c>
      <c r="AF131" s="162"/>
      <c r="AG131" s="162"/>
      <c r="AH131" s="162"/>
      <c r="AI131" s="162"/>
      <c r="AJ131" s="162"/>
      <c r="AK131" s="162">
        <f>Tabela1339[[#This Row],[Categoria]]</f>
        <v>0</v>
      </c>
      <c r="AL131" s="162"/>
      <c r="AM131" s="162"/>
      <c r="AN131" s="162"/>
      <c r="AO131" s="162"/>
      <c r="AP131" s="150" t="str">
        <f t="shared" si="8"/>
        <v/>
      </c>
    </row>
    <row r="132" spans="1:42" s="144" customFormat="1" x14ac:dyDescent="0.25">
      <c r="A132" s="156"/>
      <c r="B132" s="154"/>
      <c r="C132" s="155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50" t="str">
        <f t="shared" si="6"/>
        <v/>
      </c>
      <c r="P132" s="154"/>
      <c r="Q132" s="155" t="str">
        <f>IF(Tabela1339[[#This Row],[Diagnóstico]]="Não Prenha",Tabela1339[[#This Row],[Vaca]],"-")</f>
        <v>-</v>
      </c>
      <c r="R132" s="162" t="str">
        <f>IF(Tabela1339[[#This Row],[Diagnóstico]]="Não Prenha",Tabela1339[[#This Row],[E.C.C DG]],"-")</f>
        <v>-</v>
      </c>
      <c r="S132" s="162"/>
      <c r="T132" s="162" t="str">
        <f>IF(Tabela1339[[#This Row],[Diagnóstico]]="Não Prenha",Tabela1339[[#This Row],[E.C.C. IA]],"-")</f>
        <v>-</v>
      </c>
      <c r="U132" s="162" t="str">
        <f>IF(Tabela1339[[#This Row],[Diagnóstico]]="Não Prenha",Tabela1339[[#This Row],[Raça IA]],"-")</f>
        <v>-</v>
      </c>
      <c r="V132" s="162"/>
      <c r="W132" s="162">
        <f>Tabela1339[[#This Row],[Categoria]]</f>
        <v>0</v>
      </c>
      <c r="X132" s="162"/>
      <c r="Y132" s="162"/>
      <c r="Z132" s="162"/>
      <c r="AA132" s="162"/>
      <c r="AB132" s="150" t="str">
        <f t="shared" si="7"/>
        <v/>
      </c>
      <c r="AD132" s="154"/>
      <c r="AE132" s="155" t="str">
        <f>IF(Tabela1312410[[#This Row],[Diagnóstico]]="Não Prenha ",Tabela1339[[#This Row],[Vaca]],"-")</f>
        <v>-</v>
      </c>
      <c r="AF132" s="162"/>
      <c r="AG132" s="162"/>
      <c r="AH132" s="162"/>
      <c r="AI132" s="162"/>
      <c r="AJ132" s="162"/>
      <c r="AK132" s="162">
        <f>Tabela1339[[#This Row],[Categoria]]</f>
        <v>0</v>
      </c>
      <c r="AL132" s="162"/>
      <c r="AM132" s="162"/>
      <c r="AN132" s="162"/>
      <c r="AO132" s="162"/>
      <c r="AP132" s="150" t="str">
        <f t="shared" si="8"/>
        <v/>
      </c>
    </row>
    <row r="133" spans="1:42" s="144" customFormat="1" x14ac:dyDescent="0.25">
      <c r="A133" s="156"/>
      <c r="B133" s="154"/>
      <c r="C133" s="155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50" t="str">
        <f t="shared" si="6"/>
        <v/>
      </c>
      <c r="P133" s="154"/>
      <c r="Q133" s="155" t="str">
        <f>IF(Tabela1339[[#This Row],[Diagnóstico]]="Não Prenha",Tabela1339[[#This Row],[Vaca]],"-")</f>
        <v>-</v>
      </c>
      <c r="R133" s="162" t="str">
        <f>IF(Tabela1339[[#This Row],[Diagnóstico]]="Não Prenha",Tabela1339[[#This Row],[E.C.C DG]],"-")</f>
        <v>-</v>
      </c>
      <c r="S133" s="162"/>
      <c r="T133" s="162" t="str">
        <f>IF(Tabela1339[[#This Row],[Diagnóstico]]="Não Prenha",Tabela1339[[#This Row],[E.C.C. IA]],"-")</f>
        <v>-</v>
      </c>
      <c r="U133" s="162" t="str">
        <f>IF(Tabela1339[[#This Row],[Diagnóstico]]="Não Prenha",Tabela1339[[#This Row],[Raça IA]],"-")</f>
        <v>-</v>
      </c>
      <c r="V133" s="162"/>
      <c r="W133" s="162">
        <f>Tabela1339[[#This Row],[Categoria]]</f>
        <v>0</v>
      </c>
      <c r="X133" s="162"/>
      <c r="Y133" s="162"/>
      <c r="Z133" s="162"/>
      <c r="AA133" s="162"/>
      <c r="AB133" s="150" t="str">
        <f t="shared" si="7"/>
        <v/>
      </c>
      <c r="AD133" s="154"/>
      <c r="AE133" s="155" t="str">
        <f>IF(Tabela1312410[[#This Row],[Diagnóstico]]="Não Prenha ",Tabela1339[[#This Row],[Vaca]],"-")</f>
        <v>-</v>
      </c>
      <c r="AF133" s="162"/>
      <c r="AG133" s="162"/>
      <c r="AH133" s="162"/>
      <c r="AI133" s="162"/>
      <c r="AJ133" s="162"/>
      <c r="AK133" s="162">
        <f>Tabela1339[[#This Row],[Categoria]]</f>
        <v>0</v>
      </c>
      <c r="AL133" s="162"/>
      <c r="AM133" s="162"/>
      <c r="AN133" s="162"/>
      <c r="AO133" s="162"/>
      <c r="AP133" s="150" t="str">
        <f t="shared" si="8"/>
        <v/>
      </c>
    </row>
    <row r="134" spans="1:42" s="144" customFormat="1" x14ac:dyDescent="0.25">
      <c r="A134" s="156"/>
      <c r="B134" s="154"/>
      <c r="C134" s="155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50" t="str">
        <f t="shared" si="6"/>
        <v/>
      </c>
      <c r="P134" s="154"/>
      <c r="Q134" s="155" t="str">
        <f>IF(Tabela1339[[#This Row],[Diagnóstico]]="Não Prenha",Tabela1339[[#This Row],[Vaca]],"-")</f>
        <v>-</v>
      </c>
      <c r="R134" s="162" t="str">
        <f>IF(Tabela1339[[#This Row],[Diagnóstico]]="Não Prenha",Tabela1339[[#This Row],[E.C.C DG]],"-")</f>
        <v>-</v>
      </c>
      <c r="S134" s="162"/>
      <c r="T134" s="162" t="str">
        <f>IF(Tabela1339[[#This Row],[Diagnóstico]]="Não Prenha",Tabela1339[[#This Row],[E.C.C. IA]],"-")</f>
        <v>-</v>
      </c>
      <c r="U134" s="162" t="str">
        <f>IF(Tabela1339[[#This Row],[Diagnóstico]]="Não Prenha",Tabela1339[[#This Row],[Raça IA]],"-")</f>
        <v>-</v>
      </c>
      <c r="V134" s="162"/>
      <c r="W134" s="162">
        <f>Tabela1339[[#This Row],[Categoria]]</f>
        <v>0</v>
      </c>
      <c r="X134" s="162"/>
      <c r="Y134" s="162"/>
      <c r="Z134" s="162"/>
      <c r="AA134" s="162"/>
      <c r="AB134" s="150" t="str">
        <f t="shared" si="7"/>
        <v/>
      </c>
      <c r="AD134" s="154"/>
      <c r="AE134" s="155" t="str">
        <f>IF(Tabela1312410[[#This Row],[Diagnóstico]]="Não Prenha ",Tabela1339[[#This Row],[Vaca]],"-")</f>
        <v>-</v>
      </c>
      <c r="AF134" s="162"/>
      <c r="AG134" s="162"/>
      <c r="AH134" s="162"/>
      <c r="AI134" s="162"/>
      <c r="AJ134" s="162"/>
      <c r="AK134" s="162">
        <f>Tabela1339[[#This Row],[Categoria]]</f>
        <v>0</v>
      </c>
      <c r="AL134" s="162"/>
      <c r="AM134" s="162"/>
      <c r="AN134" s="162"/>
      <c r="AO134" s="162"/>
      <c r="AP134" s="150" t="str">
        <f t="shared" si="8"/>
        <v/>
      </c>
    </row>
    <row r="135" spans="1:42" s="144" customFormat="1" x14ac:dyDescent="0.25">
      <c r="A135" s="156"/>
      <c r="B135" s="154"/>
      <c r="C135" s="155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50" t="str">
        <f t="shared" si="6"/>
        <v/>
      </c>
      <c r="P135" s="154"/>
      <c r="Q135" s="155" t="str">
        <f>IF(Tabela1339[[#This Row],[Diagnóstico]]="Não Prenha",Tabela1339[[#This Row],[Vaca]],"-")</f>
        <v>-</v>
      </c>
      <c r="R135" s="162" t="str">
        <f>IF(Tabela1339[[#This Row],[Diagnóstico]]="Não Prenha",Tabela1339[[#This Row],[E.C.C DG]],"-")</f>
        <v>-</v>
      </c>
      <c r="S135" s="162"/>
      <c r="T135" s="162" t="str">
        <f>IF(Tabela1339[[#This Row],[Diagnóstico]]="Não Prenha",Tabela1339[[#This Row],[E.C.C. IA]],"-")</f>
        <v>-</v>
      </c>
      <c r="U135" s="162" t="str">
        <f>IF(Tabela1339[[#This Row],[Diagnóstico]]="Não Prenha",Tabela1339[[#This Row],[Raça IA]],"-")</f>
        <v>-</v>
      </c>
      <c r="V135" s="162"/>
      <c r="W135" s="162">
        <f>Tabela1339[[#This Row],[Categoria]]</f>
        <v>0</v>
      </c>
      <c r="X135" s="162"/>
      <c r="Y135" s="162"/>
      <c r="Z135" s="162"/>
      <c r="AA135" s="162"/>
      <c r="AB135" s="150" t="str">
        <f t="shared" si="7"/>
        <v/>
      </c>
      <c r="AD135" s="154"/>
      <c r="AE135" s="155" t="str">
        <f>IF(Tabela1312410[[#This Row],[Diagnóstico]]="Não Prenha ",Tabela1339[[#This Row],[Vaca]],"-")</f>
        <v>-</v>
      </c>
      <c r="AF135" s="162"/>
      <c r="AG135" s="162"/>
      <c r="AH135" s="162"/>
      <c r="AI135" s="162"/>
      <c r="AJ135" s="162"/>
      <c r="AK135" s="162">
        <f>Tabela1339[[#This Row],[Categoria]]</f>
        <v>0</v>
      </c>
      <c r="AL135" s="162"/>
      <c r="AM135" s="162"/>
      <c r="AN135" s="162"/>
      <c r="AO135" s="162"/>
      <c r="AP135" s="150" t="str">
        <f t="shared" si="8"/>
        <v/>
      </c>
    </row>
    <row r="136" spans="1:42" s="144" customFormat="1" x14ac:dyDescent="0.25">
      <c r="A136" s="156"/>
      <c r="B136" s="154"/>
      <c r="C136" s="155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50" t="str">
        <f t="shared" si="6"/>
        <v/>
      </c>
      <c r="P136" s="154"/>
      <c r="Q136" s="155" t="str">
        <f>IF(Tabela1339[[#This Row],[Diagnóstico]]="Não Prenha",Tabela1339[[#This Row],[Vaca]],"-")</f>
        <v>-</v>
      </c>
      <c r="R136" s="162" t="str">
        <f>IF(Tabela1339[[#This Row],[Diagnóstico]]="Não Prenha",Tabela1339[[#This Row],[E.C.C DG]],"-")</f>
        <v>-</v>
      </c>
      <c r="S136" s="162"/>
      <c r="T136" s="162" t="str">
        <f>IF(Tabela1339[[#This Row],[Diagnóstico]]="Não Prenha",Tabela1339[[#This Row],[E.C.C. IA]],"-")</f>
        <v>-</v>
      </c>
      <c r="U136" s="162" t="str">
        <f>IF(Tabela1339[[#This Row],[Diagnóstico]]="Não Prenha",Tabela1339[[#This Row],[Raça IA]],"-")</f>
        <v>-</v>
      </c>
      <c r="V136" s="162"/>
      <c r="W136" s="162">
        <f>Tabela1339[[#This Row],[Categoria]]</f>
        <v>0</v>
      </c>
      <c r="X136" s="162"/>
      <c r="Y136" s="162"/>
      <c r="Z136" s="162"/>
      <c r="AA136" s="162"/>
      <c r="AB136" s="150" t="str">
        <f t="shared" si="7"/>
        <v/>
      </c>
      <c r="AD136" s="154"/>
      <c r="AE136" s="155" t="str">
        <f>IF(Tabela1312410[[#This Row],[Diagnóstico]]="Não Prenha ",Tabela1339[[#This Row],[Vaca]],"-")</f>
        <v>-</v>
      </c>
      <c r="AF136" s="162"/>
      <c r="AG136" s="162"/>
      <c r="AH136" s="162"/>
      <c r="AI136" s="162"/>
      <c r="AJ136" s="162"/>
      <c r="AK136" s="162">
        <f>Tabela1339[[#This Row],[Categoria]]</f>
        <v>0</v>
      </c>
      <c r="AL136" s="162"/>
      <c r="AM136" s="162"/>
      <c r="AN136" s="162"/>
      <c r="AO136" s="162"/>
      <c r="AP136" s="150" t="str">
        <f t="shared" si="8"/>
        <v/>
      </c>
    </row>
    <row r="137" spans="1:42" s="144" customFormat="1" x14ac:dyDescent="0.25">
      <c r="A137" s="156"/>
      <c r="B137" s="154"/>
      <c r="C137" s="155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50" t="str">
        <f t="shared" si="6"/>
        <v/>
      </c>
      <c r="P137" s="154"/>
      <c r="Q137" s="155" t="str">
        <f>IF(Tabela1339[[#This Row],[Diagnóstico]]="Não Prenha",Tabela1339[[#This Row],[Vaca]],"-")</f>
        <v>-</v>
      </c>
      <c r="R137" s="162" t="str">
        <f>IF(Tabela1339[[#This Row],[Diagnóstico]]="Não Prenha",Tabela1339[[#This Row],[E.C.C DG]],"-")</f>
        <v>-</v>
      </c>
      <c r="S137" s="162"/>
      <c r="T137" s="162" t="str">
        <f>IF(Tabela1339[[#This Row],[Diagnóstico]]="Não Prenha",Tabela1339[[#This Row],[E.C.C. IA]],"-")</f>
        <v>-</v>
      </c>
      <c r="U137" s="162" t="str">
        <f>IF(Tabela1339[[#This Row],[Diagnóstico]]="Não Prenha",Tabela1339[[#This Row],[Raça IA]],"-")</f>
        <v>-</v>
      </c>
      <c r="V137" s="162"/>
      <c r="W137" s="162">
        <f>Tabela1339[[#This Row],[Categoria]]</f>
        <v>0</v>
      </c>
      <c r="X137" s="162"/>
      <c r="Y137" s="162"/>
      <c r="Z137" s="162"/>
      <c r="AA137" s="162"/>
      <c r="AB137" s="150" t="str">
        <f t="shared" si="7"/>
        <v/>
      </c>
      <c r="AD137" s="154"/>
      <c r="AE137" s="155" t="str">
        <f>IF(Tabela1312410[[#This Row],[Diagnóstico]]="Não Prenha ",Tabela1339[[#This Row],[Vaca]],"-")</f>
        <v>-</v>
      </c>
      <c r="AF137" s="162"/>
      <c r="AG137" s="162"/>
      <c r="AH137" s="162"/>
      <c r="AI137" s="162"/>
      <c r="AJ137" s="162"/>
      <c r="AK137" s="162">
        <f>Tabela1339[[#This Row],[Categoria]]</f>
        <v>0</v>
      </c>
      <c r="AL137" s="162"/>
      <c r="AM137" s="162"/>
      <c r="AN137" s="162"/>
      <c r="AO137" s="162"/>
      <c r="AP137" s="150" t="str">
        <f t="shared" si="8"/>
        <v/>
      </c>
    </row>
    <row r="138" spans="1:42" s="144" customFormat="1" x14ac:dyDescent="0.25">
      <c r="A138" s="156"/>
      <c r="B138" s="154"/>
      <c r="C138" s="155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50" t="str">
        <f t="shared" si="6"/>
        <v/>
      </c>
      <c r="P138" s="154"/>
      <c r="Q138" s="155" t="str">
        <f>IF(Tabela1339[[#This Row],[Diagnóstico]]="Não Prenha",Tabela1339[[#This Row],[Vaca]],"-")</f>
        <v>-</v>
      </c>
      <c r="R138" s="162" t="str">
        <f>IF(Tabela1339[[#This Row],[Diagnóstico]]="Não Prenha",Tabela1339[[#This Row],[E.C.C DG]],"-")</f>
        <v>-</v>
      </c>
      <c r="S138" s="162"/>
      <c r="T138" s="162" t="str">
        <f>IF(Tabela1339[[#This Row],[Diagnóstico]]="Não Prenha",Tabela1339[[#This Row],[E.C.C. IA]],"-")</f>
        <v>-</v>
      </c>
      <c r="U138" s="162" t="str">
        <f>IF(Tabela1339[[#This Row],[Diagnóstico]]="Não Prenha",Tabela1339[[#This Row],[Raça IA]],"-")</f>
        <v>-</v>
      </c>
      <c r="V138" s="162"/>
      <c r="W138" s="162">
        <f>Tabela1339[[#This Row],[Categoria]]</f>
        <v>0</v>
      </c>
      <c r="X138" s="162"/>
      <c r="Y138" s="162"/>
      <c r="Z138" s="162"/>
      <c r="AA138" s="162"/>
      <c r="AB138" s="150" t="str">
        <f t="shared" si="7"/>
        <v/>
      </c>
      <c r="AD138" s="154"/>
      <c r="AE138" s="155" t="str">
        <f>IF(Tabela1312410[[#This Row],[Diagnóstico]]="Não Prenha ",Tabela1339[[#This Row],[Vaca]],"-")</f>
        <v>-</v>
      </c>
      <c r="AF138" s="162"/>
      <c r="AG138" s="162"/>
      <c r="AH138" s="162"/>
      <c r="AI138" s="162"/>
      <c r="AJ138" s="162"/>
      <c r="AK138" s="162">
        <f>Tabela1339[[#This Row],[Categoria]]</f>
        <v>0</v>
      </c>
      <c r="AL138" s="162"/>
      <c r="AM138" s="162"/>
      <c r="AN138" s="162"/>
      <c r="AO138" s="162"/>
      <c r="AP138" s="150" t="str">
        <f t="shared" si="8"/>
        <v/>
      </c>
    </row>
    <row r="139" spans="1:42" s="144" customFormat="1" x14ac:dyDescent="0.25">
      <c r="A139" s="156"/>
      <c r="B139" s="154"/>
      <c r="C139" s="155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50" t="str">
        <f t="shared" si="6"/>
        <v/>
      </c>
      <c r="P139" s="154"/>
      <c r="Q139" s="155" t="str">
        <f>IF(Tabela1339[[#This Row],[Diagnóstico]]="Não Prenha",Tabela1339[[#This Row],[Vaca]],"-")</f>
        <v>-</v>
      </c>
      <c r="R139" s="162" t="str">
        <f>IF(Tabela1339[[#This Row],[Diagnóstico]]="Não Prenha",Tabela1339[[#This Row],[E.C.C DG]],"-")</f>
        <v>-</v>
      </c>
      <c r="S139" s="162"/>
      <c r="T139" s="162" t="str">
        <f>IF(Tabela1339[[#This Row],[Diagnóstico]]="Não Prenha",Tabela1339[[#This Row],[E.C.C. IA]],"-")</f>
        <v>-</v>
      </c>
      <c r="U139" s="162" t="str">
        <f>IF(Tabela1339[[#This Row],[Diagnóstico]]="Não Prenha",Tabela1339[[#This Row],[Raça IA]],"-")</f>
        <v>-</v>
      </c>
      <c r="V139" s="162"/>
      <c r="W139" s="162">
        <f>Tabela1339[[#This Row],[Categoria]]</f>
        <v>0</v>
      </c>
      <c r="X139" s="162"/>
      <c r="Y139" s="162"/>
      <c r="Z139" s="162"/>
      <c r="AA139" s="162"/>
      <c r="AB139" s="150" t="str">
        <f t="shared" si="7"/>
        <v/>
      </c>
      <c r="AD139" s="154"/>
      <c r="AE139" s="155" t="str">
        <f>IF(Tabela1312410[[#This Row],[Diagnóstico]]="Não Prenha ",Tabela1339[[#This Row],[Vaca]],"-")</f>
        <v>-</v>
      </c>
      <c r="AF139" s="162"/>
      <c r="AG139" s="162"/>
      <c r="AH139" s="162"/>
      <c r="AI139" s="162"/>
      <c r="AJ139" s="162"/>
      <c r="AK139" s="162">
        <f>Tabela1339[[#This Row],[Categoria]]</f>
        <v>0</v>
      </c>
      <c r="AL139" s="162"/>
      <c r="AM139" s="162"/>
      <c r="AN139" s="162"/>
      <c r="AO139" s="162"/>
      <c r="AP139" s="150" t="str">
        <f t="shared" si="8"/>
        <v/>
      </c>
    </row>
    <row r="140" spans="1:42" s="144" customFormat="1" x14ac:dyDescent="0.25">
      <c r="A140" s="156"/>
      <c r="B140" s="154"/>
      <c r="C140" s="155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50" t="str">
        <f t="shared" si="6"/>
        <v/>
      </c>
      <c r="P140" s="154"/>
      <c r="Q140" s="155" t="str">
        <f>IF(Tabela1339[[#This Row],[Diagnóstico]]="Não Prenha",Tabela1339[[#This Row],[Vaca]],"-")</f>
        <v>-</v>
      </c>
      <c r="R140" s="162" t="str">
        <f>IF(Tabela1339[[#This Row],[Diagnóstico]]="Não Prenha",Tabela1339[[#This Row],[E.C.C DG]],"-")</f>
        <v>-</v>
      </c>
      <c r="S140" s="162"/>
      <c r="T140" s="162" t="str">
        <f>IF(Tabela1339[[#This Row],[Diagnóstico]]="Não Prenha",Tabela1339[[#This Row],[E.C.C. IA]],"-")</f>
        <v>-</v>
      </c>
      <c r="U140" s="162" t="str">
        <f>IF(Tabela1339[[#This Row],[Diagnóstico]]="Não Prenha",Tabela1339[[#This Row],[Raça IA]],"-")</f>
        <v>-</v>
      </c>
      <c r="V140" s="162"/>
      <c r="W140" s="162">
        <f>Tabela1339[[#This Row],[Categoria]]</f>
        <v>0</v>
      </c>
      <c r="X140" s="162"/>
      <c r="Y140" s="162"/>
      <c r="Z140" s="162"/>
      <c r="AA140" s="162"/>
      <c r="AB140" s="150" t="str">
        <f t="shared" si="7"/>
        <v/>
      </c>
      <c r="AD140" s="154"/>
      <c r="AE140" s="155" t="str">
        <f>IF(Tabela1312410[[#This Row],[Diagnóstico]]="Não Prenha ",Tabela1339[[#This Row],[Vaca]],"-")</f>
        <v>-</v>
      </c>
      <c r="AF140" s="162"/>
      <c r="AG140" s="162"/>
      <c r="AH140" s="162"/>
      <c r="AI140" s="162"/>
      <c r="AJ140" s="162"/>
      <c r="AK140" s="162">
        <f>Tabela1339[[#This Row],[Categoria]]</f>
        <v>0</v>
      </c>
      <c r="AL140" s="162"/>
      <c r="AM140" s="162"/>
      <c r="AN140" s="162"/>
      <c r="AO140" s="162"/>
      <c r="AP140" s="150" t="str">
        <f t="shared" si="8"/>
        <v/>
      </c>
    </row>
    <row r="141" spans="1:42" s="144" customFormat="1" x14ac:dyDescent="0.25">
      <c r="A141" s="156"/>
      <c r="B141" s="154"/>
      <c r="C141" s="155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50" t="str">
        <f t="shared" si="6"/>
        <v/>
      </c>
      <c r="P141" s="154"/>
      <c r="Q141" s="155" t="str">
        <f>IF(Tabela1339[[#This Row],[Diagnóstico]]="Não Prenha",Tabela1339[[#This Row],[Vaca]],"-")</f>
        <v>-</v>
      </c>
      <c r="R141" s="162" t="str">
        <f>IF(Tabela1339[[#This Row],[Diagnóstico]]="Não Prenha",Tabela1339[[#This Row],[E.C.C DG]],"-")</f>
        <v>-</v>
      </c>
      <c r="S141" s="162"/>
      <c r="T141" s="162" t="str">
        <f>IF(Tabela1339[[#This Row],[Diagnóstico]]="Não Prenha",Tabela1339[[#This Row],[E.C.C. IA]],"-")</f>
        <v>-</v>
      </c>
      <c r="U141" s="162" t="str">
        <f>IF(Tabela1339[[#This Row],[Diagnóstico]]="Não Prenha",Tabela1339[[#This Row],[Raça IA]],"-")</f>
        <v>-</v>
      </c>
      <c r="V141" s="162"/>
      <c r="W141" s="162">
        <f>Tabela1339[[#This Row],[Categoria]]</f>
        <v>0</v>
      </c>
      <c r="X141" s="162"/>
      <c r="Y141" s="162"/>
      <c r="Z141" s="162"/>
      <c r="AA141" s="162"/>
      <c r="AB141" s="150" t="str">
        <f t="shared" si="7"/>
        <v/>
      </c>
      <c r="AD141" s="154"/>
      <c r="AE141" s="155" t="str">
        <f>IF(Tabela1312410[[#This Row],[Diagnóstico]]="Não Prenha ",Tabela1339[[#This Row],[Vaca]],"-")</f>
        <v>-</v>
      </c>
      <c r="AF141" s="162"/>
      <c r="AG141" s="162"/>
      <c r="AH141" s="162"/>
      <c r="AI141" s="162"/>
      <c r="AJ141" s="162"/>
      <c r="AK141" s="162">
        <f>Tabela1339[[#This Row],[Categoria]]</f>
        <v>0</v>
      </c>
      <c r="AL141" s="162"/>
      <c r="AM141" s="162"/>
      <c r="AN141" s="162"/>
      <c r="AO141" s="162"/>
      <c r="AP141" s="150" t="str">
        <f t="shared" si="8"/>
        <v/>
      </c>
    </row>
    <row r="142" spans="1:42" s="144" customFormat="1" x14ac:dyDescent="0.25">
      <c r="A142" s="156"/>
      <c r="B142" s="154"/>
      <c r="C142" s="155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50" t="str">
        <f t="shared" si="6"/>
        <v/>
      </c>
      <c r="P142" s="154"/>
      <c r="Q142" s="155" t="str">
        <f>IF(Tabela1339[[#This Row],[Diagnóstico]]="Não Prenha",Tabela1339[[#This Row],[Vaca]],"-")</f>
        <v>-</v>
      </c>
      <c r="R142" s="162" t="str">
        <f>IF(Tabela1339[[#This Row],[Diagnóstico]]="Não Prenha",Tabela1339[[#This Row],[E.C.C DG]],"-")</f>
        <v>-</v>
      </c>
      <c r="S142" s="162"/>
      <c r="T142" s="162" t="str">
        <f>IF(Tabela1339[[#This Row],[Diagnóstico]]="Não Prenha",Tabela1339[[#This Row],[E.C.C. IA]],"-")</f>
        <v>-</v>
      </c>
      <c r="U142" s="162" t="str">
        <f>IF(Tabela1339[[#This Row],[Diagnóstico]]="Não Prenha",Tabela1339[[#This Row],[Raça IA]],"-")</f>
        <v>-</v>
      </c>
      <c r="V142" s="162"/>
      <c r="W142" s="162">
        <f>Tabela1339[[#This Row],[Categoria]]</f>
        <v>0</v>
      </c>
      <c r="X142" s="162"/>
      <c r="Y142" s="162"/>
      <c r="Z142" s="162"/>
      <c r="AA142" s="162"/>
      <c r="AB142" s="150" t="str">
        <f t="shared" si="7"/>
        <v/>
      </c>
      <c r="AD142" s="154"/>
      <c r="AE142" s="155" t="str">
        <f>IF(Tabela1312410[[#This Row],[Diagnóstico]]="Não Prenha ",Tabela1339[[#This Row],[Vaca]],"-")</f>
        <v>-</v>
      </c>
      <c r="AF142" s="162"/>
      <c r="AG142" s="162"/>
      <c r="AH142" s="162"/>
      <c r="AI142" s="162"/>
      <c r="AJ142" s="162"/>
      <c r="AK142" s="162">
        <f>Tabela1339[[#This Row],[Categoria]]</f>
        <v>0</v>
      </c>
      <c r="AL142" s="162"/>
      <c r="AM142" s="162"/>
      <c r="AN142" s="162"/>
      <c r="AO142" s="162"/>
      <c r="AP142" s="150" t="str">
        <f t="shared" si="8"/>
        <v/>
      </c>
    </row>
    <row r="143" spans="1:42" s="144" customFormat="1" x14ac:dyDescent="0.25">
      <c r="A143" s="156"/>
      <c r="B143" s="154"/>
      <c r="C143" s="155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50" t="str">
        <f t="shared" si="6"/>
        <v/>
      </c>
      <c r="P143" s="154"/>
      <c r="Q143" s="155" t="str">
        <f>IF(Tabela1339[[#This Row],[Diagnóstico]]="Não Prenha",Tabela1339[[#This Row],[Vaca]],"-")</f>
        <v>-</v>
      </c>
      <c r="R143" s="162" t="str">
        <f>IF(Tabela1339[[#This Row],[Diagnóstico]]="Não Prenha",Tabela1339[[#This Row],[E.C.C DG]],"-")</f>
        <v>-</v>
      </c>
      <c r="S143" s="162"/>
      <c r="T143" s="162" t="str">
        <f>IF(Tabela1339[[#This Row],[Diagnóstico]]="Não Prenha",Tabela1339[[#This Row],[E.C.C. IA]],"-")</f>
        <v>-</v>
      </c>
      <c r="U143" s="162" t="str">
        <f>IF(Tabela1339[[#This Row],[Diagnóstico]]="Não Prenha",Tabela1339[[#This Row],[Raça IA]],"-")</f>
        <v>-</v>
      </c>
      <c r="V143" s="162"/>
      <c r="W143" s="162">
        <f>Tabela1339[[#This Row],[Categoria]]</f>
        <v>0</v>
      </c>
      <c r="X143" s="162"/>
      <c r="Y143" s="162"/>
      <c r="Z143" s="162"/>
      <c r="AA143" s="162"/>
      <c r="AB143" s="150" t="str">
        <f t="shared" si="7"/>
        <v/>
      </c>
      <c r="AD143" s="154"/>
      <c r="AE143" s="155" t="str">
        <f>IF(Tabela1312410[[#This Row],[Diagnóstico]]="Não Prenha ",Tabela1339[[#This Row],[Vaca]],"-")</f>
        <v>-</v>
      </c>
      <c r="AF143" s="162"/>
      <c r="AG143" s="162"/>
      <c r="AH143" s="162"/>
      <c r="AI143" s="162"/>
      <c r="AJ143" s="162"/>
      <c r="AK143" s="162">
        <f>Tabela1339[[#This Row],[Categoria]]</f>
        <v>0</v>
      </c>
      <c r="AL143" s="162"/>
      <c r="AM143" s="162"/>
      <c r="AN143" s="162"/>
      <c r="AO143" s="162"/>
      <c r="AP143" s="150" t="str">
        <f t="shared" si="8"/>
        <v/>
      </c>
    </row>
    <row r="144" spans="1:42" s="144" customFormat="1" x14ac:dyDescent="0.25">
      <c r="A144" s="156"/>
      <c r="B144" s="154"/>
      <c r="C144" s="155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50" t="str">
        <f t="shared" si="6"/>
        <v/>
      </c>
      <c r="P144" s="154"/>
      <c r="Q144" s="155" t="str">
        <f>IF(Tabela1339[[#This Row],[Diagnóstico]]="Não Prenha",Tabela1339[[#This Row],[Vaca]],"-")</f>
        <v>-</v>
      </c>
      <c r="R144" s="162" t="str">
        <f>IF(Tabela1339[[#This Row],[Diagnóstico]]="Não Prenha",Tabela1339[[#This Row],[E.C.C DG]],"-")</f>
        <v>-</v>
      </c>
      <c r="S144" s="162"/>
      <c r="T144" s="162" t="str">
        <f>IF(Tabela1339[[#This Row],[Diagnóstico]]="Não Prenha",Tabela1339[[#This Row],[E.C.C. IA]],"-")</f>
        <v>-</v>
      </c>
      <c r="U144" s="162" t="str">
        <f>IF(Tabela1339[[#This Row],[Diagnóstico]]="Não Prenha",Tabela1339[[#This Row],[Raça IA]],"-")</f>
        <v>-</v>
      </c>
      <c r="V144" s="162"/>
      <c r="W144" s="162">
        <f>Tabela1339[[#This Row],[Categoria]]</f>
        <v>0</v>
      </c>
      <c r="X144" s="162"/>
      <c r="Y144" s="162"/>
      <c r="Z144" s="162"/>
      <c r="AA144" s="162"/>
      <c r="AB144" s="150" t="str">
        <f t="shared" si="7"/>
        <v/>
      </c>
      <c r="AD144" s="154"/>
      <c r="AE144" s="155" t="str">
        <f>IF(Tabela1312410[[#This Row],[Diagnóstico]]="Não Prenha ",Tabela1339[[#This Row],[Vaca]],"-")</f>
        <v>-</v>
      </c>
      <c r="AF144" s="162"/>
      <c r="AG144" s="162"/>
      <c r="AH144" s="162"/>
      <c r="AI144" s="162"/>
      <c r="AJ144" s="162"/>
      <c r="AK144" s="162">
        <f>Tabela1339[[#This Row],[Categoria]]</f>
        <v>0</v>
      </c>
      <c r="AL144" s="162"/>
      <c r="AM144" s="162"/>
      <c r="AN144" s="162"/>
      <c r="AO144" s="162"/>
      <c r="AP144" s="150" t="str">
        <f t="shared" si="8"/>
        <v/>
      </c>
    </row>
    <row r="145" spans="1:42" s="144" customFormat="1" x14ac:dyDescent="0.25">
      <c r="A145" s="156"/>
      <c r="B145" s="154"/>
      <c r="C145" s="155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50" t="str">
        <f t="shared" si="6"/>
        <v/>
      </c>
      <c r="P145" s="154"/>
      <c r="Q145" s="155" t="str">
        <f>IF(Tabela1339[[#This Row],[Diagnóstico]]="Não Prenha",Tabela1339[[#This Row],[Vaca]],"-")</f>
        <v>-</v>
      </c>
      <c r="R145" s="162" t="str">
        <f>IF(Tabela1339[[#This Row],[Diagnóstico]]="Não Prenha",Tabela1339[[#This Row],[E.C.C DG]],"-")</f>
        <v>-</v>
      </c>
      <c r="S145" s="162"/>
      <c r="T145" s="162" t="str">
        <f>IF(Tabela1339[[#This Row],[Diagnóstico]]="Não Prenha",Tabela1339[[#This Row],[E.C.C. IA]],"-")</f>
        <v>-</v>
      </c>
      <c r="U145" s="162" t="str">
        <f>IF(Tabela1339[[#This Row],[Diagnóstico]]="Não Prenha",Tabela1339[[#This Row],[Raça IA]],"-")</f>
        <v>-</v>
      </c>
      <c r="V145" s="162"/>
      <c r="W145" s="162">
        <f>Tabela1339[[#This Row],[Categoria]]</f>
        <v>0</v>
      </c>
      <c r="X145" s="162"/>
      <c r="Y145" s="162"/>
      <c r="Z145" s="162"/>
      <c r="AA145" s="162"/>
      <c r="AB145" s="150" t="str">
        <f t="shared" si="7"/>
        <v/>
      </c>
      <c r="AD145" s="154"/>
      <c r="AE145" s="155" t="str">
        <f>IF(Tabela1312410[[#This Row],[Diagnóstico]]="Não Prenha ",Tabela1339[[#This Row],[Vaca]],"-")</f>
        <v>-</v>
      </c>
      <c r="AF145" s="162"/>
      <c r="AG145" s="162"/>
      <c r="AH145" s="162"/>
      <c r="AI145" s="162"/>
      <c r="AJ145" s="162"/>
      <c r="AK145" s="162">
        <f>Tabela1339[[#This Row],[Categoria]]</f>
        <v>0</v>
      </c>
      <c r="AL145" s="162"/>
      <c r="AM145" s="162"/>
      <c r="AN145" s="162"/>
      <c r="AO145" s="162"/>
      <c r="AP145" s="150" t="str">
        <f t="shared" si="8"/>
        <v/>
      </c>
    </row>
    <row r="146" spans="1:42" s="144" customFormat="1" x14ac:dyDescent="0.25">
      <c r="A146" s="156"/>
      <c r="B146" s="154"/>
      <c r="C146" s="155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50" t="str">
        <f t="shared" si="6"/>
        <v/>
      </c>
      <c r="P146" s="154"/>
      <c r="Q146" s="155" t="str">
        <f>IF(Tabela1339[[#This Row],[Diagnóstico]]="Não Prenha",Tabela1339[[#This Row],[Vaca]],"-")</f>
        <v>-</v>
      </c>
      <c r="R146" s="162" t="str">
        <f>IF(Tabela1339[[#This Row],[Diagnóstico]]="Não Prenha",Tabela1339[[#This Row],[E.C.C DG]],"-")</f>
        <v>-</v>
      </c>
      <c r="S146" s="162"/>
      <c r="T146" s="162" t="str">
        <f>IF(Tabela1339[[#This Row],[Diagnóstico]]="Não Prenha",Tabela1339[[#This Row],[E.C.C. IA]],"-")</f>
        <v>-</v>
      </c>
      <c r="U146" s="162" t="str">
        <f>IF(Tabela1339[[#This Row],[Diagnóstico]]="Não Prenha",Tabela1339[[#This Row],[Raça IA]],"-")</f>
        <v>-</v>
      </c>
      <c r="V146" s="162"/>
      <c r="W146" s="162">
        <f>Tabela1339[[#This Row],[Categoria]]</f>
        <v>0</v>
      </c>
      <c r="X146" s="162"/>
      <c r="Y146" s="162"/>
      <c r="Z146" s="162"/>
      <c r="AA146" s="162"/>
      <c r="AB146" s="150" t="str">
        <f t="shared" si="7"/>
        <v/>
      </c>
      <c r="AD146" s="154"/>
      <c r="AE146" s="155" t="str">
        <f>IF(Tabela1312410[[#This Row],[Diagnóstico]]="Não Prenha ",Tabela1339[[#This Row],[Vaca]],"-")</f>
        <v>-</v>
      </c>
      <c r="AF146" s="162"/>
      <c r="AG146" s="162"/>
      <c r="AH146" s="162"/>
      <c r="AI146" s="162"/>
      <c r="AJ146" s="162"/>
      <c r="AK146" s="162">
        <f>Tabela1339[[#This Row],[Categoria]]</f>
        <v>0</v>
      </c>
      <c r="AL146" s="162"/>
      <c r="AM146" s="162"/>
      <c r="AN146" s="162"/>
      <c r="AO146" s="162"/>
      <c r="AP146" s="150" t="str">
        <f t="shared" si="8"/>
        <v/>
      </c>
    </row>
    <row r="147" spans="1:42" s="144" customFormat="1" x14ac:dyDescent="0.25">
      <c r="A147" s="156"/>
      <c r="B147" s="154"/>
      <c r="C147" s="155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50" t="str">
        <f t="shared" si="6"/>
        <v/>
      </c>
      <c r="P147" s="154"/>
      <c r="Q147" s="155" t="str">
        <f>IF(Tabela1339[[#This Row],[Diagnóstico]]="Não Prenha",Tabela1339[[#This Row],[Vaca]],"-")</f>
        <v>-</v>
      </c>
      <c r="R147" s="162" t="str">
        <f>IF(Tabela1339[[#This Row],[Diagnóstico]]="Não Prenha",Tabela1339[[#This Row],[E.C.C DG]],"-")</f>
        <v>-</v>
      </c>
      <c r="S147" s="162"/>
      <c r="T147" s="162" t="str">
        <f>IF(Tabela1339[[#This Row],[Diagnóstico]]="Não Prenha",Tabela1339[[#This Row],[E.C.C. IA]],"-")</f>
        <v>-</v>
      </c>
      <c r="U147" s="162" t="str">
        <f>IF(Tabela1339[[#This Row],[Diagnóstico]]="Não Prenha",Tabela1339[[#This Row],[Raça IA]],"-")</f>
        <v>-</v>
      </c>
      <c r="V147" s="162"/>
      <c r="W147" s="162">
        <f>Tabela1339[[#This Row],[Categoria]]</f>
        <v>0</v>
      </c>
      <c r="X147" s="162"/>
      <c r="Y147" s="162"/>
      <c r="Z147" s="162"/>
      <c r="AA147" s="162"/>
      <c r="AB147" s="150" t="str">
        <f t="shared" si="7"/>
        <v/>
      </c>
      <c r="AD147" s="154"/>
      <c r="AE147" s="155" t="str">
        <f>IF(Tabela1312410[[#This Row],[Diagnóstico]]="Não Prenha ",Tabela1339[[#This Row],[Vaca]],"-")</f>
        <v>-</v>
      </c>
      <c r="AF147" s="162"/>
      <c r="AG147" s="162"/>
      <c r="AH147" s="162"/>
      <c r="AI147" s="162"/>
      <c r="AJ147" s="162"/>
      <c r="AK147" s="162">
        <f>Tabela1339[[#This Row],[Categoria]]</f>
        <v>0</v>
      </c>
      <c r="AL147" s="162"/>
      <c r="AM147" s="162"/>
      <c r="AN147" s="162"/>
      <c r="AO147" s="162"/>
      <c r="AP147" s="150" t="str">
        <f t="shared" si="8"/>
        <v/>
      </c>
    </row>
    <row r="148" spans="1:42" s="144" customFormat="1" x14ac:dyDescent="0.25">
      <c r="A148" s="156"/>
      <c r="B148" s="154"/>
      <c r="C148" s="155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50" t="str">
        <f t="shared" si="6"/>
        <v/>
      </c>
      <c r="P148" s="154"/>
      <c r="Q148" s="155" t="str">
        <f>IF(Tabela1339[[#This Row],[Diagnóstico]]="Não Prenha",Tabela1339[[#This Row],[Vaca]],"-")</f>
        <v>-</v>
      </c>
      <c r="R148" s="162" t="str">
        <f>IF(Tabela1339[[#This Row],[Diagnóstico]]="Não Prenha",Tabela1339[[#This Row],[E.C.C DG]],"-")</f>
        <v>-</v>
      </c>
      <c r="S148" s="162"/>
      <c r="T148" s="162" t="str">
        <f>IF(Tabela1339[[#This Row],[Diagnóstico]]="Não Prenha",Tabela1339[[#This Row],[E.C.C. IA]],"-")</f>
        <v>-</v>
      </c>
      <c r="U148" s="162" t="str">
        <f>IF(Tabela1339[[#This Row],[Diagnóstico]]="Não Prenha",Tabela1339[[#This Row],[Raça IA]],"-")</f>
        <v>-</v>
      </c>
      <c r="V148" s="162"/>
      <c r="W148" s="162">
        <f>Tabela1339[[#This Row],[Categoria]]</f>
        <v>0</v>
      </c>
      <c r="X148" s="162"/>
      <c r="Y148" s="162"/>
      <c r="Z148" s="162"/>
      <c r="AA148" s="162"/>
      <c r="AB148" s="150" t="str">
        <f t="shared" si="7"/>
        <v/>
      </c>
      <c r="AD148" s="154"/>
      <c r="AE148" s="155" t="str">
        <f>IF(Tabela1312410[[#This Row],[Diagnóstico]]="Não Prenha ",Tabela1339[[#This Row],[Vaca]],"-")</f>
        <v>-</v>
      </c>
      <c r="AF148" s="162"/>
      <c r="AG148" s="162"/>
      <c r="AH148" s="162"/>
      <c r="AI148" s="162"/>
      <c r="AJ148" s="162"/>
      <c r="AK148" s="162">
        <f>Tabela1339[[#This Row],[Categoria]]</f>
        <v>0</v>
      </c>
      <c r="AL148" s="162"/>
      <c r="AM148" s="162"/>
      <c r="AN148" s="162"/>
      <c r="AO148" s="162"/>
      <c r="AP148" s="150" t="str">
        <f t="shared" si="8"/>
        <v/>
      </c>
    </row>
    <row r="149" spans="1:42" s="144" customFormat="1" x14ac:dyDescent="0.25">
      <c r="A149" s="156"/>
      <c r="B149" s="154"/>
      <c r="C149" s="155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50" t="str">
        <f t="shared" si="6"/>
        <v/>
      </c>
      <c r="P149" s="154"/>
      <c r="Q149" s="155" t="str">
        <f>IF(Tabela1339[[#This Row],[Diagnóstico]]="Não Prenha",Tabela1339[[#This Row],[Vaca]],"-")</f>
        <v>-</v>
      </c>
      <c r="R149" s="162" t="str">
        <f>IF(Tabela1339[[#This Row],[Diagnóstico]]="Não Prenha",Tabela1339[[#This Row],[E.C.C DG]],"-")</f>
        <v>-</v>
      </c>
      <c r="S149" s="162"/>
      <c r="T149" s="162" t="str">
        <f>IF(Tabela1339[[#This Row],[Diagnóstico]]="Não Prenha",Tabela1339[[#This Row],[E.C.C. IA]],"-")</f>
        <v>-</v>
      </c>
      <c r="U149" s="162" t="str">
        <f>IF(Tabela1339[[#This Row],[Diagnóstico]]="Não Prenha",Tabela1339[[#This Row],[Raça IA]],"-")</f>
        <v>-</v>
      </c>
      <c r="V149" s="162"/>
      <c r="W149" s="162">
        <f>Tabela1339[[#This Row],[Categoria]]</f>
        <v>0</v>
      </c>
      <c r="X149" s="162"/>
      <c r="Y149" s="162"/>
      <c r="Z149" s="162"/>
      <c r="AA149" s="162"/>
      <c r="AB149" s="150" t="str">
        <f t="shared" si="7"/>
        <v/>
      </c>
      <c r="AD149" s="154"/>
      <c r="AE149" s="155" t="str">
        <f>IF(Tabela1312410[[#This Row],[Diagnóstico]]="Não Prenha ",Tabela1339[[#This Row],[Vaca]],"-")</f>
        <v>-</v>
      </c>
      <c r="AF149" s="162"/>
      <c r="AG149" s="162"/>
      <c r="AH149" s="162"/>
      <c r="AI149" s="162"/>
      <c r="AJ149" s="162"/>
      <c r="AK149" s="162">
        <f>Tabela1339[[#This Row],[Categoria]]</f>
        <v>0</v>
      </c>
      <c r="AL149" s="162"/>
      <c r="AM149" s="162"/>
      <c r="AN149" s="162"/>
      <c r="AO149" s="162"/>
      <c r="AP149" s="150" t="str">
        <f t="shared" si="8"/>
        <v/>
      </c>
    </row>
    <row r="150" spans="1:42" s="144" customFormat="1" x14ac:dyDescent="0.25">
      <c r="A150" s="156"/>
      <c r="B150" s="154"/>
      <c r="C150" s="155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50" t="str">
        <f t="shared" si="6"/>
        <v/>
      </c>
      <c r="P150" s="154"/>
      <c r="Q150" s="155" t="str">
        <f>IF(Tabela1339[[#This Row],[Diagnóstico]]="Não Prenha",Tabela1339[[#This Row],[Vaca]],"-")</f>
        <v>-</v>
      </c>
      <c r="R150" s="162" t="str">
        <f>IF(Tabela1339[[#This Row],[Diagnóstico]]="Não Prenha",Tabela1339[[#This Row],[E.C.C DG]],"-")</f>
        <v>-</v>
      </c>
      <c r="S150" s="162"/>
      <c r="T150" s="162" t="str">
        <f>IF(Tabela1339[[#This Row],[Diagnóstico]]="Não Prenha",Tabela1339[[#This Row],[E.C.C. IA]],"-")</f>
        <v>-</v>
      </c>
      <c r="U150" s="162" t="str">
        <f>IF(Tabela1339[[#This Row],[Diagnóstico]]="Não Prenha",Tabela1339[[#This Row],[Raça IA]],"-")</f>
        <v>-</v>
      </c>
      <c r="V150" s="162"/>
      <c r="W150" s="162">
        <f>Tabela1339[[#This Row],[Categoria]]</f>
        <v>0</v>
      </c>
      <c r="X150" s="162"/>
      <c r="Y150" s="162"/>
      <c r="Z150" s="162"/>
      <c r="AA150" s="162"/>
      <c r="AB150" s="150" t="str">
        <f t="shared" si="7"/>
        <v/>
      </c>
      <c r="AD150" s="154"/>
      <c r="AE150" s="155" t="str">
        <f>IF(Tabela1312410[[#This Row],[Diagnóstico]]="Não Prenha ",Tabela1339[[#This Row],[Vaca]],"-")</f>
        <v>-</v>
      </c>
      <c r="AF150" s="162"/>
      <c r="AG150" s="162"/>
      <c r="AH150" s="162"/>
      <c r="AI150" s="162"/>
      <c r="AJ150" s="162"/>
      <c r="AK150" s="162">
        <f>Tabela1339[[#This Row],[Categoria]]</f>
        <v>0</v>
      </c>
      <c r="AL150" s="162"/>
      <c r="AM150" s="162"/>
      <c r="AN150" s="162"/>
      <c r="AO150" s="162"/>
      <c r="AP150" s="150" t="str">
        <f t="shared" si="8"/>
        <v/>
      </c>
    </row>
    <row r="151" spans="1:42" s="144" customFormat="1" x14ac:dyDescent="0.25">
      <c r="A151" s="156"/>
      <c r="B151" s="154"/>
      <c r="C151" s="155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50" t="str">
        <f t="shared" si="6"/>
        <v/>
      </c>
      <c r="P151" s="154"/>
      <c r="Q151" s="155" t="str">
        <f>IF(Tabela1339[[#This Row],[Diagnóstico]]="Não Prenha",Tabela1339[[#This Row],[Vaca]],"-")</f>
        <v>-</v>
      </c>
      <c r="R151" s="162" t="str">
        <f>IF(Tabela1339[[#This Row],[Diagnóstico]]="Não Prenha",Tabela1339[[#This Row],[E.C.C DG]],"-")</f>
        <v>-</v>
      </c>
      <c r="S151" s="162"/>
      <c r="T151" s="162" t="str">
        <f>IF(Tabela1339[[#This Row],[Diagnóstico]]="Não Prenha",Tabela1339[[#This Row],[E.C.C. IA]],"-")</f>
        <v>-</v>
      </c>
      <c r="U151" s="162" t="str">
        <f>IF(Tabela1339[[#This Row],[Diagnóstico]]="Não Prenha",Tabela1339[[#This Row],[Raça IA]],"-")</f>
        <v>-</v>
      </c>
      <c r="V151" s="162"/>
      <c r="W151" s="162">
        <f>Tabela1339[[#This Row],[Categoria]]</f>
        <v>0</v>
      </c>
      <c r="X151" s="162"/>
      <c r="Y151" s="162"/>
      <c r="Z151" s="162"/>
      <c r="AA151" s="162"/>
      <c r="AB151" s="150" t="str">
        <f t="shared" si="7"/>
        <v/>
      </c>
      <c r="AD151" s="154"/>
      <c r="AE151" s="155" t="str">
        <f>IF(Tabela1312410[[#This Row],[Diagnóstico]]="Não Prenha ",Tabela1339[[#This Row],[Vaca]],"-")</f>
        <v>-</v>
      </c>
      <c r="AF151" s="162"/>
      <c r="AG151" s="162"/>
      <c r="AH151" s="162"/>
      <c r="AI151" s="162"/>
      <c r="AJ151" s="162"/>
      <c r="AK151" s="162">
        <f>Tabela1339[[#This Row],[Categoria]]</f>
        <v>0</v>
      </c>
      <c r="AL151" s="162"/>
      <c r="AM151" s="162"/>
      <c r="AN151" s="162"/>
      <c r="AO151" s="162"/>
      <c r="AP151" s="150" t="str">
        <f t="shared" si="8"/>
        <v/>
      </c>
    </row>
    <row r="152" spans="1:42" s="144" customFormat="1" x14ac:dyDescent="0.25">
      <c r="A152" s="156"/>
      <c r="B152" s="154"/>
      <c r="C152" s="155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50" t="str">
        <f t="shared" si="6"/>
        <v/>
      </c>
      <c r="P152" s="154"/>
      <c r="Q152" s="155" t="str">
        <f>IF(Tabela1339[[#This Row],[Diagnóstico]]="Não Prenha",Tabela1339[[#This Row],[Vaca]],"-")</f>
        <v>-</v>
      </c>
      <c r="R152" s="162" t="str">
        <f>IF(Tabela1339[[#This Row],[Diagnóstico]]="Não Prenha",Tabela1339[[#This Row],[E.C.C DG]],"-")</f>
        <v>-</v>
      </c>
      <c r="S152" s="162"/>
      <c r="T152" s="162" t="str">
        <f>IF(Tabela1339[[#This Row],[Diagnóstico]]="Não Prenha",Tabela1339[[#This Row],[E.C.C. IA]],"-")</f>
        <v>-</v>
      </c>
      <c r="U152" s="162" t="str">
        <f>IF(Tabela1339[[#This Row],[Diagnóstico]]="Não Prenha",Tabela1339[[#This Row],[Raça IA]],"-")</f>
        <v>-</v>
      </c>
      <c r="V152" s="162"/>
      <c r="W152" s="162">
        <f>Tabela1339[[#This Row],[Categoria]]</f>
        <v>0</v>
      </c>
      <c r="X152" s="162"/>
      <c r="Y152" s="162"/>
      <c r="Z152" s="162"/>
      <c r="AA152" s="162"/>
      <c r="AB152" s="150" t="str">
        <f t="shared" si="7"/>
        <v/>
      </c>
      <c r="AD152" s="154"/>
      <c r="AE152" s="155" t="str">
        <f>IF(Tabela1312410[[#This Row],[Diagnóstico]]="Não Prenha ",Tabela1339[[#This Row],[Vaca]],"-")</f>
        <v>-</v>
      </c>
      <c r="AF152" s="162"/>
      <c r="AG152" s="162"/>
      <c r="AH152" s="162"/>
      <c r="AI152" s="162"/>
      <c r="AJ152" s="162"/>
      <c r="AK152" s="162">
        <f>Tabela1339[[#This Row],[Categoria]]</f>
        <v>0</v>
      </c>
      <c r="AL152" s="162"/>
      <c r="AM152" s="162"/>
      <c r="AN152" s="162"/>
      <c r="AO152" s="162"/>
      <c r="AP152" s="150" t="str">
        <f t="shared" si="8"/>
        <v/>
      </c>
    </row>
    <row r="153" spans="1:42" s="144" customFormat="1" x14ac:dyDescent="0.25">
      <c r="A153" s="156"/>
      <c r="B153" s="154"/>
      <c r="C153" s="155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50" t="str">
        <f t="shared" si="6"/>
        <v/>
      </c>
      <c r="P153" s="154"/>
      <c r="Q153" s="155" t="str">
        <f>IF(Tabela1339[[#This Row],[Diagnóstico]]="Não Prenha",Tabela1339[[#This Row],[Vaca]],"-")</f>
        <v>-</v>
      </c>
      <c r="R153" s="162" t="str">
        <f>IF(Tabela1339[[#This Row],[Diagnóstico]]="Não Prenha",Tabela1339[[#This Row],[E.C.C DG]],"-")</f>
        <v>-</v>
      </c>
      <c r="S153" s="162"/>
      <c r="T153" s="162" t="str">
        <f>IF(Tabela1339[[#This Row],[Diagnóstico]]="Não Prenha",Tabela1339[[#This Row],[E.C.C. IA]],"-")</f>
        <v>-</v>
      </c>
      <c r="U153" s="162" t="str">
        <f>IF(Tabela1339[[#This Row],[Diagnóstico]]="Não Prenha",Tabela1339[[#This Row],[Raça IA]],"-")</f>
        <v>-</v>
      </c>
      <c r="V153" s="162"/>
      <c r="W153" s="162">
        <f>Tabela1339[[#This Row],[Categoria]]</f>
        <v>0</v>
      </c>
      <c r="X153" s="162"/>
      <c r="Y153" s="162"/>
      <c r="Z153" s="162"/>
      <c r="AA153" s="162"/>
      <c r="AB153" s="150" t="str">
        <f t="shared" si="7"/>
        <v/>
      </c>
      <c r="AD153" s="154"/>
      <c r="AE153" s="155" t="str">
        <f>IF(Tabela1312410[[#This Row],[Diagnóstico]]="Não Prenha ",Tabela1339[[#This Row],[Vaca]],"-")</f>
        <v>-</v>
      </c>
      <c r="AF153" s="162"/>
      <c r="AG153" s="162"/>
      <c r="AH153" s="162"/>
      <c r="AI153" s="162"/>
      <c r="AJ153" s="162"/>
      <c r="AK153" s="162">
        <f>Tabela1339[[#This Row],[Categoria]]</f>
        <v>0</v>
      </c>
      <c r="AL153" s="162"/>
      <c r="AM153" s="162"/>
      <c r="AN153" s="162"/>
      <c r="AO153" s="162"/>
      <c r="AP153" s="150" t="str">
        <f t="shared" si="8"/>
        <v/>
      </c>
    </row>
    <row r="154" spans="1:42" s="144" customFormat="1" x14ac:dyDescent="0.25">
      <c r="A154" s="156"/>
      <c r="B154" s="154"/>
      <c r="C154" s="155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50" t="str">
        <f t="shared" si="6"/>
        <v/>
      </c>
      <c r="P154" s="154"/>
      <c r="Q154" s="155" t="str">
        <f>IF(Tabela1339[[#This Row],[Diagnóstico]]="Não Prenha",Tabela1339[[#This Row],[Vaca]],"-")</f>
        <v>-</v>
      </c>
      <c r="R154" s="162" t="str">
        <f>IF(Tabela1339[[#This Row],[Diagnóstico]]="Não Prenha",Tabela1339[[#This Row],[E.C.C DG]],"-")</f>
        <v>-</v>
      </c>
      <c r="S154" s="162"/>
      <c r="T154" s="162" t="str">
        <f>IF(Tabela1339[[#This Row],[Diagnóstico]]="Não Prenha",Tabela1339[[#This Row],[E.C.C. IA]],"-")</f>
        <v>-</v>
      </c>
      <c r="U154" s="162" t="str">
        <f>IF(Tabela1339[[#This Row],[Diagnóstico]]="Não Prenha",Tabela1339[[#This Row],[Raça IA]],"-")</f>
        <v>-</v>
      </c>
      <c r="V154" s="162"/>
      <c r="W154" s="162">
        <f>Tabela1339[[#This Row],[Categoria]]</f>
        <v>0</v>
      </c>
      <c r="X154" s="162"/>
      <c r="Y154" s="162"/>
      <c r="Z154" s="162"/>
      <c r="AA154" s="162"/>
      <c r="AB154" s="150" t="str">
        <f t="shared" si="7"/>
        <v/>
      </c>
      <c r="AD154" s="154"/>
      <c r="AE154" s="155" t="str">
        <f>IF(Tabela1312410[[#This Row],[Diagnóstico]]="Não Prenha ",Tabela1339[[#This Row],[Vaca]],"-")</f>
        <v>-</v>
      </c>
      <c r="AF154" s="162"/>
      <c r="AG154" s="162"/>
      <c r="AH154" s="162"/>
      <c r="AI154" s="162"/>
      <c r="AJ154" s="162"/>
      <c r="AK154" s="162">
        <f>Tabela1339[[#This Row],[Categoria]]</f>
        <v>0</v>
      </c>
      <c r="AL154" s="162"/>
      <c r="AM154" s="162"/>
      <c r="AN154" s="162"/>
      <c r="AO154" s="162"/>
      <c r="AP154" s="150" t="str">
        <f t="shared" si="8"/>
        <v/>
      </c>
    </row>
    <row r="155" spans="1:42" s="144" customFormat="1" x14ac:dyDescent="0.25">
      <c r="A155" s="156"/>
      <c r="B155" s="154"/>
      <c r="C155" s="155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50" t="str">
        <f t="shared" si="6"/>
        <v/>
      </c>
      <c r="P155" s="154"/>
      <c r="Q155" s="155" t="str">
        <f>IF(Tabela1339[[#This Row],[Diagnóstico]]="Não Prenha",Tabela1339[[#This Row],[Vaca]],"-")</f>
        <v>-</v>
      </c>
      <c r="R155" s="162" t="str">
        <f>IF(Tabela1339[[#This Row],[Diagnóstico]]="Não Prenha",Tabela1339[[#This Row],[E.C.C DG]],"-")</f>
        <v>-</v>
      </c>
      <c r="S155" s="162"/>
      <c r="T155" s="162" t="str">
        <f>IF(Tabela1339[[#This Row],[Diagnóstico]]="Não Prenha",Tabela1339[[#This Row],[E.C.C. IA]],"-")</f>
        <v>-</v>
      </c>
      <c r="U155" s="162" t="str">
        <f>IF(Tabela1339[[#This Row],[Diagnóstico]]="Não Prenha",Tabela1339[[#This Row],[Raça IA]],"-")</f>
        <v>-</v>
      </c>
      <c r="V155" s="162"/>
      <c r="W155" s="162">
        <f>Tabela1339[[#This Row],[Categoria]]</f>
        <v>0</v>
      </c>
      <c r="X155" s="162"/>
      <c r="Y155" s="162"/>
      <c r="Z155" s="162"/>
      <c r="AA155" s="162"/>
      <c r="AB155" s="150" t="str">
        <f t="shared" si="7"/>
        <v/>
      </c>
      <c r="AD155" s="154"/>
      <c r="AE155" s="155" t="str">
        <f>IF(Tabela1312410[[#This Row],[Diagnóstico]]="Não Prenha ",Tabela1339[[#This Row],[Vaca]],"-")</f>
        <v>-</v>
      </c>
      <c r="AF155" s="162"/>
      <c r="AG155" s="162"/>
      <c r="AH155" s="162"/>
      <c r="AI155" s="162"/>
      <c r="AJ155" s="162"/>
      <c r="AK155" s="162">
        <f>Tabela1339[[#This Row],[Categoria]]</f>
        <v>0</v>
      </c>
      <c r="AL155" s="162"/>
      <c r="AM155" s="162"/>
      <c r="AN155" s="162"/>
      <c r="AO155" s="162"/>
      <c r="AP155" s="150" t="str">
        <f t="shared" si="8"/>
        <v/>
      </c>
    </row>
    <row r="156" spans="1:42" s="144" customFormat="1" x14ac:dyDescent="0.25">
      <c r="A156" s="156"/>
      <c r="B156" s="154"/>
      <c r="C156" s="155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50" t="str">
        <f t="shared" si="6"/>
        <v/>
      </c>
      <c r="P156" s="154"/>
      <c r="Q156" s="155" t="str">
        <f>IF(Tabela1339[[#This Row],[Diagnóstico]]="Não Prenha",Tabela1339[[#This Row],[Vaca]],"-")</f>
        <v>-</v>
      </c>
      <c r="R156" s="162" t="str">
        <f>IF(Tabela1339[[#This Row],[Diagnóstico]]="Não Prenha",Tabela1339[[#This Row],[E.C.C DG]],"-")</f>
        <v>-</v>
      </c>
      <c r="S156" s="162"/>
      <c r="T156" s="162" t="str">
        <f>IF(Tabela1339[[#This Row],[Diagnóstico]]="Não Prenha",Tabela1339[[#This Row],[E.C.C. IA]],"-")</f>
        <v>-</v>
      </c>
      <c r="U156" s="162" t="str">
        <f>IF(Tabela1339[[#This Row],[Diagnóstico]]="Não Prenha",Tabela1339[[#This Row],[Raça IA]],"-")</f>
        <v>-</v>
      </c>
      <c r="V156" s="162"/>
      <c r="W156" s="162">
        <f>Tabela1339[[#This Row],[Categoria]]</f>
        <v>0</v>
      </c>
      <c r="X156" s="162"/>
      <c r="Y156" s="162"/>
      <c r="Z156" s="162"/>
      <c r="AA156" s="162"/>
      <c r="AB156" s="150" t="str">
        <f t="shared" si="7"/>
        <v/>
      </c>
      <c r="AD156" s="154"/>
      <c r="AE156" s="155" t="str">
        <f>IF(Tabela1312410[[#This Row],[Diagnóstico]]="Não Prenha ",Tabela1339[[#This Row],[Vaca]],"-")</f>
        <v>-</v>
      </c>
      <c r="AF156" s="162"/>
      <c r="AG156" s="162"/>
      <c r="AH156" s="162"/>
      <c r="AI156" s="162"/>
      <c r="AJ156" s="162"/>
      <c r="AK156" s="162">
        <f>Tabela1339[[#This Row],[Categoria]]</f>
        <v>0</v>
      </c>
      <c r="AL156" s="162"/>
      <c r="AM156" s="162"/>
      <c r="AN156" s="162"/>
      <c r="AO156" s="162"/>
      <c r="AP156" s="150" t="str">
        <f t="shared" si="8"/>
        <v/>
      </c>
    </row>
    <row r="157" spans="1:42" s="144" customFormat="1" x14ac:dyDescent="0.25">
      <c r="A157" s="156"/>
      <c r="B157" s="154"/>
      <c r="C157" s="155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50" t="str">
        <f t="shared" si="6"/>
        <v/>
      </c>
      <c r="P157" s="154"/>
      <c r="Q157" s="155" t="str">
        <f>IF(Tabela1339[[#This Row],[Diagnóstico]]="Não Prenha",Tabela1339[[#This Row],[Vaca]],"-")</f>
        <v>-</v>
      </c>
      <c r="R157" s="162" t="str">
        <f>IF(Tabela1339[[#This Row],[Diagnóstico]]="Não Prenha",Tabela1339[[#This Row],[E.C.C DG]],"-")</f>
        <v>-</v>
      </c>
      <c r="S157" s="162"/>
      <c r="T157" s="162" t="str">
        <f>IF(Tabela1339[[#This Row],[Diagnóstico]]="Não Prenha",Tabela1339[[#This Row],[E.C.C. IA]],"-")</f>
        <v>-</v>
      </c>
      <c r="U157" s="162" t="str">
        <f>IF(Tabela1339[[#This Row],[Diagnóstico]]="Não Prenha",Tabela1339[[#This Row],[Raça IA]],"-")</f>
        <v>-</v>
      </c>
      <c r="V157" s="162"/>
      <c r="W157" s="162">
        <f>Tabela1339[[#This Row],[Categoria]]</f>
        <v>0</v>
      </c>
      <c r="X157" s="162"/>
      <c r="Y157" s="162"/>
      <c r="Z157" s="162"/>
      <c r="AA157" s="162"/>
      <c r="AB157" s="150" t="str">
        <f t="shared" si="7"/>
        <v/>
      </c>
      <c r="AD157" s="154"/>
      <c r="AE157" s="155" t="str">
        <f>IF(Tabela1312410[[#This Row],[Diagnóstico]]="Não Prenha ",Tabela1339[[#This Row],[Vaca]],"-")</f>
        <v>-</v>
      </c>
      <c r="AF157" s="162"/>
      <c r="AG157" s="162"/>
      <c r="AH157" s="162"/>
      <c r="AI157" s="162"/>
      <c r="AJ157" s="162"/>
      <c r="AK157" s="162">
        <f>Tabela1339[[#This Row],[Categoria]]</f>
        <v>0</v>
      </c>
      <c r="AL157" s="162"/>
      <c r="AM157" s="162"/>
      <c r="AN157" s="162"/>
      <c r="AO157" s="162"/>
      <c r="AP157" s="150" t="str">
        <f t="shared" si="8"/>
        <v/>
      </c>
    </row>
    <row r="158" spans="1:42" s="144" customFormat="1" x14ac:dyDescent="0.25">
      <c r="A158" s="156"/>
      <c r="B158" s="154"/>
      <c r="C158" s="155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50" t="str">
        <f t="shared" si="6"/>
        <v/>
      </c>
      <c r="P158" s="154"/>
      <c r="Q158" s="155" t="str">
        <f>IF(Tabela1339[[#This Row],[Diagnóstico]]="Não Prenha",Tabela1339[[#This Row],[Vaca]],"-")</f>
        <v>-</v>
      </c>
      <c r="R158" s="162" t="str">
        <f>IF(Tabela1339[[#This Row],[Diagnóstico]]="Não Prenha",Tabela1339[[#This Row],[E.C.C DG]],"-")</f>
        <v>-</v>
      </c>
      <c r="S158" s="162"/>
      <c r="T158" s="162" t="str">
        <f>IF(Tabela1339[[#This Row],[Diagnóstico]]="Não Prenha",Tabela1339[[#This Row],[E.C.C. IA]],"-")</f>
        <v>-</v>
      </c>
      <c r="U158" s="162" t="str">
        <f>IF(Tabela1339[[#This Row],[Diagnóstico]]="Não Prenha",Tabela1339[[#This Row],[Raça IA]],"-")</f>
        <v>-</v>
      </c>
      <c r="V158" s="162"/>
      <c r="W158" s="162">
        <f>Tabela1339[[#This Row],[Categoria]]</f>
        <v>0</v>
      </c>
      <c r="X158" s="162"/>
      <c r="Y158" s="162"/>
      <c r="Z158" s="162"/>
      <c r="AA158" s="162"/>
      <c r="AB158" s="150" t="str">
        <f t="shared" si="7"/>
        <v/>
      </c>
      <c r="AD158" s="154"/>
      <c r="AE158" s="155" t="str">
        <f>IF(Tabela1312410[[#This Row],[Diagnóstico]]="Não Prenha ",Tabela1339[[#This Row],[Vaca]],"-")</f>
        <v>-</v>
      </c>
      <c r="AF158" s="162"/>
      <c r="AG158" s="162"/>
      <c r="AH158" s="162"/>
      <c r="AI158" s="162"/>
      <c r="AJ158" s="162"/>
      <c r="AK158" s="162">
        <f>Tabela1339[[#This Row],[Categoria]]</f>
        <v>0</v>
      </c>
      <c r="AL158" s="162"/>
      <c r="AM158" s="162"/>
      <c r="AN158" s="162"/>
      <c r="AO158" s="162"/>
      <c r="AP158" s="150" t="str">
        <f t="shared" si="8"/>
        <v/>
      </c>
    </row>
    <row r="159" spans="1:42" s="144" customFormat="1" x14ac:dyDescent="0.25">
      <c r="A159" s="156"/>
      <c r="B159" s="154"/>
      <c r="C159" s="155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50" t="str">
        <f t="shared" si="6"/>
        <v/>
      </c>
      <c r="P159" s="154"/>
      <c r="Q159" s="155" t="str">
        <f>IF(Tabela1339[[#This Row],[Diagnóstico]]="Não Prenha",Tabela1339[[#This Row],[Vaca]],"-")</f>
        <v>-</v>
      </c>
      <c r="R159" s="162" t="str">
        <f>IF(Tabela1339[[#This Row],[Diagnóstico]]="Não Prenha",Tabela1339[[#This Row],[E.C.C DG]],"-")</f>
        <v>-</v>
      </c>
      <c r="S159" s="162"/>
      <c r="T159" s="162" t="str">
        <f>IF(Tabela1339[[#This Row],[Diagnóstico]]="Não Prenha",Tabela1339[[#This Row],[E.C.C. IA]],"-")</f>
        <v>-</v>
      </c>
      <c r="U159" s="162" t="str">
        <f>IF(Tabela1339[[#This Row],[Diagnóstico]]="Não Prenha",Tabela1339[[#This Row],[Raça IA]],"-")</f>
        <v>-</v>
      </c>
      <c r="V159" s="162"/>
      <c r="W159" s="162">
        <f>Tabela1339[[#This Row],[Categoria]]</f>
        <v>0</v>
      </c>
      <c r="X159" s="162"/>
      <c r="Y159" s="162"/>
      <c r="Z159" s="162"/>
      <c r="AA159" s="162"/>
      <c r="AB159" s="150" t="str">
        <f t="shared" si="7"/>
        <v/>
      </c>
      <c r="AD159" s="154"/>
      <c r="AE159" s="155" t="str">
        <f>IF(Tabela1312410[[#This Row],[Diagnóstico]]="Não Prenha ",Tabela1339[[#This Row],[Vaca]],"-")</f>
        <v>-</v>
      </c>
      <c r="AF159" s="162"/>
      <c r="AG159" s="162"/>
      <c r="AH159" s="162"/>
      <c r="AI159" s="162"/>
      <c r="AJ159" s="162"/>
      <c r="AK159" s="162">
        <f>Tabela1339[[#This Row],[Categoria]]</f>
        <v>0</v>
      </c>
      <c r="AL159" s="162"/>
      <c r="AM159" s="162"/>
      <c r="AN159" s="162"/>
      <c r="AO159" s="162"/>
      <c r="AP159" s="150" t="str">
        <f t="shared" si="8"/>
        <v/>
      </c>
    </row>
    <row r="160" spans="1:42" s="144" customFormat="1" x14ac:dyDescent="0.25">
      <c r="A160" s="156"/>
      <c r="B160" s="154"/>
      <c r="C160" s="155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50" t="str">
        <f t="shared" si="6"/>
        <v/>
      </c>
      <c r="P160" s="154"/>
      <c r="Q160" s="155" t="str">
        <f>IF(Tabela1339[[#This Row],[Diagnóstico]]="Não Prenha",Tabela1339[[#This Row],[Vaca]],"-")</f>
        <v>-</v>
      </c>
      <c r="R160" s="162" t="str">
        <f>IF(Tabela1339[[#This Row],[Diagnóstico]]="Não Prenha",Tabela1339[[#This Row],[E.C.C DG]],"-")</f>
        <v>-</v>
      </c>
      <c r="S160" s="162"/>
      <c r="T160" s="162" t="str">
        <f>IF(Tabela1339[[#This Row],[Diagnóstico]]="Não Prenha",Tabela1339[[#This Row],[E.C.C. IA]],"-")</f>
        <v>-</v>
      </c>
      <c r="U160" s="162" t="str">
        <f>IF(Tabela1339[[#This Row],[Diagnóstico]]="Não Prenha",Tabela1339[[#This Row],[Raça IA]],"-")</f>
        <v>-</v>
      </c>
      <c r="V160" s="162"/>
      <c r="W160" s="162">
        <f>Tabela1339[[#This Row],[Categoria]]</f>
        <v>0</v>
      </c>
      <c r="X160" s="162"/>
      <c r="Y160" s="162"/>
      <c r="Z160" s="162"/>
      <c r="AA160" s="162"/>
      <c r="AB160" s="150" t="str">
        <f t="shared" si="7"/>
        <v/>
      </c>
      <c r="AD160" s="154"/>
      <c r="AE160" s="155" t="str">
        <f>IF(Tabela1312410[[#This Row],[Diagnóstico]]="Não Prenha ",Tabela1339[[#This Row],[Vaca]],"-")</f>
        <v>-</v>
      </c>
      <c r="AF160" s="162"/>
      <c r="AG160" s="162"/>
      <c r="AH160" s="162"/>
      <c r="AI160" s="162"/>
      <c r="AJ160" s="162"/>
      <c r="AK160" s="162">
        <f>Tabela1339[[#This Row],[Categoria]]</f>
        <v>0</v>
      </c>
      <c r="AL160" s="162"/>
      <c r="AM160" s="162"/>
      <c r="AN160" s="162"/>
      <c r="AO160" s="162"/>
      <c r="AP160" s="150" t="str">
        <f t="shared" si="8"/>
        <v/>
      </c>
    </row>
    <row r="161" spans="1:42" s="144" customFormat="1" x14ac:dyDescent="0.25">
      <c r="A161" s="156"/>
      <c r="B161" s="154"/>
      <c r="C161" s="155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50" t="str">
        <f t="shared" si="6"/>
        <v/>
      </c>
      <c r="P161" s="154"/>
      <c r="Q161" s="155" t="str">
        <f>IF(Tabela1339[[#This Row],[Diagnóstico]]="Não Prenha",Tabela1339[[#This Row],[Vaca]],"-")</f>
        <v>-</v>
      </c>
      <c r="R161" s="162" t="str">
        <f>IF(Tabela1339[[#This Row],[Diagnóstico]]="Não Prenha",Tabela1339[[#This Row],[E.C.C DG]],"-")</f>
        <v>-</v>
      </c>
      <c r="S161" s="162"/>
      <c r="T161" s="162" t="str">
        <f>IF(Tabela1339[[#This Row],[Diagnóstico]]="Não Prenha",Tabela1339[[#This Row],[E.C.C. IA]],"-")</f>
        <v>-</v>
      </c>
      <c r="U161" s="162" t="str">
        <f>IF(Tabela1339[[#This Row],[Diagnóstico]]="Não Prenha",Tabela1339[[#This Row],[Raça IA]],"-")</f>
        <v>-</v>
      </c>
      <c r="V161" s="162"/>
      <c r="W161" s="162">
        <f>Tabela1339[[#This Row],[Categoria]]</f>
        <v>0</v>
      </c>
      <c r="X161" s="162"/>
      <c r="Y161" s="162"/>
      <c r="Z161" s="162"/>
      <c r="AA161" s="162"/>
      <c r="AB161" s="150" t="str">
        <f t="shared" si="7"/>
        <v/>
      </c>
      <c r="AD161" s="154"/>
      <c r="AE161" s="155" t="str">
        <f>IF(Tabela1312410[[#This Row],[Diagnóstico]]="Não Prenha ",Tabela1339[[#This Row],[Vaca]],"-")</f>
        <v>-</v>
      </c>
      <c r="AF161" s="162"/>
      <c r="AG161" s="162"/>
      <c r="AH161" s="162"/>
      <c r="AI161" s="162"/>
      <c r="AJ161" s="162"/>
      <c r="AK161" s="162">
        <f>Tabela1339[[#This Row],[Categoria]]</f>
        <v>0</v>
      </c>
      <c r="AL161" s="162"/>
      <c r="AM161" s="162"/>
      <c r="AN161" s="162"/>
      <c r="AO161" s="162"/>
      <c r="AP161" s="150" t="str">
        <f t="shared" si="8"/>
        <v/>
      </c>
    </row>
    <row r="162" spans="1:42" s="144" customFormat="1" x14ac:dyDescent="0.25">
      <c r="A162" s="156"/>
      <c r="B162" s="154"/>
      <c r="C162" s="155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50" t="str">
        <f t="shared" si="6"/>
        <v/>
      </c>
      <c r="P162" s="154"/>
      <c r="Q162" s="155" t="str">
        <f>IF(Tabela1339[[#This Row],[Diagnóstico]]="Não Prenha",Tabela1339[[#This Row],[Vaca]],"-")</f>
        <v>-</v>
      </c>
      <c r="R162" s="162" t="str">
        <f>IF(Tabela1339[[#This Row],[Diagnóstico]]="Não Prenha",Tabela1339[[#This Row],[E.C.C DG]],"-")</f>
        <v>-</v>
      </c>
      <c r="S162" s="162"/>
      <c r="T162" s="162" t="str">
        <f>IF(Tabela1339[[#This Row],[Diagnóstico]]="Não Prenha",Tabela1339[[#This Row],[E.C.C. IA]],"-")</f>
        <v>-</v>
      </c>
      <c r="U162" s="162" t="str">
        <f>IF(Tabela1339[[#This Row],[Diagnóstico]]="Não Prenha",Tabela1339[[#This Row],[Raça IA]],"-")</f>
        <v>-</v>
      </c>
      <c r="V162" s="162"/>
      <c r="W162" s="162">
        <f>Tabela1339[[#This Row],[Categoria]]</f>
        <v>0</v>
      </c>
      <c r="X162" s="162"/>
      <c r="Y162" s="162"/>
      <c r="Z162" s="162"/>
      <c r="AA162" s="162"/>
      <c r="AB162" s="150" t="str">
        <f t="shared" si="7"/>
        <v/>
      </c>
      <c r="AD162" s="154"/>
      <c r="AE162" s="155" t="str">
        <f>IF(Tabela1312410[[#This Row],[Diagnóstico]]="Não Prenha ",Tabela1339[[#This Row],[Vaca]],"-")</f>
        <v>-</v>
      </c>
      <c r="AF162" s="162"/>
      <c r="AG162" s="162"/>
      <c r="AH162" s="162"/>
      <c r="AI162" s="162"/>
      <c r="AJ162" s="162"/>
      <c r="AK162" s="162">
        <f>Tabela1339[[#This Row],[Categoria]]</f>
        <v>0</v>
      </c>
      <c r="AL162" s="162"/>
      <c r="AM162" s="162"/>
      <c r="AN162" s="162"/>
      <c r="AO162" s="162"/>
      <c r="AP162" s="150" t="str">
        <f t="shared" si="8"/>
        <v/>
      </c>
    </row>
    <row r="163" spans="1:42" s="144" customFormat="1" x14ac:dyDescent="0.25">
      <c r="A163" s="156"/>
      <c r="B163" s="154"/>
      <c r="C163" s="155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50" t="str">
        <f t="shared" si="6"/>
        <v/>
      </c>
      <c r="P163" s="154"/>
      <c r="Q163" s="155" t="str">
        <f>IF(Tabela1339[[#This Row],[Diagnóstico]]="Não Prenha",Tabela1339[[#This Row],[Vaca]],"-")</f>
        <v>-</v>
      </c>
      <c r="R163" s="162" t="str">
        <f>IF(Tabela1339[[#This Row],[Diagnóstico]]="Não Prenha",Tabela1339[[#This Row],[E.C.C DG]],"-")</f>
        <v>-</v>
      </c>
      <c r="S163" s="162"/>
      <c r="T163" s="162" t="str">
        <f>IF(Tabela1339[[#This Row],[Diagnóstico]]="Não Prenha",Tabela1339[[#This Row],[E.C.C. IA]],"-")</f>
        <v>-</v>
      </c>
      <c r="U163" s="162" t="str">
        <f>IF(Tabela1339[[#This Row],[Diagnóstico]]="Não Prenha",Tabela1339[[#This Row],[Raça IA]],"-")</f>
        <v>-</v>
      </c>
      <c r="V163" s="162"/>
      <c r="W163" s="162">
        <f>Tabela1339[[#This Row],[Categoria]]</f>
        <v>0</v>
      </c>
      <c r="X163" s="162"/>
      <c r="Y163" s="162"/>
      <c r="Z163" s="162"/>
      <c r="AA163" s="162"/>
      <c r="AB163" s="150" t="str">
        <f t="shared" si="7"/>
        <v/>
      </c>
      <c r="AD163" s="154"/>
      <c r="AE163" s="155" t="str">
        <f>IF(Tabela1312410[[#This Row],[Diagnóstico]]="Não Prenha ",Tabela1339[[#This Row],[Vaca]],"-")</f>
        <v>-</v>
      </c>
      <c r="AF163" s="162"/>
      <c r="AG163" s="162"/>
      <c r="AH163" s="162"/>
      <c r="AI163" s="162"/>
      <c r="AJ163" s="162"/>
      <c r="AK163" s="162">
        <f>Tabela1339[[#This Row],[Categoria]]</f>
        <v>0</v>
      </c>
      <c r="AL163" s="162"/>
      <c r="AM163" s="162"/>
      <c r="AN163" s="162"/>
      <c r="AO163" s="162"/>
      <c r="AP163" s="150" t="str">
        <f t="shared" si="8"/>
        <v/>
      </c>
    </row>
    <row r="164" spans="1:42" s="144" customFormat="1" x14ac:dyDescent="0.25">
      <c r="A164" s="156"/>
      <c r="B164" s="154"/>
      <c r="C164" s="155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50" t="str">
        <f t="shared" si="6"/>
        <v/>
      </c>
      <c r="P164" s="154"/>
      <c r="Q164" s="155" t="str">
        <f>IF(Tabela1339[[#This Row],[Diagnóstico]]="Não Prenha",Tabela1339[[#This Row],[Vaca]],"-")</f>
        <v>-</v>
      </c>
      <c r="R164" s="162" t="str">
        <f>IF(Tabela1339[[#This Row],[Diagnóstico]]="Não Prenha",Tabela1339[[#This Row],[E.C.C DG]],"-")</f>
        <v>-</v>
      </c>
      <c r="S164" s="162"/>
      <c r="T164" s="162" t="str">
        <f>IF(Tabela1339[[#This Row],[Diagnóstico]]="Não Prenha",Tabela1339[[#This Row],[E.C.C. IA]],"-")</f>
        <v>-</v>
      </c>
      <c r="U164" s="162" t="str">
        <f>IF(Tabela1339[[#This Row],[Diagnóstico]]="Não Prenha",Tabela1339[[#This Row],[Raça IA]],"-")</f>
        <v>-</v>
      </c>
      <c r="V164" s="162"/>
      <c r="W164" s="162">
        <f>Tabela1339[[#This Row],[Categoria]]</f>
        <v>0</v>
      </c>
      <c r="X164" s="162"/>
      <c r="Y164" s="162"/>
      <c r="Z164" s="162"/>
      <c r="AA164" s="162"/>
      <c r="AB164" s="150" t="str">
        <f t="shared" si="7"/>
        <v/>
      </c>
      <c r="AD164" s="154"/>
      <c r="AE164" s="155" t="str">
        <f>IF(Tabela1312410[[#This Row],[Diagnóstico]]="Não Prenha ",Tabela1339[[#This Row],[Vaca]],"-")</f>
        <v>-</v>
      </c>
      <c r="AF164" s="162"/>
      <c r="AG164" s="162"/>
      <c r="AH164" s="162"/>
      <c r="AI164" s="162"/>
      <c r="AJ164" s="162"/>
      <c r="AK164" s="162">
        <f>Tabela1339[[#This Row],[Categoria]]</f>
        <v>0</v>
      </c>
      <c r="AL164" s="162"/>
      <c r="AM164" s="162"/>
      <c r="AN164" s="162"/>
      <c r="AO164" s="162"/>
      <c r="AP164" s="150" t="str">
        <f t="shared" si="8"/>
        <v/>
      </c>
    </row>
    <row r="165" spans="1:42" s="144" customFormat="1" x14ac:dyDescent="0.25">
      <c r="A165" s="156"/>
      <c r="B165" s="154"/>
      <c r="C165" s="155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50" t="str">
        <f t="shared" si="6"/>
        <v/>
      </c>
      <c r="P165" s="154"/>
      <c r="Q165" s="155" t="str">
        <f>IF(Tabela1339[[#This Row],[Diagnóstico]]="Não Prenha",Tabela1339[[#This Row],[Vaca]],"-")</f>
        <v>-</v>
      </c>
      <c r="R165" s="162" t="str">
        <f>IF(Tabela1339[[#This Row],[Diagnóstico]]="Não Prenha",Tabela1339[[#This Row],[E.C.C DG]],"-")</f>
        <v>-</v>
      </c>
      <c r="S165" s="162"/>
      <c r="T165" s="162" t="str">
        <f>IF(Tabela1339[[#This Row],[Diagnóstico]]="Não Prenha",Tabela1339[[#This Row],[E.C.C. IA]],"-")</f>
        <v>-</v>
      </c>
      <c r="U165" s="162" t="str">
        <f>IF(Tabela1339[[#This Row],[Diagnóstico]]="Não Prenha",Tabela1339[[#This Row],[Raça IA]],"-")</f>
        <v>-</v>
      </c>
      <c r="V165" s="162"/>
      <c r="W165" s="162">
        <f>Tabela1339[[#This Row],[Categoria]]</f>
        <v>0</v>
      </c>
      <c r="X165" s="162"/>
      <c r="Y165" s="162"/>
      <c r="Z165" s="162"/>
      <c r="AA165" s="162"/>
      <c r="AB165" s="150" t="str">
        <f t="shared" si="7"/>
        <v/>
      </c>
      <c r="AD165" s="154"/>
      <c r="AE165" s="155" t="str">
        <f>IF(Tabela1312410[[#This Row],[Diagnóstico]]="Não Prenha ",Tabela1339[[#This Row],[Vaca]],"-")</f>
        <v>-</v>
      </c>
      <c r="AF165" s="162"/>
      <c r="AG165" s="162"/>
      <c r="AH165" s="162"/>
      <c r="AI165" s="162"/>
      <c r="AJ165" s="162"/>
      <c r="AK165" s="162">
        <f>Tabela1339[[#This Row],[Categoria]]</f>
        <v>0</v>
      </c>
      <c r="AL165" s="162"/>
      <c r="AM165" s="162"/>
      <c r="AN165" s="162"/>
      <c r="AO165" s="162"/>
      <c r="AP165" s="150" t="str">
        <f t="shared" si="8"/>
        <v/>
      </c>
    </row>
    <row r="166" spans="1:42" s="144" customFormat="1" x14ac:dyDescent="0.25">
      <c r="A166" s="156"/>
      <c r="B166" s="154"/>
      <c r="C166" s="155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50" t="str">
        <f t="shared" si="6"/>
        <v/>
      </c>
      <c r="P166" s="154"/>
      <c r="Q166" s="155" t="str">
        <f>IF(Tabela1339[[#This Row],[Diagnóstico]]="Não Prenha",Tabela1339[[#This Row],[Vaca]],"-")</f>
        <v>-</v>
      </c>
      <c r="R166" s="162" t="str">
        <f>IF(Tabela1339[[#This Row],[Diagnóstico]]="Não Prenha",Tabela1339[[#This Row],[E.C.C DG]],"-")</f>
        <v>-</v>
      </c>
      <c r="S166" s="162"/>
      <c r="T166" s="162" t="str">
        <f>IF(Tabela1339[[#This Row],[Diagnóstico]]="Não Prenha",Tabela1339[[#This Row],[E.C.C. IA]],"-")</f>
        <v>-</v>
      </c>
      <c r="U166" s="162" t="str">
        <f>IF(Tabela1339[[#This Row],[Diagnóstico]]="Não Prenha",Tabela1339[[#This Row],[Raça IA]],"-")</f>
        <v>-</v>
      </c>
      <c r="V166" s="162"/>
      <c r="W166" s="162">
        <f>Tabela1339[[#This Row],[Categoria]]</f>
        <v>0</v>
      </c>
      <c r="X166" s="162"/>
      <c r="Y166" s="162"/>
      <c r="Z166" s="162"/>
      <c r="AA166" s="162"/>
      <c r="AB166" s="150" t="str">
        <f t="shared" si="7"/>
        <v/>
      </c>
      <c r="AD166" s="154"/>
      <c r="AE166" s="155" t="str">
        <f>IF(Tabela1312410[[#This Row],[Diagnóstico]]="Não Prenha ",Tabela1339[[#This Row],[Vaca]],"-")</f>
        <v>-</v>
      </c>
      <c r="AF166" s="162"/>
      <c r="AG166" s="162"/>
      <c r="AH166" s="162"/>
      <c r="AI166" s="162"/>
      <c r="AJ166" s="162"/>
      <c r="AK166" s="162">
        <f>Tabela1339[[#This Row],[Categoria]]</f>
        <v>0</v>
      </c>
      <c r="AL166" s="162"/>
      <c r="AM166" s="162"/>
      <c r="AN166" s="162"/>
      <c r="AO166" s="162"/>
      <c r="AP166" s="150" t="str">
        <f t="shared" si="8"/>
        <v/>
      </c>
    </row>
    <row r="167" spans="1:42" s="144" customFormat="1" x14ac:dyDescent="0.25">
      <c r="A167" s="156"/>
      <c r="B167" s="154"/>
      <c r="C167" s="155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50" t="str">
        <f t="shared" si="6"/>
        <v/>
      </c>
      <c r="P167" s="154"/>
      <c r="Q167" s="155" t="str">
        <f>IF(Tabela1339[[#This Row],[Diagnóstico]]="Não Prenha",Tabela1339[[#This Row],[Vaca]],"-")</f>
        <v>-</v>
      </c>
      <c r="R167" s="162" t="str">
        <f>IF(Tabela1339[[#This Row],[Diagnóstico]]="Não Prenha",Tabela1339[[#This Row],[E.C.C DG]],"-")</f>
        <v>-</v>
      </c>
      <c r="S167" s="162"/>
      <c r="T167" s="162" t="str">
        <f>IF(Tabela1339[[#This Row],[Diagnóstico]]="Não Prenha",Tabela1339[[#This Row],[E.C.C. IA]],"-")</f>
        <v>-</v>
      </c>
      <c r="U167" s="162" t="str">
        <f>IF(Tabela1339[[#This Row],[Diagnóstico]]="Não Prenha",Tabela1339[[#This Row],[Raça IA]],"-")</f>
        <v>-</v>
      </c>
      <c r="V167" s="162"/>
      <c r="W167" s="162">
        <f>Tabela1339[[#This Row],[Categoria]]</f>
        <v>0</v>
      </c>
      <c r="X167" s="162"/>
      <c r="Y167" s="162"/>
      <c r="Z167" s="162"/>
      <c r="AA167" s="162"/>
      <c r="AB167" s="150" t="str">
        <f t="shared" si="7"/>
        <v/>
      </c>
      <c r="AD167" s="154"/>
      <c r="AE167" s="155" t="str">
        <f>IF(Tabela1312410[[#This Row],[Diagnóstico]]="Não Prenha ",Tabela1339[[#This Row],[Vaca]],"-")</f>
        <v>-</v>
      </c>
      <c r="AF167" s="162"/>
      <c r="AG167" s="162"/>
      <c r="AH167" s="162"/>
      <c r="AI167" s="162"/>
      <c r="AJ167" s="162"/>
      <c r="AK167" s="162">
        <f>Tabela1339[[#This Row],[Categoria]]</f>
        <v>0</v>
      </c>
      <c r="AL167" s="162"/>
      <c r="AM167" s="162"/>
      <c r="AN167" s="162"/>
      <c r="AO167" s="162"/>
      <c r="AP167" s="150" t="str">
        <f t="shared" si="8"/>
        <v/>
      </c>
    </row>
    <row r="168" spans="1:42" s="144" customFormat="1" x14ac:dyDescent="0.25">
      <c r="A168" s="156"/>
      <c r="B168" s="154"/>
      <c r="C168" s="155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50" t="str">
        <f t="shared" si="6"/>
        <v/>
      </c>
      <c r="P168" s="154"/>
      <c r="Q168" s="155" t="str">
        <f>IF(Tabela1339[[#This Row],[Diagnóstico]]="Não Prenha",Tabela1339[[#This Row],[Vaca]],"-")</f>
        <v>-</v>
      </c>
      <c r="R168" s="162" t="str">
        <f>IF(Tabela1339[[#This Row],[Diagnóstico]]="Não Prenha",Tabela1339[[#This Row],[E.C.C DG]],"-")</f>
        <v>-</v>
      </c>
      <c r="S168" s="162"/>
      <c r="T168" s="162" t="str">
        <f>IF(Tabela1339[[#This Row],[Diagnóstico]]="Não Prenha",Tabela1339[[#This Row],[E.C.C. IA]],"-")</f>
        <v>-</v>
      </c>
      <c r="U168" s="162" t="str">
        <f>IF(Tabela1339[[#This Row],[Diagnóstico]]="Não Prenha",Tabela1339[[#This Row],[Raça IA]],"-")</f>
        <v>-</v>
      </c>
      <c r="V168" s="162"/>
      <c r="W168" s="162">
        <f>Tabela1339[[#This Row],[Categoria]]</f>
        <v>0</v>
      </c>
      <c r="X168" s="162"/>
      <c r="Y168" s="162"/>
      <c r="Z168" s="162"/>
      <c r="AA168" s="162"/>
      <c r="AB168" s="150" t="str">
        <f t="shared" si="7"/>
        <v/>
      </c>
      <c r="AD168" s="154"/>
      <c r="AE168" s="155" t="str">
        <f>IF(Tabela1312410[[#This Row],[Diagnóstico]]="Não Prenha ",Tabela1339[[#This Row],[Vaca]],"-")</f>
        <v>-</v>
      </c>
      <c r="AF168" s="162"/>
      <c r="AG168" s="162"/>
      <c r="AH168" s="162"/>
      <c r="AI168" s="162"/>
      <c r="AJ168" s="162"/>
      <c r="AK168" s="162">
        <f>Tabela1339[[#This Row],[Categoria]]</f>
        <v>0</v>
      </c>
      <c r="AL168" s="162"/>
      <c r="AM168" s="162"/>
      <c r="AN168" s="162"/>
      <c r="AO168" s="162"/>
      <c r="AP168" s="150" t="str">
        <f t="shared" si="8"/>
        <v/>
      </c>
    </row>
    <row r="169" spans="1:42" s="144" customFormat="1" x14ac:dyDescent="0.25">
      <c r="A169" s="156"/>
      <c r="B169" s="154"/>
      <c r="C169" s="155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50" t="str">
        <f t="shared" si="6"/>
        <v/>
      </c>
      <c r="P169" s="154"/>
      <c r="Q169" s="155" t="str">
        <f>IF(Tabela1339[[#This Row],[Diagnóstico]]="Não Prenha",Tabela1339[[#This Row],[Vaca]],"-")</f>
        <v>-</v>
      </c>
      <c r="R169" s="162" t="str">
        <f>IF(Tabela1339[[#This Row],[Diagnóstico]]="Não Prenha",Tabela1339[[#This Row],[E.C.C DG]],"-")</f>
        <v>-</v>
      </c>
      <c r="S169" s="162"/>
      <c r="T169" s="162" t="str">
        <f>IF(Tabela1339[[#This Row],[Diagnóstico]]="Não Prenha",Tabela1339[[#This Row],[E.C.C. IA]],"-")</f>
        <v>-</v>
      </c>
      <c r="U169" s="162" t="str">
        <f>IF(Tabela1339[[#This Row],[Diagnóstico]]="Não Prenha",Tabela1339[[#This Row],[Raça IA]],"-")</f>
        <v>-</v>
      </c>
      <c r="V169" s="162"/>
      <c r="W169" s="162">
        <f>Tabela1339[[#This Row],[Categoria]]</f>
        <v>0</v>
      </c>
      <c r="X169" s="162"/>
      <c r="Y169" s="162"/>
      <c r="Z169" s="162"/>
      <c r="AA169" s="162"/>
      <c r="AB169" s="150" t="str">
        <f t="shared" si="7"/>
        <v/>
      </c>
      <c r="AD169" s="154"/>
      <c r="AE169" s="155" t="str">
        <f>IF(Tabela1312410[[#This Row],[Diagnóstico]]="Não Prenha ",Tabela1339[[#This Row],[Vaca]],"-")</f>
        <v>-</v>
      </c>
      <c r="AF169" s="162"/>
      <c r="AG169" s="162"/>
      <c r="AH169" s="162"/>
      <c r="AI169" s="162"/>
      <c r="AJ169" s="162"/>
      <c r="AK169" s="162">
        <f>Tabela1339[[#This Row],[Categoria]]</f>
        <v>0</v>
      </c>
      <c r="AL169" s="162"/>
      <c r="AM169" s="162"/>
      <c r="AN169" s="162"/>
      <c r="AO169" s="162"/>
      <c r="AP169" s="150" t="str">
        <f t="shared" si="8"/>
        <v/>
      </c>
    </row>
    <row r="170" spans="1:42" s="144" customFormat="1" x14ac:dyDescent="0.25">
      <c r="A170" s="156"/>
      <c r="B170" s="154"/>
      <c r="C170" s="155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50" t="str">
        <f t="shared" si="6"/>
        <v/>
      </c>
      <c r="P170" s="154"/>
      <c r="Q170" s="155" t="str">
        <f>IF(Tabela1339[[#This Row],[Diagnóstico]]="Não Prenha",Tabela1339[[#This Row],[Vaca]],"-")</f>
        <v>-</v>
      </c>
      <c r="R170" s="162" t="str">
        <f>IF(Tabela1339[[#This Row],[Diagnóstico]]="Não Prenha",Tabela1339[[#This Row],[E.C.C DG]],"-")</f>
        <v>-</v>
      </c>
      <c r="S170" s="162"/>
      <c r="T170" s="162" t="str">
        <f>IF(Tabela1339[[#This Row],[Diagnóstico]]="Não Prenha",Tabela1339[[#This Row],[E.C.C. IA]],"-")</f>
        <v>-</v>
      </c>
      <c r="U170" s="162" t="str">
        <f>IF(Tabela1339[[#This Row],[Diagnóstico]]="Não Prenha",Tabela1339[[#This Row],[Raça IA]],"-")</f>
        <v>-</v>
      </c>
      <c r="V170" s="162"/>
      <c r="W170" s="162">
        <f>Tabela1339[[#This Row],[Categoria]]</f>
        <v>0</v>
      </c>
      <c r="X170" s="162"/>
      <c r="Y170" s="162"/>
      <c r="Z170" s="162"/>
      <c r="AA170" s="162"/>
      <c r="AB170" s="150" t="str">
        <f t="shared" si="7"/>
        <v/>
      </c>
      <c r="AD170" s="154"/>
      <c r="AE170" s="155" t="str">
        <f>IF(Tabela1312410[[#This Row],[Diagnóstico]]="Não Prenha ",Tabela1339[[#This Row],[Vaca]],"-")</f>
        <v>-</v>
      </c>
      <c r="AF170" s="162"/>
      <c r="AG170" s="162"/>
      <c r="AH170" s="162"/>
      <c r="AI170" s="162"/>
      <c r="AJ170" s="162"/>
      <c r="AK170" s="162">
        <f>Tabela1339[[#This Row],[Categoria]]</f>
        <v>0</v>
      </c>
      <c r="AL170" s="162"/>
      <c r="AM170" s="162"/>
      <c r="AN170" s="162"/>
      <c r="AO170" s="162"/>
      <c r="AP170" s="150" t="str">
        <f t="shared" si="8"/>
        <v/>
      </c>
    </row>
    <row r="171" spans="1:42" s="144" customFormat="1" x14ac:dyDescent="0.25">
      <c r="A171" s="156"/>
      <c r="B171" s="154"/>
      <c r="C171" s="155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50" t="str">
        <f t="shared" si="6"/>
        <v/>
      </c>
      <c r="P171" s="154"/>
      <c r="Q171" s="155" t="str">
        <f>IF(Tabela1339[[#This Row],[Diagnóstico]]="Não Prenha",Tabela1339[[#This Row],[Vaca]],"-")</f>
        <v>-</v>
      </c>
      <c r="R171" s="162" t="str">
        <f>IF(Tabela1339[[#This Row],[Diagnóstico]]="Não Prenha",Tabela1339[[#This Row],[E.C.C DG]],"-")</f>
        <v>-</v>
      </c>
      <c r="S171" s="162"/>
      <c r="T171" s="162" t="str">
        <f>IF(Tabela1339[[#This Row],[Diagnóstico]]="Não Prenha",Tabela1339[[#This Row],[E.C.C. IA]],"-")</f>
        <v>-</v>
      </c>
      <c r="U171" s="162" t="str">
        <f>IF(Tabela1339[[#This Row],[Diagnóstico]]="Não Prenha",Tabela1339[[#This Row],[Raça IA]],"-")</f>
        <v>-</v>
      </c>
      <c r="V171" s="162"/>
      <c r="W171" s="162">
        <f>Tabela1339[[#This Row],[Categoria]]</f>
        <v>0</v>
      </c>
      <c r="X171" s="162"/>
      <c r="Y171" s="162"/>
      <c r="Z171" s="162"/>
      <c r="AA171" s="162"/>
      <c r="AB171" s="150" t="str">
        <f t="shared" si="7"/>
        <v/>
      </c>
      <c r="AD171" s="154"/>
      <c r="AE171" s="155" t="str">
        <f>IF(Tabela1312410[[#This Row],[Diagnóstico]]="Não Prenha ",Tabela1339[[#This Row],[Vaca]],"-")</f>
        <v>-</v>
      </c>
      <c r="AF171" s="162"/>
      <c r="AG171" s="162"/>
      <c r="AH171" s="162"/>
      <c r="AI171" s="162"/>
      <c r="AJ171" s="162"/>
      <c r="AK171" s="162">
        <f>Tabela1339[[#This Row],[Categoria]]</f>
        <v>0</v>
      </c>
      <c r="AL171" s="162"/>
      <c r="AM171" s="162"/>
      <c r="AN171" s="162"/>
      <c r="AO171" s="162"/>
      <c r="AP171" s="150" t="str">
        <f t="shared" si="8"/>
        <v/>
      </c>
    </row>
    <row r="172" spans="1:42" s="144" customFormat="1" x14ac:dyDescent="0.25">
      <c r="A172" s="156"/>
      <c r="B172" s="154"/>
      <c r="C172" s="155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50" t="str">
        <f t="shared" si="6"/>
        <v/>
      </c>
      <c r="P172" s="154"/>
      <c r="Q172" s="155" t="str">
        <f>IF(Tabela1339[[#This Row],[Diagnóstico]]="Não Prenha",Tabela1339[[#This Row],[Vaca]],"-")</f>
        <v>-</v>
      </c>
      <c r="R172" s="162" t="str">
        <f>IF(Tabela1339[[#This Row],[Diagnóstico]]="Não Prenha",Tabela1339[[#This Row],[E.C.C DG]],"-")</f>
        <v>-</v>
      </c>
      <c r="S172" s="162"/>
      <c r="T172" s="162" t="str">
        <f>IF(Tabela1339[[#This Row],[Diagnóstico]]="Não Prenha",Tabela1339[[#This Row],[E.C.C. IA]],"-")</f>
        <v>-</v>
      </c>
      <c r="U172" s="162" t="str">
        <f>IF(Tabela1339[[#This Row],[Diagnóstico]]="Não Prenha",Tabela1339[[#This Row],[Raça IA]],"-")</f>
        <v>-</v>
      </c>
      <c r="V172" s="162"/>
      <c r="W172" s="162">
        <f>Tabela1339[[#This Row],[Categoria]]</f>
        <v>0</v>
      </c>
      <c r="X172" s="162"/>
      <c r="Y172" s="162"/>
      <c r="Z172" s="162"/>
      <c r="AA172" s="162"/>
      <c r="AB172" s="150" t="str">
        <f t="shared" si="7"/>
        <v/>
      </c>
      <c r="AD172" s="154"/>
      <c r="AE172" s="155" t="str">
        <f>IF(Tabela1312410[[#This Row],[Diagnóstico]]="Não Prenha ",Tabela1339[[#This Row],[Vaca]],"-")</f>
        <v>-</v>
      </c>
      <c r="AF172" s="162"/>
      <c r="AG172" s="162"/>
      <c r="AH172" s="162"/>
      <c r="AI172" s="162"/>
      <c r="AJ172" s="162"/>
      <c r="AK172" s="162">
        <f>Tabela1339[[#This Row],[Categoria]]</f>
        <v>0</v>
      </c>
      <c r="AL172" s="162"/>
      <c r="AM172" s="162"/>
      <c r="AN172" s="162"/>
      <c r="AO172" s="162"/>
      <c r="AP172" s="150" t="str">
        <f t="shared" si="8"/>
        <v/>
      </c>
    </row>
    <row r="173" spans="1:42" s="144" customFormat="1" x14ac:dyDescent="0.25">
      <c r="A173" s="156"/>
      <c r="B173" s="154"/>
      <c r="C173" s="155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50" t="str">
        <f t="shared" si="6"/>
        <v/>
      </c>
      <c r="P173" s="154"/>
      <c r="Q173" s="155" t="str">
        <f>IF(Tabela1339[[#This Row],[Diagnóstico]]="Não Prenha",Tabela1339[[#This Row],[Vaca]],"-")</f>
        <v>-</v>
      </c>
      <c r="R173" s="162" t="str">
        <f>IF(Tabela1339[[#This Row],[Diagnóstico]]="Não Prenha",Tabela1339[[#This Row],[E.C.C DG]],"-")</f>
        <v>-</v>
      </c>
      <c r="S173" s="162"/>
      <c r="T173" s="162" t="str">
        <f>IF(Tabela1339[[#This Row],[Diagnóstico]]="Não Prenha",Tabela1339[[#This Row],[E.C.C. IA]],"-")</f>
        <v>-</v>
      </c>
      <c r="U173" s="162" t="str">
        <f>IF(Tabela1339[[#This Row],[Diagnóstico]]="Não Prenha",Tabela1339[[#This Row],[Raça IA]],"-")</f>
        <v>-</v>
      </c>
      <c r="V173" s="162"/>
      <c r="W173" s="162">
        <f>Tabela1339[[#This Row],[Categoria]]</f>
        <v>0</v>
      </c>
      <c r="X173" s="162"/>
      <c r="Y173" s="162"/>
      <c r="Z173" s="162"/>
      <c r="AA173" s="162"/>
      <c r="AB173" s="150" t="str">
        <f t="shared" si="7"/>
        <v/>
      </c>
      <c r="AD173" s="154"/>
      <c r="AE173" s="155" t="str">
        <f>IF(Tabela1312410[[#This Row],[Diagnóstico]]="Não Prenha ",Tabela1339[[#This Row],[Vaca]],"-")</f>
        <v>-</v>
      </c>
      <c r="AF173" s="162"/>
      <c r="AG173" s="162"/>
      <c r="AH173" s="162"/>
      <c r="AI173" s="162"/>
      <c r="AJ173" s="162"/>
      <c r="AK173" s="162">
        <f>Tabela1339[[#This Row],[Categoria]]</f>
        <v>0</v>
      </c>
      <c r="AL173" s="162"/>
      <c r="AM173" s="162"/>
      <c r="AN173" s="162"/>
      <c r="AO173" s="162"/>
      <c r="AP173" s="150" t="str">
        <f t="shared" si="8"/>
        <v/>
      </c>
    </row>
    <row r="174" spans="1:42" s="144" customFormat="1" x14ac:dyDescent="0.25">
      <c r="A174" s="156"/>
      <c r="B174" s="154"/>
      <c r="C174" s="155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50" t="str">
        <f t="shared" si="6"/>
        <v/>
      </c>
      <c r="P174" s="154"/>
      <c r="Q174" s="155" t="str">
        <f>IF(Tabela1339[[#This Row],[Diagnóstico]]="Não Prenha",Tabela1339[[#This Row],[Vaca]],"-")</f>
        <v>-</v>
      </c>
      <c r="R174" s="162" t="str">
        <f>IF(Tabela1339[[#This Row],[Diagnóstico]]="Não Prenha",Tabela1339[[#This Row],[E.C.C DG]],"-")</f>
        <v>-</v>
      </c>
      <c r="S174" s="162"/>
      <c r="T174" s="162" t="str">
        <f>IF(Tabela1339[[#This Row],[Diagnóstico]]="Não Prenha",Tabela1339[[#This Row],[E.C.C. IA]],"-")</f>
        <v>-</v>
      </c>
      <c r="U174" s="162" t="str">
        <f>IF(Tabela1339[[#This Row],[Diagnóstico]]="Não Prenha",Tabela1339[[#This Row],[Raça IA]],"-")</f>
        <v>-</v>
      </c>
      <c r="V174" s="162"/>
      <c r="W174" s="162">
        <f>Tabela1339[[#This Row],[Categoria]]</f>
        <v>0</v>
      </c>
      <c r="X174" s="162"/>
      <c r="Y174" s="162"/>
      <c r="Z174" s="162"/>
      <c r="AA174" s="162"/>
      <c r="AB174" s="150" t="str">
        <f t="shared" si="7"/>
        <v/>
      </c>
      <c r="AD174" s="154"/>
      <c r="AE174" s="155" t="str">
        <f>IF(Tabela1312410[[#This Row],[Diagnóstico]]="Não Prenha ",Tabela1339[[#This Row],[Vaca]],"-")</f>
        <v>-</v>
      </c>
      <c r="AF174" s="162"/>
      <c r="AG174" s="162"/>
      <c r="AH174" s="162"/>
      <c r="AI174" s="162"/>
      <c r="AJ174" s="162"/>
      <c r="AK174" s="162">
        <f>Tabela1339[[#This Row],[Categoria]]</f>
        <v>0</v>
      </c>
      <c r="AL174" s="162"/>
      <c r="AM174" s="162"/>
      <c r="AN174" s="162"/>
      <c r="AO174" s="162"/>
      <c r="AP174" s="150" t="str">
        <f t="shared" si="8"/>
        <v/>
      </c>
    </row>
    <row r="175" spans="1:42" s="144" customFormat="1" x14ac:dyDescent="0.25">
      <c r="A175" s="156"/>
      <c r="B175" s="154"/>
      <c r="C175" s="155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50" t="str">
        <f t="shared" si="6"/>
        <v/>
      </c>
      <c r="P175" s="154"/>
      <c r="Q175" s="155" t="str">
        <f>IF(Tabela1339[[#This Row],[Diagnóstico]]="Não Prenha",Tabela1339[[#This Row],[Vaca]],"-")</f>
        <v>-</v>
      </c>
      <c r="R175" s="162" t="str">
        <f>IF(Tabela1339[[#This Row],[Diagnóstico]]="Não Prenha",Tabela1339[[#This Row],[E.C.C DG]],"-")</f>
        <v>-</v>
      </c>
      <c r="S175" s="162"/>
      <c r="T175" s="162" t="str">
        <f>IF(Tabela1339[[#This Row],[Diagnóstico]]="Não Prenha",Tabela1339[[#This Row],[E.C.C. IA]],"-")</f>
        <v>-</v>
      </c>
      <c r="U175" s="162" t="str">
        <f>IF(Tabela1339[[#This Row],[Diagnóstico]]="Não Prenha",Tabela1339[[#This Row],[Raça IA]],"-")</f>
        <v>-</v>
      </c>
      <c r="V175" s="162"/>
      <c r="W175" s="162">
        <f>Tabela1339[[#This Row],[Categoria]]</f>
        <v>0</v>
      </c>
      <c r="X175" s="162"/>
      <c r="Y175" s="162"/>
      <c r="Z175" s="162"/>
      <c r="AA175" s="162"/>
      <c r="AB175" s="150" t="str">
        <f t="shared" si="7"/>
        <v/>
      </c>
      <c r="AD175" s="154"/>
      <c r="AE175" s="155" t="str">
        <f>IF(Tabela1312410[[#This Row],[Diagnóstico]]="Não Prenha ",Tabela1339[[#This Row],[Vaca]],"-")</f>
        <v>-</v>
      </c>
      <c r="AF175" s="162"/>
      <c r="AG175" s="162"/>
      <c r="AH175" s="162"/>
      <c r="AI175" s="162"/>
      <c r="AJ175" s="162"/>
      <c r="AK175" s="162">
        <f>Tabela1339[[#This Row],[Categoria]]</f>
        <v>0</v>
      </c>
      <c r="AL175" s="162"/>
      <c r="AM175" s="162"/>
      <c r="AN175" s="162"/>
      <c r="AO175" s="162"/>
      <c r="AP175" s="150" t="str">
        <f t="shared" si="8"/>
        <v/>
      </c>
    </row>
    <row r="176" spans="1:42" s="144" customFormat="1" x14ac:dyDescent="0.25">
      <c r="A176" s="156"/>
      <c r="B176" s="154"/>
      <c r="C176" s="155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50" t="str">
        <f t="shared" si="6"/>
        <v/>
      </c>
      <c r="P176" s="154"/>
      <c r="Q176" s="155" t="str">
        <f>IF(Tabela1339[[#This Row],[Diagnóstico]]="Não Prenha",Tabela1339[[#This Row],[Vaca]],"-")</f>
        <v>-</v>
      </c>
      <c r="R176" s="162" t="str">
        <f>IF(Tabela1339[[#This Row],[Diagnóstico]]="Não Prenha",Tabela1339[[#This Row],[E.C.C DG]],"-")</f>
        <v>-</v>
      </c>
      <c r="S176" s="162"/>
      <c r="T176" s="162" t="str">
        <f>IF(Tabela1339[[#This Row],[Diagnóstico]]="Não Prenha",Tabela1339[[#This Row],[E.C.C. IA]],"-")</f>
        <v>-</v>
      </c>
      <c r="U176" s="162" t="str">
        <f>IF(Tabela1339[[#This Row],[Diagnóstico]]="Não Prenha",Tabela1339[[#This Row],[Raça IA]],"-")</f>
        <v>-</v>
      </c>
      <c r="V176" s="162"/>
      <c r="W176" s="162">
        <f>Tabela1339[[#This Row],[Categoria]]</f>
        <v>0</v>
      </c>
      <c r="X176" s="162"/>
      <c r="Y176" s="162"/>
      <c r="Z176" s="162"/>
      <c r="AA176" s="162"/>
      <c r="AB176" s="150" t="str">
        <f t="shared" si="7"/>
        <v/>
      </c>
      <c r="AD176" s="154"/>
      <c r="AE176" s="155" t="str">
        <f>IF(Tabela1312410[[#This Row],[Diagnóstico]]="Não Prenha ",Tabela1339[[#This Row],[Vaca]],"-")</f>
        <v>-</v>
      </c>
      <c r="AF176" s="162"/>
      <c r="AG176" s="162"/>
      <c r="AH176" s="162"/>
      <c r="AI176" s="162"/>
      <c r="AJ176" s="162"/>
      <c r="AK176" s="162">
        <f>Tabela1339[[#This Row],[Categoria]]</f>
        <v>0</v>
      </c>
      <c r="AL176" s="162"/>
      <c r="AM176" s="162"/>
      <c r="AN176" s="162"/>
      <c r="AO176" s="162"/>
      <c r="AP176" s="150" t="str">
        <f t="shared" si="8"/>
        <v/>
      </c>
    </row>
    <row r="177" spans="1:42" s="144" customFormat="1" x14ac:dyDescent="0.25">
      <c r="A177" s="156"/>
      <c r="B177" s="154"/>
      <c r="C177" s="155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50" t="str">
        <f t="shared" si="6"/>
        <v/>
      </c>
      <c r="P177" s="154"/>
      <c r="Q177" s="155" t="str">
        <f>IF(Tabela1339[[#This Row],[Diagnóstico]]="Não Prenha",Tabela1339[[#This Row],[Vaca]],"-")</f>
        <v>-</v>
      </c>
      <c r="R177" s="162" t="str">
        <f>IF(Tabela1339[[#This Row],[Diagnóstico]]="Não Prenha",Tabela1339[[#This Row],[E.C.C DG]],"-")</f>
        <v>-</v>
      </c>
      <c r="S177" s="162"/>
      <c r="T177" s="162" t="str">
        <f>IF(Tabela1339[[#This Row],[Diagnóstico]]="Não Prenha",Tabela1339[[#This Row],[E.C.C. IA]],"-")</f>
        <v>-</v>
      </c>
      <c r="U177" s="162" t="str">
        <f>IF(Tabela1339[[#This Row],[Diagnóstico]]="Não Prenha",Tabela1339[[#This Row],[Raça IA]],"-")</f>
        <v>-</v>
      </c>
      <c r="V177" s="162"/>
      <c r="W177" s="162">
        <f>Tabela1339[[#This Row],[Categoria]]</f>
        <v>0</v>
      </c>
      <c r="X177" s="162"/>
      <c r="Y177" s="162"/>
      <c r="Z177" s="162"/>
      <c r="AA177" s="162"/>
      <c r="AB177" s="150" t="str">
        <f t="shared" si="7"/>
        <v/>
      </c>
      <c r="AD177" s="154"/>
      <c r="AE177" s="155" t="str">
        <f>IF(Tabela1312410[[#This Row],[Diagnóstico]]="Não Prenha ",Tabela1339[[#This Row],[Vaca]],"-")</f>
        <v>-</v>
      </c>
      <c r="AF177" s="162"/>
      <c r="AG177" s="162"/>
      <c r="AH177" s="162"/>
      <c r="AI177" s="162"/>
      <c r="AJ177" s="162"/>
      <c r="AK177" s="162">
        <f>Tabela1339[[#This Row],[Categoria]]</f>
        <v>0</v>
      </c>
      <c r="AL177" s="162"/>
      <c r="AM177" s="162"/>
      <c r="AN177" s="162"/>
      <c r="AO177" s="162"/>
      <c r="AP177" s="150" t="str">
        <f t="shared" si="8"/>
        <v/>
      </c>
    </row>
    <row r="178" spans="1:42" s="144" customFormat="1" x14ac:dyDescent="0.25">
      <c r="A178" s="156"/>
      <c r="B178" s="154"/>
      <c r="C178" s="155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50" t="str">
        <f t="shared" si="6"/>
        <v/>
      </c>
      <c r="P178" s="154"/>
      <c r="Q178" s="155" t="str">
        <f>IF(Tabela1339[[#This Row],[Diagnóstico]]="Não Prenha",Tabela1339[[#This Row],[Vaca]],"-")</f>
        <v>-</v>
      </c>
      <c r="R178" s="162" t="str">
        <f>IF(Tabela1339[[#This Row],[Diagnóstico]]="Não Prenha",Tabela1339[[#This Row],[E.C.C DG]],"-")</f>
        <v>-</v>
      </c>
      <c r="S178" s="162"/>
      <c r="T178" s="162" t="str">
        <f>IF(Tabela1339[[#This Row],[Diagnóstico]]="Não Prenha",Tabela1339[[#This Row],[E.C.C. IA]],"-")</f>
        <v>-</v>
      </c>
      <c r="U178" s="162" t="str">
        <f>IF(Tabela1339[[#This Row],[Diagnóstico]]="Não Prenha",Tabela1339[[#This Row],[Raça IA]],"-")</f>
        <v>-</v>
      </c>
      <c r="V178" s="162"/>
      <c r="W178" s="162">
        <f>Tabela1339[[#This Row],[Categoria]]</f>
        <v>0</v>
      </c>
      <c r="X178" s="162"/>
      <c r="Y178" s="162"/>
      <c r="Z178" s="162"/>
      <c r="AA178" s="162"/>
      <c r="AB178" s="150" t="str">
        <f t="shared" si="7"/>
        <v/>
      </c>
      <c r="AD178" s="154"/>
      <c r="AE178" s="155" t="str">
        <f>IF(Tabela1312410[[#This Row],[Diagnóstico]]="Não Prenha ",Tabela1339[[#This Row],[Vaca]],"-")</f>
        <v>-</v>
      </c>
      <c r="AF178" s="162"/>
      <c r="AG178" s="162"/>
      <c r="AH178" s="162"/>
      <c r="AI178" s="162"/>
      <c r="AJ178" s="162"/>
      <c r="AK178" s="162">
        <f>Tabela1339[[#This Row],[Categoria]]</f>
        <v>0</v>
      </c>
      <c r="AL178" s="162"/>
      <c r="AM178" s="162"/>
      <c r="AN178" s="162"/>
      <c r="AO178" s="162"/>
      <c r="AP178" s="150" t="str">
        <f t="shared" si="8"/>
        <v/>
      </c>
    </row>
    <row r="179" spans="1:42" s="144" customFormat="1" x14ac:dyDescent="0.25">
      <c r="A179" s="156"/>
      <c r="B179" s="154"/>
      <c r="C179" s="155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50" t="str">
        <f t="shared" si="6"/>
        <v/>
      </c>
      <c r="P179" s="154"/>
      <c r="Q179" s="155" t="str">
        <f>IF(Tabela1339[[#This Row],[Diagnóstico]]="Não Prenha",Tabela1339[[#This Row],[Vaca]],"-")</f>
        <v>-</v>
      </c>
      <c r="R179" s="162" t="str">
        <f>IF(Tabela1339[[#This Row],[Diagnóstico]]="Não Prenha",Tabela1339[[#This Row],[E.C.C DG]],"-")</f>
        <v>-</v>
      </c>
      <c r="S179" s="162"/>
      <c r="T179" s="162" t="str">
        <f>IF(Tabela1339[[#This Row],[Diagnóstico]]="Não Prenha",Tabela1339[[#This Row],[E.C.C. IA]],"-")</f>
        <v>-</v>
      </c>
      <c r="U179" s="162" t="str">
        <f>IF(Tabela1339[[#This Row],[Diagnóstico]]="Não Prenha",Tabela1339[[#This Row],[Raça IA]],"-")</f>
        <v>-</v>
      </c>
      <c r="V179" s="162"/>
      <c r="W179" s="162">
        <f>Tabela1339[[#This Row],[Categoria]]</f>
        <v>0</v>
      </c>
      <c r="X179" s="162"/>
      <c r="Y179" s="162"/>
      <c r="Z179" s="162"/>
      <c r="AA179" s="162"/>
      <c r="AB179" s="150" t="str">
        <f t="shared" si="7"/>
        <v/>
      </c>
      <c r="AD179" s="154"/>
      <c r="AE179" s="155" t="str">
        <f>IF(Tabela1312410[[#This Row],[Diagnóstico]]="Não Prenha ",Tabela1339[[#This Row],[Vaca]],"-")</f>
        <v>-</v>
      </c>
      <c r="AF179" s="162"/>
      <c r="AG179" s="162"/>
      <c r="AH179" s="162"/>
      <c r="AI179" s="162"/>
      <c r="AJ179" s="162"/>
      <c r="AK179" s="162">
        <f>Tabela1339[[#This Row],[Categoria]]</f>
        <v>0</v>
      </c>
      <c r="AL179" s="162"/>
      <c r="AM179" s="162"/>
      <c r="AN179" s="162"/>
      <c r="AO179" s="162"/>
      <c r="AP179" s="150" t="str">
        <f t="shared" si="8"/>
        <v/>
      </c>
    </row>
    <row r="180" spans="1:42" s="144" customFormat="1" x14ac:dyDescent="0.25">
      <c r="A180" s="156"/>
      <c r="B180" s="154"/>
      <c r="C180" s="155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50" t="str">
        <f t="shared" si="6"/>
        <v/>
      </c>
      <c r="P180" s="154"/>
      <c r="Q180" s="155" t="str">
        <f>IF(Tabela1339[[#This Row],[Diagnóstico]]="Não Prenha",Tabela1339[[#This Row],[Vaca]],"-")</f>
        <v>-</v>
      </c>
      <c r="R180" s="162" t="str">
        <f>IF(Tabela1339[[#This Row],[Diagnóstico]]="Não Prenha",Tabela1339[[#This Row],[E.C.C DG]],"-")</f>
        <v>-</v>
      </c>
      <c r="S180" s="162"/>
      <c r="T180" s="162" t="str">
        <f>IF(Tabela1339[[#This Row],[Diagnóstico]]="Não Prenha",Tabela1339[[#This Row],[E.C.C. IA]],"-")</f>
        <v>-</v>
      </c>
      <c r="U180" s="162" t="str">
        <f>IF(Tabela1339[[#This Row],[Diagnóstico]]="Não Prenha",Tabela1339[[#This Row],[Raça IA]],"-")</f>
        <v>-</v>
      </c>
      <c r="V180" s="162"/>
      <c r="W180" s="162">
        <f>Tabela1339[[#This Row],[Categoria]]</f>
        <v>0</v>
      </c>
      <c r="X180" s="162"/>
      <c r="Y180" s="162"/>
      <c r="Z180" s="162"/>
      <c r="AA180" s="162"/>
      <c r="AB180" s="150" t="str">
        <f t="shared" si="7"/>
        <v/>
      </c>
      <c r="AD180" s="154"/>
      <c r="AE180" s="155" t="str">
        <f>IF(Tabela1312410[[#This Row],[Diagnóstico]]="Não Prenha ",Tabela1339[[#This Row],[Vaca]],"-")</f>
        <v>-</v>
      </c>
      <c r="AF180" s="162"/>
      <c r="AG180" s="162"/>
      <c r="AH180" s="162"/>
      <c r="AI180" s="162"/>
      <c r="AJ180" s="162"/>
      <c r="AK180" s="162">
        <f>Tabela1339[[#This Row],[Categoria]]</f>
        <v>0</v>
      </c>
      <c r="AL180" s="162"/>
      <c r="AM180" s="162"/>
      <c r="AN180" s="162"/>
      <c r="AO180" s="162"/>
      <c r="AP180" s="150" t="str">
        <f t="shared" si="8"/>
        <v/>
      </c>
    </row>
    <row r="181" spans="1:42" s="144" customFormat="1" x14ac:dyDescent="0.25">
      <c r="A181" s="156"/>
      <c r="B181" s="154"/>
      <c r="C181" s="155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50" t="str">
        <f t="shared" si="6"/>
        <v/>
      </c>
      <c r="P181" s="154"/>
      <c r="Q181" s="155" t="str">
        <f>IF(Tabela1339[[#This Row],[Diagnóstico]]="Não Prenha",Tabela1339[[#This Row],[Vaca]],"-")</f>
        <v>-</v>
      </c>
      <c r="R181" s="162" t="str">
        <f>IF(Tabela1339[[#This Row],[Diagnóstico]]="Não Prenha",Tabela1339[[#This Row],[E.C.C DG]],"-")</f>
        <v>-</v>
      </c>
      <c r="S181" s="162"/>
      <c r="T181" s="162" t="str">
        <f>IF(Tabela1339[[#This Row],[Diagnóstico]]="Não Prenha",Tabela1339[[#This Row],[E.C.C. IA]],"-")</f>
        <v>-</v>
      </c>
      <c r="U181" s="162" t="str">
        <f>IF(Tabela1339[[#This Row],[Diagnóstico]]="Não Prenha",Tabela1339[[#This Row],[Raça IA]],"-")</f>
        <v>-</v>
      </c>
      <c r="V181" s="162"/>
      <c r="W181" s="162">
        <f>Tabela1339[[#This Row],[Categoria]]</f>
        <v>0</v>
      </c>
      <c r="X181" s="162"/>
      <c r="Y181" s="162"/>
      <c r="Z181" s="162"/>
      <c r="AA181" s="162"/>
      <c r="AB181" s="150" t="str">
        <f t="shared" si="7"/>
        <v/>
      </c>
      <c r="AD181" s="154"/>
      <c r="AE181" s="155" t="str">
        <f>IF(Tabela1312410[[#This Row],[Diagnóstico]]="Não Prenha ",Tabela1339[[#This Row],[Vaca]],"-")</f>
        <v>-</v>
      </c>
      <c r="AF181" s="162"/>
      <c r="AG181" s="162"/>
      <c r="AH181" s="162"/>
      <c r="AI181" s="162"/>
      <c r="AJ181" s="162"/>
      <c r="AK181" s="162">
        <f>Tabela1339[[#This Row],[Categoria]]</f>
        <v>0</v>
      </c>
      <c r="AL181" s="162"/>
      <c r="AM181" s="162"/>
      <c r="AN181" s="162"/>
      <c r="AO181" s="162"/>
      <c r="AP181" s="150" t="str">
        <f t="shared" si="8"/>
        <v/>
      </c>
    </row>
    <row r="182" spans="1:42" s="144" customFormat="1" x14ac:dyDescent="0.25">
      <c r="A182" s="156"/>
      <c r="B182" s="154"/>
      <c r="C182" s="155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50" t="str">
        <f t="shared" si="6"/>
        <v/>
      </c>
      <c r="P182" s="154"/>
      <c r="Q182" s="155" t="str">
        <f>IF(Tabela1339[[#This Row],[Diagnóstico]]="Não Prenha",Tabela1339[[#This Row],[Vaca]],"-")</f>
        <v>-</v>
      </c>
      <c r="R182" s="162" t="str">
        <f>IF(Tabela1339[[#This Row],[Diagnóstico]]="Não Prenha",Tabela1339[[#This Row],[E.C.C DG]],"-")</f>
        <v>-</v>
      </c>
      <c r="S182" s="162"/>
      <c r="T182" s="162" t="str">
        <f>IF(Tabela1339[[#This Row],[Diagnóstico]]="Não Prenha",Tabela1339[[#This Row],[E.C.C. IA]],"-")</f>
        <v>-</v>
      </c>
      <c r="U182" s="162" t="str">
        <f>IF(Tabela1339[[#This Row],[Diagnóstico]]="Não Prenha",Tabela1339[[#This Row],[Raça IA]],"-")</f>
        <v>-</v>
      </c>
      <c r="V182" s="162"/>
      <c r="W182" s="162">
        <f>Tabela1339[[#This Row],[Categoria]]</f>
        <v>0</v>
      </c>
      <c r="X182" s="162"/>
      <c r="Y182" s="162"/>
      <c r="Z182" s="162"/>
      <c r="AA182" s="162"/>
      <c r="AB182" s="150" t="str">
        <f t="shared" si="7"/>
        <v/>
      </c>
      <c r="AD182" s="154"/>
      <c r="AE182" s="155" t="str">
        <f>IF(Tabela1312410[[#This Row],[Diagnóstico]]="Não Prenha ",Tabela1339[[#This Row],[Vaca]],"-")</f>
        <v>-</v>
      </c>
      <c r="AF182" s="162"/>
      <c r="AG182" s="162"/>
      <c r="AH182" s="162"/>
      <c r="AI182" s="162"/>
      <c r="AJ182" s="162"/>
      <c r="AK182" s="162">
        <f>Tabela1339[[#This Row],[Categoria]]</f>
        <v>0</v>
      </c>
      <c r="AL182" s="162"/>
      <c r="AM182" s="162"/>
      <c r="AN182" s="162"/>
      <c r="AO182" s="162"/>
      <c r="AP182" s="150" t="str">
        <f t="shared" si="8"/>
        <v/>
      </c>
    </row>
    <row r="183" spans="1:42" s="144" customFormat="1" x14ac:dyDescent="0.25">
      <c r="A183" s="156"/>
      <c r="B183" s="154"/>
      <c r="C183" s="155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50" t="str">
        <f t="shared" si="6"/>
        <v/>
      </c>
      <c r="P183" s="154"/>
      <c r="Q183" s="155" t="str">
        <f>IF(Tabela1339[[#This Row],[Diagnóstico]]="Não Prenha",Tabela1339[[#This Row],[Vaca]],"-")</f>
        <v>-</v>
      </c>
      <c r="R183" s="162" t="str">
        <f>IF(Tabela1339[[#This Row],[Diagnóstico]]="Não Prenha",Tabela1339[[#This Row],[E.C.C DG]],"-")</f>
        <v>-</v>
      </c>
      <c r="S183" s="162"/>
      <c r="T183" s="162" t="str">
        <f>IF(Tabela1339[[#This Row],[Diagnóstico]]="Não Prenha",Tabela1339[[#This Row],[E.C.C. IA]],"-")</f>
        <v>-</v>
      </c>
      <c r="U183" s="162" t="str">
        <f>IF(Tabela1339[[#This Row],[Diagnóstico]]="Não Prenha",Tabela1339[[#This Row],[Raça IA]],"-")</f>
        <v>-</v>
      </c>
      <c r="V183" s="162"/>
      <c r="W183" s="162">
        <f>Tabela1339[[#This Row],[Categoria]]</f>
        <v>0</v>
      </c>
      <c r="X183" s="162"/>
      <c r="Y183" s="162"/>
      <c r="Z183" s="162"/>
      <c r="AA183" s="162"/>
      <c r="AB183" s="150" t="str">
        <f t="shared" si="7"/>
        <v/>
      </c>
      <c r="AD183" s="154"/>
      <c r="AE183" s="155" t="str">
        <f>IF(Tabela1312410[[#This Row],[Diagnóstico]]="Não Prenha ",Tabela1339[[#This Row],[Vaca]],"-")</f>
        <v>-</v>
      </c>
      <c r="AF183" s="162"/>
      <c r="AG183" s="162"/>
      <c r="AH183" s="162"/>
      <c r="AI183" s="162"/>
      <c r="AJ183" s="162"/>
      <c r="AK183" s="162">
        <f>Tabela1339[[#This Row],[Categoria]]</f>
        <v>0</v>
      </c>
      <c r="AL183" s="162"/>
      <c r="AM183" s="162"/>
      <c r="AN183" s="162"/>
      <c r="AO183" s="162"/>
      <c r="AP183" s="150" t="str">
        <f t="shared" si="8"/>
        <v/>
      </c>
    </row>
    <row r="184" spans="1:42" s="144" customFormat="1" x14ac:dyDescent="0.25">
      <c r="A184" s="156"/>
      <c r="B184" s="154"/>
      <c r="C184" s="155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50" t="str">
        <f t="shared" si="6"/>
        <v/>
      </c>
      <c r="P184" s="154"/>
      <c r="Q184" s="155" t="str">
        <f>IF(Tabela1339[[#This Row],[Diagnóstico]]="Não Prenha",Tabela1339[[#This Row],[Vaca]],"-")</f>
        <v>-</v>
      </c>
      <c r="R184" s="162" t="str">
        <f>IF(Tabela1339[[#This Row],[Diagnóstico]]="Não Prenha",Tabela1339[[#This Row],[E.C.C DG]],"-")</f>
        <v>-</v>
      </c>
      <c r="S184" s="162"/>
      <c r="T184" s="162" t="str">
        <f>IF(Tabela1339[[#This Row],[Diagnóstico]]="Não Prenha",Tabela1339[[#This Row],[E.C.C. IA]],"-")</f>
        <v>-</v>
      </c>
      <c r="U184" s="162" t="str">
        <f>IF(Tabela1339[[#This Row],[Diagnóstico]]="Não Prenha",Tabela1339[[#This Row],[Raça IA]],"-")</f>
        <v>-</v>
      </c>
      <c r="V184" s="162"/>
      <c r="W184" s="162">
        <f>Tabela1339[[#This Row],[Categoria]]</f>
        <v>0</v>
      </c>
      <c r="X184" s="162"/>
      <c r="Y184" s="162"/>
      <c r="Z184" s="162"/>
      <c r="AA184" s="162"/>
      <c r="AB184" s="150" t="str">
        <f t="shared" si="7"/>
        <v/>
      </c>
      <c r="AD184" s="154"/>
      <c r="AE184" s="155" t="str">
        <f>IF(Tabela1312410[[#This Row],[Diagnóstico]]="Não Prenha ",Tabela1339[[#This Row],[Vaca]],"-")</f>
        <v>-</v>
      </c>
      <c r="AF184" s="162"/>
      <c r="AG184" s="162"/>
      <c r="AH184" s="162"/>
      <c r="AI184" s="162"/>
      <c r="AJ184" s="162"/>
      <c r="AK184" s="162">
        <f>Tabela1339[[#This Row],[Categoria]]</f>
        <v>0</v>
      </c>
      <c r="AL184" s="162"/>
      <c r="AM184" s="162"/>
      <c r="AN184" s="162"/>
      <c r="AO184" s="162"/>
      <c r="AP184" s="150" t="str">
        <f t="shared" si="8"/>
        <v/>
      </c>
    </row>
    <row r="185" spans="1:42" s="144" customFormat="1" x14ac:dyDescent="0.25">
      <c r="A185" s="156"/>
      <c r="B185" s="154"/>
      <c r="C185" s="155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50" t="str">
        <f t="shared" si="6"/>
        <v/>
      </c>
      <c r="P185" s="154"/>
      <c r="Q185" s="155" t="str">
        <f>IF(Tabela1339[[#This Row],[Diagnóstico]]="Não Prenha",Tabela1339[[#This Row],[Vaca]],"-")</f>
        <v>-</v>
      </c>
      <c r="R185" s="162" t="str">
        <f>IF(Tabela1339[[#This Row],[Diagnóstico]]="Não Prenha",Tabela1339[[#This Row],[E.C.C DG]],"-")</f>
        <v>-</v>
      </c>
      <c r="S185" s="162"/>
      <c r="T185" s="162" t="str">
        <f>IF(Tabela1339[[#This Row],[Diagnóstico]]="Não Prenha",Tabela1339[[#This Row],[E.C.C. IA]],"-")</f>
        <v>-</v>
      </c>
      <c r="U185" s="162" t="str">
        <f>IF(Tabela1339[[#This Row],[Diagnóstico]]="Não Prenha",Tabela1339[[#This Row],[Raça IA]],"-")</f>
        <v>-</v>
      </c>
      <c r="V185" s="162"/>
      <c r="W185" s="162">
        <f>Tabela1339[[#This Row],[Categoria]]</f>
        <v>0</v>
      </c>
      <c r="X185" s="162"/>
      <c r="Y185" s="162"/>
      <c r="Z185" s="162"/>
      <c r="AA185" s="162"/>
      <c r="AB185" s="150" t="str">
        <f t="shared" si="7"/>
        <v/>
      </c>
      <c r="AD185" s="154"/>
      <c r="AE185" s="155" t="str">
        <f>IF(Tabela1312410[[#This Row],[Diagnóstico]]="Não Prenha ",Tabela1339[[#This Row],[Vaca]],"-")</f>
        <v>-</v>
      </c>
      <c r="AF185" s="162"/>
      <c r="AG185" s="162"/>
      <c r="AH185" s="162"/>
      <c r="AI185" s="162"/>
      <c r="AJ185" s="162"/>
      <c r="AK185" s="162">
        <f>Tabela1339[[#This Row],[Categoria]]</f>
        <v>0</v>
      </c>
      <c r="AL185" s="162"/>
      <c r="AM185" s="162"/>
      <c r="AN185" s="162"/>
      <c r="AO185" s="162"/>
      <c r="AP185" s="150" t="str">
        <f t="shared" si="8"/>
        <v/>
      </c>
    </row>
    <row r="186" spans="1:42" s="144" customFormat="1" x14ac:dyDescent="0.25">
      <c r="A186" s="156"/>
      <c r="B186" s="154"/>
      <c r="C186" s="155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50" t="str">
        <f t="shared" si="6"/>
        <v/>
      </c>
      <c r="P186" s="154"/>
      <c r="Q186" s="155" t="str">
        <f>IF(Tabela1339[[#This Row],[Diagnóstico]]="Não Prenha",Tabela1339[[#This Row],[Vaca]],"-")</f>
        <v>-</v>
      </c>
      <c r="R186" s="162" t="str">
        <f>IF(Tabela1339[[#This Row],[Diagnóstico]]="Não Prenha",Tabela1339[[#This Row],[E.C.C DG]],"-")</f>
        <v>-</v>
      </c>
      <c r="S186" s="162"/>
      <c r="T186" s="162" t="str">
        <f>IF(Tabela1339[[#This Row],[Diagnóstico]]="Não Prenha",Tabela1339[[#This Row],[E.C.C. IA]],"-")</f>
        <v>-</v>
      </c>
      <c r="U186" s="162" t="str">
        <f>IF(Tabela1339[[#This Row],[Diagnóstico]]="Não Prenha",Tabela1339[[#This Row],[Raça IA]],"-")</f>
        <v>-</v>
      </c>
      <c r="V186" s="162"/>
      <c r="W186" s="162">
        <f>Tabela1339[[#This Row],[Categoria]]</f>
        <v>0</v>
      </c>
      <c r="X186" s="162"/>
      <c r="Y186" s="162"/>
      <c r="Z186" s="162"/>
      <c r="AA186" s="162"/>
      <c r="AB186" s="150" t="str">
        <f t="shared" si="7"/>
        <v/>
      </c>
      <c r="AD186" s="154"/>
      <c r="AE186" s="155" t="str">
        <f>IF(Tabela1312410[[#This Row],[Diagnóstico]]="Não Prenha ",Tabela1339[[#This Row],[Vaca]],"-")</f>
        <v>-</v>
      </c>
      <c r="AF186" s="162"/>
      <c r="AG186" s="162"/>
      <c r="AH186" s="162"/>
      <c r="AI186" s="162"/>
      <c r="AJ186" s="162"/>
      <c r="AK186" s="162">
        <f>Tabela1339[[#This Row],[Categoria]]</f>
        <v>0</v>
      </c>
      <c r="AL186" s="162"/>
      <c r="AM186" s="162"/>
      <c r="AN186" s="162"/>
      <c r="AO186" s="162"/>
      <c r="AP186" s="150" t="str">
        <f t="shared" si="8"/>
        <v/>
      </c>
    </row>
    <row r="187" spans="1:42" s="144" customFormat="1" x14ac:dyDescent="0.25">
      <c r="A187" s="156"/>
      <c r="B187" s="154"/>
      <c r="C187" s="155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50" t="str">
        <f t="shared" si="6"/>
        <v/>
      </c>
      <c r="P187" s="154"/>
      <c r="Q187" s="155" t="str">
        <f>IF(Tabela1339[[#This Row],[Diagnóstico]]="Não Prenha",Tabela1339[[#This Row],[Vaca]],"-")</f>
        <v>-</v>
      </c>
      <c r="R187" s="162" t="str">
        <f>IF(Tabela1339[[#This Row],[Diagnóstico]]="Não Prenha",Tabela1339[[#This Row],[E.C.C DG]],"-")</f>
        <v>-</v>
      </c>
      <c r="S187" s="162"/>
      <c r="T187" s="162" t="str">
        <f>IF(Tabela1339[[#This Row],[Diagnóstico]]="Não Prenha",Tabela1339[[#This Row],[E.C.C. IA]],"-")</f>
        <v>-</v>
      </c>
      <c r="U187" s="162" t="str">
        <f>IF(Tabela1339[[#This Row],[Diagnóstico]]="Não Prenha",Tabela1339[[#This Row],[Raça IA]],"-")</f>
        <v>-</v>
      </c>
      <c r="V187" s="162"/>
      <c r="W187" s="162">
        <f>Tabela1339[[#This Row],[Categoria]]</f>
        <v>0</v>
      </c>
      <c r="X187" s="162"/>
      <c r="Y187" s="162"/>
      <c r="Z187" s="162"/>
      <c r="AA187" s="162"/>
      <c r="AB187" s="150" t="str">
        <f t="shared" si="7"/>
        <v/>
      </c>
      <c r="AD187" s="154"/>
      <c r="AE187" s="155" t="str">
        <f>IF(Tabela1312410[[#This Row],[Diagnóstico]]="Não Prenha ",Tabela1339[[#This Row],[Vaca]],"-")</f>
        <v>-</v>
      </c>
      <c r="AF187" s="162"/>
      <c r="AG187" s="162"/>
      <c r="AH187" s="162"/>
      <c r="AI187" s="162"/>
      <c r="AJ187" s="162"/>
      <c r="AK187" s="162">
        <f>Tabela1339[[#This Row],[Categoria]]</f>
        <v>0</v>
      </c>
      <c r="AL187" s="162"/>
      <c r="AM187" s="162"/>
      <c r="AN187" s="162"/>
      <c r="AO187" s="162"/>
      <c r="AP187" s="150" t="str">
        <f t="shared" si="8"/>
        <v/>
      </c>
    </row>
    <row r="188" spans="1:42" s="144" customFormat="1" x14ac:dyDescent="0.25">
      <c r="A188" s="156"/>
      <c r="B188" s="154"/>
      <c r="C188" s="155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50" t="str">
        <f t="shared" si="6"/>
        <v/>
      </c>
      <c r="P188" s="154"/>
      <c r="Q188" s="155" t="str">
        <f>IF(Tabela1339[[#This Row],[Diagnóstico]]="Não Prenha",Tabela1339[[#This Row],[Vaca]],"-")</f>
        <v>-</v>
      </c>
      <c r="R188" s="162" t="str">
        <f>IF(Tabela1339[[#This Row],[Diagnóstico]]="Não Prenha",Tabela1339[[#This Row],[E.C.C DG]],"-")</f>
        <v>-</v>
      </c>
      <c r="S188" s="162"/>
      <c r="T188" s="162" t="str">
        <f>IF(Tabela1339[[#This Row],[Diagnóstico]]="Não Prenha",Tabela1339[[#This Row],[E.C.C. IA]],"-")</f>
        <v>-</v>
      </c>
      <c r="U188" s="162" t="str">
        <f>IF(Tabela1339[[#This Row],[Diagnóstico]]="Não Prenha",Tabela1339[[#This Row],[Raça IA]],"-")</f>
        <v>-</v>
      </c>
      <c r="V188" s="162"/>
      <c r="W188" s="162">
        <f>Tabela1339[[#This Row],[Categoria]]</f>
        <v>0</v>
      </c>
      <c r="X188" s="162"/>
      <c r="Y188" s="162"/>
      <c r="Z188" s="162"/>
      <c r="AA188" s="162"/>
      <c r="AB188" s="150" t="str">
        <f t="shared" si="7"/>
        <v/>
      </c>
      <c r="AD188" s="154"/>
      <c r="AE188" s="155" t="str">
        <f>IF(Tabela1312410[[#This Row],[Diagnóstico]]="Não Prenha ",Tabela1339[[#This Row],[Vaca]],"-")</f>
        <v>-</v>
      </c>
      <c r="AF188" s="162"/>
      <c r="AG188" s="162"/>
      <c r="AH188" s="162"/>
      <c r="AI188" s="162"/>
      <c r="AJ188" s="162"/>
      <c r="AK188" s="162">
        <f>Tabela1339[[#This Row],[Categoria]]</f>
        <v>0</v>
      </c>
      <c r="AL188" s="162"/>
      <c r="AM188" s="162"/>
      <c r="AN188" s="162"/>
      <c r="AO188" s="162"/>
      <c r="AP188" s="150" t="str">
        <f t="shared" si="8"/>
        <v/>
      </c>
    </row>
    <row r="189" spans="1:42" s="144" customFormat="1" x14ac:dyDescent="0.25">
      <c r="A189" s="156"/>
      <c r="B189" s="154"/>
      <c r="C189" s="155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50" t="str">
        <f t="shared" si="6"/>
        <v/>
      </c>
      <c r="P189" s="154"/>
      <c r="Q189" s="155" t="str">
        <f>IF(Tabela1339[[#This Row],[Diagnóstico]]="Não Prenha",Tabela1339[[#This Row],[Vaca]],"-")</f>
        <v>-</v>
      </c>
      <c r="R189" s="162" t="str">
        <f>IF(Tabela1339[[#This Row],[Diagnóstico]]="Não Prenha",Tabela1339[[#This Row],[E.C.C DG]],"-")</f>
        <v>-</v>
      </c>
      <c r="S189" s="162"/>
      <c r="T189" s="162" t="str">
        <f>IF(Tabela1339[[#This Row],[Diagnóstico]]="Não Prenha",Tabela1339[[#This Row],[E.C.C. IA]],"-")</f>
        <v>-</v>
      </c>
      <c r="U189" s="162" t="str">
        <f>IF(Tabela1339[[#This Row],[Diagnóstico]]="Não Prenha",Tabela1339[[#This Row],[Raça IA]],"-")</f>
        <v>-</v>
      </c>
      <c r="V189" s="162"/>
      <c r="W189" s="162">
        <f>Tabela1339[[#This Row],[Categoria]]</f>
        <v>0</v>
      </c>
      <c r="X189" s="162"/>
      <c r="Y189" s="162"/>
      <c r="Z189" s="162"/>
      <c r="AA189" s="162"/>
      <c r="AB189" s="150" t="str">
        <f t="shared" si="7"/>
        <v/>
      </c>
      <c r="AD189" s="154"/>
      <c r="AE189" s="155" t="str">
        <f>IF(Tabela1312410[[#This Row],[Diagnóstico]]="Não Prenha ",Tabela1339[[#This Row],[Vaca]],"-")</f>
        <v>-</v>
      </c>
      <c r="AF189" s="162"/>
      <c r="AG189" s="162"/>
      <c r="AH189" s="162"/>
      <c r="AI189" s="162"/>
      <c r="AJ189" s="162"/>
      <c r="AK189" s="162">
        <f>Tabela1339[[#This Row],[Categoria]]</f>
        <v>0</v>
      </c>
      <c r="AL189" s="162"/>
      <c r="AM189" s="162"/>
      <c r="AN189" s="162"/>
      <c r="AO189" s="162"/>
      <c r="AP189" s="150" t="str">
        <f t="shared" si="8"/>
        <v/>
      </c>
    </row>
    <row r="190" spans="1:42" s="144" customFormat="1" x14ac:dyDescent="0.25">
      <c r="A190" s="156"/>
      <c r="B190" s="154"/>
      <c r="C190" s="155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50" t="str">
        <f t="shared" si="6"/>
        <v/>
      </c>
      <c r="P190" s="154"/>
      <c r="Q190" s="155" t="str">
        <f>IF(Tabela1339[[#This Row],[Diagnóstico]]="Não Prenha",Tabela1339[[#This Row],[Vaca]],"-")</f>
        <v>-</v>
      </c>
      <c r="R190" s="162" t="str">
        <f>IF(Tabela1339[[#This Row],[Diagnóstico]]="Não Prenha",Tabela1339[[#This Row],[E.C.C DG]],"-")</f>
        <v>-</v>
      </c>
      <c r="S190" s="162"/>
      <c r="T190" s="162" t="str">
        <f>IF(Tabela1339[[#This Row],[Diagnóstico]]="Não Prenha",Tabela1339[[#This Row],[E.C.C. IA]],"-")</f>
        <v>-</v>
      </c>
      <c r="U190" s="162" t="str">
        <f>IF(Tabela1339[[#This Row],[Diagnóstico]]="Não Prenha",Tabela1339[[#This Row],[Raça IA]],"-")</f>
        <v>-</v>
      </c>
      <c r="V190" s="162"/>
      <c r="W190" s="162">
        <f>Tabela1339[[#This Row],[Categoria]]</f>
        <v>0</v>
      </c>
      <c r="X190" s="162"/>
      <c r="Y190" s="162"/>
      <c r="Z190" s="162"/>
      <c r="AA190" s="162"/>
      <c r="AB190" s="150" t="str">
        <f t="shared" si="7"/>
        <v/>
      </c>
      <c r="AD190" s="154"/>
      <c r="AE190" s="155" t="str">
        <f>IF(Tabela1312410[[#This Row],[Diagnóstico]]="Não Prenha ",Tabela1339[[#This Row],[Vaca]],"-")</f>
        <v>-</v>
      </c>
      <c r="AF190" s="162"/>
      <c r="AG190" s="162"/>
      <c r="AH190" s="162"/>
      <c r="AI190" s="162"/>
      <c r="AJ190" s="162"/>
      <c r="AK190" s="162">
        <f>Tabela1339[[#This Row],[Categoria]]</f>
        <v>0</v>
      </c>
      <c r="AL190" s="162"/>
      <c r="AM190" s="162"/>
      <c r="AN190" s="162"/>
      <c r="AO190" s="162"/>
      <c r="AP190" s="150" t="str">
        <f t="shared" si="8"/>
        <v/>
      </c>
    </row>
    <row r="191" spans="1:42" s="144" customFormat="1" x14ac:dyDescent="0.25">
      <c r="A191" s="156"/>
      <c r="B191" s="154"/>
      <c r="C191" s="155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50" t="str">
        <f t="shared" si="6"/>
        <v/>
      </c>
      <c r="P191" s="154"/>
      <c r="Q191" s="155" t="str">
        <f>IF(Tabela1339[[#This Row],[Diagnóstico]]="Não Prenha",Tabela1339[[#This Row],[Vaca]],"-")</f>
        <v>-</v>
      </c>
      <c r="R191" s="162" t="str">
        <f>IF(Tabela1339[[#This Row],[Diagnóstico]]="Não Prenha",Tabela1339[[#This Row],[E.C.C DG]],"-")</f>
        <v>-</v>
      </c>
      <c r="S191" s="162"/>
      <c r="T191" s="162" t="str">
        <f>IF(Tabela1339[[#This Row],[Diagnóstico]]="Não Prenha",Tabela1339[[#This Row],[E.C.C. IA]],"-")</f>
        <v>-</v>
      </c>
      <c r="U191" s="162" t="str">
        <f>IF(Tabela1339[[#This Row],[Diagnóstico]]="Não Prenha",Tabela1339[[#This Row],[Raça IA]],"-")</f>
        <v>-</v>
      </c>
      <c r="V191" s="162"/>
      <c r="W191" s="162">
        <f>Tabela1339[[#This Row],[Categoria]]</f>
        <v>0</v>
      </c>
      <c r="X191" s="162"/>
      <c r="Y191" s="162"/>
      <c r="Z191" s="162"/>
      <c r="AA191" s="162"/>
      <c r="AB191" s="150" t="str">
        <f t="shared" si="7"/>
        <v/>
      </c>
      <c r="AD191" s="154"/>
      <c r="AE191" s="155" t="str">
        <f>IF(Tabela1312410[[#This Row],[Diagnóstico]]="Não Prenha ",Tabela1339[[#This Row],[Vaca]],"-")</f>
        <v>-</v>
      </c>
      <c r="AF191" s="162"/>
      <c r="AG191" s="162"/>
      <c r="AH191" s="162"/>
      <c r="AI191" s="162"/>
      <c r="AJ191" s="162"/>
      <c r="AK191" s="162">
        <f>Tabela1339[[#This Row],[Categoria]]</f>
        <v>0</v>
      </c>
      <c r="AL191" s="162"/>
      <c r="AM191" s="162"/>
      <c r="AN191" s="162"/>
      <c r="AO191" s="162"/>
      <c r="AP191" s="150" t="str">
        <f t="shared" si="8"/>
        <v/>
      </c>
    </row>
    <row r="192" spans="1:42" s="144" customFormat="1" x14ac:dyDescent="0.25">
      <c r="A192" s="156"/>
      <c r="B192" s="154"/>
      <c r="C192" s="155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50" t="str">
        <f t="shared" si="6"/>
        <v/>
      </c>
      <c r="P192" s="154"/>
      <c r="Q192" s="155" t="str">
        <f>IF(Tabela1339[[#This Row],[Diagnóstico]]="Não Prenha",Tabela1339[[#This Row],[Vaca]],"-")</f>
        <v>-</v>
      </c>
      <c r="R192" s="162" t="str">
        <f>IF(Tabela1339[[#This Row],[Diagnóstico]]="Não Prenha",Tabela1339[[#This Row],[E.C.C DG]],"-")</f>
        <v>-</v>
      </c>
      <c r="S192" s="162"/>
      <c r="T192" s="162" t="str">
        <f>IF(Tabela1339[[#This Row],[Diagnóstico]]="Não Prenha",Tabela1339[[#This Row],[E.C.C. IA]],"-")</f>
        <v>-</v>
      </c>
      <c r="U192" s="162" t="str">
        <f>IF(Tabela1339[[#This Row],[Diagnóstico]]="Não Prenha",Tabela1339[[#This Row],[Raça IA]],"-")</f>
        <v>-</v>
      </c>
      <c r="V192" s="162"/>
      <c r="W192" s="162">
        <f>Tabela1339[[#This Row],[Categoria]]</f>
        <v>0</v>
      </c>
      <c r="X192" s="162"/>
      <c r="Y192" s="162"/>
      <c r="Z192" s="162"/>
      <c r="AA192" s="162"/>
      <c r="AB192" s="150" t="str">
        <f t="shared" si="7"/>
        <v/>
      </c>
      <c r="AD192" s="154"/>
      <c r="AE192" s="155" t="str">
        <f>IF(Tabela1312410[[#This Row],[Diagnóstico]]="Não Prenha ",Tabela1339[[#This Row],[Vaca]],"-")</f>
        <v>-</v>
      </c>
      <c r="AF192" s="162"/>
      <c r="AG192" s="162"/>
      <c r="AH192" s="162"/>
      <c r="AI192" s="162"/>
      <c r="AJ192" s="162"/>
      <c r="AK192" s="162">
        <f>Tabela1339[[#This Row],[Categoria]]</f>
        <v>0</v>
      </c>
      <c r="AL192" s="162"/>
      <c r="AM192" s="162"/>
      <c r="AN192" s="162"/>
      <c r="AO192" s="162"/>
      <c r="AP192" s="150" t="str">
        <f t="shared" si="8"/>
        <v/>
      </c>
    </row>
    <row r="193" spans="1:42" s="144" customFormat="1" x14ac:dyDescent="0.25">
      <c r="A193" s="156"/>
      <c r="B193" s="154"/>
      <c r="C193" s="155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50" t="str">
        <f t="shared" si="6"/>
        <v/>
      </c>
      <c r="P193" s="154"/>
      <c r="Q193" s="155" t="str">
        <f>IF(Tabela1339[[#This Row],[Diagnóstico]]="Não Prenha",Tabela1339[[#This Row],[Vaca]],"-")</f>
        <v>-</v>
      </c>
      <c r="R193" s="162" t="str">
        <f>IF(Tabela1339[[#This Row],[Diagnóstico]]="Não Prenha",Tabela1339[[#This Row],[E.C.C DG]],"-")</f>
        <v>-</v>
      </c>
      <c r="S193" s="162"/>
      <c r="T193" s="162" t="str">
        <f>IF(Tabela1339[[#This Row],[Diagnóstico]]="Não Prenha",Tabela1339[[#This Row],[E.C.C. IA]],"-")</f>
        <v>-</v>
      </c>
      <c r="U193" s="162" t="str">
        <f>IF(Tabela1339[[#This Row],[Diagnóstico]]="Não Prenha",Tabela1339[[#This Row],[Raça IA]],"-")</f>
        <v>-</v>
      </c>
      <c r="V193" s="162"/>
      <c r="W193" s="162">
        <f>Tabela1339[[#This Row],[Categoria]]</f>
        <v>0</v>
      </c>
      <c r="X193" s="162"/>
      <c r="Y193" s="162"/>
      <c r="Z193" s="162"/>
      <c r="AA193" s="162"/>
      <c r="AB193" s="150" t="str">
        <f t="shared" si="7"/>
        <v/>
      </c>
      <c r="AD193" s="154"/>
      <c r="AE193" s="155" t="str">
        <f>IF(Tabela1312410[[#This Row],[Diagnóstico]]="Não Prenha ",Tabela1339[[#This Row],[Vaca]],"-")</f>
        <v>-</v>
      </c>
      <c r="AF193" s="162"/>
      <c r="AG193" s="162"/>
      <c r="AH193" s="162"/>
      <c r="AI193" s="162"/>
      <c r="AJ193" s="162"/>
      <c r="AK193" s="162">
        <f>Tabela1339[[#This Row],[Categoria]]</f>
        <v>0</v>
      </c>
      <c r="AL193" s="162"/>
      <c r="AM193" s="162"/>
      <c r="AN193" s="162"/>
      <c r="AO193" s="162"/>
      <c r="AP193" s="150" t="str">
        <f t="shared" si="8"/>
        <v/>
      </c>
    </row>
    <row r="194" spans="1:42" s="144" customFormat="1" x14ac:dyDescent="0.25">
      <c r="A194" s="156"/>
      <c r="B194" s="154"/>
      <c r="C194" s="155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50" t="str">
        <f t="shared" ref="N194:N257" si="9">IF(B194="","",SUM(B194+295))</f>
        <v/>
      </c>
      <c r="P194" s="154"/>
      <c r="Q194" s="155" t="str">
        <f>IF(Tabela1339[[#This Row],[Diagnóstico]]="Não Prenha",Tabela1339[[#This Row],[Vaca]],"-")</f>
        <v>-</v>
      </c>
      <c r="R194" s="162" t="str">
        <f>IF(Tabela1339[[#This Row],[Diagnóstico]]="Não Prenha",Tabela1339[[#This Row],[E.C.C DG]],"-")</f>
        <v>-</v>
      </c>
      <c r="S194" s="162"/>
      <c r="T194" s="162" t="str">
        <f>IF(Tabela1339[[#This Row],[Diagnóstico]]="Não Prenha",Tabela1339[[#This Row],[E.C.C. IA]],"-")</f>
        <v>-</v>
      </c>
      <c r="U194" s="162" t="str">
        <f>IF(Tabela1339[[#This Row],[Diagnóstico]]="Não Prenha",Tabela1339[[#This Row],[Raça IA]],"-")</f>
        <v>-</v>
      </c>
      <c r="V194" s="162"/>
      <c r="W194" s="162">
        <f>Tabela1339[[#This Row],[Categoria]]</f>
        <v>0</v>
      </c>
      <c r="X194" s="162"/>
      <c r="Y194" s="162"/>
      <c r="Z194" s="162"/>
      <c r="AA194" s="162"/>
      <c r="AB194" s="150" t="str">
        <f t="shared" ref="AB194:AB257" si="10">IF(P194="","",SUM(P194+295))</f>
        <v/>
      </c>
      <c r="AD194" s="154"/>
      <c r="AE194" s="155" t="str">
        <f>IF(Tabela1312410[[#This Row],[Diagnóstico]]="Não Prenha ",Tabela1339[[#This Row],[Vaca]],"-")</f>
        <v>-</v>
      </c>
      <c r="AF194" s="162"/>
      <c r="AG194" s="162"/>
      <c r="AH194" s="162"/>
      <c r="AI194" s="162"/>
      <c r="AJ194" s="162"/>
      <c r="AK194" s="162">
        <f>Tabela1339[[#This Row],[Categoria]]</f>
        <v>0</v>
      </c>
      <c r="AL194" s="162"/>
      <c r="AM194" s="162"/>
      <c r="AN194" s="162"/>
      <c r="AO194" s="162"/>
      <c r="AP194" s="150" t="str">
        <f t="shared" ref="AP194:AP257" si="11">IF(AD194="","",SUM(AD194+295))</f>
        <v/>
      </c>
    </row>
    <row r="195" spans="1:42" s="144" customFormat="1" x14ac:dyDescent="0.25">
      <c r="A195" s="156"/>
      <c r="B195" s="154"/>
      <c r="C195" s="155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50" t="str">
        <f t="shared" si="9"/>
        <v/>
      </c>
      <c r="P195" s="154"/>
      <c r="Q195" s="155" t="str">
        <f>IF(Tabela1339[[#This Row],[Diagnóstico]]="Não Prenha",Tabela1339[[#This Row],[Vaca]],"-")</f>
        <v>-</v>
      </c>
      <c r="R195" s="162" t="str">
        <f>IF(Tabela1339[[#This Row],[Diagnóstico]]="Não Prenha",Tabela1339[[#This Row],[E.C.C DG]],"-")</f>
        <v>-</v>
      </c>
      <c r="S195" s="162"/>
      <c r="T195" s="162" t="str">
        <f>IF(Tabela1339[[#This Row],[Diagnóstico]]="Não Prenha",Tabela1339[[#This Row],[E.C.C. IA]],"-")</f>
        <v>-</v>
      </c>
      <c r="U195" s="162" t="str">
        <f>IF(Tabela1339[[#This Row],[Diagnóstico]]="Não Prenha",Tabela1339[[#This Row],[Raça IA]],"-")</f>
        <v>-</v>
      </c>
      <c r="V195" s="162"/>
      <c r="W195" s="162">
        <f>Tabela1339[[#This Row],[Categoria]]</f>
        <v>0</v>
      </c>
      <c r="X195" s="162"/>
      <c r="Y195" s="162"/>
      <c r="Z195" s="162"/>
      <c r="AA195" s="162"/>
      <c r="AB195" s="150" t="str">
        <f t="shared" si="10"/>
        <v/>
      </c>
      <c r="AD195" s="154"/>
      <c r="AE195" s="155" t="str">
        <f>IF(Tabela1312410[[#This Row],[Diagnóstico]]="Não Prenha ",Tabela1339[[#This Row],[Vaca]],"-")</f>
        <v>-</v>
      </c>
      <c r="AF195" s="162"/>
      <c r="AG195" s="162"/>
      <c r="AH195" s="162"/>
      <c r="AI195" s="162"/>
      <c r="AJ195" s="162"/>
      <c r="AK195" s="162">
        <f>Tabela1339[[#This Row],[Categoria]]</f>
        <v>0</v>
      </c>
      <c r="AL195" s="162"/>
      <c r="AM195" s="162"/>
      <c r="AN195" s="162"/>
      <c r="AO195" s="162"/>
      <c r="AP195" s="150" t="str">
        <f t="shared" si="11"/>
        <v/>
      </c>
    </row>
    <row r="196" spans="1:42" s="144" customFormat="1" x14ac:dyDescent="0.25">
      <c r="A196" s="156"/>
      <c r="B196" s="154"/>
      <c r="C196" s="155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50" t="str">
        <f t="shared" si="9"/>
        <v/>
      </c>
      <c r="P196" s="154"/>
      <c r="Q196" s="155" t="str">
        <f>IF(Tabela1339[[#This Row],[Diagnóstico]]="Não Prenha",Tabela1339[[#This Row],[Vaca]],"-")</f>
        <v>-</v>
      </c>
      <c r="R196" s="162" t="str">
        <f>IF(Tabela1339[[#This Row],[Diagnóstico]]="Não Prenha",Tabela1339[[#This Row],[E.C.C DG]],"-")</f>
        <v>-</v>
      </c>
      <c r="S196" s="162"/>
      <c r="T196" s="162" t="str">
        <f>IF(Tabela1339[[#This Row],[Diagnóstico]]="Não Prenha",Tabela1339[[#This Row],[E.C.C. IA]],"-")</f>
        <v>-</v>
      </c>
      <c r="U196" s="162" t="str">
        <f>IF(Tabela1339[[#This Row],[Diagnóstico]]="Não Prenha",Tabela1339[[#This Row],[Raça IA]],"-")</f>
        <v>-</v>
      </c>
      <c r="V196" s="162"/>
      <c r="W196" s="162">
        <f>Tabela1339[[#This Row],[Categoria]]</f>
        <v>0</v>
      </c>
      <c r="X196" s="162"/>
      <c r="Y196" s="162"/>
      <c r="Z196" s="162"/>
      <c r="AA196" s="162"/>
      <c r="AB196" s="150" t="str">
        <f t="shared" si="10"/>
        <v/>
      </c>
      <c r="AD196" s="154"/>
      <c r="AE196" s="155" t="str">
        <f>IF(Tabela1312410[[#This Row],[Diagnóstico]]="Não Prenha ",Tabela1339[[#This Row],[Vaca]],"-")</f>
        <v>-</v>
      </c>
      <c r="AF196" s="162"/>
      <c r="AG196" s="162"/>
      <c r="AH196" s="162"/>
      <c r="AI196" s="162"/>
      <c r="AJ196" s="162"/>
      <c r="AK196" s="162">
        <f>Tabela1339[[#This Row],[Categoria]]</f>
        <v>0</v>
      </c>
      <c r="AL196" s="162"/>
      <c r="AM196" s="162"/>
      <c r="AN196" s="162"/>
      <c r="AO196" s="162"/>
      <c r="AP196" s="150" t="str">
        <f t="shared" si="11"/>
        <v/>
      </c>
    </row>
    <row r="197" spans="1:42" s="144" customFormat="1" x14ac:dyDescent="0.25">
      <c r="A197" s="156"/>
      <c r="B197" s="154"/>
      <c r="C197" s="155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50" t="str">
        <f t="shared" si="9"/>
        <v/>
      </c>
      <c r="P197" s="154"/>
      <c r="Q197" s="155" t="str">
        <f>IF(Tabela1339[[#This Row],[Diagnóstico]]="Não Prenha",Tabela1339[[#This Row],[Vaca]],"-")</f>
        <v>-</v>
      </c>
      <c r="R197" s="162" t="str">
        <f>IF(Tabela1339[[#This Row],[Diagnóstico]]="Não Prenha",Tabela1339[[#This Row],[E.C.C DG]],"-")</f>
        <v>-</v>
      </c>
      <c r="S197" s="162"/>
      <c r="T197" s="162" t="str">
        <f>IF(Tabela1339[[#This Row],[Diagnóstico]]="Não Prenha",Tabela1339[[#This Row],[E.C.C. IA]],"-")</f>
        <v>-</v>
      </c>
      <c r="U197" s="162" t="str">
        <f>IF(Tabela1339[[#This Row],[Diagnóstico]]="Não Prenha",Tabela1339[[#This Row],[Raça IA]],"-")</f>
        <v>-</v>
      </c>
      <c r="V197" s="162"/>
      <c r="W197" s="162">
        <f>Tabela1339[[#This Row],[Categoria]]</f>
        <v>0</v>
      </c>
      <c r="X197" s="162"/>
      <c r="Y197" s="162"/>
      <c r="Z197" s="162"/>
      <c r="AA197" s="162"/>
      <c r="AB197" s="150" t="str">
        <f t="shared" si="10"/>
        <v/>
      </c>
      <c r="AD197" s="154"/>
      <c r="AE197" s="155" t="str">
        <f>IF(Tabela1312410[[#This Row],[Diagnóstico]]="Não Prenha ",Tabela1339[[#This Row],[Vaca]],"-")</f>
        <v>-</v>
      </c>
      <c r="AF197" s="162"/>
      <c r="AG197" s="162"/>
      <c r="AH197" s="162"/>
      <c r="AI197" s="162"/>
      <c r="AJ197" s="162"/>
      <c r="AK197" s="162">
        <f>Tabela1339[[#This Row],[Categoria]]</f>
        <v>0</v>
      </c>
      <c r="AL197" s="162"/>
      <c r="AM197" s="162"/>
      <c r="AN197" s="162"/>
      <c r="AO197" s="162"/>
      <c r="AP197" s="150" t="str">
        <f t="shared" si="11"/>
        <v/>
      </c>
    </row>
    <row r="198" spans="1:42" s="144" customFormat="1" x14ac:dyDescent="0.25">
      <c r="A198" s="156"/>
      <c r="B198" s="154"/>
      <c r="C198" s="155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50" t="str">
        <f t="shared" si="9"/>
        <v/>
      </c>
      <c r="P198" s="154"/>
      <c r="Q198" s="155" t="str">
        <f>IF(Tabela1339[[#This Row],[Diagnóstico]]="Não Prenha",Tabela1339[[#This Row],[Vaca]],"-")</f>
        <v>-</v>
      </c>
      <c r="R198" s="162" t="str">
        <f>IF(Tabela1339[[#This Row],[Diagnóstico]]="Não Prenha",Tabela1339[[#This Row],[E.C.C DG]],"-")</f>
        <v>-</v>
      </c>
      <c r="S198" s="162"/>
      <c r="T198" s="162" t="str">
        <f>IF(Tabela1339[[#This Row],[Diagnóstico]]="Não Prenha",Tabela1339[[#This Row],[E.C.C. IA]],"-")</f>
        <v>-</v>
      </c>
      <c r="U198" s="162" t="str">
        <f>IF(Tabela1339[[#This Row],[Diagnóstico]]="Não Prenha",Tabela1339[[#This Row],[Raça IA]],"-")</f>
        <v>-</v>
      </c>
      <c r="V198" s="162"/>
      <c r="W198" s="162">
        <f>Tabela1339[[#This Row],[Categoria]]</f>
        <v>0</v>
      </c>
      <c r="X198" s="162"/>
      <c r="Y198" s="162"/>
      <c r="Z198" s="162"/>
      <c r="AA198" s="162"/>
      <c r="AB198" s="150" t="str">
        <f t="shared" si="10"/>
        <v/>
      </c>
      <c r="AD198" s="154"/>
      <c r="AE198" s="155" t="str">
        <f>IF(Tabela1312410[[#This Row],[Diagnóstico]]="Não Prenha ",Tabela1339[[#This Row],[Vaca]],"-")</f>
        <v>-</v>
      </c>
      <c r="AF198" s="162"/>
      <c r="AG198" s="162"/>
      <c r="AH198" s="162"/>
      <c r="AI198" s="162"/>
      <c r="AJ198" s="162"/>
      <c r="AK198" s="162">
        <f>Tabela1339[[#This Row],[Categoria]]</f>
        <v>0</v>
      </c>
      <c r="AL198" s="162"/>
      <c r="AM198" s="162"/>
      <c r="AN198" s="162"/>
      <c r="AO198" s="162"/>
      <c r="AP198" s="150" t="str">
        <f t="shared" si="11"/>
        <v/>
      </c>
    </row>
    <row r="199" spans="1:42" s="144" customFormat="1" x14ac:dyDescent="0.25">
      <c r="A199" s="156"/>
      <c r="B199" s="154"/>
      <c r="C199" s="155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50" t="str">
        <f t="shared" si="9"/>
        <v/>
      </c>
      <c r="P199" s="154"/>
      <c r="Q199" s="155" t="str">
        <f>IF(Tabela1339[[#This Row],[Diagnóstico]]="Não Prenha",Tabela1339[[#This Row],[Vaca]],"-")</f>
        <v>-</v>
      </c>
      <c r="R199" s="162" t="str">
        <f>IF(Tabela1339[[#This Row],[Diagnóstico]]="Não Prenha",Tabela1339[[#This Row],[E.C.C DG]],"-")</f>
        <v>-</v>
      </c>
      <c r="S199" s="162"/>
      <c r="T199" s="162" t="str">
        <f>IF(Tabela1339[[#This Row],[Diagnóstico]]="Não Prenha",Tabela1339[[#This Row],[E.C.C. IA]],"-")</f>
        <v>-</v>
      </c>
      <c r="U199" s="162" t="str">
        <f>IF(Tabela1339[[#This Row],[Diagnóstico]]="Não Prenha",Tabela1339[[#This Row],[Raça IA]],"-")</f>
        <v>-</v>
      </c>
      <c r="V199" s="162"/>
      <c r="W199" s="162">
        <f>Tabela1339[[#This Row],[Categoria]]</f>
        <v>0</v>
      </c>
      <c r="X199" s="162"/>
      <c r="Y199" s="162"/>
      <c r="Z199" s="162"/>
      <c r="AA199" s="162"/>
      <c r="AB199" s="150" t="str">
        <f t="shared" si="10"/>
        <v/>
      </c>
      <c r="AD199" s="154"/>
      <c r="AE199" s="155" t="str">
        <f>IF(Tabela1312410[[#This Row],[Diagnóstico]]="Não Prenha ",Tabela1339[[#This Row],[Vaca]],"-")</f>
        <v>-</v>
      </c>
      <c r="AF199" s="162"/>
      <c r="AG199" s="162"/>
      <c r="AH199" s="162"/>
      <c r="AI199" s="162"/>
      <c r="AJ199" s="162"/>
      <c r="AK199" s="162">
        <f>Tabela1339[[#This Row],[Categoria]]</f>
        <v>0</v>
      </c>
      <c r="AL199" s="162"/>
      <c r="AM199" s="162"/>
      <c r="AN199" s="162"/>
      <c r="AO199" s="162"/>
      <c r="AP199" s="150" t="str">
        <f t="shared" si="11"/>
        <v/>
      </c>
    </row>
    <row r="200" spans="1:42" s="144" customFormat="1" x14ac:dyDescent="0.25">
      <c r="A200" s="156"/>
      <c r="B200" s="154"/>
      <c r="C200" s="155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50" t="str">
        <f t="shared" si="9"/>
        <v/>
      </c>
      <c r="P200" s="154"/>
      <c r="Q200" s="155" t="str">
        <f>IF(Tabela1339[[#This Row],[Diagnóstico]]="Não Prenha",Tabela1339[[#This Row],[Vaca]],"-")</f>
        <v>-</v>
      </c>
      <c r="R200" s="162" t="str">
        <f>IF(Tabela1339[[#This Row],[Diagnóstico]]="Não Prenha",Tabela1339[[#This Row],[E.C.C DG]],"-")</f>
        <v>-</v>
      </c>
      <c r="S200" s="162"/>
      <c r="T200" s="162" t="str">
        <f>IF(Tabela1339[[#This Row],[Diagnóstico]]="Não Prenha",Tabela1339[[#This Row],[E.C.C. IA]],"-")</f>
        <v>-</v>
      </c>
      <c r="U200" s="162" t="str">
        <f>IF(Tabela1339[[#This Row],[Diagnóstico]]="Não Prenha",Tabela1339[[#This Row],[Raça IA]],"-")</f>
        <v>-</v>
      </c>
      <c r="V200" s="162"/>
      <c r="W200" s="162">
        <f>Tabela1339[[#This Row],[Categoria]]</f>
        <v>0</v>
      </c>
      <c r="X200" s="162"/>
      <c r="Y200" s="162"/>
      <c r="Z200" s="162"/>
      <c r="AA200" s="162"/>
      <c r="AB200" s="150" t="str">
        <f t="shared" si="10"/>
        <v/>
      </c>
      <c r="AD200" s="154"/>
      <c r="AE200" s="155" t="str">
        <f>IF(Tabela1312410[[#This Row],[Diagnóstico]]="Não Prenha ",Tabela1339[[#This Row],[Vaca]],"-")</f>
        <v>-</v>
      </c>
      <c r="AF200" s="162"/>
      <c r="AG200" s="162"/>
      <c r="AH200" s="162"/>
      <c r="AI200" s="162"/>
      <c r="AJ200" s="162"/>
      <c r="AK200" s="162">
        <f>Tabela1339[[#This Row],[Categoria]]</f>
        <v>0</v>
      </c>
      <c r="AL200" s="162"/>
      <c r="AM200" s="162"/>
      <c r="AN200" s="162"/>
      <c r="AO200" s="162"/>
      <c r="AP200" s="150" t="str">
        <f t="shared" si="11"/>
        <v/>
      </c>
    </row>
    <row r="201" spans="1:42" s="144" customFormat="1" x14ac:dyDescent="0.25">
      <c r="A201" s="156"/>
      <c r="B201" s="154"/>
      <c r="C201" s="155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50" t="str">
        <f t="shared" si="9"/>
        <v/>
      </c>
      <c r="P201" s="154"/>
      <c r="Q201" s="155" t="str">
        <f>IF(Tabela1339[[#This Row],[Diagnóstico]]="Não Prenha",Tabela1339[[#This Row],[Vaca]],"-")</f>
        <v>-</v>
      </c>
      <c r="R201" s="162" t="str">
        <f>IF(Tabela1339[[#This Row],[Diagnóstico]]="Não Prenha",Tabela1339[[#This Row],[E.C.C DG]],"-")</f>
        <v>-</v>
      </c>
      <c r="S201" s="162"/>
      <c r="T201" s="162" t="str">
        <f>IF(Tabela1339[[#This Row],[Diagnóstico]]="Não Prenha",Tabela1339[[#This Row],[E.C.C. IA]],"-")</f>
        <v>-</v>
      </c>
      <c r="U201" s="162" t="str">
        <f>IF(Tabela1339[[#This Row],[Diagnóstico]]="Não Prenha",Tabela1339[[#This Row],[Raça IA]],"-")</f>
        <v>-</v>
      </c>
      <c r="V201" s="162"/>
      <c r="W201" s="162">
        <f>Tabela1339[[#This Row],[Categoria]]</f>
        <v>0</v>
      </c>
      <c r="X201" s="162"/>
      <c r="Y201" s="162"/>
      <c r="Z201" s="162"/>
      <c r="AA201" s="162"/>
      <c r="AB201" s="150" t="str">
        <f t="shared" si="10"/>
        <v/>
      </c>
      <c r="AD201" s="154"/>
      <c r="AE201" s="155" t="str">
        <f>IF(Tabela1312410[[#This Row],[Diagnóstico]]="Não Prenha ",Tabela1339[[#This Row],[Vaca]],"-")</f>
        <v>-</v>
      </c>
      <c r="AF201" s="162"/>
      <c r="AG201" s="162"/>
      <c r="AH201" s="162"/>
      <c r="AI201" s="162"/>
      <c r="AJ201" s="162"/>
      <c r="AK201" s="162">
        <f>Tabela1339[[#This Row],[Categoria]]</f>
        <v>0</v>
      </c>
      <c r="AL201" s="162"/>
      <c r="AM201" s="162"/>
      <c r="AN201" s="162"/>
      <c r="AO201" s="162"/>
      <c r="AP201" s="150" t="str">
        <f t="shared" si="11"/>
        <v/>
      </c>
    </row>
    <row r="202" spans="1:42" s="144" customFormat="1" x14ac:dyDescent="0.25">
      <c r="A202" s="156"/>
      <c r="B202" s="154"/>
      <c r="C202" s="155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50" t="str">
        <f t="shared" si="9"/>
        <v/>
      </c>
      <c r="P202" s="154"/>
      <c r="Q202" s="155" t="str">
        <f>IF(Tabela1339[[#This Row],[Diagnóstico]]="Não Prenha",Tabela1339[[#This Row],[Vaca]],"-")</f>
        <v>-</v>
      </c>
      <c r="R202" s="162" t="str">
        <f>IF(Tabela1339[[#This Row],[Diagnóstico]]="Não Prenha",Tabela1339[[#This Row],[E.C.C DG]],"-")</f>
        <v>-</v>
      </c>
      <c r="S202" s="162"/>
      <c r="T202" s="162" t="str">
        <f>IF(Tabela1339[[#This Row],[Diagnóstico]]="Não Prenha",Tabela1339[[#This Row],[E.C.C. IA]],"-")</f>
        <v>-</v>
      </c>
      <c r="U202" s="162" t="str">
        <f>IF(Tabela1339[[#This Row],[Diagnóstico]]="Não Prenha",Tabela1339[[#This Row],[Raça IA]],"-")</f>
        <v>-</v>
      </c>
      <c r="V202" s="162"/>
      <c r="W202" s="162">
        <f>Tabela1339[[#This Row],[Categoria]]</f>
        <v>0</v>
      </c>
      <c r="X202" s="162"/>
      <c r="Y202" s="162"/>
      <c r="Z202" s="162"/>
      <c r="AA202" s="162"/>
      <c r="AB202" s="150" t="str">
        <f t="shared" si="10"/>
        <v/>
      </c>
      <c r="AD202" s="154"/>
      <c r="AE202" s="155" t="str">
        <f>IF(Tabela1312410[[#This Row],[Diagnóstico]]="Não Prenha ",Tabela1339[[#This Row],[Vaca]],"-")</f>
        <v>-</v>
      </c>
      <c r="AF202" s="162"/>
      <c r="AG202" s="162"/>
      <c r="AH202" s="162"/>
      <c r="AI202" s="162"/>
      <c r="AJ202" s="162"/>
      <c r="AK202" s="162">
        <f>Tabela1339[[#This Row],[Categoria]]</f>
        <v>0</v>
      </c>
      <c r="AL202" s="162"/>
      <c r="AM202" s="162"/>
      <c r="AN202" s="162"/>
      <c r="AO202" s="162"/>
      <c r="AP202" s="150" t="str">
        <f t="shared" si="11"/>
        <v/>
      </c>
    </row>
    <row r="203" spans="1:42" s="144" customFormat="1" x14ac:dyDescent="0.25">
      <c r="A203" s="156"/>
      <c r="B203" s="154"/>
      <c r="C203" s="155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50" t="str">
        <f t="shared" si="9"/>
        <v/>
      </c>
      <c r="P203" s="154"/>
      <c r="Q203" s="155" t="str">
        <f>IF(Tabela1339[[#This Row],[Diagnóstico]]="Não Prenha",Tabela1339[[#This Row],[Vaca]],"-")</f>
        <v>-</v>
      </c>
      <c r="R203" s="162" t="str">
        <f>IF(Tabela1339[[#This Row],[Diagnóstico]]="Não Prenha",Tabela1339[[#This Row],[E.C.C DG]],"-")</f>
        <v>-</v>
      </c>
      <c r="S203" s="162"/>
      <c r="T203" s="162" t="str">
        <f>IF(Tabela1339[[#This Row],[Diagnóstico]]="Não Prenha",Tabela1339[[#This Row],[E.C.C. IA]],"-")</f>
        <v>-</v>
      </c>
      <c r="U203" s="162" t="str">
        <f>IF(Tabela1339[[#This Row],[Diagnóstico]]="Não Prenha",Tabela1339[[#This Row],[Raça IA]],"-")</f>
        <v>-</v>
      </c>
      <c r="V203" s="162"/>
      <c r="W203" s="162">
        <f>Tabela1339[[#This Row],[Categoria]]</f>
        <v>0</v>
      </c>
      <c r="X203" s="162"/>
      <c r="Y203" s="162"/>
      <c r="Z203" s="162"/>
      <c r="AA203" s="162"/>
      <c r="AB203" s="150" t="str">
        <f t="shared" si="10"/>
        <v/>
      </c>
      <c r="AD203" s="154"/>
      <c r="AE203" s="155" t="str">
        <f>IF(Tabela1312410[[#This Row],[Diagnóstico]]="Não Prenha ",Tabela1339[[#This Row],[Vaca]],"-")</f>
        <v>-</v>
      </c>
      <c r="AF203" s="162"/>
      <c r="AG203" s="162"/>
      <c r="AH203" s="162"/>
      <c r="AI203" s="162"/>
      <c r="AJ203" s="162"/>
      <c r="AK203" s="162">
        <f>Tabela1339[[#This Row],[Categoria]]</f>
        <v>0</v>
      </c>
      <c r="AL203" s="162"/>
      <c r="AM203" s="162"/>
      <c r="AN203" s="162"/>
      <c r="AO203" s="162"/>
      <c r="AP203" s="150" t="str">
        <f t="shared" si="11"/>
        <v/>
      </c>
    </row>
    <row r="204" spans="1:42" s="144" customFormat="1" x14ac:dyDescent="0.25">
      <c r="A204" s="156"/>
      <c r="B204" s="154"/>
      <c r="C204" s="155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50" t="str">
        <f t="shared" si="9"/>
        <v/>
      </c>
      <c r="P204" s="154"/>
      <c r="Q204" s="155" t="str">
        <f>IF(Tabela1339[[#This Row],[Diagnóstico]]="Não Prenha",Tabela1339[[#This Row],[Vaca]],"-")</f>
        <v>-</v>
      </c>
      <c r="R204" s="162" t="str">
        <f>IF(Tabela1339[[#This Row],[Diagnóstico]]="Não Prenha",Tabela1339[[#This Row],[E.C.C DG]],"-")</f>
        <v>-</v>
      </c>
      <c r="S204" s="162"/>
      <c r="T204" s="162" t="str">
        <f>IF(Tabela1339[[#This Row],[Diagnóstico]]="Não Prenha",Tabela1339[[#This Row],[E.C.C. IA]],"-")</f>
        <v>-</v>
      </c>
      <c r="U204" s="162" t="str">
        <f>IF(Tabela1339[[#This Row],[Diagnóstico]]="Não Prenha",Tabela1339[[#This Row],[Raça IA]],"-")</f>
        <v>-</v>
      </c>
      <c r="V204" s="162"/>
      <c r="W204" s="162">
        <f>Tabela1339[[#This Row],[Categoria]]</f>
        <v>0</v>
      </c>
      <c r="X204" s="162"/>
      <c r="Y204" s="162"/>
      <c r="Z204" s="162"/>
      <c r="AA204" s="162"/>
      <c r="AB204" s="150" t="str">
        <f t="shared" si="10"/>
        <v/>
      </c>
      <c r="AD204" s="154"/>
      <c r="AE204" s="155" t="str">
        <f>IF(Tabela1312410[[#This Row],[Diagnóstico]]="Não Prenha ",Tabela1339[[#This Row],[Vaca]],"-")</f>
        <v>-</v>
      </c>
      <c r="AF204" s="162"/>
      <c r="AG204" s="162"/>
      <c r="AH204" s="162"/>
      <c r="AI204" s="162"/>
      <c r="AJ204" s="162"/>
      <c r="AK204" s="162">
        <f>Tabela1339[[#This Row],[Categoria]]</f>
        <v>0</v>
      </c>
      <c r="AL204" s="162"/>
      <c r="AM204" s="162"/>
      <c r="AN204" s="162"/>
      <c r="AO204" s="162"/>
      <c r="AP204" s="150" t="str">
        <f t="shared" si="11"/>
        <v/>
      </c>
    </row>
    <row r="205" spans="1:42" s="144" customFormat="1" x14ac:dyDescent="0.25">
      <c r="A205" s="156"/>
      <c r="B205" s="154"/>
      <c r="C205" s="155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50" t="str">
        <f t="shared" si="9"/>
        <v/>
      </c>
      <c r="P205" s="154"/>
      <c r="Q205" s="155" t="str">
        <f>IF(Tabela1339[[#This Row],[Diagnóstico]]="Não Prenha",Tabela1339[[#This Row],[Vaca]],"-")</f>
        <v>-</v>
      </c>
      <c r="R205" s="162" t="str">
        <f>IF(Tabela1339[[#This Row],[Diagnóstico]]="Não Prenha",Tabela1339[[#This Row],[E.C.C DG]],"-")</f>
        <v>-</v>
      </c>
      <c r="S205" s="162"/>
      <c r="T205" s="162" t="str">
        <f>IF(Tabela1339[[#This Row],[Diagnóstico]]="Não Prenha",Tabela1339[[#This Row],[E.C.C. IA]],"-")</f>
        <v>-</v>
      </c>
      <c r="U205" s="162" t="str">
        <f>IF(Tabela1339[[#This Row],[Diagnóstico]]="Não Prenha",Tabela1339[[#This Row],[Raça IA]],"-")</f>
        <v>-</v>
      </c>
      <c r="V205" s="162"/>
      <c r="W205" s="162">
        <f>Tabela1339[[#This Row],[Categoria]]</f>
        <v>0</v>
      </c>
      <c r="X205" s="162"/>
      <c r="Y205" s="162"/>
      <c r="Z205" s="162"/>
      <c r="AA205" s="162"/>
      <c r="AB205" s="150" t="str">
        <f t="shared" si="10"/>
        <v/>
      </c>
      <c r="AD205" s="154"/>
      <c r="AE205" s="155" t="str">
        <f>IF(Tabela1312410[[#This Row],[Diagnóstico]]="Não Prenha ",Tabela1339[[#This Row],[Vaca]],"-")</f>
        <v>-</v>
      </c>
      <c r="AF205" s="162"/>
      <c r="AG205" s="162"/>
      <c r="AH205" s="162"/>
      <c r="AI205" s="162"/>
      <c r="AJ205" s="162"/>
      <c r="AK205" s="162">
        <f>Tabela1339[[#This Row],[Categoria]]</f>
        <v>0</v>
      </c>
      <c r="AL205" s="162"/>
      <c r="AM205" s="162"/>
      <c r="AN205" s="162"/>
      <c r="AO205" s="162"/>
      <c r="AP205" s="150" t="str">
        <f t="shared" si="11"/>
        <v/>
      </c>
    </row>
    <row r="206" spans="1:42" s="144" customFormat="1" x14ac:dyDescent="0.25">
      <c r="A206" s="156"/>
      <c r="B206" s="154"/>
      <c r="C206" s="155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50" t="str">
        <f t="shared" si="9"/>
        <v/>
      </c>
      <c r="P206" s="154"/>
      <c r="Q206" s="155" t="str">
        <f>IF(Tabela1339[[#This Row],[Diagnóstico]]="Não Prenha",Tabela1339[[#This Row],[Vaca]],"-")</f>
        <v>-</v>
      </c>
      <c r="R206" s="162" t="str">
        <f>IF(Tabela1339[[#This Row],[Diagnóstico]]="Não Prenha",Tabela1339[[#This Row],[E.C.C DG]],"-")</f>
        <v>-</v>
      </c>
      <c r="S206" s="162"/>
      <c r="T206" s="162" t="str">
        <f>IF(Tabela1339[[#This Row],[Diagnóstico]]="Não Prenha",Tabela1339[[#This Row],[E.C.C. IA]],"-")</f>
        <v>-</v>
      </c>
      <c r="U206" s="162" t="str">
        <f>IF(Tabela1339[[#This Row],[Diagnóstico]]="Não Prenha",Tabela1339[[#This Row],[Raça IA]],"-")</f>
        <v>-</v>
      </c>
      <c r="V206" s="162"/>
      <c r="W206" s="162">
        <f>Tabela1339[[#This Row],[Categoria]]</f>
        <v>0</v>
      </c>
      <c r="X206" s="162"/>
      <c r="Y206" s="162"/>
      <c r="Z206" s="162"/>
      <c r="AA206" s="162"/>
      <c r="AB206" s="150" t="str">
        <f t="shared" si="10"/>
        <v/>
      </c>
      <c r="AD206" s="154"/>
      <c r="AE206" s="155" t="str">
        <f>IF(Tabela1312410[[#This Row],[Diagnóstico]]="Não Prenha ",Tabela1339[[#This Row],[Vaca]],"-")</f>
        <v>-</v>
      </c>
      <c r="AF206" s="162"/>
      <c r="AG206" s="162"/>
      <c r="AH206" s="162"/>
      <c r="AI206" s="162"/>
      <c r="AJ206" s="162"/>
      <c r="AK206" s="162">
        <f>Tabela1339[[#This Row],[Categoria]]</f>
        <v>0</v>
      </c>
      <c r="AL206" s="162"/>
      <c r="AM206" s="162"/>
      <c r="AN206" s="162"/>
      <c r="AO206" s="162"/>
      <c r="AP206" s="150" t="str">
        <f t="shared" si="11"/>
        <v/>
      </c>
    </row>
    <row r="207" spans="1:42" s="144" customFormat="1" x14ac:dyDescent="0.25">
      <c r="A207" s="156"/>
      <c r="B207" s="154"/>
      <c r="C207" s="155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50" t="str">
        <f t="shared" si="9"/>
        <v/>
      </c>
      <c r="P207" s="154"/>
      <c r="Q207" s="155" t="str">
        <f>IF(Tabela1339[[#This Row],[Diagnóstico]]="Não Prenha",Tabela1339[[#This Row],[Vaca]],"-")</f>
        <v>-</v>
      </c>
      <c r="R207" s="162" t="str">
        <f>IF(Tabela1339[[#This Row],[Diagnóstico]]="Não Prenha",Tabela1339[[#This Row],[E.C.C DG]],"-")</f>
        <v>-</v>
      </c>
      <c r="S207" s="162"/>
      <c r="T207" s="162" t="str">
        <f>IF(Tabela1339[[#This Row],[Diagnóstico]]="Não Prenha",Tabela1339[[#This Row],[E.C.C. IA]],"-")</f>
        <v>-</v>
      </c>
      <c r="U207" s="162" t="str">
        <f>IF(Tabela1339[[#This Row],[Diagnóstico]]="Não Prenha",Tabela1339[[#This Row],[Raça IA]],"-")</f>
        <v>-</v>
      </c>
      <c r="V207" s="162"/>
      <c r="W207" s="162">
        <f>Tabela1339[[#This Row],[Categoria]]</f>
        <v>0</v>
      </c>
      <c r="X207" s="162"/>
      <c r="Y207" s="162"/>
      <c r="Z207" s="162"/>
      <c r="AA207" s="162"/>
      <c r="AB207" s="150" t="str">
        <f t="shared" si="10"/>
        <v/>
      </c>
      <c r="AD207" s="154"/>
      <c r="AE207" s="155" t="str">
        <f>IF(Tabela1312410[[#This Row],[Diagnóstico]]="Não Prenha ",Tabela1339[[#This Row],[Vaca]],"-")</f>
        <v>-</v>
      </c>
      <c r="AF207" s="162"/>
      <c r="AG207" s="162"/>
      <c r="AH207" s="162"/>
      <c r="AI207" s="162"/>
      <c r="AJ207" s="162"/>
      <c r="AK207" s="162">
        <f>Tabela1339[[#This Row],[Categoria]]</f>
        <v>0</v>
      </c>
      <c r="AL207" s="162"/>
      <c r="AM207" s="162"/>
      <c r="AN207" s="162"/>
      <c r="AO207" s="162"/>
      <c r="AP207" s="150" t="str">
        <f t="shared" si="11"/>
        <v/>
      </c>
    </row>
    <row r="208" spans="1:42" s="144" customFormat="1" x14ac:dyDescent="0.25">
      <c r="A208" s="156"/>
      <c r="B208" s="154"/>
      <c r="C208" s="155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50" t="str">
        <f t="shared" si="9"/>
        <v/>
      </c>
      <c r="P208" s="154"/>
      <c r="Q208" s="155" t="str">
        <f>IF(Tabela1339[[#This Row],[Diagnóstico]]="Não Prenha",Tabela1339[[#This Row],[Vaca]],"-")</f>
        <v>-</v>
      </c>
      <c r="R208" s="162" t="str">
        <f>IF(Tabela1339[[#This Row],[Diagnóstico]]="Não Prenha",Tabela1339[[#This Row],[E.C.C DG]],"-")</f>
        <v>-</v>
      </c>
      <c r="S208" s="162"/>
      <c r="T208" s="162" t="str">
        <f>IF(Tabela1339[[#This Row],[Diagnóstico]]="Não Prenha",Tabela1339[[#This Row],[E.C.C. IA]],"-")</f>
        <v>-</v>
      </c>
      <c r="U208" s="162" t="str">
        <f>IF(Tabela1339[[#This Row],[Diagnóstico]]="Não Prenha",Tabela1339[[#This Row],[Raça IA]],"-")</f>
        <v>-</v>
      </c>
      <c r="V208" s="162"/>
      <c r="W208" s="162">
        <f>Tabela1339[[#This Row],[Categoria]]</f>
        <v>0</v>
      </c>
      <c r="X208" s="162"/>
      <c r="Y208" s="162"/>
      <c r="Z208" s="162"/>
      <c r="AA208" s="162"/>
      <c r="AB208" s="150" t="str">
        <f t="shared" si="10"/>
        <v/>
      </c>
      <c r="AD208" s="154"/>
      <c r="AE208" s="155" t="str">
        <f>IF(Tabela1312410[[#This Row],[Diagnóstico]]="Não Prenha ",Tabela1339[[#This Row],[Vaca]],"-")</f>
        <v>-</v>
      </c>
      <c r="AF208" s="162"/>
      <c r="AG208" s="162"/>
      <c r="AH208" s="162"/>
      <c r="AI208" s="162"/>
      <c r="AJ208" s="162"/>
      <c r="AK208" s="162">
        <f>Tabela1339[[#This Row],[Categoria]]</f>
        <v>0</v>
      </c>
      <c r="AL208" s="162"/>
      <c r="AM208" s="162"/>
      <c r="AN208" s="162"/>
      <c r="AO208" s="162"/>
      <c r="AP208" s="150" t="str">
        <f t="shared" si="11"/>
        <v/>
      </c>
    </row>
    <row r="209" spans="1:42" s="144" customFormat="1" x14ac:dyDescent="0.25">
      <c r="A209" s="156"/>
      <c r="B209" s="154"/>
      <c r="C209" s="155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50" t="str">
        <f t="shared" si="9"/>
        <v/>
      </c>
      <c r="P209" s="154"/>
      <c r="Q209" s="155" t="str">
        <f>IF(Tabela1339[[#This Row],[Diagnóstico]]="Não Prenha",Tabela1339[[#This Row],[Vaca]],"-")</f>
        <v>-</v>
      </c>
      <c r="R209" s="162" t="str">
        <f>IF(Tabela1339[[#This Row],[Diagnóstico]]="Não Prenha",Tabela1339[[#This Row],[E.C.C DG]],"-")</f>
        <v>-</v>
      </c>
      <c r="S209" s="162"/>
      <c r="T209" s="162" t="str">
        <f>IF(Tabela1339[[#This Row],[Diagnóstico]]="Não Prenha",Tabela1339[[#This Row],[E.C.C. IA]],"-")</f>
        <v>-</v>
      </c>
      <c r="U209" s="162" t="str">
        <f>IF(Tabela1339[[#This Row],[Diagnóstico]]="Não Prenha",Tabela1339[[#This Row],[Raça IA]],"-")</f>
        <v>-</v>
      </c>
      <c r="V209" s="162"/>
      <c r="W209" s="162">
        <f>Tabela1339[[#This Row],[Categoria]]</f>
        <v>0</v>
      </c>
      <c r="X209" s="162"/>
      <c r="Y209" s="162"/>
      <c r="Z209" s="162"/>
      <c r="AA209" s="162"/>
      <c r="AB209" s="150" t="str">
        <f t="shared" si="10"/>
        <v/>
      </c>
      <c r="AD209" s="154"/>
      <c r="AE209" s="155" t="str">
        <f>IF(Tabela1312410[[#This Row],[Diagnóstico]]="Não Prenha ",Tabela1339[[#This Row],[Vaca]],"-")</f>
        <v>-</v>
      </c>
      <c r="AF209" s="162"/>
      <c r="AG209" s="162"/>
      <c r="AH209" s="162"/>
      <c r="AI209" s="162"/>
      <c r="AJ209" s="162"/>
      <c r="AK209" s="162">
        <f>Tabela1339[[#This Row],[Categoria]]</f>
        <v>0</v>
      </c>
      <c r="AL209" s="162"/>
      <c r="AM209" s="162"/>
      <c r="AN209" s="162"/>
      <c r="AO209" s="162"/>
      <c r="AP209" s="150" t="str">
        <f t="shared" si="11"/>
        <v/>
      </c>
    </row>
    <row r="210" spans="1:42" s="144" customFormat="1" x14ac:dyDescent="0.25">
      <c r="A210" s="156"/>
      <c r="B210" s="154"/>
      <c r="C210" s="155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50" t="str">
        <f t="shared" si="9"/>
        <v/>
      </c>
      <c r="P210" s="154"/>
      <c r="Q210" s="155" t="str">
        <f>IF(Tabela1339[[#This Row],[Diagnóstico]]="Não Prenha",Tabela1339[[#This Row],[Vaca]],"-")</f>
        <v>-</v>
      </c>
      <c r="R210" s="162" t="str">
        <f>IF(Tabela1339[[#This Row],[Diagnóstico]]="Não Prenha",Tabela1339[[#This Row],[E.C.C DG]],"-")</f>
        <v>-</v>
      </c>
      <c r="S210" s="162"/>
      <c r="T210" s="162" t="str">
        <f>IF(Tabela1339[[#This Row],[Diagnóstico]]="Não Prenha",Tabela1339[[#This Row],[E.C.C. IA]],"-")</f>
        <v>-</v>
      </c>
      <c r="U210" s="162" t="str">
        <f>IF(Tabela1339[[#This Row],[Diagnóstico]]="Não Prenha",Tabela1339[[#This Row],[Raça IA]],"-")</f>
        <v>-</v>
      </c>
      <c r="V210" s="162"/>
      <c r="W210" s="162">
        <f>Tabela1339[[#This Row],[Categoria]]</f>
        <v>0</v>
      </c>
      <c r="X210" s="162"/>
      <c r="Y210" s="162"/>
      <c r="Z210" s="162"/>
      <c r="AA210" s="162"/>
      <c r="AB210" s="150" t="str">
        <f t="shared" si="10"/>
        <v/>
      </c>
      <c r="AD210" s="154"/>
      <c r="AE210" s="155" t="str">
        <f>IF(Tabela1312410[[#This Row],[Diagnóstico]]="Não Prenha ",Tabela1339[[#This Row],[Vaca]],"-")</f>
        <v>-</v>
      </c>
      <c r="AF210" s="162"/>
      <c r="AG210" s="162"/>
      <c r="AH210" s="162"/>
      <c r="AI210" s="162"/>
      <c r="AJ210" s="162"/>
      <c r="AK210" s="162">
        <f>Tabela1339[[#This Row],[Categoria]]</f>
        <v>0</v>
      </c>
      <c r="AL210" s="162"/>
      <c r="AM210" s="162"/>
      <c r="AN210" s="162"/>
      <c r="AO210" s="162"/>
      <c r="AP210" s="150" t="str">
        <f t="shared" si="11"/>
        <v/>
      </c>
    </row>
    <row r="211" spans="1:42" s="144" customFormat="1" x14ac:dyDescent="0.25">
      <c r="A211" s="156"/>
      <c r="B211" s="154"/>
      <c r="C211" s="155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50" t="str">
        <f t="shared" si="9"/>
        <v/>
      </c>
      <c r="P211" s="154"/>
      <c r="Q211" s="155" t="str">
        <f>IF(Tabela1339[[#This Row],[Diagnóstico]]="Não Prenha",Tabela1339[[#This Row],[Vaca]],"-")</f>
        <v>-</v>
      </c>
      <c r="R211" s="162" t="str">
        <f>IF(Tabela1339[[#This Row],[Diagnóstico]]="Não Prenha",Tabela1339[[#This Row],[E.C.C DG]],"-")</f>
        <v>-</v>
      </c>
      <c r="S211" s="162"/>
      <c r="T211" s="162" t="str">
        <f>IF(Tabela1339[[#This Row],[Diagnóstico]]="Não Prenha",Tabela1339[[#This Row],[E.C.C. IA]],"-")</f>
        <v>-</v>
      </c>
      <c r="U211" s="162" t="str">
        <f>IF(Tabela1339[[#This Row],[Diagnóstico]]="Não Prenha",Tabela1339[[#This Row],[Raça IA]],"-")</f>
        <v>-</v>
      </c>
      <c r="V211" s="162"/>
      <c r="W211" s="162">
        <f>Tabela1339[[#This Row],[Categoria]]</f>
        <v>0</v>
      </c>
      <c r="X211" s="162"/>
      <c r="Y211" s="162"/>
      <c r="Z211" s="162"/>
      <c r="AA211" s="162"/>
      <c r="AB211" s="150" t="str">
        <f t="shared" si="10"/>
        <v/>
      </c>
      <c r="AD211" s="154"/>
      <c r="AE211" s="155" t="str">
        <f>IF(Tabela1312410[[#This Row],[Diagnóstico]]="Não Prenha ",Tabela1339[[#This Row],[Vaca]],"-")</f>
        <v>-</v>
      </c>
      <c r="AF211" s="162"/>
      <c r="AG211" s="162"/>
      <c r="AH211" s="162"/>
      <c r="AI211" s="162"/>
      <c r="AJ211" s="162"/>
      <c r="AK211" s="162">
        <f>Tabela1339[[#This Row],[Categoria]]</f>
        <v>0</v>
      </c>
      <c r="AL211" s="162"/>
      <c r="AM211" s="162"/>
      <c r="AN211" s="162"/>
      <c r="AO211" s="162"/>
      <c r="AP211" s="150" t="str">
        <f t="shared" si="11"/>
        <v/>
      </c>
    </row>
    <row r="212" spans="1:42" s="144" customFormat="1" x14ac:dyDescent="0.25">
      <c r="A212" s="156"/>
      <c r="B212" s="154"/>
      <c r="C212" s="155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50" t="str">
        <f t="shared" si="9"/>
        <v/>
      </c>
      <c r="P212" s="154"/>
      <c r="Q212" s="155" t="str">
        <f>IF(Tabela1339[[#This Row],[Diagnóstico]]="Não Prenha",Tabela1339[[#This Row],[Vaca]],"-")</f>
        <v>-</v>
      </c>
      <c r="R212" s="162" t="str">
        <f>IF(Tabela1339[[#This Row],[Diagnóstico]]="Não Prenha",Tabela1339[[#This Row],[E.C.C DG]],"-")</f>
        <v>-</v>
      </c>
      <c r="S212" s="162"/>
      <c r="T212" s="162" t="str">
        <f>IF(Tabela1339[[#This Row],[Diagnóstico]]="Não Prenha",Tabela1339[[#This Row],[E.C.C. IA]],"-")</f>
        <v>-</v>
      </c>
      <c r="U212" s="162" t="str">
        <f>IF(Tabela1339[[#This Row],[Diagnóstico]]="Não Prenha",Tabela1339[[#This Row],[Raça IA]],"-")</f>
        <v>-</v>
      </c>
      <c r="V212" s="162"/>
      <c r="W212" s="162">
        <f>Tabela1339[[#This Row],[Categoria]]</f>
        <v>0</v>
      </c>
      <c r="X212" s="162"/>
      <c r="Y212" s="162"/>
      <c r="Z212" s="162"/>
      <c r="AA212" s="162"/>
      <c r="AB212" s="150" t="str">
        <f t="shared" si="10"/>
        <v/>
      </c>
      <c r="AD212" s="154"/>
      <c r="AE212" s="155" t="str">
        <f>IF(Tabela1312410[[#This Row],[Diagnóstico]]="Não Prenha ",Tabela1339[[#This Row],[Vaca]],"-")</f>
        <v>-</v>
      </c>
      <c r="AF212" s="162"/>
      <c r="AG212" s="162"/>
      <c r="AH212" s="162"/>
      <c r="AI212" s="162"/>
      <c r="AJ212" s="162"/>
      <c r="AK212" s="162">
        <f>Tabela1339[[#This Row],[Categoria]]</f>
        <v>0</v>
      </c>
      <c r="AL212" s="162"/>
      <c r="AM212" s="162"/>
      <c r="AN212" s="162"/>
      <c r="AO212" s="162"/>
      <c r="AP212" s="150" t="str">
        <f t="shared" si="11"/>
        <v/>
      </c>
    </row>
    <row r="213" spans="1:42" s="144" customFormat="1" x14ac:dyDescent="0.25">
      <c r="A213" s="156"/>
      <c r="B213" s="154"/>
      <c r="C213" s="155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50" t="str">
        <f t="shared" si="9"/>
        <v/>
      </c>
      <c r="P213" s="154"/>
      <c r="Q213" s="155" t="str">
        <f>IF(Tabela1339[[#This Row],[Diagnóstico]]="Não Prenha",Tabela1339[[#This Row],[Vaca]],"-")</f>
        <v>-</v>
      </c>
      <c r="R213" s="162" t="str">
        <f>IF(Tabela1339[[#This Row],[Diagnóstico]]="Não Prenha",Tabela1339[[#This Row],[E.C.C DG]],"-")</f>
        <v>-</v>
      </c>
      <c r="S213" s="162"/>
      <c r="T213" s="162" t="str">
        <f>IF(Tabela1339[[#This Row],[Diagnóstico]]="Não Prenha",Tabela1339[[#This Row],[E.C.C. IA]],"-")</f>
        <v>-</v>
      </c>
      <c r="U213" s="162" t="str">
        <f>IF(Tabela1339[[#This Row],[Diagnóstico]]="Não Prenha",Tabela1339[[#This Row],[Raça IA]],"-")</f>
        <v>-</v>
      </c>
      <c r="V213" s="162"/>
      <c r="W213" s="162">
        <f>Tabela1339[[#This Row],[Categoria]]</f>
        <v>0</v>
      </c>
      <c r="X213" s="162"/>
      <c r="Y213" s="162"/>
      <c r="Z213" s="162"/>
      <c r="AA213" s="162"/>
      <c r="AB213" s="150" t="str">
        <f t="shared" si="10"/>
        <v/>
      </c>
      <c r="AD213" s="154"/>
      <c r="AE213" s="155" t="str">
        <f>IF(Tabela1312410[[#This Row],[Diagnóstico]]="Não Prenha ",Tabela1339[[#This Row],[Vaca]],"-")</f>
        <v>-</v>
      </c>
      <c r="AF213" s="162"/>
      <c r="AG213" s="162"/>
      <c r="AH213" s="162"/>
      <c r="AI213" s="162"/>
      <c r="AJ213" s="162"/>
      <c r="AK213" s="162">
        <f>Tabela1339[[#This Row],[Categoria]]</f>
        <v>0</v>
      </c>
      <c r="AL213" s="162"/>
      <c r="AM213" s="162"/>
      <c r="AN213" s="162"/>
      <c r="AO213" s="162"/>
      <c r="AP213" s="150" t="str">
        <f t="shared" si="11"/>
        <v/>
      </c>
    </row>
    <row r="214" spans="1:42" s="144" customFormat="1" x14ac:dyDescent="0.25">
      <c r="A214" s="156"/>
      <c r="B214" s="154"/>
      <c r="C214" s="155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50" t="str">
        <f t="shared" si="9"/>
        <v/>
      </c>
      <c r="P214" s="154"/>
      <c r="Q214" s="155" t="str">
        <f>IF(Tabela1339[[#This Row],[Diagnóstico]]="Não Prenha",Tabela1339[[#This Row],[Vaca]],"-")</f>
        <v>-</v>
      </c>
      <c r="R214" s="162" t="str">
        <f>IF(Tabela1339[[#This Row],[Diagnóstico]]="Não Prenha",Tabela1339[[#This Row],[E.C.C DG]],"-")</f>
        <v>-</v>
      </c>
      <c r="S214" s="162"/>
      <c r="T214" s="162" t="str">
        <f>IF(Tabela1339[[#This Row],[Diagnóstico]]="Não Prenha",Tabela1339[[#This Row],[E.C.C. IA]],"-")</f>
        <v>-</v>
      </c>
      <c r="U214" s="162" t="str">
        <f>IF(Tabela1339[[#This Row],[Diagnóstico]]="Não Prenha",Tabela1339[[#This Row],[Raça IA]],"-")</f>
        <v>-</v>
      </c>
      <c r="V214" s="162"/>
      <c r="W214" s="162">
        <f>Tabela1339[[#This Row],[Categoria]]</f>
        <v>0</v>
      </c>
      <c r="X214" s="162"/>
      <c r="Y214" s="162"/>
      <c r="Z214" s="162"/>
      <c r="AA214" s="162"/>
      <c r="AB214" s="150" t="str">
        <f t="shared" si="10"/>
        <v/>
      </c>
      <c r="AD214" s="154"/>
      <c r="AE214" s="155" t="str">
        <f>IF(Tabela1312410[[#This Row],[Diagnóstico]]="Não Prenha ",Tabela1339[[#This Row],[Vaca]],"-")</f>
        <v>-</v>
      </c>
      <c r="AF214" s="162"/>
      <c r="AG214" s="162"/>
      <c r="AH214" s="162"/>
      <c r="AI214" s="162"/>
      <c r="AJ214" s="162"/>
      <c r="AK214" s="162">
        <f>Tabela1339[[#This Row],[Categoria]]</f>
        <v>0</v>
      </c>
      <c r="AL214" s="162"/>
      <c r="AM214" s="162"/>
      <c r="AN214" s="162"/>
      <c r="AO214" s="162"/>
      <c r="AP214" s="150" t="str">
        <f t="shared" si="11"/>
        <v/>
      </c>
    </row>
    <row r="215" spans="1:42" s="144" customFormat="1" x14ac:dyDescent="0.25">
      <c r="A215" s="156"/>
      <c r="B215" s="154"/>
      <c r="C215" s="155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50" t="str">
        <f t="shared" si="9"/>
        <v/>
      </c>
      <c r="P215" s="154"/>
      <c r="Q215" s="155" t="str">
        <f>IF(Tabela1339[[#This Row],[Diagnóstico]]="Não Prenha",Tabela1339[[#This Row],[Vaca]],"-")</f>
        <v>-</v>
      </c>
      <c r="R215" s="162" t="str">
        <f>IF(Tabela1339[[#This Row],[Diagnóstico]]="Não Prenha",Tabela1339[[#This Row],[E.C.C DG]],"-")</f>
        <v>-</v>
      </c>
      <c r="S215" s="162"/>
      <c r="T215" s="162" t="str">
        <f>IF(Tabela1339[[#This Row],[Diagnóstico]]="Não Prenha",Tabela1339[[#This Row],[E.C.C. IA]],"-")</f>
        <v>-</v>
      </c>
      <c r="U215" s="162" t="str">
        <f>IF(Tabela1339[[#This Row],[Diagnóstico]]="Não Prenha",Tabela1339[[#This Row],[Raça IA]],"-")</f>
        <v>-</v>
      </c>
      <c r="V215" s="162"/>
      <c r="W215" s="162">
        <f>Tabela1339[[#This Row],[Categoria]]</f>
        <v>0</v>
      </c>
      <c r="X215" s="162"/>
      <c r="Y215" s="162"/>
      <c r="Z215" s="162"/>
      <c r="AA215" s="162"/>
      <c r="AB215" s="150" t="str">
        <f t="shared" si="10"/>
        <v/>
      </c>
      <c r="AD215" s="154"/>
      <c r="AE215" s="155" t="str">
        <f>IF(Tabela1312410[[#This Row],[Diagnóstico]]="Não Prenha ",Tabela1339[[#This Row],[Vaca]],"-")</f>
        <v>-</v>
      </c>
      <c r="AF215" s="162"/>
      <c r="AG215" s="162"/>
      <c r="AH215" s="162"/>
      <c r="AI215" s="162"/>
      <c r="AJ215" s="162"/>
      <c r="AK215" s="162">
        <f>Tabela1339[[#This Row],[Categoria]]</f>
        <v>0</v>
      </c>
      <c r="AL215" s="162"/>
      <c r="AM215" s="162"/>
      <c r="AN215" s="162"/>
      <c r="AO215" s="162"/>
      <c r="AP215" s="150" t="str">
        <f t="shared" si="11"/>
        <v/>
      </c>
    </row>
    <row r="216" spans="1:42" s="144" customFormat="1" x14ac:dyDescent="0.25">
      <c r="A216" s="156"/>
      <c r="B216" s="154"/>
      <c r="C216" s="155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50" t="str">
        <f t="shared" si="9"/>
        <v/>
      </c>
      <c r="P216" s="154"/>
      <c r="Q216" s="155" t="str">
        <f>IF(Tabela1339[[#This Row],[Diagnóstico]]="Não Prenha",Tabela1339[[#This Row],[Vaca]],"-")</f>
        <v>-</v>
      </c>
      <c r="R216" s="162" t="str">
        <f>IF(Tabela1339[[#This Row],[Diagnóstico]]="Não Prenha",Tabela1339[[#This Row],[E.C.C DG]],"-")</f>
        <v>-</v>
      </c>
      <c r="S216" s="162"/>
      <c r="T216" s="162" t="str">
        <f>IF(Tabela1339[[#This Row],[Diagnóstico]]="Não Prenha",Tabela1339[[#This Row],[E.C.C. IA]],"-")</f>
        <v>-</v>
      </c>
      <c r="U216" s="162" t="str">
        <f>IF(Tabela1339[[#This Row],[Diagnóstico]]="Não Prenha",Tabela1339[[#This Row],[Raça IA]],"-")</f>
        <v>-</v>
      </c>
      <c r="V216" s="162"/>
      <c r="W216" s="162">
        <f>Tabela1339[[#This Row],[Categoria]]</f>
        <v>0</v>
      </c>
      <c r="X216" s="162"/>
      <c r="Y216" s="162"/>
      <c r="Z216" s="162"/>
      <c r="AA216" s="162"/>
      <c r="AB216" s="150" t="str">
        <f t="shared" si="10"/>
        <v/>
      </c>
      <c r="AD216" s="154"/>
      <c r="AE216" s="155" t="str">
        <f>IF(Tabela1312410[[#This Row],[Diagnóstico]]="Não Prenha ",Tabela1339[[#This Row],[Vaca]],"-")</f>
        <v>-</v>
      </c>
      <c r="AF216" s="162"/>
      <c r="AG216" s="162"/>
      <c r="AH216" s="162"/>
      <c r="AI216" s="162"/>
      <c r="AJ216" s="162"/>
      <c r="AK216" s="162">
        <f>Tabela1339[[#This Row],[Categoria]]</f>
        <v>0</v>
      </c>
      <c r="AL216" s="162"/>
      <c r="AM216" s="162"/>
      <c r="AN216" s="162"/>
      <c r="AO216" s="162"/>
      <c r="AP216" s="150" t="str">
        <f t="shared" si="11"/>
        <v/>
      </c>
    </row>
    <row r="217" spans="1:42" s="144" customFormat="1" x14ac:dyDescent="0.25">
      <c r="A217" s="156"/>
      <c r="B217" s="154"/>
      <c r="C217" s="155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50" t="str">
        <f t="shared" si="9"/>
        <v/>
      </c>
      <c r="P217" s="154"/>
      <c r="Q217" s="155" t="str">
        <f>IF(Tabela1339[[#This Row],[Diagnóstico]]="Não Prenha",Tabela1339[[#This Row],[Vaca]],"-")</f>
        <v>-</v>
      </c>
      <c r="R217" s="162" t="str">
        <f>IF(Tabela1339[[#This Row],[Diagnóstico]]="Não Prenha",Tabela1339[[#This Row],[E.C.C DG]],"-")</f>
        <v>-</v>
      </c>
      <c r="S217" s="162"/>
      <c r="T217" s="162" t="str">
        <f>IF(Tabela1339[[#This Row],[Diagnóstico]]="Não Prenha",Tabela1339[[#This Row],[E.C.C. IA]],"-")</f>
        <v>-</v>
      </c>
      <c r="U217" s="162" t="str">
        <f>IF(Tabela1339[[#This Row],[Diagnóstico]]="Não Prenha",Tabela1339[[#This Row],[Raça IA]],"-")</f>
        <v>-</v>
      </c>
      <c r="V217" s="162"/>
      <c r="W217" s="162">
        <f>Tabela1339[[#This Row],[Categoria]]</f>
        <v>0</v>
      </c>
      <c r="X217" s="162"/>
      <c r="Y217" s="162"/>
      <c r="Z217" s="162"/>
      <c r="AA217" s="162"/>
      <c r="AB217" s="150" t="str">
        <f t="shared" si="10"/>
        <v/>
      </c>
      <c r="AD217" s="154"/>
      <c r="AE217" s="155" t="str">
        <f>IF(Tabela1312410[[#This Row],[Diagnóstico]]="Não Prenha ",Tabela1339[[#This Row],[Vaca]],"-")</f>
        <v>-</v>
      </c>
      <c r="AF217" s="162"/>
      <c r="AG217" s="162"/>
      <c r="AH217" s="162"/>
      <c r="AI217" s="162"/>
      <c r="AJ217" s="162"/>
      <c r="AK217" s="162">
        <f>Tabela1339[[#This Row],[Categoria]]</f>
        <v>0</v>
      </c>
      <c r="AL217" s="162"/>
      <c r="AM217" s="162"/>
      <c r="AN217" s="162"/>
      <c r="AO217" s="162"/>
      <c r="AP217" s="150" t="str">
        <f t="shared" si="11"/>
        <v/>
      </c>
    </row>
    <row r="218" spans="1:42" s="144" customFormat="1" x14ac:dyDescent="0.25">
      <c r="A218" s="156"/>
      <c r="B218" s="154"/>
      <c r="C218" s="155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50" t="str">
        <f t="shared" si="9"/>
        <v/>
      </c>
      <c r="P218" s="154"/>
      <c r="Q218" s="155" t="str">
        <f>IF(Tabela1339[[#This Row],[Diagnóstico]]="Não Prenha",Tabela1339[[#This Row],[Vaca]],"-")</f>
        <v>-</v>
      </c>
      <c r="R218" s="162" t="str">
        <f>IF(Tabela1339[[#This Row],[Diagnóstico]]="Não Prenha",Tabela1339[[#This Row],[E.C.C DG]],"-")</f>
        <v>-</v>
      </c>
      <c r="S218" s="162"/>
      <c r="T218" s="162" t="str">
        <f>IF(Tabela1339[[#This Row],[Diagnóstico]]="Não Prenha",Tabela1339[[#This Row],[E.C.C. IA]],"-")</f>
        <v>-</v>
      </c>
      <c r="U218" s="162" t="str">
        <f>IF(Tabela1339[[#This Row],[Diagnóstico]]="Não Prenha",Tabela1339[[#This Row],[Raça IA]],"-")</f>
        <v>-</v>
      </c>
      <c r="V218" s="162"/>
      <c r="W218" s="162">
        <f>Tabela1339[[#This Row],[Categoria]]</f>
        <v>0</v>
      </c>
      <c r="X218" s="162"/>
      <c r="Y218" s="162"/>
      <c r="Z218" s="162"/>
      <c r="AA218" s="162"/>
      <c r="AB218" s="150" t="str">
        <f t="shared" si="10"/>
        <v/>
      </c>
      <c r="AD218" s="154"/>
      <c r="AE218" s="155" t="str">
        <f>IF(Tabela1312410[[#This Row],[Diagnóstico]]="Não Prenha ",Tabela1339[[#This Row],[Vaca]],"-")</f>
        <v>-</v>
      </c>
      <c r="AF218" s="162"/>
      <c r="AG218" s="162"/>
      <c r="AH218" s="162"/>
      <c r="AI218" s="162"/>
      <c r="AJ218" s="162"/>
      <c r="AK218" s="162">
        <f>Tabela1339[[#This Row],[Categoria]]</f>
        <v>0</v>
      </c>
      <c r="AL218" s="162"/>
      <c r="AM218" s="162"/>
      <c r="AN218" s="162"/>
      <c r="AO218" s="162"/>
      <c r="AP218" s="150" t="str">
        <f t="shared" si="11"/>
        <v/>
      </c>
    </row>
    <row r="219" spans="1:42" s="144" customFormat="1" x14ac:dyDescent="0.25">
      <c r="A219" s="156"/>
      <c r="B219" s="154"/>
      <c r="C219" s="155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50" t="str">
        <f t="shared" si="9"/>
        <v/>
      </c>
      <c r="P219" s="154"/>
      <c r="Q219" s="155" t="str">
        <f>IF(Tabela1339[[#This Row],[Diagnóstico]]="Não Prenha",Tabela1339[[#This Row],[Vaca]],"-")</f>
        <v>-</v>
      </c>
      <c r="R219" s="162" t="str">
        <f>IF(Tabela1339[[#This Row],[Diagnóstico]]="Não Prenha",Tabela1339[[#This Row],[E.C.C DG]],"-")</f>
        <v>-</v>
      </c>
      <c r="S219" s="162"/>
      <c r="T219" s="162" t="str">
        <f>IF(Tabela1339[[#This Row],[Diagnóstico]]="Não Prenha",Tabela1339[[#This Row],[E.C.C. IA]],"-")</f>
        <v>-</v>
      </c>
      <c r="U219" s="162" t="str">
        <f>IF(Tabela1339[[#This Row],[Diagnóstico]]="Não Prenha",Tabela1339[[#This Row],[Raça IA]],"-")</f>
        <v>-</v>
      </c>
      <c r="V219" s="162"/>
      <c r="W219" s="162">
        <f>Tabela1339[[#This Row],[Categoria]]</f>
        <v>0</v>
      </c>
      <c r="X219" s="162"/>
      <c r="Y219" s="162"/>
      <c r="Z219" s="162"/>
      <c r="AA219" s="162"/>
      <c r="AB219" s="150" t="str">
        <f t="shared" si="10"/>
        <v/>
      </c>
      <c r="AD219" s="154"/>
      <c r="AE219" s="155" t="str">
        <f>IF(Tabela1312410[[#This Row],[Diagnóstico]]="Não Prenha ",Tabela1339[[#This Row],[Vaca]],"-")</f>
        <v>-</v>
      </c>
      <c r="AF219" s="162"/>
      <c r="AG219" s="162"/>
      <c r="AH219" s="162"/>
      <c r="AI219" s="162"/>
      <c r="AJ219" s="162"/>
      <c r="AK219" s="162">
        <f>Tabela1339[[#This Row],[Categoria]]</f>
        <v>0</v>
      </c>
      <c r="AL219" s="162"/>
      <c r="AM219" s="162"/>
      <c r="AN219" s="162"/>
      <c r="AO219" s="162"/>
      <c r="AP219" s="150" t="str">
        <f t="shared" si="11"/>
        <v/>
      </c>
    </row>
    <row r="220" spans="1:42" s="144" customFormat="1" x14ac:dyDescent="0.25">
      <c r="A220" s="156"/>
      <c r="B220" s="154"/>
      <c r="C220" s="155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50" t="str">
        <f t="shared" si="9"/>
        <v/>
      </c>
      <c r="P220" s="154"/>
      <c r="Q220" s="155" t="str">
        <f>IF(Tabela1339[[#This Row],[Diagnóstico]]="Não Prenha",Tabela1339[[#This Row],[Vaca]],"-")</f>
        <v>-</v>
      </c>
      <c r="R220" s="162" t="str">
        <f>IF(Tabela1339[[#This Row],[Diagnóstico]]="Não Prenha",Tabela1339[[#This Row],[E.C.C DG]],"-")</f>
        <v>-</v>
      </c>
      <c r="S220" s="162"/>
      <c r="T220" s="162" t="str">
        <f>IF(Tabela1339[[#This Row],[Diagnóstico]]="Não Prenha",Tabela1339[[#This Row],[E.C.C. IA]],"-")</f>
        <v>-</v>
      </c>
      <c r="U220" s="162" t="str">
        <f>IF(Tabela1339[[#This Row],[Diagnóstico]]="Não Prenha",Tabela1339[[#This Row],[Raça IA]],"-")</f>
        <v>-</v>
      </c>
      <c r="V220" s="162"/>
      <c r="W220" s="162">
        <f>Tabela1339[[#This Row],[Categoria]]</f>
        <v>0</v>
      </c>
      <c r="X220" s="162"/>
      <c r="Y220" s="162"/>
      <c r="Z220" s="162"/>
      <c r="AA220" s="162"/>
      <c r="AB220" s="150" t="str">
        <f t="shared" si="10"/>
        <v/>
      </c>
      <c r="AD220" s="154"/>
      <c r="AE220" s="155" t="str">
        <f>IF(Tabela1312410[[#This Row],[Diagnóstico]]="Não Prenha ",Tabela1339[[#This Row],[Vaca]],"-")</f>
        <v>-</v>
      </c>
      <c r="AF220" s="162"/>
      <c r="AG220" s="162"/>
      <c r="AH220" s="162"/>
      <c r="AI220" s="162"/>
      <c r="AJ220" s="162"/>
      <c r="AK220" s="162">
        <f>Tabela1339[[#This Row],[Categoria]]</f>
        <v>0</v>
      </c>
      <c r="AL220" s="162"/>
      <c r="AM220" s="162"/>
      <c r="AN220" s="162"/>
      <c r="AO220" s="162"/>
      <c r="AP220" s="150" t="str">
        <f t="shared" si="11"/>
        <v/>
      </c>
    </row>
    <row r="221" spans="1:42" s="144" customFormat="1" x14ac:dyDescent="0.25">
      <c r="A221" s="156"/>
      <c r="B221" s="154"/>
      <c r="C221" s="155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50" t="str">
        <f t="shared" si="9"/>
        <v/>
      </c>
      <c r="P221" s="154"/>
      <c r="Q221" s="155" t="str">
        <f>IF(Tabela1339[[#This Row],[Diagnóstico]]="Não Prenha",Tabela1339[[#This Row],[Vaca]],"-")</f>
        <v>-</v>
      </c>
      <c r="R221" s="162" t="str">
        <f>IF(Tabela1339[[#This Row],[Diagnóstico]]="Não Prenha",Tabela1339[[#This Row],[E.C.C DG]],"-")</f>
        <v>-</v>
      </c>
      <c r="S221" s="162"/>
      <c r="T221" s="162" t="str">
        <f>IF(Tabela1339[[#This Row],[Diagnóstico]]="Não Prenha",Tabela1339[[#This Row],[E.C.C. IA]],"-")</f>
        <v>-</v>
      </c>
      <c r="U221" s="162" t="str">
        <f>IF(Tabela1339[[#This Row],[Diagnóstico]]="Não Prenha",Tabela1339[[#This Row],[Raça IA]],"-")</f>
        <v>-</v>
      </c>
      <c r="V221" s="162"/>
      <c r="W221" s="162">
        <f>Tabela1339[[#This Row],[Categoria]]</f>
        <v>0</v>
      </c>
      <c r="X221" s="162"/>
      <c r="Y221" s="162"/>
      <c r="Z221" s="162"/>
      <c r="AA221" s="162"/>
      <c r="AB221" s="150" t="str">
        <f t="shared" si="10"/>
        <v/>
      </c>
      <c r="AD221" s="154"/>
      <c r="AE221" s="155" t="str">
        <f>IF(Tabela1312410[[#This Row],[Diagnóstico]]="Não Prenha ",Tabela1339[[#This Row],[Vaca]],"-")</f>
        <v>-</v>
      </c>
      <c r="AF221" s="162"/>
      <c r="AG221" s="162"/>
      <c r="AH221" s="162"/>
      <c r="AI221" s="162"/>
      <c r="AJ221" s="162"/>
      <c r="AK221" s="162">
        <f>Tabela1339[[#This Row],[Categoria]]</f>
        <v>0</v>
      </c>
      <c r="AL221" s="162"/>
      <c r="AM221" s="162"/>
      <c r="AN221" s="162"/>
      <c r="AO221" s="162"/>
      <c r="AP221" s="150" t="str">
        <f t="shared" si="11"/>
        <v/>
      </c>
    </row>
    <row r="222" spans="1:42" s="144" customFormat="1" x14ac:dyDescent="0.25">
      <c r="A222" s="156"/>
      <c r="B222" s="154"/>
      <c r="C222" s="155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50" t="str">
        <f t="shared" si="9"/>
        <v/>
      </c>
      <c r="P222" s="154"/>
      <c r="Q222" s="155" t="str">
        <f>IF(Tabela1339[[#This Row],[Diagnóstico]]="Não Prenha",Tabela1339[[#This Row],[Vaca]],"-")</f>
        <v>-</v>
      </c>
      <c r="R222" s="162" t="str">
        <f>IF(Tabela1339[[#This Row],[Diagnóstico]]="Não Prenha",Tabela1339[[#This Row],[E.C.C DG]],"-")</f>
        <v>-</v>
      </c>
      <c r="S222" s="162"/>
      <c r="T222" s="162" t="str">
        <f>IF(Tabela1339[[#This Row],[Diagnóstico]]="Não Prenha",Tabela1339[[#This Row],[E.C.C. IA]],"-")</f>
        <v>-</v>
      </c>
      <c r="U222" s="162" t="str">
        <f>IF(Tabela1339[[#This Row],[Diagnóstico]]="Não Prenha",Tabela1339[[#This Row],[Raça IA]],"-")</f>
        <v>-</v>
      </c>
      <c r="V222" s="162"/>
      <c r="W222" s="162">
        <f>Tabela1339[[#This Row],[Categoria]]</f>
        <v>0</v>
      </c>
      <c r="X222" s="162"/>
      <c r="Y222" s="162"/>
      <c r="Z222" s="162"/>
      <c r="AA222" s="162"/>
      <c r="AB222" s="150" t="str">
        <f t="shared" si="10"/>
        <v/>
      </c>
      <c r="AD222" s="154"/>
      <c r="AE222" s="155" t="str">
        <f>IF(Tabela1312410[[#This Row],[Diagnóstico]]="Não Prenha ",Tabela1339[[#This Row],[Vaca]],"-")</f>
        <v>-</v>
      </c>
      <c r="AF222" s="162"/>
      <c r="AG222" s="162"/>
      <c r="AH222" s="162"/>
      <c r="AI222" s="162"/>
      <c r="AJ222" s="162"/>
      <c r="AK222" s="162">
        <f>Tabela1339[[#This Row],[Categoria]]</f>
        <v>0</v>
      </c>
      <c r="AL222" s="162"/>
      <c r="AM222" s="162"/>
      <c r="AN222" s="162"/>
      <c r="AO222" s="162"/>
      <c r="AP222" s="150" t="str">
        <f t="shared" si="11"/>
        <v/>
      </c>
    </row>
    <row r="223" spans="1:42" s="144" customFormat="1" x14ac:dyDescent="0.25">
      <c r="A223" s="156"/>
      <c r="B223" s="154"/>
      <c r="C223" s="155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50" t="str">
        <f t="shared" si="9"/>
        <v/>
      </c>
      <c r="P223" s="154"/>
      <c r="Q223" s="155" t="str">
        <f>IF(Tabela1339[[#This Row],[Diagnóstico]]="Não Prenha",Tabela1339[[#This Row],[Vaca]],"-")</f>
        <v>-</v>
      </c>
      <c r="R223" s="162" t="str">
        <f>IF(Tabela1339[[#This Row],[Diagnóstico]]="Não Prenha",Tabela1339[[#This Row],[E.C.C DG]],"-")</f>
        <v>-</v>
      </c>
      <c r="S223" s="162"/>
      <c r="T223" s="162" t="str">
        <f>IF(Tabela1339[[#This Row],[Diagnóstico]]="Não Prenha",Tabela1339[[#This Row],[E.C.C. IA]],"-")</f>
        <v>-</v>
      </c>
      <c r="U223" s="162" t="str">
        <f>IF(Tabela1339[[#This Row],[Diagnóstico]]="Não Prenha",Tabela1339[[#This Row],[Raça IA]],"-")</f>
        <v>-</v>
      </c>
      <c r="V223" s="162"/>
      <c r="W223" s="162">
        <f>Tabela1339[[#This Row],[Categoria]]</f>
        <v>0</v>
      </c>
      <c r="X223" s="162"/>
      <c r="Y223" s="162"/>
      <c r="Z223" s="162"/>
      <c r="AA223" s="162"/>
      <c r="AB223" s="150" t="str">
        <f t="shared" si="10"/>
        <v/>
      </c>
      <c r="AD223" s="154"/>
      <c r="AE223" s="155" t="str">
        <f>IF(Tabela1312410[[#This Row],[Diagnóstico]]="Não Prenha ",Tabela1339[[#This Row],[Vaca]],"-")</f>
        <v>-</v>
      </c>
      <c r="AF223" s="162"/>
      <c r="AG223" s="162"/>
      <c r="AH223" s="162"/>
      <c r="AI223" s="162"/>
      <c r="AJ223" s="162"/>
      <c r="AK223" s="162">
        <f>Tabela1339[[#This Row],[Categoria]]</f>
        <v>0</v>
      </c>
      <c r="AL223" s="162"/>
      <c r="AM223" s="162"/>
      <c r="AN223" s="162"/>
      <c r="AO223" s="162"/>
      <c r="AP223" s="150" t="str">
        <f t="shared" si="11"/>
        <v/>
      </c>
    </row>
    <row r="224" spans="1:42" s="144" customFormat="1" x14ac:dyDescent="0.25">
      <c r="A224" s="156"/>
      <c r="B224" s="154"/>
      <c r="C224" s="155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50" t="str">
        <f t="shared" si="9"/>
        <v/>
      </c>
      <c r="P224" s="154"/>
      <c r="Q224" s="155" t="str">
        <f>IF(Tabela1339[[#This Row],[Diagnóstico]]="Não Prenha",Tabela1339[[#This Row],[Vaca]],"-")</f>
        <v>-</v>
      </c>
      <c r="R224" s="162" t="str">
        <f>IF(Tabela1339[[#This Row],[Diagnóstico]]="Não Prenha",Tabela1339[[#This Row],[E.C.C DG]],"-")</f>
        <v>-</v>
      </c>
      <c r="S224" s="162"/>
      <c r="T224" s="162" t="str">
        <f>IF(Tabela1339[[#This Row],[Diagnóstico]]="Não Prenha",Tabela1339[[#This Row],[E.C.C. IA]],"-")</f>
        <v>-</v>
      </c>
      <c r="U224" s="162" t="str">
        <f>IF(Tabela1339[[#This Row],[Diagnóstico]]="Não Prenha",Tabela1339[[#This Row],[Raça IA]],"-")</f>
        <v>-</v>
      </c>
      <c r="V224" s="162"/>
      <c r="W224" s="162">
        <f>Tabela1339[[#This Row],[Categoria]]</f>
        <v>0</v>
      </c>
      <c r="X224" s="162"/>
      <c r="Y224" s="162"/>
      <c r="Z224" s="162"/>
      <c r="AA224" s="162"/>
      <c r="AB224" s="150" t="str">
        <f t="shared" si="10"/>
        <v/>
      </c>
      <c r="AD224" s="154"/>
      <c r="AE224" s="155" t="str">
        <f>IF(Tabela1312410[[#This Row],[Diagnóstico]]="Não Prenha ",Tabela1339[[#This Row],[Vaca]],"-")</f>
        <v>-</v>
      </c>
      <c r="AF224" s="162"/>
      <c r="AG224" s="162"/>
      <c r="AH224" s="162"/>
      <c r="AI224" s="162"/>
      <c r="AJ224" s="162"/>
      <c r="AK224" s="162">
        <f>Tabela1339[[#This Row],[Categoria]]</f>
        <v>0</v>
      </c>
      <c r="AL224" s="162"/>
      <c r="AM224" s="162"/>
      <c r="AN224" s="162"/>
      <c r="AO224" s="162"/>
      <c r="AP224" s="150" t="str">
        <f t="shared" si="11"/>
        <v/>
      </c>
    </row>
    <row r="225" spans="1:42" s="144" customFormat="1" x14ac:dyDescent="0.25">
      <c r="A225" s="156"/>
      <c r="B225" s="154"/>
      <c r="C225" s="155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50" t="str">
        <f t="shared" si="9"/>
        <v/>
      </c>
      <c r="P225" s="154"/>
      <c r="Q225" s="155" t="str">
        <f>IF(Tabela1339[[#This Row],[Diagnóstico]]="Não Prenha",Tabela1339[[#This Row],[Vaca]],"-")</f>
        <v>-</v>
      </c>
      <c r="R225" s="162" t="str">
        <f>IF(Tabela1339[[#This Row],[Diagnóstico]]="Não Prenha",Tabela1339[[#This Row],[E.C.C DG]],"-")</f>
        <v>-</v>
      </c>
      <c r="S225" s="162"/>
      <c r="T225" s="162" t="str">
        <f>IF(Tabela1339[[#This Row],[Diagnóstico]]="Não Prenha",Tabela1339[[#This Row],[E.C.C. IA]],"-")</f>
        <v>-</v>
      </c>
      <c r="U225" s="162" t="str">
        <f>IF(Tabela1339[[#This Row],[Diagnóstico]]="Não Prenha",Tabela1339[[#This Row],[Raça IA]],"-")</f>
        <v>-</v>
      </c>
      <c r="V225" s="162"/>
      <c r="W225" s="162">
        <f>Tabela1339[[#This Row],[Categoria]]</f>
        <v>0</v>
      </c>
      <c r="X225" s="162"/>
      <c r="Y225" s="162"/>
      <c r="Z225" s="162"/>
      <c r="AA225" s="162"/>
      <c r="AB225" s="150" t="str">
        <f t="shared" si="10"/>
        <v/>
      </c>
      <c r="AD225" s="154"/>
      <c r="AE225" s="155" t="str">
        <f>IF(Tabela1312410[[#This Row],[Diagnóstico]]="Não Prenha ",Tabela1339[[#This Row],[Vaca]],"-")</f>
        <v>-</v>
      </c>
      <c r="AF225" s="162"/>
      <c r="AG225" s="162"/>
      <c r="AH225" s="162"/>
      <c r="AI225" s="162"/>
      <c r="AJ225" s="162"/>
      <c r="AK225" s="162">
        <f>Tabela1339[[#This Row],[Categoria]]</f>
        <v>0</v>
      </c>
      <c r="AL225" s="162"/>
      <c r="AM225" s="162"/>
      <c r="AN225" s="162"/>
      <c r="AO225" s="162"/>
      <c r="AP225" s="150" t="str">
        <f t="shared" si="11"/>
        <v/>
      </c>
    </row>
    <row r="226" spans="1:42" s="144" customFormat="1" x14ac:dyDescent="0.25">
      <c r="A226" s="156"/>
      <c r="B226" s="154"/>
      <c r="C226" s="155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50" t="str">
        <f t="shared" si="9"/>
        <v/>
      </c>
      <c r="P226" s="154"/>
      <c r="Q226" s="155" t="str">
        <f>IF(Tabela1339[[#This Row],[Diagnóstico]]="Não Prenha",Tabela1339[[#This Row],[Vaca]],"-")</f>
        <v>-</v>
      </c>
      <c r="R226" s="162" t="str">
        <f>IF(Tabela1339[[#This Row],[Diagnóstico]]="Não Prenha",Tabela1339[[#This Row],[E.C.C DG]],"-")</f>
        <v>-</v>
      </c>
      <c r="S226" s="162"/>
      <c r="T226" s="162" t="str">
        <f>IF(Tabela1339[[#This Row],[Diagnóstico]]="Não Prenha",Tabela1339[[#This Row],[E.C.C. IA]],"-")</f>
        <v>-</v>
      </c>
      <c r="U226" s="162" t="str">
        <f>IF(Tabela1339[[#This Row],[Diagnóstico]]="Não Prenha",Tabela1339[[#This Row],[Raça IA]],"-")</f>
        <v>-</v>
      </c>
      <c r="V226" s="162"/>
      <c r="W226" s="162">
        <f>Tabela1339[[#This Row],[Categoria]]</f>
        <v>0</v>
      </c>
      <c r="X226" s="162"/>
      <c r="Y226" s="162"/>
      <c r="Z226" s="162"/>
      <c r="AA226" s="162"/>
      <c r="AB226" s="150" t="str">
        <f t="shared" si="10"/>
        <v/>
      </c>
      <c r="AD226" s="154"/>
      <c r="AE226" s="155" t="str">
        <f>IF(Tabela1312410[[#This Row],[Diagnóstico]]="Não Prenha ",Tabela1339[[#This Row],[Vaca]],"-")</f>
        <v>-</v>
      </c>
      <c r="AF226" s="162"/>
      <c r="AG226" s="162"/>
      <c r="AH226" s="162"/>
      <c r="AI226" s="162"/>
      <c r="AJ226" s="162"/>
      <c r="AK226" s="162">
        <f>Tabela1339[[#This Row],[Categoria]]</f>
        <v>0</v>
      </c>
      <c r="AL226" s="162"/>
      <c r="AM226" s="162"/>
      <c r="AN226" s="162"/>
      <c r="AO226" s="162"/>
      <c r="AP226" s="150" t="str">
        <f t="shared" si="11"/>
        <v/>
      </c>
    </row>
    <row r="227" spans="1:42" s="144" customFormat="1" x14ac:dyDescent="0.25">
      <c r="A227" s="156"/>
      <c r="B227" s="154"/>
      <c r="C227" s="155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50" t="str">
        <f t="shared" si="9"/>
        <v/>
      </c>
      <c r="P227" s="154"/>
      <c r="Q227" s="155" t="str">
        <f>IF(Tabela1339[[#This Row],[Diagnóstico]]="Não Prenha",Tabela1339[[#This Row],[Vaca]],"-")</f>
        <v>-</v>
      </c>
      <c r="R227" s="162" t="str">
        <f>IF(Tabela1339[[#This Row],[Diagnóstico]]="Não Prenha",Tabela1339[[#This Row],[E.C.C DG]],"-")</f>
        <v>-</v>
      </c>
      <c r="S227" s="162"/>
      <c r="T227" s="162" t="str">
        <f>IF(Tabela1339[[#This Row],[Diagnóstico]]="Não Prenha",Tabela1339[[#This Row],[E.C.C. IA]],"-")</f>
        <v>-</v>
      </c>
      <c r="U227" s="162" t="str">
        <f>IF(Tabela1339[[#This Row],[Diagnóstico]]="Não Prenha",Tabela1339[[#This Row],[Raça IA]],"-")</f>
        <v>-</v>
      </c>
      <c r="V227" s="162"/>
      <c r="W227" s="162">
        <f>Tabela1339[[#This Row],[Categoria]]</f>
        <v>0</v>
      </c>
      <c r="X227" s="162"/>
      <c r="Y227" s="162"/>
      <c r="Z227" s="162"/>
      <c r="AA227" s="162"/>
      <c r="AB227" s="150" t="str">
        <f t="shared" si="10"/>
        <v/>
      </c>
      <c r="AD227" s="154"/>
      <c r="AE227" s="155" t="str">
        <f>IF(Tabela1312410[[#This Row],[Diagnóstico]]="Não Prenha ",Tabela1339[[#This Row],[Vaca]],"-")</f>
        <v>-</v>
      </c>
      <c r="AF227" s="162"/>
      <c r="AG227" s="162"/>
      <c r="AH227" s="162"/>
      <c r="AI227" s="162"/>
      <c r="AJ227" s="162"/>
      <c r="AK227" s="162">
        <f>Tabela1339[[#This Row],[Categoria]]</f>
        <v>0</v>
      </c>
      <c r="AL227" s="162"/>
      <c r="AM227" s="162"/>
      <c r="AN227" s="162"/>
      <c r="AO227" s="162"/>
      <c r="AP227" s="150" t="str">
        <f t="shared" si="11"/>
        <v/>
      </c>
    </row>
    <row r="228" spans="1:42" s="144" customFormat="1" x14ac:dyDescent="0.25">
      <c r="A228" s="156"/>
      <c r="B228" s="154"/>
      <c r="C228" s="155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50" t="str">
        <f t="shared" si="9"/>
        <v/>
      </c>
      <c r="P228" s="154"/>
      <c r="Q228" s="155" t="str">
        <f>IF(Tabela1339[[#This Row],[Diagnóstico]]="Não Prenha",Tabela1339[[#This Row],[Vaca]],"-")</f>
        <v>-</v>
      </c>
      <c r="R228" s="162" t="str">
        <f>IF(Tabela1339[[#This Row],[Diagnóstico]]="Não Prenha",Tabela1339[[#This Row],[E.C.C DG]],"-")</f>
        <v>-</v>
      </c>
      <c r="S228" s="162"/>
      <c r="T228" s="162" t="str">
        <f>IF(Tabela1339[[#This Row],[Diagnóstico]]="Não Prenha",Tabela1339[[#This Row],[E.C.C. IA]],"-")</f>
        <v>-</v>
      </c>
      <c r="U228" s="162" t="str">
        <f>IF(Tabela1339[[#This Row],[Diagnóstico]]="Não Prenha",Tabela1339[[#This Row],[Raça IA]],"-")</f>
        <v>-</v>
      </c>
      <c r="V228" s="162"/>
      <c r="W228" s="162">
        <f>Tabela1339[[#This Row],[Categoria]]</f>
        <v>0</v>
      </c>
      <c r="X228" s="162"/>
      <c r="Y228" s="162"/>
      <c r="Z228" s="162"/>
      <c r="AA228" s="162"/>
      <c r="AB228" s="150" t="str">
        <f t="shared" si="10"/>
        <v/>
      </c>
      <c r="AD228" s="154"/>
      <c r="AE228" s="155" t="str">
        <f>IF(Tabela1312410[[#This Row],[Diagnóstico]]="Não Prenha ",Tabela1339[[#This Row],[Vaca]],"-")</f>
        <v>-</v>
      </c>
      <c r="AF228" s="162"/>
      <c r="AG228" s="162"/>
      <c r="AH228" s="162"/>
      <c r="AI228" s="162"/>
      <c r="AJ228" s="162"/>
      <c r="AK228" s="162">
        <f>Tabela1339[[#This Row],[Categoria]]</f>
        <v>0</v>
      </c>
      <c r="AL228" s="162"/>
      <c r="AM228" s="162"/>
      <c r="AN228" s="162"/>
      <c r="AO228" s="162"/>
      <c r="AP228" s="150" t="str">
        <f t="shared" si="11"/>
        <v/>
      </c>
    </row>
    <row r="229" spans="1:42" s="144" customFormat="1" x14ac:dyDescent="0.25">
      <c r="A229" s="156"/>
      <c r="B229" s="154"/>
      <c r="C229" s="155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50" t="str">
        <f t="shared" si="9"/>
        <v/>
      </c>
      <c r="P229" s="154"/>
      <c r="Q229" s="155" t="str">
        <f>IF(Tabela1339[[#This Row],[Diagnóstico]]="Não Prenha",Tabela1339[[#This Row],[Vaca]],"-")</f>
        <v>-</v>
      </c>
      <c r="R229" s="162" t="str">
        <f>IF(Tabela1339[[#This Row],[Diagnóstico]]="Não Prenha",Tabela1339[[#This Row],[E.C.C DG]],"-")</f>
        <v>-</v>
      </c>
      <c r="S229" s="162"/>
      <c r="T229" s="162" t="str">
        <f>IF(Tabela1339[[#This Row],[Diagnóstico]]="Não Prenha",Tabela1339[[#This Row],[E.C.C. IA]],"-")</f>
        <v>-</v>
      </c>
      <c r="U229" s="162" t="str">
        <f>IF(Tabela1339[[#This Row],[Diagnóstico]]="Não Prenha",Tabela1339[[#This Row],[Raça IA]],"-")</f>
        <v>-</v>
      </c>
      <c r="V229" s="162"/>
      <c r="W229" s="162">
        <f>Tabela1339[[#This Row],[Categoria]]</f>
        <v>0</v>
      </c>
      <c r="X229" s="162"/>
      <c r="Y229" s="162"/>
      <c r="Z229" s="162"/>
      <c r="AA229" s="162"/>
      <c r="AB229" s="150" t="str">
        <f t="shared" si="10"/>
        <v/>
      </c>
      <c r="AD229" s="154"/>
      <c r="AE229" s="155" t="str">
        <f>IF(Tabela1312410[[#This Row],[Diagnóstico]]="Não Prenha ",Tabela1339[[#This Row],[Vaca]],"-")</f>
        <v>-</v>
      </c>
      <c r="AF229" s="162"/>
      <c r="AG229" s="162"/>
      <c r="AH229" s="162"/>
      <c r="AI229" s="162"/>
      <c r="AJ229" s="162"/>
      <c r="AK229" s="162">
        <f>Tabela1339[[#This Row],[Categoria]]</f>
        <v>0</v>
      </c>
      <c r="AL229" s="162"/>
      <c r="AM229" s="162"/>
      <c r="AN229" s="162"/>
      <c r="AO229" s="162"/>
      <c r="AP229" s="150" t="str">
        <f t="shared" si="11"/>
        <v/>
      </c>
    </row>
    <row r="230" spans="1:42" s="144" customFormat="1" x14ac:dyDescent="0.25">
      <c r="A230" s="156"/>
      <c r="B230" s="154"/>
      <c r="C230" s="155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50" t="str">
        <f t="shared" si="9"/>
        <v/>
      </c>
      <c r="P230" s="154"/>
      <c r="Q230" s="155" t="str">
        <f>IF(Tabela1339[[#This Row],[Diagnóstico]]="Não Prenha",Tabela1339[[#This Row],[Vaca]],"-")</f>
        <v>-</v>
      </c>
      <c r="R230" s="162" t="str">
        <f>IF(Tabela1339[[#This Row],[Diagnóstico]]="Não Prenha",Tabela1339[[#This Row],[E.C.C DG]],"-")</f>
        <v>-</v>
      </c>
      <c r="S230" s="162"/>
      <c r="T230" s="162" t="str">
        <f>IF(Tabela1339[[#This Row],[Diagnóstico]]="Não Prenha",Tabela1339[[#This Row],[E.C.C. IA]],"-")</f>
        <v>-</v>
      </c>
      <c r="U230" s="162" t="str">
        <f>IF(Tabela1339[[#This Row],[Diagnóstico]]="Não Prenha",Tabela1339[[#This Row],[Raça IA]],"-")</f>
        <v>-</v>
      </c>
      <c r="V230" s="162"/>
      <c r="W230" s="162">
        <f>Tabela1339[[#This Row],[Categoria]]</f>
        <v>0</v>
      </c>
      <c r="X230" s="162"/>
      <c r="Y230" s="162"/>
      <c r="Z230" s="162"/>
      <c r="AA230" s="162"/>
      <c r="AB230" s="150" t="str">
        <f t="shared" si="10"/>
        <v/>
      </c>
      <c r="AD230" s="154"/>
      <c r="AE230" s="155" t="str">
        <f>IF(Tabela1312410[[#This Row],[Diagnóstico]]="Não Prenha ",Tabela1339[[#This Row],[Vaca]],"-")</f>
        <v>-</v>
      </c>
      <c r="AF230" s="162"/>
      <c r="AG230" s="162"/>
      <c r="AH230" s="162"/>
      <c r="AI230" s="162"/>
      <c r="AJ230" s="162"/>
      <c r="AK230" s="162">
        <f>Tabela1339[[#This Row],[Categoria]]</f>
        <v>0</v>
      </c>
      <c r="AL230" s="162"/>
      <c r="AM230" s="162"/>
      <c r="AN230" s="162"/>
      <c r="AO230" s="162"/>
      <c r="AP230" s="150" t="str">
        <f t="shared" si="11"/>
        <v/>
      </c>
    </row>
    <row r="231" spans="1:42" s="144" customFormat="1" x14ac:dyDescent="0.25">
      <c r="A231" s="156"/>
      <c r="B231" s="154"/>
      <c r="C231" s="155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50" t="str">
        <f t="shared" si="9"/>
        <v/>
      </c>
      <c r="P231" s="154"/>
      <c r="Q231" s="155" t="str">
        <f>IF(Tabela1339[[#This Row],[Diagnóstico]]="Não Prenha",Tabela1339[[#This Row],[Vaca]],"-")</f>
        <v>-</v>
      </c>
      <c r="R231" s="162" t="str">
        <f>IF(Tabela1339[[#This Row],[Diagnóstico]]="Não Prenha",Tabela1339[[#This Row],[E.C.C DG]],"-")</f>
        <v>-</v>
      </c>
      <c r="S231" s="162"/>
      <c r="T231" s="162" t="str">
        <f>IF(Tabela1339[[#This Row],[Diagnóstico]]="Não Prenha",Tabela1339[[#This Row],[E.C.C. IA]],"-")</f>
        <v>-</v>
      </c>
      <c r="U231" s="162" t="str">
        <f>IF(Tabela1339[[#This Row],[Diagnóstico]]="Não Prenha",Tabela1339[[#This Row],[Raça IA]],"-")</f>
        <v>-</v>
      </c>
      <c r="V231" s="162"/>
      <c r="W231" s="162">
        <f>Tabela1339[[#This Row],[Categoria]]</f>
        <v>0</v>
      </c>
      <c r="X231" s="162"/>
      <c r="Y231" s="162"/>
      <c r="Z231" s="162"/>
      <c r="AA231" s="162"/>
      <c r="AB231" s="150" t="str">
        <f t="shared" si="10"/>
        <v/>
      </c>
      <c r="AD231" s="154"/>
      <c r="AE231" s="155" t="str">
        <f>IF(Tabela1312410[[#This Row],[Diagnóstico]]="Não Prenha ",Tabela1339[[#This Row],[Vaca]],"-")</f>
        <v>-</v>
      </c>
      <c r="AF231" s="162"/>
      <c r="AG231" s="162"/>
      <c r="AH231" s="162"/>
      <c r="AI231" s="162"/>
      <c r="AJ231" s="162"/>
      <c r="AK231" s="162">
        <f>Tabela1339[[#This Row],[Categoria]]</f>
        <v>0</v>
      </c>
      <c r="AL231" s="162"/>
      <c r="AM231" s="162"/>
      <c r="AN231" s="162"/>
      <c r="AO231" s="162"/>
      <c r="AP231" s="150" t="str">
        <f t="shared" si="11"/>
        <v/>
      </c>
    </row>
    <row r="232" spans="1:42" s="144" customFormat="1" x14ac:dyDescent="0.25">
      <c r="A232" s="156"/>
      <c r="B232" s="154"/>
      <c r="C232" s="155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50" t="str">
        <f t="shared" si="9"/>
        <v/>
      </c>
      <c r="P232" s="154"/>
      <c r="Q232" s="155" t="str">
        <f>IF(Tabela1339[[#This Row],[Diagnóstico]]="Não Prenha",Tabela1339[[#This Row],[Vaca]],"-")</f>
        <v>-</v>
      </c>
      <c r="R232" s="162" t="str">
        <f>IF(Tabela1339[[#This Row],[Diagnóstico]]="Não Prenha",Tabela1339[[#This Row],[E.C.C DG]],"-")</f>
        <v>-</v>
      </c>
      <c r="S232" s="162"/>
      <c r="T232" s="162" t="str">
        <f>IF(Tabela1339[[#This Row],[Diagnóstico]]="Não Prenha",Tabela1339[[#This Row],[E.C.C. IA]],"-")</f>
        <v>-</v>
      </c>
      <c r="U232" s="162" t="str">
        <f>IF(Tabela1339[[#This Row],[Diagnóstico]]="Não Prenha",Tabela1339[[#This Row],[Raça IA]],"-")</f>
        <v>-</v>
      </c>
      <c r="V232" s="162"/>
      <c r="W232" s="162">
        <f>Tabela1339[[#This Row],[Categoria]]</f>
        <v>0</v>
      </c>
      <c r="X232" s="162"/>
      <c r="Y232" s="162"/>
      <c r="Z232" s="162"/>
      <c r="AA232" s="162"/>
      <c r="AB232" s="150" t="str">
        <f t="shared" si="10"/>
        <v/>
      </c>
      <c r="AD232" s="154"/>
      <c r="AE232" s="155" t="str">
        <f>IF(Tabela1312410[[#This Row],[Diagnóstico]]="Não Prenha ",Tabela1339[[#This Row],[Vaca]],"-")</f>
        <v>-</v>
      </c>
      <c r="AF232" s="162"/>
      <c r="AG232" s="162"/>
      <c r="AH232" s="162"/>
      <c r="AI232" s="162"/>
      <c r="AJ232" s="162"/>
      <c r="AK232" s="162">
        <f>Tabela1339[[#This Row],[Categoria]]</f>
        <v>0</v>
      </c>
      <c r="AL232" s="162"/>
      <c r="AM232" s="162"/>
      <c r="AN232" s="162"/>
      <c r="AO232" s="162"/>
      <c r="AP232" s="150" t="str">
        <f t="shared" si="11"/>
        <v/>
      </c>
    </row>
    <row r="233" spans="1:42" s="144" customFormat="1" x14ac:dyDescent="0.25">
      <c r="A233" s="156"/>
      <c r="B233" s="154"/>
      <c r="C233" s="155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50" t="str">
        <f t="shared" si="9"/>
        <v/>
      </c>
      <c r="P233" s="154"/>
      <c r="Q233" s="155" t="str">
        <f>IF(Tabela1339[[#This Row],[Diagnóstico]]="Não Prenha",Tabela1339[[#This Row],[Vaca]],"-")</f>
        <v>-</v>
      </c>
      <c r="R233" s="162" t="str">
        <f>IF(Tabela1339[[#This Row],[Diagnóstico]]="Não Prenha",Tabela1339[[#This Row],[E.C.C DG]],"-")</f>
        <v>-</v>
      </c>
      <c r="S233" s="162"/>
      <c r="T233" s="162" t="str">
        <f>IF(Tabela1339[[#This Row],[Diagnóstico]]="Não Prenha",Tabela1339[[#This Row],[E.C.C. IA]],"-")</f>
        <v>-</v>
      </c>
      <c r="U233" s="162" t="str">
        <f>IF(Tabela1339[[#This Row],[Diagnóstico]]="Não Prenha",Tabela1339[[#This Row],[Raça IA]],"-")</f>
        <v>-</v>
      </c>
      <c r="V233" s="162"/>
      <c r="W233" s="162">
        <f>Tabela1339[[#This Row],[Categoria]]</f>
        <v>0</v>
      </c>
      <c r="X233" s="162"/>
      <c r="Y233" s="162"/>
      <c r="Z233" s="162"/>
      <c r="AA233" s="162"/>
      <c r="AB233" s="150" t="str">
        <f t="shared" si="10"/>
        <v/>
      </c>
      <c r="AD233" s="154"/>
      <c r="AE233" s="155" t="str">
        <f>IF(Tabela1312410[[#This Row],[Diagnóstico]]="Não Prenha ",Tabela1339[[#This Row],[Vaca]],"-")</f>
        <v>-</v>
      </c>
      <c r="AF233" s="162"/>
      <c r="AG233" s="162"/>
      <c r="AH233" s="162"/>
      <c r="AI233" s="162"/>
      <c r="AJ233" s="162"/>
      <c r="AK233" s="162">
        <f>Tabela1339[[#This Row],[Categoria]]</f>
        <v>0</v>
      </c>
      <c r="AL233" s="162"/>
      <c r="AM233" s="162"/>
      <c r="AN233" s="162"/>
      <c r="AO233" s="162"/>
      <c r="AP233" s="150" t="str">
        <f t="shared" si="11"/>
        <v/>
      </c>
    </row>
    <row r="234" spans="1:42" s="144" customFormat="1" x14ac:dyDescent="0.25">
      <c r="A234" s="156"/>
      <c r="B234" s="154"/>
      <c r="C234" s="155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50" t="str">
        <f t="shared" si="9"/>
        <v/>
      </c>
      <c r="P234" s="154"/>
      <c r="Q234" s="155" t="str">
        <f>IF(Tabela1339[[#This Row],[Diagnóstico]]="Não Prenha",Tabela1339[[#This Row],[Vaca]],"-")</f>
        <v>-</v>
      </c>
      <c r="R234" s="162" t="str">
        <f>IF(Tabela1339[[#This Row],[Diagnóstico]]="Não Prenha",Tabela1339[[#This Row],[E.C.C DG]],"-")</f>
        <v>-</v>
      </c>
      <c r="S234" s="162"/>
      <c r="T234" s="162" t="str">
        <f>IF(Tabela1339[[#This Row],[Diagnóstico]]="Não Prenha",Tabela1339[[#This Row],[E.C.C. IA]],"-")</f>
        <v>-</v>
      </c>
      <c r="U234" s="162" t="str">
        <f>IF(Tabela1339[[#This Row],[Diagnóstico]]="Não Prenha",Tabela1339[[#This Row],[Raça IA]],"-")</f>
        <v>-</v>
      </c>
      <c r="V234" s="162"/>
      <c r="W234" s="162">
        <f>Tabela1339[[#This Row],[Categoria]]</f>
        <v>0</v>
      </c>
      <c r="X234" s="162"/>
      <c r="Y234" s="162"/>
      <c r="Z234" s="162"/>
      <c r="AA234" s="162"/>
      <c r="AB234" s="150" t="str">
        <f t="shared" si="10"/>
        <v/>
      </c>
      <c r="AD234" s="154"/>
      <c r="AE234" s="155" t="str">
        <f>IF(Tabela1312410[[#This Row],[Diagnóstico]]="Não Prenha ",Tabela1339[[#This Row],[Vaca]],"-")</f>
        <v>-</v>
      </c>
      <c r="AF234" s="162"/>
      <c r="AG234" s="162"/>
      <c r="AH234" s="162"/>
      <c r="AI234" s="162"/>
      <c r="AJ234" s="162"/>
      <c r="AK234" s="162">
        <f>Tabela1339[[#This Row],[Categoria]]</f>
        <v>0</v>
      </c>
      <c r="AL234" s="162"/>
      <c r="AM234" s="162"/>
      <c r="AN234" s="162"/>
      <c r="AO234" s="162"/>
      <c r="AP234" s="150" t="str">
        <f t="shared" si="11"/>
        <v/>
      </c>
    </row>
    <row r="235" spans="1:42" s="144" customFormat="1" ht="22.5" x14ac:dyDescent="0.3">
      <c r="A235" s="159"/>
      <c r="B235" s="157"/>
      <c r="C235" s="160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50" t="str">
        <f t="shared" si="9"/>
        <v/>
      </c>
      <c r="P235" s="157"/>
      <c r="Q235" s="160" t="str">
        <f>IF(Tabela1339[[#This Row],[Diagnóstico]]="Não Prenha",Tabela1339[[#This Row],[Vaca]],"-")</f>
        <v>-</v>
      </c>
      <c r="R235" s="162" t="str">
        <f>IF(Tabela1339[[#This Row],[Diagnóstico]]="Não Prenha",Tabela1339[[#This Row],[E.C.C DG]],"-")</f>
        <v>-</v>
      </c>
      <c r="S235" s="162"/>
      <c r="T235" s="162" t="str">
        <f>IF(Tabela1339[[#This Row],[Diagnóstico]]="Não Prenha",Tabela1339[[#This Row],[E.C.C. IA]],"-")</f>
        <v>-</v>
      </c>
      <c r="U235" s="162" t="str">
        <f>IF(Tabela1339[[#This Row],[Diagnóstico]]="Não Prenha",Tabela1339[[#This Row],[Raça IA]],"-")</f>
        <v>-</v>
      </c>
      <c r="V235" s="162"/>
      <c r="W235" s="162">
        <f>Tabela1339[[#This Row],[Categoria]]</f>
        <v>0</v>
      </c>
      <c r="X235" s="162"/>
      <c r="Y235" s="162"/>
      <c r="Z235" s="162"/>
      <c r="AA235" s="162"/>
      <c r="AB235" s="150" t="str">
        <f t="shared" si="10"/>
        <v/>
      </c>
      <c r="AD235" s="157"/>
      <c r="AE235" s="160" t="str">
        <f>IF(Tabela1312410[[#This Row],[Diagnóstico]]="Não Prenha ",Tabela1339[[#This Row],[Vaca]],"-")</f>
        <v>-</v>
      </c>
      <c r="AF235" s="162"/>
      <c r="AG235" s="162"/>
      <c r="AH235" s="162"/>
      <c r="AI235" s="162"/>
      <c r="AJ235" s="162"/>
      <c r="AK235" s="162">
        <f>Tabela1339[[#This Row],[Categoria]]</f>
        <v>0</v>
      </c>
      <c r="AL235" s="162"/>
      <c r="AM235" s="162"/>
      <c r="AN235" s="162"/>
      <c r="AO235" s="162"/>
      <c r="AP235" s="150" t="str">
        <f t="shared" si="11"/>
        <v/>
      </c>
    </row>
    <row r="236" spans="1:42" s="144" customFormat="1" ht="22.5" x14ac:dyDescent="0.3">
      <c r="A236" s="159"/>
      <c r="B236" s="157"/>
      <c r="C236" s="160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50" t="str">
        <f t="shared" si="9"/>
        <v/>
      </c>
      <c r="P236" s="157"/>
      <c r="Q236" s="160" t="str">
        <f>IF(Tabela1339[[#This Row],[Diagnóstico]]="Não Prenha",Tabela1339[[#This Row],[Vaca]],"-")</f>
        <v>-</v>
      </c>
      <c r="R236" s="162" t="str">
        <f>IF(Tabela1339[[#This Row],[Diagnóstico]]="Não Prenha",Tabela1339[[#This Row],[E.C.C DG]],"-")</f>
        <v>-</v>
      </c>
      <c r="S236" s="162"/>
      <c r="T236" s="162" t="str">
        <f>IF(Tabela1339[[#This Row],[Diagnóstico]]="Não Prenha",Tabela1339[[#This Row],[E.C.C. IA]],"-")</f>
        <v>-</v>
      </c>
      <c r="U236" s="162" t="str">
        <f>IF(Tabela1339[[#This Row],[Diagnóstico]]="Não Prenha",Tabela1339[[#This Row],[Raça IA]],"-")</f>
        <v>-</v>
      </c>
      <c r="V236" s="162"/>
      <c r="W236" s="162">
        <f>Tabela1339[[#This Row],[Categoria]]</f>
        <v>0</v>
      </c>
      <c r="X236" s="162"/>
      <c r="Y236" s="162"/>
      <c r="Z236" s="162"/>
      <c r="AA236" s="162"/>
      <c r="AB236" s="150" t="str">
        <f t="shared" si="10"/>
        <v/>
      </c>
      <c r="AD236" s="157"/>
      <c r="AE236" s="160" t="str">
        <f>IF(Tabela1312410[[#This Row],[Diagnóstico]]="Não Prenha ",Tabela1339[[#This Row],[Vaca]],"-")</f>
        <v>-</v>
      </c>
      <c r="AF236" s="162"/>
      <c r="AG236" s="162"/>
      <c r="AH236" s="162"/>
      <c r="AI236" s="162"/>
      <c r="AJ236" s="162"/>
      <c r="AK236" s="162">
        <f>Tabela1339[[#This Row],[Categoria]]</f>
        <v>0</v>
      </c>
      <c r="AL236" s="162"/>
      <c r="AM236" s="162"/>
      <c r="AN236" s="162"/>
      <c r="AO236" s="162"/>
      <c r="AP236" s="150" t="str">
        <f t="shared" si="11"/>
        <v/>
      </c>
    </row>
    <row r="237" spans="1:42" s="144" customFormat="1" ht="22.5" x14ac:dyDescent="0.3">
      <c r="A237" s="159"/>
      <c r="B237" s="157"/>
      <c r="C237" s="160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50" t="str">
        <f t="shared" si="9"/>
        <v/>
      </c>
      <c r="P237" s="157"/>
      <c r="Q237" s="160" t="str">
        <f>IF(Tabela1339[[#This Row],[Diagnóstico]]="Não Prenha",Tabela1339[[#This Row],[Vaca]],"-")</f>
        <v>-</v>
      </c>
      <c r="R237" s="162" t="str">
        <f>IF(Tabela1339[[#This Row],[Diagnóstico]]="Não Prenha",Tabela1339[[#This Row],[E.C.C DG]],"-")</f>
        <v>-</v>
      </c>
      <c r="S237" s="162"/>
      <c r="T237" s="162" t="str">
        <f>IF(Tabela1339[[#This Row],[Diagnóstico]]="Não Prenha",Tabela1339[[#This Row],[E.C.C. IA]],"-")</f>
        <v>-</v>
      </c>
      <c r="U237" s="162" t="str">
        <f>IF(Tabela1339[[#This Row],[Diagnóstico]]="Não Prenha",Tabela1339[[#This Row],[Raça IA]],"-")</f>
        <v>-</v>
      </c>
      <c r="V237" s="162"/>
      <c r="W237" s="162">
        <f>Tabela1339[[#This Row],[Categoria]]</f>
        <v>0</v>
      </c>
      <c r="X237" s="162"/>
      <c r="Y237" s="162"/>
      <c r="Z237" s="162"/>
      <c r="AA237" s="162"/>
      <c r="AB237" s="150" t="str">
        <f t="shared" si="10"/>
        <v/>
      </c>
      <c r="AD237" s="157"/>
      <c r="AE237" s="160" t="str">
        <f>IF(Tabela1312410[[#This Row],[Diagnóstico]]="Não Prenha ",Tabela1339[[#This Row],[Vaca]],"-")</f>
        <v>-</v>
      </c>
      <c r="AF237" s="162"/>
      <c r="AG237" s="162"/>
      <c r="AH237" s="162"/>
      <c r="AI237" s="162"/>
      <c r="AJ237" s="162"/>
      <c r="AK237" s="162">
        <f>Tabela1339[[#This Row],[Categoria]]</f>
        <v>0</v>
      </c>
      <c r="AL237" s="162"/>
      <c r="AM237" s="162"/>
      <c r="AN237" s="162"/>
      <c r="AO237" s="162"/>
      <c r="AP237" s="150" t="str">
        <f t="shared" si="11"/>
        <v/>
      </c>
    </row>
    <row r="238" spans="1:42" s="144" customFormat="1" ht="22.5" x14ac:dyDescent="0.3">
      <c r="A238" s="159"/>
      <c r="B238" s="157"/>
      <c r="C238" s="160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50" t="str">
        <f t="shared" si="9"/>
        <v/>
      </c>
      <c r="P238" s="157"/>
      <c r="Q238" s="160" t="str">
        <f>IF(Tabela1339[[#This Row],[Diagnóstico]]="Não Prenha",Tabela1339[[#This Row],[Vaca]],"-")</f>
        <v>-</v>
      </c>
      <c r="R238" s="162" t="str">
        <f>IF(Tabela1339[[#This Row],[Diagnóstico]]="Não Prenha",Tabela1339[[#This Row],[E.C.C DG]],"-")</f>
        <v>-</v>
      </c>
      <c r="S238" s="162"/>
      <c r="T238" s="162" t="str">
        <f>IF(Tabela1339[[#This Row],[Diagnóstico]]="Não Prenha",Tabela1339[[#This Row],[E.C.C. IA]],"-")</f>
        <v>-</v>
      </c>
      <c r="U238" s="162" t="str">
        <f>IF(Tabela1339[[#This Row],[Diagnóstico]]="Não Prenha",Tabela1339[[#This Row],[Raça IA]],"-")</f>
        <v>-</v>
      </c>
      <c r="V238" s="162"/>
      <c r="W238" s="162">
        <f>Tabela1339[[#This Row],[Categoria]]</f>
        <v>0</v>
      </c>
      <c r="X238" s="162"/>
      <c r="Y238" s="162"/>
      <c r="Z238" s="162"/>
      <c r="AA238" s="162"/>
      <c r="AB238" s="150" t="str">
        <f t="shared" si="10"/>
        <v/>
      </c>
      <c r="AD238" s="157"/>
      <c r="AE238" s="160" t="str">
        <f>IF(Tabela1312410[[#This Row],[Diagnóstico]]="Não Prenha ",Tabela1339[[#This Row],[Vaca]],"-")</f>
        <v>-</v>
      </c>
      <c r="AF238" s="162"/>
      <c r="AG238" s="162"/>
      <c r="AH238" s="162"/>
      <c r="AI238" s="162"/>
      <c r="AJ238" s="162"/>
      <c r="AK238" s="162">
        <f>Tabela1339[[#This Row],[Categoria]]</f>
        <v>0</v>
      </c>
      <c r="AL238" s="162"/>
      <c r="AM238" s="162"/>
      <c r="AN238" s="162"/>
      <c r="AO238" s="162"/>
      <c r="AP238" s="150" t="str">
        <f t="shared" si="11"/>
        <v/>
      </c>
    </row>
    <row r="239" spans="1:42" s="144" customFormat="1" ht="22.5" x14ac:dyDescent="0.3">
      <c r="A239" s="159"/>
      <c r="B239" s="157"/>
      <c r="C239" s="160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50" t="str">
        <f t="shared" si="9"/>
        <v/>
      </c>
      <c r="P239" s="157"/>
      <c r="Q239" s="160" t="str">
        <f>IF(Tabela1339[[#This Row],[Diagnóstico]]="Não Prenha",Tabela1339[[#This Row],[Vaca]],"-")</f>
        <v>-</v>
      </c>
      <c r="R239" s="162" t="str">
        <f>IF(Tabela1339[[#This Row],[Diagnóstico]]="Não Prenha",Tabela1339[[#This Row],[E.C.C DG]],"-")</f>
        <v>-</v>
      </c>
      <c r="S239" s="162"/>
      <c r="T239" s="162" t="str">
        <f>IF(Tabela1339[[#This Row],[Diagnóstico]]="Não Prenha",Tabela1339[[#This Row],[E.C.C. IA]],"-")</f>
        <v>-</v>
      </c>
      <c r="U239" s="162" t="str">
        <f>IF(Tabela1339[[#This Row],[Diagnóstico]]="Não Prenha",Tabela1339[[#This Row],[Raça IA]],"-")</f>
        <v>-</v>
      </c>
      <c r="V239" s="162"/>
      <c r="W239" s="162">
        <f>Tabela1339[[#This Row],[Categoria]]</f>
        <v>0</v>
      </c>
      <c r="X239" s="162"/>
      <c r="Y239" s="162"/>
      <c r="Z239" s="162"/>
      <c r="AA239" s="162"/>
      <c r="AB239" s="150" t="str">
        <f t="shared" si="10"/>
        <v/>
      </c>
      <c r="AD239" s="157"/>
      <c r="AE239" s="160" t="str">
        <f>IF(Tabela1312410[[#This Row],[Diagnóstico]]="Não Prenha ",Tabela1339[[#This Row],[Vaca]],"-")</f>
        <v>-</v>
      </c>
      <c r="AF239" s="162"/>
      <c r="AG239" s="162"/>
      <c r="AH239" s="162"/>
      <c r="AI239" s="162"/>
      <c r="AJ239" s="162"/>
      <c r="AK239" s="162">
        <f>Tabela1339[[#This Row],[Categoria]]</f>
        <v>0</v>
      </c>
      <c r="AL239" s="162"/>
      <c r="AM239" s="162"/>
      <c r="AN239" s="162"/>
      <c r="AO239" s="162"/>
      <c r="AP239" s="150" t="str">
        <f t="shared" si="11"/>
        <v/>
      </c>
    </row>
    <row r="240" spans="1:42" s="144" customFormat="1" ht="22.5" x14ac:dyDescent="0.3">
      <c r="A240" s="159"/>
      <c r="B240" s="157"/>
      <c r="C240" s="160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50" t="str">
        <f t="shared" si="9"/>
        <v/>
      </c>
      <c r="P240" s="157"/>
      <c r="Q240" s="160" t="str">
        <f>IF(Tabela1339[[#This Row],[Diagnóstico]]="Não Prenha",Tabela1339[[#This Row],[Vaca]],"-")</f>
        <v>-</v>
      </c>
      <c r="R240" s="162" t="str">
        <f>IF(Tabela1339[[#This Row],[Diagnóstico]]="Não Prenha",Tabela1339[[#This Row],[E.C.C DG]],"-")</f>
        <v>-</v>
      </c>
      <c r="S240" s="162"/>
      <c r="T240" s="162" t="str">
        <f>IF(Tabela1339[[#This Row],[Diagnóstico]]="Não Prenha",Tabela1339[[#This Row],[E.C.C. IA]],"-")</f>
        <v>-</v>
      </c>
      <c r="U240" s="162" t="str">
        <f>IF(Tabela1339[[#This Row],[Diagnóstico]]="Não Prenha",Tabela1339[[#This Row],[Raça IA]],"-")</f>
        <v>-</v>
      </c>
      <c r="V240" s="162"/>
      <c r="W240" s="162">
        <f>Tabela1339[[#This Row],[Categoria]]</f>
        <v>0</v>
      </c>
      <c r="X240" s="162"/>
      <c r="Y240" s="162"/>
      <c r="Z240" s="162"/>
      <c r="AA240" s="162"/>
      <c r="AB240" s="150" t="str">
        <f t="shared" si="10"/>
        <v/>
      </c>
      <c r="AD240" s="157"/>
      <c r="AE240" s="160" t="str">
        <f>IF(Tabela1312410[[#This Row],[Diagnóstico]]="Não Prenha ",Tabela1339[[#This Row],[Vaca]],"-")</f>
        <v>-</v>
      </c>
      <c r="AF240" s="162"/>
      <c r="AG240" s="162"/>
      <c r="AH240" s="162"/>
      <c r="AI240" s="162"/>
      <c r="AJ240" s="162"/>
      <c r="AK240" s="162">
        <f>Tabela1339[[#This Row],[Categoria]]</f>
        <v>0</v>
      </c>
      <c r="AL240" s="162"/>
      <c r="AM240" s="162"/>
      <c r="AN240" s="162"/>
      <c r="AO240" s="162"/>
      <c r="AP240" s="150" t="str">
        <f t="shared" si="11"/>
        <v/>
      </c>
    </row>
    <row r="241" spans="1:42" s="144" customFormat="1" ht="22.5" x14ac:dyDescent="0.3">
      <c r="A241" s="159"/>
      <c r="B241" s="157"/>
      <c r="C241" s="160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50" t="str">
        <f t="shared" si="9"/>
        <v/>
      </c>
      <c r="P241" s="157"/>
      <c r="Q241" s="160" t="str">
        <f>IF(Tabela1339[[#This Row],[Diagnóstico]]="Não Prenha",Tabela1339[[#This Row],[Vaca]],"-")</f>
        <v>-</v>
      </c>
      <c r="R241" s="162" t="str">
        <f>IF(Tabela1339[[#This Row],[Diagnóstico]]="Não Prenha",Tabela1339[[#This Row],[E.C.C DG]],"-")</f>
        <v>-</v>
      </c>
      <c r="S241" s="162"/>
      <c r="T241" s="162" t="str">
        <f>IF(Tabela1339[[#This Row],[Diagnóstico]]="Não Prenha",Tabela1339[[#This Row],[E.C.C. IA]],"-")</f>
        <v>-</v>
      </c>
      <c r="U241" s="162" t="str">
        <f>IF(Tabela1339[[#This Row],[Diagnóstico]]="Não Prenha",Tabela1339[[#This Row],[Raça IA]],"-")</f>
        <v>-</v>
      </c>
      <c r="V241" s="162"/>
      <c r="W241" s="162">
        <f>Tabela1339[[#This Row],[Categoria]]</f>
        <v>0</v>
      </c>
      <c r="X241" s="162"/>
      <c r="Y241" s="162"/>
      <c r="Z241" s="162"/>
      <c r="AA241" s="162"/>
      <c r="AB241" s="150" t="str">
        <f t="shared" si="10"/>
        <v/>
      </c>
      <c r="AD241" s="157"/>
      <c r="AE241" s="160" t="str">
        <f>IF(Tabela1312410[[#This Row],[Diagnóstico]]="Não Prenha ",Tabela1339[[#This Row],[Vaca]],"-")</f>
        <v>-</v>
      </c>
      <c r="AF241" s="162"/>
      <c r="AG241" s="162"/>
      <c r="AH241" s="162"/>
      <c r="AI241" s="162"/>
      <c r="AJ241" s="162"/>
      <c r="AK241" s="162">
        <f>Tabela1339[[#This Row],[Categoria]]</f>
        <v>0</v>
      </c>
      <c r="AL241" s="162"/>
      <c r="AM241" s="162"/>
      <c r="AN241" s="162"/>
      <c r="AO241" s="162"/>
      <c r="AP241" s="150" t="str">
        <f t="shared" si="11"/>
        <v/>
      </c>
    </row>
    <row r="242" spans="1:42" s="144" customFormat="1" ht="22.5" x14ac:dyDescent="0.3">
      <c r="A242" s="159"/>
      <c r="B242" s="157"/>
      <c r="C242" s="160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50" t="str">
        <f t="shared" si="9"/>
        <v/>
      </c>
      <c r="P242" s="157"/>
      <c r="Q242" s="160" t="str">
        <f>IF(Tabela1339[[#This Row],[Diagnóstico]]="Não Prenha",Tabela1339[[#This Row],[Vaca]],"-")</f>
        <v>-</v>
      </c>
      <c r="R242" s="162" t="str">
        <f>IF(Tabela1339[[#This Row],[Diagnóstico]]="Não Prenha",Tabela1339[[#This Row],[E.C.C DG]],"-")</f>
        <v>-</v>
      </c>
      <c r="S242" s="162"/>
      <c r="T242" s="162" t="str">
        <f>IF(Tabela1339[[#This Row],[Diagnóstico]]="Não Prenha",Tabela1339[[#This Row],[E.C.C. IA]],"-")</f>
        <v>-</v>
      </c>
      <c r="U242" s="162" t="str">
        <f>IF(Tabela1339[[#This Row],[Diagnóstico]]="Não Prenha",Tabela1339[[#This Row],[Raça IA]],"-")</f>
        <v>-</v>
      </c>
      <c r="V242" s="162"/>
      <c r="W242" s="162">
        <f>Tabela1339[[#This Row],[Categoria]]</f>
        <v>0</v>
      </c>
      <c r="X242" s="162"/>
      <c r="Y242" s="162"/>
      <c r="Z242" s="162"/>
      <c r="AA242" s="162"/>
      <c r="AB242" s="150" t="str">
        <f t="shared" si="10"/>
        <v/>
      </c>
      <c r="AD242" s="157"/>
      <c r="AE242" s="160" t="str">
        <f>IF(Tabela1312410[[#This Row],[Diagnóstico]]="Não Prenha ",Tabela1339[[#This Row],[Vaca]],"-")</f>
        <v>-</v>
      </c>
      <c r="AF242" s="162"/>
      <c r="AG242" s="162"/>
      <c r="AH242" s="162"/>
      <c r="AI242" s="162"/>
      <c r="AJ242" s="162"/>
      <c r="AK242" s="162">
        <f>Tabela1339[[#This Row],[Categoria]]</f>
        <v>0</v>
      </c>
      <c r="AL242" s="162"/>
      <c r="AM242" s="162"/>
      <c r="AN242" s="162"/>
      <c r="AO242" s="162"/>
      <c r="AP242" s="150" t="str">
        <f t="shared" si="11"/>
        <v/>
      </c>
    </row>
    <row r="243" spans="1:42" s="144" customFormat="1" ht="22.5" x14ac:dyDescent="0.3">
      <c r="A243" s="159"/>
      <c r="B243" s="157"/>
      <c r="C243" s="160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50" t="str">
        <f t="shared" si="9"/>
        <v/>
      </c>
      <c r="P243" s="157"/>
      <c r="Q243" s="160" t="str">
        <f>IF(Tabela1339[[#This Row],[Diagnóstico]]="Não Prenha",Tabela1339[[#This Row],[Vaca]],"-")</f>
        <v>-</v>
      </c>
      <c r="R243" s="162" t="str">
        <f>IF(Tabela1339[[#This Row],[Diagnóstico]]="Não Prenha",Tabela1339[[#This Row],[E.C.C DG]],"-")</f>
        <v>-</v>
      </c>
      <c r="S243" s="162"/>
      <c r="T243" s="162" t="str">
        <f>IF(Tabela1339[[#This Row],[Diagnóstico]]="Não Prenha",Tabela1339[[#This Row],[E.C.C. IA]],"-")</f>
        <v>-</v>
      </c>
      <c r="U243" s="162" t="str">
        <f>IF(Tabela1339[[#This Row],[Diagnóstico]]="Não Prenha",Tabela1339[[#This Row],[Raça IA]],"-")</f>
        <v>-</v>
      </c>
      <c r="V243" s="162"/>
      <c r="W243" s="162">
        <f>Tabela1339[[#This Row],[Categoria]]</f>
        <v>0</v>
      </c>
      <c r="X243" s="162"/>
      <c r="Y243" s="162"/>
      <c r="Z243" s="162"/>
      <c r="AA243" s="162"/>
      <c r="AB243" s="150" t="str">
        <f t="shared" si="10"/>
        <v/>
      </c>
      <c r="AD243" s="157"/>
      <c r="AE243" s="160" t="str">
        <f>IF(Tabela1312410[[#This Row],[Diagnóstico]]="Não Prenha ",Tabela1339[[#This Row],[Vaca]],"-")</f>
        <v>-</v>
      </c>
      <c r="AF243" s="162"/>
      <c r="AG243" s="162"/>
      <c r="AH243" s="162"/>
      <c r="AI243" s="162"/>
      <c r="AJ243" s="162"/>
      <c r="AK243" s="162">
        <f>Tabela1339[[#This Row],[Categoria]]</f>
        <v>0</v>
      </c>
      <c r="AL243" s="162"/>
      <c r="AM243" s="162"/>
      <c r="AN243" s="162"/>
      <c r="AO243" s="162"/>
      <c r="AP243" s="150" t="str">
        <f t="shared" si="11"/>
        <v/>
      </c>
    </row>
    <row r="244" spans="1:42" s="144" customFormat="1" ht="22.5" x14ac:dyDescent="0.3">
      <c r="A244" s="159"/>
      <c r="B244" s="157"/>
      <c r="C244" s="160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50" t="str">
        <f t="shared" si="9"/>
        <v/>
      </c>
      <c r="P244" s="157"/>
      <c r="Q244" s="160" t="str">
        <f>IF(Tabela1339[[#This Row],[Diagnóstico]]="Não Prenha",Tabela1339[[#This Row],[Vaca]],"-")</f>
        <v>-</v>
      </c>
      <c r="R244" s="162" t="str">
        <f>IF(Tabela1339[[#This Row],[Diagnóstico]]="Não Prenha",Tabela1339[[#This Row],[E.C.C DG]],"-")</f>
        <v>-</v>
      </c>
      <c r="S244" s="162"/>
      <c r="T244" s="162" t="str">
        <f>IF(Tabela1339[[#This Row],[Diagnóstico]]="Não Prenha",Tabela1339[[#This Row],[E.C.C. IA]],"-")</f>
        <v>-</v>
      </c>
      <c r="U244" s="162" t="str">
        <f>IF(Tabela1339[[#This Row],[Diagnóstico]]="Não Prenha",Tabela1339[[#This Row],[Raça IA]],"-")</f>
        <v>-</v>
      </c>
      <c r="V244" s="162"/>
      <c r="W244" s="162">
        <f>Tabela1339[[#This Row],[Categoria]]</f>
        <v>0</v>
      </c>
      <c r="X244" s="162"/>
      <c r="Y244" s="162"/>
      <c r="Z244" s="162"/>
      <c r="AA244" s="162"/>
      <c r="AB244" s="150" t="str">
        <f t="shared" si="10"/>
        <v/>
      </c>
      <c r="AD244" s="157"/>
      <c r="AE244" s="160" t="str">
        <f>IF(Tabela1312410[[#This Row],[Diagnóstico]]="Não Prenha ",Tabela1339[[#This Row],[Vaca]],"-")</f>
        <v>-</v>
      </c>
      <c r="AF244" s="162"/>
      <c r="AG244" s="162"/>
      <c r="AH244" s="162"/>
      <c r="AI244" s="162"/>
      <c r="AJ244" s="162"/>
      <c r="AK244" s="162">
        <f>Tabela1339[[#This Row],[Categoria]]</f>
        <v>0</v>
      </c>
      <c r="AL244" s="162"/>
      <c r="AM244" s="162"/>
      <c r="AN244" s="162"/>
      <c r="AO244" s="162"/>
      <c r="AP244" s="150" t="str">
        <f t="shared" si="11"/>
        <v/>
      </c>
    </row>
    <row r="245" spans="1:42" s="144" customFormat="1" ht="22.5" x14ac:dyDescent="0.3">
      <c r="A245" s="159"/>
      <c r="B245" s="157"/>
      <c r="C245" s="160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50" t="str">
        <f t="shared" si="9"/>
        <v/>
      </c>
      <c r="P245" s="157"/>
      <c r="Q245" s="160" t="str">
        <f>IF(Tabela1339[[#This Row],[Diagnóstico]]="Não Prenha",Tabela1339[[#This Row],[Vaca]],"-")</f>
        <v>-</v>
      </c>
      <c r="R245" s="162" t="str">
        <f>IF(Tabela1339[[#This Row],[Diagnóstico]]="Não Prenha",Tabela1339[[#This Row],[E.C.C DG]],"-")</f>
        <v>-</v>
      </c>
      <c r="S245" s="162"/>
      <c r="T245" s="162" t="str">
        <f>IF(Tabela1339[[#This Row],[Diagnóstico]]="Não Prenha",Tabela1339[[#This Row],[E.C.C. IA]],"-")</f>
        <v>-</v>
      </c>
      <c r="U245" s="162" t="str">
        <f>IF(Tabela1339[[#This Row],[Diagnóstico]]="Não Prenha",Tabela1339[[#This Row],[Raça IA]],"-")</f>
        <v>-</v>
      </c>
      <c r="V245" s="162"/>
      <c r="W245" s="162">
        <f>Tabela1339[[#This Row],[Categoria]]</f>
        <v>0</v>
      </c>
      <c r="X245" s="162"/>
      <c r="Y245" s="162"/>
      <c r="Z245" s="162"/>
      <c r="AA245" s="162"/>
      <c r="AB245" s="150" t="str">
        <f t="shared" si="10"/>
        <v/>
      </c>
      <c r="AD245" s="157"/>
      <c r="AE245" s="160" t="str">
        <f>IF(Tabela1312410[[#This Row],[Diagnóstico]]="Não Prenha ",Tabela1339[[#This Row],[Vaca]],"-")</f>
        <v>-</v>
      </c>
      <c r="AF245" s="162"/>
      <c r="AG245" s="162"/>
      <c r="AH245" s="162"/>
      <c r="AI245" s="162"/>
      <c r="AJ245" s="162"/>
      <c r="AK245" s="162">
        <f>Tabela1339[[#This Row],[Categoria]]</f>
        <v>0</v>
      </c>
      <c r="AL245" s="162"/>
      <c r="AM245" s="162"/>
      <c r="AN245" s="162"/>
      <c r="AO245" s="162"/>
      <c r="AP245" s="150" t="str">
        <f t="shared" si="11"/>
        <v/>
      </c>
    </row>
    <row r="246" spans="1:42" s="144" customFormat="1" ht="22.5" x14ac:dyDescent="0.3">
      <c r="A246" s="159"/>
      <c r="B246" s="157"/>
      <c r="C246" s="160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50" t="str">
        <f t="shared" si="9"/>
        <v/>
      </c>
      <c r="P246" s="157"/>
      <c r="Q246" s="160" t="str">
        <f>IF(Tabela1339[[#This Row],[Diagnóstico]]="Não Prenha",Tabela1339[[#This Row],[Vaca]],"-")</f>
        <v>-</v>
      </c>
      <c r="R246" s="162" t="str">
        <f>IF(Tabela1339[[#This Row],[Diagnóstico]]="Não Prenha",Tabela1339[[#This Row],[E.C.C DG]],"-")</f>
        <v>-</v>
      </c>
      <c r="S246" s="162"/>
      <c r="T246" s="162" t="str">
        <f>IF(Tabela1339[[#This Row],[Diagnóstico]]="Não Prenha",Tabela1339[[#This Row],[E.C.C. IA]],"-")</f>
        <v>-</v>
      </c>
      <c r="U246" s="162" t="str">
        <f>IF(Tabela1339[[#This Row],[Diagnóstico]]="Não Prenha",Tabela1339[[#This Row],[Raça IA]],"-")</f>
        <v>-</v>
      </c>
      <c r="V246" s="162"/>
      <c r="W246" s="162">
        <f>Tabela1339[[#This Row],[Categoria]]</f>
        <v>0</v>
      </c>
      <c r="X246" s="162"/>
      <c r="Y246" s="162"/>
      <c r="Z246" s="162"/>
      <c r="AA246" s="162"/>
      <c r="AB246" s="150" t="str">
        <f t="shared" si="10"/>
        <v/>
      </c>
      <c r="AD246" s="157"/>
      <c r="AE246" s="160" t="str">
        <f>IF(Tabela1312410[[#This Row],[Diagnóstico]]="Não Prenha ",Tabela1339[[#This Row],[Vaca]],"-")</f>
        <v>-</v>
      </c>
      <c r="AF246" s="162"/>
      <c r="AG246" s="162"/>
      <c r="AH246" s="162"/>
      <c r="AI246" s="162"/>
      <c r="AJ246" s="162"/>
      <c r="AK246" s="162">
        <f>Tabela1339[[#This Row],[Categoria]]</f>
        <v>0</v>
      </c>
      <c r="AL246" s="162"/>
      <c r="AM246" s="162"/>
      <c r="AN246" s="162"/>
      <c r="AO246" s="162"/>
      <c r="AP246" s="150" t="str">
        <f t="shared" si="11"/>
        <v/>
      </c>
    </row>
    <row r="247" spans="1:42" s="144" customFormat="1" ht="22.5" x14ac:dyDescent="0.3">
      <c r="A247" s="159"/>
      <c r="B247" s="157"/>
      <c r="C247" s="160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50" t="str">
        <f t="shared" si="9"/>
        <v/>
      </c>
      <c r="P247" s="157"/>
      <c r="Q247" s="160" t="str">
        <f>IF(Tabela1339[[#This Row],[Diagnóstico]]="Não Prenha",Tabela1339[[#This Row],[Vaca]],"-")</f>
        <v>-</v>
      </c>
      <c r="R247" s="162" t="str">
        <f>IF(Tabela1339[[#This Row],[Diagnóstico]]="Não Prenha",Tabela1339[[#This Row],[E.C.C DG]],"-")</f>
        <v>-</v>
      </c>
      <c r="S247" s="162"/>
      <c r="T247" s="162" t="str">
        <f>IF(Tabela1339[[#This Row],[Diagnóstico]]="Não Prenha",Tabela1339[[#This Row],[E.C.C. IA]],"-")</f>
        <v>-</v>
      </c>
      <c r="U247" s="162" t="str">
        <f>IF(Tabela1339[[#This Row],[Diagnóstico]]="Não Prenha",Tabela1339[[#This Row],[Raça IA]],"-")</f>
        <v>-</v>
      </c>
      <c r="V247" s="162"/>
      <c r="W247" s="162">
        <f>Tabela1339[[#This Row],[Categoria]]</f>
        <v>0</v>
      </c>
      <c r="X247" s="162"/>
      <c r="Y247" s="162"/>
      <c r="Z247" s="162"/>
      <c r="AA247" s="162"/>
      <c r="AB247" s="150" t="str">
        <f t="shared" si="10"/>
        <v/>
      </c>
      <c r="AD247" s="157"/>
      <c r="AE247" s="160" t="str">
        <f>IF(Tabela1312410[[#This Row],[Diagnóstico]]="Não Prenha ",Tabela1339[[#This Row],[Vaca]],"-")</f>
        <v>-</v>
      </c>
      <c r="AF247" s="162"/>
      <c r="AG247" s="162"/>
      <c r="AH247" s="162"/>
      <c r="AI247" s="162"/>
      <c r="AJ247" s="162"/>
      <c r="AK247" s="162">
        <f>Tabela1339[[#This Row],[Categoria]]</f>
        <v>0</v>
      </c>
      <c r="AL247" s="162"/>
      <c r="AM247" s="162"/>
      <c r="AN247" s="162"/>
      <c r="AO247" s="162"/>
      <c r="AP247" s="150" t="str">
        <f t="shared" si="11"/>
        <v/>
      </c>
    </row>
    <row r="248" spans="1:42" s="144" customFormat="1" ht="22.5" x14ac:dyDescent="0.3">
      <c r="A248" s="159"/>
      <c r="B248" s="157"/>
      <c r="C248" s="160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50" t="str">
        <f t="shared" si="9"/>
        <v/>
      </c>
      <c r="P248" s="157"/>
      <c r="Q248" s="160" t="str">
        <f>IF(Tabela1339[[#This Row],[Diagnóstico]]="Não Prenha",Tabela1339[[#This Row],[Vaca]],"-")</f>
        <v>-</v>
      </c>
      <c r="R248" s="162" t="str">
        <f>IF(Tabela1339[[#This Row],[Diagnóstico]]="Não Prenha",Tabela1339[[#This Row],[E.C.C DG]],"-")</f>
        <v>-</v>
      </c>
      <c r="S248" s="162"/>
      <c r="T248" s="162" t="str">
        <f>IF(Tabela1339[[#This Row],[Diagnóstico]]="Não Prenha",Tabela1339[[#This Row],[E.C.C. IA]],"-")</f>
        <v>-</v>
      </c>
      <c r="U248" s="162" t="str">
        <f>IF(Tabela1339[[#This Row],[Diagnóstico]]="Não Prenha",Tabela1339[[#This Row],[Raça IA]],"-")</f>
        <v>-</v>
      </c>
      <c r="V248" s="162"/>
      <c r="W248" s="162">
        <f>Tabela1339[[#This Row],[Categoria]]</f>
        <v>0</v>
      </c>
      <c r="X248" s="162"/>
      <c r="Y248" s="162"/>
      <c r="Z248" s="162"/>
      <c r="AA248" s="162"/>
      <c r="AB248" s="150" t="str">
        <f t="shared" si="10"/>
        <v/>
      </c>
      <c r="AD248" s="157"/>
      <c r="AE248" s="160" t="str">
        <f>IF(Tabela1312410[[#This Row],[Diagnóstico]]="Não Prenha ",Tabela1339[[#This Row],[Vaca]],"-")</f>
        <v>-</v>
      </c>
      <c r="AF248" s="162"/>
      <c r="AG248" s="162"/>
      <c r="AH248" s="162"/>
      <c r="AI248" s="162"/>
      <c r="AJ248" s="162"/>
      <c r="AK248" s="162">
        <f>Tabela1339[[#This Row],[Categoria]]</f>
        <v>0</v>
      </c>
      <c r="AL248" s="162"/>
      <c r="AM248" s="162"/>
      <c r="AN248" s="162"/>
      <c r="AO248" s="162"/>
      <c r="AP248" s="150" t="str">
        <f t="shared" si="11"/>
        <v/>
      </c>
    </row>
    <row r="249" spans="1:42" s="144" customFormat="1" ht="22.5" x14ac:dyDescent="0.3">
      <c r="A249" s="159"/>
      <c r="B249" s="157"/>
      <c r="C249" s="160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50" t="str">
        <f t="shared" si="9"/>
        <v/>
      </c>
      <c r="P249" s="157"/>
      <c r="Q249" s="160" t="str">
        <f>IF(Tabela1339[[#This Row],[Diagnóstico]]="Não Prenha",Tabela1339[[#This Row],[Vaca]],"-")</f>
        <v>-</v>
      </c>
      <c r="R249" s="162" t="str">
        <f>IF(Tabela1339[[#This Row],[Diagnóstico]]="Não Prenha",Tabela1339[[#This Row],[E.C.C DG]],"-")</f>
        <v>-</v>
      </c>
      <c r="S249" s="162"/>
      <c r="T249" s="162" t="str">
        <f>IF(Tabela1339[[#This Row],[Diagnóstico]]="Não Prenha",Tabela1339[[#This Row],[E.C.C. IA]],"-")</f>
        <v>-</v>
      </c>
      <c r="U249" s="162" t="str">
        <f>IF(Tabela1339[[#This Row],[Diagnóstico]]="Não Prenha",Tabela1339[[#This Row],[Raça IA]],"-")</f>
        <v>-</v>
      </c>
      <c r="V249" s="162"/>
      <c r="W249" s="162">
        <f>Tabela1339[[#This Row],[Categoria]]</f>
        <v>0</v>
      </c>
      <c r="X249" s="162"/>
      <c r="Y249" s="162"/>
      <c r="Z249" s="162"/>
      <c r="AA249" s="162"/>
      <c r="AB249" s="150" t="str">
        <f t="shared" si="10"/>
        <v/>
      </c>
      <c r="AD249" s="157"/>
      <c r="AE249" s="160" t="str">
        <f>IF(Tabela1312410[[#This Row],[Diagnóstico]]="Não Prenha ",Tabela1339[[#This Row],[Vaca]],"-")</f>
        <v>-</v>
      </c>
      <c r="AF249" s="162"/>
      <c r="AG249" s="162"/>
      <c r="AH249" s="162"/>
      <c r="AI249" s="162"/>
      <c r="AJ249" s="162"/>
      <c r="AK249" s="162">
        <f>Tabela1339[[#This Row],[Categoria]]</f>
        <v>0</v>
      </c>
      <c r="AL249" s="162"/>
      <c r="AM249" s="162"/>
      <c r="AN249" s="162"/>
      <c r="AO249" s="162"/>
      <c r="AP249" s="150" t="str">
        <f t="shared" si="11"/>
        <v/>
      </c>
    </row>
    <row r="250" spans="1:42" s="144" customFormat="1" ht="22.5" x14ac:dyDescent="0.3">
      <c r="A250" s="159"/>
      <c r="B250" s="157"/>
      <c r="C250" s="160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50" t="str">
        <f t="shared" si="9"/>
        <v/>
      </c>
      <c r="P250" s="157"/>
      <c r="Q250" s="160" t="str">
        <f>IF(Tabela1339[[#This Row],[Diagnóstico]]="Não Prenha",Tabela1339[[#This Row],[Vaca]],"-")</f>
        <v>-</v>
      </c>
      <c r="R250" s="162" t="str">
        <f>IF(Tabela1339[[#This Row],[Diagnóstico]]="Não Prenha",Tabela1339[[#This Row],[E.C.C DG]],"-")</f>
        <v>-</v>
      </c>
      <c r="S250" s="162"/>
      <c r="T250" s="162" t="str">
        <f>IF(Tabela1339[[#This Row],[Diagnóstico]]="Não Prenha",Tabela1339[[#This Row],[E.C.C. IA]],"-")</f>
        <v>-</v>
      </c>
      <c r="U250" s="162" t="str">
        <f>IF(Tabela1339[[#This Row],[Diagnóstico]]="Não Prenha",Tabela1339[[#This Row],[Raça IA]],"-")</f>
        <v>-</v>
      </c>
      <c r="V250" s="162"/>
      <c r="W250" s="162">
        <f>Tabela1339[[#This Row],[Categoria]]</f>
        <v>0</v>
      </c>
      <c r="X250" s="162"/>
      <c r="Y250" s="162"/>
      <c r="Z250" s="162"/>
      <c r="AA250" s="162"/>
      <c r="AB250" s="150" t="str">
        <f t="shared" si="10"/>
        <v/>
      </c>
      <c r="AD250" s="157"/>
      <c r="AE250" s="160" t="str">
        <f>IF(Tabela1312410[[#This Row],[Diagnóstico]]="Não Prenha ",Tabela1339[[#This Row],[Vaca]],"-")</f>
        <v>-</v>
      </c>
      <c r="AF250" s="162"/>
      <c r="AG250" s="162"/>
      <c r="AH250" s="162"/>
      <c r="AI250" s="162"/>
      <c r="AJ250" s="162"/>
      <c r="AK250" s="162">
        <f>Tabela1339[[#This Row],[Categoria]]</f>
        <v>0</v>
      </c>
      <c r="AL250" s="162"/>
      <c r="AM250" s="162"/>
      <c r="AN250" s="162"/>
      <c r="AO250" s="162"/>
      <c r="AP250" s="150" t="str">
        <f t="shared" si="11"/>
        <v/>
      </c>
    </row>
    <row r="251" spans="1:42" s="144" customFormat="1" ht="22.5" x14ac:dyDescent="0.3">
      <c r="A251" s="159"/>
      <c r="B251" s="157"/>
      <c r="C251" s="160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50" t="str">
        <f t="shared" si="9"/>
        <v/>
      </c>
      <c r="P251" s="157"/>
      <c r="Q251" s="160" t="str">
        <f>IF(Tabela1339[[#This Row],[Diagnóstico]]="Não Prenha",Tabela1339[[#This Row],[Vaca]],"-")</f>
        <v>-</v>
      </c>
      <c r="R251" s="162" t="str">
        <f>IF(Tabela1339[[#This Row],[Diagnóstico]]="Não Prenha",Tabela1339[[#This Row],[E.C.C DG]],"-")</f>
        <v>-</v>
      </c>
      <c r="S251" s="162"/>
      <c r="T251" s="162" t="str">
        <f>IF(Tabela1339[[#This Row],[Diagnóstico]]="Não Prenha",Tabela1339[[#This Row],[E.C.C. IA]],"-")</f>
        <v>-</v>
      </c>
      <c r="U251" s="162" t="str">
        <f>IF(Tabela1339[[#This Row],[Diagnóstico]]="Não Prenha",Tabela1339[[#This Row],[Raça IA]],"-")</f>
        <v>-</v>
      </c>
      <c r="V251" s="162"/>
      <c r="W251" s="162">
        <f>Tabela1339[[#This Row],[Categoria]]</f>
        <v>0</v>
      </c>
      <c r="X251" s="162"/>
      <c r="Y251" s="162"/>
      <c r="Z251" s="162"/>
      <c r="AA251" s="162"/>
      <c r="AB251" s="150" t="str">
        <f t="shared" si="10"/>
        <v/>
      </c>
      <c r="AD251" s="157"/>
      <c r="AE251" s="160" t="str">
        <f>IF(Tabela1312410[[#This Row],[Diagnóstico]]="Não Prenha ",Tabela1339[[#This Row],[Vaca]],"-")</f>
        <v>-</v>
      </c>
      <c r="AF251" s="162"/>
      <c r="AG251" s="162"/>
      <c r="AH251" s="162"/>
      <c r="AI251" s="162"/>
      <c r="AJ251" s="162"/>
      <c r="AK251" s="162">
        <f>Tabela1339[[#This Row],[Categoria]]</f>
        <v>0</v>
      </c>
      <c r="AL251" s="162"/>
      <c r="AM251" s="162"/>
      <c r="AN251" s="162"/>
      <c r="AO251" s="162"/>
      <c r="AP251" s="150" t="str">
        <f t="shared" si="11"/>
        <v/>
      </c>
    </row>
    <row r="252" spans="1:42" s="144" customFormat="1" ht="22.5" x14ac:dyDescent="0.3">
      <c r="A252" s="159"/>
      <c r="B252" s="157"/>
      <c r="C252" s="160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50" t="str">
        <f t="shared" si="9"/>
        <v/>
      </c>
      <c r="P252" s="157"/>
      <c r="Q252" s="160" t="str">
        <f>IF(Tabela1339[[#This Row],[Diagnóstico]]="Não Prenha",Tabela1339[[#This Row],[Vaca]],"-")</f>
        <v>-</v>
      </c>
      <c r="R252" s="162" t="str">
        <f>IF(Tabela1339[[#This Row],[Diagnóstico]]="Não Prenha",Tabela1339[[#This Row],[E.C.C DG]],"-")</f>
        <v>-</v>
      </c>
      <c r="S252" s="162"/>
      <c r="T252" s="162" t="str">
        <f>IF(Tabela1339[[#This Row],[Diagnóstico]]="Não Prenha",Tabela1339[[#This Row],[E.C.C. IA]],"-")</f>
        <v>-</v>
      </c>
      <c r="U252" s="162" t="str">
        <f>IF(Tabela1339[[#This Row],[Diagnóstico]]="Não Prenha",Tabela1339[[#This Row],[Raça IA]],"-")</f>
        <v>-</v>
      </c>
      <c r="V252" s="162"/>
      <c r="W252" s="162">
        <f>Tabela1339[[#This Row],[Categoria]]</f>
        <v>0</v>
      </c>
      <c r="X252" s="162"/>
      <c r="Y252" s="162"/>
      <c r="Z252" s="162"/>
      <c r="AA252" s="162"/>
      <c r="AB252" s="150" t="str">
        <f t="shared" si="10"/>
        <v/>
      </c>
      <c r="AD252" s="157"/>
      <c r="AE252" s="160" t="str">
        <f>IF(Tabela1312410[[#This Row],[Diagnóstico]]="Não Prenha ",Tabela1339[[#This Row],[Vaca]],"-")</f>
        <v>-</v>
      </c>
      <c r="AF252" s="162"/>
      <c r="AG252" s="162"/>
      <c r="AH252" s="162"/>
      <c r="AI252" s="162"/>
      <c r="AJ252" s="162"/>
      <c r="AK252" s="162">
        <f>Tabela1339[[#This Row],[Categoria]]</f>
        <v>0</v>
      </c>
      <c r="AL252" s="162"/>
      <c r="AM252" s="162"/>
      <c r="AN252" s="162"/>
      <c r="AO252" s="162"/>
      <c r="AP252" s="150" t="str">
        <f t="shared" si="11"/>
        <v/>
      </c>
    </row>
    <row r="253" spans="1:42" s="144" customFormat="1" ht="22.5" x14ac:dyDescent="0.3">
      <c r="A253" s="159"/>
      <c r="B253" s="157"/>
      <c r="C253" s="160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50" t="str">
        <f t="shared" si="9"/>
        <v/>
      </c>
      <c r="P253" s="157"/>
      <c r="Q253" s="160" t="str">
        <f>IF(Tabela1339[[#This Row],[Diagnóstico]]="Não Prenha",Tabela1339[[#This Row],[Vaca]],"-")</f>
        <v>-</v>
      </c>
      <c r="R253" s="162" t="str">
        <f>IF(Tabela1339[[#This Row],[Diagnóstico]]="Não Prenha",Tabela1339[[#This Row],[E.C.C DG]],"-")</f>
        <v>-</v>
      </c>
      <c r="S253" s="162"/>
      <c r="T253" s="162" t="str">
        <f>IF(Tabela1339[[#This Row],[Diagnóstico]]="Não Prenha",Tabela1339[[#This Row],[E.C.C. IA]],"-")</f>
        <v>-</v>
      </c>
      <c r="U253" s="162" t="str">
        <f>IF(Tabela1339[[#This Row],[Diagnóstico]]="Não Prenha",Tabela1339[[#This Row],[Raça IA]],"-")</f>
        <v>-</v>
      </c>
      <c r="V253" s="162"/>
      <c r="W253" s="162">
        <f>Tabela1339[[#This Row],[Categoria]]</f>
        <v>0</v>
      </c>
      <c r="X253" s="162"/>
      <c r="Y253" s="162"/>
      <c r="Z253" s="162"/>
      <c r="AA253" s="162"/>
      <c r="AB253" s="150" t="str">
        <f t="shared" si="10"/>
        <v/>
      </c>
      <c r="AD253" s="157"/>
      <c r="AE253" s="160" t="str">
        <f>IF(Tabela1312410[[#This Row],[Diagnóstico]]="Não Prenha ",Tabela1339[[#This Row],[Vaca]],"-")</f>
        <v>-</v>
      </c>
      <c r="AF253" s="162"/>
      <c r="AG253" s="162"/>
      <c r="AH253" s="162"/>
      <c r="AI253" s="162"/>
      <c r="AJ253" s="162"/>
      <c r="AK253" s="162">
        <f>Tabela1339[[#This Row],[Categoria]]</f>
        <v>0</v>
      </c>
      <c r="AL253" s="162"/>
      <c r="AM253" s="162"/>
      <c r="AN253" s="162"/>
      <c r="AO253" s="162"/>
      <c r="AP253" s="150" t="str">
        <f t="shared" si="11"/>
        <v/>
      </c>
    </row>
    <row r="254" spans="1:42" s="144" customFormat="1" ht="22.5" x14ac:dyDescent="0.3">
      <c r="A254" s="159"/>
      <c r="B254" s="157"/>
      <c r="C254" s="160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50" t="str">
        <f t="shared" si="9"/>
        <v/>
      </c>
      <c r="P254" s="157"/>
      <c r="Q254" s="160" t="str">
        <f>IF(Tabela1339[[#This Row],[Diagnóstico]]="Não Prenha",Tabela1339[[#This Row],[Vaca]],"-")</f>
        <v>-</v>
      </c>
      <c r="R254" s="162" t="str">
        <f>IF(Tabela1339[[#This Row],[Diagnóstico]]="Não Prenha",Tabela1339[[#This Row],[E.C.C DG]],"-")</f>
        <v>-</v>
      </c>
      <c r="S254" s="162"/>
      <c r="T254" s="162" t="str">
        <f>IF(Tabela1339[[#This Row],[Diagnóstico]]="Não Prenha",Tabela1339[[#This Row],[E.C.C. IA]],"-")</f>
        <v>-</v>
      </c>
      <c r="U254" s="162" t="str">
        <f>IF(Tabela1339[[#This Row],[Diagnóstico]]="Não Prenha",Tabela1339[[#This Row],[Raça IA]],"-")</f>
        <v>-</v>
      </c>
      <c r="V254" s="162"/>
      <c r="W254" s="162">
        <f>Tabela1339[[#This Row],[Categoria]]</f>
        <v>0</v>
      </c>
      <c r="X254" s="162"/>
      <c r="Y254" s="162"/>
      <c r="Z254" s="162"/>
      <c r="AA254" s="162"/>
      <c r="AB254" s="150" t="str">
        <f t="shared" si="10"/>
        <v/>
      </c>
      <c r="AD254" s="157"/>
      <c r="AE254" s="160" t="str">
        <f>IF(Tabela1312410[[#This Row],[Diagnóstico]]="Não Prenha ",Tabela1339[[#This Row],[Vaca]],"-")</f>
        <v>-</v>
      </c>
      <c r="AF254" s="162"/>
      <c r="AG254" s="162"/>
      <c r="AH254" s="162"/>
      <c r="AI254" s="162"/>
      <c r="AJ254" s="162"/>
      <c r="AK254" s="162">
        <f>Tabela1339[[#This Row],[Categoria]]</f>
        <v>0</v>
      </c>
      <c r="AL254" s="162"/>
      <c r="AM254" s="162"/>
      <c r="AN254" s="162"/>
      <c r="AO254" s="162"/>
      <c r="AP254" s="150" t="str">
        <f t="shared" si="11"/>
        <v/>
      </c>
    </row>
    <row r="255" spans="1:42" s="144" customFormat="1" ht="22.5" x14ac:dyDescent="0.3">
      <c r="A255" s="159"/>
      <c r="B255" s="157"/>
      <c r="C255" s="160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50" t="str">
        <f t="shared" si="9"/>
        <v/>
      </c>
      <c r="P255" s="157"/>
      <c r="Q255" s="160" t="str">
        <f>IF(Tabela1339[[#This Row],[Diagnóstico]]="Não Prenha",Tabela1339[[#This Row],[Vaca]],"-")</f>
        <v>-</v>
      </c>
      <c r="R255" s="162" t="str">
        <f>IF(Tabela1339[[#This Row],[Diagnóstico]]="Não Prenha",Tabela1339[[#This Row],[E.C.C DG]],"-")</f>
        <v>-</v>
      </c>
      <c r="S255" s="162"/>
      <c r="T255" s="162" t="str">
        <f>IF(Tabela1339[[#This Row],[Diagnóstico]]="Não Prenha",Tabela1339[[#This Row],[E.C.C. IA]],"-")</f>
        <v>-</v>
      </c>
      <c r="U255" s="162" t="str">
        <f>IF(Tabela1339[[#This Row],[Diagnóstico]]="Não Prenha",Tabela1339[[#This Row],[Raça IA]],"-")</f>
        <v>-</v>
      </c>
      <c r="V255" s="162"/>
      <c r="W255" s="162">
        <f>Tabela1339[[#This Row],[Categoria]]</f>
        <v>0</v>
      </c>
      <c r="X255" s="162"/>
      <c r="Y255" s="162"/>
      <c r="Z255" s="162"/>
      <c r="AA255" s="162"/>
      <c r="AB255" s="150" t="str">
        <f t="shared" si="10"/>
        <v/>
      </c>
      <c r="AD255" s="157"/>
      <c r="AE255" s="160" t="str">
        <f>IF(Tabela1312410[[#This Row],[Diagnóstico]]="Não Prenha ",Tabela1339[[#This Row],[Vaca]],"-")</f>
        <v>-</v>
      </c>
      <c r="AF255" s="162"/>
      <c r="AG255" s="162"/>
      <c r="AH255" s="162"/>
      <c r="AI255" s="162"/>
      <c r="AJ255" s="162"/>
      <c r="AK255" s="162">
        <f>Tabela1339[[#This Row],[Categoria]]</f>
        <v>0</v>
      </c>
      <c r="AL255" s="162"/>
      <c r="AM255" s="162"/>
      <c r="AN255" s="162"/>
      <c r="AO255" s="162"/>
      <c r="AP255" s="150" t="str">
        <f t="shared" si="11"/>
        <v/>
      </c>
    </row>
    <row r="256" spans="1:42" s="144" customFormat="1" ht="22.5" x14ac:dyDescent="0.3">
      <c r="A256" s="159"/>
      <c r="B256" s="157"/>
      <c r="C256" s="160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50" t="str">
        <f t="shared" si="9"/>
        <v/>
      </c>
      <c r="P256" s="157"/>
      <c r="Q256" s="160" t="str">
        <f>IF(Tabela1339[[#This Row],[Diagnóstico]]="Não Prenha",Tabela1339[[#This Row],[Vaca]],"-")</f>
        <v>-</v>
      </c>
      <c r="R256" s="162" t="str">
        <f>IF(Tabela1339[[#This Row],[Diagnóstico]]="Não Prenha",Tabela1339[[#This Row],[E.C.C DG]],"-")</f>
        <v>-</v>
      </c>
      <c r="S256" s="162"/>
      <c r="T256" s="162" t="str">
        <f>IF(Tabela1339[[#This Row],[Diagnóstico]]="Não Prenha",Tabela1339[[#This Row],[E.C.C. IA]],"-")</f>
        <v>-</v>
      </c>
      <c r="U256" s="162" t="str">
        <f>IF(Tabela1339[[#This Row],[Diagnóstico]]="Não Prenha",Tabela1339[[#This Row],[Raça IA]],"-")</f>
        <v>-</v>
      </c>
      <c r="V256" s="162"/>
      <c r="W256" s="162">
        <f>Tabela1339[[#This Row],[Categoria]]</f>
        <v>0</v>
      </c>
      <c r="X256" s="162"/>
      <c r="Y256" s="162"/>
      <c r="Z256" s="162"/>
      <c r="AA256" s="162"/>
      <c r="AB256" s="150" t="str">
        <f t="shared" si="10"/>
        <v/>
      </c>
      <c r="AD256" s="157"/>
      <c r="AE256" s="160" t="str">
        <f>IF(Tabela1312410[[#This Row],[Diagnóstico]]="Não Prenha ",Tabela1339[[#This Row],[Vaca]],"-")</f>
        <v>-</v>
      </c>
      <c r="AF256" s="162"/>
      <c r="AG256" s="162"/>
      <c r="AH256" s="162"/>
      <c r="AI256" s="162"/>
      <c r="AJ256" s="162"/>
      <c r="AK256" s="162">
        <f>Tabela1339[[#This Row],[Categoria]]</f>
        <v>0</v>
      </c>
      <c r="AL256" s="162"/>
      <c r="AM256" s="162"/>
      <c r="AN256" s="162"/>
      <c r="AO256" s="162"/>
      <c r="AP256" s="150" t="str">
        <f t="shared" si="11"/>
        <v/>
      </c>
    </row>
    <row r="257" spans="1:42" s="144" customFormat="1" ht="22.5" x14ac:dyDescent="0.3">
      <c r="A257" s="159"/>
      <c r="B257" s="157"/>
      <c r="C257" s="160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50" t="str">
        <f t="shared" si="9"/>
        <v/>
      </c>
      <c r="P257" s="157"/>
      <c r="Q257" s="160" t="str">
        <f>IF(Tabela1339[[#This Row],[Diagnóstico]]="Não Prenha",Tabela1339[[#This Row],[Vaca]],"-")</f>
        <v>-</v>
      </c>
      <c r="R257" s="162" t="str">
        <f>IF(Tabela1339[[#This Row],[Diagnóstico]]="Não Prenha",Tabela1339[[#This Row],[E.C.C DG]],"-")</f>
        <v>-</v>
      </c>
      <c r="S257" s="162"/>
      <c r="T257" s="162" t="str">
        <f>IF(Tabela1339[[#This Row],[Diagnóstico]]="Não Prenha",Tabela1339[[#This Row],[E.C.C. IA]],"-")</f>
        <v>-</v>
      </c>
      <c r="U257" s="162" t="str">
        <f>IF(Tabela1339[[#This Row],[Diagnóstico]]="Não Prenha",Tabela1339[[#This Row],[Raça IA]],"-")</f>
        <v>-</v>
      </c>
      <c r="V257" s="162"/>
      <c r="W257" s="162">
        <f>Tabela1339[[#This Row],[Categoria]]</f>
        <v>0</v>
      </c>
      <c r="X257" s="162"/>
      <c r="Y257" s="162"/>
      <c r="Z257" s="162"/>
      <c r="AA257" s="162"/>
      <c r="AB257" s="150" t="str">
        <f t="shared" si="10"/>
        <v/>
      </c>
      <c r="AD257" s="157"/>
      <c r="AE257" s="160" t="str">
        <f>IF(Tabela1312410[[#This Row],[Diagnóstico]]="Não Prenha ",Tabela1339[[#This Row],[Vaca]],"-")</f>
        <v>-</v>
      </c>
      <c r="AF257" s="162"/>
      <c r="AG257" s="162"/>
      <c r="AH257" s="162"/>
      <c r="AI257" s="162"/>
      <c r="AJ257" s="162"/>
      <c r="AK257" s="162">
        <f>Tabela1339[[#This Row],[Categoria]]</f>
        <v>0</v>
      </c>
      <c r="AL257" s="162"/>
      <c r="AM257" s="162"/>
      <c r="AN257" s="162"/>
      <c r="AO257" s="162"/>
      <c r="AP257" s="150" t="str">
        <f t="shared" si="11"/>
        <v/>
      </c>
    </row>
    <row r="258" spans="1:42" s="144" customFormat="1" ht="22.5" x14ac:dyDescent="0.3">
      <c r="A258" s="159"/>
      <c r="B258" s="157"/>
      <c r="C258" s="160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50" t="str">
        <f t="shared" ref="N258:N321" si="12">IF(B258="","",SUM(B258+295))</f>
        <v/>
      </c>
      <c r="P258" s="157"/>
      <c r="Q258" s="160" t="str">
        <f>IF(Tabela1339[[#This Row],[Diagnóstico]]="Não Prenha",Tabela1339[[#This Row],[Vaca]],"-")</f>
        <v>-</v>
      </c>
      <c r="R258" s="162" t="str">
        <f>IF(Tabela1339[[#This Row],[Diagnóstico]]="Não Prenha",Tabela1339[[#This Row],[E.C.C DG]],"-")</f>
        <v>-</v>
      </c>
      <c r="S258" s="162"/>
      <c r="T258" s="162" t="str">
        <f>IF(Tabela1339[[#This Row],[Diagnóstico]]="Não Prenha",Tabela1339[[#This Row],[E.C.C. IA]],"-")</f>
        <v>-</v>
      </c>
      <c r="U258" s="162" t="str">
        <f>IF(Tabela1339[[#This Row],[Diagnóstico]]="Não Prenha",Tabela1339[[#This Row],[Raça IA]],"-")</f>
        <v>-</v>
      </c>
      <c r="V258" s="162"/>
      <c r="W258" s="162">
        <f>Tabela1339[[#This Row],[Categoria]]</f>
        <v>0</v>
      </c>
      <c r="X258" s="162"/>
      <c r="Y258" s="162"/>
      <c r="Z258" s="162"/>
      <c r="AA258" s="162"/>
      <c r="AB258" s="150" t="str">
        <f t="shared" ref="AB258:AB321" si="13">IF(P258="","",SUM(P258+295))</f>
        <v/>
      </c>
      <c r="AD258" s="157"/>
      <c r="AE258" s="160" t="str">
        <f>IF(Tabela1312410[[#This Row],[Diagnóstico]]="Não Prenha ",Tabela1339[[#This Row],[Vaca]],"-")</f>
        <v>-</v>
      </c>
      <c r="AF258" s="162"/>
      <c r="AG258" s="162"/>
      <c r="AH258" s="162"/>
      <c r="AI258" s="162"/>
      <c r="AJ258" s="162"/>
      <c r="AK258" s="162">
        <f>Tabela1339[[#This Row],[Categoria]]</f>
        <v>0</v>
      </c>
      <c r="AL258" s="162"/>
      <c r="AM258" s="162"/>
      <c r="AN258" s="162"/>
      <c r="AO258" s="162"/>
      <c r="AP258" s="150" t="str">
        <f t="shared" ref="AP258:AP321" si="14">IF(AD258="","",SUM(AD258+295))</f>
        <v/>
      </c>
    </row>
    <row r="259" spans="1:42" s="144" customFormat="1" ht="22.5" x14ac:dyDescent="0.3">
      <c r="A259" s="159"/>
      <c r="B259" s="157"/>
      <c r="C259" s="160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50" t="str">
        <f t="shared" si="12"/>
        <v/>
      </c>
      <c r="P259" s="157"/>
      <c r="Q259" s="160" t="str">
        <f>IF(Tabela1339[[#This Row],[Diagnóstico]]="Não Prenha",Tabela1339[[#This Row],[Vaca]],"-")</f>
        <v>-</v>
      </c>
      <c r="R259" s="162" t="str">
        <f>IF(Tabela1339[[#This Row],[Diagnóstico]]="Não Prenha",Tabela1339[[#This Row],[E.C.C DG]],"-")</f>
        <v>-</v>
      </c>
      <c r="S259" s="162"/>
      <c r="T259" s="162" t="str">
        <f>IF(Tabela1339[[#This Row],[Diagnóstico]]="Não Prenha",Tabela1339[[#This Row],[E.C.C. IA]],"-")</f>
        <v>-</v>
      </c>
      <c r="U259" s="162" t="str">
        <f>IF(Tabela1339[[#This Row],[Diagnóstico]]="Não Prenha",Tabela1339[[#This Row],[Raça IA]],"-")</f>
        <v>-</v>
      </c>
      <c r="V259" s="162"/>
      <c r="W259" s="162">
        <f>Tabela1339[[#This Row],[Categoria]]</f>
        <v>0</v>
      </c>
      <c r="X259" s="162"/>
      <c r="Y259" s="162"/>
      <c r="Z259" s="162"/>
      <c r="AA259" s="162"/>
      <c r="AB259" s="150" t="str">
        <f t="shared" si="13"/>
        <v/>
      </c>
      <c r="AD259" s="157"/>
      <c r="AE259" s="160" t="str">
        <f>IF(Tabela1312410[[#This Row],[Diagnóstico]]="Não Prenha ",Tabela1339[[#This Row],[Vaca]],"-")</f>
        <v>-</v>
      </c>
      <c r="AF259" s="162"/>
      <c r="AG259" s="162"/>
      <c r="AH259" s="162"/>
      <c r="AI259" s="162"/>
      <c r="AJ259" s="162"/>
      <c r="AK259" s="162">
        <f>Tabela1339[[#This Row],[Categoria]]</f>
        <v>0</v>
      </c>
      <c r="AL259" s="162"/>
      <c r="AM259" s="162"/>
      <c r="AN259" s="162"/>
      <c r="AO259" s="162"/>
      <c r="AP259" s="150" t="str">
        <f t="shared" si="14"/>
        <v/>
      </c>
    </row>
    <row r="260" spans="1:42" s="144" customFormat="1" ht="22.5" x14ac:dyDescent="0.3">
      <c r="A260" s="159"/>
      <c r="B260" s="157"/>
      <c r="C260" s="160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50" t="str">
        <f t="shared" si="12"/>
        <v/>
      </c>
      <c r="P260" s="157"/>
      <c r="Q260" s="160" t="str">
        <f>IF(Tabela1339[[#This Row],[Diagnóstico]]="Não Prenha",Tabela1339[[#This Row],[Vaca]],"-")</f>
        <v>-</v>
      </c>
      <c r="R260" s="162" t="str">
        <f>IF(Tabela1339[[#This Row],[Diagnóstico]]="Não Prenha",Tabela1339[[#This Row],[E.C.C DG]],"-")</f>
        <v>-</v>
      </c>
      <c r="S260" s="162"/>
      <c r="T260" s="162" t="str">
        <f>IF(Tabela1339[[#This Row],[Diagnóstico]]="Não Prenha",Tabela1339[[#This Row],[E.C.C. IA]],"-")</f>
        <v>-</v>
      </c>
      <c r="U260" s="162" t="str">
        <f>IF(Tabela1339[[#This Row],[Diagnóstico]]="Não Prenha",Tabela1339[[#This Row],[Raça IA]],"-")</f>
        <v>-</v>
      </c>
      <c r="V260" s="162"/>
      <c r="W260" s="162">
        <f>Tabela1339[[#This Row],[Categoria]]</f>
        <v>0</v>
      </c>
      <c r="X260" s="162"/>
      <c r="Y260" s="162"/>
      <c r="Z260" s="162"/>
      <c r="AA260" s="162"/>
      <c r="AB260" s="150" t="str">
        <f t="shared" si="13"/>
        <v/>
      </c>
      <c r="AD260" s="157"/>
      <c r="AE260" s="160" t="str">
        <f>IF(Tabela1312410[[#This Row],[Diagnóstico]]="Não Prenha ",Tabela1339[[#This Row],[Vaca]],"-")</f>
        <v>-</v>
      </c>
      <c r="AF260" s="162"/>
      <c r="AG260" s="162"/>
      <c r="AH260" s="162"/>
      <c r="AI260" s="162"/>
      <c r="AJ260" s="162"/>
      <c r="AK260" s="162">
        <f>Tabela1339[[#This Row],[Categoria]]</f>
        <v>0</v>
      </c>
      <c r="AL260" s="162"/>
      <c r="AM260" s="162"/>
      <c r="AN260" s="162"/>
      <c r="AO260" s="162"/>
      <c r="AP260" s="150" t="str">
        <f t="shared" si="14"/>
        <v/>
      </c>
    </row>
    <row r="261" spans="1:42" s="144" customFormat="1" ht="22.5" x14ac:dyDescent="0.3">
      <c r="A261" s="159"/>
      <c r="B261" s="157"/>
      <c r="C261" s="160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50" t="str">
        <f t="shared" si="12"/>
        <v/>
      </c>
      <c r="P261" s="157"/>
      <c r="Q261" s="160" t="str">
        <f>IF(Tabela1339[[#This Row],[Diagnóstico]]="Não Prenha",Tabela1339[[#This Row],[Vaca]],"-")</f>
        <v>-</v>
      </c>
      <c r="R261" s="162" t="str">
        <f>IF(Tabela1339[[#This Row],[Diagnóstico]]="Não Prenha",Tabela1339[[#This Row],[E.C.C DG]],"-")</f>
        <v>-</v>
      </c>
      <c r="S261" s="162"/>
      <c r="T261" s="162" t="str">
        <f>IF(Tabela1339[[#This Row],[Diagnóstico]]="Não Prenha",Tabela1339[[#This Row],[E.C.C. IA]],"-")</f>
        <v>-</v>
      </c>
      <c r="U261" s="162" t="str">
        <f>IF(Tabela1339[[#This Row],[Diagnóstico]]="Não Prenha",Tabela1339[[#This Row],[Raça IA]],"-")</f>
        <v>-</v>
      </c>
      <c r="V261" s="162"/>
      <c r="W261" s="162">
        <f>Tabela1339[[#This Row],[Categoria]]</f>
        <v>0</v>
      </c>
      <c r="X261" s="162"/>
      <c r="Y261" s="162"/>
      <c r="Z261" s="162"/>
      <c r="AA261" s="162"/>
      <c r="AB261" s="150" t="str">
        <f t="shared" si="13"/>
        <v/>
      </c>
      <c r="AD261" s="157"/>
      <c r="AE261" s="160" t="str">
        <f>IF(Tabela1312410[[#This Row],[Diagnóstico]]="Não Prenha ",Tabela1339[[#This Row],[Vaca]],"-")</f>
        <v>-</v>
      </c>
      <c r="AF261" s="162"/>
      <c r="AG261" s="162"/>
      <c r="AH261" s="162"/>
      <c r="AI261" s="162"/>
      <c r="AJ261" s="162"/>
      <c r="AK261" s="162">
        <f>Tabela1339[[#This Row],[Categoria]]</f>
        <v>0</v>
      </c>
      <c r="AL261" s="162"/>
      <c r="AM261" s="162"/>
      <c r="AN261" s="162"/>
      <c r="AO261" s="162"/>
      <c r="AP261" s="150" t="str">
        <f t="shared" si="14"/>
        <v/>
      </c>
    </row>
    <row r="262" spans="1:42" s="144" customFormat="1" ht="22.5" x14ac:dyDescent="0.3">
      <c r="A262" s="159"/>
      <c r="B262" s="157"/>
      <c r="C262" s="160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50" t="str">
        <f t="shared" si="12"/>
        <v/>
      </c>
      <c r="P262" s="157"/>
      <c r="Q262" s="160" t="str">
        <f>IF(Tabela1339[[#This Row],[Diagnóstico]]="Não Prenha",Tabela1339[[#This Row],[Vaca]],"-")</f>
        <v>-</v>
      </c>
      <c r="R262" s="162" t="str">
        <f>IF(Tabela1339[[#This Row],[Diagnóstico]]="Não Prenha",Tabela1339[[#This Row],[E.C.C DG]],"-")</f>
        <v>-</v>
      </c>
      <c r="S262" s="162"/>
      <c r="T262" s="162" t="str">
        <f>IF(Tabela1339[[#This Row],[Diagnóstico]]="Não Prenha",Tabela1339[[#This Row],[E.C.C. IA]],"-")</f>
        <v>-</v>
      </c>
      <c r="U262" s="162" t="str">
        <f>IF(Tabela1339[[#This Row],[Diagnóstico]]="Não Prenha",Tabela1339[[#This Row],[Raça IA]],"-")</f>
        <v>-</v>
      </c>
      <c r="V262" s="162"/>
      <c r="W262" s="162">
        <f>Tabela1339[[#This Row],[Categoria]]</f>
        <v>0</v>
      </c>
      <c r="X262" s="162"/>
      <c r="Y262" s="162"/>
      <c r="Z262" s="162"/>
      <c r="AA262" s="162"/>
      <c r="AB262" s="150" t="str">
        <f t="shared" si="13"/>
        <v/>
      </c>
      <c r="AD262" s="157"/>
      <c r="AE262" s="160" t="str">
        <f>IF(Tabela1312410[[#This Row],[Diagnóstico]]="Não Prenha ",Tabela1339[[#This Row],[Vaca]],"-")</f>
        <v>-</v>
      </c>
      <c r="AF262" s="162"/>
      <c r="AG262" s="162"/>
      <c r="AH262" s="162"/>
      <c r="AI262" s="162"/>
      <c r="AJ262" s="162"/>
      <c r="AK262" s="162">
        <f>Tabela1339[[#This Row],[Categoria]]</f>
        <v>0</v>
      </c>
      <c r="AL262" s="162"/>
      <c r="AM262" s="162"/>
      <c r="AN262" s="162"/>
      <c r="AO262" s="162"/>
      <c r="AP262" s="150" t="str">
        <f t="shared" si="14"/>
        <v/>
      </c>
    </row>
    <row r="263" spans="1:42" s="144" customFormat="1" ht="22.5" x14ac:dyDescent="0.3">
      <c r="A263" s="159"/>
      <c r="B263" s="157"/>
      <c r="C263" s="160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50" t="str">
        <f t="shared" si="12"/>
        <v/>
      </c>
      <c r="P263" s="157"/>
      <c r="Q263" s="160" t="str">
        <f>IF(Tabela1339[[#This Row],[Diagnóstico]]="Não Prenha",Tabela1339[[#This Row],[Vaca]],"-")</f>
        <v>-</v>
      </c>
      <c r="R263" s="162" t="str">
        <f>IF(Tabela1339[[#This Row],[Diagnóstico]]="Não Prenha",Tabela1339[[#This Row],[E.C.C DG]],"-")</f>
        <v>-</v>
      </c>
      <c r="S263" s="162"/>
      <c r="T263" s="162" t="str">
        <f>IF(Tabela1339[[#This Row],[Diagnóstico]]="Não Prenha",Tabela1339[[#This Row],[E.C.C. IA]],"-")</f>
        <v>-</v>
      </c>
      <c r="U263" s="162" t="str">
        <f>IF(Tabela1339[[#This Row],[Diagnóstico]]="Não Prenha",Tabela1339[[#This Row],[Raça IA]],"-")</f>
        <v>-</v>
      </c>
      <c r="V263" s="162"/>
      <c r="W263" s="162">
        <f>Tabela1339[[#This Row],[Categoria]]</f>
        <v>0</v>
      </c>
      <c r="X263" s="162"/>
      <c r="Y263" s="162"/>
      <c r="Z263" s="162"/>
      <c r="AA263" s="162"/>
      <c r="AB263" s="150" t="str">
        <f t="shared" si="13"/>
        <v/>
      </c>
      <c r="AD263" s="157"/>
      <c r="AE263" s="160" t="str">
        <f>IF(Tabela1312410[[#This Row],[Diagnóstico]]="Não Prenha ",Tabela1339[[#This Row],[Vaca]],"-")</f>
        <v>-</v>
      </c>
      <c r="AF263" s="162"/>
      <c r="AG263" s="162"/>
      <c r="AH263" s="162"/>
      <c r="AI263" s="162"/>
      <c r="AJ263" s="162"/>
      <c r="AK263" s="162">
        <f>Tabela1339[[#This Row],[Categoria]]</f>
        <v>0</v>
      </c>
      <c r="AL263" s="162"/>
      <c r="AM263" s="162"/>
      <c r="AN263" s="162"/>
      <c r="AO263" s="162"/>
      <c r="AP263" s="150" t="str">
        <f t="shared" si="14"/>
        <v/>
      </c>
    </row>
    <row r="264" spans="1:42" s="144" customFormat="1" ht="22.5" x14ac:dyDescent="0.3">
      <c r="A264" s="159"/>
      <c r="B264" s="157"/>
      <c r="C264" s="160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50" t="str">
        <f t="shared" si="12"/>
        <v/>
      </c>
      <c r="P264" s="157"/>
      <c r="Q264" s="160" t="str">
        <f>IF(Tabela1339[[#This Row],[Diagnóstico]]="Não Prenha",Tabela1339[[#This Row],[Vaca]],"-")</f>
        <v>-</v>
      </c>
      <c r="R264" s="162" t="str">
        <f>IF(Tabela1339[[#This Row],[Diagnóstico]]="Não Prenha",Tabela1339[[#This Row],[E.C.C DG]],"-")</f>
        <v>-</v>
      </c>
      <c r="S264" s="162"/>
      <c r="T264" s="162" t="str">
        <f>IF(Tabela1339[[#This Row],[Diagnóstico]]="Não Prenha",Tabela1339[[#This Row],[E.C.C. IA]],"-")</f>
        <v>-</v>
      </c>
      <c r="U264" s="162" t="str">
        <f>IF(Tabela1339[[#This Row],[Diagnóstico]]="Não Prenha",Tabela1339[[#This Row],[Raça IA]],"-")</f>
        <v>-</v>
      </c>
      <c r="V264" s="162"/>
      <c r="W264" s="162">
        <f>Tabela1339[[#This Row],[Categoria]]</f>
        <v>0</v>
      </c>
      <c r="X264" s="162"/>
      <c r="Y264" s="162"/>
      <c r="Z264" s="162"/>
      <c r="AA264" s="162"/>
      <c r="AB264" s="150" t="str">
        <f t="shared" si="13"/>
        <v/>
      </c>
      <c r="AD264" s="157"/>
      <c r="AE264" s="160" t="str">
        <f>IF(Tabela1312410[[#This Row],[Diagnóstico]]="Não Prenha ",Tabela1339[[#This Row],[Vaca]],"-")</f>
        <v>-</v>
      </c>
      <c r="AF264" s="162"/>
      <c r="AG264" s="162"/>
      <c r="AH264" s="162"/>
      <c r="AI264" s="162"/>
      <c r="AJ264" s="162"/>
      <c r="AK264" s="162">
        <f>Tabela1339[[#This Row],[Categoria]]</f>
        <v>0</v>
      </c>
      <c r="AL264" s="162"/>
      <c r="AM264" s="162"/>
      <c r="AN264" s="162"/>
      <c r="AO264" s="162"/>
      <c r="AP264" s="150" t="str">
        <f t="shared" si="14"/>
        <v/>
      </c>
    </row>
    <row r="265" spans="1:42" s="144" customFormat="1" ht="22.5" x14ac:dyDescent="0.3">
      <c r="A265" s="159"/>
      <c r="B265" s="157"/>
      <c r="C265" s="160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50" t="str">
        <f t="shared" si="12"/>
        <v/>
      </c>
      <c r="P265" s="157"/>
      <c r="Q265" s="160" t="str">
        <f>IF(Tabela1339[[#This Row],[Diagnóstico]]="Não Prenha",Tabela1339[[#This Row],[Vaca]],"-")</f>
        <v>-</v>
      </c>
      <c r="R265" s="162" t="str">
        <f>IF(Tabela1339[[#This Row],[Diagnóstico]]="Não Prenha",Tabela1339[[#This Row],[E.C.C DG]],"-")</f>
        <v>-</v>
      </c>
      <c r="S265" s="162"/>
      <c r="T265" s="162" t="str">
        <f>IF(Tabela1339[[#This Row],[Diagnóstico]]="Não Prenha",Tabela1339[[#This Row],[E.C.C. IA]],"-")</f>
        <v>-</v>
      </c>
      <c r="U265" s="162" t="str">
        <f>IF(Tabela1339[[#This Row],[Diagnóstico]]="Não Prenha",Tabela1339[[#This Row],[Raça IA]],"-")</f>
        <v>-</v>
      </c>
      <c r="V265" s="162"/>
      <c r="W265" s="162">
        <f>Tabela1339[[#This Row],[Categoria]]</f>
        <v>0</v>
      </c>
      <c r="X265" s="162"/>
      <c r="Y265" s="162"/>
      <c r="Z265" s="162"/>
      <c r="AA265" s="162"/>
      <c r="AB265" s="150" t="str">
        <f t="shared" si="13"/>
        <v/>
      </c>
      <c r="AD265" s="157"/>
      <c r="AE265" s="160" t="str">
        <f>IF(Tabela1312410[[#This Row],[Diagnóstico]]="Não Prenha ",Tabela1339[[#This Row],[Vaca]],"-")</f>
        <v>-</v>
      </c>
      <c r="AF265" s="162"/>
      <c r="AG265" s="162"/>
      <c r="AH265" s="162"/>
      <c r="AI265" s="162"/>
      <c r="AJ265" s="162"/>
      <c r="AK265" s="162">
        <f>Tabela1339[[#This Row],[Categoria]]</f>
        <v>0</v>
      </c>
      <c r="AL265" s="162"/>
      <c r="AM265" s="162"/>
      <c r="AN265" s="162"/>
      <c r="AO265" s="162"/>
      <c r="AP265" s="150" t="str">
        <f t="shared" si="14"/>
        <v/>
      </c>
    </row>
    <row r="266" spans="1:42" s="144" customFormat="1" ht="22.5" x14ac:dyDescent="0.3">
      <c r="A266" s="159"/>
      <c r="B266" s="157"/>
      <c r="C266" s="160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50" t="str">
        <f t="shared" si="12"/>
        <v/>
      </c>
      <c r="P266" s="157"/>
      <c r="Q266" s="160" t="str">
        <f>IF(Tabela1339[[#This Row],[Diagnóstico]]="Não Prenha",Tabela1339[[#This Row],[Vaca]],"-")</f>
        <v>-</v>
      </c>
      <c r="R266" s="162" t="str">
        <f>IF(Tabela1339[[#This Row],[Diagnóstico]]="Não Prenha",Tabela1339[[#This Row],[E.C.C DG]],"-")</f>
        <v>-</v>
      </c>
      <c r="S266" s="162"/>
      <c r="T266" s="162" t="str">
        <f>IF(Tabela1339[[#This Row],[Diagnóstico]]="Não Prenha",Tabela1339[[#This Row],[E.C.C. IA]],"-")</f>
        <v>-</v>
      </c>
      <c r="U266" s="162" t="str">
        <f>IF(Tabela1339[[#This Row],[Diagnóstico]]="Não Prenha",Tabela1339[[#This Row],[Raça IA]],"-")</f>
        <v>-</v>
      </c>
      <c r="V266" s="162"/>
      <c r="W266" s="162">
        <f>Tabela1339[[#This Row],[Categoria]]</f>
        <v>0</v>
      </c>
      <c r="X266" s="162"/>
      <c r="Y266" s="162"/>
      <c r="Z266" s="162"/>
      <c r="AA266" s="162"/>
      <c r="AB266" s="150" t="str">
        <f t="shared" si="13"/>
        <v/>
      </c>
      <c r="AD266" s="157"/>
      <c r="AE266" s="160" t="str">
        <f>IF(Tabela1312410[[#This Row],[Diagnóstico]]="Não Prenha ",Tabela1339[[#This Row],[Vaca]],"-")</f>
        <v>-</v>
      </c>
      <c r="AF266" s="162"/>
      <c r="AG266" s="162"/>
      <c r="AH266" s="162"/>
      <c r="AI266" s="162"/>
      <c r="AJ266" s="162"/>
      <c r="AK266" s="162">
        <f>Tabela1339[[#This Row],[Categoria]]</f>
        <v>0</v>
      </c>
      <c r="AL266" s="162"/>
      <c r="AM266" s="162"/>
      <c r="AN266" s="162"/>
      <c r="AO266" s="162"/>
      <c r="AP266" s="150" t="str">
        <f t="shared" si="14"/>
        <v/>
      </c>
    </row>
    <row r="267" spans="1:42" s="144" customFormat="1" ht="22.5" x14ac:dyDescent="0.3">
      <c r="A267" s="159"/>
      <c r="B267" s="157"/>
      <c r="C267" s="160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50" t="str">
        <f t="shared" si="12"/>
        <v/>
      </c>
      <c r="P267" s="157"/>
      <c r="Q267" s="160" t="str">
        <f>IF(Tabela1339[[#This Row],[Diagnóstico]]="Não Prenha",Tabela1339[[#This Row],[Vaca]],"-")</f>
        <v>-</v>
      </c>
      <c r="R267" s="162" t="str">
        <f>IF(Tabela1339[[#This Row],[Diagnóstico]]="Não Prenha",Tabela1339[[#This Row],[E.C.C DG]],"-")</f>
        <v>-</v>
      </c>
      <c r="S267" s="162"/>
      <c r="T267" s="162" t="str">
        <f>IF(Tabela1339[[#This Row],[Diagnóstico]]="Não Prenha",Tabela1339[[#This Row],[E.C.C. IA]],"-")</f>
        <v>-</v>
      </c>
      <c r="U267" s="162" t="str">
        <f>IF(Tabela1339[[#This Row],[Diagnóstico]]="Não Prenha",Tabela1339[[#This Row],[Raça IA]],"-")</f>
        <v>-</v>
      </c>
      <c r="V267" s="162"/>
      <c r="W267" s="162">
        <f>Tabela1339[[#This Row],[Categoria]]</f>
        <v>0</v>
      </c>
      <c r="X267" s="162"/>
      <c r="Y267" s="162"/>
      <c r="Z267" s="162"/>
      <c r="AA267" s="162"/>
      <c r="AB267" s="150" t="str">
        <f t="shared" si="13"/>
        <v/>
      </c>
      <c r="AD267" s="157"/>
      <c r="AE267" s="160" t="str">
        <f>IF(Tabela1312410[[#This Row],[Diagnóstico]]="Não Prenha ",Tabela1339[[#This Row],[Vaca]],"-")</f>
        <v>-</v>
      </c>
      <c r="AF267" s="162"/>
      <c r="AG267" s="162"/>
      <c r="AH267" s="162"/>
      <c r="AI267" s="162"/>
      <c r="AJ267" s="162"/>
      <c r="AK267" s="162">
        <f>Tabela1339[[#This Row],[Categoria]]</f>
        <v>0</v>
      </c>
      <c r="AL267" s="162"/>
      <c r="AM267" s="162"/>
      <c r="AN267" s="162"/>
      <c r="AO267" s="162"/>
      <c r="AP267" s="150" t="str">
        <f t="shared" si="14"/>
        <v/>
      </c>
    </row>
    <row r="268" spans="1:42" s="144" customFormat="1" ht="22.5" x14ac:dyDescent="0.3">
      <c r="A268" s="159"/>
      <c r="B268" s="157"/>
      <c r="C268" s="160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50" t="str">
        <f t="shared" si="12"/>
        <v/>
      </c>
      <c r="P268" s="157"/>
      <c r="Q268" s="160" t="str">
        <f>IF(Tabela1339[[#This Row],[Diagnóstico]]="Não Prenha",Tabela1339[[#This Row],[Vaca]],"-")</f>
        <v>-</v>
      </c>
      <c r="R268" s="162" t="str">
        <f>IF(Tabela1339[[#This Row],[Diagnóstico]]="Não Prenha",Tabela1339[[#This Row],[E.C.C DG]],"-")</f>
        <v>-</v>
      </c>
      <c r="S268" s="162"/>
      <c r="T268" s="162" t="str">
        <f>IF(Tabela1339[[#This Row],[Diagnóstico]]="Não Prenha",Tabela1339[[#This Row],[E.C.C. IA]],"-")</f>
        <v>-</v>
      </c>
      <c r="U268" s="162" t="str">
        <f>IF(Tabela1339[[#This Row],[Diagnóstico]]="Não Prenha",Tabela1339[[#This Row],[Raça IA]],"-")</f>
        <v>-</v>
      </c>
      <c r="V268" s="162"/>
      <c r="W268" s="162">
        <f>Tabela1339[[#This Row],[Categoria]]</f>
        <v>0</v>
      </c>
      <c r="X268" s="162"/>
      <c r="Y268" s="162"/>
      <c r="Z268" s="162"/>
      <c r="AA268" s="162"/>
      <c r="AB268" s="150" t="str">
        <f t="shared" si="13"/>
        <v/>
      </c>
      <c r="AD268" s="157"/>
      <c r="AE268" s="160" t="str">
        <f>IF(Tabela1312410[[#This Row],[Diagnóstico]]="Não Prenha ",Tabela1339[[#This Row],[Vaca]],"-")</f>
        <v>-</v>
      </c>
      <c r="AF268" s="162"/>
      <c r="AG268" s="162"/>
      <c r="AH268" s="162"/>
      <c r="AI268" s="162"/>
      <c r="AJ268" s="162"/>
      <c r="AK268" s="162">
        <f>Tabela1339[[#This Row],[Categoria]]</f>
        <v>0</v>
      </c>
      <c r="AL268" s="162"/>
      <c r="AM268" s="162"/>
      <c r="AN268" s="162"/>
      <c r="AO268" s="162"/>
      <c r="AP268" s="150" t="str">
        <f t="shared" si="14"/>
        <v/>
      </c>
    </row>
    <row r="269" spans="1:42" s="144" customFormat="1" ht="22.5" x14ac:dyDescent="0.3">
      <c r="A269" s="159"/>
      <c r="B269" s="157"/>
      <c r="C269" s="160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50" t="str">
        <f t="shared" si="12"/>
        <v/>
      </c>
      <c r="P269" s="157"/>
      <c r="Q269" s="160" t="str">
        <f>IF(Tabela1339[[#This Row],[Diagnóstico]]="Não Prenha",Tabela1339[[#This Row],[Vaca]],"-")</f>
        <v>-</v>
      </c>
      <c r="R269" s="162" t="str">
        <f>IF(Tabela1339[[#This Row],[Diagnóstico]]="Não Prenha",Tabela1339[[#This Row],[E.C.C DG]],"-")</f>
        <v>-</v>
      </c>
      <c r="S269" s="162"/>
      <c r="T269" s="162" t="str">
        <f>IF(Tabela1339[[#This Row],[Diagnóstico]]="Não Prenha",Tabela1339[[#This Row],[E.C.C. IA]],"-")</f>
        <v>-</v>
      </c>
      <c r="U269" s="162" t="str">
        <f>IF(Tabela1339[[#This Row],[Diagnóstico]]="Não Prenha",Tabela1339[[#This Row],[Raça IA]],"-")</f>
        <v>-</v>
      </c>
      <c r="V269" s="162"/>
      <c r="W269" s="162">
        <f>Tabela1339[[#This Row],[Categoria]]</f>
        <v>0</v>
      </c>
      <c r="X269" s="162"/>
      <c r="Y269" s="162"/>
      <c r="Z269" s="162"/>
      <c r="AA269" s="162"/>
      <c r="AB269" s="150" t="str">
        <f t="shared" si="13"/>
        <v/>
      </c>
      <c r="AD269" s="157"/>
      <c r="AE269" s="160" t="str">
        <f>IF(Tabela1312410[[#This Row],[Diagnóstico]]="Não Prenha ",Tabela1339[[#This Row],[Vaca]],"-")</f>
        <v>-</v>
      </c>
      <c r="AF269" s="162"/>
      <c r="AG269" s="162"/>
      <c r="AH269" s="162"/>
      <c r="AI269" s="162"/>
      <c r="AJ269" s="162"/>
      <c r="AK269" s="162">
        <f>Tabela1339[[#This Row],[Categoria]]</f>
        <v>0</v>
      </c>
      <c r="AL269" s="162"/>
      <c r="AM269" s="162"/>
      <c r="AN269" s="162"/>
      <c r="AO269" s="162"/>
      <c r="AP269" s="150" t="str">
        <f t="shared" si="14"/>
        <v/>
      </c>
    </row>
    <row r="270" spans="1:42" s="144" customFormat="1" ht="22.5" x14ac:dyDescent="0.3">
      <c r="A270" s="159"/>
      <c r="B270" s="157"/>
      <c r="C270" s="160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50" t="str">
        <f t="shared" si="12"/>
        <v/>
      </c>
      <c r="P270" s="157"/>
      <c r="Q270" s="160" t="str">
        <f>IF(Tabela1339[[#This Row],[Diagnóstico]]="Não Prenha",Tabela1339[[#This Row],[Vaca]],"-")</f>
        <v>-</v>
      </c>
      <c r="R270" s="162" t="str">
        <f>IF(Tabela1339[[#This Row],[Diagnóstico]]="Não Prenha",Tabela1339[[#This Row],[E.C.C DG]],"-")</f>
        <v>-</v>
      </c>
      <c r="S270" s="162"/>
      <c r="T270" s="162" t="str">
        <f>IF(Tabela1339[[#This Row],[Diagnóstico]]="Não Prenha",Tabela1339[[#This Row],[E.C.C. IA]],"-")</f>
        <v>-</v>
      </c>
      <c r="U270" s="162" t="str">
        <f>IF(Tabela1339[[#This Row],[Diagnóstico]]="Não Prenha",Tabela1339[[#This Row],[Raça IA]],"-")</f>
        <v>-</v>
      </c>
      <c r="V270" s="162"/>
      <c r="W270" s="162">
        <f>Tabela1339[[#This Row],[Categoria]]</f>
        <v>0</v>
      </c>
      <c r="X270" s="162"/>
      <c r="Y270" s="162"/>
      <c r="Z270" s="162"/>
      <c r="AA270" s="162"/>
      <c r="AB270" s="150" t="str">
        <f t="shared" si="13"/>
        <v/>
      </c>
      <c r="AD270" s="157"/>
      <c r="AE270" s="160" t="str">
        <f>IF(Tabela1312410[[#This Row],[Diagnóstico]]="Não Prenha ",Tabela1339[[#This Row],[Vaca]],"-")</f>
        <v>-</v>
      </c>
      <c r="AF270" s="162"/>
      <c r="AG270" s="162"/>
      <c r="AH270" s="162"/>
      <c r="AI270" s="162"/>
      <c r="AJ270" s="162"/>
      <c r="AK270" s="162">
        <f>Tabela1339[[#This Row],[Categoria]]</f>
        <v>0</v>
      </c>
      <c r="AL270" s="162"/>
      <c r="AM270" s="162"/>
      <c r="AN270" s="162"/>
      <c r="AO270" s="162"/>
      <c r="AP270" s="150" t="str">
        <f t="shared" si="14"/>
        <v/>
      </c>
    </row>
    <row r="271" spans="1:42" s="144" customFormat="1" ht="22.5" x14ac:dyDescent="0.3">
      <c r="A271" s="159"/>
      <c r="B271" s="157"/>
      <c r="C271" s="160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50" t="str">
        <f t="shared" si="12"/>
        <v/>
      </c>
      <c r="P271" s="157"/>
      <c r="Q271" s="160" t="str">
        <f>IF(Tabela1339[[#This Row],[Diagnóstico]]="Não Prenha",Tabela1339[[#This Row],[Vaca]],"-")</f>
        <v>-</v>
      </c>
      <c r="R271" s="162" t="str">
        <f>IF(Tabela1339[[#This Row],[Diagnóstico]]="Não Prenha",Tabela1339[[#This Row],[E.C.C DG]],"-")</f>
        <v>-</v>
      </c>
      <c r="S271" s="162"/>
      <c r="T271" s="162" t="str">
        <f>IF(Tabela1339[[#This Row],[Diagnóstico]]="Não Prenha",Tabela1339[[#This Row],[E.C.C. IA]],"-")</f>
        <v>-</v>
      </c>
      <c r="U271" s="162" t="str">
        <f>IF(Tabela1339[[#This Row],[Diagnóstico]]="Não Prenha",Tabela1339[[#This Row],[Raça IA]],"-")</f>
        <v>-</v>
      </c>
      <c r="V271" s="162"/>
      <c r="W271" s="162">
        <f>Tabela1339[[#This Row],[Categoria]]</f>
        <v>0</v>
      </c>
      <c r="X271" s="162"/>
      <c r="Y271" s="162"/>
      <c r="Z271" s="162"/>
      <c r="AA271" s="162"/>
      <c r="AB271" s="150" t="str">
        <f t="shared" si="13"/>
        <v/>
      </c>
      <c r="AD271" s="157"/>
      <c r="AE271" s="160" t="str">
        <f>IF(Tabela1312410[[#This Row],[Diagnóstico]]="Não Prenha ",Tabela1339[[#This Row],[Vaca]],"-")</f>
        <v>-</v>
      </c>
      <c r="AF271" s="162"/>
      <c r="AG271" s="162"/>
      <c r="AH271" s="162"/>
      <c r="AI271" s="162"/>
      <c r="AJ271" s="162"/>
      <c r="AK271" s="162">
        <f>Tabela1339[[#This Row],[Categoria]]</f>
        <v>0</v>
      </c>
      <c r="AL271" s="162"/>
      <c r="AM271" s="162"/>
      <c r="AN271" s="162"/>
      <c r="AO271" s="162"/>
      <c r="AP271" s="150" t="str">
        <f t="shared" si="14"/>
        <v/>
      </c>
    </row>
    <row r="272" spans="1:42" s="144" customFormat="1" ht="22.5" x14ac:dyDescent="0.3">
      <c r="A272" s="159"/>
      <c r="B272" s="157"/>
      <c r="C272" s="160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50" t="str">
        <f t="shared" si="12"/>
        <v/>
      </c>
      <c r="P272" s="157"/>
      <c r="Q272" s="160" t="str">
        <f>IF(Tabela1339[[#This Row],[Diagnóstico]]="Não Prenha",Tabela1339[[#This Row],[Vaca]],"-")</f>
        <v>-</v>
      </c>
      <c r="R272" s="162" t="str">
        <f>IF(Tabela1339[[#This Row],[Diagnóstico]]="Não Prenha",Tabela1339[[#This Row],[E.C.C DG]],"-")</f>
        <v>-</v>
      </c>
      <c r="S272" s="162"/>
      <c r="T272" s="162" t="str">
        <f>IF(Tabela1339[[#This Row],[Diagnóstico]]="Não Prenha",Tabela1339[[#This Row],[E.C.C. IA]],"-")</f>
        <v>-</v>
      </c>
      <c r="U272" s="162" t="str">
        <f>IF(Tabela1339[[#This Row],[Diagnóstico]]="Não Prenha",Tabela1339[[#This Row],[Raça IA]],"-")</f>
        <v>-</v>
      </c>
      <c r="V272" s="162"/>
      <c r="W272" s="162">
        <f>Tabela1339[[#This Row],[Categoria]]</f>
        <v>0</v>
      </c>
      <c r="X272" s="162"/>
      <c r="Y272" s="162"/>
      <c r="Z272" s="162"/>
      <c r="AA272" s="162"/>
      <c r="AB272" s="150" t="str">
        <f t="shared" si="13"/>
        <v/>
      </c>
      <c r="AD272" s="157"/>
      <c r="AE272" s="160" t="str">
        <f>IF(Tabela1312410[[#This Row],[Diagnóstico]]="Não Prenha ",Tabela1339[[#This Row],[Vaca]],"-")</f>
        <v>-</v>
      </c>
      <c r="AF272" s="162"/>
      <c r="AG272" s="162"/>
      <c r="AH272" s="162"/>
      <c r="AI272" s="162"/>
      <c r="AJ272" s="162"/>
      <c r="AK272" s="162">
        <f>Tabela1339[[#This Row],[Categoria]]</f>
        <v>0</v>
      </c>
      <c r="AL272" s="162"/>
      <c r="AM272" s="162"/>
      <c r="AN272" s="162"/>
      <c r="AO272" s="162"/>
      <c r="AP272" s="150" t="str">
        <f t="shared" si="14"/>
        <v/>
      </c>
    </row>
    <row r="273" spans="1:42" s="144" customFormat="1" ht="22.5" x14ac:dyDescent="0.3">
      <c r="A273" s="159"/>
      <c r="B273" s="157"/>
      <c r="C273" s="160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50" t="str">
        <f t="shared" si="12"/>
        <v/>
      </c>
      <c r="P273" s="157"/>
      <c r="Q273" s="160" t="str">
        <f>IF(Tabela1339[[#This Row],[Diagnóstico]]="Não Prenha",Tabela1339[[#This Row],[Vaca]],"-")</f>
        <v>-</v>
      </c>
      <c r="R273" s="162" t="str">
        <f>IF(Tabela1339[[#This Row],[Diagnóstico]]="Não Prenha",Tabela1339[[#This Row],[E.C.C DG]],"-")</f>
        <v>-</v>
      </c>
      <c r="S273" s="162"/>
      <c r="T273" s="162" t="str">
        <f>IF(Tabela1339[[#This Row],[Diagnóstico]]="Não Prenha",Tabela1339[[#This Row],[E.C.C. IA]],"-")</f>
        <v>-</v>
      </c>
      <c r="U273" s="162" t="str">
        <f>IF(Tabela1339[[#This Row],[Diagnóstico]]="Não Prenha",Tabela1339[[#This Row],[Raça IA]],"-")</f>
        <v>-</v>
      </c>
      <c r="V273" s="162"/>
      <c r="W273" s="162">
        <f>Tabela1339[[#This Row],[Categoria]]</f>
        <v>0</v>
      </c>
      <c r="X273" s="162"/>
      <c r="Y273" s="162"/>
      <c r="Z273" s="162"/>
      <c r="AA273" s="162"/>
      <c r="AB273" s="150" t="str">
        <f t="shared" si="13"/>
        <v/>
      </c>
      <c r="AD273" s="157"/>
      <c r="AE273" s="160" t="str">
        <f>IF(Tabela1312410[[#This Row],[Diagnóstico]]="Não Prenha ",Tabela1339[[#This Row],[Vaca]],"-")</f>
        <v>-</v>
      </c>
      <c r="AF273" s="162"/>
      <c r="AG273" s="162"/>
      <c r="AH273" s="162"/>
      <c r="AI273" s="162"/>
      <c r="AJ273" s="162"/>
      <c r="AK273" s="162">
        <f>Tabela1339[[#This Row],[Categoria]]</f>
        <v>0</v>
      </c>
      <c r="AL273" s="162"/>
      <c r="AM273" s="162"/>
      <c r="AN273" s="162"/>
      <c r="AO273" s="162"/>
      <c r="AP273" s="150" t="str">
        <f t="shared" si="14"/>
        <v/>
      </c>
    </row>
    <row r="274" spans="1:42" s="144" customFormat="1" ht="22.5" x14ac:dyDescent="0.3">
      <c r="A274" s="159"/>
      <c r="B274" s="157"/>
      <c r="C274" s="160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50" t="str">
        <f t="shared" si="12"/>
        <v/>
      </c>
      <c r="P274" s="157"/>
      <c r="Q274" s="160" t="str">
        <f>IF(Tabela1339[[#This Row],[Diagnóstico]]="Não Prenha",Tabela1339[[#This Row],[Vaca]],"-")</f>
        <v>-</v>
      </c>
      <c r="R274" s="162" t="str">
        <f>IF(Tabela1339[[#This Row],[Diagnóstico]]="Não Prenha",Tabela1339[[#This Row],[E.C.C DG]],"-")</f>
        <v>-</v>
      </c>
      <c r="S274" s="162"/>
      <c r="T274" s="162" t="str">
        <f>IF(Tabela1339[[#This Row],[Diagnóstico]]="Não Prenha",Tabela1339[[#This Row],[E.C.C. IA]],"-")</f>
        <v>-</v>
      </c>
      <c r="U274" s="162" t="str">
        <f>IF(Tabela1339[[#This Row],[Diagnóstico]]="Não Prenha",Tabela1339[[#This Row],[Raça IA]],"-")</f>
        <v>-</v>
      </c>
      <c r="V274" s="162"/>
      <c r="W274" s="162">
        <f>Tabela1339[[#This Row],[Categoria]]</f>
        <v>0</v>
      </c>
      <c r="X274" s="162"/>
      <c r="Y274" s="162"/>
      <c r="Z274" s="162"/>
      <c r="AA274" s="162"/>
      <c r="AB274" s="150" t="str">
        <f t="shared" si="13"/>
        <v/>
      </c>
      <c r="AD274" s="157"/>
      <c r="AE274" s="160" t="str">
        <f>IF(Tabela1312410[[#This Row],[Diagnóstico]]="Não Prenha ",Tabela1339[[#This Row],[Vaca]],"-")</f>
        <v>-</v>
      </c>
      <c r="AF274" s="162"/>
      <c r="AG274" s="162"/>
      <c r="AH274" s="162"/>
      <c r="AI274" s="162"/>
      <c r="AJ274" s="162"/>
      <c r="AK274" s="162">
        <f>Tabela1339[[#This Row],[Categoria]]</f>
        <v>0</v>
      </c>
      <c r="AL274" s="162"/>
      <c r="AM274" s="162"/>
      <c r="AN274" s="162"/>
      <c r="AO274" s="162"/>
      <c r="AP274" s="150" t="str">
        <f t="shared" si="14"/>
        <v/>
      </c>
    </row>
    <row r="275" spans="1:42" s="144" customFormat="1" ht="22.5" x14ac:dyDescent="0.3">
      <c r="A275" s="159"/>
      <c r="B275" s="157"/>
      <c r="C275" s="160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50" t="str">
        <f t="shared" si="12"/>
        <v/>
      </c>
      <c r="P275" s="157"/>
      <c r="Q275" s="160" t="str">
        <f>IF(Tabela1339[[#This Row],[Diagnóstico]]="Não Prenha",Tabela1339[[#This Row],[Vaca]],"-")</f>
        <v>-</v>
      </c>
      <c r="R275" s="162" t="str">
        <f>IF(Tabela1339[[#This Row],[Diagnóstico]]="Não Prenha",Tabela1339[[#This Row],[E.C.C DG]],"-")</f>
        <v>-</v>
      </c>
      <c r="S275" s="162"/>
      <c r="T275" s="162" t="str">
        <f>IF(Tabela1339[[#This Row],[Diagnóstico]]="Não Prenha",Tabela1339[[#This Row],[E.C.C. IA]],"-")</f>
        <v>-</v>
      </c>
      <c r="U275" s="162" t="str">
        <f>IF(Tabela1339[[#This Row],[Diagnóstico]]="Não Prenha",Tabela1339[[#This Row],[Raça IA]],"-")</f>
        <v>-</v>
      </c>
      <c r="V275" s="162"/>
      <c r="W275" s="162">
        <f>Tabela1339[[#This Row],[Categoria]]</f>
        <v>0</v>
      </c>
      <c r="X275" s="162"/>
      <c r="Y275" s="162"/>
      <c r="Z275" s="162"/>
      <c r="AA275" s="162"/>
      <c r="AB275" s="150" t="str">
        <f t="shared" si="13"/>
        <v/>
      </c>
      <c r="AD275" s="157"/>
      <c r="AE275" s="160" t="str">
        <f>IF(Tabela1312410[[#This Row],[Diagnóstico]]="Não Prenha ",Tabela1339[[#This Row],[Vaca]],"-")</f>
        <v>-</v>
      </c>
      <c r="AF275" s="162"/>
      <c r="AG275" s="162"/>
      <c r="AH275" s="162"/>
      <c r="AI275" s="162"/>
      <c r="AJ275" s="162"/>
      <c r="AK275" s="162">
        <f>Tabela1339[[#This Row],[Categoria]]</f>
        <v>0</v>
      </c>
      <c r="AL275" s="162"/>
      <c r="AM275" s="162"/>
      <c r="AN275" s="162"/>
      <c r="AO275" s="162"/>
      <c r="AP275" s="150" t="str">
        <f t="shared" si="14"/>
        <v/>
      </c>
    </row>
    <row r="276" spans="1:42" s="144" customFormat="1" ht="22.5" x14ac:dyDescent="0.3">
      <c r="A276" s="159"/>
      <c r="B276" s="157"/>
      <c r="C276" s="160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50" t="str">
        <f t="shared" si="12"/>
        <v/>
      </c>
      <c r="P276" s="157"/>
      <c r="Q276" s="160" t="str">
        <f>IF(Tabela1339[[#This Row],[Diagnóstico]]="Não Prenha",Tabela1339[[#This Row],[Vaca]],"-")</f>
        <v>-</v>
      </c>
      <c r="R276" s="162" t="str">
        <f>IF(Tabela1339[[#This Row],[Diagnóstico]]="Não Prenha",Tabela1339[[#This Row],[E.C.C DG]],"-")</f>
        <v>-</v>
      </c>
      <c r="S276" s="162"/>
      <c r="T276" s="162" t="str">
        <f>IF(Tabela1339[[#This Row],[Diagnóstico]]="Não Prenha",Tabela1339[[#This Row],[E.C.C. IA]],"-")</f>
        <v>-</v>
      </c>
      <c r="U276" s="162" t="str">
        <f>IF(Tabela1339[[#This Row],[Diagnóstico]]="Não Prenha",Tabela1339[[#This Row],[Raça IA]],"-")</f>
        <v>-</v>
      </c>
      <c r="V276" s="162"/>
      <c r="W276" s="162">
        <f>Tabela1339[[#This Row],[Categoria]]</f>
        <v>0</v>
      </c>
      <c r="X276" s="162"/>
      <c r="Y276" s="162"/>
      <c r="Z276" s="162"/>
      <c r="AA276" s="162"/>
      <c r="AB276" s="150" t="str">
        <f t="shared" si="13"/>
        <v/>
      </c>
      <c r="AD276" s="157"/>
      <c r="AE276" s="160" t="str">
        <f>IF(Tabela1312410[[#This Row],[Diagnóstico]]="Não Prenha ",Tabela1339[[#This Row],[Vaca]],"-")</f>
        <v>-</v>
      </c>
      <c r="AF276" s="162"/>
      <c r="AG276" s="162"/>
      <c r="AH276" s="162"/>
      <c r="AI276" s="162"/>
      <c r="AJ276" s="162"/>
      <c r="AK276" s="162">
        <f>Tabela1339[[#This Row],[Categoria]]</f>
        <v>0</v>
      </c>
      <c r="AL276" s="162"/>
      <c r="AM276" s="162"/>
      <c r="AN276" s="162"/>
      <c r="AO276" s="162"/>
      <c r="AP276" s="150" t="str">
        <f t="shared" si="14"/>
        <v/>
      </c>
    </row>
    <row r="277" spans="1:42" s="144" customFormat="1" ht="22.5" x14ac:dyDescent="0.3">
      <c r="A277" s="159"/>
      <c r="B277" s="157"/>
      <c r="C277" s="160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50" t="str">
        <f t="shared" si="12"/>
        <v/>
      </c>
      <c r="P277" s="157"/>
      <c r="Q277" s="160" t="str">
        <f>IF(Tabela1339[[#This Row],[Diagnóstico]]="Não Prenha",Tabela1339[[#This Row],[Vaca]],"-")</f>
        <v>-</v>
      </c>
      <c r="R277" s="162" t="str">
        <f>IF(Tabela1339[[#This Row],[Diagnóstico]]="Não Prenha",Tabela1339[[#This Row],[E.C.C DG]],"-")</f>
        <v>-</v>
      </c>
      <c r="S277" s="162"/>
      <c r="T277" s="162" t="str">
        <f>IF(Tabela1339[[#This Row],[Diagnóstico]]="Não Prenha",Tabela1339[[#This Row],[E.C.C. IA]],"-")</f>
        <v>-</v>
      </c>
      <c r="U277" s="162" t="str">
        <f>IF(Tabela1339[[#This Row],[Diagnóstico]]="Não Prenha",Tabela1339[[#This Row],[Raça IA]],"-")</f>
        <v>-</v>
      </c>
      <c r="V277" s="162"/>
      <c r="W277" s="162">
        <f>Tabela1339[[#This Row],[Categoria]]</f>
        <v>0</v>
      </c>
      <c r="X277" s="162"/>
      <c r="Y277" s="162"/>
      <c r="Z277" s="162"/>
      <c r="AA277" s="162"/>
      <c r="AB277" s="150" t="str">
        <f t="shared" si="13"/>
        <v/>
      </c>
      <c r="AD277" s="157"/>
      <c r="AE277" s="160" t="str">
        <f>IF(Tabela1312410[[#This Row],[Diagnóstico]]="Não Prenha ",Tabela1339[[#This Row],[Vaca]],"-")</f>
        <v>-</v>
      </c>
      <c r="AF277" s="162"/>
      <c r="AG277" s="162"/>
      <c r="AH277" s="162"/>
      <c r="AI277" s="162"/>
      <c r="AJ277" s="162"/>
      <c r="AK277" s="162">
        <f>Tabela1339[[#This Row],[Categoria]]</f>
        <v>0</v>
      </c>
      <c r="AL277" s="162"/>
      <c r="AM277" s="162"/>
      <c r="AN277" s="162"/>
      <c r="AO277" s="162"/>
      <c r="AP277" s="150" t="str">
        <f t="shared" si="14"/>
        <v/>
      </c>
    </row>
    <row r="278" spans="1:42" s="144" customFormat="1" ht="22.5" x14ac:dyDescent="0.3">
      <c r="A278" s="159"/>
      <c r="B278" s="157"/>
      <c r="C278" s="160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50" t="str">
        <f t="shared" si="12"/>
        <v/>
      </c>
      <c r="P278" s="157"/>
      <c r="Q278" s="160" t="str">
        <f>IF(Tabela1339[[#This Row],[Diagnóstico]]="Não Prenha",Tabela1339[[#This Row],[Vaca]],"-")</f>
        <v>-</v>
      </c>
      <c r="R278" s="162" t="str">
        <f>IF(Tabela1339[[#This Row],[Diagnóstico]]="Não Prenha",Tabela1339[[#This Row],[E.C.C DG]],"-")</f>
        <v>-</v>
      </c>
      <c r="S278" s="162"/>
      <c r="T278" s="162" t="str">
        <f>IF(Tabela1339[[#This Row],[Diagnóstico]]="Não Prenha",Tabela1339[[#This Row],[E.C.C. IA]],"-")</f>
        <v>-</v>
      </c>
      <c r="U278" s="162" t="str">
        <f>IF(Tabela1339[[#This Row],[Diagnóstico]]="Não Prenha",Tabela1339[[#This Row],[Raça IA]],"-")</f>
        <v>-</v>
      </c>
      <c r="V278" s="162"/>
      <c r="W278" s="162">
        <f>Tabela1339[[#This Row],[Categoria]]</f>
        <v>0</v>
      </c>
      <c r="X278" s="162"/>
      <c r="Y278" s="162"/>
      <c r="Z278" s="162"/>
      <c r="AA278" s="162"/>
      <c r="AB278" s="150" t="str">
        <f t="shared" si="13"/>
        <v/>
      </c>
      <c r="AD278" s="157"/>
      <c r="AE278" s="160" t="str">
        <f>IF(Tabela1312410[[#This Row],[Diagnóstico]]="Não Prenha ",Tabela1339[[#This Row],[Vaca]],"-")</f>
        <v>-</v>
      </c>
      <c r="AF278" s="162"/>
      <c r="AG278" s="162"/>
      <c r="AH278" s="162"/>
      <c r="AI278" s="162"/>
      <c r="AJ278" s="162"/>
      <c r="AK278" s="162">
        <f>Tabela1339[[#This Row],[Categoria]]</f>
        <v>0</v>
      </c>
      <c r="AL278" s="162"/>
      <c r="AM278" s="162"/>
      <c r="AN278" s="162"/>
      <c r="AO278" s="162"/>
      <c r="AP278" s="150" t="str">
        <f t="shared" si="14"/>
        <v/>
      </c>
    </row>
    <row r="279" spans="1:42" s="144" customFormat="1" ht="22.5" x14ac:dyDescent="0.3">
      <c r="A279" s="159"/>
      <c r="B279" s="157"/>
      <c r="C279" s="160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50" t="str">
        <f t="shared" si="12"/>
        <v/>
      </c>
      <c r="P279" s="157"/>
      <c r="Q279" s="160" t="str">
        <f>IF(Tabela1339[[#This Row],[Diagnóstico]]="Não Prenha",Tabela1339[[#This Row],[Vaca]],"-")</f>
        <v>-</v>
      </c>
      <c r="R279" s="162" t="str">
        <f>IF(Tabela1339[[#This Row],[Diagnóstico]]="Não Prenha",Tabela1339[[#This Row],[E.C.C DG]],"-")</f>
        <v>-</v>
      </c>
      <c r="S279" s="162"/>
      <c r="T279" s="162" t="str">
        <f>IF(Tabela1339[[#This Row],[Diagnóstico]]="Não Prenha",Tabela1339[[#This Row],[E.C.C. IA]],"-")</f>
        <v>-</v>
      </c>
      <c r="U279" s="162" t="str">
        <f>IF(Tabela1339[[#This Row],[Diagnóstico]]="Não Prenha",Tabela1339[[#This Row],[Raça IA]],"-")</f>
        <v>-</v>
      </c>
      <c r="V279" s="162"/>
      <c r="W279" s="162">
        <f>Tabela1339[[#This Row],[Categoria]]</f>
        <v>0</v>
      </c>
      <c r="X279" s="162"/>
      <c r="Y279" s="162"/>
      <c r="Z279" s="162"/>
      <c r="AA279" s="162"/>
      <c r="AB279" s="150" t="str">
        <f t="shared" si="13"/>
        <v/>
      </c>
      <c r="AD279" s="157"/>
      <c r="AE279" s="160" t="str">
        <f>IF(Tabela1312410[[#This Row],[Diagnóstico]]="Não Prenha ",Tabela1339[[#This Row],[Vaca]],"-")</f>
        <v>-</v>
      </c>
      <c r="AF279" s="162"/>
      <c r="AG279" s="162"/>
      <c r="AH279" s="162"/>
      <c r="AI279" s="162"/>
      <c r="AJ279" s="162"/>
      <c r="AK279" s="162">
        <f>Tabela1339[[#This Row],[Categoria]]</f>
        <v>0</v>
      </c>
      <c r="AL279" s="162"/>
      <c r="AM279" s="162"/>
      <c r="AN279" s="162"/>
      <c r="AO279" s="162"/>
      <c r="AP279" s="150" t="str">
        <f t="shared" si="14"/>
        <v/>
      </c>
    </row>
    <row r="280" spans="1:42" s="144" customFormat="1" ht="22.5" x14ac:dyDescent="0.3">
      <c r="A280" s="159"/>
      <c r="B280" s="157"/>
      <c r="C280" s="160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50" t="str">
        <f t="shared" si="12"/>
        <v/>
      </c>
      <c r="P280" s="157"/>
      <c r="Q280" s="160" t="str">
        <f>IF(Tabela1339[[#This Row],[Diagnóstico]]="Não Prenha",Tabela1339[[#This Row],[Vaca]],"-")</f>
        <v>-</v>
      </c>
      <c r="R280" s="162" t="str">
        <f>IF(Tabela1339[[#This Row],[Diagnóstico]]="Não Prenha",Tabela1339[[#This Row],[E.C.C DG]],"-")</f>
        <v>-</v>
      </c>
      <c r="S280" s="162"/>
      <c r="T280" s="162" t="str">
        <f>IF(Tabela1339[[#This Row],[Diagnóstico]]="Não Prenha",Tabela1339[[#This Row],[E.C.C. IA]],"-")</f>
        <v>-</v>
      </c>
      <c r="U280" s="162" t="str">
        <f>IF(Tabela1339[[#This Row],[Diagnóstico]]="Não Prenha",Tabela1339[[#This Row],[Raça IA]],"-")</f>
        <v>-</v>
      </c>
      <c r="V280" s="162"/>
      <c r="W280" s="162">
        <f>Tabela1339[[#This Row],[Categoria]]</f>
        <v>0</v>
      </c>
      <c r="X280" s="162"/>
      <c r="Y280" s="162"/>
      <c r="Z280" s="162"/>
      <c r="AA280" s="162"/>
      <c r="AB280" s="150" t="str">
        <f t="shared" si="13"/>
        <v/>
      </c>
      <c r="AD280" s="157"/>
      <c r="AE280" s="160" t="str">
        <f>IF(Tabela1312410[[#This Row],[Diagnóstico]]="Não Prenha ",Tabela1339[[#This Row],[Vaca]],"-")</f>
        <v>-</v>
      </c>
      <c r="AF280" s="162"/>
      <c r="AG280" s="162"/>
      <c r="AH280" s="162"/>
      <c r="AI280" s="162"/>
      <c r="AJ280" s="162"/>
      <c r="AK280" s="162">
        <f>Tabela1339[[#This Row],[Categoria]]</f>
        <v>0</v>
      </c>
      <c r="AL280" s="162"/>
      <c r="AM280" s="162"/>
      <c r="AN280" s="162"/>
      <c r="AO280" s="162"/>
      <c r="AP280" s="150" t="str">
        <f t="shared" si="14"/>
        <v/>
      </c>
    </row>
    <row r="281" spans="1:42" s="144" customFormat="1" ht="22.5" x14ac:dyDescent="0.3">
      <c r="A281" s="159"/>
      <c r="B281" s="157"/>
      <c r="C281" s="160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50" t="str">
        <f t="shared" si="12"/>
        <v/>
      </c>
      <c r="P281" s="157"/>
      <c r="Q281" s="160" t="str">
        <f>IF(Tabela1339[[#This Row],[Diagnóstico]]="Não Prenha",Tabela1339[[#This Row],[Vaca]],"-")</f>
        <v>-</v>
      </c>
      <c r="R281" s="162" t="str">
        <f>IF(Tabela1339[[#This Row],[Diagnóstico]]="Não Prenha",Tabela1339[[#This Row],[E.C.C DG]],"-")</f>
        <v>-</v>
      </c>
      <c r="S281" s="162"/>
      <c r="T281" s="162" t="str">
        <f>IF(Tabela1339[[#This Row],[Diagnóstico]]="Não Prenha",Tabela1339[[#This Row],[E.C.C. IA]],"-")</f>
        <v>-</v>
      </c>
      <c r="U281" s="162" t="str">
        <f>IF(Tabela1339[[#This Row],[Diagnóstico]]="Não Prenha",Tabela1339[[#This Row],[Raça IA]],"-")</f>
        <v>-</v>
      </c>
      <c r="V281" s="162"/>
      <c r="W281" s="162">
        <f>Tabela1339[[#This Row],[Categoria]]</f>
        <v>0</v>
      </c>
      <c r="X281" s="162"/>
      <c r="Y281" s="162"/>
      <c r="Z281" s="162"/>
      <c r="AA281" s="162"/>
      <c r="AB281" s="150" t="str">
        <f t="shared" si="13"/>
        <v/>
      </c>
      <c r="AD281" s="157"/>
      <c r="AE281" s="160" t="str">
        <f>IF(Tabela1312410[[#This Row],[Diagnóstico]]="Não Prenha ",Tabela1339[[#This Row],[Vaca]],"-")</f>
        <v>-</v>
      </c>
      <c r="AF281" s="162"/>
      <c r="AG281" s="162"/>
      <c r="AH281" s="162"/>
      <c r="AI281" s="162"/>
      <c r="AJ281" s="162"/>
      <c r="AK281" s="162">
        <f>Tabela1339[[#This Row],[Categoria]]</f>
        <v>0</v>
      </c>
      <c r="AL281" s="162"/>
      <c r="AM281" s="162"/>
      <c r="AN281" s="162"/>
      <c r="AO281" s="162"/>
      <c r="AP281" s="150" t="str">
        <f t="shared" si="14"/>
        <v/>
      </c>
    </row>
    <row r="282" spans="1:42" s="144" customFormat="1" ht="16.5" x14ac:dyDescent="0.25">
      <c r="A282" s="159"/>
      <c r="B282" s="157"/>
      <c r="C282" s="158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50" t="str">
        <f t="shared" si="12"/>
        <v/>
      </c>
      <c r="P282" s="157"/>
      <c r="Q282" s="158" t="str">
        <f>IF(Tabela1339[[#This Row],[Diagnóstico]]="Não Prenha",Tabela1339[[#This Row],[Vaca]],"-")</f>
        <v>-</v>
      </c>
      <c r="R282" s="162" t="str">
        <f>IF(Tabela1339[[#This Row],[Diagnóstico]]="Não Prenha",Tabela1339[[#This Row],[E.C.C DG]],"-")</f>
        <v>-</v>
      </c>
      <c r="S282" s="162"/>
      <c r="T282" s="162" t="str">
        <f>IF(Tabela1339[[#This Row],[Diagnóstico]]="Não Prenha",Tabela1339[[#This Row],[E.C.C. IA]],"-")</f>
        <v>-</v>
      </c>
      <c r="U282" s="162" t="str">
        <f>IF(Tabela1339[[#This Row],[Diagnóstico]]="Não Prenha",Tabela1339[[#This Row],[Raça IA]],"-")</f>
        <v>-</v>
      </c>
      <c r="V282" s="162"/>
      <c r="W282" s="162">
        <f>Tabela1339[[#This Row],[Categoria]]</f>
        <v>0</v>
      </c>
      <c r="X282" s="162"/>
      <c r="Y282" s="162"/>
      <c r="Z282" s="162"/>
      <c r="AA282" s="162"/>
      <c r="AB282" s="150" t="str">
        <f t="shared" si="13"/>
        <v/>
      </c>
      <c r="AD282" s="157"/>
      <c r="AE282" s="158" t="str">
        <f>IF(Tabela1312410[[#This Row],[Diagnóstico]]="Não Prenha ",Tabela1339[[#This Row],[Vaca]],"-")</f>
        <v>-</v>
      </c>
      <c r="AF282" s="162"/>
      <c r="AG282" s="162"/>
      <c r="AH282" s="162"/>
      <c r="AI282" s="162"/>
      <c r="AJ282" s="162"/>
      <c r="AK282" s="162">
        <f>Tabela1339[[#This Row],[Categoria]]</f>
        <v>0</v>
      </c>
      <c r="AL282" s="162"/>
      <c r="AM282" s="162"/>
      <c r="AN282" s="162"/>
      <c r="AO282" s="162"/>
      <c r="AP282" s="150" t="str">
        <f t="shared" si="14"/>
        <v/>
      </c>
    </row>
    <row r="283" spans="1:42" s="144" customFormat="1" ht="16.5" x14ac:dyDescent="0.25">
      <c r="A283" s="159"/>
      <c r="B283" s="157"/>
      <c r="C283" s="158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50" t="str">
        <f t="shared" si="12"/>
        <v/>
      </c>
      <c r="P283" s="157"/>
      <c r="Q283" s="158" t="str">
        <f>IF(Tabela1339[[#This Row],[Diagnóstico]]="Não Prenha",Tabela1339[[#This Row],[Vaca]],"-")</f>
        <v>-</v>
      </c>
      <c r="R283" s="162" t="str">
        <f>IF(Tabela1339[[#This Row],[Diagnóstico]]="Não Prenha",Tabela1339[[#This Row],[E.C.C DG]],"-")</f>
        <v>-</v>
      </c>
      <c r="S283" s="162"/>
      <c r="T283" s="162" t="str">
        <f>IF(Tabela1339[[#This Row],[Diagnóstico]]="Não Prenha",Tabela1339[[#This Row],[E.C.C. IA]],"-")</f>
        <v>-</v>
      </c>
      <c r="U283" s="162" t="str">
        <f>IF(Tabela1339[[#This Row],[Diagnóstico]]="Não Prenha",Tabela1339[[#This Row],[Raça IA]],"-")</f>
        <v>-</v>
      </c>
      <c r="V283" s="162"/>
      <c r="W283" s="162">
        <f>Tabela1339[[#This Row],[Categoria]]</f>
        <v>0</v>
      </c>
      <c r="X283" s="162"/>
      <c r="Y283" s="162"/>
      <c r="Z283" s="162"/>
      <c r="AA283" s="162"/>
      <c r="AB283" s="150" t="str">
        <f t="shared" si="13"/>
        <v/>
      </c>
      <c r="AD283" s="157"/>
      <c r="AE283" s="158" t="str">
        <f>IF(Tabela1312410[[#This Row],[Diagnóstico]]="Não Prenha ",Tabela1339[[#This Row],[Vaca]],"-")</f>
        <v>-</v>
      </c>
      <c r="AF283" s="162"/>
      <c r="AG283" s="162"/>
      <c r="AH283" s="162"/>
      <c r="AI283" s="162"/>
      <c r="AJ283" s="162"/>
      <c r="AK283" s="162">
        <f>Tabela1339[[#This Row],[Categoria]]</f>
        <v>0</v>
      </c>
      <c r="AL283" s="162"/>
      <c r="AM283" s="162"/>
      <c r="AN283" s="162"/>
      <c r="AO283" s="162"/>
      <c r="AP283" s="150" t="str">
        <f t="shared" si="14"/>
        <v/>
      </c>
    </row>
    <row r="284" spans="1:42" s="144" customFormat="1" ht="16.5" x14ac:dyDescent="0.25">
      <c r="A284" s="159"/>
      <c r="B284" s="157"/>
      <c r="C284" s="158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50" t="str">
        <f t="shared" si="12"/>
        <v/>
      </c>
      <c r="P284" s="157"/>
      <c r="Q284" s="158" t="str">
        <f>IF(Tabela1339[[#This Row],[Diagnóstico]]="Não Prenha",Tabela1339[[#This Row],[Vaca]],"-")</f>
        <v>-</v>
      </c>
      <c r="R284" s="162" t="str">
        <f>IF(Tabela1339[[#This Row],[Diagnóstico]]="Não Prenha",Tabela1339[[#This Row],[E.C.C DG]],"-")</f>
        <v>-</v>
      </c>
      <c r="S284" s="162"/>
      <c r="T284" s="162" t="str">
        <f>IF(Tabela1339[[#This Row],[Diagnóstico]]="Não Prenha",Tabela1339[[#This Row],[E.C.C. IA]],"-")</f>
        <v>-</v>
      </c>
      <c r="U284" s="162" t="str">
        <f>IF(Tabela1339[[#This Row],[Diagnóstico]]="Não Prenha",Tabela1339[[#This Row],[Raça IA]],"-")</f>
        <v>-</v>
      </c>
      <c r="V284" s="162"/>
      <c r="W284" s="162">
        <f>Tabela1339[[#This Row],[Categoria]]</f>
        <v>0</v>
      </c>
      <c r="X284" s="162"/>
      <c r="Y284" s="162"/>
      <c r="Z284" s="162"/>
      <c r="AA284" s="162"/>
      <c r="AB284" s="150" t="str">
        <f t="shared" si="13"/>
        <v/>
      </c>
      <c r="AD284" s="157"/>
      <c r="AE284" s="158" t="str">
        <f>IF(Tabela1312410[[#This Row],[Diagnóstico]]="Não Prenha ",Tabela1339[[#This Row],[Vaca]],"-")</f>
        <v>-</v>
      </c>
      <c r="AF284" s="162"/>
      <c r="AG284" s="162"/>
      <c r="AH284" s="162"/>
      <c r="AI284" s="162"/>
      <c r="AJ284" s="162"/>
      <c r="AK284" s="162">
        <f>Tabela1339[[#This Row],[Categoria]]</f>
        <v>0</v>
      </c>
      <c r="AL284" s="162"/>
      <c r="AM284" s="162"/>
      <c r="AN284" s="162"/>
      <c r="AO284" s="162"/>
      <c r="AP284" s="150" t="str">
        <f t="shared" si="14"/>
        <v/>
      </c>
    </row>
    <row r="285" spans="1:42" s="144" customFormat="1" ht="16.5" x14ac:dyDescent="0.25">
      <c r="A285" s="159"/>
      <c r="B285" s="157"/>
      <c r="C285" s="158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50" t="str">
        <f t="shared" si="12"/>
        <v/>
      </c>
      <c r="P285" s="157"/>
      <c r="Q285" s="158" t="str">
        <f>IF(Tabela1339[[#This Row],[Diagnóstico]]="Não Prenha",Tabela1339[[#This Row],[Vaca]],"-")</f>
        <v>-</v>
      </c>
      <c r="R285" s="162" t="str">
        <f>IF(Tabela1339[[#This Row],[Diagnóstico]]="Não Prenha",Tabela1339[[#This Row],[E.C.C DG]],"-")</f>
        <v>-</v>
      </c>
      <c r="S285" s="162"/>
      <c r="T285" s="162" t="str">
        <f>IF(Tabela1339[[#This Row],[Diagnóstico]]="Não Prenha",Tabela1339[[#This Row],[E.C.C. IA]],"-")</f>
        <v>-</v>
      </c>
      <c r="U285" s="162" t="str">
        <f>IF(Tabela1339[[#This Row],[Diagnóstico]]="Não Prenha",Tabela1339[[#This Row],[Raça IA]],"-")</f>
        <v>-</v>
      </c>
      <c r="V285" s="162"/>
      <c r="W285" s="162">
        <f>Tabela1339[[#This Row],[Categoria]]</f>
        <v>0</v>
      </c>
      <c r="X285" s="162"/>
      <c r="Y285" s="162"/>
      <c r="Z285" s="162"/>
      <c r="AA285" s="162"/>
      <c r="AB285" s="150" t="str">
        <f t="shared" si="13"/>
        <v/>
      </c>
      <c r="AD285" s="157"/>
      <c r="AE285" s="158" t="str">
        <f>IF(Tabela1312410[[#This Row],[Diagnóstico]]="Não Prenha ",Tabela1339[[#This Row],[Vaca]],"-")</f>
        <v>-</v>
      </c>
      <c r="AF285" s="162"/>
      <c r="AG285" s="162"/>
      <c r="AH285" s="162"/>
      <c r="AI285" s="162"/>
      <c r="AJ285" s="162"/>
      <c r="AK285" s="162">
        <f>Tabela1339[[#This Row],[Categoria]]</f>
        <v>0</v>
      </c>
      <c r="AL285" s="162"/>
      <c r="AM285" s="162"/>
      <c r="AN285" s="162"/>
      <c r="AO285" s="162"/>
      <c r="AP285" s="150" t="str">
        <f t="shared" si="14"/>
        <v/>
      </c>
    </row>
    <row r="286" spans="1:42" s="144" customFormat="1" ht="16.5" x14ac:dyDescent="0.25">
      <c r="A286" s="159"/>
      <c r="B286" s="157"/>
      <c r="C286" s="158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50" t="str">
        <f t="shared" si="12"/>
        <v/>
      </c>
      <c r="P286" s="157"/>
      <c r="Q286" s="158" t="str">
        <f>IF(Tabela1339[[#This Row],[Diagnóstico]]="Não Prenha",Tabela1339[[#This Row],[Vaca]],"-")</f>
        <v>-</v>
      </c>
      <c r="R286" s="162" t="str">
        <f>IF(Tabela1339[[#This Row],[Diagnóstico]]="Não Prenha",Tabela1339[[#This Row],[E.C.C DG]],"-")</f>
        <v>-</v>
      </c>
      <c r="S286" s="162"/>
      <c r="T286" s="162" t="str">
        <f>IF(Tabela1339[[#This Row],[Diagnóstico]]="Não Prenha",Tabela1339[[#This Row],[E.C.C. IA]],"-")</f>
        <v>-</v>
      </c>
      <c r="U286" s="162" t="str">
        <f>IF(Tabela1339[[#This Row],[Diagnóstico]]="Não Prenha",Tabela1339[[#This Row],[Raça IA]],"-")</f>
        <v>-</v>
      </c>
      <c r="V286" s="162"/>
      <c r="W286" s="162">
        <f>Tabela1339[[#This Row],[Categoria]]</f>
        <v>0</v>
      </c>
      <c r="X286" s="162"/>
      <c r="Y286" s="162"/>
      <c r="Z286" s="162"/>
      <c r="AA286" s="162"/>
      <c r="AB286" s="150" t="str">
        <f t="shared" si="13"/>
        <v/>
      </c>
      <c r="AD286" s="157"/>
      <c r="AE286" s="158" t="str">
        <f>IF(Tabela1312410[[#This Row],[Diagnóstico]]="Não Prenha ",Tabela1339[[#This Row],[Vaca]],"-")</f>
        <v>-</v>
      </c>
      <c r="AF286" s="162"/>
      <c r="AG286" s="162"/>
      <c r="AH286" s="162"/>
      <c r="AI286" s="162"/>
      <c r="AJ286" s="162"/>
      <c r="AK286" s="162">
        <f>Tabela1339[[#This Row],[Categoria]]</f>
        <v>0</v>
      </c>
      <c r="AL286" s="162"/>
      <c r="AM286" s="162"/>
      <c r="AN286" s="162"/>
      <c r="AO286" s="162"/>
      <c r="AP286" s="150" t="str">
        <f t="shared" si="14"/>
        <v/>
      </c>
    </row>
    <row r="287" spans="1:42" s="144" customFormat="1" ht="16.5" x14ac:dyDescent="0.25">
      <c r="A287" s="159"/>
      <c r="B287" s="157"/>
      <c r="C287" s="158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50" t="str">
        <f t="shared" si="12"/>
        <v/>
      </c>
      <c r="P287" s="157"/>
      <c r="Q287" s="158" t="str">
        <f>IF(Tabela1339[[#This Row],[Diagnóstico]]="Não Prenha",Tabela1339[[#This Row],[Vaca]],"-")</f>
        <v>-</v>
      </c>
      <c r="R287" s="162" t="str">
        <f>IF(Tabela1339[[#This Row],[Diagnóstico]]="Não Prenha",Tabela1339[[#This Row],[E.C.C DG]],"-")</f>
        <v>-</v>
      </c>
      <c r="S287" s="162"/>
      <c r="T287" s="162" t="str">
        <f>IF(Tabela1339[[#This Row],[Diagnóstico]]="Não Prenha",Tabela1339[[#This Row],[E.C.C. IA]],"-")</f>
        <v>-</v>
      </c>
      <c r="U287" s="162" t="str">
        <f>IF(Tabela1339[[#This Row],[Diagnóstico]]="Não Prenha",Tabela1339[[#This Row],[Raça IA]],"-")</f>
        <v>-</v>
      </c>
      <c r="V287" s="162"/>
      <c r="W287" s="162">
        <f>Tabela1339[[#This Row],[Categoria]]</f>
        <v>0</v>
      </c>
      <c r="X287" s="162"/>
      <c r="Y287" s="162"/>
      <c r="Z287" s="162"/>
      <c r="AA287" s="162"/>
      <c r="AB287" s="150" t="str">
        <f t="shared" si="13"/>
        <v/>
      </c>
      <c r="AD287" s="157"/>
      <c r="AE287" s="158" t="str">
        <f>IF(Tabela1312410[[#This Row],[Diagnóstico]]="Não Prenha ",Tabela1339[[#This Row],[Vaca]],"-")</f>
        <v>-</v>
      </c>
      <c r="AF287" s="162"/>
      <c r="AG287" s="162"/>
      <c r="AH287" s="162"/>
      <c r="AI287" s="162"/>
      <c r="AJ287" s="162"/>
      <c r="AK287" s="162">
        <f>Tabela1339[[#This Row],[Categoria]]</f>
        <v>0</v>
      </c>
      <c r="AL287" s="162"/>
      <c r="AM287" s="162"/>
      <c r="AN287" s="162"/>
      <c r="AO287" s="162"/>
      <c r="AP287" s="150" t="str">
        <f t="shared" si="14"/>
        <v/>
      </c>
    </row>
    <row r="288" spans="1:42" s="144" customFormat="1" ht="16.5" x14ac:dyDescent="0.25">
      <c r="A288" s="159"/>
      <c r="B288" s="157"/>
      <c r="C288" s="158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50" t="str">
        <f t="shared" si="12"/>
        <v/>
      </c>
      <c r="P288" s="157"/>
      <c r="Q288" s="158" t="str">
        <f>IF(Tabela1339[[#This Row],[Diagnóstico]]="Não Prenha",Tabela1339[[#This Row],[Vaca]],"-")</f>
        <v>-</v>
      </c>
      <c r="R288" s="162" t="str">
        <f>IF(Tabela1339[[#This Row],[Diagnóstico]]="Não Prenha",Tabela1339[[#This Row],[E.C.C DG]],"-")</f>
        <v>-</v>
      </c>
      <c r="S288" s="162"/>
      <c r="T288" s="162" t="str">
        <f>IF(Tabela1339[[#This Row],[Diagnóstico]]="Não Prenha",Tabela1339[[#This Row],[E.C.C. IA]],"-")</f>
        <v>-</v>
      </c>
      <c r="U288" s="162" t="str">
        <f>IF(Tabela1339[[#This Row],[Diagnóstico]]="Não Prenha",Tabela1339[[#This Row],[Raça IA]],"-")</f>
        <v>-</v>
      </c>
      <c r="V288" s="162"/>
      <c r="W288" s="162">
        <f>Tabela1339[[#This Row],[Categoria]]</f>
        <v>0</v>
      </c>
      <c r="X288" s="162"/>
      <c r="Y288" s="162"/>
      <c r="Z288" s="162"/>
      <c r="AA288" s="162"/>
      <c r="AB288" s="150" t="str">
        <f t="shared" si="13"/>
        <v/>
      </c>
      <c r="AD288" s="157"/>
      <c r="AE288" s="158" t="str">
        <f>IF(Tabela1312410[[#This Row],[Diagnóstico]]="Não Prenha ",Tabela1339[[#This Row],[Vaca]],"-")</f>
        <v>-</v>
      </c>
      <c r="AF288" s="162"/>
      <c r="AG288" s="162"/>
      <c r="AH288" s="162"/>
      <c r="AI288" s="162"/>
      <c r="AJ288" s="162"/>
      <c r="AK288" s="162">
        <f>Tabela1339[[#This Row],[Categoria]]</f>
        <v>0</v>
      </c>
      <c r="AL288" s="162"/>
      <c r="AM288" s="162"/>
      <c r="AN288" s="162"/>
      <c r="AO288" s="162"/>
      <c r="AP288" s="150" t="str">
        <f t="shared" si="14"/>
        <v/>
      </c>
    </row>
    <row r="289" spans="1:42" s="144" customFormat="1" ht="16.5" x14ac:dyDescent="0.25">
      <c r="A289" s="159"/>
      <c r="B289" s="157"/>
      <c r="C289" s="158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50" t="str">
        <f t="shared" si="12"/>
        <v/>
      </c>
      <c r="P289" s="157"/>
      <c r="Q289" s="158" t="str">
        <f>IF(Tabela1339[[#This Row],[Diagnóstico]]="Não Prenha",Tabela1339[[#This Row],[Vaca]],"-")</f>
        <v>-</v>
      </c>
      <c r="R289" s="162" t="str">
        <f>IF(Tabela1339[[#This Row],[Diagnóstico]]="Não Prenha",Tabela1339[[#This Row],[E.C.C DG]],"-")</f>
        <v>-</v>
      </c>
      <c r="S289" s="162"/>
      <c r="T289" s="162" t="str">
        <f>IF(Tabela1339[[#This Row],[Diagnóstico]]="Não Prenha",Tabela1339[[#This Row],[E.C.C. IA]],"-")</f>
        <v>-</v>
      </c>
      <c r="U289" s="162" t="str">
        <f>IF(Tabela1339[[#This Row],[Diagnóstico]]="Não Prenha",Tabela1339[[#This Row],[Raça IA]],"-")</f>
        <v>-</v>
      </c>
      <c r="V289" s="162"/>
      <c r="W289" s="162">
        <f>Tabela1339[[#This Row],[Categoria]]</f>
        <v>0</v>
      </c>
      <c r="X289" s="162"/>
      <c r="Y289" s="162"/>
      <c r="Z289" s="162"/>
      <c r="AA289" s="162"/>
      <c r="AB289" s="150" t="str">
        <f t="shared" si="13"/>
        <v/>
      </c>
      <c r="AD289" s="157"/>
      <c r="AE289" s="158" t="str">
        <f>IF(Tabela1312410[[#This Row],[Diagnóstico]]="Não Prenha ",Tabela1339[[#This Row],[Vaca]],"-")</f>
        <v>-</v>
      </c>
      <c r="AF289" s="162"/>
      <c r="AG289" s="162"/>
      <c r="AH289" s="162"/>
      <c r="AI289" s="162"/>
      <c r="AJ289" s="162"/>
      <c r="AK289" s="162">
        <f>Tabela1339[[#This Row],[Categoria]]</f>
        <v>0</v>
      </c>
      <c r="AL289" s="162"/>
      <c r="AM289" s="162"/>
      <c r="AN289" s="162"/>
      <c r="AO289" s="162"/>
      <c r="AP289" s="150" t="str">
        <f t="shared" si="14"/>
        <v/>
      </c>
    </row>
    <row r="290" spans="1:42" s="144" customFormat="1" ht="16.5" x14ac:dyDescent="0.25">
      <c r="A290" s="159"/>
      <c r="B290" s="157"/>
      <c r="C290" s="158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50" t="str">
        <f t="shared" si="12"/>
        <v/>
      </c>
      <c r="P290" s="157"/>
      <c r="Q290" s="158" t="str">
        <f>IF(Tabela1339[[#This Row],[Diagnóstico]]="Não Prenha",Tabela1339[[#This Row],[Vaca]],"-")</f>
        <v>-</v>
      </c>
      <c r="R290" s="162" t="str">
        <f>IF(Tabela1339[[#This Row],[Diagnóstico]]="Não Prenha",Tabela1339[[#This Row],[E.C.C DG]],"-")</f>
        <v>-</v>
      </c>
      <c r="S290" s="162"/>
      <c r="T290" s="162" t="str">
        <f>IF(Tabela1339[[#This Row],[Diagnóstico]]="Não Prenha",Tabela1339[[#This Row],[E.C.C. IA]],"-")</f>
        <v>-</v>
      </c>
      <c r="U290" s="162" t="str">
        <f>IF(Tabela1339[[#This Row],[Diagnóstico]]="Não Prenha",Tabela1339[[#This Row],[Raça IA]],"-")</f>
        <v>-</v>
      </c>
      <c r="V290" s="162"/>
      <c r="W290" s="162">
        <f>Tabela1339[[#This Row],[Categoria]]</f>
        <v>0</v>
      </c>
      <c r="X290" s="162"/>
      <c r="Y290" s="162"/>
      <c r="Z290" s="162"/>
      <c r="AA290" s="162"/>
      <c r="AB290" s="150" t="str">
        <f t="shared" si="13"/>
        <v/>
      </c>
      <c r="AD290" s="157"/>
      <c r="AE290" s="158" t="str">
        <f>IF(Tabela1312410[[#This Row],[Diagnóstico]]="Não Prenha ",Tabela1339[[#This Row],[Vaca]],"-")</f>
        <v>-</v>
      </c>
      <c r="AF290" s="162"/>
      <c r="AG290" s="162"/>
      <c r="AH290" s="162"/>
      <c r="AI290" s="162"/>
      <c r="AJ290" s="162"/>
      <c r="AK290" s="162">
        <f>Tabela1339[[#This Row],[Categoria]]</f>
        <v>0</v>
      </c>
      <c r="AL290" s="162"/>
      <c r="AM290" s="162"/>
      <c r="AN290" s="162"/>
      <c r="AO290" s="162"/>
      <c r="AP290" s="150" t="str">
        <f t="shared" si="14"/>
        <v/>
      </c>
    </row>
    <row r="291" spans="1:42" s="144" customFormat="1" ht="16.5" x14ac:dyDescent="0.25">
      <c r="A291" s="159"/>
      <c r="B291" s="157"/>
      <c r="C291" s="158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50" t="str">
        <f t="shared" si="12"/>
        <v/>
      </c>
      <c r="P291" s="157"/>
      <c r="Q291" s="158" t="str">
        <f>IF(Tabela1339[[#This Row],[Diagnóstico]]="Não Prenha",Tabela1339[[#This Row],[Vaca]],"-")</f>
        <v>-</v>
      </c>
      <c r="R291" s="162" t="str">
        <f>IF(Tabela1339[[#This Row],[Diagnóstico]]="Não Prenha",Tabela1339[[#This Row],[E.C.C DG]],"-")</f>
        <v>-</v>
      </c>
      <c r="S291" s="162"/>
      <c r="T291" s="162" t="str">
        <f>IF(Tabela1339[[#This Row],[Diagnóstico]]="Não Prenha",Tabela1339[[#This Row],[E.C.C. IA]],"-")</f>
        <v>-</v>
      </c>
      <c r="U291" s="162" t="str">
        <f>IF(Tabela1339[[#This Row],[Diagnóstico]]="Não Prenha",Tabela1339[[#This Row],[Raça IA]],"-")</f>
        <v>-</v>
      </c>
      <c r="V291" s="162"/>
      <c r="W291" s="162">
        <f>Tabela1339[[#This Row],[Categoria]]</f>
        <v>0</v>
      </c>
      <c r="X291" s="162"/>
      <c r="Y291" s="162"/>
      <c r="Z291" s="162"/>
      <c r="AA291" s="162"/>
      <c r="AB291" s="150" t="str">
        <f t="shared" si="13"/>
        <v/>
      </c>
      <c r="AD291" s="157"/>
      <c r="AE291" s="158" t="str">
        <f>IF(Tabela1312410[[#This Row],[Diagnóstico]]="Não Prenha ",Tabela1339[[#This Row],[Vaca]],"-")</f>
        <v>-</v>
      </c>
      <c r="AF291" s="162"/>
      <c r="AG291" s="162"/>
      <c r="AH291" s="162"/>
      <c r="AI291" s="162"/>
      <c r="AJ291" s="162"/>
      <c r="AK291" s="162">
        <f>Tabela1339[[#This Row],[Categoria]]</f>
        <v>0</v>
      </c>
      <c r="AL291" s="162"/>
      <c r="AM291" s="162"/>
      <c r="AN291" s="162"/>
      <c r="AO291" s="162"/>
      <c r="AP291" s="150" t="str">
        <f t="shared" si="14"/>
        <v/>
      </c>
    </row>
    <row r="292" spans="1:42" s="144" customFormat="1" ht="16.5" x14ac:dyDescent="0.25">
      <c r="A292" s="159"/>
      <c r="B292" s="157"/>
      <c r="C292" s="158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50" t="str">
        <f t="shared" si="12"/>
        <v/>
      </c>
      <c r="P292" s="157"/>
      <c r="Q292" s="158" t="str">
        <f>IF(Tabela1339[[#This Row],[Diagnóstico]]="Não Prenha",Tabela1339[[#This Row],[Vaca]],"-")</f>
        <v>-</v>
      </c>
      <c r="R292" s="162" t="str">
        <f>IF(Tabela1339[[#This Row],[Diagnóstico]]="Não Prenha",Tabela1339[[#This Row],[E.C.C DG]],"-")</f>
        <v>-</v>
      </c>
      <c r="S292" s="162"/>
      <c r="T292" s="162" t="str">
        <f>IF(Tabela1339[[#This Row],[Diagnóstico]]="Não Prenha",Tabela1339[[#This Row],[E.C.C. IA]],"-")</f>
        <v>-</v>
      </c>
      <c r="U292" s="162" t="str">
        <f>IF(Tabela1339[[#This Row],[Diagnóstico]]="Não Prenha",Tabela1339[[#This Row],[Raça IA]],"-")</f>
        <v>-</v>
      </c>
      <c r="V292" s="162"/>
      <c r="W292" s="162">
        <f>Tabela1339[[#This Row],[Categoria]]</f>
        <v>0</v>
      </c>
      <c r="X292" s="162"/>
      <c r="Y292" s="162"/>
      <c r="Z292" s="162"/>
      <c r="AA292" s="162"/>
      <c r="AB292" s="150" t="str">
        <f t="shared" si="13"/>
        <v/>
      </c>
      <c r="AD292" s="157"/>
      <c r="AE292" s="158" t="str">
        <f>IF(Tabela1312410[[#This Row],[Diagnóstico]]="Não Prenha ",Tabela1339[[#This Row],[Vaca]],"-")</f>
        <v>-</v>
      </c>
      <c r="AF292" s="162"/>
      <c r="AG292" s="162"/>
      <c r="AH292" s="162"/>
      <c r="AI292" s="162"/>
      <c r="AJ292" s="162"/>
      <c r="AK292" s="162">
        <f>Tabela1339[[#This Row],[Categoria]]</f>
        <v>0</v>
      </c>
      <c r="AL292" s="162"/>
      <c r="AM292" s="162"/>
      <c r="AN292" s="162"/>
      <c r="AO292" s="162"/>
      <c r="AP292" s="150" t="str">
        <f t="shared" si="14"/>
        <v/>
      </c>
    </row>
    <row r="293" spans="1:42" s="144" customFormat="1" ht="16.5" x14ac:dyDescent="0.25">
      <c r="A293" s="159"/>
      <c r="B293" s="157"/>
      <c r="C293" s="158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50" t="str">
        <f t="shared" si="12"/>
        <v/>
      </c>
      <c r="P293" s="157"/>
      <c r="Q293" s="158" t="str">
        <f>IF(Tabela1339[[#This Row],[Diagnóstico]]="Não Prenha",Tabela1339[[#This Row],[Vaca]],"-")</f>
        <v>-</v>
      </c>
      <c r="R293" s="162" t="str">
        <f>IF(Tabela1339[[#This Row],[Diagnóstico]]="Não Prenha",Tabela1339[[#This Row],[E.C.C DG]],"-")</f>
        <v>-</v>
      </c>
      <c r="S293" s="162"/>
      <c r="T293" s="162" t="str">
        <f>IF(Tabela1339[[#This Row],[Diagnóstico]]="Não Prenha",Tabela1339[[#This Row],[E.C.C. IA]],"-")</f>
        <v>-</v>
      </c>
      <c r="U293" s="162" t="str">
        <f>IF(Tabela1339[[#This Row],[Diagnóstico]]="Não Prenha",Tabela1339[[#This Row],[Raça IA]],"-")</f>
        <v>-</v>
      </c>
      <c r="V293" s="162"/>
      <c r="W293" s="162">
        <f>Tabela1339[[#This Row],[Categoria]]</f>
        <v>0</v>
      </c>
      <c r="X293" s="162"/>
      <c r="Y293" s="162"/>
      <c r="Z293" s="162"/>
      <c r="AA293" s="162"/>
      <c r="AB293" s="150" t="str">
        <f t="shared" si="13"/>
        <v/>
      </c>
      <c r="AD293" s="157"/>
      <c r="AE293" s="158" t="str">
        <f>IF(Tabela1312410[[#This Row],[Diagnóstico]]="Não Prenha ",Tabela1339[[#This Row],[Vaca]],"-")</f>
        <v>-</v>
      </c>
      <c r="AF293" s="162"/>
      <c r="AG293" s="162"/>
      <c r="AH293" s="162"/>
      <c r="AI293" s="162"/>
      <c r="AJ293" s="162"/>
      <c r="AK293" s="162">
        <f>Tabela1339[[#This Row],[Categoria]]</f>
        <v>0</v>
      </c>
      <c r="AL293" s="162"/>
      <c r="AM293" s="162"/>
      <c r="AN293" s="162"/>
      <c r="AO293" s="162"/>
      <c r="AP293" s="150" t="str">
        <f t="shared" si="14"/>
        <v/>
      </c>
    </row>
    <row r="294" spans="1:42" s="144" customFormat="1" ht="16.5" x14ac:dyDescent="0.25">
      <c r="A294" s="159"/>
      <c r="B294" s="157"/>
      <c r="C294" s="158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50" t="str">
        <f t="shared" si="12"/>
        <v/>
      </c>
      <c r="P294" s="157"/>
      <c r="Q294" s="158" t="str">
        <f>IF(Tabela1339[[#This Row],[Diagnóstico]]="Não Prenha",Tabela1339[[#This Row],[Vaca]],"-")</f>
        <v>-</v>
      </c>
      <c r="R294" s="162" t="str">
        <f>IF(Tabela1339[[#This Row],[Diagnóstico]]="Não Prenha",Tabela1339[[#This Row],[E.C.C DG]],"-")</f>
        <v>-</v>
      </c>
      <c r="S294" s="162"/>
      <c r="T294" s="162" t="str">
        <f>IF(Tabela1339[[#This Row],[Diagnóstico]]="Não Prenha",Tabela1339[[#This Row],[E.C.C. IA]],"-")</f>
        <v>-</v>
      </c>
      <c r="U294" s="162" t="str">
        <f>IF(Tabela1339[[#This Row],[Diagnóstico]]="Não Prenha",Tabela1339[[#This Row],[Raça IA]],"-")</f>
        <v>-</v>
      </c>
      <c r="V294" s="162"/>
      <c r="W294" s="162">
        <f>Tabela1339[[#This Row],[Categoria]]</f>
        <v>0</v>
      </c>
      <c r="X294" s="162"/>
      <c r="Y294" s="162"/>
      <c r="Z294" s="162"/>
      <c r="AA294" s="162"/>
      <c r="AB294" s="150" t="str">
        <f t="shared" si="13"/>
        <v/>
      </c>
      <c r="AD294" s="157"/>
      <c r="AE294" s="158" t="str">
        <f>IF(Tabela1312410[[#This Row],[Diagnóstico]]="Não Prenha ",Tabela1339[[#This Row],[Vaca]],"-")</f>
        <v>-</v>
      </c>
      <c r="AF294" s="162"/>
      <c r="AG294" s="162"/>
      <c r="AH294" s="162"/>
      <c r="AI294" s="162"/>
      <c r="AJ294" s="162"/>
      <c r="AK294" s="162">
        <f>Tabela1339[[#This Row],[Categoria]]</f>
        <v>0</v>
      </c>
      <c r="AL294" s="162"/>
      <c r="AM294" s="162"/>
      <c r="AN294" s="162"/>
      <c r="AO294" s="162"/>
      <c r="AP294" s="150" t="str">
        <f t="shared" si="14"/>
        <v/>
      </c>
    </row>
    <row r="295" spans="1:42" s="144" customFormat="1" ht="16.5" x14ac:dyDescent="0.25">
      <c r="A295" s="159"/>
      <c r="B295" s="157"/>
      <c r="C295" s="158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50" t="str">
        <f t="shared" si="12"/>
        <v/>
      </c>
      <c r="P295" s="157"/>
      <c r="Q295" s="158" t="str">
        <f>IF(Tabela1339[[#This Row],[Diagnóstico]]="Não Prenha",Tabela1339[[#This Row],[Vaca]],"-")</f>
        <v>-</v>
      </c>
      <c r="R295" s="162" t="str">
        <f>IF(Tabela1339[[#This Row],[Diagnóstico]]="Não Prenha",Tabela1339[[#This Row],[E.C.C DG]],"-")</f>
        <v>-</v>
      </c>
      <c r="S295" s="162"/>
      <c r="T295" s="162" t="str">
        <f>IF(Tabela1339[[#This Row],[Diagnóstico]]="Não Prenha",Tabela1339[[#This Row],[E.C.C. IA]],"-")</f>
        <v>-</v>
      </c>
      <c r="U295" s="162" t="str">
        <f>IF(Tabela1339[[#This Row],[Diagnóstico]]="Não Prenha",Tabela1339[[#This Row],[Raça IA]],"-")</f>
        <v>-</v>
      </c>
      <c r="V295" s="162"/>
      <c r="W295" s="162">
        <f>Tabela1339[[#This Row],[Categoria]]</f>
        <v>0</v>
      </c>
      <c r="X295" s="162"/>
      <c r="Y295" s="162"/>
      <c r="Z295" s="162"/>
      <c r="AA295" s="162"/>
      <c r="AB295" s="150" t="str">
        <f t="shared" si="13"/>
        <v/>
      </c>
      <c r="AD295" s="157"/>
      <c r="AE295" s="158" t="str">
        <f>IF(Tabela1312410[[#This Row],[Diagnóstico]]="Não Prenha ",Tabela1339[[#This Row],[Vaca]],"-")</f>
        <v>-</v>
      </c>
      <c r="AF295" s="162"/>
      <c r="AG295" s="162"/>
      <c r="AH295" s="162"/>
      <c r="AI295" s="162"/>
      <c r="AJ295" s="162"/>
      <c r="AK295" s="162">
        <f>Tabela1339[[#This Row],[Categoria]]</f>
        <v>0</v>
      </c>
      <c r="AL295" s="162"/>
      <c r="AM295" s="162"/>
      <c r="AN295" s="162"/>
      <c r="AO295" s="162"/>
      <c r="AP295" s="150" t="str">
        <f t="shared" si="14"/>
        <v/>
      </c>
    </row>
    <row r="296" spans="1:42" s="144" customFormat="1" ht="16.5" x14ac:dyDescent="0.25">
      <c r="A296" s="159"/>
      <c r="B296" s="157"/>
      <c r="C296" s="158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50" t="str">
        <f t="shared" si="12"/>
        <v/>
      </c>
      <c r="P296" s="157"/>
      <c r="Q296" s="158" t="str">
        <f>IF(Tabela1339[[#This Row],[Diagnóstico]]="Não Prenha",Tabela1339[[#This Row],[Vaca]],"-")</f>
        <v>-</v>
      </c>
      <c r="R296" s="162" t="str">
        <f>IF(Tabela1339[[#This Row],[Diagnóstico]]="Não Prenha",Tabela1339[[#This Row],[E.C.C DG]],"-")</f>
        <v>-</v>
      </c>
      <c r="S296" s="162"/>
      <c r="T296" s="162" t="str">
        <f>IF(Tabela1339[[#This Row],[Diagnóstico]]="Não Prenha",Tabela1339[[#This Row],[E.C.C. IA]],"-")</f>
        <v>-</v>
      </c>
      <c r="U296" s="162" t="str">
        <f>IF(Tabela1339[[#This Row],[Diagnóstico]]="Não Prenha",Tabela1339[[#This Row],[Raça IA]],"-")</f>
        <v>-</v>
      </c>
      <c r="V296" s="162"/>
      <c r="W296" s="162">
        <f>Tabela1339[[#This Row],[Categoria]]</f>
        <v>0</v>
      </c>
      <c r="X296" s="162"/>
      <c r="Y296" s="162"/>
      <c r="Z296" s="162"/>
      <c r="AA296" s="162"/>
      <c r="AB296" s="150" t="str">
        <f t="shared" si="13"/>
        <v/>
      </c>
      <c r="AD296" s="157"/>
      <c r="AE296" s="158" t="str">
        <f>IF(Tabela1312410[[#This Row],[Diagnóstico]]="Não Prenha ",Tabela1339[[#This Row],[Vaca]],"-")</f>
        <v>-</v>
      </c>
      <c r="AF296" s="162"/>
      <c r="AG296" s="162"/>
      <c r="AH296" s="162"/>
      <c r="AI296" s="162"/>
      <c r="AJ296" s="162"/>
      <c r="AK296" s="162">
        <f>Tabela1339[[#This Row],[Categoria]]</f>
        <v>0</v>
      </c>
      <c r="AL296" s="162"/>
      <c r="AM296" s="162"/>
      <c r="AN296" s="162"/>
      <c r="AO296" s="162"/>
      <c r="AP296" s="150" t="str">
        <f t="shared" si="14"/>
        <v/>
      </c>
    </row>
    <row r="297" spans="1:42" s="144" customFormat="1" ht="16.5" x14ac:dyDescent="0.25">
      <c r="A297" s="159"/>
      <c r="B297" s="157"/>
      <c r="C297" s="158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50" t="str">
        <f t="shared" si="12"/>
        <v/>
      </c>
      <c r="P297" s="157"/>
      <c r="Q297" s="158" t="str">
        <f>IF(Tabela1339[[#This Row],[Diagnóstico]]="Não Prenha",Tabela1339[[#This Row],[Vaca]],"-")</f>
        <v>-</v>
      </c>
      <c r="R297" s="162" t="str">
        <f>IF(Tabela1339[[#This Row],[Diagnóstico]]="Não Prenha",Tabela1339[[#This Row],[E.C.C DG]],"-")</f>
        <v>-</v>
      </c>
      <c r="S297" s="162"/>
      <c r="T297" s="162" t="str">
        <f>IF(Tabela1339[[#This Row],[Diagnóstico]]="Não Prenha",Tabela1339[[#This Row],[E.C.C. IA]],"-")</f>
        <v>-</v>
      </c>
      <c r="U297" s="162" t="str">
        <f>IF(Tabela1339[[#This Row],[Diagnóstico]]="Não Prenha",Tabela1339[[#This Row],[Raça IA]],"-")</f>
        <v>-</v>
      </c>
      <c r="V297" s="162"/>
      <c r="W297" s="162">
        <f>Tabela1339[[#This Row],[Categoria]]</f>
        <v>0</v>
      </c>
      <c r="X297" s="162"/>
      <c r="Y297" s="162"/>
      <c r="Z297" s="162"/>
      <c r="AA297" s="162"/>
      <c r="AB297" s="150" t="str">
        <f t="shared" si="13"/>
        <v/>
      </c>
      <c r="AD297" s="157"/>
      <c r="AE297" s="158" t="str">
        <f>IF(Tabela1312410[[#This Row],[Diagnóstico]]="Não Prenha ",Tabela1339[[#This Row],[Vaca]],"-")</f>
        <v>-</v>
      </c>
      <c r="AF297" s="162"/>
      <c r="AG297" s="162"/>
      <c r="AH297" s="162"/>
      <c r="AI297" s="162"/>
      <c r="AJ297" s="162"/>
      <c r="AK297" s="162">
        <f>Tabela1339[[#This Row],[Categoria]]</f>
        <v>0</v>
      </c>
      <c r="AL297" s="162"/>
      <c r="AM297" s="162"/>
      <c r="AN297" s="162"/>
      <c r="AO297" s="162"/>
      <c r="AP297" s="150" t="str">
        <f t="shared" si="14"/>
        <v/>
      </c>
    </row>
    <row r="298" spans="1:42" s="144" customFormat="1" ht="16.5" x14ac:dyDescent="0.25">
      <c r="A298" s="159"/>
      <c r="B298" s="157"/>
      <c r="C298" s="158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50" t="str">
        <f t="shared" si="12"/>
        <v/>
      </c>
      <c r="P298" s="157"/>
      <c r="Q298" s="158" t="str">
        <f>IF(Tabela1339[[#This Row],[Diagnóstico]]="Não Prenha",Tabela1339[[#This Row],[Vaca]],"-")</f>
        <v>-</v>
      </c>
      <c r="R298" s="162" t="str">
        <f>IF(Tabela1339[[#This Row],[Diagnóstico]]="Não Prenha",Tabela1339[[#This Row],[E.C.C DG]],"-")</f>
        <v>-</v>
      </c>
      <c r="S298" s="162"/>
      <c r="T298" s="162" t="str">
        <f>IF(Tabela1339[[#This Row],[Diagnóstico]]="Não Prenha",Tabela1339[[#This Row],[E.C.C. IA]],"-")</f>
        <v>-</v>
      </c>
      <c r="U298" s="162" t="str">
        <f>IF(Tabela1339[[#This Row],[Diagnóstico]]="Não Prenha",Tabela1339[[#This Row],[Raça IA]],"-")</f>
        <v>-</v>
      </c>
      <c r="V298" s="162"/>
      <c r="W298" s="162">
        <f>Tabela1339[[#This Row],[Categoria]]</f>
        <v>0</v>
      </c>
      <c r="X298" s="162"/>
      <c r="Y298" s="162"/>
      <c r="Z298" s="162"/>
      <c r="AA298" s="162"/>
      <c r="AB298" s="150" t="str">
        <f t="shared" si="13"/>
        <v/>
      </c>
      <c r="AD298" s="157"/>
      <c r="AE298" s="158" t="str">
        <f>IF(Tabela1312410[[#This Row],[Diagnóstico]]="Não Prenha ",Tabela1339[[#This Row],[Vaca]],"-")</f>
        <v>-</v>
      </c>
      <c r="AF298" s="162"/>
      <c r="AG298" s="162"/>
      <c r="AH298" s="162"/>
      <c r="AI298" s="162"/>
      <c r="AJ298" s="162"/>
      <c r="AK298" s="162">
        <f>Tabela1339[[#This Row],[Categoria]]</f>
        <v>0</v>
      </c>
      <c r="AL298" s="162"/>
      <c r="AM298" s="162"/>
      <c r="AN298" s="162"/>
      <c r="AO298" s="162"/>
      <c r="AP298" s="150" t="str">
        <f t="shared" si="14"/>
        <v/>
      </c>
    </row>
    <row r="299" spans="1:42" s="144" customFormat="1" ht="16.5" x14ac:dyDescent="0.25">
      <c r="A299" s="159"/>
      <c r="B299" s="157"/>
      <c r="C299" s="158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50" t="str">
        <f t="shared" si="12"/>
        <v/>
      </c>
      <c r="P299" s="157"/>
      <c r="Q299" s="158" t="str">
        <f>IF(Tabela1339[[#This Row],[Diagnóstico]]="Não Prenha",Tabela1339[[#This Row],[Vaca]],"-")</f>
        <v>-</v>
      </c>
      <c r="R299" s="162" t="str">
        <f>IF(Tabela1339[[#This Row],[Diagnóstico]]="Não Prenha",Tabela1339[[#This Row],[E.C.C DG]],"-")</f>
        <v>-</v>
      </c>
      <c r="S299" s="162"/>
      <c r="T299" s="162" t="str">
        <f>IF(Tabela1339[[#This Row],[Diagnóstico]]="Não Prenha",Tabela1339[[#This Row],[E.C.C. IA]],"-")</f>
        <v>-</v>
      </c>
      <c r="U299" s="162" t="str">
        <f>IF(Tabela1339[[#This Row],[Diagnóstico]]="Não Prenha",Tabela1339[[#This Row],[Raça IA]],"-")</f>
        <v>-</v>
      </c>
      <c r="V299" s="162"/>
      <c r="W299" s="162">
        <f>Tabela1339[[#This Row],[Categoria]]</f>
        <v>0</v>
      </c>
      <c r="X299" s="162"/>
      <c r="Y299" s="162"/>
      <c r="Z299" s="162"/>
      <c r="AA299" s="162"/>
      <c r="AB299" s="150" t="str">
        <f t="shared" si="13"/>
        <v/>
      </c>
      <c r="AD299" s="157"/>
      <c r="AE299" s="158" t="str">
        <f>IF(Tabela1312410[[#This Row],[Diagnóstico]]="Não Prenha ",Tabela1339[[#This Row],[Vaca]],"-")</f>
        <v>-</v>
      </c>
      <c r="AF299" s="162"/>
      <c r="AG299" s="162"/>
      <c r="AH299" s="162"/>
      <c r="AI299" s="162"/>
      <c r="AJ299" s="162"/>
      <c r="AK299" s="162">
        <f>Tabela1339[[#This Row],[Categoria]]</f>
        <v>0</v>
      </c>
      <c r="AL299" s="162"/>
      <c r="AM299" s="162"/>
      <c r="AN299" s="162"/>
      <c r="AO299" s="162"/>
      <c r="AP299" s="150" t="str">
        <f t="shared" si="14"/>
        <v/>
      </c>
    </row>
    <row r="300" spans="1:42" s="144" customFormat="1" ht="16.5" x14ac:dyDescent="0.25">
      <c r="A300" s="159"/>
      <c r="B300" s="157"/>
      <c r="C300" s="158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50" t="str">
        <f t="shared" si="12"/>
        <v/>
      </c>
      <c r="P300" s="157"/>
      <c r="Q300" s="158" t="str">
        <f>IF(Tabela1339[[#This Row],[Diagnóstico]]="Não Prenha",Tabela1339[[#This Row],[Vaca]],"-")</f>
        <v>-</v>
      </c>
      <c r="R300" s="162" t="str">
        <f>IF(Tabela1339[[#This Row],[Diagnóstico]]="Não Prenha",Tabela1339[[#This Row],[E.C.C DG]],"-")</f>
        <v>-</v>
      </c>
      <c r="S300" s="162"/>
      <c r="T300" s="162" t="str">
        <f>IF(Tabela1339[[#This Row],[Diagnóstico]]="Não Prenha",Tabela1339[[#This Row],[E.C.C. IA]],"-")</f>
        <v>-</v>
      </c>
      <c r="U300" s="162" t="str">
        <f>IF(Tabela1339[[#This Row],[Diagnóstico]]="Não Prenha",Tabela1339[[#This Row],[Raça IA]],"-")</f>
        <v>-</v>
      </c>
      <c r="V300" s="162"/>
      <c r="W300" s="162">
        <f>Tabela1339[[#This Row],[Categoria]]</f>
        <v>0</v>
      </c>
      <c r="X300" s="162"/>
      <c r="Y300" s="162"/>
      <c r="Z300" s="162"/>
      <c r="AA300" s="162"/>
      <c r="AB300" s="150" t="str">
        <f t="shared" si="13"/>
        <v/>
      </c>
      <c r="AD300" s="157"/>
      <c r="AE300" s="158" t="str">
        <f>IF(Tabela1312410[[#This Row],[Diagnóstico]]="Não Prenha ",Tabela1339[[#This Row],[Vaca]],"-")</f>
        <v>-</v>
      </c>
      <c r="AF300" s="162"/>
      <c r="AG300" s="162"/>
      <c r="AH300" s="162"/>
      <c r="AI300" s="162"/>
      <c r="AJ300" s="162"/>
      <c r="AK300" s="162">
        <f>Tabela1339[[#This Row],[Categoria]]</f>
        <v>0</v>
      </c>
      <c r="AL300" s="162"/>
      <c r="AM300" s="162"/>
      <c r="AN300" s="162"/>
      <c r="AO300" s="162"/>
      <c r="AP300" s="150" t="str">
        <f t="shared" si="14"/>
        <v/>
      </c>
    </row>
    <row r="301" spans="1:42" s="144" customFormat="1" ht="16.5" x14ac:dyDescent="0.25">
      <c r="A301" s="159"/>
      <c r="B301" s="157"/>
      <c r="C301" s="158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50" t="str">
        <f t="shared" si="12"/>
        <v/>
      </c>
      <c r="P301" s="157"/>
      <c r="Q301" s="158" t="str">
        <f>IF(Tabela1339[[#This Row],[Diagnóstico]]="Não Prenha",Tabela1339[[#This Row],[Vaca]],"-")</f>
        <v>-</v>
      </c>
      <c r="R301" s="162" t="str">
        <f>IF(Tabela1339[[#This Row],[Diagnóstico]]="Não Prenha",Tabela1339[[#This Row],[E.C.C DG]],"-")</f>
        <v>-</v>
      </c>
      <c r="S301" s="162"/>
      <c r="T301" s="162" t="str">
        <f>IF(Tabela1339[[#This Row],[Diagnóstico]]="Não Prenha",Tabela1339[[#This Row],[E.C.C. IA]],"-")</f>
        <v>-</v>
      </c>
      <c r="U301" s="162" t="str">
        <f>IF(Tabela1339[[#This Row],[Diagnóstico]]="Não Prenha",Tabela1339[[#This Row],[Raça IA]],"-")</f>
        <v>-</v>
      </c>
      <c r="V301" s="162"/>
      <c r="W301" s="162">
        <f>Tabela1339[[#This Row],[Categoria]]</f>
        <v>0</v>
      </c>
      <c r="X301" s="162"/>
      <c r="Y301" s="162"/>
      <c r="Z301" s="162"/>
      <c r="AA301" s="162"/>
      <c r="AB301" s="150" t="str">
        <f t="shared" si="13"/>
        <v/>
      </c>
      <c r="AD301" s="157"/>
      <c r="AE301" s="158" t="str">
        <f>IF(Tabela1312410[[#This Row],[Diagnóstico]]="Não Prenha ",Tabela1339[[#This Row],[Vaca]],"-")</f>
        <v>-</v>
      </c>
      <c r="AF301" s="162"/>
      <c r="AG301" s="162"/>
      <c r="AH301" s="162"/>
      <c r="AI301" s="162"/>
      <c r="AJ301" s="162"/>
      <c r="AK301" s="162">
        <f>Tabela1339[[#This Row],[Categoria]]</f>
        <v>0</v>
      </c>
      <c r="AL301" s="162"/>
      <c r="AM301" s="162"/>
      <c r="AN301" s="162"/>
      <c r="AO301" s="162"/>
      <c r="AP301" s="150" t="str">
        <f t="shared" si="14"/>
        <v/>
      </c>
    </row>
    <row r="302" spans="1:42" s="144" customFormat="1" ht="16.5" x14ac:dyDescent="0.25">
      <c r="A302" s="159"/>
      <c r="B302" s="157"/>
      <c r="C302" s="158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50" t="str">
        <f t="shared" si="12"/>
        <v/>
      </c>
      <c r="P302" s="157"/>
      <c r="Q302" s="158" t="str">
        <f>IF(Tabela1339[[#This Row],[Diagnóstico]]="Não Prenha",Tabela1339[[#This Row],[Vaca]],"-")</f>
        <v>-</v>
      </c>
      <c r="R302" s="162" t="str">
        <f>IF(Tabela1339[[#This Row],[Diagnóstico]]="Não Prenha",Tabela1339[[#This Row],[E.C.C DG]],"-")</f>
        <v>-</v>
      </c>
      <c r="S302" s="162"/>
      <c r="T302" s="162" t="str">
        <f>IF(Tabela1339[[#This Row],[Diagnóstico]]="Não Prenha",Tabela1339[[#This Row],[E.C.C. IA]],"-")</f>
        <v>-</v>
      </c>
      <c r="U302" s="162" t="str">
        <f>IF(Tabela1339[[#This Row],[Diagnóstico]]="Não Prenha",Tabela1339[[#This Row],[Raça IA]],"-")</f>
        <v>-</v>
      </c>
      <c r="V302" s="162"/>
      <c r="W302" s="162">
        <f>Tabela1339[[#This Row],[Categoria]]</f>
        <v>0</v>
      </c>
      <c r="X302" s="162"/>
      <c r="Y302" s="162"/>
      <c r="Z302" s="162"/>
      <c r="AA302" s="162"/>
      <c r="AB302" s="150" t="str">
        <f t="shared" si="13"/>
        <v/>
      </c>
      <c r="AD302" s="157"/>
      <c r="AE302" s="158" t="str">
        <f>IF(Tabela1312410[[#This Row],[Diagnóstico]]="Não Prenha ",Tabela1339[[#This Row],[Vaca]],"-")</f>
        <v>-</v>
      </c>
      <c r="AF302" s="162"/>
      <c r="AG302" s="162"/>
      <c r="AH302" s="162"/>
      <c r="AI302" s="162"/>
      <c r="AJ302" s="162"/>
      <c r="AK302" s="162">
        <f>Tabela1339[[#This Row],[Categoria]]</f>
        <v>0</v>
      </c>
      <c r="AL302" s="162"/>
      <c r="AM302" s="162"/>
      <c r="AN302" s="162"/>
      <c r="AO302" s="162"/>
      <c r="AP302" s="150" t="str">
        <f t="shared" si="14"/>
        <v/>
      </c>
    </row>
    <row r="303" spans="1:42" s="144" customFormat="1" ht="16.5" x14ac:dyDescent="0.25">
      <c r="A303" s="159"/>
      <c r="B303" s="157"/>
      <c r="C303" s="158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50" t="str">
        <f t="shared" si="12"/>
        <v/>
      </c>
      <c r="P303" s="157"/>
      <c r="Q303" s="158" t="str">
        <f>IF(Tabela1339[[#This Row],[Diagnóstico]]="Não Prenha",Tabela1339[[#This Row],[Vaca]],"-")</f>
        <v>-</v>
      </c>
      <c r="R303" s="162" t="str">
        <f>IF(Tabela1339[[#This Row],[Diagnóstico]]="Não Prenha",Tabela1339[[#This Row],[E.C.C DG]],"-")</f>
        <v>-</v>
      </c>
      <c r="S303" s="162"/>
      <c r="T303" s="162" t="str">
        <f>IF(Tabela1339[[#This Row],[Diagnóstico]]="Não Prenha",Tabela1339[[#This Row],[E.C.C. IA]],"-")</f>
        <v>-</v>
      </c>
      <c r="U303" s="162" t="str">
        <f>IF(Tabela1339[[#This Row],[Diagnóstico]]="Não Prenha",Tabela1339[[#This Row],[Raça IA]],"-")</f>
        <v>-</v>
      </c>
      <c r="V303" s="162"/>
      <c r="W303" s="162">
        <f>Tabela1339[[#This Row],[Categoria]]</f>
        <v>0</v>
      </c>
      <c r="X303" s="162"/>
      <c r="Y303" s="162"/>
      <c r="Z303" s="162"/>
      <c r="AA303" s="162"/>
      <c r="AB303" s="150" t="str">
        <f t="shared" si="13"/>
        <v/>
      </c>
      <c r="AD303" s="157"/>
      <c r="AE303" s="158" t="str">
        <f>IF(Tabela1312410[[#This Row],[Diagnóstico]]="Não Prenha ",Tabela1339[[#This Row],[Vaca]],"-")</f>
        <v>-</v>
      </c>
      <c r="AF303" s="162"/>
      <c r="AG303" s="162"/>
      <c r="AH303" s="162"/>
      <c r="AI303" s="162"/>
      <c r="AJ303" s="162"/>
      <c r="AK303" s="162">
        <f>Tabela1339[[#This Row],[Categoria]]</f>
        <v>0</v>
      </c>
      <c r="AL303" s="162"/>
      <c r="AM303" s="162"/>
      <c r="AN303" s="162"/>
      <c r="AO303" s="162"/>
      <c r="AP303" s="150" t="str">
        <f t="shared" si="14"/>
        <v/>
      </c>
    </row>
    <row r="304" spans="1:42" s="144" customFormat="1" ht="16.5" x14ac:dyDescent="0.25">
      <c r="A304" s="159"/>
      <c r="B304" s="157"/>
      <c r="C304" s="158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50" t="str">
        <f t="shared" si="12"/>
        <v/>
      </c>
      <c r="P304" s="157"/>
      <c r="Q304" s="158" t="str">
        <f>IF(Tabela1339[[#This Row],[Diagnóstico]]="Não Prenha",Tabela1339[[#This Row],[Vaca]],"-")</f>
        <v>-</v>
      </c>
      <c r="R304" s="162" t="str">
        <f>IF(Tabela1339[[#This Row],[Diagnóstico]]="Não Prenha",Tabela1339[[#This Row],[E.C.C DG]],"-")</f>
        <v>-</v>
      </c>
      <c r="S304" s="162"/>
      <c r="T304" s="162" t="str">
        <f>IF(Tabela1339[[#This Row],[Diagnóstico]]="Não Prenha",Tabela1339[[#This Row],[E.C.C. IA]],"-")</f>
        <v>-</v>
      </c>
      <c r="U304" s="162" t="str">
        <f>IF(Tabela1339[[#This Row],[Diagnóstico]]="Não Prenha",Tabela1339[[#This Row],[Raça IA]],"-")</f>
        <v>-</v>
      </c>
      <c r="V304" s="162"/>
      <c r="W304" s="162">
        <f>Tabela1339[[#This Row],[Categoria]]</f>
        <v>0</v>
      </c>
      <c r="X304" s="162"/>
      <c r="Y304" s="162"/>
      <c r="Z304" s="162"/>
      <c r="AA304" s="162"/>
      <c r="AB304" s="150" t="str">
        <f t="shared" si="13"/>
        <v/>
      </c>
      <c r="AD304" s="157"/>
      <c r="AE304" s="158" t="str">
        <f>IF(Tabela1312410[[#This Row],[Diagnóstico]]="Não Prenha ",Tabela1339[[#This Row],[Vaca]],"-")</f>
        <v>-</v>
      </c>
      <c r="AF304" s="162"/>
      <c r="AG304" s="162"/>
      <c r="AH304" s="162"/>
      <c r="AI304" s="162"/>
      <c r="AJ304" s="162"/>
      <c r="AK304" s="162">
        <f>Tabela1339[[#This Row],[Categoria]]</f>
        <v>0</v>
      </c>
      <c r="AL304" s="162"/>
      <c r="AM304" s="162"/>
      <c r="AN304" s="162"/>
      <c r="AO304" s="162"/>
      <c r="AP304" s="150" t="str">
        <f t="shared" si="14"/>
        <v/>
      </c>
    </row>
    <row r="305" spans="1:42" s="144" customFormat="1" ht="16.5" x14ac:dyDescent="0.25">
      <c r="A305" s="159"/>
      <c r="B305" s="157"/>
      <c r="C305" s="158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50" t="str">
        <f t="shared" si="12"/>
        <v/>
      </c>
      <c r="P305" s="157"/>
      <c r="Q305" s="158" t="str">
        <f>IF(Tabela1339[[#This Row],[Diagnóstico]]="Não Prenha",Tabela1339[[#This Row],[Vaca]],"-")</f>
        <v>-</v>
      </c>
      <c r="R305" s="162" t="str">
        <f>IF(Tabela1339[[#This Row],[Diagnóstico]]="Não Prenha",Tabela1339[[#This Row],[E.C.C DG]],"-")</f>
        <v>-</v>
      </c>
      <c r="S305" s="162"/>
      <c r="T305" s="162" t="str">
        <f>IF(Tabela1339[[#This Row],[Diagnóstico]]="Não Prenha",Tabela1339[[#This Row],[E.C.C. IA]],"-")</f>
        <v>-</v>
      </c>
      <c r="U305" s="162" t="str">
        <f>IF(Tabela1339[[#This Row],[Diagnóstico]]="Não Prenha",Tabela1339[[#This Row],[Raça IA]],"-")</f>
        <v>-</v>
      </c>
      <c r="V305" s="162"/>
      <c r="W305" s="162">
        <f>Tabela1339[[#This Row],[Categoria]]</f>
        <v>0</v>
      </c>
      <c r="X305" s="162"/>
      <c r="Y305" s="162"/>
      <c r="Z305" s="162"/>
      <c r="AA305" s="162"/>
      <c r="AB305" s="150" t="str">
        <f t="shared" si="13"/>
        <v/>
      </c>
      <c r="AD305" s="157"/>
      <c r="AE305" s="158" t="str">
        <f>IF(Tabela1312410[[#This Row],[Diagnóstico]]="Não Prenha ",Tabela1339[[#This Row],[Vaca]],"-")</f>
        <v>-</v>
      </c>
      <c r="AF305" s="162"/>
      <c r="AG305" s="162"/>
      <c r="AH305" s="162"/>
      <c r="AI305" s="162"/>
      <c r="AJ305" s="162"/>
      <c r="AK305" s="162">
        <f>Tabela1339[[#This Row],[Categoria]]</f>
        <v>0</v>
      </c>
      <c r="AL305" s="162"/>
      <c r="AM305" s="162"/>
      <c r="AN305" s="162"/>
      <c r="AO305" s="162"/>
      <c r="AP305" s="150" t="str">
        <f t="shared" si="14"/>
        <v/>
      </c>
    </row>
    <row r="306" spans="1:42" s="144" customFormat="1" ht="16.5" x14ac:dyDescent="0.25">
      <c r="A306" s="159"/>
      <c r="B306" s="157"/>
      <c r="C306" s="158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50" t="str">
        <f t="shared" si="12"/>
        <v/>
      </c>
      <c r="P306" s="157"/>
      <c r="Q306" s="158" t="str">
        <f>IF(Tabela1339[[#This Row],[Diagnóstico]]="Não Prenha",Tabela1339[[#This Row],[Vaca]],"-")</f>
        <v>-</v>
      </c>
      <c r="R306" s="162" t="str">
        <f>IF(Tabela1339[[#This Row],[Diagnóstico]]="Não Prenha",Tabela1339[[#This Row],[E.C.C DG]],"-")</f>
        <v>-</v>
      </c>
      <c r="S306" s="162"/>
      <c r="T306" s="162" t="str">
        <f>IF(Tabela1339[[#This Row],[Diagnóstico]]="Não Prenha",Tabela1339[[#This Row],[E.C.C. IA]],"-")</f>
        <v>-</v>
      </c>
      <c r="U306" s="162" t="str">
        <f>IF(Tabela1339[[#This Row],[Diagnóstico]]="Não Prenha",Tabela1339[[#This Row],[Raça IA]],"-")</f>
        <v>-</v>
      </c>
      <c r="V306" s="162"/>
      <c r="W306" s="162">
        <f>Tabela1339[[#This Row],[Categoria]]</f>
        <v>0</v>
      </c>
      <c r="X306" s="162"/>
      <c r="Y306" s="162"/>
      <c r="Z306" s="162"/>
      <c r="AA306" s="162"/>
      <c r="AB306" s="150" t="str">
        <f t="shared" si="13"/>
        <v/>
      </c>
      <c r="AD306" s="157"/>
      <c r="AE306" s="158" t="str">
        <f>IF(Tabela1312410[[#This Row],[Diagnóstico]]="Não Prenha ",Tabela1339[[#This Row],[Vaca]],"-")</f>
        <v>-</v>
      </c>
      <c r="AF306" s="162"/>
      <c r="AG306" s="162"/>
      <c r="AH306" s="162"/>
      <c r="AI306" s="162"/>
      <c r="AJ306" s="162"/>
      <c r="AK306" s="162">
        <f>Tabela1339[[#This Row],[Categoria]]</f>
        <v>0</v>
      </c>
      <c r="AL306" s="162"/>
      <c r="AM306" s="162"/>
      <c r="AN306" s="162"/>
      <c r="AO306" s="162"/>
      <c r="AP306" s="150" t="str">
        <f t="shared" si="14"/>
        <v/>
      </c>
    </row>
    <row r="307" spans="1:42" s="144" customFormat="1" ht="16.5" x14ac:dyDescent="0.25">
      <c r="A307" s="159"/>
      <c r="B307" s="157"/>
      <c r="C307" s="158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50" t="str">
        <f t="shared" si="12"/>
        <v/>
      </c>
      <c r="P307" s="157"/>
      <c r="Q307" s="158" t="str">
        <f>IF(Tabela1339[[#This Row],[Diagnóstico]]="Não Prenha",Tabela1339[[#This Row],[Vaca]],"-")</f>
        <v>-</v>
      </c>
      <c r="R307" s="162" t="str">
        <f>IF(Tabela1339[[#This Row],[Diagnóstico]]="Não Prenha",Tabela1339[[#This Row],[E.C.C DG]],"-")</f>
        <v>-</v>
      </c>
      <c r="S307" s="162"/>
      <c r="T307" s="162" t="str">
        <f>IF(Tabela1339[[#This Row],[Diagnóstico]]="Não Prenha",Tabela1339[[#This Row],[E.C.C. IA]],"-")</f>
        <v>-</v>
      </c>
      <c r="U307" s="162" t="str">
        <f>IF(Tabela1339[[#This Row],[Diagnóstico]]="Não Prenha",Tabela1339[[#This Row],[Raça IA]],"-")</f>
        <v>-</v>
      </c>
      <c r="V307" s="162"/>
      <c r="W307" s="162">
        <f>Tabela1339[[#This Row],[Categoria]]</f>
        <v>0</v>
      </c>
      <c r="X307" s="162"/>
      <c r="Y307" s="162"/>
      <c r="Z307" s="162"/>
      <c r="AA307" s="162"/>
      <c r="AB307" s="150" t="str">
        <f t="shared" si="13"/>
        <v/>
      </c>
      <c r="AD307" s="157"/>
      <c r="AE307" s="158" t="str">
        <f>IF(Tabela1312410[[#This Row],[Diagnóstico]]="Não Prenha ",Tabela1339[[#This Row],[Vaca]],"-")</f>
        <v>-</v>
      </c>
      <c r="AF307" s="162"/>
      <c r="AG307" s="162"/>
      <c r="AH307" s="162"/>
      <c r="AI307" s="162"/>
      <c r="AJ307" s="162"/>
      <c r="AK307" s="162">
        <f>Tabela1339[[#This Row],[Categoria]]</f>
        <v>0</v>
      </c>
      <c r="AL307" s="162"/>
      <c r="AM307" s="162"/>
      <c r="AN307" s="162"/>
      <c r="AO307" s="162"/>
      <c r="AP307" s="150" t="str">
        <f t="shared" si="14"/>
        <v/>
      </c>
    </row>
    <row r="308" spans="1:42" s="144" customFormat="1" ht="16.5" x14ac:dyDescent="0.25">
      <c r="A308" s="159"/>
      <c r="B308" s="157"/>
      <c r="C308" s="158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50" t="str">
        <f t="shared" si="12"/>
        <v/>
      </c>
      <c r="P308" s="157"/>
      <c r="Q308" s="158" t="str">
        <f>IF(Tabela1339[[#This Row],[Diagnóstico]]="Não Prenha",Tabela1339[[#This Row],[Vaca]],"-")</f>
        <v>-</v>
      </c>
      <c r="R308" s="162" t="str">
        <f>IF(Tabela1339[[#This Row],[Diagnóstico]]="Não Prenha",Tabela1339[[#This Row],[E.C.C DG]],"-")</f>
        <v>-</v>
      </c>
      <c r="S308" s="162"/>
      <c r="T308" s="162" t="str">
        <f>IF(Tabela1339[[#This Row],[Diagnóstico]]="Não Prenha",Tabela1339[[#This Row],[E.C.C. IA]],"-")</f>
        <v>-</v>
      </c>
      <c r="U308" s="162" t="str">
        <f>IF(Tabela1339[[#This Row],[Diagnóstico]]="Não Prenha",Tabela1339[[#This Row],[Raça IA]],"-")</f>
        <v>-</v>
      </c>
      <c r="V308" s="162"/>
      <c r="W308" s="162">
        <f>Tabela1339[[#This Row],[Categoria]]</f>
        <v>0</v>
      </c>
      <c r="X308" s="162"/>
      <c r="Y308" s="162"/>
      <c r="Z308" s="162"/>
      <c r="AA308" s="162"/>
      <c r="AB308" s="150" t="str">
        <f t="shared" si="13"/>
        <v/>
      </c>
      <c r="AD308" s="157"/>
      <c r="AE308" s="158" t="str">
        <f>IF(Tabela1312410[[#This Row],[Diagnóstico]]="Não Prenha ",Tabela1339[[#This Row],[Vaca]],"-")</f>
        <v>-</v>
      </c>
      <c r="AF308" s="162"/>
      <c r="AG308" s="162"/>
      <c r="AH308" s="162"/>
      <c r="AI308" s="162"/>
      <c r="AJ308" s="162"/>
      <c r="AK308" s="162">
        <f>Tabela1339[[#This Row],[Categoria]]</f>
        <v>0</v>
      </c>
      <c r="AL308" s="162"/>
      <c r="AM308" s="162"/>
      <c r="AN308" s="162"/>
      <c r="AO308" s="162"/>
      <c r="AP308" s="150" t="str">
        <f t="shared" si="14"/>
        <v/>
      </c>
    </row>
    <row r="309" spans="1:42" s="144" customFormat="1" ht="16.5" x14ac:dyDescent="0.25">
      <c r="A309" s="159"/>
      <c r="B309" s="157"/>
      <c r="C309" s="158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50" t="str">
        <f t="shared" si="12"/>
        <v/>
      </c>
      <c r="P309" s="157"/>
      <c r="Q309" s="158" t="str">
        <f>IF(Tabela1339[[#This Row],[Diagnóstico]]="Não Prenha",Tabela1339[[#This Row],[Vaca]],"-")</f>
        <v>-</v>
      </c>
      <c r="R309" s="162" t="str">
        <f>IF(Tabela1339[[#This Row],[Diagnóstico]]="Não Prenha",Tabela1339[[#This Row],[E.C.C DG]],"-")</f>
        <v>-</v>
      </c>
      <c r="S309" s="162"/>
      <c r="T309" s="162" t="str">
        <f>IF(Tabela1339[[#This Row],[Diagnóstico]]="Não Prenha",Tabela1339[[#This Row],[E.C.C. IA]],"-")</f>
        <v>-</v>
      </c>
      <c r="U309" s="162" t="str">
        <f>IF(Tabela1339[[#This Row],[Diagnóstico]]="Não Prenha",Tabela1339[[#This Row],[Raça IA]],"-")</f>
        <v>-</v>
      </c>
      <c r="V309" s="162"/>
      <c r="W309" s="162">
        <f>Tabela1339[[#This Row],[Categoria]]</f>
        <v>0</v>
      </c>
      <c r="X309" s="162"/>
      <c r="Y309" s="162"/>
      <c r="Z309" s="162"/>
      <c r="AA309" s="162"/>
      <c r="AB309" s="150" t="str">
        <f t="shared" si="13"/>
        <v/>
      </c>
      <c r="AD309" s="157"/>
      <c r="AE309" s="158" t="str">
        <f>IF(Tabela1312410[[#This Row],[Diagnóstico]]="Não Prenha ",Tabela1339[[#This Row],[Vaca]],"-")</f>
        <v>-</v>
      </c>
      <c r="AF309" s="162"/>
      <c r="AG309" s="162"/>
      <c r="AH309" s="162"/>
      <c r="AI309" s="162"/>
      <c r="AJ309" s="162"/>
      <c r="AK309" s="162">
        <f>Tabela1339[[#This Row],[Categoria]]</f>
        <v>0</v>
      </c>
      <c r="AL309" s="162"/>
      <c r="AM309" s="162"/>
      <c r="AN309" s="162"/>
      <c r="AO309" s="162"/>
      <c r="AP309" s="150" t="str">
        <f t="shared" si="14"/>
        <v/>
      </c>
    </row>
    <row r="310" spans="1:42" s="144" customFormat="1" ht="16.5" x14ac:dyDescent="0.25">
      <c r="A310" s="159"/>
      <c r="B310" s="157"/>
      <c r="C310" s="158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50" t="str">
        <f t="shared" si="12"/>
        <v/>
      </c>
      <c r="P310" s="157"/>
      <c r="Q310" s="158" t="str">
        <f>IF(Tabela1339[[#This Row],[Diagnóstico]]="Não Prenha",Tabela1339[[#This Row],[Vaca]],"-")</f>
        <v>-</v>
      </c>
      <c r="R310" s="162" t="str">
        <f>IF(Tabela1339[[#This Row],[Diagnóstico]]="Não Prenha",Tabela1339[[#This Row],[E.C.C DG]],"-")</f>
        <v>-</v>
      </c>
      <c r="S310" s="162"/>
      <c r="T310" s="162" t="str">
        <f>IF(Tabela1339[[#This Row],[Diagnóstico]]="Não Prenha",Tabela1339[[#This Row],[E.C.C. IA]],"-")</f>
        <v>-</v>
      </c>
      <c r="U310" s="162" t="str">
        <f>IF(Tabela1339[[#This Row],[Diagnóstico]]="Não Prenha",Tabela1339[[#This Row],[Raça IA]],"-")</f>
        <v>-</v>
      </c>
      <c r="V310" s="162"/>
      <c r="W310" s="162">
        <f>Tabela1339[[#This Row],[Categoria]]</f>
        <v>0</v>
      </c>
      <c r="X310" s="162"/>
      <c r="Y310" s="162"/>
      <c r="Z310" s="162"/>
      <c r="AA310" s="162"/>
      <c r="AB310" s="150" t="str">
        <f t="shared" si="13"/>
        <v/>
      </c>
      <c r="AD310" s="157"/>
      <c r="AE310" s="158" t="str">
        <f>IF(Tabela1312410[[#This Row],[Diagnóstico]]="Não Prenha ",Tabela1339[[#This Row],[Vaca]],"-")</f>
        <v>-</v>
      </c>
      <c r="AF310" s="162"/>
      <c r="AG310" s="162"/>
      <c r="AH310" s="162"/>
      <c r="AI310" s="162"/>
      <c r="AJ310" s="162"/>
      <c r="AK310" s="162">
        <f>Tabela1339[[#This Row],[Categoria]]</f>
        <v>0</v>
      </c>
      <c r="AL310" s="162"/>
      <c r="AM310" s="162"/>
      <c r="AN310" s="162"/>
      <c r="AO310" s="162"/>
      <c r="AP310" s="150" t="str">
        <f t="shared" si="14"/>
        <v/>
      </c>
    </row>
    <row r="311" spans="1:42" s="144" customFormat="1" ht="16.5" x14ac:dyDescent="0.25">
      <c r="A311" s="159"/>
      <c r="B311" s="157"/>
      <c r="C311" s="158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50" t="str">
        <f t="shared" si="12"/>
        <v/>
      </c>
      <c r="P311" s="157"/>
      <c r="Q311" s="158" t="str">
        <f>IF(Tabela1339[[#This Row],[Diagnóstico]]="Não Prenha",Tabela1339[[#This Row],[Vaca]],"-")</f>
        <v>-</v>
      </c>
      <c r="R311" s="162" t="str">
        <f>IF(Tabela1339[[#This Row],[Diagnóstico]]="Não Prenha",Tabela1339[[#This Row],[E.C.C DG]],"-")</f>
        <v>-</v>
      </c>
      <c r="S311" s="162"/>
      <c r="T311" s="162" t="str">
        <f>IF(Tabela1339[[#This Row],[Diagnóstico]]="Não Prenha",Tabela1339[[#This Row],[E.C.C. IA]],"-")</f>
        <v>-</v>
      </c>
      <c r="U311" s="162" t="str">
        <f>IF(Tabela1339[[#This Row],[Diagnóstico]]="Não Prenha",Tabela1339[[#This Row],[Raça IA]],"-")</f>
        <v>-</v>
      </c>
      <c r="V311" s="162"/>
      <c r="W311" s="162">
        <f>Tabela1339[[#This Row],[Categoria]]</f>
        <v>0</v>
      </c>
      <c r="X311" s="162"/>
      <c r="Y311" s="162"/>
      <c r="Z311" s="162"/>
      <c r="AA311" s="162"/>
      <c r="AB311" s="150" t="str">
        <f t="shared" si="13"/>
        <v/>
      </c>
      <c r="AD311" s="157"/>
      <c r="AE311" s="158" t="str">
        <f>IF(Tabela1312410[[#This Row],[Diagnóstico]]="Não Prenha ",Tabela1339[[#This Row],[Vaca]],"-")</f>
        <v>-</v>
      </c>
      <c r="AF311" s="162"/>
      <c r="AG311" s="162"/>
      <c r="AH311" s="162"/>
      <c r="AI311" s="162"/>
      <c r="AJ311" s="162"/>
      <c r="AK311" s="162">
        <f>Tabela1339[[#This Row],[Categoria]]</f>
        <v>0</v>
      </c>
      <c r="AL311" s="162"/>
      <c r="AM311" s="162"/>
      <c r="AN311" s="162"/>
      <c r="AO311" s="162"/>
      <c r="AP311" s="150" t="str">
        <f t="shared" si="14"/>
        <v/>
      </c>
    </row>
    <row r="312" spans="1:42" s="144" customFormat="1" ht="16.5" x14ac:dyDescent="0.25">
      <c r="A312" s="159"/>
      <c r="B312" s="157"/>
      <c r="C312" s="158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50" t="str">
        <f t="shared" si="12"/>
        <v/>
      </c>
      <c r="P312" s="157"/>
      <c r="Q312" s="158" t="str">
        <f>IF(Tabela1339[[#This Row],[Diagnóstico]]="Não Prenha",Tabela1339[[#This Row],[Vaca]],"-")</f>
        <v>-</v>
      </c>
      <c r="R312" s="162" t="str">
        <f>IF(Tabela1339[[#This Row],[Diagnóstico]]="Não Prenha",Tabela1339[[#This Row],[E.C.C DG]],"-")</f>
        <v>-</v>
      </c>
      <c r="S312" s="162"/>
      <c r="T312" s="162" t="str">
        <f>IF(Tabela1339[[#This Row],[Diagnóstico]]="Não Prenha",Tabela1339[[#This Row],[E.C.C. IA]],"-")</f>
        <v>-</v>
      </c>
      <c r="U312" s="162" t="str">
        <f>IF(Tabela1339[[#This Row],[Diagnóstico]]="Não Prenha",Tabela1339[[#This Row],[Raça IA]],"-")</f>
        <v>-</v>
      </c>
      <c r="V312" s="162"/>
      <c r="W312" s="162">
        <f>Tabela1339[[#This Row],[Categoria]]</f>
        <v>0</v>
      </c>
      <c r="X312" s="162"/>
      <c r="Y312" s="162"/>
      <c r="Z312" s="162"/>
      <c r="AA312" s="162"/>
      <c r="AB312" s="150" t="str">
        <f t="shared" si="13"/>
        <v/>
      </c>
      <c r="AD312" s="157"/>
      <c r="AE312" s="158" t="str">
        <f>IF(Tabela1312410[[#This Row],[Diagnóstico]]="Não Prenha ",Tabela1339[[#This Row],[Vaca]],"-")</f>
        <v>-</v>
      </c>
      <c r="AF312" s="162"/>
      <c r="AG312" s="162"/>
      <c r="AH312" s="162"/>
      <c r="AI312" s="162"/>
      <c r="AJ312" s="162"/>
      <c r="AK312" s="162">
        <f>Tabela1339[[#This Row],[Categoria]]</f>
        <v>0</v>
      </c>
      <c r="AL312" s="162"/>
      <c r="AM312" s="162"/>
      <c r="AN312" s="162"/>
      <c r="AO312" s="162"/>
      <c r="AP312" s="150" t="str">
        <f t="shared" si="14"/>
        <v/>
      </c>
    </row>
    <row r="313" spans="1:42" s="144" customFormat="1" ht="16.5" x14ac:dyDescent="0.25">
      <c r="A313" s="159"/>
      <c r="B313" s="157"/>
      <c r="C313" s="158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50" t="str">
        <f t="shared" si="12"/>
        <v/>
      </c>
      <c r="P313" s="157"/>
      <c r="Q313" s="158" t="str">
        <f>IF(Tabela1339[[#This Row],[Diagnóstico]]="Não Prenha",Tabela1339[[#This Row],[Vaca]],"-")</f>
        <v>-</v>
      </c>
      <c r="R313" s="162" t="str">
        <f>IF(Tabela1339[[#This Row],[Diagnóstico]]="Não Prenha",Tabela1339[[#This Row],[E.C.C DG]],"-")</f>
        <v>-</v>
      </c>
      <c r="S313" s="162"/>
      <c r="T313" s="162" t="str">
        <f>IF(Tabela1339[[#This Row],[Diagnóstico]]="Não Prenha",Tabela1339[[#This Row],[E.C.C. IA]],"-")</f>
        <v>-</v>
      </c>
      <c r="U313" s="162" t="str">
        <f>IF(Tabela1339[[#This Row],[Diagnóstico]]="Não Prenha",Tabela1339[[#This Row],[Raça IA]],"-")</f>
        <v>-</v>
      </c>
      <c r="V313" s="162"/>
      <c r="W313" s="162">
        <f>Tabela1339[[#This Row],[Categoria]]</f>
        <v>0</v>
      </c>
      <c r="X313" s="162"/>
      <c r="Y313" s="162"/>
      <c r="Z313" s="162"/>
      <c r="AA313" s="162"/>
      <c r="AB313" s="150" t="str">
        <f t="shared" si="13"/>
        <v/>
      </c>
      <c r="AD313" s="157"/>
      <c r="AE313" s="158" t="str">
        <f>IF(Tabela1312410[[#This Row],[Diagnóstico]]="Não Prenha ",Tabela1339[[#This Row],[Vaca]],"-")</f>
        <v>-</v>
      </c>
      <c r="AF313" s="162"/>
      <c r="AG313" s="162"/>
      <c r="AH313" s="162"/>
      <c r="AI313" s="162"/>
      <c r="AJ313" s="162"/>
      <c r="AK313" s="162">
        <f>Tabela1339[[#This Row],[Categoria]]</f>
        <v>0</v>
      </c>
      <c r="AL313" s="162"/>
      <c r="AM313" s="162"/>
      <c r="AN313" s="162"/>
      <c r="AO313" s="162"/>
      <c r="AP313" s="150" t="str">
        <f t="shared" si="14"/>
        <v/>
      </c>
    </row>
    <row r="314" spans="1:42" s="144" customFormat="1" ht="16.5" x14ac:dyDescent="0.25">
      <c r="A314" s="159"/>
      <c r="B314" s="157"/>
      <c r="C314" s="158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50" t="str">
        <f t="shared" si="12"/>
        <v/>
      </c>
      <c r="P314" s="157"/>
      <c r="Q314" s="158" t="str">
        <f>IF(Tabela1339[[#This Row],[Diagnóstico]]="Não Prenha",Tabela1339[[#This Row],[Vaca]],"-")</f>
        <v>-</v>
      </c>
      <c r="R314" s="162" t="str">
        <f>IF(Tabela1339[[#This Row],[Diagnóstico]]="Não Prenha",Tabela1339[[#This Row],[E.C.C DG]],"-")</f>
        <v>-</v>
      </c>
      <c r="S314" s="162"/>
      <c r="T314" s="162" t="str">
        <f>IF(Tabela1339[[#This Row],[Diagnóstico]]="Não Prenha",Tabela1339[[#This Row],[E.C.C. IA]],"-")</f>
        <v>-</v>
      </c>
      <c r="U314" s="162" t="str">
        <f>IF(Tabela1339[[#This Row],[Diagnóstico]]="Não Prenha",Tabela1339[[#This Row],[Raça IA]],"-")</f>
        <v>-</v>
      </c>
      <c r="V314" s="162"/>
      <c r="W314" s="162">
        <f>Tabela1339[[#This Row],[Categoria]]</f>
        <v>0</v>
      </c>
      <c r="X314" s="162"/>
      <c r="Y314" s="162"/>
      <c r="Z314" s="162"/>
      <c r="AA314" s="162"/>
      <c r="AB314" s="150" t="str">
        <f t="shared" si="13"/>
        <v/>
      </c>
      <c r="AD314" s="157"/>
      <c r="AE314" s="158" t="str">
        <f>IF(Tabela1312410[[#This Row],[Diagnóstico]]="Não Prenha ",Tabela1339[[#This Row],[Vaca]],"-")</f>
        <v>-</v>
      </c>
      <c r="AF314" s="162"/>
      <c r="AG314" s="162"/>
      <c r="AH314" s="162"/>
      <c r="AI314" s="162"/>
      <c r="AJ314" s="162"/>
      <c r="AK314" s="162">
        <f>Tabela1339[[#This Row],[Categoria]]</f>
        <v>0</v>
      </c>
      <c r="AL314" s="162"/>
      <c r="AM314" s="162"/>
      <c r="AN314" s="162"/>
      <c r="AO314" s="162"/>
      <c r="AP314" s="150" t="str">
        <f t="shared" si="14"/>
        <v/>
      </c>
    </row>
    <row r="315" spans="1:42" s="144" customFormat="1" ht="16.5" x14ac:dyDescent="0.25">
      <c r="A315" s="159"/>
      <c r="B315" s="157"/>
      <c r="C315" s="158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50" t="str">
        <f t="shared" si="12"/>
        <v/>
      </c>
      <c r="P315" s="157"/>
      <c r="Q315" s="158" t="str">
        <f>IF(Tabela1339[[#This Row],[Diagnóstico]]="Não Prenha",Tabela1339[[#This Row],[Vaca]],"-")</f>
        <v>-</v>
      </c>
      <c r="R315" s="162" t="str">
        <f>IF(Tabela1339[[#This Row],[Diagnóstico]]="Não Prenha",Tabela1339[[#This Row],[E.C.C DG]],"-")</f>
        <v>-</v>
      </c>
      <c r="S315" s="162"/>
      <c r="T315" s="162" t="str">
        <f>IF(Tabela1339[[#This Row],[Diagnóstico]]="Não Prenha",Tabela1339[[#This Row],[E.C.C. IA]],"-")</f>
        <v>-</v>
      </c>
      <c r="U315" s="162" t="str">
        <f>IF(Tabela1339[[#This Row],[Diagnóstico]]="Não Prenha",Tabela1339[[#This Row],[Raça IA]],"-")</f>
        <v>-</v>
      </c>
      <c r="V315" s="162"/>
      <c r="W315" s="162">
        <f>Tabela1339[[#This Row],[Categoria]]</f>
        <v>0</v>
      </c>
      <c r="X315" s="162"/>
      <c r="Y315" s="162"/>
      <c r="Z315" s="162"/>
      <c r="AA315" s="162"/>
      <c r="AB315" s="150" t="str">
        <f t="shared" si="13"/>
        <v/>
      </c>
      <c r="AD315" s="157"/>
      <c r="AE315" s="158" t="str">
        <f>IF(Tabela1312410[[#This Row],[Diagnóstico]]="Não Prenha ",Tabela1339[[#This Row],[Vaca]],"-")</f>
        <v>-</v>
      </c>
      <c r="AF315" s="162"/>
      <c r="AG315" s="162"/>
      <c r="AH315" s="162"/>
      <c r="AI315" s="162"/>
      <c r="AJ315" s="162"/>
      <c r="AK315" s="162">
        <f>Tabela1339[[#This Row],[Categoria]]</f>
        <v>0</v>
      </c>
      <c r="AL315" s="162"/>
      <c r="AM315" s="162"/>
      <c r="AN315" s="162"/>
      <c r="AO315" s="162"/>
      <c r="AP315" s="150" t="str">
        <f t="shared" si="14"/>
        <v/>
      </c>
    </row>
    <row r="316" spans="1:42" s="144" customFormat="1" ht="16.5" x14ac:dyDescent="0.25">
      <c r="A316" s="159"/>
      <c r="B316" s="157"/>
      <c r="C316" s="158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50" t="str">
        <f t="shared" si="12"/>
        <v/>
      </c>
      <c r="P316" s="157"/>
      <c r="Q316" s="158" t="str">
        <f>IF(Tabela1339[[#This Row],[Diagnóstico]]="Não Prenha",Tabela1339[[#This Row],[Vaca]],"-")</f>
        <v>-</v>
      </c>
      <c r="R316" s="162" t="str">
        <f>IF(Tabela1339[[#This Row],[Diagnóstico]]="Não Prenha",Tabela1339[[#This Row],[E.C.C DG]],"-")</f>
        <v>-</v>
      </c>
      <c r="S316" s="162"/>
      <c r="T316" s="162" t="str">
        <f>IF(Tabela1339[[#This Row],[Diagnóstico]]="Não Prenha",Tabela1339[[#This Row],[E.C.C. IA]],"-")</f>
        <v>-</v>
      </c>
      <c r="U316" s="162" t="str">
        <f>IF(Tabela1339[[#This Row],[Diagnóstico]]="Não Prenha",Tabela1339[[#This Row],[Raça IA]],"-")</f>
        <v>-</v>
      </c>
      <c r="V316" s="162"/>
      <c r="W316" s="162">
        <f>Tabela1339[[#This Row],[Categoria]]</f>
        <v>0</v>
      </c>
      <c r="X316" s="162"/>
      <c r="Y316" s="162"/>
      <c r="Z316" s="162"/>
      <c r="AA316" s="162"/>
      <c r="AB316" s="150" t="str">
        <f t="shared" si="13"/>
        <v/>
      </c>
      <c r="AD316" s="157"/>
      <c r="AE316" s="158" t="str">
        <f>IF(Tabela1312410[[#This Row],[Diagnóstico]]="Não Prenha ",Tabela1339[[#This Row],[Vaca]],"-")</f>
        <v>-</v>
      </c>
      <c r="AF316" s="162"/>
      <c r="AG316" s="162"/>
      <c r="AH316" s="162"/>
      <c r="AI316" s="162"/>
      <c r="AJ316" s="162"/>
      <c r="AK316" s="162">
        <f>Tabela1339[[#This Row],[Categoria]]</f>
        <v>0</v>
      </c>
      <c r="AL316" s="162"/>
      <c r="AM316" s="162"/>
      <c r="AN316" s="162"/>
      <c r="AO316" s="162"/>
      <c r="AP316" s="150" t="str">
        <f t="shared" si="14"/>
        <v/>
      </c>
    </row>
    <row r="317" spans="1:42" s="144" customFormat="1" ht="16.5" x14ac:dyDescent="0.25">
      <c r="A317" s="159"/>
      <c r="B317" s="157"/>
      <c r="C317" s="158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50" t="str">
        <f t="shared" si="12"/>
        <v/>
      </c>
      <c r="P317" s="157"/>
      <c r="Q317" s="158" t="str">
        <f>IF(Tabela1339[[#This Row],[Diagnóstico]]="Não Prenha",Tabela1339[[#This Row],[Vaca]],"-")</f>
        <v>-</v>
      </c>
      <c r="R317" s="162" t="str">
        <f>IF(Tabela1339[[#This Row],[Diagnóstico]]="Não Prenha",Tabela1339[[#This Row],[E.C.C DG]],"-")</f>
        <v>-</v>
      </c>
      <c r="S317" s="162"/>
      <c r="T317" s="162" t="str">
        <f>IF(Tabela1339[[#This Row],[Diagnóstico]]="Não Prenha",Tabela1339[[#This Row],[E.C.C. IA]],"-")</f>
        <v>-</v>
      </c>
      <c r="U317" s="162" t="str">
        <f>IF(Tabela1339[[#This Row],[Diagnóstico]]="Não Prenha",Tabela1339[[#This Row],[Raça IA]],"-")</f>
        <v>-</v>
      </c>
      <c r="V317" s="162"/>
      <c r="W317" s="162">
        <f>Tabela1339[[#This Row],[Categoria]]</f>
        <v>0</v>
      </c>
      <c r="X317" s="162"/>
      <c r="Y317" s="162"/>
      <c r="Z317" s="162"/>
      <c r="AA317" s="162"/>
      <c r="AB317" s="150" t="str">
        <f t="shared" si="13"/>
        <v/>
      </c>
      <c r="AD317" s="157"/>
      <c r="AE317" s="158" t="str">
        <f>IF(Tabela1312410[[#This Row],[Diagnóstico]]="Não Prenha ",Tabela1339[[#This Row],[Vaca]],"-")</f>
        <v>-</v>
      </c>
      <c r="AF317" s="162"/>
      <c r="AG317" s="162"/>
      <c r="AH317" s="162"/>
      <c r="AI317" s="162"/>
      <c r="AJ317" s="162"/>
      <c r="AK317" s="162">
        <f>Tabela1339[[#This Row],[Categoria]]</f>
        <v>0</v>
      </c>
      <c r="AL317" s="162"/>
      <c r="AM317" s="162"/>
      <c r="AN317" s="162"/>
      <c r="AO317" s="162"/>
      <c r="AP317" s="150" t="str">
        <f t="shared" si="14"/>
        <v/>
      </c>
    </row>
    <row r="318" spans="1:42" s="144" customFormat="1" ht="16.5" x14ac:dyDescent="0.25">
      <c r="A318" s="159"/>
      <c r="B318" s="157"/>
      <c r="C318" s="158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50" t="str">
        <f t="shared" si="12"/>
        <v/>
      </c>
      <c r="P318" s="157"/>
      <c r="Q318" s="158" t="str">
        <f>IF(Tabela1339[[#This Row],[Diagnóstico]]="Não Prenha",Tabela1339[[#This Row],[Vaca]],"-")</f>
        <v>-</v>
      </c>
      <c r="R318" s="162" t="str">
        <f>IF(Tabela1339[[#This Row],[Diagnóstico]]="Não Prenha",Tabela1339[[#This Row],[E.C.C DG]],"-")</f>
        <v>-</v>
      </c>
      <c r="S318" s="162"/>
      <c r="T318" s="162" t="str">
        <f>IF(Tabela1339[[#This Row],[Diagnóstico]]="Não Prenha",Tabela1339[[#This Row],[E.C.C. IA]],"-")</f>
        <v>-</v>
      </c>
      <c r="U318" s="162" t="str">
        <f>IF(Tabela1339[[#This Row],[Diagnóstico]]="Não Prenha",Tabela1339[[#This Row],[Raça IA]],"-")</f>
        <v>-</v>
      </c>
      <c r="V318" s="162"/>
      <c r="W318" s="162">
        <f>Tabela1339[[#This Row],[Categoria]]</f>
        <v>0</v>
      </c>
      <c r="X318" s="162"/>
      <c r="Y318" s="162"/>
      <c r="Z318" s="162"/>
      <c r="AA318" s="162"/>
      <c r="AB318" s="150" t="str">
        <f t="shared" si="13"/>
        <v/>
      </c>
      <c r="AD318" s="157"/>
      <c r="AE318" s="158" t="str">
        <f>IF(Tabela1312410[[#This Row],[Diagnóstico]]="Não Prenha ",Tabela1339[[#This Row],[Vaca]],"-")</f>
        <v>-</v>
      </c>
      <c r="AF318" s="162"/>
      <c r="AG318" s="162"/>
      <c r="AH318" s="162"/>
      <c r="AI318" s="162"/>
      <c r="AJ318" s="162"/>
      <c r="AK318" s="162">
        <f>Tabela1339[[#This Row],[Categoria]]</f>
        <v>0</v>
      </c>
      <c r="AL318" s="162"/>
      <c r="AM318" s="162"/>
      <c r="AN318" s="162"/>
      <c r="AO318" s="162"/>
      <c r="AP318" s="150" t="str">
        <f t="shared" si="14"/>
        <v/>
      </c>
    </row>
    <row r="319" spans="1:42" s="144" customFormat="1" ht="16.5" x14ac:dyDescent="0.25">
      <c r="A319" s="159"/>
      <c r="B319" s="157"/>
      <c r="C319" s="158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50" t="str">
        <f t="shared" si="12"/>
        <v/>
      </c>
      <c r="P319" s="157"/>
      <c r="Q319" s="158" t="str">
        <f>IF(Tabela1339[[#This Row],[Diagnóstico]]="Não Prenha",Tabela1339[[#This Row],[Vaca]],"-")</f>
        <v>-</v>
      </c>
      <c r="R319" s="162" t="str">
        <f>IF(Tabela1339[[#This Row],[Diagnóstico]]="Não Prenha",Tabela1339[[#This Row],[E.C.C DG]],"-")</f>
        <v>-</v>
      </c>
      <c r="S319" s="162"/>
      <c r="T319" s="162" t="str">
        <f>IF(Tabela1339[[#This Row],[Diagnóstico]]="Não Prenha",Tabela1339[[#This Row],[E.C.C. IA]],"-")</f>
        <v>-</v>
      </c>
      <c r="U319" s="162" t="str">
        <f>IF(Tabela1339[[#This Row],[Diagnóstico]]="Não Prenha",Tabela1339[[#This Row],[Raça IA]],"-")</f>
        <v>-</v>
      </c>
      <c r="V319" s="162"/>
      <c r="W319" s="162">
        <f>Tabela1339[[#This Row],[Categoria]]</f>
        <v>0</v>
      </c>
      <c r="X319" s="162"/>
      <c r="Y319" s="162"/>
      <c r="Z319" s="162"/>
      <c r="AA319" s="162"/>
      <c r="AB319" s="150" t="str">
        <f t="shared" si="13"/>
        <v/>
      </c>
      <c r="AD319" s="157"/>
      <c r="AE319" s="158" t="str">
        <f>IF(Tabela1312410[[#This Row],[Diagnóstico]]="Não Prenha ",Tabela1339[[#This Row],[Vaca]],"-")</f>
        <v>-</v>
      </c>
      <c r="AF319" s="162"/>
      <c r="AG319" s="162"/>
      <c r="AH319" s="162"/>
      <c r="AI319" s="162"/>
      <c r="AJ319" s="162"/>
      <c r="AK319" s="162">
        <f>Tabela1339[[#This Row],[Categoria]]</f>
        <v>0</v>
      </c>
      <c r="AL319" s="162"/>
      <c r="AM319" s="162"/>
      <c r="AN319" s="162"/>
      <c r="AO319" s="162"/>
      <c r="AP319" s="150" t="str">
        <f t="shared" si="14"/>
        <v/>
      </c>
    </row>
    <row r="320" spans="1:42" s="144" customFormat="1" ht="16.5" x14ac:dyDescent="0.25">
      <c r="A320" s="159"/>
      <c r="B320" s="157"/>
      <c r="C320" s="158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50" t="str">
        <f t="shared" si="12"/>
        <v/>
      </c>
      <c r="P320" s="157"/>
      <c r="Q320" s="158" t="str">
        <f>IF(Tabela1339[[#This Row],[Diagnóstico]]="Não Prenha",Tabela1339[[#This Row],[Vaca]],"-")</f>
        <v>-</v>
      </c>
      <c r="R320" s="162" t="str">
        <f>IF(Tabela1339[[#This Row],[Diagnóstico]]="Não Prenha",Tabela1339[[#This Row],[E.C.C DG]],"-")</f>
        <v>-</v>
      </c>
      <c r="S320" s="162"/>
      <c r="T320" s="162" t="str">
        <f>IF(Tabela1339[[#This Row],[Diagnóstico]]="Não Prenha",Tabela1339[[#This Row],[E.C.C. IA]],"-")</f>
        <v>-</v>
      </c>
      <c r="U320" s="162" t="str">
        <f>IF(Tabela1339[[#This Row],[Diagnóstico]]="Não Prenha",Tabela1339[[#This Row],[Raça IA]],"-")</f>
        <v>-</v>
      </c>
      <c r="V320" s="162"/>
      <c r="W320" s="162">
        <f>Tabela1339[[#This Row],[Categoria]]</f>
        <v>0</v>
      </c>
      <c r="X320" s="162"/>
      <c r="Y320" s="162"/>
      <c r="Z320" s="162"/>
      <c r="AA320" s="162"/>
      <c r="AB320" s="150" t="str">
        <f t="shared" si="13"/>
        <v/>
      </c>
      <c r="AD320" s="157"/>
      <c r="AE320" s="158" t="str">
        <f>IF(Tabela1312410[[#This Row],[Diagnóstico]]="Não Prenha ",Tabela1339[[#This Row],[Vaca]],"-")</f>
        <v>-</v>
      </c>
      <c r="AF320" s="162"/>
      <c r="AG320" s="162"/>
      <c r="AH320" s="162"/>
      <c r="AI320" s="162"/>
      <c r="AJ320" s="162"/>
      <c r="AK320" s="162">
        <f>Tabela1339[[#This Row],[Categoria]]</f>
        <v>0</v>
      </c>
      <c r="AL320" s="162"/>
      <c r="AM320" s="162"/>
      <c r="AN320" s="162"/>
      <c r="AO320" s="162"/>
      <c r="AP320" s="150" t="str">
        <f t="shared" si="14"/>
        <v/>
      </c>
    </row>
    <row r="321" spans="1:42" s="144" customFormat="1" ht="16.5" x14ac:dyDescent="0.25">
      <c r="A321" s="159"/>
      <c r="B321" s="157"/>
      <c r="C321" s="158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50" t="str">
        <f t="shared" si="12"/>
        <v/>
      </c>
      <c r="P321" s="157"/>
      <c r="Q321" s="158" t="str">
        <f>IF(Tabela1339[[#This Row],[Diagnóstico]]="Não Prenha",Tabela1339[[#This Row],[Vaca]],"-")</f>
        <v>-</v>
      </c>
      <c r="R321" s="162" t="str">
        <f>IF(Tabela1339[[#This Row],[Diagnóstico]]="Não Prenha",Tabela1339[[#This Row],[E.C.C DG]],"-")</f>
        <v>-</v>
      </c>
      <c r="S321" s="162"/>
      <c r="T321" s="162" t="str">
        <f>IF(Tabela1339[[#This Row],[Diagnóstico]]="Não Prenha",Tabela1339[[#This Row],[E.C.C. IA]],"-")</f>
        <v>-</v>
      </c>
      <c r="U321" s="162" t="str">
        <f>IF(Tabela1339[[#This Row],[Diagnóstico]]="Não Prenha",Tabela1339[[#This Row],[Raça IA]],"-")</f>
        <v>-</v>
      </c>
      <c r="V321" s="162"/>
      <c r="W321" s="162">
        <f>Tabela1339[[#This Row],[Categoria]]</f>
        <v>0</v>
      </c>
      <c r="X321" s="162"/>
      <c r="Y321" s="162"/>
      <c r="Z321" s="162"/>
      <c r="AA321" s="162"/>
      <c r="AB321" s="150" t="str">
        <f t="shared" si="13"/>
        <v/>
      </c>
      <c r="AD321" s="157"/>
      <c r="AE321" s="158" t="str">
        <f>IF(Tabela1312410[[#This Row],[Diagnóstico]]="Não Prenha ",Tabela1339[[#This Row],[Vaca]],"-")</f>
        <v>-</v>
      </c>
      <c r="AF321" s="162"/>
      <c r="AG321" s="162"/>
      <c r="AH321" s="162"/>
      <c r="AI321" s="162"/>
      <c r="AJ321" s="162"/>
      <c r="AK321" s="162">
        <f>Tabela1339[[#This Row],[Categoria]]</f>
        <v>0</v>
      </c>
      <c r="AL321" s="162"/>
      <c r="AM321" s="162"/>
      <c r="AN321" s="162"/>
      <c r="AO321" s="162"/>
      <c r="AP321" s="150" t="str">
        <f t="shared" si="14"/>
        <v/>
      </c>
    </row>
    <row r="322" spans="1:42" s="144" customFormat="1" ht="16.5" x14ac:dyDescent="0.25">
      <c r="A322" s="159"/>
      <c r="B322" s="157"/>
      <c r="C322" s="158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50" t="str">
        <f t="shared" ref="N322:N385" si="15">IF(B322="","",SUM(B322+295))</f>
        <v/>
      </c>
      <c r="P322" s="157"/>
      <c r="Q322" s="158" t="str">
        <f>IF(Tabela1339[[#This Row],[Diagnóstico]]="Não Prenha",Tabela1339[[#This Row],[Vaca]],"-")</f>
        <v>-</v>
      </c>
      <c r="R322" s="162" t="str">
        <f>IF(Tabela1339[[#This Row],[Diagnóstico]]="Não Prenha",Tabela1339[[#This Row],[E.C.C DG]],"-")</f>
        <v>-</v>
      </c>
      <c r="S322" s="162"/>
      <c r="T322" s="162" t="str">
        <f>IF(Tabela1339[[#This Row],[Diagnóstico]]="Não Prenha",Tabela1339[[#This Row],[E.C.C. IA]],"-")</f>
        <v>-</v>
      </c>
      <c r="U322" s="162" t="str">
        <f>IF(Tabela1339[[#This Row],[Diagnóstico]]="Não Prenha",Tabela1339[[#This Row],[Raça IA]],"-")</f>
        <v>-</v>
      </c>
      <c r="V322" s="162"/>
      <c r="W322" s="162">
        <f>Tabela1339[[#This Row],[Categoria]]</f>
        <v>0</v>
      </c>
      <c r="X322" s="162"/>
      <c r="Y322" s="162"/>
      <c r="Z322" s="162"/>
      <c r="AA322" s="162"/>
      <c r="AB322" s="150" t="str">
        <f t="shared" ref="AB322:AB385" si="16">IF(P322="","",SUM(P322+295))</f>
        <v/>
      </c>
      <c r="AD322" s="157"/>
      <c r="AE322" s="158" t="str">
        <f>IF(Tabela1312410[[#This Row],[Diagnóstico]]="Não Prenha ",Tabela1339[[#This Row],[Vaca]],"-")</f>
        <v>-</v>
      </c>
      <c r="AF322" s="162"/>
      <c r="AG322" s="162"/>
      <c r="AH322" s="162"/>
      <c r="AI322" s="162"/>
      <c r="AJ322" s="162"/>
      <c r="AK322" s="162">
        <f>Tabela1339[[#This Row],[Categoria]]</f>
        <v>0</v>
      </c>
      <c r="AL322" s="162"/>
      <c r="AM322" s="162"/>
      <c r="AN322" s="162"/>
      <c r="AO322" s="162"/>
      <c r="AP322" s="150" t="str">
        <f t="shared" ref="AP322:AP385" si="17">IF(AD322="","",SUM(AD322+295))</f>
        <v/>
      </c>
    </row>
    <row r="323" spans="1:42" s="144" customFormat="1" ht="16.5" x14ac:dyDescent="0.25">
      <c r="A323" s="159"/>
      <c r="B323" s="157"/>
      <c r="C323" s="158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50" t="str">
        <f t="shared" si="15"/>
        <v/>
      </c>
      <c r="P323" s="157"/>
      <c r="Q323" s="158" t="str">
        <f>IF(Tabela1339[[#This Row],[Diagnóstico]]="Não Prenha",Tabela1339[[#This Row],[Vaca]],"-")</f>
        <v>-</v>
      </c>
      <c r="R323" s="162" t="str">
        <f>IF(Tabela1339[[#This Row],[Diagnóstico]]="Não Prenha",Tabela1339[[#This Row],[E.C.C DG]],"-")</f>
        <v>-</v>
      </c>
      <c r="S323" s="162"/>
      <c r="T323" s="162" t="str">
        <f>IF(Tabela1339[[#This Row],[Diagnóstico]]="Não Prenha",Tabela1339[[#This Row],[E.C.C. IA]],"-")</f>
        <v>-</v>
      </c>
      <c r="U323" s="162" t="str">
        <f>IF(Tabela1339[[#This Row],[Diagnóstico]]="Não Prenha",Tabela1339[[#This Row],[Raça IA]],"-")</f>
        <v>-</v>
      </c>
      <c r="V323" s="162"/>
      <c r="W323" s="162">
        <f>Tabela1339[[#This Row],[Categoria]]</f>
        <v>0</v>
      </c>
      <c r="X323" s="162"/>
      <c r="Y323" s="162"/>
      <c r="Z323" s="162"/>
      <c r="AA323" s="162"/>
      <c r="AB323" s="150" t="str">
        <f t="shared" si="16"/>
        <v/>
      </c>
      <c r="AD323" s="157"/>
      <c r="AE323" s="158" t="str">
        <f>IF(Tabela1312410[[#This Row],[Diagnóstico]]="Não Prenha ",Tabela1339[[#This Row],[Vaca]],"-")</f>
        <v>-</v>
      </c>
      <c r="AF323" s="162"/>
      <c r="AG323" s="162"/>
      <c r="AH323" s="162"/>
      <c r="AI323" s="162"/>
      <c r="AJ323" s="162"/>
      <c r="AK323" s="162">
        <f>Tabela1339[[#This Row],[Categoria]]</f>
        <v>0</v>
      </c>
      <c r="AL323" s="162"/>
      <c r="AM323" s="162"/>
      <c r="AN323" s="162"/>
      <c r="AO323" s="162"/>
      <c r="AP323" s="150" t="str">
        <f t="shared" si="17"/>
        <v/>
      </c>
    </row>
    <row r="324" spans="1:42" s="144" customFormat="1" ht="16.5" x14ac:dyDescent="0.25">
      <c r="A324" s="159"/>
      <c r="B324" s="157"/>
      <c r="C324" s="158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50" t="str">
        <f t="shared" si="15"/>
        <v/>
      </c>
      <c r="P324" s="157"/>
      <c r="Q324" s="158" t="str">
        <f>IF(Tabela1339[[#This Row],[Diagnóstico]]="Não Prenha",Tabela1339[[#This Row],[Vaca]],"-")</f>
        <v>-</v>
      </c>
      <c r="R324" s="162" t="str">
        <f>IF(Tabela1339[[#This Row],[Diagnóstico]]="Não Prenha",Tabela1339[[#This Row],[E.C.C DG]],"-")</f>
        <v>-</v>
      </c>
      <c r="S324" s="162"/>
      <c r="T324" s="162" t="str">
        <f>IF(Tabela1339[[#This Row],[Diagnóstico]]="Não Prenha",Tabela1339[[#This Row],[E.C.C. IA]],"-")</f>
        <v>-</v>
      </c>
      <c r="U324" s="162" t="str">
        <f>IF(Tabela1339[[#This Row],[Diagnóstico]]="Não Prenha",Tabela1339[[#This Row],[Raça IA]],"-")</f>
        <v>-</v>
      </c>
      <c r="V324" s="162"/>
      <c r="W324" s="162">
        <f>Tabela1339[[#This Row],[Categoria]]</f>
        <v>0</v>
      </c>
      <c r="X324" s="162"/>
      <c r="Y324" s="162"/>
      <c r="Z324" s="162"/>
      <c r="AA324" s="162"/>
      <c r="AB324" s="150" t="str">
        <f t="shared" si="16"/>
        <v/>
      </c>
      <c r="AD324" s="157"/>
      <c r="AE324" s="158" t="str">
        <f>IF(Tabela1312410[[#This Row],[Diagnóstico]]="Não Prenha ",Tabela1339[[#This Row],[Vaca]],"-")</f>
        <v>-</v>
      </c>
      <c r="AF324" s="162"/>
      <c r="AG324" s="162"/>
      <c r="AH324" s="162"/>
      <c r="AI324" s="162"/>
      <c r="AJ324" s="162"/>
      <c r="AK324" s="162">
        <f>Tabela1339[[#This Row],[Categoria]]</f>
        <v>0</v>
      </c>
      <c r="AL324" s="162"/>
      <c r="AM324" s="162"/>
      <c r="AN324" s="162"/>
      <c r="AO324" s="162"/>
      <c r="AP324" s="150" t="str">
        <f t="shared" si="17"/>
        <v/>
      </c>
    </row>
    <row r="325" spans="1:42" s="144" customFormat="1" ht="16.5" x14ac:dyDescent="0.25">
      <c r="A325" s="159"/>
      <c r="B325" s="157"/>
      <c r="C325" s="158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50" t="str">
        <f t="shared" si="15"/>
        <v/>
      </c>
      <c r="P325" s="157"/>
      <c r="Q325" s="158" t="str">
        <f>IF(Tabela1339[[#This Row],[Diagnóstico]]="Não Prenha",Tabela1339[[#This Row],[Vaca]],"-")</f>
        <v>-</v>
      </c>
      <c r="R325" s="162" t="str">
        <f>IF(Tabela1339[[#This Row],[Diagnóstico]]="Não Prenha",Tabela1339[[#This Row],[E.C.C DG]],"-")</f>
        <v>-</v>
      </c>
      <c r="S325" s="162"/>
      <c r="T325" s="162" t="str">
        <f>IF(Tabela1339[[#This Row],[Diagnóstico]]="Não Prenha",Tabela1339[[#This Row],[E.C.C. IA]],"-")</f>
        <v>-</v>
      </c>
      <c r="U325" s="162" t="str">
        <f>IF(Tabela1339[[#This Row],[Diagnóstico]]="Não Prenha",Tabela1339[[#This Row],[Raça IA]],"-")</f>
        <v>-</v>
      </c>
      <c r="V325" s="162"/>
      <c r="W325" s="162">
        <f>Tabela1339[[#This Row],[Categoria]]</f>
        <v>0</v>
      </c>
      <c r="X325" s="162"/>
      <c r="Y325" s="162"/>
      <c r="Z325" s="162"/>
      <c r="AA325" s="162"/>
      <c r="AB325" s="150" t="str">
        <f t="shared" si="16"/>
        <v/>
      </c>
      <c r="AD325" s="157"/>
      <c r="AE325" s="158" t="str">
        <f>IF(Tabela1312410[[#This Row],[Diagnóstico]]="Não Prenha ",Tabela1339[[#This Row],[Vaca]],"-")</f>
        <v>-</v>
      </c>
      <c r="AF325" s="162"/>
      <c r="AG325" s="162"/>
      <c r="AH325" s="162"/>
      <c r="AI325" s="162"/>
      <c r="AJ325" s="162"/>
      <c r="AK325" s="162">
        <f>Tabela1339[[#This Row],[Categoria]]</f>
        <v>0</v>
      </c>
      <c r="AL325" s="162"/>
      <c r="AM325" s="162"/>
      <c r="AN325" s="162"/>
      <c r="AO325" s="162"/>
      <c r="AP325" s="150" t="str">
        <f t="shared" si="17"/>
        <v/>
      </c>
    </row>
    <row r="326" spans="1:42" s="144" customFormat="1" ht="16.5" x14ac:dyDescent="0.25">
      <c r="A326" s="159"/>
      <c r="B326" s="157"/>
      <c r="C326" s="158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50" t="str">
        <f t="shared" si="15"/>
        <v/>
      </c>
      <c r="P326" s="157"/>
      <c r="Q326" s="158" t="str">
        <f>IF(Tabela1339[[#This Row],[Diagnóstico]]="Não Prenha",Tabela1339[[#This Row],[Vaca]],"-")</f>
        <v>-</v>
      </c>
      <c r="R326" s="162" t="str">
        <f>IF(Tabela1339[[#This Row],[Diagnóstico]]="Não Prenha",Tabela1339[[#This Row],[E.C.C DG]],"-")</f>
        <v>-</v>
      </c>
      <c r="S326" s="162"/>
      <c r="T326" s="162" t="str">
        <f>IF(Tabela1339[[#This Row],[Diagnóstico]]="Não Prenha",Tabela1339[[#This Row],[E.C.C. IA]],"-")</f>
        <v>-</v>
      </c>
      <c r="U326" s="162" t="str">
        <f>IF(Tabela1339[[#This Row],[Diagnóstico]]="Não Prenha",Tabela1339[[#This Row],[Raça IA]],"-")</f>
        <v>-</v>
      </c>
      <c r="V326" s="162"/>
      <c r="W326" s="162">
        <f>Tabela1339[[#This Row],[Categoria]]</f>
        <v>0</v>
      </c>
      <c r="X326" s="162"/>
      <c r="Y326" s="162"/>
      <c r="Z326" s="162"/>
      <c r="AA326" s="162"/>
      <c r="AB326" s="150" t="str">
        <f t="shared" si="16"/>
        <v/>
      </c>
      <c r="AD326" s="157"/>
      <c r="AE326" s="158" t="str">
        <f>IF(Tabela1312410[[#This Row],[Diagnóstico]]="Não Prenha ",Tabela1339[[#This Row],[Vaca]],"-")</f>
        <v>-</v>
      </c>
      <c r="AF326" s="162"/>
      <c r="AG326" s="162"/>
      <c r="AH326" s="162"/>
      <c r="AI326" s="162"/>
      <c r="AJ326" s="162"/>
      <c r="AK326" s="162">
        <f>Tabela1339[[#This Row],[Categoria]]</f>
        <v>0</v>
      </c>
      <c r="AL326" s="162"/>
      <c r="AM326" s="162"/>
      <c r="AN326" s="162"/>
      <c r="AO326" s="162"/>
      <c r="AP326" s="150" t="str">
        <f t="shared" si="17"/>
        <v/>
      </c>
    </row>
    <row r="327" spans="1:42" s="144" customFormat="1" ht="16.5" x14ac:dyDescent="0.25">
      <c r="A327" s="159"/>
      <c r="B327" s="157"/>
      <c r="C327" s="158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50" t="str">
        <f t="shared" si="15"/>
        <v/>
      </c>
      <c r="P327" s="157"/>
      <c r="Q327" s="158" t="str">
        <f>IF(Tabela1339[[#This Row],[Diagnóstico]]="Não Prenha",Tabela1339[[#This Row],[Vaca]],"-")</f>
        <v>-</v>
      </c>
      <c r="R327" s="162" t="str">
        <f>IF(Tabela1339[[#This Row],[Diagnóstico]]="Não Prenha",Tabela1339[[#This Row],[E.C.C DG]],"-")</f>
        <v>-</v>
      </c>
      <c r="S327" s="162"/>
      <c r="T327" s="162" t="str">
        <f>IF(Tabela1339[[#This Row],[Diagnóstico]]="Não Prenha",Tabela1339[[#This Row],[E.C.C. IA]],"-")</f>
        <v>-</v>
      </c>
      <c r="U327" s="162" t="str">
        <f>IF(Tabela1339[[#This Row],[Diagnóstico]]="Não Prenha",Tabela1339[[#This Row],[Raça IA]],"-")</f>
        <v>-</v>
      </c>
      <c r="V327" s="162"/>
      <c r="W327" s="162">
        <f>Tabela1339[[#This Row],[Categoria]]</f>
        <v>0</v>
      </c>
      <c r="X327" s="162"/>
      <c r="Y327" s="162"/>
      <c r="Z327" s="162"/>
      <c r="AA327" s="162"/>
      <c r="AB327" s="150" t="str">
        <f t="shared" si="16"/>
        <v/>
      </c>
      <c r="AD327" s="157"/>
      <c r="AE327" s="158" t="str">
        <f>IF(Tabela1312410[[#This Row],[Diagnóstico]]="Não Prenha ",Tabela1339[[#This Row],[Vaca]],"-")</f>
        <v>-</v>
      </c>
      <c r="AF327" s="162"/>
      <c r="AG327" s="162"/>
      <c r="AH327" s="162"/>
      <c r="AI327" s="162"/>
      <c r="AJ327" s="162"/>
      <c r="AK327" s="162">
        <f>Tabela1339[[#This Row],[Categoria]]</f>
        <v>0</v>
      </c>
      <c r="AL327" s="162"/>
      <c r="AM327" s="162"/>
      <c r="AN327" s="162"/>
      <c r="AO327" s="162"/>
      <c r="AP327" s="150" t="str">
        <f t="shared" si="17"/>
        <v/>
      </c>
    </row>
    <row r="328" spans="1:42" s="144" customFormat="1" ht="16.5" x14ac:dyDescent="0.25">
      <c r="A328" s="159"/>
      <c r="B328" s="157"/>
      <c r="C328" s="158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50" t="str">
        <f t="shared" si="15"/>
        <v/>
      </c>
      <c r="P328" s="157"/>
      <c r="Q328" s="158" t="str">
        <f>IF(Tabela1339[[#This Row],[Diagnóstico]]="Não Prenha",Tabela1339[[#This Row],[Vaca]],"-")</f>
        <v>-</v>
      </c>
      <c r="R328" s="162" t="str">
        <f>IF(Tabela1339[[#This Row],[Diagnóstico]]="Não Prenha",Tabela1339[[#This Row],[E.C.C DG]],"-")</f>
        <v>-</v>
      </c>
      <c r="S328" s="162"/>
      <c r="T328" s="162" t="str">
        <f>IF(Tabela1339[[#This Row],[Diagnóstico]]="Não Prenha",Tabela1339[[#This Row],[E.C.C. IA]],"-")</f>
        <v>-</v>
      </c>
      <c r="U328" s="162" t="str">
        <f>IF(Tabela1339[[#This Row],[Diagnóstico]]="Não Prenha",Tabela1339[[#This Row],[Raça IA]],"-")</f>
        <v>-</v>
      </c>
      <c r="V328" s="162"/>
      <c r="W328" s="162">
        <f>Tabela1339[[#This Row],[Categoria]]</f>
        <v>0</v>
      </c>
      <c r="X328" s="162"/>
      <c r="Y328" s="162"/>
      <c r="Z328" s="162"/>
      <c r="AA328" s="162"/>
      <c r="AB328" s="150" t="str">
        <f t="shared" si="16"/>
        <v/>
      </c>
      <c r="AD328" s="157"/>
      <c r="AE328" s="158" t="str">
        <f>IF(Tabela1312410[[#This Row],[Diagnóstico]]="Não Prenha ",Tabela1339[[#This Row],[Vaca]],"-")</f>
        <v>-</v>
      </c>
      <c r="AF328" s="162"/>
      <c r="AG328" s="162"/>
      <c r="AH328" s="162"/>
      <c r="AI328" s="162"/>
      <c r="AJ328" s="162"/>
      <c r="AK328" s="162">
        <f>Tabela1339[[#This Row],[Categoria]]</f>
        <v>0</v>
      </c>
      <c r="AL328" s="162"/>
      <c r="AM328" s="162"/>
      <c r="AN328" s="162"/>
      <c r="AO328" s="162"/>
      <c r="AP328" s="150" t="str">
        <f t="shared" si="17"/>
        <v/>
      </c>
    </row>
    <row r="329" spans="1:42" s="144" customFormat="1" ht="16.5" x14ac:dyDescent="0.25">
      <c r="A329" s="159"/>
      <c r="B329" s="157"/>
      <c r="C329" s="158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50" t="str">
        <f t="shared" si="15"/>
        <v/>
      </c>
      <c r="P329" s="157"/>
      <c r="Q329" s="158" t="str">
        <f>IF(Tabela1339[[#This Row],[Diagnóstico]]="Não Prenha",Tabela1339[[#This Row],[Vaca]],"-")</f>
        <v>-</v>
      </c>
      <c r="R329" s="162" t="str">
        <f>IF(Tabela1339[[#This Row],[Diagnóstico]]="Não Prenha",Tabela1339[[#This Row],[E.C.C DG]],"-")</f>
        <v>-</v>
      </c>
      <c r="S329" s="162"/>
      <c r="T329" s="162" t="str">
        <f>IF(Tabela1339[[#This Row],[Diagnóstico]]="Não Prenha",Tabela1339[[#This Row],[E.C.C. IA]],"-")</f>
        <v>-</v>
      </c>
      <c r="U329" s="162" t="str">
        <f>IF(Tabela1339[[#This Row],[Diagnóstico]]="Não Prenha",Tabela1339[[#This Row],[Raça IA]],"-")</f>
        <v>-</v>
      </c>
      <c r="V329" s="162"/>
      <c r="W329" s="162">
        <f>Tabela1339[[#This Row],[Categoria]]</f>
        <v>0</v>
      </c>
      <c r="X329" s="162"/>
      <c r="Y329" s="162"/>
      <c r="Z329" s="162"/>
      <c r="AA329" s="162"/>
      <c r="AB329" s="150" t="str">
        <f t="shared" si="16"/>
        <v/>
      </c>
      <c r="AD329" s="157"/>
      <c r="AE329" s="158" t="str">
        <f>IF(Tabela1312410[[#This Row],[Diagnóstico]]="Não Prenha ",Tabela1339[[#This Row],[Vaca]],"-")</f>
        <v>-</v>
      </c>
      <c r="AF329" s="162"/>
      <c r="AG329" s="162"/>
      <c r="AH329" s="162"/>
      <c r="AI329" s="162"/>
      <c r="AJ329" s="162"/>
      <c r="AK329" s="162">
        <f>Tabela1339[[#This Row],[Categoria]]</f>
        <v>0</v>
      </c>
      <c r="AL329" s="162"/>
      <c r="AM329" s="162"/>
      <c r="AN329" s="162"/>
      <c r="AO329" s="162"/>
      <c r="AP329" s="150" t="str">
        <f t="shared" si="17"/>
        <v/>
      </c>
    </row>
    <row r="330" spans="1:42" s="144" customFormat="1" ht="16.5" x14ac:dyDescent="0.25">
      <c r="A330" s="159"/>
      <c r="B330" s="157"/>
      <c r="C330" s="158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50" t="str">
        <f t="shared" si="15"/>
        <v/>
      </c>
      <c r="P330" s="157"/>
      <c r="Q330" s="158" t="str">
        <f>IF(Tabela1339[[#This Row],[Diagnóstico]]="Não Prenha",Tabela1339[[#This Row],[Vaca]],"-")</f>
        <v>-</v>
      </c>
      <c r="R330" s="162" t="str">
        <f>IF(Tabela1339[[#This Row],[Diagnóstico]]="Não Prenha",Tabela1339[[#This Row],[E.C.C DG]],"-")</f>
        <v>-</v>
      </c>
      <c r="S330" s="162"/>
      <c r="T330" s="162" t="str">
        <f>IF(Tabela1339[[#This Row],[Diagnóstico]]="Não Prenha",Tabela1339[[#This Row],[E.C.C. IA]],"-")</f>
        <v>-</v>
      </c>
      <c r="U330" s="162" t="str">
        <f>IF(Tabela1339[[#This Row],[Diagnóstico]]="Não Prenha",Tabela1339[[#This Row],[Raça IA]],"-")</f>
        <v>-</v>
      </c>
      <c r="V330" s="162"/>
      <c r="W330" s="162">
        <f>Tabela1339[[#This Row],[Categoria]]</f>
        <v>0</v>
      </c>
      <c r="X330" s="162"/>
      <c r="Y330" s="162"/>
      <c r="Z330" s="162"/>
      <c r="AA330" s="162"/>
      <c r="AB330" s="150" t="str">
        <f t="shared" si="16"/>
        <v/>
      </c>
      <c r="AD330" s="157"/>
      <c r="AE330" s="158" t="str">
        <f>IF(Tabela1312410[[#This Row],[Diagnóstico]]="Não Prenha ",Tabela1339[[#This Row],[Vaca]],"-")</f>
        <v>-</v>
      </c>
      <c r="AF330" s="162"/>
      <c r="AG330" s="162"/>
      <c r="AH330" s="162"/>
      <c r="AI330" s="162"/>
      <c r="AJ330" s="162"/>
      <c r="AK330" s="162">
        <f>Tabela1339[[#This Row],[Categoria]]</f>
        <v>0</v>
      </c>
      <c r="AL330" s="162"/>
      <c r="AM330" s="162"/>
      <c r="AN330" s="162"/>
      <c r="AO330" s="162"/>
      <c r="AP330" s="150" t="str">
        <f t="shared" si="17"/>
        <v/>
      </c>
    </row>
    <row r="331" spans="1:42" s="144" customFormat="1" ht="16.5" x14ac:dyDescent="0.25">
      <c r="A331" s="159"/>
      <c r="B331" s="157"/>
      <c r="C331" s="158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50" t="str">
        <f t="shared" si="15"/>
        <v/>
      </c>
      <c r="P331" s="157"/>
      <c r="Q331" s="158" t="str">
        <f>IF(Tabela1339[[#This Row],[Diagnóstico]]="Não Prenha",Tabela1339[[#This Row],[Vaca]],"-")</f>
        <v>-</v>
      </c>
      <c r="R331" s="162" t="str">
        <f>IF(Tabela1339[[#This Row],[Diagnóstico]]="Não Prenha",Tabela1339[[#This Row],[E.C.C DG]],"-")</f>
        <v>-</v>
      </c>
      <c r="S331" s="162"/>
      <c r="T331" s="162" t="str">
        <f>IF(Tabela1339[[#This Row],[Diagnóstico]]="Não Prenha",Tabela1339[[#This Row],[E.C.C. IA]],"-")</f>
        <v>-</v>
      </c>
      <c r="U331" s="162" t="str">
        <f>IF(Tabela1339[[#This Row],[Diagnóstico]]="Não Prenha",Tabela1339[[#This Row],[Raça IA]],"-")</f>
        <v>-</v>
      </c>
      <c r="V331" s="162"/>
      <c r="W331" s="162">
        <f>Tabela1339[[#This Row],[Categoria]]</f>
        <v>0</v>
      </c>
      <c r="X331" s="162"/>
      <c r="Y331" s="162"/>
      <c r="Z331" s="162"/>
      <c r="AA331" s="162"/>
      <c r="AB331" s="150" t="str">
        <f t="shared" si="16"/>
        <v/>
      </c>
      <c r="AD331" s="157"/>
      <c r="AE331" s="158" t="str">
        <f>IF(Tabela1312410[[#This Row],[Diagnóstico]]="Não Prenha ",Tabela1339[[#This Row],[Vaca]],"-")</f>
        <v>-</v>
      </c>
      <c r="AF331" s="162"/>
      <c r="AG331" s="162"/>
      <c r="AH331" s="162"/>
      <c r="AI331" s="162"/>
      <c r="AJ331" s="162"/>
      <c r="AK331" s="162">
        <f>Tabela1339[[#This Row],[Categoria]]</f>
        <v>0</v>
      </c>
      <c r="AL331" s="162"/>
      <c r="AM331" s="162"/>
      <c r="AN331" s="162"/>
      <c r="AO331" s="162"/>
      <c r="AP331" s="150" t="str">
        <f t="shared" si="17"/>
        <v/>
      </c>
    </row>
    <row r="332" spans="1:42" s="144" customFormat="1" ht="16.5" x14ac:dyDescent="0.25">
      <c r="A332" s="159"/>
      <c r="B332" s="157"/>
      <c r="C332" s="158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50" t="str">
        <f t="shared" si="15"/>
        <v/>
      </c>
      <c r="P332" s="157"/>
      <c r="Q332" s="158" t="str">
        <f>IF(Tabela1339[[#This Row],[Diagnóstico]]="Não Prenha",Tabela1339[[#This Row],[Vaca]],"-")</f>
        <v>-</v>
      </c>
      <c r="R332" s="162" t="str">
        <f>IF(Tabela1339[[#This Row],[Diagnóstico]]="Não Prenha",Tabela1339[[#This Row],[E.C.C DG]],"-")</f>
        <v>-</v>
      </c>
      <c r="S332" s="162"/>
      <c r="T332" s="162" t="str">
        <f>IF(Tabela1339[[#This Row],[Diagnóstico]]="Não Prenha",Tabela1339[[#This Row],[E.C.C. IA]],"-")</f>
        <v>-</v>
      </c>
      <c r="U332" s="162" t="str">
        <f>IF(Tabela1339[[#This Row],[Diagnóstico]]="Não Prenha",Tabela1339[[#This Row],[Raça IA]],"-")</f>
        <v>-</v>
      </c>
      <c r="V332" s="162"/>
      <c r="W332" s="162">
        <f>Tabela1339[[#This Row],[Categoria]]</f>
        <v>0</v>
      </c>
      <c r="X332" s="162"/>
      <c r="Y332" s="162"/>
      <c r="Z332" s="162"/>
      <c r="AA332" s="162"/>
      <c r="AB332" s="150" t="str">
        <f t="shared" si="16"/>
        <v/>
      </c>
      <c r="AD332" s="157"/>
      <c r="AE332" s="158" t="str">
        <f>IF(Tabela1312410[[#This Row],[Diagnóstico]]="Não Prenha ",Tabela1339[[#This Row],[Vaca]],"-")</f>
        <v>-</v>
      </c>
      <c r="AF332" s="162"/>
      <c r="AG332" s="162"/>
      <c r="AH332" s="162"/>
      <c r="AI332" s="162"/>
      <c r="AJ332" s="162"/>
      <c r="AK332" s="162">
        <f>Tabela1339[[#This Row],[Categoria]]</f>
        <v>0</v>
      </c>
      <c r="AL332" s="162"/>
      <c r="AM332" s="162"/>
      <c r="AN332" s="162"/>
      <c r="AO332" s="162"/>
      <c r="AP332" s="150" t="str">
        <f t="shared" si="17"/>
        <v/>
      </c>
    </row>
    <row r="333" spans="1:42" s="144" customFormat="1" ht="16.5" x14ac:dyDescent="0.25">
      <c r="A333" s="159"/>
      <c r="B333" s="157"/>
      <c r="C333" s="158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50" t="str">
        <f t="shared" si="15"/>
        <v/>
      </c>
      <c r="P333" s="157"/>
      <c r="Q333" s="158" t="str">
        <f>IF(Tabela1339[[#This Row],[Diagnóstico]]="Não Prenha",Tabela1339[[#This Row],[Vaca]],"-")</f>
        <v>-</v>
      </c>
      <c r="R333" s="162" t="str">
        <f>IF(Tabela1339[[#This Row],[Diagnóstico]]="Não Prenha",Tabela1339[[#This Row],[E.C.C DG]],"-")</f>
        <v>-</v>
      </c>
      <c r="S333" s="162"/>
      <c r="T333" s="162" t="str">
        <f>IF(Tabela1339[[#This Row],[Diagnóstico]]="Não Prenha",Tabela1339[[#This Row],[E.C.C. IA]],"-")</f>
        <v>-</v>
      </c>
      <c r="U333" s="162" t="str">
        <f>IF(Tabela1339[[#This Row],[Diagnóstico]]="Não Prenha",Tabela1339[[#This Row],[Raça IA]],"-")</f>
        <v>-</v>
      </c>
      <c r="V333" s="162"/>
      <c r="W333" s="162">
        <f>Tabela1339[[#This Row],[Categoria]]</f>
        <v>0</v>
      </c>
      <c r="X333" s="162"/>
      <c r="Y333" s="162"/>
      <c r="Z333" s="162"/>
      <c r="AA333" s="162"/>
      <c r="AB333" s="150" t="str">
        <f t="shared" si="16"/>
        <v/>
      </c>
      <c r="AD333" s="157"/>
      <c r="AE333" s="158" t="str">
        <f>IF(Tabela1312410[[#This Row],[Diagnóstico]]="Não Prenha ",Tabela1339[[#This Row],[Vaca]],"-")</f>
        <v>-</v>
      </c>
      <c r="AF333" s="162"/>
      <c r="AG333" s="162"/>
      <c r="AH333" s="162"/>
      <c r="AI333" s="162"/>
      <c r="AJ333" s="162"/>
      <c r="AK333" s="162">
        <f>Tabela1339[[#This Row],[Categoria]]</f>
        <v>0</v>
      </c>
      <c r="AL333" s="162"/>
      <c r="AM333" s="162"/>
      <c r="AN333" s="162"/>
      <c r="AO333" s="162"/>
      <c r="AP333" s="150" t="str">
        <f t="shared" si="17"/>
        <v/>
      </c>
    </row>
    <row r="334" spans="1:42" s="144" customFormat="1" ht="16.5" x14ac:dyDescent="0.25">
      <c r="A334" s="159"/>
      <c r="B334" s="157"/>
      <c r="C334" s="158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50" t="str">
        <f t="shared" si="15"/>
        <v/>
      </c>
      <c r="P334" s="157"/>
      <c r="Q334" s="158" t="str">
        <f>IF(Tabela1339[[#This Row],[Diagnóstico]]="Não Prenha",Tabela1339[[#This Row],[Vaca]],"-")</f>
        <v>-</v>
      </c>
      <c r="R334" s="162" t="str">
        <f>IF(Tabela1339[[#This Row],[Diagnóstico]]="Não Prenha",Tabela1339[[#This Row],[E.C.C DG]],"-")</f>
        <v>-</v>
      </c>
      <c r="S334" s="162"/>
      <c r="T334" s="162" t="str">
        <f>IF(Tabela1339[[#This Row],[Diagnóstico]]="Não Prenha",Tabela1339[[#This Row],[E.C.C. IA]],"-")</f>
        <v>-</v>
      </c>
      <c r="U334" s="162" t="str">
        <f>IF(Tabela1339[[#This Row],[Diagnóstico]]="Não Prenha",Tabela1339[[#This Row],[Raça IA]],"-")</f>
        <v>-</v>
      </c>
      <c r="V334" s="162"/>
      <c r="W334" s="162">
        <f>Tabela1339[[#This Row],[Categoria]]</f>
        <v>0</v>
      </c>
      <c r="X334" s="162"/>
      <c r="Y334" s="162"/>
      <c r="Z334" s="162"/>
      <c r="AA334" s="162"/>
      <c r="AB334" s="150" t="str">
        <f t="shared" si="16"/>
        <v/>
      </c>
      <c r="AD334" s="157"/>
      <c r="AE334" s="158" t="str">
        <f>IF(Tabela1312410[[#This Row],[Diagnóstico]]="Não Prenha ",Tabela1339[[#This Row],[Vaca]],"-")</f>
        <v>-</v>
      </c>
      <c r="AF334" s="162"/>
      <c r="AG334" s="162"/>
      <c r="AH334" s="162"/>
      <c r="AI334" s="162"/>
      <c r="AJ334" s="162"/>
      <c r="AK334" s="162">
        <f>Tabela1339[[#This Row],[Categoria]]</f>
        <v>0</v>
      </c>
      <c r="AL334" s="162"/>
      <c r="AM334" s="162"/>
      <c r="AN334" s="162"/>
      <c r="AO334" s="162"/>
      <c r="AP334" s="150" t="str">
        <f t="shared" si="17"/>
        <v/>
      </c>
    </row>
    <row r="335" spans="1:42" s="144" customFormat="1" ht="16.5" x14ac:dyDescent="0.25">
      <c r="A335" s="159"/>
      <c r="B335" s="157"/>
      <c r="C335" s="158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50" t="str">
        <f t="shared" si="15"/>
        <v/>
      </c>
      <c r="P335" s="157"/>
      <c r="Q335" s="158" t="str">
        <f>IF(Tabela1339[[#This Row],[Diagnóstico]]="Não Prenha",Tabela1339[[#This Row],[Vaca]],"-")</f>
        <v>-</v>
      </c>
      <c r="R335" s="162" t="str">
        <f>IF(Tabela1339[[#This Row],[Diagnóstico]]="Não Prenha",Tabela1339[[#This Row],[E.C.C DG]],"-")</f>
        <v>-</v>
      </c>
      <c r="S335" s="162"/>
      <c r="T335" s="162" t="str">
        <f>IF(Tabela1339[[#This Row],[Diagnóstico]]="Não Prenha",Tabela1339[[#This Row],[E.C.C. IA]],"-")</f>
        <v>-</v>
      </c>
      <c r="U335" s="162" t="str">
        <f>IF(Tabela1339[[#This Row],[Diagnóstico]]="Não Prenha",Tabela1339[[#This Row],[Raça IA]],"-")</f>
        <v>-</v>
      </c>
      <c r="V335" s="162"/>
      <c r="W335" s="162">
        <f>Tabela1339[[#This Row],[Categoria]]</f>
        <v>0</v>
      </c>
      <c r="X335" s="162"/>
      <c r="Y335" s="162"/>
      <c r="Z335" s="162"/>
      <c r="AA335" s="162"/>
      <c r="AB335" s="150" t="str">
        <f t="shared" si="16"/>
        <v/>
      </c>
      <c r="AD335" s="157"/>
      <c r="AE335" s="158" t="str">
        <f>IF(Tabela1312410[[#This Row],[Diagnóstico]]="Não Prenha ",Tabela1339[[#This Row],[Vaca]],"-")</f>
        <v>-</v>
      </c>
      <c r="AF335" s="162"/>
      <c r="AG335" s="162"/>
      <c r="AH335" s="162"/>
      <c r="AI335" s="162"/>
      <c r="AJ335" s="162"/>
      <c r="AK335" s="162">
        <f>Tabela1339[[#This Row],[Categoria]]</f>
        <v>0</v>
      </c>
      <c r="AL335" s="162"/>
      <c r="AM335" s="162"/>
      <c r="AN335" s="162"/>
      <c r="AO335" s="162"/>
      <c r="AP335" s="150" t="str">
        <f t="shared" si="17"/>
        <v/>
      </c>
    </row>
    <row r="336" spans="1:42" s="144" customFormat="1" ht="16.5" x14ac:dyDescent="0.25">
      <c r="A336" s="159"/>
      <c r="B336" s="157"/>
      <c r="C336" s="158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50" t="str">
        <f t="shared" si="15"/>
        <v/>
      </c>
      <c r="P336" s="157"/>
      <c r="Q336" s="158" t="str">
        <f>IF(Tabela1339[[#This Row],[Diagnóstico]]="Não Prenha",Tabela1339[[#This Row],[Vaca]],"-")</f>
        <v>-</v>
      </c>
      <c r="R336" s="162" t="str">
        <f>IF(Tabela1339[[#This Row],[Diagnóstico]]="Não Prenha",Tabela1339[[#This Row],[E.C.C DG]],"-")</f>
        <v>-</v>
      </c>
      <c r="S336" s="162"/>
      <c r="T336" s="162" t="str">
        <f>IF(Tabela1339[[#This Row],[Diagnóstico]]="Não Prenha",Tabela1339[[#This Row],[E.C.C. IA]],"-")</f>
        <v>-</v>
      </c>
      <c r="U336" s="162" t="str">
        <f>IF(Tabela1339[[#This Row],[Diagnóstico]]="Não Prenha",Tabela1339[[#This Row],[Raça IA]],"-")</f>
        <v>-</v>
      </c>
      <c r="V336" s="162"/>
      <c r="W336" s="162">
        <f>Tabela1339[[#This Row],[Categoria]]</f>
        <v>0</v>
      </c>
      <c r="X336" s="162"/>
      <c r="Y336" s="162"/>
      <c r="Z336" s="162"/>
      <c r="AA336" s="162"/>
      <c r="AB336" s="150" t="str">
        <f t="shared" si="16"/>
        <v/>
      </c>
      <c r="AD336" s="157"/>
      <c r="AE336" s="158" t="str">
        <f>IF(Tabela1312410[[#This Row],[Diagnóstico]]="Não Prenha ",Tabela1339[[#This Row],[Vaca]],"-")</f>
        <v>-</v>
      </c>
      <c r="AF336" s="162"/>
      <c r="AG336" s="162"/>
      <c r="AH336" s="162"/>
      <c r="AI336" s="162"/>
      <c r="AJ336" s="162"/>
      <c r="AK336" s="162">
        <f>Tabela1339[[#This Row],[Categoria]]</f>
        <v>0</v>
      </c>
      <c r="AL336" s="162"/>
      <c r="AM336" s="162"/>
      <c r="AN336" s="162"/>
      <c r="AO336" s="162"/>
      <c r="AP336" s="150" t="str">
        <f t="shared" si="17"/>
        <v/>
      </c>
    </row>
    <row r="337" spans="1:42" s="144" customFormat="1" ht="16.5" x14ac:dyDescent="0.25">
      <c r="A337" s="159"/>
      <c r="B337" s="157"/>
      <c r="C337" s="158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50" t="str">
        <f t="shared" si="15"/>
        <v/>
      </c>
      <c r="P337" s="157"/>
      <c r="Q337" s="158" t="str">
        <f>IF(Tabela1339[[#This Row],[Diagnóstico]]="Não Prenha",Tabela1339[[#This Row],[Vaca]],"-")</f>
        <v>-</v>
      </c>
      <c r="R337" s="162" t="str">
        <f>IF(Tabela1339[[#This Row],[Diagnóstico]]="Não Prenha",Tabela1339[[#This Row],[E.C.C DG]],"-")</f>
        <v>-</v>
      </c>
      <c r="S337" s="162"/>
      <c r="T337" s="162" t="str">
        <f>IF(Tabela1339[[#This Row],[Diagnóstico]]="Não Prenha",Tabela1339[[#This Row],[E.C.C. IA]],"-")</f>
        <v>-</v>
      </c>
      <c r="U337" s="162" t="str">
        <f>IF(Tabela1339[[#This Row],[Diagnóstico]]="Não Prenha",Tabela1339[[#This Row],[Raça IA]],"-")</f>
        <v>-</v>
      </c>
      <c r="V337" s="162"/>
      <c r="W337" s="162">
        <f>Tabela1339[[#This Row],[Categoria]]</f>
        <v>0</v>
      </c>
      <c r="X337" s="162"/>
      <c r="Y337" s="162"/>
      <c r="Z337" s="162"/>
      <c r="AA337" s="162"/>
      <c r="AB337" s="150" t="str">
        <f t="shared" si="16"/>
        <v/>
      </c>
      <c r="AD337" s="157"/>
      <c r="AE337" s="158" t="str">
        <f>IF(Tabela1312410[[#This Row],[Diagnóstico]]="Não Prenha ",Tabela1339[[#This Row],[Vaca]],"-")</f>
        <v>-</v>
      </c>
      <c r="AF337" s="162"/>
      <c r="AG337" s="162"/>
      <c r="AH337" s="162"/>
      <c r="AI337" s="162"/>
      <c r="AJ337" s="162"/>
      <c r="AK337" s="162">
        <f>Tabela1339[[#This Row],[Categoria]]</f>
        <v>0</v>
      </c>
      <c r="AL337" s="162"/>
      <c r="AM337" s="162"/>
      <c r="AN337" s="162"/>
      <c r="AO337" s="162"/>
      <c r="AP337" s="150" t="str">
        <f t="shared" si="17"/>
        <v/>
      </c>
    </row>
    <row r="338" spans="1:42" s="144" customFormat="1" ht="16.5" x14ac:dyDescent="0.25">
      <c r="A338" s="159"/>
      <c r="B338" s="157"/>
      <c r="C338" s="158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50" t="str">
        <f t="shared" si="15"/>
        <v/>
      </c>
      <c r="P338" s="157"/>
      <c r="Q338" s="158" t="str">
        <f>IF(Tabela1339[[#This Row],[Diagnóstico]]="Não Prenha",Tabela1339[[#This Row],[Vaca]],"-")</f>
        <v>-</v>
      </c>
      <c r="R338" s="162" t="str">
        <f>IF(Tabela1339[[#This Row],[Diagnóstico]]="Não Prenha",Tabela1339[[#This Row],[E.C.C DG]],"-")</f>
        <v>-</v>
      </c>
      <c r="S338" s="162"/>
      <c r="T338" s="162" t="str">
        <f>IF(Tabela1339[[#This Row],[Diagnóstico]]="Não Prenha",Tabela1339[[#This Row],[E.C.C. IA]],"-")</f>
        <v>-</v>
      </c>
      <c r="U338" s="162" t="str">
        <f>IF(Tabela1339[[#This Row],[Diagnóstico]]="Não Prenha",Tabela1339[[#This Row],[Raça IA]],"-")</f>
        <v>-</v>
      </c>
      <c r="V338" s="162"/>
      <c r="W338" s="162">
        <f>Tabela1339[[#This Row],[Categoria]]</f>
        <v>0</v>
      </c>
      <c r="X338" s="162"/>
      <c r="Y338" s="162"/>
      <c r="Z338" s="162"/>
      <c r="AA338" s="162"/>
      <c r="AB338" s="150" t="str">
        <f t="shared" si="16"/>
        <v/>
      </c>
      <c r="AD338" s="157"/>
      <c r="AE338" s="158" t="str">
        <f>IF(Tabela1312410[[#This Row],[Diagnóstico]]="Não Prenha ",Tabela1339[[#This Row],[Vaca]],"-")</f>
        <v>-</v>
      </c>
      <c r="AF338" s="162"/>
      <c r="AG338" s="162"/>
      <c r="AH338" s="162"/>
      <c r="AI338" s="162"/>
      <c r="AJ338" s="162"/>
      <c r="AK338" s="162">
        <f>Tabela1339[[#This Row],[Categoria]]</f>
        <v>0</v>
      </c>
      <c r="AL338" s="162"/>
      <c r="AM338" s="162"/>
      <c r="AN338" s="162"/>
      <c r="AO338" s="162"/>
      <c r="AP338" s="150" t="str">
        <f t="shared" si="17"/>
        <v/>
      </c>
    </row>
    <row r="339" spans="1:42" s="144" customFormat="1" ht="16.5" x14ac:dyDescent="0.25">
      <c r="A339" s="159"/>
      <c r="B339" s="157"/>
      <c r="C339" s="158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50" t="str">
        <f t="shared" si="15"/>
        <v/>
      </c>
      <c r="P339" s="157"/>
      <c r="Q339" s="158" t="str">
        <f>IF(Tabela1339[[#This Row],[Diagnóstico]]="Não Prenha",Tabela1339[[#This Row],[Vaca]],"-")</f>
        <v>-</v>
      </c>
      <c r="R339" s="162" t="str">
        <f>IF(Tabela1339[[#This Row],[Diagnóstico]]="Não Prenha",Tabela1339[[#This Row],[E.C.C DG]],"-")</f>
        <v>-</v>
      </c>
      <c r="S339" s="162"/>
      <c r="T339" s="162" t="str">
        <f>IF(Tabela1339[[#This Row],[Diagnóstico]]="Não Prenha",Tabela1339[[#This Row],[E.C.C. IA]],"-")</f>
        <v>-</v>
      </c>
      <c r="U339" s="162" t="str">
        <f>IF(Tabela1339[[#This Row],[Diagnóstico]]="Não Prenha",Tabela1339[[#This Row],[Raça IA]],"-")</f>
        <v>-</v>
      </c>
      <c r="V339" s="162"/>
      <c r="W339" s="162">
        <f>Tabela1339[[#This Row],[Categoria]]</f>
        <v>0</v>
      </c>
      <c r="X339" s="162"/>
      <c r="Y339" s="162"/>
      <c r="Z339" s="162"/>
      <c r="AA339" s="162"/>
      <c r="AB339" s="150" t="str">
        <f t="shared" si="16"/>
        <v/>
      </c>
      <c r="AD339" s="157"/>
      <c r="AE339" s="158" t="str">
        <f>IF(Tabela1312410[[#This Row],[Diagnóstico]]="Não Prenha ",Tabela1339[[#This Row],[Vaca]],"-")</f>
        <v>-</v>
      </c>
      <c r="AF339" s="162"/>
      <c r="AG339" s="162"/>
      <c r="AH339" s="162"/>
      <c r="AI339" s="162"/>
      <c r="AJ339" s="162"/>
      <c r="AK339" s="162">
        <f>Tabela1339[[#This Row],[Categoria]]</f>
        <v>0</v>
      </c>
      <c r="AL339" s="162"/>
      <c r="AM339" s="162"/>
      <c r="AN339" s="162"/>
      <c r="AO339" s="162"/>
      <c r="AP339" s="150" t="str">
        <f t="shared" si="17"/>
        <v/>
      </c>
    </row>
    <row r="340" spans="1:42" s="144" customFormat="1" ht="16.5" x14ac:dyDescent="0.25">
      <c r="A340" s="159"/>
      <c r="B340" s="157"/>
      <c r="C340" s="158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50" t="str">
        <f t="shared" si="15"/>
        <v/>
      </c>
      <c r="P340" s="157"/>
      <c r="Q340" s="158" t="str">
        <f>IF(Tabela1339[[#This Row],[Diagnóstico]]="Não Prenha",Tabela1339[[#This Row],[Vaca]],"-")</f>
        <v>-</v>
      </c>
      <c r="R340" s="162" t="str">
        <f>IF(Tabela1339[[#This Row],[Diagnóstico]]="Não Prenha",Tabela1339[[#This Row],[E.C.C DG]],"-")</f>
        <v>-</v>
      </c>
      <c r="S340" s="162"/>
      <c r="T340" s="162" t="str">
        <f>IF(Tabela1339[[#This Row],[Diagnóstico]]="Não Prenha",Tabela1339[[#This Row],[E.C.C. IA]],"-")</f>
        <v>-</v>
      </c>
      <c r="U340" s="162" t="str">
        <f>IF(Tabela1339[[#This Row],[Diagnóstico]]="Não Prenha",Tabela1339[[#This Row],[Raça IA]],"-")</f>
        <v>-</v>
      </c>
      <c r="V340" s="162"/>
      <c r="W340" s="162">
        <f>Tabela1339[[#This Row],[Categoria]]</f>
        <v>0</v>
      </c>
      <c r="X340" s="162"/>
      <c r="Y340" s="162"/>
      <c r="Z340" s="162"/>
      <c r="AA340" s="162"/>
      <c r="AB340" s="150" t="str">
        <f t="shared" si="16"/>
        <v/>
      </c>
      <c r="AD340" s="157"/>
      <c r="AE340" s="158" t="str">
        <f>IF(Tabela1312410[[#This Row],[Diagnóstico]]="Não Prenha ",Tabela1339[[#This Row],[Vaca]],"-")</f>
        <v>-</v>
      </c>
      <c r="AF340" s="162"/>
      <c r="AG340" s="162"/>
      <c r="AH340" s="162"/>
      <c r="AI340" s="162"/>
      <c r="AJ340" s="162"/>
      <c r="AK340" s="162">
        <f>Tabela1339[[#This Row],[Categoria]]</f>
        <v>0</v>
      </c>
      <c r="AL340" s="162"/>
      <c r="AM340" s="162"/>
      <c r="AN340" s="162"/>
      <c r="AO340" s="162"/>
      <c r="AP340" s="150" t="str">
        <f t="shared" si="17"/>
        <v/>
      </c>
    </row>
    <row r="341" spans="1:42" s="144" customFormat="1" ht="16.5" x14ac:dyDescent="0.25">
      <c r="A341" s="159"/>
      <c r="B341" s="157"/>
      <c r="C341" s="158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50" t="str">
        <f t="shared" si="15"/>
        <v/>
      </c>
      <c r="P341" s="157"/>
      <c r="Q341" s="158" t="str">
        <f>IF(Tabela1339[[#This Row],[Diagnóstico]]="Não Prenha",Tabela1339[[#This Row],[Vaca]],"-")</f>
        <v>-</v>
      </c>
      <c r="R341" s="162" t="str">
        <f>IF(Tabela1339[[#This Row],[Diagnóstico]]="Não Prenha",Tabela1339[[#This Row],[E.C.C DG]],"-")</f>
        <v>-</v>
      </c>
      <c r="S341" s="162"/>
      <c r="T341" s="162" t="str">
        <f>IF(Tabela1339[[#This Row],[Diagnóstico]]="Não Prenha",Tabela1339[[#This Row],[E.C.C. IA]],"-")</f>
        <v>-</v>
      </c>
      <c r="U341" s="162" t="str">
        <f>IF(Tabela1339[[#This Row],[Diagnóstico]]="Não Prenha",Tabela1339[[#This Row],[Raça IA]],"-")</f>
        <v>-</v>
      </c>
      <c r="V341" s="162"/>
      <c r="W341" s="162">
        <f>Tabela1339[[#This Row],[Categoria]]</f>
        <v>0</v>
      </c>
      <c r="X341" s="162"/>
      <c r="Y341" s="162"/>
      <c r="Z341" s="162"/>
      <c r="AA341" s="162"/>
      <c r="AB341" s="150" t="str">
        <f t="shared" si="16"/>
        <v/>
      </c>
      <c r="AD341" s="157"/>
      <c r="AE341" s="158" t="str">
        <f>IF(Tabela1312410[[#This Row],[Diagnóstico]]="Não Prenha ",Tabela1339[[#This Row],[Vaca]],"-")</f>
        <v>-</v>
      </c>
      <c r="AF341" s="162"/>
      <c r="AG341" s="162"/>
      <c r="AH341" s="162"/>
      <c r="AI341" s="162"/>
      <c r="AJ341" s="162"/>
      <c r="AK341" s="162">
        <f>Tabela1339[[#This Row],[Categoria]]</f>
        <v>0</v>
      </c>
      <c r="AL341" s="162"/>
      <c r="AM341" s="162"/>
      <c r="AN341" s="162"/>
      <c r="AO341" s="162"/>
      <c r="AP341" s="150" t="str">
        <f t="shared" si="17"/>
        <v/>
      </c>
    </row>
    <row r="342" spans="1:42" s="144" customFormat="1" ht="16.5" x14ac:dyDescent="0.25">
      <c r="A342" s="159"/>
      <c r="B342" s="157"/>
      <c r="C342" s="158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50" t="str">
        <f t="shared" si="15"/>
        <v/>
      </c>
      <c r="P342" s="157"/>
      <c r="Q342" s="158" t="str">
        <f>IF(Tabela1339[[#This Row],[Diagnóstico]]="Não Prenha",Tabela1339[[#This Row],[Vaca]],"-")</f>
        <v>-</v>
      </c>
      <c r="R342" s="162" t="str">
        <f>IF(Tabela1339[[#This Row],[Diagnóstico]]="Não Prenha",Tabela1339[[#This Row],[E.C.C DG]],"-")</f>
        <v>-</v>
      </c>
      <c r="S342" s="162"/>
      <c r="T342" s="162" t="str">
        <f>IF(Tabela1339[[#This Row],[Diagnóstico]]="Não Prenha",Tabela1339[[#This Row],[E.C.C. IA]],"-")</f>
        <v>-</v>
      </c>
      <c r="U342" s="162" t="str">
        <f>IF(Tabela1339[[#This Row],[Diagnóstico]]="Não Prenha",Tabela1339[[#This Row],[Raça IA]],"-")</f>
        <v>-</v>
      </c>
      <c r="V342" s="162"/>
      <c r="W342" s="162">
        <f>Tabela1339[[#This Row],[Categoria]]</f>
        <v>0</v>
      </c>
      <c r="X342" s="162"/>
      <c r="Y342" s="162"/>
      <c r="Z342" s="162"/>
      <c r="AA342" s="162"/>
      <c r="AB342" s="150" t="str">
        <f t="shared" si="16"/>
        <v/>
      </c>
      <c r="AD342" s="157"/>
      <c r="AE342" s="158" t="str">
        <f>IF(Tabela1312410[[#This Row],[Diagnóstico]]="Não Prenha ",Tabela1339[[#This Row],[Vaca]],"-")</f>
        <v>-</v>
      </c>
      <c r="AF342" s="162"/>
      <c r="AG342" s="162"/>
      <c r="AH342" s="162"/>
      <c r="AI342" s="162"/>
      <c r="AJ342" s="162"/>
      <c r="AK342" s="162">
        <f>Tabela1339[[#This Row],[Categoria]]</f>
        <v>0</v>
      </c>
      <c r="AL342" s="162"/>
      <c r="AM342" s="162"/>
      <c r="AN342" s="162"/>
      <c r="AO342" s="162"/>
      <c r="AP342" s="150" t="str">
        <f t="shared" si="17"/>
        <v/>
      </c>
    </row>
    <row r="343" spans="1:42" s="144" customFormat="1" ht="16.5" x14ac:dyDescent="0.25">
      <c r="A343" s="159"/>
      <c r="B343" s="157"/>
      <c r="C343" s="158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50" t="str">
        <f t="shared" si="15"/>
        <v/>
      </c>
      <c r="P343" s="157"/>
      <c r="Q343" s="158" t="str">
        <f>IF(Tabela1339[[#This Row],[Diagnóstico]]="Não Prenha",Tabela1339[[#This Row],[Vaca]],"-")</f>
        <v>-</v>
      </c>
      <c r="R343" s="162" t="str">
        <f>IF(Tabela1339[[#This Row],[Diagnóstico]]="Não Prenha",Tabela1339[[#This Row],[E.C.C DG]],"-")</f>
        <v>-</v>
      </c>
      <c r="S343" s="162"/>
      <c r="T343" s="162" t="str">
        <f>IF(Tabela1339[[#This Row],[Diagnóstico]]="Não Prenha",Tabela1339[[#This Row],[E.C.C. IA]],"-")</f>
        <v>-</v>
      </c>
      <c r="U343" s="162" t="str">
        <f>IF(Tabela1339[[#This Row],[Diagnóstico]]="Não Prenha",Tabela1339[[#This Row],[Raça IA]],"-")</f>
        <v>-</v>
      </c>
      <c r="V343" s="162"/>
      <c r="W343" s="162">
        <f>Tabela1339[[#This Row],[Categoria]]</f>
        <v>0</v>
      </c>
      <c r="X343" s="162"/>
      <c r="Y343" s="162"/>
      <c r="Z343" s="162"/>
      <c r="AA343" s="162"/>
      <c r="AB343" s="150" t="str">
        <f t="shared" si="16"/>
        <v/>
      </c>
      <c r="AD343" s="157"/>
      <c r="AE343" s="158" t="str">
        <f>IF(Tabela1312410[[#This Row],[Diagnóstico]]="Não Prenha ",Tabela1339[[#This Row],[Vaca]],"-")</f>
        <v>-</v>
      </c>
      <c r="AF343" s="162"/>
      <c r="AG343" s="162"/>
      <c r="AH343" s="162"/>
      <c r="AI343" s="162"/>
      <c r="AJ343" s="162"/>
      <c r="AK343" s="162">
        <f>Tabela1339[[#This Row],[Categoria]]</f>
        <v>0</v>
      </c>
      <c r="AL343" s="162"/>
      <c r="AM343" s="162"/>
      <c r="AN343" s="162"/>
      <c r="AO343" s="162"/>
      <c r="AP343" s="150" t="str">
        <f t="shared" si="17"/>
        <v/>
      </c>
    </row>
    <row r="344" spans="1:42" s="144" customFormat="1" ht="16.5" x14ac:dyDescent="0.25">
      <c r="A344" s="159"/>
      <c r="B344" s="157"/>
      <c r="C344" s="158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50" t="str">
        <f t="shared" si="15"/>
        <v/>
      </c>
      <c r="P344" s="157"/>
      <c r="Q344" s="158" t="str">
        <f>IF(Tabela1339[[#This Row],[Diagnóstico]]="Não Prenha",Tabela1339[[#This Row],[Vaca]],"-")</f>
        <v>-</v>
      </c>
      <c r="R344" s="162" t="str">
        <f>IF(Tabela1339[[#This Row],[Diagnóstico]]="Não Prenha",Tabela1339[[#This Row],[E.C.C DG]],"-")</f>
        <v>-</v>
      </c>
      <c r="S344" s="162"/>
      <c r="T344" s="162" t="str">
        <f>IF(Tabela1339[[#This Row],[Diagnóstico]]="Não Prenha",Tabela1339[[#This Row],[E.C.C. IA]],"-")</f>
        <v>-</v>
      </c>
      <c r="U344" s="162" t="str">
        <f>IF(Tabela1339[[#This Row],[Diagnóstico]]="Não Prenha",Tabela1339[[#This Row],[Raça IA]],"-")</f>
        <v>-</v>
      </c>
      <c r="V344" s="162"/>
      <c r="W344" s="162">
        <f>Tabela1339[[#This Row],[Categoria]]</f>
        <v>0</v>
      </c>
      <c r="X344" s="162"/>
      <c r="Y344" s="162"/>
      <c r="Z344" s="162"/>
      <c r="AA344" s="162"/>
      <c r="AB344" s="150" t="str">
        <f t="shared" si="16"/>
        <v/>
      </c>
      <c r="AD344" s="157"/>
      <c r="AE344" s="158" t="str">
        <f>IF(Tabela1312410[[#This Row],[Diagnóstico]]="Não Prenha ",Tabela1339[[#This Row],[Vaca]],"-")</f>
        <v>-</v>
      </c>
      <c r="AF344" s="162"/>
      <c r="AG344" s="162"/>
      <c r="AH344" s="162"/>
      <c r="AI344" s="162"/>
      <c r="AJ344" s="162"/>
      <c r="AK344" s="162">
        <f>Tabela1339[[#This Row],[Categoria]]</f>
        <v>0</v>
      </c>
      <c r="AL344" s="162"/>
      <c r="AM344" s="162"/>
      <c r="AN344" s="162"/>
      <c r="AO344" s="162"/>
      <c r="AP344" s="150" t="str">
        <f t="shared" si="17"/>
        <v/>
      </c>
    </row>
    <row r="345" spans="1:42" s="144" customFormat="1" ht="16.5" x14ac:dyDescent="0.25">
      <c r="A345" s="159"/>
      <c r="B345" s="157"/>
      <c r="C345" s="158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50" t="str">
        <f t="shared" si="15"/>
        <v/>
      </c>
      <c r="P345" s="157"/>
      <c r="Q345" s="158" t="str">
        <f>IF(Tabela1339[[#This Row],[Diagnóstico]]="Não Prenha",Tabela1339[[#This Row],[Vaca]],"-")</f>
        <v>-</v>
      </c>
      <c r="R345" s="162" t="str">
        <f>IF(Tabela1339[[#This Row],[Diagnóstico]]="Não Prenha",Tabela1339[[#This Row],[E.C.C DG]],"-")</f>
        <v>-</v>
      </c>
      <c r="S345" s="162"/>
      <c r="T345" s="162" t="str">
        <f>IF(Tabela1339[[#This Row],[Diagnóstico]]="Não Prenha",Tabela1339[[#This Row],[E.C.C. IA]],"-")</f>
        <v>-</v>
      </c>
      <c r="U345" s="162" t="str">
        <f>IF(Tabela1339[[#This Row],[Diagnóstico]]="Não Prenha",Tabela1339[[#This Row],[Raça IA]],"-")</f>
        <v>-</v>
      </c>
      <c r="V345" s="162"/>
      <c r="W345" s="162">
        <f>Tabela1339[[#This Row],[Categoria]]</f>
        <v>0</v>
      </c>
      <c r="X345" s="162"/>
      <c r="Y345" s="162"/>
      <c r="Z345" s="162"/>
      <c r="AA345" s="162"/>
      <c r="AB345" s="150" t="str">
        <f t="shared" si="16"/>
        <v/>
      </c>
      <c r="AD345" s="157"/>
      <c r="AE345" s="158" t="str">
        <f>IF(Tabela1312410[[#This Row],[Diagnóstico]]="Não Prenha ",Tabela1339[[#This Row],[Vaca]],"-")</f>
        <v>-</v>
      </c>
      <c r="AF345" s="162"/>
      <c r="AG345" s="162"/>
      <c r="AH345" s="162"/>
      <c r="AI345" s="162"/>
      <c r="AJ345" s="162"/>
      <c r="AK345" s="162">
        <f>Tabela1339[[#This Row],[Categoria]]</f>
        <v>0</v>
      </c>
      <c r="AL345" s="162"/>
      <c r="AM345" s="162"/>
      <c r="AN345" s="162"/>
      <c r="AO345" s="162"/>
      <c r="AP345" s="150" t="str">
        <f t="shared" si="17"/>
        <v/>
      </c>
    </row>
    <row r="346" spans="1:42" s="144" customFormat="1" ht="16.5" x14ac:dyDescent="0.25">
      <c r="A346" s="159"/>
      <c r="B346" s="157"/>
      <c r="C346" s="158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50" t="str">
        <f t="shared" si="15"/>
        <v/>
      </c>
      <c r="P346" s="157"/>
      <c r="Q346" s="158" t="str">
        <f>IF(Tabela1339[[#This Row],[Diagnóstico]]="Não Prenha",Tabela1339[[#This Row],[Vaca]],"-")</f>
        <v>-</v>
      </c>
      <c r="R346" s="162" t="str">
        <f>IF(Tabela1339[[#This Row],[Diagnóstico]]="Não Prenha",Tabela1339[[#This Row],[E.C.C DG]],"-")</f>
        <v>-</v>
      </c>
      <c r="S346" s="162"/>
      <c r="T346" s="162" t="str">
        <f>IF(Tabela1339[[#This Row],[Diagnóstico]]="Não Prenha",Tabela1339[[#This Row],[E.C.C. IA]],"-")</f>
        <v>-</v>
      </c>
      <c r="U346" s="162" t="str">
        <f>IF(Tabela1339[[#This Row],[Diagnóstico]]="Não Prenha",Tabela1339[[#This Row],[Raça IA]],"-")</f>
        <v>-</v>
      </c>
      <c r="V346" s="162"/>
      <c r="W346" s="162">
        <f>Tabela1339[[#This Row],[Categoria]]</f>
        <v>0</v>
      </c>
      <c r="X346" s="162"/>
      <c r="Y346" s="162"/>
      <c r="Z346" s="162"/>
      <c r="AA346" s="162"/>
      <c r="AB346" s="150" t="str">
        <f t="shared" si="16"/>
        <v/>
      </c>
      <c r="AD346" s="157"/>
      <c r="AE346" s="158" t="str">
        <f>IF(Tabela1312410[[#This Row],[Diagnóstico]]="Não Prenha ",Tabela1339[[#This Row],[Vaca]],"-")</f>
        <v>-</v>
      </c>
      <c r="AF346" s="162"/>
      <c r="AG346" s="162"/>
      <c r="AH346" s="162"/>
      <c r="AI346" s="162"/>
      <c r="AJ346" s="162"/>
      <c r="AK346" s="162">
        <f>Tabela1339[[#This Row],[Categoria]]</f>
        <v>0</v>
      </c>
      <c r="AL346" s="162"/>
      <c r="AM346" s="162"/>
      <c r="AN346" s="162"/>
      <c r="AO346" s="162"/>
      <c r="AP346" s="150" t="str">
        <f t="shared" si="17"/>
        <v/>
      </c>
    </row>
    <row r="347" spans="1:42" s="144" customFormat="1" ht="16.5" x14ac:dyDescent="0.25">
      <c r="A347" s="159"/>
      <c r="B347" s="157"/>
      <c r="C347" s="158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50" t="str">
        <f t="shared" si="15"/>
        <v/>
      </c>
      <c r="P347" s="157"/>
      <c r="Q347" s="158" t="str">
        <f>IF(Tabela1339[[#This Row],[Diagnóstico]]="Não Prenha",Tabela1339[[#This Row],[Vaca]],"-")</f>
        <v>-</v>
      </c>
      <c r="R347" s="162" t="str">
        <f>IF(Tabela1339[[#This Row],[Diagnóstico]]="Não Prenha",Tabela1339[[#This Row],[E.C.C DG]],"-")</f>
        <v>-</v>
      </c>
      <c r="S347" s="162"/>
      <c r="T347" s="162" t="str">
        <f>IF(Tabela1339[[#This Row],[Diagnóstico]]="Não Prenha",Tabela1339[[#This Row],[E.C.C. IA]],"-")</f>
        <v>-</v>
      </c>
      <c r="U347" s="162" t="str">
        <f>IF(Tabela1339[[#This Row],[Diagnóstico]]="Não Prenha",Tabela1339[[#This Row],[Raça IA]],"-")</f>
        <v>-</v>
      </c>
      <c r="V347" s="162"/>
      <c r="W347" s="162">
        <f>Tabela1339[[#This Row],[Categoria]]</f>
        <v>0</v>
      </c>
      <c r="X347" s="162"/>
      <c r="Y347" s="162"/>
      <c r="Z347" s="162"/>
      <c r="AA347" s="162"/>
      <c r="AB347" s="150" t="str">
        <f t="shared" si="16"/>
        <v/>
      </c>
      <c r="AD347" s="157"/>
      <c r="AE347" s="158" t="str">
        <f>IF(Tabela1312410[[#This Row],[Diagnóstico]]="Não Prenha ",Tabela1339[[#This Row],[Vaca]],"-")</f>
        <v>-</v>
      </c>
      <c r="AF347" s="162"/>
      <c r="AG347" s="162"/>
      <c r="AH347" s="162"/>
      <c r="AI347" s="162"/>
      <c r="AJ347" s="162"/>
      <c r="AK347" s="162">
        <f>Tabela1339[[#This Row],[Categoria]]</f>
        <v>0</v>
      </c>
      <c r="AL347" s="162"/>
      <c r="AM347" s="162"/>
      <c r="AN347" s="162"/>
      <c r="AO347" s="162"/>
      <c r="AP347" s="150" t="str">
        <f t="shared" si="17"/>
        <v/>
      </c>
    </row>
    <row r="348" spans="1:42" s="144" customFormat="1" ht="16.5" x14ac:dyDescent="0.25">
      <c r="A348" s="159"/>
      <c r="B348" s="157"/>
      <c r="C348" s="158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50" t="str">
        <f t="shared" si="15"/>
        <v/>
      </c>
      <c r="P348" s="157"/>
      <c r="Q348" s="158" t="str">
        <f>IF(Tabela1339[[#This Row],[Diagnóstico]]="Não Prenha",Tabela1339[[#This Row],[Vaca]],"-")</f>
        <v>-</v>
      </c>
      <c r="R348" s="162" t="str">
        <f>IF(Tabela1339[[#This Row],[Diagnóstico]]="Não Prenha",Tabela1339[[#This Row],[E.C.C DG]],"-")</f>
        <v>-</v>
      </c>
      <c r="S348" s="162"/>
      <c r="T348" s="162" t="str">
        <f>IF(Tabela1339[[#This Row],[Diagnóstico]]="Não Prenha",Tabela1339[[#This Row],[E.C.C. IA]],"-")</f>
        <v>-</v>
      </c>
      <c r="U348" s="162" t="str">
        <f>IF(Tabela1339[[#This Row],[Diagnóstico]]="Não Prenha",Tabela1339[[#This Row],[Raça IA]],"-")</f>
        <v>-</v>
      </c>
      <c r="V348" s="162"/>
      <c r="W348" s="162">
        <f>Tabela1339[[#This Row],[Categoria]]</f>
        <v>0</v>
      </c>
      <c r="X348" s="162"/>
      <c r="Y348" s="162"/>
      <c r="Z348" s="162"/>
      <c r="AA348" s="162"/>
      <c r="AB348" s="150" t="str">
        <f t="shared" si="16"/>
        <v/>
      </c>
      <c r="AD348" s="157"/>
      <c r="AE348" s="158" t="str">
        <f>IF(Tabela1312410[[#This Row],[Diagnóstico]]="Não Prenha ",Tabela1339[[#This Row],[Vaca]],"-")</f>
        <v>-</v>
      </c>
      <c r="AF348" s="162"/>
      <c r="AG348" s="162"/>
      <c r="AH348" s="162"/>
      <c r="AI348" s="162"/>
      <c r="AJ348" s="162"/>
      <c r="AK348" s="162">
        <f>Tabela1339[[#This Row],[Categoria]]</f>
        <v>0</v>
      </c>
      <c r="AL348" s="162"/>
      <c r="AM348" s="162"/>
      <c r="AN348" s="162"/>
      <c r="AO348" s="162"/>
      <c r="AP348" s="150" t="str">
        <f t="shared" si="17"/>
        <v/>
      </c>
    </row>
    <row r="349" spans="1:42" s="144" customFormat="1" ht="16.5" x14ac:dyDescent="0.25">
      <c r="A349" s="159"/>
      <c r="B349" s="157"/>
      <c r="C349" s="158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50" t="str">
        <f t="shared" si="15"/>
        <v/>
      </c>
      <c r="P349" s="157"/>
      <c r="Q349" s="158" t="str">
        <f>IF(Tabela1339[[#This Row],[Diagnóstico]]="Não Prenha",Tabela1339[[#This Row],[Vaca]],"-")</f>
        <v>-</v>
      </c>
      <c r="R349" s="162" t="str">
        <f>IF(Tabela1339[[#This Row],[Diagnóstico]]="Não Prenha",Tabela1339[[#This Row],[E.C.C DG]],"-")</f>
        <v>-</v>
      </c>
      <c r="S349" s="162"/>
      <c r="T349" s="162" t="str">
        <f>IF(Tabela1339[[#This Row],[Diagnóstico]]="Não Prenha",Tabela1339[[#This Row],[E.C.C. IA]],"-")</f>
        <v>-</v>
      </c>
      <c r="U349" s="162" t="str">
        <f>IF(Tabela1339[[#This Row],[Diagnóstico]]="Não Prenha",Tabela1339[[#This Row],[Raça IA]],"-")</f>
        <v>-</v>
      </c>
      <c r="V349" s="162"/>
      <c r="W349" s="162">
        <f>Tabela1339[[#This Row],[Categoria]]</f>
        <v>0</v>
      </c>
      <c r="X349" s="162"/>
      <c r="Y349" s="162"/>
      <c r="Z349" s="162"/>
      <c r="AA349" s="162"/>
      <c r="AB349" s="150" t="str">
        <f t="shared" si="16"/>
        <v/>
      </c>
      <c r="AD349" s="157"/>
      <c r="AE349" s="158" t="str">
        <f>IF(Tabela1312410[[#This Row],[Diagnóstico]]="Não Prenha ",Tabela1339[[#This Row],[Vaca]],"-")</f>
        <v>-</v>
      </c>
      <c r="AF349" s="162"/>
      <c r="AG349" s="162"/>
      <c r="AH349" s="162"/>
      <c r="AI349" s="162"/>
      <c r="AJ349" s="162"/>
      <c r="AK349" s="162">
        <f>Tabela1339[[#This Row],[Categoria]]</f>
        <v>0</v>
      </c>
      <c r="AL349" s="162"/>
      <c r="AM349" s="162"/>
      <c r="AN349" s="162"/>
      <c r="AO349" s="162"/>
      <c r="AP349" s="150" t="str">
        <f t="shared" si="17"/>
        <v/>
      </c>
    </row>
    <row r="350" spans="1:42" s="144" customFormat="1" ht="16.5" x14ac:dyDescent="0.25">
      <c r="A350" s="159"/>
      <c r="B350" s="157"/>
      <c r="C350" s="158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50" t="str">
        <f t="shared" si="15"/>
        <v/>
      </c>
      <c r="P350" s="157"/>
      <c r="Q350" s="158" t="str">
        <f>IF(Tabela1339[[#This Row],[Diagnóstico]]="Não Prenha",Tabela1339[[#This Row],[Vaca]],"-")</f>
        <v>-</v>
      </c>
      <c r="R350" s="162" t="str">
        <f>IF(Tabela1339[[#This Row],[Diagnóstico]]="Não Prenha",Tabela1339[[#This Row],[E.C.C DG]],"-")</f>
        <v>-</v>
      </c>
      <c r="S350" s="162"/>
      <c r="T350" s="162" t="str">
        <f>IF(Tabela1339[[#This Row],[Diagnóstico]]="Não Prenha",Tabela1339[[#This Row],[E.C.C. IA]],"-")</f>
        <v>-</v>
      </c>
      <c r="U350" s="162" t="str">
        <f>IF(Tabela1339[[#This Row],[Diagnóstico]]="Não Prenha",Tabela1339[[#This Row],[Raça IA]],"-")</f>
        <v>-</v>
      </c>
      <c r="V350" s="162"/>
      <c r="W350" s="162">
        <f>Tabela1339[[#This Row],[Categoria]]</f>
        <v>0</v>
      </c>
      <c r="X350" s="162"/>
      <c r="Y350" s="162"/>
      <c r="Z350" s="162"/>
      <c r="AA350" s="162"/>
      <c r="AB350" s="150" t="str">
        <f t="shared" si="16"/>
        <v/>
      </c>
      <c r="AD350" s="157"/>
      <c r="AE350" s="158" t="str">
        <f>IF(Tabela1312410[[#This Row],[Diagnóstico]]="Não Prenha ",Tabela1339[[#This Row],[Vaca]],"-")</f>
        <v>-</v>
      </c>
      <c r="AF350" s="162"/>
      <c r="AG350" s="162"/>
      <c r="AH350" s="162"/>
      <c r="AI350" s="162"/>
      <c r="AJ350" s="162"/>
      <c r="AK350" s="162">
        <f>Tabela1339[[#This Row],[Categoria]]</f>
        <v>0</v>
      </c>
      <c r="AL350" s="162"/>
      <c r="AM350" s="162"/>
      <c r="AN350" s="162"/>
      <c r="AO350" s="162"/>
      <c r="AP350" s="150" t="str">
        <f t="shared" si="17"/>
        <v/>
      </c>
    </row>
    <row r="351" spans="1:42" s="144" customFormat="1" ht="16.5" x14ac:dyDescent="0.25">
      <c r="A351" s="159"/>
      <c r="B351" s="157"/>
      <c r="C351" s="158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50" t="str">
        <f t="shared" si="15"/>
        <v/>
      </c>
      <c r="P351" s="157"/>
      <c r="Q351" s="158" t="str">
        <f>IF(Tabela1339[[#This Row],[Diagnóstico]]="Não Prenha",Tabela1339[[#This Row],[Vaca]],"-")</f>
        <v>-</v>
      </c>
      <c r="R351" s="162" t="str">
        <f>IF(Tabela1339[[#This Row],[Diagnóstico]]="Não Prenha",Tabela1339[[#This Row],[E.C.C DG]],"-")</f>
        <v>-</v>
      </c>
      <c r="S351" s="162"/>
      <c r="T351" s="162" t="str">
        <f>IF(Tabela1339[[#This Row],[Diagnóstico]]="Não Prenha",Tabela1339[[#This Row],[E.C.C. IA]],"-")</f>
        <v>-</v>
      </c>
      <c r="U351" s="162" t="str">
        <f>IF(Tabela1339[[#This Row],[Diagnóstico]]="Não Prenha",Tabela1339[[#This Row],[Raça IA]],"-")</f>
        <v>-</v>
      </c>
      <c r="V351" s="162"/>
      <c r="W351" s="162">
        <f>Tabela1339[[#This Row],[Categoria]]</f>
        <v>0</v>
      </c>
      <c r="X351" s="162"/>
      <c r="Y351" s="162"/>
      <c r="Z351" s="162"/>
      <c r="AA351" s="162"/>
      <c r="AB351" s="150" t="str">
        <f t="shared" si="16"/>
        <v/>
      </c>
      <c r="AD351" s="157"/>
      <c r="AE351" s="158" t="str">
        <f>IF(Tabela1312410[[#This Row],[Diagnóstico]]="Não Prenha ",Tabela1339[[#This Row],[Vaca]],"-")</f>
        <v>-</v>
      </c>
      <c r="AF351" s="162"/>
      <c r="AG351" s="162"/>
      <c r="AH351" s="162"/>
      <c r="AI351" s="162"/>
      <c r="AJ351" s="162"/>
      <c r="AK351" s="162">
        <f>Tabela1339[[#This Row],[Categoria]]</f>
        <v>0</v>
      </c>
      <c r="AL351" s="162"/>
      <c r="AM351" s="162"/>
      <c r="AN351" s="162"/>
      <c r="AO351" s="162"/>
      <c r="AP351" s="150" t="str">
        <f t="shared" si="17"/>
        <v/>
      </c>
    </row>
    <row r="352" spans="1:42" s="144" customFormat="1" ht="16.5" x14ac:dyDescent="0.25">
      <c r="A352" s="159"/>
      <c r="B352" s="157"/>
      <c r="C352" s="158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50" t="str">
        <f t="shared" si="15"/>
        <v/>
      </c>
      <c r="P352" s="157"/>
      <c r="Q352" s="158" t="str">
        <f>IF(Tabela1339[[#This Row],[Diagnóstico]]="Não Prenha",Tabela1339[[#This Row],[Vaca]],"-")</f>
        <v>-</v>
      </c>
      <c r="R352" s="162" t="str">
        <f>IF(Tabela1339[[#This Row],[Diagnóstico]]="Não Prenha",Tabela1339[[#This Row],[E.C.C DG]],"-")</f>
        <v>-</v>
      </c>
      <c r="S352" s="162"/>
      <c r="T352" s="162" t="str">
        <f>IF(Tabela1339[[#This Row],[Diagnóstico]]="Não Prenha",Tabela1339[[#This Row],[E.C.C. IA]],"-")</f>
        <v>-</v>
      </c>
      <c r="U352" s="162" t="str">
        <f>IF(Tabela1339[[#This Row],[Diagnóstico]]="Não Prenha",Tabela1339[[#This Row],[Raça IA]],"-")</f>
        <v>-</v>
      </c>
      <c r="V352" s="162"/>
      <c r="W352" s="162">
        <f>Tabela1339[[#This Row],[Categoria]]</f>
        <v>0</v>
      </c>
      <c r="X352" s="162"/>
      <c r="Y352" s="162"/>
      <c r="Z352" s="162"/>
      <c r="AA352" s="162"/>
      <c r="AB352" s="150" t="str">
        <f t="shared" si="16"/>
        <v/>
      </c>
      <c r="AD352" s="157"/>
      <c r="AE352" s="158" t="str">
        <f>IF(Tabela1312410[[#This Row],[Diagnóstico]]="Não Prenha ",Tabela1339[[#This Row],[Vaca]],"-")</f>
        <v>-</v>
      </c>
      <c r="AF352" s="162"/>
      <c r="AG352" s="162"/>
      <c r="AH352" s="162"/>
      <c r="AI352" s="162"/>
      <c r="AJ352" s="162"/>
      <c r="AK352" s="162">
        <f>Tabela1339[[#This Row],[Categoria]]</f>
        <v>0</v>
      </c>
      <c r="AL352" s="162"/>
      <c r="AM352" s="162"/>
      <c r="AN352" s="162"/>
      <c r="AO352" s="162"/>
      <c r="AP352" s="150" t="str">
        <f t="shared" si="17"/>
        <v/>
      </c>
    </row>
    <row r="353" spans="1:42" s="144" customFormat="1" ht="16.5" x14ac:dyDescent="0.25">
      <c r="A353" s="159"/>
      <c r="B353" s="157"/>
      <c r="C353" s="158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50" t="str">
        <f t="shared" si="15"/>
        <v/>
      </c>
      <c r="P353" s="157"/>
      <c r="Q353" s="158" t="str">
        <f>IF(Tabela1339[[#This Row],[Diagnóstico]]="Não Prenha",Tabela1339[[#This Row],[Vaca]],"-")</f>
        <v>-</v>
      </c>
      <c r="R353" s="162" t="str">
        <f>IF(Tabela1339[[#This Row],[Diagnóstico]]="Não Prenha",Tabela1339[[#This Row],[E.C.C DG]],"-")</f>
        <v>-</v>
      </c>
      <c r="S353" s="162"/>
      <c r="T353" s="162" t="str">
        <f>IF(Tabela1339[[#This Row],[Diagnóstico]]="Não Prenha",Tabela1339[[#This Row],[E.C.C. IA]],"-")</f>
        <v>-</v>
      </c>
      <c r="U353" s="162" t="str">
        <f>IF(Tabela1339[[#This Row],[Diagnóstico]]="Não Prenha",Tabela1339[[#This Row],[Raça IA]],"-")</f>
        <v>-</v>
      </c>
      <c r="V353" s="162"/>
      <c r="W353" s="162">
        <f>Tabela1339[[#This Row],[Categoria]]</f>
        <v>0</v>
      </c>
      <c r="X353" s="162"/>
      <c r="Y353" s="162"/>
      <c r="Z353" s="162"/>
      <c r="AA353" s="162"/>
      <c r="AB353" s="150" t="str">
        <f t="shared" si="16"/>
        <v/>
      </c>
      <c r="AD353" s="157"/>
      <c r="AE353" s="158" t="str">
        <f>IF(Tabela1312410[[#This Row],[Diagnóstico]]="Não Prenha ",Tabela1339[[#This Row],[Vaca]],"-")</f>
        <v>-</v>
      </c>
      <c r="AF353" s="162"/>
      <c r="AG353" s="162"/>
      <c r="AH353" s="162"/>
      <c r="AI353" s="162"/>
      <c r="AJ353" s="162"/>
      <c r="AK353" s="162">
        <f>Tabela1339[[#This Row],[Categoria]]</f>
        <v>0</v>
      </c>
      <c r="AL353" s="162"/>
      <c r="AM353" s="162"/>
      <c r="AN353" s="162"/>
      <c r="AO353" s="162"/>
      <c r="AP353" s="150" t="str">
        <f t="shared" si="17"/>
        <v/>
      </c>
    </row>
    <row r="354" spans="1:42" s="144" customFormat="1" ht="16.5" x14ac:dyDescent="0.25">
      <c r="A354" s="159"/>
      <c r="B354" s="157"/>
      <c r="C354" s="158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50" t="str">
        <f t="shared" si="15"/>
        <v/>
      </c>
      <c r="P354" s="157"/>
      <c r="Q354" s="158" t="str">
        <f>IF(Tabela1339[[#This Row],[Diagnóstico]]="Não Prenha",Tabela1339[[#This Row],[Vaca]],"-")</f>
        <v>-</v>
      </c>
      <c r="R354" s="162" t="str">
        <f>IF(Tabela1339[[#This Row],[Diagnóstico]]="Não Prenha",Tabela1339[[#This Row],[E.C.C DG]],"-")</f>
        <v>-</v>
      </c>
      <c r="S354" s="162"/>
      <c r="T354" s="162" t="str">
        <f>IF(Tabela1339[[#This Row],[Diagnóstico]]="Não Prenha",Tabela1339[[#This Row],[E.C.C. IA]],"-")</f>
        <v>-</v>
      </c>
      <c r="U354" s="162" t="str">
        <f>IF(Tabela1339[[#This Row],[Diagnóstico]]="Não Prenha",Tabela1339[[#This Row],[Raça IA]],"-")</f>
        <v>-</v>
      </c>
      <c r="V354" s="162"/>
      <c r="W354" s="162">
        <f>Tabela1339[[#This Row],[Categoria]]</f>
        <v>0</v>
      </c>
      <c r="X354" s="162"/>
      <c r="Y354" s="162"/>
      <c r="Z354" s="162"/>
      <c r="AA354" s="162"/>
      <c r="AB354" s="150" t="str">
        <f t="shared" si="16"/>
        <v/>
      </c>
      <c r="AD354" s="157"/>
      <c r="AE354" s="158" t="str">
        <f>IF(Tabela1312410[[#This Row],[Diagnóstico]]="Não Prenha ",Tabela1339[[#This Row],[Vaca]],"-")</f>
        <v>-</v>
      </c>
      <c r="AF354" s="162"/>
      <c r="AG354" s="162"/>
      <c r="AH354" s="162"/>
      <c r="AI354" s="162"/>
      <c r="AJ354" s="162"/>
      <c r="AK354" s="162">
        <f>Tabela1339[[#This Row],[Categoria]]</f>
        <v>0</v>
      </c>
      <c r="AL354" s="162"/>
      <c r="AM354" s="162"/>
      <c r="AN354" s="162"/>
      <c r="AO354" s="162"/>
      <c r="AP354" s="150" t="str">
        <f t="shared" si="17"/>
        <v/>
      </c>
    </row>
    <row r="355" spans="1:42" s="144" customFormat="1" ht="16.5" x14ac:dyDescent="0.25">
      <c r="A355" s="159"/>
      <c r="B355" s="157"/>
      <c r="C355" s="158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50" t="str">
        <f t="shared" si="15"/>
        <v/>
      </c>
      <c r="P355" s="157"/>
      <c r="Q355" s="158" t="str">
        <f>IF(Tabela1339[[#This Row],[Diagnóstico]]="Não Prenha",Tabela1339[[#This Row],[Vaca]],"-")</f>
        <v>-</v>
      </c>
      <c r="R355" s="162" t="str">
        <f>IF(Tabela1339[[#This Row],[Diagnóstico]]="Não Prenha",Tabela1339[[#This Row],[E.C.C DG]],"-")</f>
        <v>-</v>
      </c>
      <c r="S355" s="162"/>
      <c r="T355" s="162" t="str">
        <f>IF(Tabela1339[[#This Row],[Diagnóstico]]="Não Prenha",Tabela1339[[#This Row],[E.C.C. IA]],"-")</f>
        <v>-</v>
      </c>
      <c r="U355" s="162" t="str">
        <f>IF(Tabela1339[[#This Row],[Diagnóstico]]="Não Prenha",Tabela1339[[#This Row],[Raça IA]],"-")</f>
        <v>-</v>
      </c>
      <c r="V355" s="162"/>
      <c r="W355" s="162">
        <f>Tabela1339[[#This Row],[Categoria]]</f>
        <v>0</v>
      </c>
      <c r="X355" s="162"/>
      <c r="Y355" s="162"/>
      <c r="Z355" s="162"/>
      <c r="AA355" s="162"/>
      <c r="AB355" s="150" t="str">
        <f t="shared" si="16"/>
        <v/>
      </c>
      <c r="AD355" s="157"/>
      <c r="AE355" s="158" t="str">
        <f>IF(Tabela1312410[[#This Row],[Diagnóstico]]="Não Prenha ",Tabela1339[[#This Row],[Vaca]],"-")</f>
        <v>-</v>
      </c>
      <c r="AF355" s="162"/>
      <c r="AG355" s="162"/>
      <c r="AH355" s="162"/>
      <c r="AI355" s="162"/>
      <c r="AJ355" s="162"/>
      <c r="AK355" s="162">
        <f>Tabela1339[[#This Row],[Categoria]]</f>
        <v>0</v>
      </c>
      <c r="AL355" s="162"/>
      <c r="AM355" s="162"/>
      <c r="AN355" s="162"/>
      <c r="AO355" s="162"/>
      <c r="AP355" s="150" t="str">
        <f t="shared" si="17"/>
        <v/>
      </c>
    </row>
    <row r="356" spans="1:42" s="144" customFormat="1" ht="16.5" x14ac:dyDescent="0.25">
      <c r="A356" s="159"/>
      <c r="B356" s="157"/>
      <c r="C356" s="158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50" t="str">
        <f t="shared" si="15"/>
        <v/>
      </c>
      <c r="P356" s="157"/>
      <c r="Q356" s="158" t="str">
        <f>IF(Tabela1339[[#This Row],[Diagnóstico]]="Não Prenha",Tabela1339[[#This Row],[Vaca]],"-")</f>
        <v>-</v>
      </c>
      <c r="R356" s="162" t="str">
        <f>IF(Tabela1339[[#This Row],[Diagnóstico]]="Não Prenha",Tabela1339[[#This Row],[E.C.C DG]],"-")</f>
        <v>-</v>
      </c>
      <c r="S356" s="162"/>
      <c r="T356" s="162" t="str">
        <f>IF(Tabela1339[[#This Row],[Diagnóstico]]="Não Prenha",Tabela1339[[#This Row],[E.C.C. IA]],"-")</f>
        <v>-</v>
      </c>
      <c r="U356" s="162" t="str">
        <f>IF(Tabela1339[[#This Row],[Diagnóstico]]="Não Prenha",Tabela1339[[#This Row],[Raça IA]],"-")</f>
        <v>-</v>
      </c>
      <c r="V356" s="162"/>
      <c r="W356" s="162">
        <f>Tabela1339[[#This Row],[Categoria]]</f>
        <v>0</v>
      </c>
      <c r="X356" s="162"/>
      <c r="Y356" s="162"/>
      <c r="Z356" s="162"/>
      <c r="AA356" s="162"/>
      <c r="AB356" s="150" t="str">
        <f t="shared" si="16"/>
        <v/>
      </c>
      <c r="AD356" s="157"/>
      <c r="AE356" s="158" t="str">
        <f>IF(Tabela1312410[[#This Row],[Diagnóstico]]="Não Prenha ",Tabela1339[[#This Row],[Vaca]],"-")</f>
        <v>-</v>
      </c>
      <c r="AF356" s="162"/>
      <c r="AG356" s="162"/>
      <c r="AH356" s="162"/>
      <c r="AI356" s="162"/>
      <c r="AJ356" s="162"/>
      <c r="AK356" s="162">
        <f>Tabela1339[[#This Row],[Categoria]]</f>
        <v>0</v>
      </c>
      <c r="AL356" s="162"/>
      <c r="AM356" s="162"/>
      <c r="AN356" s="162"/>
      <c r="AO356" s="162"/>
      <c r="AP356" s="150" t="str">
        <f t="shared" si="17"/>
        <v/>
      </c>
    </row>
    <row r="357" spans="1:42" s="144" customFormat="1" ht="16.5" x14ac:dyDescent="0.25">
      <c r="A357" s="159"/>
      <c r="B357" s="157"/>
      <c r="C357" s="158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50" t="str">
        <f t="shared" si="15"/>
        <v/>
      </c>
      <c r="P357" s="157"/>
      <c r="Q357" s="158" t="str">
        <f>IF(Tabela1339[[#This Row],[Diagnóstico]]="Não Prenha",Tabela1339[[#This Row],[Vaca]],"-")</f>
        <v>-</v>
      </c>
      <c r="R357" s="162" t="str">
        <f>IF(Tabela1339[[#This Row],[Diagnóstico]]="Não Prenha",Tabela1339[[#This Row],[E.C.C DG]],"-")</f>
        <v>-</v>
      </c>
      <c r="S357" s="162"/>
      <c r="T357" s="162" t="str">
        <f>IF(Tabela1339[[#This Row],[Diagnóstico]]="Não Prenha",Tabela1339[[#This Row],[E.C.C. IA]],"-")</f>
        <v>-</v>
      </c>
      <c r="U357" s="162" t="str">
        <f>IF(Tabela1339[[#This Row],[Diagnóstico]]="Não Prenha",Tabela1339[[#This Row],[Raça IA]],"-")</f>
        <v>-</v>
      </c>
      <c r="V357" s="162"/>
      <c r="W357" s="162">
        <f>Tabela1339[[#This Row],[Categoria]]</f>
        <v>0</v>
      </c>
      <c r="X357" s="162"/>
      <c r="Y357" s="162"/>
      <c r="Z357" s="162"/>
      <c r="AA357" s="162"/>
      <c r="AB357" s="150" t="str">
        <f t="shared" si="16"/>
        <v/>
      </c>
      <c r="AD357" s="157"/>
      <c r="AE357" s="158" t="str">
        <f>IF(Tabela1312410[[#This Row],[Diagnóstico]]="Não Prenha ",Tabela1339[[#This Row],[Vaca]],"-")</f>
        <v>-</v>
      </c>
      <c r="AF357" s="162"/>
      <c r="AG357" s="162"/>
      <c r="AH357" s="162"/>
      <c r="AI357" s="162"/>
      <c r="AJ357" s="162"/>
      <c r="AK357" s="162">
        <f>Tabela1339[[#This Row],[Categoria]]</f>
        <v>0</v>
      </c>
      <c r="AL357" s="162"/>
      <c r="AM357" s="162"/>
      <c r="AN357" s="162"/>
      <c r="AO357" s="162"/>
      <c r="AP357" s="150" t="str">
        <f t="shared" si="17"/>
        <v/>
      </c>
    </row>
    <row r="358" spans="1:42" s="144" customFormat="1" ht="16.5" x14ac:dyDescent="0.25">
      <c r="A358" s="159"/>
      <c r="B358" s="157"/>
      <c r="C358" s="158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50" t="str">
        <f t="shared" si="15"/>
        <v/>
      </c>
      <c r="P358" s="157"/>
      <c r="Q358" s="158" t="str">
        <f>IF(Tabela1339[[#This Row],[Diagnóstico]]="Não Prenha",Tabela1339[[#This Row],[Vaca]],"-")</f>
        <v>-</v>
      </c>
      <c r="R358" s="162" t="str">
        <f>IF(Tabela1339[[#This Row],[Diagnóstico]]="Não Prenha",Tabela1339[[#This Row],[E.C.C DG]],"-")</f>
        <v>-</v>
      </c>
      <c r="S358" s="162"/>
      <c r="T358" s="162" t="str">
        <f>IF(Tabela1339[[#This Row],[Diagnóstico]]="Não Prenha",Tabela1339[[#This Row],[E.C.C. IA]],"-")</f>
        <v>-</v>
      </c>
      <c r="U358" s="162" t="str">
        <f>IF(Tabela1339[[#This Row],[Diagnóstico]]="Não Prenha",Tabela1339[[#This Row],[Raça IA]],"-")</f>
        <v>-</v>
      </c>
      <c r="V358" s="162"/>
      <c r="W358" s="162">
        <f>Tabela1339[[#This Row],[Categoria]]</f>
        <v>0</v>
      </c>
      <c r="X358" s="162"/>
      <c r="Y358" s="162"/>
      <c r="Z358" s="162"/>
      <c r="AA358" s="162"/>
      <c r="AB358" s="150" t="str">
        <f t="shared" si="16"/>
        <v/>
      </c>
      <c r="AD358" s="157"/>
      <c r="AE358" s="158" t="str">
        <f>IF(Tabela1312410[[#This Row],[Diagnóstico]]="Não Prenha ",Tabela1339[[#This Row],[Vaca]],"-")</f>
        <v>-</v>
      </c>
      <c r="AF358" s="162"/>
      <c r="AG358" s="162"/>
      <c r="AH358" s="162"/>
      <c r="AI358" s="162"/>
      <c r="AJ358" s="162"/>
      <c r="AK358" s="162">
        <f>Tabela1339[[#This Row],[Categoria]]</f>
        <v>0</v>
      </c>
      <c r="AL358" s="162"/>
      <c r="AM358" s="162"/>
      <c r="AN358" s="162"/>
      <c r="AO358" s="162"/>
      <c r="AP358" s="150" t="str">
        <f t="shared" si="17"/>
        <v/>
      </c>
    </row>
    <row r="359" spans="1:42" s="144" customFormat="1" ht="16.5" x14ac:dyDescent="0.25">
      <c r="A359" s="159"/>
      <c r="B359" s="157"/>
      <c r="C359" s="158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50" t="str">
        <f t="shared" si="15"/>
        <v/>
      </c>
      <c r="P359" s="157"/>
      <c r="Q359" s="158" t="str">
        <f>IF(Tabela1339[[#This Row],[Diagnóstico]]="Não Prenha",Tabela1339[[#This Row],[Vaca]],"-")</f>
        <v>-</v>
      </c>
      <c r="R359" s="162" t="str">
        <f>IF(Tabela1339[[#This Row],[Diagnóstico]]="Não Prenha",Tabela1339[[#This Row],[E.C.C DG]],"-")</f>
        <v>-</v>
      </c>
      <c r="S359" s="162"/>
      <c r="T359" s="162" t="str">
        <f>IF(Tabela1339[[#This Row],[Diagnóstico]]="Não Prenha",Tabela1339[[#This Row],[E.C.C. IA]],"-")</f>
        <v>-</v>
      </c>
      <c r="U359" s="162" t="str">
        <f>IF(Tabela1339[[#This Row],[Diagnóstico]]="Não Prenha",Tabela1339[[#This Row],[Raça IA]],"-")</f>
        <v>-</v>
      </c>
      <c r="V359" s="162"/>
      <c r="W359" s="162">
        <f>Tabela1339[[#This Row],[Categoria]]</f>
        <v>0</v>
      </c>
      <c r="X359" s="162"/>
      <c r="Y359" s="162"/>
      <c r="Z359" s="162"/>
      <c r="AA359" s="162"/>
      <c r="AB359" s="150" t="str">
        <f t="shared" si="16"/>
        <v/>
      </c>
      <c r="AD359" s="157"/>
      <c r="AE359" s="158" t="str">
        <f>IF(Tabela1312410[[#This Row],[Diagnóstico]]="Não Prenha ",Tabela1339[[#This Row],[Vaca]],"-")</f>
        <v>-</v>
      </c>
      <c r="AF359" s="162"/>
      <c r="AG359" s="162"/>
      <c r="AH359" s="162"/>
      <c r="AI359" s="162"/>
      <c r="AJ359" s="162"/>
      <c r="AK359" s="162">
        <f>Tabela1339[[#This Row],[Categoria]]</f>
        <v>0</v>
      </c>
      <c r="AL359" s="162"/>
      <c r="AM359" s="162"/>
      <c r="AN359" s="162"/>
      <c r="AO359" s="162"/>
      <c r="AP359" s="150" t="str">
        <f t="shared" si="17"/>
        <v/>
      </c>
    </row>
    <row r="360" spans="1:42" s="144" customFormat="1" ht="16.5" x14ac:dyDescent="0.25">
      <c r="A360" s="159"/>
      <c r="B360" s="157"/>
      <c r="C360" s="158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50" t="str">
        <f t="shared" si="15"/>
        <v/>
      </c>
      <c r="P360" s="157"/>
      <c r="Q360" s="158" t="str">
        <f>IF(Tabela1339[[#This Row],[Diagnóstico]]="Não Prenha",Tabela1339[[#This Row],[Vaca]],"-")</f>
        <v>-</v>
      </c>
      <c r="R360" s="162" t="str">
        <f>IF(Tabela1339[[#This Row],[Diagnóstico]]="Não Prenha",Tabela1339[[#This Row],[E.C.C DG]],"-")</f>
        <v>-</v>
      </c>
      <c r="S360" s="162"/>
      <c r="T360" s="162" t="str">
        <f>IF(Tabela1339[[#This Row],[Diagnóstico]]="Não Prenha",Tabela1339[[#This Row],[E.C.C. IA]],"-")</f>
        <v>-</v>
      </c>
      <c r="U360" s="162" t="str">
        <f>IF(Tabela1339[[#This Row],[Diagnóstico]]="Não Prenha",Tabela1339[[#This Row],[Raça IA]],"-")</f>
        <v>-</v>
      </c>
      <c r="V360" s="162"/>
      <c r="W360" s="162">
        <f>Tabela1339[[#This Row],[Categoria]]</f>
        <v>0</v>
      </c>
      <c r="X360" s="162"/>
      <c r="Y360" s="162"/>
      <c r="Z360" s="162"/>
      <c r="AA360" s="162"/>
      <c r="AB360" s="150" t="str">
        <f t="shared" si="16"/>
        <v/>
      </c>
      <c r="AD360" s="157"/>
      <c r="AE360" s="158" t="str">
        <f>IF(Tabela1312410[[#This Row],[Diagnóstico]]="Não Prenha ",Tabela1339[[#This Row],[Vaca]],"-")</f>
        <v>-</v>
      </c>
      <c r="AF360" s="162"/>
      <c r="AG360" s="162"/>
      <c r="AH360" s="162"/>
      <c r="AI360" s="162"/>
      <c r="AJ360" s="162"/>
      <c r="AK360" s="162">
        <f>Tabela1339[[#This Row],[Categoria]]</f>
        <v>0</v>
      </c>
      <c r="AL360" s="162"/>
      <c r="AM360" s="162"/>
      <c r="AN360" s="162"/>
      <c r="AO360" s="162"/>
      <c r="AP360" s="150" t="str">
        <f t="shared" si="17"/>
        <v/>
      </c>
    </row>
    <row r="361" spans="1:42" s="144" customFormat="1" ht="16.5" x14ac:dyDescent="0.25">
      <c r="A361" s="159"/>
      <c r="B361" s="157"/>
      <c r="C361" s="158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50" t="str">
        <f t="shared" si="15"/>
        <v/>
      </c>
      <c r="P361" s="157"/>
      <c r="Q361" s="158" t="str">
        <f>IF(Tabela1339[[#This Row],[Diagnóstico]]="Não Prenha",Tabela1339[[#This Row],[Vaca]],"-")</f>
        <v>-</v>
      </c>
      <c r="R361" s="162" t="str">
        <f>IF(Tabela1339[[#This Row],[Diagnóstico]]="Não Prenha",Tabela1339[[#This Row],[E.C.C DG]],"-")</f>
        <v>-</v>
      </c>
      <c r="S361" s="162"/>
      <c r="T361" s="162" t="str">
        <f>IF(Tabela1339[[#This Row],[Diagnóstico]]="Não Prenha",Tabela1339[[#This Row],[E.C.C. IA]],"-")</f>
        <v>-</v>
      </c>
      <c r="U361" s="162" t="str">
        <f>IF(Tabela1339[[#This Row],[Diagnóstico]]="Não Prenha",Tabela1339[[#This Row],[Raça IA]],"-")</f>
        <v>-</v>
      </c>
      <c r="V361" s="162"/>
      <c r="W361" s="162">
        <f>Tabela1339[[#This Row],[Categoria]]</f>
        <v>0</v>
      </c>
      <c r="X361" s="162"/>
      <c r="Y361" s="162"/>
      <c r="Z361" s="162"/>
      <c r="AA361" s="162"/>
      <c r="AB361" s="150" t="str">
        <f t="shared" si="16"/>
        <v/>
      </c>
      <c r="AD361" s="157"/>
      <c r="AE361" s="158" t="str">
        <f>IF(Tabela1312410[[#This Row],[Diagnóstico]]="Não Prenha ",Tabela1339[[#This Row],[Vaca]],"-")</f>
        <v>-</v>
      </c>
      <c r="AF361" s="162"/>
      <c r="AG361" s="162"/>
      <c r="AH361" s="162"/>
      <c r="AI361" s="162"/>
      <c r="AJ361" s="162"/>
      <c r="AK361" s="162">
        <f>Tabela1339[[#This Row],[Categoria]]</f>
        <v>0</v>
      </c>
      <c r="AL361" s="162"/>
      <c r="AM361" s="162"/>
      <c r="AN361" s="162"/>
      <c r="AO361" s="162"/>
      <c r="AP361" s="150" t="str">
        <f t="shared" si="17"/>
        <v/>
      </c>
    </row>
    <row r="362" spans="1:42" s="144" customFormat="1" ht="16.5" x14ac:dyDescent="0.25">
      <c r="A362" s="159"/>
      <c r="B362" s="157"/>
      <c r="C362" s="158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50" t="str">
        <f t="shared" si="15"/>
        <v/>
      </c>
      <c r="P362" s="157"/>
      <c r="Q362" s="158" t="str">
        <f>IF(Tabela1339[[#This Row],[Diagnóstico]]="Não Prenha",Tabela1339[[#This Row],[Vaca]],"-")</f>
        <v>-</v>
      </c>
      <c r="R362" s="162" t="str">
        <f>IF(Tabela1339[[#This Row],[Diagnóstico]]="Não Prenha",Tabela1339[[#This Row],[E.C.C DG]],"-")</f>
        <v>-</v>
      </c>
      <c r="S362" s="162"/>
      <c r="T362" s="162" t="str">
        <f>IF(Tabela1339[[#This Row],[Diagnóstico]]="Não Prenha",Tabela1339[[#This Row],[E.C.C. IA]],"-")</f>
        <v>-</v>
      </c>
      <c r="U362" s="162" t="str">
        <f>IF(Tabela1339[[#This Row],[Diagnóstico]]="Não Prenha",Tabela1339[[#This Row],[Raça IA]],"-")</f>
        <v>-</v>
      </c>
      <c r="V362" s="162"/>
      <c r="W362" s="162">
        <f>Tabela1339[[#This Row],[Categoria]]</f>
        <v>0</v>
      </c>
      <c r="X362" s="162"/>
      <c r="Y362" s="162"/>
      <c r="Z362" s="162"/>
      <c r="AA362" s="162"/>
      <c r="AB362" s="150" t="str">
        <f t="shared" si="16"/>
        <v/>
      </c>
      <c r="AD362" s="157"/>
      <c r="AE362" s="158" t="str">
        <f>IF(Tabela1312410[[#This Row],[Diagnóstico]]="Não Prenha ",Tabela1339[[#This Row],[Vaca]],"-")</f>
        <v>-</v>
      </c>
      <c r="AF362" s="162"/>
      <c r="AG362" s="162"/>
      <c r="AH362" s="162"/>
      <c r="AI362" s="162"/>
      <c r="AJ362" s="162"/>
      <c r="AK362" s="162">
        <f>Tabela1339[[#This Row],[Categoria]]</f>
        <v>0</v>
      </c>
      <c r="AL362" s="162"/>
      <c r="AM362" s="162"/>
      <c r="AN362" s="162"/>
      <c r="AO362" s="162"/>
      <c r="AP362" s="150" t="str">
        <f t="shared" si="17"/>
        <v/>
      </c>
    </row>
    <row r="363" spans="1:42" s="144" customFormat="1" ht="16.5" x14ac:dyDescent="0.25">
      <c r="A363" s="159"/>
      <c r="B363" s="157"/>
      <c r="C363" s="158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50" t="str">
        <f t="shared" si="15"/>
        <v/>
      </c>
      <c r="P363" s="157"/>
      <c r="Q363" s="158" t="str">
        <f>IF(Tabela1339[[#This Row],[Diagnóstico]]="Não Prenha",Tabela1339[[#This Row],[Vaca]],"-")</f>
        <v>-</v>
      </c>
      <c r="R363" s="162" t="str">
        <f>IF(Tabela1339[[#This Row],[Diagnóstico]]="Não Prenha",Tabela1339[[#This Row],[E.C.C DG]],"-")</f>
        <v>-</v>
      </c>
      <c r="S363" s="162"/>
      <c r="T363" s="162" t="str">
        <f>IF(Tabela1339[[#This Row],[Diagnóstico]]="Não Prenha",Tabela1339[[#This Row],[E.C.C. IA]],"-")</f>
        <v>-</v>
      </c>
      <c r="U363" s="162" t="str">
        <f>IF(Tabela1339[[#This Row],[Diagnóstico]]="Não Prenha",Tabela1339[[#This Row],[Raça IA]],"-")</f>
        <v>-</v>
      </c>
      <c r="V363" s="162"/>
      <c r="W363" s="162">
        <f>Tabela1339[[#This Row],[Categoria]]</f>
        <v>0</v>
      </c>
      <c r="X363" s="162"/>
      <c r="Y363" s="162"/>
      <c r="Z363" s="162"/>
      <c r="AA363" s="162"/>
      <c r="AB363" s="150" t="str">
        <f t="shared" si="16"/>
        <v/>
      </c>
      <c r="AD363" s="157"/>
      <c r="AE363" s="158" t="str">
        <f>IF(Tabela1312410[[#This Row],[Diagnóstico]]="Não Prenha ",Tabela1339[[#This Row],[Vaca]],"-")</f>
        <v>-</v>
      </c>
      <c r="AF363" s="162"/>
      <c r="AG363" s="162"/>
      <c r="AH363" s="162"/>
      <c r="AI363" s="162"/>
      <c r="AJ363" s="162"/>
      <c r="AK363" s="162">
        <f>Tabela1339[[#This Row],[Categoria]]</f>
        <v>0</v>
      </c>
      <c r="AL363" s="162"/>
      <c r="AM363" s="162"/>
      <c r="AN363" s="162"/>
      <c r="AO363" s="162"/>
      <c r="AP363" s="150" t="str">
        <f t="shared" si="17"/>
        <v/>
      </c>
    </row>
    <row r="364" spans="1:42" s="144" customFormat="1" ht="16.5" x14ac:dyDescent="0.25">
      <c r="A364" s="159"/>
      <c r="B364" s="157"/>
      <c r="C364" s="158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50" t="str">
        <f t="shared" si="15"/>
        <v/>
      </c>
      <c r="P364" s="157"/>
      <c r="Q364" s="158" t="str">
        <f>IF(Tabela1339[[#This Row],[Diagnóstico]]="Não Prenha",Tabela1339[[#This Row],[Vaca]],"-")</f>
        <v>-</v>
      </c>
      <c r="R364" s="162" t="str">
        <f>IF(Tabela1339[[#This Row],[Diagnóstico]]="Não Prenha",Tabela1339[[#This Row],[E.C.C DG]],"-")</f>
        <v>-</v>
      </c>
      <c r="S364" s="162"/>
      <c r="T364" s="162" t="str">
        <f>IF(Tabela1339[[#This Row],[Diagnóstico]]="Não Prenha",Tabela1339[[#This Row],[E.C.C. IA]],"-")</f>
        <v>-</v>
      </c>
      <c r="U364" s="162" t="str">
        <f>IF(Tabela1339[[#This Row],[Diagnóstico]]="Não Prenha",Tabela1339[[#This Row],[Raça IA]],"-")</f>
        <v>-</v>
      </c>
      <c r="V364" s="162"/>
      <c r="W364" s="162">
        <f>Tabela1339[[#This Row],[Categoria]]</f>
        <v>0</v>
      </c>
      <c r="X364" s="162"/>
      <c r="Y364" s="162"/>
      <c r="Z364" s="162"/>
      <c r="AA364" s="162"/>
      <c r="AB364" s="150" t="str">
        <f t="shared" si="16"/>
        <v/>
      </c>
      <c r="AD364" s="157"/>
      <c r="AE364" s="158" t="str">
        <f>IF(Tabela1312410[[#This Row],[Diagnóstico]]="Não Prenha ",Tabela1339[[#This Row],[Vaca]],"-")</f>
        <v>-</v>
      </c>
      <c r="AF364" s="162"/>
      <c r="AG364" s="162"/>
      <c r="AH364" s="162"/>
      <c r="AI364" s="162"/>
      <c r="AJ364" s="162"/>
      <c r="AK364" s="162">
        <f>Tabela1339[[#This Row],[Categoria]]</f>
        <v>0</v>
      </c>
      <c r="AL364" s="162"/>
      <c r="AM364" s="162"/>
      <c r="AN364" s="162"/>
      <c r="AO364" s="162"/>
      <c r="AP364" s="150" t="str">
        <f t="shared" si="17"/>
        <v/>
      </c>
    </row>
    <row r="365" spans="1:42" s="144" customFormat="1" ht="16.5" x14ac:dyDescent="0.25">
      <c r="A365" s="159"/>
      <c r="B365" s="157"/>
      <c r="C365" s="158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50" t="str">
        <f t="shared" si="15"/>
        <v/>
      </c>
      <c r="P365" s="157"/>
      <c r="Q365" s="158" t="str">
        <f>IF(Tabela1339[[#This Row],[Diagnóstico]]="Não Prenha",Tabela1339[[#This Row],[Vaca]],"-")</f>
        <v>-</v>
      </c>
      <c r="R365" s="162" t="str">
        <f>IF(Tabela1339[[#This Row],[Diagnóstico]]="Não Prenha",Tabela1339[[#This Row],[E.C.C DG]],"-")</f>
        <v>-</v>
      </c>
      <c r="S365" s="162"/>
      <c r="T365" s="162" t="str">
        <f>IF(Tabela1339[[#This Row],[Diagnóstico]]="Não Prenha",Tabela1339[[#This Row],[E.C.C. IA]],"-")</f>
        <v>-</v>
      </c>
      <c r="U365" s="162" t="str">
        <f>IF(Tabela1339[[#This Row],[Diagnóstico]]="Não Prenha",Tabela1339[[#This Row],[Raça IA]],"-")</f>
        <v>-</v>
      </c>
      <c r="V365" s="162"/>
      <c r="W365" s="162">
        <f>Tabela1339[[#This Row],[Categoria]]</f>
        <v>0</v>
      </c>
      <c r="X365" s="162"/>
      <c r="Y365" s="162"/>
      <c r="Z365" s="162"/>
      <c r="AA365" s="162"/>
      <c r="AB365" s="150" t="str">
        <f t="shared" si="16"/>
        <v/>
      </c>
      <c r="AD365" s="157"/>
      <c r="AE365" s="158" t="str">
        <f>IF(Tabela1312410[[#This Row],[Diagnóstico]]="Não Prenha ",Tabela1339[[#This Row],[Vaca]],"-")</f>
        <v>-</v>
      </c>
      <c r="AF365" s="162"/>
      <c r="AG365" s="162"/>
      <c r="AH365" s="162"/>
      <c r="AI365" s="162"/>
      <c r="AJ365" s="162"/>
      <c r="AK365" s="162">
        <f>Tabela1339[[#This Row],[Categoria]]</f>
        <v>0</v>
      </c>
      <c r="AL365" s="162"/>
      <c r="AM365" s="162"/>
      <c r="AN365" s="162"/>
      <c r="AO365" s="162"/>
      <c r="AP365" s="150" t="str">
        <f t="shared" si="17"/>
        <v/>
      </c>
    </row>
    <row r="366" spans="1:42" s="144" customFormat="1" ht="16.5" x14ac:dyDescent="0.25">
      <c r="A366" s="159"/>
      <c r="B366" s="157"/>
      <c r="C366" s="158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50" t="str">
        <f t="shared" si="15"/>
        <v/>
      </c>
      <c r="P366" s="157"/>
      <c r="Q366" s="158" t="str">
        <f>IF(Tabela1339[[#This Row],[Diagnóstico]]="Não Prenha",Tabela1339[[#This Row],[Vaca]],"-")</f>
        <v>-</v>
      </c>
      <c r="R366" s="162" t="str">
        <f>IF(Tabela1339[[#This Row],[Diagnóstico]]="Não Prenha",Tabela1339[[#This Row],[E.C.C DG]],"-")</f>
        <v>-</v>
      </c>
      <c r="S366" s="162"/>
      <c r="T366" s="162" t="str">
        <f>IF(Tabela1339[[#This Row],[Diagnóstico]]="Não Prenha",Tabela1339[[#This Row],[E.C.C. IA]],"-")</f>
        <v>-</v>
      </c>
      <c r="U366" s="162" t="str">
        <f>IF(Tabela1339[[#This Row],[Diagnóstico]]="Não Prenha",Tabela1339[[#This Row],[Raça IA]],"-")</f>
        <v>-</v>
      </c>
      <c r="V366" s="162"/>
      <c r="W366" s="162">
        <f>Tabela1339[[#This Row],[Categoria]]</f>
        <v>0</v>
      </c>
      <c r="X366" s="162"/>
      <c r="Y366" s="162"/>
      <c r="Z366" s="162"/>
      <c r="AA366" s="162"/>
      <c r="AB366" s="150" t="str">
        <f t="shared" si="16"/>
        <v/>
      </c>
      <c r="AD366" s="157"/>
      <c r="AE366" s="158" t="str">
        <f>IF(Tabela1312410[[#This Row],[Diagnóstico]]="Não Prenha ",Tabela1339[[#This Row],[Vaca]],"-")</f>
        <v>-</v>
      </c>
      <c r="AF366" s="162"/>
      <c r="AG366" s="162"/>
      <c r="AH366" s="162"/>
      <c r="AI366" s="162"/>
      <c r="AJ366" s="162"/>
      <c r="AK366" s="162">
        <f>Tabela1339[[#This Row],[Categoria]]</f>
        <v>0</v>
      </c>
      <c r="AL366" s="162"/>
      <c r="AM366" s="162"/>
      <c r="AN366" s="162"/>
      <c r="AO366" s="162"/>
      <c r="AP366" s="150" t="str">
        <f t="shared" si="17"/>
        <v/>
      </c>
    </row>
    <row r="367" spans="1:42" s="144" customFormat="1" ht="16.5" x14ac:dyDescent="0.25">
      <c r="A367" s="159"/>
      <c r="B367" s="157"/>
      <c r="C367" s="158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50" t="str">
        <f t="shared" si="15"/>
        <v/>
      </c>
      <c r="P367" s="157"/>
      <c r="Q367" s="158" t="str">
        <f>IF(Tabela1339[[#This Row],[Diagnóstico]]="Não Prenha",Tabela1339[[#This Row],[Vaca]],"-")</f>
        <v>-</v>
      </c>
      <c r="R367" s="162" t="str">
        <f>IF(Tabela1339[[#This Row],[Diagnóstico]]="Não Prenha",Tabela1339[[#This Row],[E.C.C DG]],"-")</f>
        <v>-</v>
      </c>
      <c r="S367" s="162"/>
      <c r="T367" s="162" t="str">
        <f>IF(Tabela1339[[#This Row],[Diagnóstico]]="Não Prenha",Tabela1339[[#This Row],[E.C.C. IA]],"-")</f>
        <v>-</v>
      </c>
      <c r="U367" s="162" t="str">
        <f>IF(Tabela1339[[#This Row],[Diagnóstico]]="Não Prenha",Tabela1339[[#This Row],[Raça IA]],"-")</f>
        <v>-</v>
      </c>
      <c r="V367" s="162"/>
      <c r="W367" s="162">
        <f>Tabela1339[[#This Row],[Categoria]]</f>
        <v>0</v>
      </c>
      <c r="X367" s="162"/>
      <c r="Y367" s="162"/>
      <c r="Z367" s="162"/>
      <c r="AA367" s="162"/>
      <c r="AB367" s="150" t="str">
        <f t="shared" si="16"/>
        <v/>
      </c>
      <c r="AD367" s="157"/>
      <c r="AE367" s="158" t="str">
        <f>IF(Tabela1312410[[#This Row],[Diagnóstico]]="Não Prenha ",Tabela1339[[#This Row],[Vaca]],"-")</f>
        <v>-</v>
      </c>
      <c r="AF367" s="162"/>
      <c r="AG367" s="162"/>
      <c r="AH367" s="162"/>
      <c r="AI367" s="162"/>
      <c r="AJ367" s="162"/>
      <c r="AK367" s="162">
        <f>Tabela1339[[#This Row],[Categoria]]</f>
        <v>0</v>
      </c>
      <c r="AL367" s="162"/>
      <c r="AM367" s="162"/>
      <c r="AN367" s="162"/>
      <c r="AO367" s="162"/>
      <c r="AP367" s="150" t="str">
        <f t="shared" si="17"/>
        <v/>
      </c>
    </row>
    <row r="368" spans="1:42" s="144" customFormat="1" ht="16.5" x14ac:dyDescent="0.25">
      <c r="A368" s="159"/>
      <c r="B368" s="157"/>
      <c r="C368" s="158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50" t="str">
        <f t="shared" si="15"/>
        <v/>
      </c>
      <c r="P368" s="157"/>
      <c r="Q368" s="158" t="str">
        <f>IF(Tabela1339[[#This Row],[Diagnóstico]]="Não Prenha",Tabela1339[[#This Row],[Vaca]],"-")</f>
        <v>-</v>
      </c>
      <c r="R368" s="162" t="str">
        <f>IF(Tabela1339[[#This Row],[Diagnóstico]]="Não Prenha",Tabela1339[[#This Row],[E.C.C DG]],"-")</f>
        <v>-</v>
      </c>
      <c r="S368" s="162"/>
      <c r="T368" s="162" t="str">
        <f>IF(Tabela1339[[#This Row],[Diagnóstico]]="Não Prenha",Tabela1339[[#This Row],[E.C.C. IA]],"-")</f>
        <v>-</v>
      </c>
      <c r="U368" s="162" t="str">
        <f>IF(Tabela1339[[#This Row],[Diagnóstico]]="Não Prenha",Tabela1339[[#This Row],[Raça IA]],"-")</f>
        <v>-</v>
      </c>
      <c r="V368" s="162"/>
      <c r="W368" s="162">
        <f>Tabela1339[[#This Row],[Categoria]]</f>
        <v>0</v>
      </c>
      <c r="X368" s="162"/>
      <c r="Y368" s="162"/>
      <c r="Z368" s="162"/>
      <c r="AA368" s="162"/>
      <c r="AB368" s="150" t="str">
        <f t="shared" si="16"/>
        <v/>
      </c>
      <c r="AD368" s="157"/>
      <c r="AE368" s="158" t="str">
        <f>IF(Tabela1312410[[#This Row],[Diagnóstico]]="Não Prenha ",Tabela1339[[#This Row],[Vaca]],"-")</f>
        <v>-</v>
      </c>
      <c r="AF368" s="162"/>
      <c r="AG368" s="162"/>
      <c r="AH368" s="162"/>
      <c r="AI368" s="162"/>
      <c r="AJ368" s="162"/>
      <c r="AK368" s="162">
        <f>Tabela1339[[#This Row],[Categoria]]</f>
        <v>0</v>
      </c>
      <c r="AL368" s="162"/>
      <c r="AM368" s="162"/>
      <c r="AN368" s="162"/>
      <c r="AO368" s="162"/>
      <c r="AP368" s="150" t="str">
        <f t="shared" si="17"/>
        <v/>
      </c>
    </row>
    <row r="369" spans="1:42" s="144" customFormat="1" ht="16.5" x14ac:dyDescent="0.25">
      <c r="A369" s="159"/>
      <c r="B369" s="157"/>
      <c r="C369" s="158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50" t="str">
        <f t="shared" si="15"/>
        <v/>
      </c>
      <c r="P369" s="157"/>
      <c r="Q369" s="158" t="str">
        <f>IF(Tabela1339[[#This Row],[Diagnóstico]]="Não Prenha",Tabela1339[[#This Row],[Vaca]],"-")</f>
        <v>-</v>
      </c>
      <c r="R369" s="162" t="str">
        <f>IF(Tabela1339[[#This Row],[Diagnóstico]]="Não Prenha",Tabela1339[[#This Row],[E.C.C DG]],"-")</f>
        <v>-</v>
      </c>
      <c r="S369" s="162"/>
      <c r="T369" s="162" t="str">
        <f>IF(Tabela1339[[#This Row],[Diagnóstico]]="Não Prenha",Tabela1339[[#This Row],[E.C.C. IA]],"-")</f>
        <v>-</v>
      </c>
      <c r="U369" s="162" t="str">
        <f>IF(Tabela1339[[#This Row],[Diagnóstico]]="Não Prenha",Tabela1339[[#This Row],[Raça IA]],"-")</f>
        <v>-</v>
      </c>
      <c r="V369" s="162"/>
      <c r="W369" s="162">
        <f>Tabela1339[[#This Row],[Categoria]]</f>
        <v>0</v>
      </c>
      <c r="X369" s="162"/>
      <c r="Y369" s="162"/>
      <c r="Z369" s="162"/>
      <c r="AA369" s="162"/>
      <c r="AB369" s="150" t="str">
        <f t="shared" si="16"/>
        <v/>
      </c>
      <c r="AD369" s="157"/>
      <c r="AE369" s="158" t="str">
        <f>IF(Tabela1312410[[#This Row],[Diagnóstico]]="Não Prenha ",Tabela1339[[#This Row],[Vaca]],"-")</f>
        <v>-</v>
      </c>
      <c r="AF369" s="162"/>
      <c r="AG369" s="162"/>
      <c r="AH369" s="162"/>
      <c r="AI369" s="162"/>
      <c r="AJ369" s="162"/>
      <c r="AK369" s="162">
        <f>Tabela1339[[#This Row],[Categoria]]</f>
        <v>0</v>
      </c>
      <c r="AL369" s="162"/>
      <c r="AM369" s="162"/>
      <c r="AN369" s="162"/>
      <c r="AO369" s="162"/>
      <c r="AP369" s="150" t="str">
        <f t="shared" si="17"/>
        <v/>
      </c>
    </row>
    <row r="370" spans="1:42" s="144" customFormat="1" ht="16.5" x14ac:dyDescent="0.25">
      <c r="A370" s="159"/>
      <c r="B370" s="157"/>
      <c r="C370" s="158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50" t="str">
        <f t="shared" si="15"/>
        <v/>
      </c>
      <c r="P370" s="157"/>
      <c r="Q370" s="158" t="str">
        <f>IF(Tabela1339[[#This Row],[Diagnóstico]]="Não Prenha",Tabela1339[[#This Row],[Vaca]],"-")</f>
        <v>-</v>
      </c>
      <c r="R370" s="162" t="str">
        <f>IF(Tabela1339[[#This Row],[Diagnóstico]]="Não Prenha",Tabela1339[[#This Row],[E.C.C DG]],"-")</f>
        <v>-</v>
      </c>
      <c r="S370" s="162"/>
      <c r="T370" s="162" t="str">
        <f>IF(Tabela1339[[#This Row],[Diagnóstico]]="Não Prenha",Tabela1339[[#This Row],[E.C.C. IA]],"-")</f>
        <v>-</v>
      </c>
      <c r="U370" s="162" t="str">
        <f>IF(Tabela1339[[#This Row],[Diagnóstico]]="Não Prenha",Tabela1339[[#This Row],[Raça IA]],"-")</f>
        <v>-</v>
      </c>
      <c r="V370" s="162"/>
      <c r="W370" s="162">
        <f>Tabela1339[[#This Row],[Categoria]]</f>
        <v>0</v>
      </c>
      <c r="X370" s="162"/>
      <c r="Y370" s="162"/>
      <c r="Z370" s="162"/>
      <c r="AA370" s="162"/>
      <c r="AB370" s="150" t="str">
        <f t="shared" si="16"/>
        <v/>
      </c>
      <c r="AD370" s="157"/>
      <c r="AE370" s="158" t="str">
        <f>IF(Tabela1312410[[#This Row],[Diagnóstico]]="Não Prenha ",Tabela1339[[#This Row],[Vaca]],"-")</f>
        <v>-</v>
      </c>
      <c r="AF370" s="162"/>
      <c r="AG370" s="162"/>
      <c r="AH370" s="162"/>
      <c r="AI370" s="162"/>
      <c r="AJ370" s="162"/>
      <c r="AK370" s="162">
        <f>Tabela1339[[#This Row],[Categoria]]</f>
        <v>0</v>
      </c>
      <c r="AL370" s="162"/>
      <c r="AM370" s="162"/>
      <c r="AN370" s="162"/>
      <c r="AO370" s="162"/>
      <c r="AP370" s="150" t="str">
        <f t="shared" si="17"/>
        <v/>
      </c>
    </row>
    <row r="371" spans="1:42" s="144" customFormat="1" ht="16.5" x14ac:dyDescent="0.25">
      <c r="A371" s="159"/>
      <c r="B371" s="157"/>
      <c r="C371" s="158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50" t="str">
        <f t="shared" si="15"/>
        <v/>
      </c>
      <c r="P371" s="157"/>
      <c r="Q371" s="158" t="str">
        <f>IF(Tabela1339[[#This Row],[Diagnóstico]]="Não Prenha",Tabela1339[[#This Row],[Vaca]],"-")</f>
        <v>-</v>
      </c>
      <c r="R371" s="162" t="str">
        <f>IF(Tabela1339[[#This Row],[Diagnóstico]]="Não Prenha",Tabela1339[[#This Row],[E.C.C DG]],"-")</f>
        <v>-</v>
      </c>
      <c r="S371" s="162"/>
      <c r="T371" s="162" t="str">
        <f>IF(Tabela1339[[#This Row],[Diagnóstico]]="Não Prenha",Tabela1339[[#This Row],[E.C.C. IA]],"-")</f>
        <v>-</v>
      </c>
      <c r="U371" s="162" t="str">
        <f>IF(Tabela1339[[#This Row],[Diagnóstico]]="Não Prenha",Tabela1339[[#This Row],[Raça IA]],"-")</f>
        <v>-</v>
      </c>
      <c r="V371" s="162"/>
      <c r="W371" s="162">
        <f>Tabela1339[[#This Row],[Categoria]]</f>
        <v>0</v>
      </c>
      <c r="X371" s="162"/>
      <c r="Y371" s="162"/>
      <c r="Z371" s="162"/>
      <c r="AA371" s="162"/>
      <c r="AB371" s="150" t="str">
        <f t="shared" si="16"/>
        <v/>
      </c>
      <c r="AD371" s="157"/>
      <c r="AE371" s="158" t="str">
        <f>IF(Tabela1312410[[#This Row],[Diagnóstico]]="Não Prenha ",Tabela1339[[#This Row],[Vaca]],"-")</f>
        <v>-</v>
      </c>
      <c r="AF371" s="162"/>
      <c r="AG371" s="162"/>
      <c r="AH371" s="162"/>
      <c r="AI371" s="162"/>
      <c r="AJ371" s="162"/>
      <c r="AK371" s="162">
        <f>Tabela1339[[#This Row],[Categoria]]</f>
        <v>0</v>
      </c>
      <c r="AL371" s="162"/>
      <c r="AM371" s="162"/>
      <c r="AN371" s="162"/>
      <c r="AO371" s="162"/>
      <c r="AP371" s="150" t="str">
        <f t="shared" si="17"/>
        <v/>
      </c>
    </row>
    <row r="372" spans="1:42" s="144" customFormat="1" ht="16.5" x14ac:dyDescent="0.25">
      <c r="A372" s="159"/>
      <c r="B372" s="157"/>
      <c r="C372" s="158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50" t="str">
        <f t="shared" si="15"/>
        <v/>
      </c>
      <c r="P372" s="157"/>
      <c r="Q372" s="158" t="str">
        <f>IF(Tabela1339[[#This Row],[Diagnóstico]]="Não Prenha",Tabela1339[[#This Row],[Vaca]],"-")</f>
        <v>-</v>
      </c>
      <c r="R372" s="162" t="str">
        <f>IF(Tabela1339[[#This Row],[Diagnóstico]]="Não Prenha",Tabela1339[[#This Row],[E.C.C DG]],"-")</f>
        <v>-</v>
      </c>
      <c r="S372" s="162"/>
      <c r="T372" s="162" t="str">
        <f>IF(Tabela1339[[#This Row],[Diagnóstico]]="Não Prenha",Tabela1339[[#This Row],[E.C.C. IA]],"-")</f>
        <v>-</v>
      </c>
      <c r="U372" s="162" t="str">
        <f>IF(Tabela1339[[#This Row],[Diagnóstico]]="Não Prenha",Tabela1339[[#This Row],[Raça IA]],"-")</f>
        <v>-</v>
      </c>
      <c r="V372" s="162"/>
      <c r="W372" s="162">
        <f>Tabela1339[[#This Row],[Categoria]]</f>
        <v>0</v>
      </c>
      <c r="X372" s="162"/>
      <c r="Y372" s="162"/>
      <c r="Z372" s="162"/>
      <c r="AA372" s="162"/>
      <c r="AB372" s="150" t="str">
        <f t="shared" si="16"/>
        <v/>
      </c>
      <c r="AD372" s="157"/>
      <c r="AE372" s="158" t="str">
        <f>IF(Tabela1312410[[#This Row],[Diagnóstico]]="Não Prenha ",Tabela1339[[#This Row],[Vaca]],"-")</f>
        <v>-</v>
      </c>
      <c r="AF372" s="162"/>
      <c r="AG372" s="162"/>
      <c r="AH372" s="162"/>
      <c r="AI372" s="162"/>
      <c r="AJ372" s="162"/>
      <c r="AK372" s="162">
        <f>Tabela1339[[#This Row],[Categoria]]</f>
        <v>0</v>
      </c>
      <c r="AL372" s="162"/>
      <c r="AM372" s="162"/>
      <c r="AN372" s="162"/>
      <c r="AO372" s="162"/>
      <c r="AP372" s="150" t="str">
        <f t="shared" si="17"/>
        <v/>
      </c>
    </row>
    <row r="373" spans="1:42" s="144" customFormat="1" ht="16.5" x14ac:dyDescent="0.25">
      <c r="A373" s="159"/>
      <c r="B373" s="157"/>
      <c r="C373" s="158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50" t="str">
        <f t="shared" si="15"/>
        <v/>
      </c>
      <c r="P373" s="157"/>
      <c r="Q373" s="158" t="str">
        <f>IF(Tabela1339[[#This Row],[Diagnóstico]]="Não Prenha",Tabela1339[[#This Row],[Vaca]],"-")</f>
        <v>-</v>
      </c>
      <c r="R373" s="162" t="str">
        <f>IF(Tabela1339[[#This Row],[Diagnóstico]]="Não Prenha",Tabela1339[[#This Row],[E.C.C DG]],"-")</f>
        <v>-</v>
      </c>
      <c r="S373" s="162"/>
      <c r="T373" s="162" t="str">
        <f>IF(Tabela1339[[#This Row],[Diagnóstico]]="Não Prenha",Tabela1339[[#This Row],[E.C.C. IA]],"-")</f>
        <v>-</v>
      </c>
      <c r="U373" s="162" t="str">
        <f>IF(Tabela1339[[#This Row],[Diagnóstico]]="Não Prenha",Tabela1339[[#This Row],[Raça IA]],"-")</f>
        <v>-</v>
      </c>
      <c r="V373" s="162"/>
      <c r="W373" s="162">
        <f>Tabela1339[[#This Row],[Categoria]]</f>
        <v>0</v>
      </c>
      <c r="X373" s="162"/>
      <c r="Y373" s="162"/>
      <c r="Z373" s="162"/>
      <c r="AA373" s="162"/>
      <c r="AB373" s="150" t="str">
        <f t="shared" si="16"/>
        <v/>
      </c>
      <c r="AD373" s="157"/>
      <c r="AE373" s="158" t="str">
        <f>IF(Tabela1312410[[#This Row],[Diagnóstico]]="Não Prenha ",Tabela1339[[#This Row],[Vaca]],"-")</f>
        <v>-</v>
      </c>
      <c r="AF373" s="162"/>
      <c r="AG373" s="162"/>
      <c r="AH373" s="162"/>
      <c r="AI373" s="162"/>
      <c r="AJ373" s="162"/>
      <c r="AK373" s="162">
        <f>Tabela1339[[#This Row],[Categoria]]</f>
        <v>0</v>
      </c>
      <c r="AL373" s="162"/>
      <c r="AM373" s="162"/>
      <c r="AN373" s="162"/>
      <c r="AO373" s="162"/>
      <c r="AP373" s="150" t="str">
        <f t="shared" si="17"/>
        <v/>
      </c>
    </row>
    <row r="374" spans="1:42" s="144" customFormat="1" ht="16.5" x14ac:dyDescent="0.25">
      <c r="A374" s="159"/>
      <c r="B374" s="157"/>
      <c r="C374" s="158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50" t="str">
        <f t="shared" si="15"/>
        <v/>
      </c>
      <c r="P374" s="157"/>
      <c r="Q374" s="158" t="str">
        <f>IF(Tabela1339[[#This Row],[Diagnóstico]]="Não Prenha",Tabela1339[[#This Row],[Vaca]],"-")</f>
        <v>-</v>
      </c>
      <c r="R374" s="162" t="str">
        <f>IF(Tabela1339[[#This Row],[Diagnóstico]]="Não Prenha",Tabela1339[[#This Row],[E.C.C DG]],"-")</f>
        <v>-</v>
      </c>
      <c r="S374" s="162"/>
      <c r="T374" s="162" t="str">
        <f>IF(Tabela1339[[#This Row],[Diagnóstico]]="Não Prenha",Tabela1339[[#This Row],[E.C.C. IA]],"-")</f>
        <v>-</v>
      </c>
      <c r="U374" s="162" t="str">
        <f>IF(Tabela1339[[#This Row],[Diagnóstico]]="Não Prenha",Tabela1339[[#This Row],[Raça IA]],"-")</f>
        <v>-</v>
      </c>
      <c r="V374" s="162"/>
      <c r="W374" s="162">
        <f>Tabela1339[[#This Row],[Categoria]]</f>
        <v>0</v>
      </c>
      <c r="X374" s="162"/>
      <c r="Y374" s="162"/>
      <c r="Z374" s="162"/>
      <c r="AA374" s="162"/>
      <c r="AB374" s="150" t="str">
        <f t="shared" si="16"/>
        <v/>
      </c>
      <c r="AD374" s="157"/>
      <c r="AE374" s="158" t="str">
        <f>IF(Tabela1312410[[#This Row],[Diagnóstico]]="Não Prenha ",Tabela1339[[#This Row],[Vaca]],"-")</f>
        <v>-</v>
      </c>
      <c r="AF374" s="162"/>
      <c r="AG374" s="162"/>
      <c r="AH374" s="162"/>
      <c r="AI374" s="162"/>
      <c r="AJ374" s="162"/>
      <c r="AK374" s="162">
        <f>Tabela1339[[#This Row],[Categoria]]</f>
        <v>0</v>
      </c>
      <c r="AL374" s="162"/>
      <c r="AM374" s="162"/>
      <c r="AN374" s="162"/>
      <c r="AO374" s="162"/>
      <c r="AP374" s="150" t="str">
        <f t="shared" si="17"/>
        <v/>
      </c>
    </row>
    <row r="375" spans="1:42" s="144" customFormat="1" ht="16.5" x14ac:dyDescent="0.25">
      <c r="A375" s="159"/>
      <c r="B375" s="157"/>
      <c r="C375" s="158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50" t="str">
        <f t="shared" si="15"/>
        <v/>
      </c>
      <c r="P375" s="157"/>
      <c r="Q375" s="158" t="str">
        <f>IF(Tabela1339[[#This Row],[Diagnóstico]]="Não Prenha",Tabela1339[[#This Row],[Vaca]],"-")</f>
        <v>-</v>
      </c>
      <c r="R375" s="162" t="str">
        <f>IF(Tabela1339[[#This Row],[Diagnóstico]]="Não Prenha",Tabela1339[[#This Row],[E.C.C DG]],"-")</f>
        <v>-</v>
      </c>
      <c r="S375" s="162"/>
      <c r="T375" s="162" t="str">
        <f>IF(Tabela1339[[#This Row],[Diagnóstico]]="Não Prenha",Tabela1339[[#This Row],[E.C.C. IA]],"-")</f>
        <v>-</v>
      </c>
      <c r="U375" s="162" t="str">
        <f>IF(Tabela1339[[#This Row],[Diagnóstico]]="Não Prenha",Tabela1339[[#This Row],[Raça IA]],"-")</f>
        <v>-</v>
      </c>
      <c r="V375" s="162"/>
      <c r="W375" s="162">
        <f>Tabela1339[[#This Row],[Categoria]]</f>
        <v>0</v>
      </c>
      <c r="X375" s="162"/>
      <c r="Y375" s="162"/>
      <c r="Z375" s="162"/>
      <c r="AA375" s="162"/>
      <c r="AB375" s="150" t="str">
        <f t="shared" si="16"/>
        <v/>
      </c>
      <c r="AD375" s="157"/>
      <c r="AE375" s="158" t="str">
        <f>IF(Tabela1312410[[#This Row],[Diagnóstico]]="Não Prenha ",Tabela1339[[#This Row],[Vaca]],"-")</f>
        <v>-</v>
      </c>
      <c r="AF375" s="162"/>
      <c r="AG375" s="162"/>
      <c r="AH375" s="162"/>
      <c r="AI375" s="162"/>
      <c r="AJ375" s="162"/>
      <c r="AK375" s="162">
        <f>Tabela1339[[#This Row],[Categoria]]</f>
        <v>0</v>
      </c>
      <c r="AL375" s="162"/>
      <c r="AM375" s="162"/>
      <c r="AN375" s="162"/>
      <c r="AO375" s="162"/>
      <c r="AP375" s="150" t="str">
        <f t="shared" si="17"/>
        <v/>
      </c>
    </row>
    <row r="376" spans="1:42" s="144" customFormat="1" ht="16.5" x14ac:dyDescent="0.25">
      <c r="A376" s="159"/>
      <c r="B376" s="157"/>
      <c r="C376" s="158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50" t="str">
        <f t="shared" si="15"/>
        <v/>
      </c>
      <c r="P376" s="157"/>
      <c r="Q376" s="158" t="str">
        <f>IF(Tabela1339[[#This Row],[Diagnóstico]]="Não Prenha",Tabela1339[[#This Row],[Vaca]],"-")</f>
        <v>-</v>
      </c>
      <c r="R376" s="162" t="str">
        <f>IF(Tabela1339[[#This Row],[Diagnóstico]]="Não Prenha",Tabela1339[[#This Row],[E.C.C DG]],"-")</f>
        <v>-</v>
      </c>
      <c r="S376" s="162"/>
      <c r="T376" s="162" t="str">
        <f>IF(Tabela1339[[#This Row],[Diagnóstico]]="Não Prenha",Tabela1339[[#This Row],[E.C.C. IA]],"-")</f>
        <v>-</v>
      </c>
      <c r="U376" s="162" t="str">
        <f>IF(Tabela1339[[#This Row],[Diagnóstico]]="Não Prenha",Tabela1339[[#This Row],[Raça IA]],"-")</f>
        <v>-</v>
      </c>
      <c r="V376" s="162"/>
      <c r="W376" s="162">
        <f>Tabela1339[[#This Row],[Categoria]]</f>
        <v>0</v>
      </c>
      <c r="X376" s="162"/>
      <c r="Y376" s="162"/>
      <c r="Z376" s="162"/>
      <c r="AA376" s="162"/>
      <c r="AB376" s="150" t="str">
        <f t="shared" si="16"/>
        <v/>
      </c>
      <c r="AD376" s="157"/>
      <c r="AE376" s="158" t="str">
        <f>IF(Tabela1312410[[#This Row],[Diagnóstico]]="Não Prenha ",Tabela1339[[#This Row],[Vaca]],"-")</f>
        <v>-</v>
      </c>
      <c r="AF376" s="162"/>
      <c r="AG376" s="162"/>
      <c r="AH376" s="162"/>
      <c r="AI376" s="162"/>
      <c r="AJ376" s="162"/>
      <c r="AK376" s="162">
        <f>Tabela1339[[#This Row],[Categoria]]</f>
        <v>0</v>
      </c>
      <c r="AL376" s="162"/>
      <c r="AM376" s="162"/>
      <c r="AN376" s="162"/>
      <c r="AO376" s="162"/>
      <c r="AP376" s="150" t="str">
        <f t="shared" si="17"/>
        <v/>
      </c>
    </row>
    <row r="377" spans="1:42" s="144" customFormat="1" ht="16.5" x14ac:dyDescent="0.25">
      <c r="A377" s="159"/>
      <c r="B377" s="157"/>
      <c r="C377" s="158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50" t="str">
        <f t="shared" si="15"/>
        <v/>
      </c>
      <c r="P377" s="157"/>
      <c r="Q377" s="158" t="str">
        <f>IF(Tabela1339[[#This Row],[Diagnóstico]]="Não Prenha",Tabela1339[[#This Row],[Vaca]],"-")</f>
        <v>-</v>
      </c>
      <c r="R377" s="162" t="str">
        <f>IF(Tabela1339[[#This Row],[Diagnóstico]]="Não Prenha",Tabela1339[[#This Row],[E.C.C DG]],"-")</f>
        <v>-</v>
      </c>
      <c r="S377" s="162"/>
      <c r="T377" s="162" t="str">
        <f>IF(Tabela1339[[#This Row],[Diagnóstico]]="Não Prenha",Tabela1339[[#This Row],[E.C.C. IA]],"-")</f>
        <v>-</v>
      </c>
      <c r="U377" s="162" t="str">
        <f>IF(Tabela1339[[#This Row],[Diagnóstico]]="Não Prenha",Tabela1339[[#This Row],[Raça IA]],"-")</f>
        <v>-</v>
      </c>
      <c r="V377" s="162"/>
      <c r="W377" s="162">
        <f>Tabela1339[[#This Row],[Categoria]]</f>
        <v>0</v>
      </c>
      <c r="X377" s="162"/>
      <c r="Y377" s="162"/>
      <c r="Z377" s="162"/>
      <c r="AA377" s="162"/>
      <c r="AB377" s="150" t="str">
        <f t="shared" si="16"/>
        <v/>
      </c>
      <c r="AD377" s="157"/>
      <c r="AE377" s="158" t="str">
        <f>IF(Tabela1312410[[#This Row],[Diagnóstico]]="Não Prenha ",Tabela1339[[#This Row],[Vaca]],"-")</f>
        <v>-</v>
      </c>
      <c r="AF377" s="162"/>
      <c r="AG377" s="162"/>
      <c r="AH377" s="162"/>
      <c r="AI377" s="162"/>
      <c r="AJ377" s="162"/>
      <c r="AK377" s="162">
        <f>Tabela1339[[#This Row],[Categoria]]</f>
        <v>0</v>
      </c>
      <c r="AL377" s="162"/>
      <c r="AM377" s="162"/>
      <c r="AN377" s="162"/>
      <c r="AO377" s="162"/>
      <c r="AP377" s="150" t="str">
        <f t="shared" si="17"/>
        <v/>
      </c>
    </row>
    <row r="378" spans="1:42" s="144" customFormat="1" ht="16.5" x14ac:dyDescent="0.25">
      <c r="A378" s="159"/>
      <c r="B378" s="157"/>
      <c r="C378" s="158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50" t="str">
        <f t="shared" si="15"/>
        <v/>
      </c>
      <c r="P378" s="157"/>
      <c r="Q378" s="158" t="str">
        <f>IF(Tabela1339[[#This Row],[Diagnóstico]]="Não Prenha",Tabela1339[[#This Row],[Vaca]],"-")</f>
        <v>-</v>
      </c>
      <c r="R378" s="162" t="str">
        <f>IF(Tabela1339[[#This Row],[Diagnóstico]]="Não Prenha",Tabela1339[[#This Row],[E.C.C DG]],"-")</f>
        <v>-</v>
      </c>
      <c r="S378" s="162"/>
      <c r="T378" s="162" t="str">
        <f>IF(Tabela1339[[#This Row],[Diagnóstico]]="Não Prenha",Tabela1339[[#This Row],[E.C.C. IA]],"-")</f>
        <v>-</v>
      </c>
      <c r="U378" s="162" t="str">
        <f>IF(Tabela1339[[#This Row],[Diagnóstico]]="Não Prenha",Tabela1339[[#This Row],[Raça IA]],"-")</f>
        <v>-</v>
      </c>
      <c r="V378" s="162"/>
      <c r="W378" s="162">
        <f>Tabela1339[[#This Row],[Categoria]]</f>
        <v>0</v>
      </c>
      <c r="X378" s="162"/>
      <c r="Y378" s="162"/>
      <c r="Z378" s="162"/>
      <c r="AA378" s="162"/>
      <c r="AB378" s="150" t="str">
        <f t="shared" si="16"/>
        <v/>
      </c>
      <c r="AD378" s="157"/>
      <c r="AE378" s="158" t="str">
        <f>IF(Tabela1312410[[#This Row],[Diagnóstico]]="Não Prenha ",Tabela1339[[#This Row],[Vaca]],"-")</f>
        <v>-</v>
      </c>
      <c r="AF378" s="162"/>
      <c r="AG378" s="162"/>
      <c r="AH378" s="162"/>
      <c r="AI378" s="162"/>
      <c r="AJ378" s="162"/>
      <c r="AK378" s="162">
        <f>Tabela1339[[#This Row],[Categoria]]</f>
        <v>0</v>
      </c>
      <c r="AL378" s="162"/>
      <c r="AM378" s="162"/>
      <c r="AN378" s="162"/>
      <c r="AO378" s="162"/>
      <c r="AP378" s="150" t="str">
        <f t="shared" si="17"/>
        <v/>
      </c>
    </row>
    <row r="379" spans="1:42" s="144" customFormat="1" ht="16.5" x14ac:dyDescent="0.25">
      <c r="A379" s="159"/>
      <c r="B379" s="157"/>
      <c r="C379" s="158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50" t="str">
        <f t="shared" si="15"/>
        <v/>
      </c>
      <c r="P379" s="157"/>
      <c r="Q379" s="158" t="str">
        <f>IF(Tabela1339[[#This Row],[Diagnóstico]]="Não Prenha",Tabela1339[[#This Row],[Vaca]],"-")</f>
        <v>-</v>
      </c>
      <c r="R379" s="162" t="str">
        <f>IF(Tabela1339[[#This Row],[Diagnóstico]]="Não Prenha",Tabela1339[[#This Row],[E.C.C DG]],"-")</f>
        <v>-</v>
      </c>
      <c r="S379" s="162"/>
      <c r="T379" s="162" t="str">
        <f>IF(Tabela1339[[#This Row],[Diagnóstico]]="Não Prenha",Tabela1339[[#This Row],[E.C.C. IA]],"-")</f>
        <v>-</v>
      </c>
      <c r="U379" s="162" t="str">
        <f>IF(Tabela1339[[#This Row],[Diagnóstico]]="Não Prenha",Tabela1339[[#This Row],[Raça IA]],"-")</f>
        <v>-</v>
      </c>
      <c r="V379" s="162"/>
      <c r="W379" s="162">
        <f>Tabela1339[[#This Row],[Categoria]]</f>
        <v>0</v>
      </c>
      <c r="X379" s="162"/>
      <c r="Y379" s="162"/>
      <c r="Z379" s="162"/>
      <c r="AA379" s="162"/>
      <c r="AB379" s="150" t="str">
        <f t="shared" si="16"/>
        <v/>
      </c>
      <c r="AD379" s="157"/>
      <c r="AE379" s="158" t="str">
        <f>IF(Tabela1312410[[#This Row],[Diagnóstico]]="Não Prenha ",Tabela1339[[#This Row],[Vaca]],"-")</f>
        <v>-</v>
      </c>
      <c r="AF379" s="162"/>
      <c r="AG379" s="162"/>
      <c r="AH379" s="162"/>
      <c r="AI379" s="162"/>
      <c r="AJ379" s="162"/>
      <c r="AK379" s="162">
        <f>Tabela1339[[#This Row],[Categoria]]</f>
        <v>0</v>
      </c>
      <c r="AL379" s="162"/>
      <c r="AM379" s="162"/>
      <c r="AN379" s="162"/>
      <c r="AO379" s="162"/>
      <c r="AP379" s="150" t="str">
        <f t="shared" si="17"/>
        <v/>
      </c>
    </row>
    <row r="380" spans="1:42" s="144" customFormat="1" ht="16.5" x14ac:dyDescent="0.25">
      <c r="A380" s="159"/>
      <c r="B380" s="157"/>
      <c r="C380" s="158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50" t="str">
        <f t="shared" si="15"/>
        <v/>
      </c>
      <c r="P380" s="157"/>
      <c r="Q380" s="158" t="str">
        <f>IF(Tabela1339[[#This Row],[Diagnóstico]]="Não Prenha",Tabela1339[[#This Row],[Vaca]],"-")</f>
        <v>-</v>
      </c>
      <c r="R380" s="162" t="str">
        <f>IF(Tabela1339[[#This Row],[Diagnóstico]]="Não Prenha",Tabela1339[[#This Row],[E.C.C DG]],"-")</f>
        <v>-</v>
      </c>
      <c r="S380" s="162"/>
      <c r="T380" s="162" t="str">
        <f>IF(Tabela1339[[#This Row],[Diagnóstico]]="Não Prenha",Tabela1339[[#This Row],[E.C.C. IA]],"-")</f>
        <v>-</v>
      </c>
      <c r="U380" s="162" t="str">
        <f>IF(Tabela1339[[#This Row],[Diagnóstico]]="Não Prenha",Tabela1339[[#This Row],[Raça IA]],"-")</f>
        <v>-</v>
      </c>
      <c r="V380" s="162"/>
      <c r="W380" s="162">
        <f>Tabela1339[[#This Row],[Categoria]]</f>
        <v>0</v>
      </c>
      <c r="X380" s="162"/>
      <c r="Y380" s="162"/>
      <c r="Z380" s="162"/>
      <c r="AA380" s="162"/>
      <c r="AB380" s="150" t="str">
        <f t="shared" si="16"/>
        <v/>
      </c>
      <c r="AD380" s="157"/>
      <c r="AE380" s="158" t="str">
        <f>IF(Tabela1312410[[#This Row],[Diagnóstico]]="Não Prenha ",Tabela1339[[#This Row],[Vaca]],"-")</f>
        <v>-</v>
      </c>
      <c r="AF380" s="162"/>
      <c r="AG380" s="162"/>
      <c r="AH380" s="162"/>
      <c r="AI380" s="162"/>
      <c r="AJ380" s="162"/>
      <c r="AK380" s="162">
        <f>Tabela1339[[#This Row],[Categoria]]</f>
        <v>0</v>
      </c>
      <c r="AL380" s="162"/>
      <c r="AM380" s="162"/>
      <c r="AN380" s="162"/>
      <c r="AO380" s="162"/>
      <c r="AP380" s="150" t="str">
        <f t="shared" si="17"/>
        <v/>
      </c>
    </row>
    <row r="381" spans="1:42" s="144" customFormat="1" ht="16.5" x14ac:dyDescent="0.25">
      <c r="A381" s="159"/>
      <c r="B381" s="157"/>
      <c r="C381" s="158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50" t="str">
        <f t="shared" si="15"/>
        <v/>
      </c>
      <c r="P381" s="157"/>
      <c r="Q381" s="158" t="str">
        <f>IF(Tabela1339[[#This Row],[Diagnóstico]]="Não Prenha",Tabela1339[[#This Row],[Vaca]],"-")</f>
        <v>-</v>
      </c>
      <c r="R381" s="162" t="str">
        <f>IF(Tabela1339[[#This Row],[Diagnóstico]]="Não Prenha",Tabela1339[[#This Row],[E.C.C DG]],"-")</f>
        <v>-</v>
      </c>
      <c r="S381" s="162"/>
      <c r="T381" s="162" t="str">
        <f>IF(Tabela1339[[#This Row],[Diagnóstico]]="Não Prenha",Tabela1339[[#This Row],[E.C.C. IA]],"-")</f>
        <v>-</v>
      </c>
      <c r="U381" s="162" t="str">
        <f>IF(Tabela1339[[#This Row],[Diagnóstico]]="Não Prenha",Tabela1339[[#This Row],[Raça IA]],"-")</f>
        <v>-</v>
      </c>
      <c r="V381" s="162"/>
      <c r="W381" s="162">
        <f>Tabela1339[[#This Row],[Categoria]]</f>
        <v>0</v>
      </c>
      <c r="X381" s="162"/>
      <c r="Y381" s="162"/>
      <c r="Z381" s="162"/>
      <c r="AA381" s="162"/>
      <c r="AB381" s="150" t="str">
        <f t="shared" si="16"/>
        <v/>
      </c>
      <c r="AD381" s="157"/>
      <c r="AE381" s="158" t="str">
        <f>IF(Tabela1312410[[#This Row],[Diagnóstico]]="Não Prenha ",Tabela1339[[#This Row],[Vaca]],"-")</f>
        <v>-</v>
      </c>
      <c r="AF381" s="162"/>
      <c r="AG381" s="162"/>
      <c r="AH381" s="162"/>
      <c r="AI381" s="162"/>
      <c r="AJ381" s="162"/>
      <c r="AK381" s="162">
        <f>Tabela1339[[#This Row],[Categoria]]</f>
        <v>0</v>
      </c>
      <c r="AL381" s="162"/>
      <c r="AM381" s="162"/>
      <c r="AN381" s="162"/>
      <c r="AO381" s="162"/>
      <c r="AP381" s="150" t="str">
        <f t="shared" si="17"/>
        <v/>
      </c>
    </row>
    <row r="382" spans="1:42" s="144" customFormat="1" ht="16.5" x14ac:dyDescent="0.25">
      <c r="A382" s="159"/>
      <c r="B382" s="157"/>
      <c r="C382" s="158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50" t="str">
        <f t="shared" si="15"/>
        <v/>
      </c>
      <c r="P382" s="157"/>
      <c r="Q382" s="158" t="str">
        <f>IF(Tabela1339[[#This Row],[Diagnóstico]]="Não Prenha",Tabela1339[[#This Row],[Vaca]],"-")</f>
        <v>-</v>
      </c>
      <c r="R382" s="162" t="str">
        <f>IF(Tabela1339[[#This Row],[Diagnóstico]]="Não Prenha",Tabela1339[[#This Row],[E.C.C DG]],"-")</f>
        <v>-</v>
      </c>
      <c r="S382" s="162"/>
      <c r="T382" s="162" t="str">
        <f>IF(Tabela1339[[#This Row],[Diagnóstico]]="Não Prenha",Tabela1339[[#This Row],[E.C.C. IA]],"-")</f>
        <v>-</v>
      </c>
      <c r="U382" s="162" t="str">
        <f>IF(Tabela1339[[#This Row],[Diagnóstico]]="Não Prenha",Tabela1339[[#This Row],[Raça IA]],"-")</f>
        <v>-</v>
      </c>
      <c r="V382" s="162"/>
      <c r="W382" s="162">
        <f>Tabela1339[[#This Row],[Categoria]]</f>
        <v>0</v>
      </c>
      <c r="X382" s="162"/>
      <c r="Y382" s="162"/>
      <c r="Z382" s="162"/>
      <c r="AA382" s="162"/>
      <c r="AB382" s="150" t="str">
        <f t="shared" si="16"/>
        <v/>
      </c>
      <c r="AD382" s="157"/>
      <c r="AE382" s="158" t="str">
        <f>IF(Tabela1312410[[#This Row],[Diagnóstico]]="Não Prenha ",Tabela1339[[#This Row],[Vaca]],"-")</f>
        <v>-</v>
      </c>
      <c r="AF382" s="162"/>
      <c r="AG382" s="162"/>
      <c r="AH382" s="162"/>
      <c r="AI382" s="162"/>
      <c r="AJ382" s="162"/>
      <c r="AK382" s="162">
        <f>Tabela1339[[#This Row],[Categoria]]</f>
        <v>0</v>
      </c>
      <c r="AL382" s="162"/>
      <c r="AM382" s="162"/>
      <c r="AN382" s="162"/>
      <c r="AO382" s="162"/>
      <c r="AP382" s="150" t="str">
        <f t="shared" si="17"/>
        <v/>
      </c>
    </row>
    <row r="383" spans="1:42" s="144" customFormat="1" ht="16.5" x14ac:dyDescent="0.25">
      <c r="A383" s="159"/>
      <c r="B383" s="157"/>
      <c r="C383" s="158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50" t="str">
        <f t="shared" si="15"/>
        <v/>
      </c>
      <c r="P383" s="157"/>
      <c r="Q383" s="158" t="str">
        <f>IF(Tabela1339[[#This Row],[Diagnóstico]]="Não Prenha",Tabela1339[[#This Row],[Vaca]],"-")</f>
        <v>-</v>
      </c>
      <c r="R383" s="162" t="str">
        <f>IF(Tabela1339[[#This Row],[Diagnóstico]]="Não Prenha",Tabela1339[[#This Row],[E.C.C DG]],"-")</f>
        <v>-</v>
      </c>
      <c r="S383" s="162"/>
      <c r="T383" s="162" t="str">
        <f>IF(Tabela1339[[#This Row],[Diagnóstico]]="Não Prenha",Tabela1339[[#This Row],[E.C.C. IA]],"-")</f>
        <v>-</v>
      </c>
      <c r="U383" s="162" t="str">
        <f>IF(Tabela1339[[#This Row],[Diagnóstico]]="Não Prenha",Tabela1339[[#This Row],[Raça IA]],"-")</f>
        <v>-</v>
      </c>
      <c r="V383" s="162"/>
      <c r="W383" s="162">
        <f>Tabela1339[[#This Row],[Categoria]]</f>
        <v>0</v>
      </c>
      <c r="X383" s="162"/>
      <c r="Y383" s="162"/>
      <c r="Z383" s="162"/>
      <c r="AA383" s="162"/>
      <c r="AB383" s="150" t="str">
        <f t="shared" si="16"/>
        <v/>
      </c>
      <c r="AD383" s="157"/>
      <c r="AE383" s="158" t="str">
        <f>IF(Tabela1312410[[#This Row],[Diagnóstico]]="Não Prenha ",Tabela1339[[#This Row],[Vaca]],"-")</f>
        <v>-</v>
      </c>
      <c r="AF383" s="162"/>
      <c r="AG383" s="162"/>
      <c r="AH383" s="162"/>
      <c r="AI383" s="162"/>
      <c r="AJ383" s="162"/>
      <c r="AK383" s="162">
        <f>Tabela1339[[#This Row],[Categoria]]</f>
        <v>0</v>
      </c>
      <c r="AL383" s="162"/>
      <c r="AM383" s="162"/>
      <c r="AN383" s="162"/>
      <c r="AO383" s="162"/>
      <c r="AP383" s="150" t="str">
        <f t="shared" si="17"/>
        <v/>
      </c>
    </row>
    <row r="384" spans="1:42" s="144" customFormat="1" ht="16.5" x14ac:dyDescent="0.25">
      <c r="A384" s="159"/>
      <c r="B384" s="157"/>
      <c r="C384" s="158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50" t="str">
        <f t="shared" si="15"/>
        <v/>
      </c>
      <c r="P384" s="157"/>
      <c r="Q384" s="158" t="str">
        <f>IF(Tabela1339[[#This Row],[Diagnóstico]]="Não Prenha",Tabela1339[[#This Row],[Vaca]],"-")</f>
        <v>-</v>
      </c>
      <c r="R384" s="162" t="str">
        <f>IF(Tabela1339[[#This Row],[Diagnóstico]]="Não Prenha",Tabela1339[[#This Row],[E.C.C DG]],"-")</f>
        <v>-</v>
      </c>
      <c r="S384" s="162"/>
      <c r="T384" s="162" t="str">
        <f>IF(Tabela1339[[#This Row],[Diagnóstico]]="Não Prenha",Tabela1339[[#This Row],[E.C.C. IA]],"-")</f>
        <v>-</v>
      </c>
      <c r="U384" s="162" t="str">
        <f>IF(Tabela1339[[#This Row],[Diagnóstico]]="Não Prenha",Tabela1339[[#This Row],[Raça IA]],"-")</f>
        <v>-</v>
      </c>
      <c r="V384" s="162"/>
      <c r="W384" s="162">
        <f>Tabela1339[[#This Row],[Categoria]]</f>
        <v>0</v>
      </c>
      <c r="X384" s="162"/>
      <c r="Y384" s="162"/>
      <c r="Z384" s="162"/>
      <c r="AA384" s="162"/>
      <c r="AB384" s="150" t="str">
        <f t="shared" si="16"/>
        <v/>
      </c>
      <c r="AD384" s="157"/>
      <c r="AE384" s="158" t="str">
        <f>IF(Tabela1312410[[#This Row],[Diagnóstico]]="Não Prenha ",Tabela1339[[#This Row],[Vaca]],"-")</f>
        <v>-</v>
      </c>
      <c r="AF384" s="162"/>
      <c r="AG384" s="162"/>
      <c r="AH384" s="162"/>
      <c r="AI384" s="162"/>
      <c r="AJ384" s="162"/>
      <c r="AK384" s="162">
        <f>Tabela1339[[#This Row],[Categoria]]</f>
        <v>0</v>
      </c>
      <c r="AL384" s="162"/>
      <c r="AM384" s="162"/>
      <c r="AN384" s="162"/>
      <c r="AO384" s="162"/>
      <c r="AP384" s="150" t="str">
        <f t="shared" si="17"/>
        <v/>
      </c>
    </row>
    <row r="385" spans="1:42" s="144" customFormat="1" ht="16.5" x14ac:dyDescent="0.25">
      <c r="A385" s="159"/>
      <c r="B385" s="157"/>
      <c r="C385" s="158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50" t="str">
        <f t="shared" si="15"/>
        <v/>
      </c>
      <c r="P385" s="157"/>
      <c r="Q385" s="158" t="str">
        <f>IF(Tabela1339[[#This Row],[Diagnóstico]]="Não Prenha",Tabela1339[[#This Row],[Vaca]],"-")</f>
        <v>-</v>
      </c>
      <c r="R385" s="162" t="str">
        <f>IF(Tabela1339[[#This Row],[Diagnóstico]]="Não Prenha",Tabela1339[[#This Row],[E.C.C DG]],"-")</f>
        <v>-</v>
      </c>
      <c r="S385" s="162"/>
      <c r="T385" s="162" t="str">
        <f>IF(Tabela1339[[#This Row],[Diagnóstico]]="Não Prenha",Tabela1339[[#This Row],[E.C.C. IA]],"-")</f>
        <v>-</v>
      </c>
      <c r="U385" s="162" t="str">
        <f>IF(Tabela1339[[#This Row],[Diagnóstico]]="Não Prenha",Tabela1339[[#This Row],[Raça IA]],"-")</f>
        <v>-</v>
      </c>
      <c r="V385" s="162"/>
      <c r="W385" s="162">
        <f>Tabela1339[[#This Row],[Categoria]]</f>
        <v>0</v>
      </c>
      <c r="X385" s="162"/>
      <c r="Y385" s="162"/>
      <c r="Z385" s="162"/>
      <c r="AA385" s="162"/>
      <c r="AB385" s="150" t="str">
        <f t="shared" si="16"/>
        <v/>
      </c>
      <c r="AD385" s="157"/>
      <c r="AE385" s="158" t="str">
        <f>IF(Tabela1312410[[#This Row],[Diagnóstico]]="Não Prenha ",Tabela1339[[#This Row],[Vaca]],"-")</f>
        <v>-</v>
      </c>
      <c r="AF385" s="162"/>
      <c r="AG385" s="162"/>
      <c r="AH385" s="162"/>
      <c r="AI385" s="162"/>
      <c r="AJ385" s="162"/>
      <c r="AK385" s="162">
        <f>Tabela1339[[#This Row],[Categoria]]</f>
        <v>0</v>
      </c>
      <c r="AL385" s="162"/>
      <c r="AM385" s="162"/>
      <c r="AN385" s="162"/>
      <c r="AO385" s="162"/>
      <c r="AP385" s="150" t="str">
        <f t="shared" si="17"/>
        <v/>
      </c>
    </row>
    <row r="386" spans="1:42" s="144" customFormat="1" ht="16.5" x14ac:dyDescent="0.25">
      <c r="A386" s="159"/>
      <c r="B386" s="157"/>
      <c r="C386" s="158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50" t="str">
        <f t="shared" ref="N386:N449" si="18">IF(B386="","",SUM(B386+295))</f>
        <v/>
      </c>
      <c r="P386" s="157"/>
      <c r="Q386" s="158" t="str">
        <f>IF(Tabela1339[[#This Row],[Diagnóstico]]="Não Prenha",Tabela1339[[#This Row],[Vaca]],"-")</f>
        <v>-</v>
      </c>
      <c r="R386" s="162" t="str">
        <f>IF(Tabela1339[[#This Row],[Diagnóstico]]="Não Prenha",Tabela1339[[#This Row],[E.C.C DG]],"-")</f>
        <v>-</v>
      </c>
      <c r="S386" s="162"/>
      <c r="T386" s="162" t="str">
        <f>IF(Tabela1339[[#This Row],[Diagnóstico]]="Não Prenha",Tabela1339[[#This Row],[E.C.C. IA]],"-")</f>
        <v>-</v>
      </c>
      <c r="U386" s="162" t="str">
        <f>IF(Tabela1339[[#This Row],[Diagnóstico]]="Não Prenha",Tabela1339[[#This Row],[Raça IA]],"-")</f>
        <v>-</v>
      </c>
      <c r="V386" s="162"/>
      <c r="W386" s="162">
        <f>Tabela1339[[#This Row],[Categoria]]</f>
        <v>0</v>
      </c>
      <c r="X386" s="162"/>
      <c r="Y386" s="162"/>
      <c r="Z386" s="162"/>
      <c r="AA386" s="162"/>
      <c r="AB386" s="150" t="str">
        <f t="shared" ref="AB386:AB449" si="19">IF(P386="","",SUM(P386+295))</f>
        <v/>
      </c>
      <c r="AD386" s="157"/>
      <c r="AE386" s="158" t="str">
        <f>IF(Tabela1312410[[#This Row],[Diagnóstico]]="Não Prenha ",Tabela1339[[#This Row],[Vaca]],"-")</f>
        <v>-</v>
      </c>
      <c r="AF386" s="162"/>
      <c r="AG386" s="162"/>
      <c r="AH386" s="162"/>
      <c r="AI386" s="162"/>
      <c r="AJ386" s="162"/>
      <c r="AK386" s="162">
        <f>Tabela1339[[#This Row],[Categoria]]</f>
        <v>0</v>
      </c>
      <c r="AL386" s="162"/>
      <c r="AM386" s="162"/>
      <c r="AN386" s="162"/>
      <c r="AO386" s="162"/>
      <c r="AP386" s="150" t="str">
        <f t="shared" ref="AP386:AP449" si="20">IF(AD386="","",SUM(AD386+295))</f>
        <v/>
      </c>
    </row>
    <row r="387" spans="1:42" s="144" customFormat="1" ht="16.5" x14ac:dyDescent="0.25">
      <c r="A387" s="159"/>
      <c r="B387" s="157"/>
      <c r="C387" s="158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50" t="str">
        <f t="shared" si="18"/>
        <v/>
      </c>
      <c r="P387" s="157"/>
      <c r="Q387" s="158" t="str">
        <f>IF(Tabela1339[[#This Row],[Diagnóstico]]="Não Prenha",Tabela1339[[#This Row],[Vaca]],"-")</f>
        <v>-</v>
      </c>
      <c r="R387" s="162" t="str">
        <f>IF(Tabela1339[[#This Row],[Diagnóstico]]="Não Prenha",Tabela1339[[#This Row],[E.C.C DG]],"-")</f>
        <v>-</v>
      </c>
      <c r="S387" s="162"/>
      <c r="T387" s="162" t="str">
        <f>IF(Tabela1339[[#This Row],[Diagnóstico]]="Não Prenha",Tabela1339[[#This Row],[E.C.C. IA]],"-")</f>
        <v>-</v>
      </c>
      <c r="U387" s="162" t="str">
        <f>IF(Tabela1339[[#This Row],[Diagnóstico]]="Não Prenha",Tabela1339[[#This Row],[Raça IA]],"-")</f>
        <v>-</v>
      </c>
      <c r="V387" s="162"/>
      <c r="W387" s="162">
        <f>Tabela1339[[#This Row],[Categoria]]</f>
        <v>0</v>
      </c>
      <c r="X387" s="162"/>
      <c r="Y387" s="162"/>
      <c r="Z387" s="162"/>
      <c r="AA387" s="162"/>
      <c r="AB387" s="150" t="str">
        <f t="shared" si="19"/>
        <v/>
      </c>
      <c r="AD387" s="157"/>
      <c r="AE387" s="158" t="str">
        <f>IF(Tabela1312410[[#This Row],[Diagnóstico]]="Não Prenha ",Tabela1339[[#This Row],[Vaca]],"-")</f>
        <v>-</v>
      </c>
      <c r="AF387" s="162"/>
      <c r="AG387" s="162"/>
      <c r="AH387" s="162"/>
      <c r="AI387" s="162"/>
      <c r="AJ387" s="162"/>
      <c r="AK387" s="162">
        <f>Tabela1339[[#This Row],[Categoria]]</f>
        <v>0</v>
      </c>
      <c r="AL387" s="162"/>
      <c r="AM387" s="162"/>
      <c r="AN387" s="162"/>
      <c r="AO387" s="162"/>
      <c r="AP387" s="150" t="str">
        <f t="shared" si="20"/>
        <v/>
      </c>
    </row>
    <row r="388" spans="1:42" s="144" customFormat="1" ht="16.5" x14ac:dyDescent="0.25">
      <c r="A388" s="159"/>
      <c r="B388" s="157"/>
      <c r="C388" s="158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50" t="str">
        <f t="shared" si="18"/>
        <v/>
      </c>
      <c r="P388" s="157"/>
      <c r="Q388" s="158" t="str">
        <f>IF(Tabela1339[[#This Row],[Diagnóstico]]="Não Prenha",Tabela1339[[#This Row],[Vaca]],"-")</f>
        <v>-</v>
      </c>
      <c r="R388" s="162" t="str">
        <f>IF(Tabela1339[[#This Row],[Diagnóstico]]="Não Prenha",Tabela1339[[#This Row],[E.C.C DG]],"-")</f>
        <v>-</v>
      </c>
      <c r="S388" s="162"/>
      <c r="T388" s="162" t="str">
        <f>IF(Tabela1339[[#This Row],[Diagnóstico]]="Não Prenha",Tabela1339[[#This Row],[E.C.C. IA]],"-")</f>
        <v>-</v>
      </c>
      <c r="U388" s="162" t="str">
        <f>IF(Tabela1339[[#This Row],[Diagnóstico]]="Não Prenha",Tabela1339[[#This Row],[Raça IA]],"-")</f>
        <v>-</v>
      </c>
      <c r="V388" s="162"/>
      <c r="W388" s="162">
        <f>Tabela1339[[#This Row],[Categoria]]</f>
        <v>0</v>
      </c>
      <c r="X388" s="162"/>
      <c r="Y388" s="162"/>
      <c r="Z388" s="162"/>
      <c r="AA388" s="162"/>
      <c r="AB388" s="150" t="str">
        <f t="shared" si="19"/>
        <v/>
      </c>
      <c r="AD388" s="157"/>
      <c r="AE388" s="158" t="str">
        <f>IF(Tabela1312410[[#This Row],[Diagnóstico]]="Não Prenha ",Tabela1339[[#This Row],[Vaca]],"-")</f>
        <v>-</v>
      </c>
      <c r="AF388" s="162"/>
      <c r="AG388" s="162"/>
      <c r="AH388" s="162"/>
      <c r="AI388" s="162"/>
      <c r="AJ388" s="162"/>
      <c r="AK388" s="162">
        <f>Tabela1339[[#This Row],[Categoria]]</f>
        <v>0</v>
      </c>
      <c r="AL388" s="162"/>
      <c r="AM388" s="162"/>
      <c r="AN388" s="162"/>
      <c r="AO388" s="162"/>
      <c r="AP388" s="150" t="str">
        <f t="shared" si="20"/>
        <v/>
      </c>
    </row>
    <row r="389" spans="1:42" s="144" customFormat="1" ht="16.5" x14ac:dyDescent="0.25">
      <c r="A389" s="159"/>
      <c r="B389" s="157"/>
      <c r="C389" s="158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50" t="str">
        <f t="shared" si="18"/>
        <v/>
      </c>
      <c r="P389" s="157"/>
      <c r="Q389" s="158" t="str">
        <f>IF(Tabela1339[[#This Row],[Diagnóstico]]="Não Prenha",Tabela1339[[#This Row],[Vaca]],"-")</f>
        <v>-</v>
      </c>
      <c r="R389" s="162" t="str">
        <f>IF(Tabela1339[[#This Row],[Diagnóstico]]="Não Prenha",Tabela1339[[#This Row],[E.C.C DG]],"-")</f>
        <v>-</v>
      </c>
      <c r="S389" s="162"/>
      <c r="T389" s="162" t="str">
        <f>IF(Tabela1339[[#This Row],[Diagnóstico]]="Não Prenha",Tabela1339[[#This Row],[E.C.C. IA]],"-")</f>
        <v>-</v>
      </c>
      <c r="U389" s="162" t="str">
        <f>IF(Tabela1339[[#This Row],[Diagnóstico]]="Não Prenha",Tabela1339[[#This Row],[Raça IA]],"-")</f>
        <v>-</v>
      </c>
      <c r="V389" s="162"/>
      <c r="W389" s="162">
        <f>Tabela1339[[#This Row],[Categoria]]</f>
        <v>0</v>
      </c>
      <c r="X389" s="162"/>
      <c r="Y389" s="162"/>
      <c r="Z389" s="162"/>
      <c r="AA389" s="162"/>
      <c r="AB389" s="150" t="str">
        <f t="shared" si="19"/>
        <v/>
      </c>
      <c r="AD389" s="157"/>
      <c r="AE389" s="158" t="str">
        <f>IF(Tabela1312410[[#This Row],[Diagnóstico]]="Não Prenha ",Tabela1339[[#This Row],[Vaca]],"-")</f>
        <v>-</v>
      </c>
      <c r="AF389" s="162"/>
      <c r="AG389" s="162"/>
      <c r="AH389" s="162"/>
      <c r="AI389" s="162"/>
      <c r="AJ389" s="162"/>
      <c r="AK389" s="162">
        <f>Tabela1339[[#This Row],[Categoria]]</f>
        <v>0</v>
      </c>
      <c r="AL389" s="162"/>
      <c r="AM389" s="162"/>
      <c r="AN389" s="162"/>
      <c r="AO389" s="162"/>
      <c r="AP389" s="150" t="str">
        <f t="shared" si="20"/>
        <v/>
      </c>
    </row>
    <row r="390" spans="1:42" s="144" customFormat="1" ht="16.5" x14ac:dyDescent="0.25">
      <c r="A390" s="159"/>
      <c r="B390" s="157"/>
      <c r="C390" s="158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50" t="str">
        <f t="shared" si="18"/>
        <v/>
      </c>
      <c r="P390" s="157"/>
      <c r="Q390" s="158" t="str">
        <f>IF(Tabela1339[[#This Row],[Diagnóstico]]="Não Prenha",Tabela1339[[#This Row],[Vaca]],"-")</f>
        <v>-</v>
      </c>
      <c r="R390" s="162" t="str">
        <f>IF(Tabela1339[[#This Row],[Diagnóstico]]="Não Prenha",Tabela1339[[#This Row],[E.C.C DG]],"-")</f>
        <v>-</v>
      </c>
      <c r="S390" s="162"/>
      <c r="T390" s="162" t="str">
        <f>IF(Tabela1339[[#This Row],[Diagnóstico]]="Não Prenha",Tabela1339[[#This Row],[E.C.C. IA]],"-")</f>
        <v>-</v>
      </c>
      <c r="U390" s="162" t="str">
        <f>IF(Tabela1339[[#This Row],[Diagnóstico]]="Não Prenha",Tabela1339[[#This Row],[Raça IA]],"-")</f>
        <v>-</v>
      </c>
      <c r="V390" s="162"/>
      <c r="W390" s="162">
        <f>Tabela1339[[#This Row],[Categoria]]</f>
        <v>0</v>
      </c>
      <c r="X390" s="162"/>
      <c r="Y390" s="162"/>
      <c r="Z390" s="162"/>
      <c r="AA390" s="162"/>
      <c r="AB390" s="150" t="str">
        <f t="shared" si="19"/>
        <v/>
      </c>
      <c r="AD390" s="157"/>
      <c r="AE390" s="158" t="str">
        <f>IF(Tabela1312410[[#This Row],[Diagnóstico]]="Não Prenha ",Tabela1339[[#This Row],[Vaca]],"-")</f>
        <v>-</v>
      </c>
      <c r="AF390" s="162"/>
      <c r="AG390" s="162"/>
      <c r="AH390" s="162"/>
      <c r="AI390" s="162"/>
      <c r="AJ390" s="162"/>
      <c r="AK390" s="162">
        <f>Tabela1339[[#This Row],[Categoria]]</f>
        <v>0</v>
      </c>
      <c r="AL390" s="162"/>
      <c r="AM390" s="162"/>
      <c r="AN390" s="162"/>
      <c r="AO390" s="162"/>
      <c r="AP390" s="150" t="str">
        <f t="shared" si="20"/>
        <v/>
      </c>
    </row>
    <row r="391" spans="1:42" s="144" customFormat="1" ht="16.5" x14ac:dyDescent="0.25">
      <c r="A391" s="159"/>
      <c r="B391" s="157"/>
      <c r="C391" s="158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50" t="str">
        <f t="shared" si="18"/>
        <v/>
      </c>
      <c r="P391" s="157"/>
      <c r="Q391" s="158" t="str">
        <f>IF(Tabela1339[[#This Row],[Diagnóstico]]="Não Prenha",Tabela1339[[#This Row],[Vaca]],"-")</f>
        <v>-</v>
      </c>
      <c r="R391" s="162" t="str">
        <f>IF(Tabela1339[[#This Row],[Diagnóstico]]="Não Prenha",Tabela1339[[#This Row],[E.C.C DG]],"-")</f>
        <v>-</v>
      </c>
      <c r="S391" s="162"/>
      <c r="T391" s="162" t="str">
        <f>IF(Tabela1339[[#This Row],[Diagnóstico]]="Não Prenha",Tabela1339[[#This Row],[E.C.C. IA]],"-")</f>
        <v>-</v>
      </c>
      <c r="U391" s="162" t="str">
        <f>IF(Tabela1339[[#This Row],[Diagnóstico]]="Não Prenha",Tabela1339[[#This Row],[Raça IA]],"-")</f>
        <v>-</v>
      </c>
      <c r="V391" s="162"/>
      <c r="W391" s="162">
        <f>Tabela1339[[#This Row],[Categoria]]</f>
        <v>0</v>
      </c>
      <c r="X391" s="162"/>
      <c r="Y391" s="162"/>
      <c r="Z391" s="162"/>
      <c r="AA391" s="162"/>
      <c r="AB391" s="150" t="str">
        <f t="shared" si="19"/>
        <v/>
      </c>
      <c r="AD391" s="157"/>
      <c r="AE391" s="158" t="str">
        <f>IF(Tabela1312410[[#This Row],[Diagnóstico]]="Não Prenha ",Tabela1339[[#This Row],[Vaca]],"-")</f>
        <v>-</v>
      </c>
      <c r="AF391" s="162"/>
      <c r="AG391" s="162"/>
      <c r="AH391" s="162"/>
      <c r="AI391" s="162"/>
      <c r="AJ391" s="162"/>
      <c r="AK391" s="162">
        <f>Tabela1339[[#This Row],[Categoria]]</f>
        <v>0</v>
      </c>
      <c r="AL391" s="162"/>
      <c r="AM391" s="162"/>
      <c r="AN391" s="162"/>
      <c r="AO391" s="162"/>
      <c r="AP391" s="150" t="str">
        <f t="shared" si="20"/>
        <v/>
      </c>
    </row>
    <row r="392" spans="1:42" s="144" customFormat="1" ht="16.5" x14ac:dyDescent="0.25">
      <c r="A392" s="159"/>
      <c r="B392" s="157"/>
      <c r="C392" s="158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50" t="str">
        <f t="shared" si="18"/>
        <v/>
      </c>
      <c r="P392" s="157"/>
      <c r="Q392" s="158" t="str">
        <f>IF(Tabela1339[[#This Row],[Diagnóstico]]="Não Prenha",Tabela1339[[#This Row],[Vaca]],"-")</f>
        <v>-</v>
      </c>
      <c r="R392" s="162" t="str">
        <f>IF(Tabela1339[[#This Row],[Diagnóstico]]="Não Prenha",Tabela1339[[#This Row],[E.C.C DG]],"-")</f>
        <v>-</v>
      </c>
      <c r="S392" s="162"/>
      <c r="T392" s="162" t="str">
        <f>IF(Tabela1339[[#This Row],[Diagnóstico]]="Não Prenha",Tabela1339[[#This Row],[E.C.C. IA]],"-")</f>
        <v>-</v>
      </c>
      <c r="U392" s="162" t="str">
        <f>IF(Tabela1339[[#This Row],[Diagnóstico]]="Não Prenha",Tabela1339[[#This Row],[Raça IA]],"-")</f>
        <v>-</v>
      </c>
      <c r="V392" s="162"/>
      <c r="W392" s="162">
        <f>Tabela1339[[#This Row],[Categoria]]</f>
        <v>0</v>
      </c>
      <c r="X392" s="162"/>
      <c r="Y392" s="162"/>
      <c r="Z392" s="162"/>
      <c r="AA392" s="162"/>
      <c r="AB392" s="150" t="str">
        <f t="shared" si="19"/>
        <v/>
      </c>
      <c r="AD392" s="157"/>
      <c r="AE392" s="158" t="str">
        <f>IF(Tabela1312410[[#This Row],[Diagnóstico]]="Não Prenha ",Tabela1339[[#This Row],[Vaca]],"-")</f>
        <v>-</v>
      </c>
      <c r="AF392" s="162"/>
      <c r="AG392" s="162"/>
      <c r="AH392" s="162"/>
      <c r="AI392" s="162"/>
      <c r="AJ392" s="162"/>
      <c r="AK392" s="162">
        <f>Tabela1339[[#This Row],[Categoria]]</f>
        <v>0</v>
      </c>
      <c r="AL392" s="162"/>
      <c r="AM392" s="162"/>
      <c r="AN392" s="162"/>
      <c r="AO392" s="162"/>
      <c r="AP392" s="150" t="str">
        <f t="shared" si="20"/>
        <v/>
      </c>
    </row>
    <row r="393" spans="1:42" s="144" customFormat="1" ht="16.5" x14ac:dyDescent="0.25">
      <c r="A393" s="159"/>
      <c r="B393" s="157"/>
      <c r="C393" s="158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50" t="str">
        <f t="shared" si="18"/>
        <v/>
      </c>
      <c r="P393" s="157"/>
      <c r="Q393" s="158" t="str">
        <f>IF(Tabela1339[[#This Row],[Diagnóstico]]="Não Prenha",Tabela1339[[#This Row],[Vaca]],"-")</f>
        <v>-</v>
      </c>
      <c r="R393" s="162" t="str">
        <f>IF(Tabela1339[[#This Row],[Diagnóstico]]="Não Prenha",Tabela1339[[#This Row],[E.C.C DG]],"-")</f>
        <v>-</v>
      </c>
      <c r="S393" s="162"/>
      <c r="T393" s="162" t="str">
        <f>IF(Tabela1339[[#This Row],[Diagnóstico]]="Não Prenha",Tabela1339[[#This Row],[E.C.C. IA]],"-")</f>
        <v>-</v>
      </c>
      <c r="U393" s="162" t="str">
        <f>IF(Tabela1339[[#This Row],[Diagnóstico]]="Não Prenha",Tabela1339[[#This Row],[Raça IA]],"-")</f>
        <v>-</v>
      </c>
      <c r="V393" s="162"/>
      <c r="W393" s="162">
        <f>Tabela1339[[#This Row],[Categoria]]</f>
        <v>0</v>
      </c>
      <c r="X393" s="162"/>
      <c r="Y393" s="162"/>
      <c r="Z393" s="162"/>
      <c r="AA393" s="162"/>
      <c r="AB393" s="150" t="str">
        <f t="shared" si="19"/>
        <v/>
      </c>
      <c r="AD393" s="157"/>
      <c r="AE393" s="158" t="str">
        <f>IF(Tabela1312410[[#This Row],[Diagnóstico]]="Não Prenha ",Tabela1339[[#This Row],[Vaca]],"-")</f>
        <v>-</v>
      </c>
      <c r="AF393" s="162"/>
      <c r="AG393" s="162"/>
      <c r="AH393" s="162"/>
      <c r="AI393" s="162"/>
      <c r="AJ393" s="162"/>
      <c r="AK393" s="162">
        <f>Tabela1339[[#This Row],[Categoria]]</f>
        <v>0</v>
      </c>
      <c r="AL393" s="162"/>
      <c r="AM393" s="162"/>
      <c r="AN393" s="162"/>
      <c r="AO393" s="162"/>
      <c r="AP393" s="150" t="str">
        <f t="shared" si="20"/>
        <v/>
      </c>
    </row>
    <row r="394" spans="1:42" s="144" customFormat="1" ht="16.5" x14ac:dyDescent="0.25">
      <c r="A394" s="159"/>
      <c r="B394" s="157"/>
      <c r="C394" s="158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50" t="str">
        <f t="shared" si="18"/>
        <v/>
      </c>
      <c r="P394" s="157"/>
      <c r="Q394" s="158" t="str">
        <f>IF(Tabela1339[[#This Row],[Diagnóstico]]="Não Prenha",Tabela1339[[#This Row],[Vaca]],"-")</f>
        <v>-</v>
      </c>
      <c r="R394" s="162" t="str">
        <f>IF(Tabela1339[[#This Row],[Diagnóstico]]="Não Prenha",Tabela1339[[#This Row],[E.C.C DG]],"-")</f>
        <v>-</v>
      </c>
      <c r="S394" s="162"/>
      <c r="T394" s="162" t="str">
        <f>IF(Tabela1339[[#This Row],[Diagnóstico]]="Não Prenha",Tabela1339[[#This Row],[E.C.C. IA]],"-")</f>
        <v>-</v>
      </c>
      <c r="U394" s="162" t="str">
        <f>IF(Tabela1339[[#This Row],[Diagnóstico]]="Não Prenha",Tabela1339[[#This Row],[Raça IA]],"-")</f>
        <v>-</v>
      </c>
      <c r="V394" s="162"/>
      <c r="W394" s="162">
        <f>Tabela1339[[#This Row],[Categoria]]</f>
        <v>0</v>
      </c>
      <c r="X394" s="162"/>
      <c r="Y394" s="162"/>
      <c r="Z394" s="162"/>
      <c r="AA394" s="162"/>
      <c r="AB394" s="150" t="str">
        <f t="shared" si="19"/>
        <v/>
      </c>
      <c r="AD394" s="157"/>
      <c r="AE394" s="158" t="str">
        <f>IF(Tabela1312410[[#This Row],[Diagnóstico]]="Não Prenha ",Tabela1339[[#This Row],[Vaca]],"-")</f>
        <v>-</v>
      </c>
      <c r="AF394" s="162"/>
      <c r="AG394" s="162"/>
      <c r="AH394" s="162"/>
      <c r="AI394" s="162"/>
      <c r="AJ394" s="162"/>
      <c r="AK394" s="162">
        <f>Tabela1339[[#This Row],[Categoria]]</f>
        <v>0</v>
      </c>
      <c r="AL394" s="162"/>
      <c r="AM394" s="162"/>
      <c r="AN394" s="162"/>
      <c r="AO394" s="162"/>
      <c r="AP394" s="150" t="str">
        <f t="shared" si="20"/>
        <v/>
      </c>
    </row>
    <row r="395" spans="1:42" s="144" customFormat="1" ht="16.5" x14ac:dyDescent="0.25">
      <c r="A395" s="159"/>
      <c r="B395" s="157"/>
      <c r="C395" s="158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50" t="str">
        <f t="shared" si="18"/>
        <v/>
      </c>
      <c r="P395" s="157"/>
      <c r="Q395" s="158" t="str">
        <f>IF(Tabela1339[[#This Row],[Diagnóstico]]="Não Prenha",Tabela1339[[#This Row],[Vaca]],"-")</f>
        <v>-</v>
      </c>
      <c r="R395" s="162" t="str">
        <f>IF(Tabela1339[[#This Row],[Diagnóstico]]="Não Prenha",Tabela1339[[#This Row],[E.C.C DG]],"-")</f>
        <v>-</v>
      </c>
      <c r="S395" s="162"/>
      <c r="T395" s="162" t="str">
        <f>IF(Tabela1339[[#This Row],[Diagnóstico]]="Não Prenha",Tabela1339[[#This Row],[E.C.C. IA]],"-")</f>
        <v>-</v>
      </c>
      <c r="U395" s="162" t="str">
        <f>IF(Tabela1339[[#This Row],[Diagnóstico]]="Não Prenha",Tabela1339[[#This Row],[Raça IA]],"-")</f>
        <v>-</v>
      </c>
      <c r="V395" s="162"/>
      <c r="W395" s="162">
        <f>Tabela1339[[#This Row],[Categoria]]</f>
        <v>0</v>
      </c>
      <c r="X395" s="162"/>
      <c r="Y395" s="162"/>
      <c r="Z395" s="162"/>
      <c r="AA395" s="162"/>
      <c r="AB395" s="150" t="str">
        <f t="shared" si="19"/>
        <v/>
      </c>
      <c r="AD395" s="157"/>
      <c r="AE395" s="158" t="str">
        <f>IF(Tabela1312410[[#This Row],[Diagnóstico]]="Não Prenha ",Tabela1339[[#This Row],[Vaca]],"-")</f>
        <v>-</v>
      </c>
      <c r="AF395" s="162"/>
      <c r="AG395" s="162"/>
      <c r="AH395" s="162"/>
      <c r="AI395" s="162"/>
      <c r="AJ395" s="162"/>
      <c r="AK395" s="162">
        <f>Tabela1339[[#This Row],[Categoria]]</f>
        <v>0</v>
      </c>
      <c r="AL395" s="162"/>
      <c r="AM395" s="162"/>
      <c r="AN395" s="162"/>
      <c r="AO395" s="162"/>
      <c r="AP395" s="150" t="str">
        <f t="shared" si="20"/>
        <v/>
      </c>
    </row>
    <row r="396" spans="1:42" s="144" customFormat="1" ht="16.5" x14ac:dyDescent="0.25">
      <c r="A396" s="159"/>
      <c r="B396" s="157"/>
      <c r="C396" s="158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50" t="str">
        <f t="shared" si="18"/>
        <v/>
      </c>
      <c r="P396" s="157"/>
      <c r="Q396" s="158" t="str">
        <f>IF(Tabela1339[[#This Row],[Diagnóstico]]="Não Prenha",Tabela1339[[#This Row],[Vaca]],"-")</f>
        <v>-</v>
      </c>
      <c r="R396" s="162" t="str">
        <f>IF(Tabela1339[[#This Row],[Diagnóstico]]="Não Prenha",Tabela1339[[#This Row],[E.C.C DG]],"-")</f>
        <v>-</v>
      </c>
      <c r="S396" s="162"/>
      <c r="T396" s="162" t="str">
        <f>IF(Tabela1339[[#This Row],[Diagnóstico]]="Não Prenha",Tabela1339[[#This Row],[E.C.C. IA]],"-")</f>
        <v>-</v>
      </c>
      <c r="U396" s="162" t="str">
        <f>IF(Tabela1339[[#This Row],[Diagnóstico]]="Não Prenha",Tabela1339[[#This Row],[Raça IA]],"-")</f>
        <v>-</v>
      </c>
      <c r="V396" s="162"/>
      <c r="W396" s="162">
        <f>Tabela1339[[#This Row],[Categoria]]</f>
        <v>0</v>
      </c>
      <c r="X396" s="162"/>
      <c r="Y396" s="162"/>
      <c r="Z396" s="162"/>
      <c r="AA396" s="162"/>
      <c r="AB396" s="150" t="str">
        <f t="shared" si="19"/>
        <v/>
      </c>
      <c r="AD396" s="157"/>
      <c r="AE396" s="158" t="str">
        <f>IF(Tabela1312410[[#This Row],[Diagnóstico]]="Não Prenha ",Tabela1339[[#This Row],[Vaca]],"-")</f>
        <v>-</v>
      </c>
      <c r="AF396" s="162"/>
      <c r="AG396" s="162"/>
      <c r="AH396" s="162"/>
      <c r="AI396" s="162"/>
      <c r="AJ396" s="162"/>
      <c r="AK396" s="162">
        <f>Tabela1339[[#This Row],[Categoria]]</f>
        <v>0</v>
      </c>
      <c r="AL396" s="162"/>
      <c r="AM396" s="162"/>
      <c r="AN396" s="162"/>
      <c r="AO396" s="162"/>
      <c r="AP396" s="150" t="str">
        <f t="shared" si="20"/>
        <v/>
      </c>
    </row>
    <row r="397" spans="1:42" s="144" customFormat="1" ht="16.5" x14ac:dyDescent="0.25">
      <c r="A397" s="159"/>
      <c r="B397" s="157"/>
      <c r="C397" s="158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50" t="str">
        <f t="shared" si="18"/>
        <v/>
      </c>
      <c r="P397" s="157"/>
      <c r="Q397" s="158" t="str">
        <f>IF(Tabela1339[[#This Row],[Diagnóstico]]="Não Prenha",Tabela1339[[#This Row],[Vaca]],"-")</f>
        <v>-</v>
      </c>
      <c r="R397" s="162" t="str">
        <f>IF(Tabela1339[[#This Row],[Diagnóstico]]="Não Prenha",Tabela1339[[#This Row],[E.C.C DG]],"-")</f>
        <v>-</v>
      </c>
      <c r="S397" s="162"/>
      <c r="T397" s="162" t="str">
        <f>IF(Tabela1339[[#This Row],[Diagnóstico]]="Não Prenha",Tabela1339[[#This Row],[E.C.C. IA]],"-")</f>
        <v>-</v>
      </c>
      <c r="U397" s="162" t="str">
        <f>IF(Tabela1339[[#This Row],[Diagnóstico]]="Não Prenha",Tabela1339[[#This Row],[Raça IA]],"-")</f>
        <v>-</v>
      </c>
      <c r="V397" s="162"/>
      <c r="W397" s="162">
        <f>Tabela1339[[#This Row],[Categoria]]</f>
        <v>0</v>
      </c>
      <c r="X397" s="162"/>
      <c r="Y397" s="162"/>
      <c r="Z397" s="162"/>
      <c r="AA397" s="162"/>
      <c r="AB397" s="150" t="str">
        <f t="shared" si="19"/>
        <v/>
      </c>
      <c r="AD397" s="157"/>
      <c r="AE397" s="158" t="str">
        <f>IF(Tabela1312410[[#This Row],[Diagnóstico]]="Não Prenha ",Tabela1339[[#This Row],[Vaca]],"-")</f>
        <v>-</v>
      </c>
      <c r="AF397" s="162"/>
      <c r="AG397" s="162"/>
      <c r="AH397" s="162"/>
      <c r="AI397" s="162"/>
      <c r="AJ397" s="162"/>
      <c r="AK397" s="162">
        <f>Tabela1339[[#This Row],[Categoria]]</f>
        <v>0</v>
      </c>
      <c r="AL397" s="162"/>
      <c r="AM397" s="162"/>
      <c r="AN397" s="162"/>
      <c r="AO397" s="162"/>
      <c r="AP397" s="150" t="str">
        <f t="shared" si="20"/>
        <v/>
      </c>
    </row>
    <row r="398" spans="1:42" s="144" customFormat="1" ht="16.5" x14ac:dyDescent="0.25">
      <c r="A398" s="159"/>
      <c r="B398" s="157"/>
      <c r="C398" s="158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50" t="str">
        <f t="shared" si="18"/>
        <v/>
      </c>
      <c r="P398" s="157"/>
      <c r="Q398" s="158" t="str">
        <f>IF(Tabela1339[[#This Row],[Diagnóstico]]="Não Prenha",Tabela1339[[#This Row],[Vaca]],"-")</f>
        <v>-</v>
      </c>
      <c r="R398" s="162" t="str">
        <f>IF(Tabela1339[[#This Row],[Diagnóstico]]="Não Prenha",Tabela1339[[#This Row],[E.C.C DG]],"-")</f>
        <v>-</v>
      </c>
      <c r="S398" s="162"/>
      <c r="T398" s="162" t="str">
        <f>IF(Tabela1339[[#This Row],[Diagnóstico]]="Não Prenha",Tabela1339[[#This Row],[E.C.C. IA]],"-")</f>
        <v>-</v>
      </c>
      <c r="U398" s="162" t="str">
        <f>IF(Tabela1339[[#This Row],[Diagnóstico]]="Não Prenha",Tabela1339[[#This Row],[Raça IA]],"-")</f>
        <v>-</v>
      </c>
      <c r="V398" s="162"/>
      <c r="W398" s="162">
        <f>Tabela1339[[#This Row],[Categoria]]</f>
        <v>0</v>
      </c>
      <c r="X398" s="162"/>
      <c r="Y398" s="162"/>
      <c r="Z398" s="162"/>
      <c r="AA398" s="162"/>
      <c r="AB398" s="150" t="str">
        <f t="shared" si="19"/>
        <v/>
      </c>
      <c r="AD398" s="157"/>
      <c r="AE398" s="158" t="str">
        <f>IF(Tabela1312410[[#This Row],[Diagnóstico]]="Não Prenha ",Tabela1339[[#This Row],[Vaca]],"-")</f>
        <v>-</v>
      </c>
      <c r="AF398" s="162"/>
      <c r="AG398" s="162"/>
      <c r="AH398" s="162"/>
      <c r="AI398" s="162"/>
      <c r="AJ398" s="162"/>
      <c r="AK398" s="162">
        <f>Tabela1339[[#This Row],[Categoria]]</f>
        <v>0</v>
      </c>
      <c r="AL398" s="162"/>
      <c r="AM398" s="162"/>
      <c r="AN398" s="162"/>
      <c r="AO398" s="162"/>
      <c r="AP398" s="150" t="str">
        <f t="shared" si="20"/>
        <v/>
      </c>
    </row>
    <row r="399" spans="1:42" s="144" customFormat="1" ht="16.5" x14ac:dyDescent="0.25">
      <c r="A399" s="159"/>
      <c r="B399" s="157"/>
      <c r="C399" s="158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50" t="str">
        <f t="shared" si="18"/>
        <v/>
      </c>
      <c r="P399" s="157"/>
      <c r="Q399" s="158" t="str">
        <f>IF(Tabela1339[[#This Row],[Diagnóstico]]="Não Prenha",Tabela1339[[#This Row],[Vaca]],"-")</f>
        <v>-</v>
      </c>
      <c r="R399" s="162" t="str">
        <f>IF(Tabela1339[[#This Row],[Diagnóstico]]="Não Prenha",Tabela1339[[#This Row],[E.C.C DG]],"-")</f>
        <v>-</v>
      </c>
      <c r="S399" s="162"/>
      <c r="T399" s="162" t="str">
        <f>IF(Tabela1339[[#This Row],[Diagnóstico]]="Não Prenha",Tabela1339[[#This Row],[E.C.C. IA]],"-")</f>
        <v>-</v>
      </c>
      <c r="U399" s="162" t="str">
        <f>IF(Tabela1339[[#This Row],[Diagnóstico]]="Não Prenha",Tabela1339[[#This Row],[Raça IA]],"-")</f>
        <v>-</v>
      </c>
      <c r="V399" s="162"/>
      <c r="W399" s="162">
        <f>Tabela1339[[#This Row],[Categoria]]</f>
        <v>0</v>
      </c>
      <c r="X399" s="162"/>
      <c r="Y399" s="162"/>
      <c r="Z399" s="162"/>
      <c r="AA399" s="162"/>
      <c r="AB399" s="150" t="str">
        <f t="shared" si="19"/>
        <v/>
      </c>
      <c r="AD399" s="157"/>
      <c r="AE399" s="158" t="str">
        <f>IF(Tabela1312410[[#This Row],[Diagnóstico]]="Não Prenha ",Tabela1339[[#This Row],[Vaca]],"-")</f>
        <v>-</v>
      </c>
      <c r="AF399" s="162"/>
      <c r="AG399" s="162"/>
      <c r="AH399" s="162"/>
      <c r="AI399" s="162"/>
      <c r="AJ399" s="162"/>
      <c r="AK399" s="162">
        <f>Tabela1339[[#This Row],[Categoria]]</f>
        <v>0</v>
      </c>
      <c r="AL399" s="162"/>
      <c r="AM399" s="162"/>
      <c r="AN399" s="162"/>
      <c r="AO399" s="162"/>
      <c r="AP399" s="150" t="str">
        <f t="shared" si="20"/>
        <v/>
      </c>
    </row>
    <row r="400" spans="1:42" s="144" customFormat="1" ht="16.5" x14ac:dyDescent="0.25">
      <c r="A400" s="159"/>
      <c r="B400" s="157"/>
      <c r="C400" s="158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50" t="str">
        <f t="shared" si="18"/>
        <v/>
      </c>
      <c r="P400" s="157"/>
      <c r="Q400" s="158" t="str">
        <f>IF(Tabela1339[[#This Row],[Diagnóstico]]="Não Prenha",Tabela1339[[#This Row],[Vaca]],"-")</f>
        <v>-</v>
      </c>
      <c r="R400" s="162" t="str">
        <f>IF(Tabela1339[[#This Row],[Diagnóstico]]="Não Prenha",Tabela1339[[#This Row],[E.C.C DG]],"-")</f>
        <v>-</v>
      </c>
      <c r="S400" s="162"/>
      <c r="T400" s="162" t="str">
        <f>IF(Tabela1339[[#This Row],[Diagnóstico]]="Não Prenha",Tabela1339[[#This Row],[E.C.C. IA]],"-")</f>
        <v>-</v>
      </c>
      <c r="U400" s="162" t="str">
        <f>IF(Tabela1339[[#This Row],[Diagnóstico]]="Não Prenha",Tabela1339[[#This Row],[Raça IA]],"-")</f>
        <v>-</v>
      </c>
      <c r="V400" s="162"/>
      <c r="W400" s="162">
        <f>Tabela1339[[#This Row],[Categoria]]</f>
        <v>0</v>
      </c>
      <c r="X400" s="162"/>
      <c r="Y400" s="162"/>
      <c r="Z400" s="162"/>
      <c r="AA400" s="162"/>
      <c r="AB400" s="150" t="str">
        <f t="shared" si="19"/>
        <v/>
      </c>
      <c r="AD400" s="157"/>
      <c r="AE400" s="158" t="str">
        <f>IF(Tabela1312410[[#This Row],[Diagnóstico]]="Não Prenha ",Tabela1339[[#This Row],[Vaca]],"-")</f>
        <v>-</v>
      </c>
      <c r="AF400" s="162"/>
      <c r="AG400" s="162"/>
      <c r="AH400" s="162"/>
      <c r="AI400" s="162"/>
      <c r="AJ400" s="162"/>
      <c r="AK400" s="162">
        <f>Tabela1339[[#This Row],[Categoria]]</f>
        <v>0</v>
      </c>
      <c r="AL400" s="162"/>
      <c r="AM400" s="162"/>
      <c r="AN400" s="162"/>
      <c r="AO400" s="162"/>
      <c r="AP400" s="150" t="str">
        <f t="shared" si="20"/>
        <v/>
      </c>
    </row>
    <row r="401" spans="1:42" s="144" customFormat="1" ht="16.5" x14ac:dyDescent="0.25">
      <c r="A401" s="159"/>
      <c r="B401" s="157"/>
      <c r="C401" s="158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50" t="str">
        <f t="shared" si="18"/>
        <v/>
      </c>
      <c r="P401" s="157"/>
      <c r="Q401" s="158" t="str">
        <f>IF(Tabela1339[[#This Row],[Diagnóstico]]="Não Prenha",Tabela1339[[#This Row],[Vaca]],"-")</f>
        <v>-</v>
      </c>
      <c r="R401" s="162" t="str">
        <f>IF(Tabela1339[[#This Row],[Diagnóstico]]="Não Prenha",Tabela1339[[#This Row],[E.C.C DG]],"-")</f>
        <v>-</v>
      </c>
      <c r="S401" s="162"/>
      <c r="T401" s="162" t="str">
        <f>IF(Tabela1339[[#This Row],[Diagnóstico]]="Não Prenha",Tabela1339[[#This Row],[E.C.C. IA]],"-")</f>
        <v>-</v>
      </c>
      <c r="U401" s="162" t="str">
        <f>IF(Tabela1339[[#This Row],[Diagnóstico]]="Não Prenha",Tabela1339[[#This Row],[Raça IA]],"-")</f>
        <v>-</v>
      </c>
      <c r="V401" s="162"/>
      <c r="W401" s="162">
        <f>Tabela1339[[#This Row],[Categoria]]</f>
        <v>0</v>
      </c>
      <c r="X401" s="162"/>
      <c r="Y401" s="162"/>
      <c r="Z401" s="162"/>
      <c r="AA401" s="162"/>
      <c r="AB401" s="150" t="str">
        <f t="shared" si="19"/>
        <v/>
      </c>
      <c r="AD401" s="157"/>
      <c r="AE401" s="158" t="str">
        <f>IF(Tabela1312410[[#This Row],[Diagnóstico]]="Não Prenha ",Tabela1339[[#This Row],[Vaca]],"-")</f>
        <v>-</v>
      </c>
      <c r="AF401" s="162"/>
      <c r="AG401" s="162"/>
      <c r="AH401" s="162"/>
      <c r="AI401" s="162"/>
      <c r="AJ401" s="162"/>
      <c r="AK401" s="162">
        <f>Tabela1339[[#This Row],[Categoria]]</f>
        <v>0</v>
      </c>
      <c r="AL401" s="162"/>
      <c r="AM401" s="162"/>
      <c r="AN401" s="162"/>
      <c r="AO401" s="162"/>
      <c r="AP401" s="150" t="str">
        <f t="shared" si="20"/>
        <v/>
      </c>
    </row>
    <row r="402" spans="1:42" s="144" customFormat="1" ht="16.5" x14ac:dyDescent="0.25">
      <c r="A402" s="159"/>
      <c r="B402" s="157"/>
      <c r="C402" s="158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50" t="str">
        <f t="shared" si="18"/>
        <v/>
      </c>
      <c r="P402" s="157"/>
      <c r="Q402" s="158" t="str">
        <f>IF(Tabela1339[[#This Row],[Diagnóstico]]="Não Prenha",Tabela1339[[#This Row],[Vaca]],"-")</f>
        <v>-</v>
      </c>
      <c r="R402" s="162" t="str">
        <f>IF(Tabela1339[[#This Row],[Diagnóstico]]="Não Prenha",Tabela1339[[#This Row],[E.C.C DG]],"-")</f>
        <v>-</v>
      </c>
      <c r="S402" s="162"/>
      <c r="T402" s="162" t="str">
        <f>IF(Tabela1339[[#This Row],[Diagnóstico]]="Não Prenha",Tabela1339[[#This Row],[E.C.C. IA]],"-")</f>
        <v>-</v>
      </c>
      <c r="U402" s="162" t="str">
        <f>IF(Tabela1339[[#This Row],[Diagnóstico]]="Não Prenha",Tabela1339[[#This Row],[Raça IA]],"-")</f>
        <v>-</v>
      </c>
      <c r="V402" s="162"/>
      <c r="W402" s="162">
        <f>Tabela1339[[#This Row],[Categoria]]</f>
        <v>0</v>
      </c>
      <c r="X402" s="162"/>
      <c r="Y402" s="162"/>
      <c r="Z402" s="162"/>
      <c r="AA402" s="162"/>
      <c r="AB402" s="150" t="str">
        <f t="shared" si="19"/>
        <v/>
      </c>
      <c r="AD402" s="157"/>
      <c r="AE402" s="158" t="str">
        <f>IF(Tabela1312410[[#This Row],[Diagnóstico]]="Não Prenha ",Tabela1339[[#This Row],[Vaca]],"-")</f>
        <v>-</v>
      </c>
      <c r="AF402" s="162"/>
      <c r="AG402" s="162"/>
      <c r="AH402" s="162"/>
      <c r="AI402" s="162"/>
      <c r="AJ402" s="162"/>
      <c r="AK402" s="162">
        <f>Tabela1339[[#This Row],[Categoria]]</f>
        <v>0</v>
      </c>
      <c r="AL402" s="162"/>
      <c r="AM402" s="162"/>
      <c r="AN402" s="162"/>
      <c r="AO402" s="162"/>
      <c r="AP402" s="150" t="str">
        <f t="shared" si="20"/>
        <v/>
      </c>
    </row>
    <row r="403" spans="1:42" s="144" customFormat="1" ht="16.5" x14ac:dyDescent="0.25">
      <c r="A403" s="159"/>
      <c r="B403" s="157"/>
      <c r="C403" s="158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50" t="str">
        <f t="shared" si="18"/>
        <v/>
      </c>
      <c r="P403" s="157"/>
      <c r="Q403" s="158" t="str">
        <f>IF(Tabela1339[[#This Row],[Diagnóstico]]="Não Prenha",Tabela1339[[#This Row],[Vaca]],"-")</f>
        <v>-</v>
      </c>
      <c r="R403" s="162" t="str">
        <f>IF(Tabela1339[[#This Row],[Diagnóstico]]="Não Prenha",Tabela1339[[#This Row],[E.C.C DG]],"-")</f>
        <v>-</v>
      </c>
      <c r="S403" s="162"/>
      <c r="T403" s="162" t="str">
        <f>IF(Tabela1339[[#This Row],[Diagnóstico]]="Não Prenha",Tabela1339[[#This Row],[E.C.C. IA]],"-")</f>
        <v>-</v>
      </c>
      <c r="U403" s="162" t="str">
        <f>IF(Tabela1339[[#This Row],[Diagnóstico]]="Não Prenha",Tabela1339[[#This Row],[Raça IA]],"-")</f>
        <v>-</v>
      </c>
      <c r="V403" s="162"/>
      <c r="W403" s="162">
        <f>Tabela1339[[#This Row],[Categoria]]</f>
        <v>0</v>
      </c>
      <c r="X403" s="162"/>
      <c r="Y403" s="162"/>
      <c r="Z403" s="162"/>
      <c r="AA403" s="162"/>
      <c r="AB403" s="150" t="str">
        <f t="shared" si="19"/>
        <v/>
      </c>
      <c r="AD403" s="157"/>
      <c r="AE403" s="158" t="str">
        <f>IF(Tabela1312410[[#This Row],[Diagnóstico]]="Não Prenha ",Tabela1339[[#This Row],[Vaca]],"-")</f>
        <v>-</v>
      </c>
      <c r="AF403" s="162"/>
      <c r="AG403" s="162"/>
      <c r="AH403" s="162"/>
      <c r="AI403" s="162"/>
      <c r="AJ403" s="162"/>
      <c r="AK403" s="162">
        <f>Tabela1339[[#This Row],[Categoria]]</f>
        <v>0</v>
      </c>
      <c r="AL403" s="162"/>
      <c r="AM403" s="162"/>
      <c r="AN403" s="162"/>
      <c r="AO403" s="162"/>
      <c r="AP403" s="150" t="str">
        <f t="shared" si="20"/>
        <v/>
      </c>
    </row>
    <row r="404" spans="1:42" s="144" customFormat="1" ht="16.5" x14ac:dyDescent="0.25">
      <c r="A404" s="159"/>
      <c r="B404" s="157"/>
      <c r="C404" s="158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50" t="str">
        <f t="shared" si="18"/>
        <v/>
      </c>
      <c r="P404" s="157"/>
      <c r="Q404" s="158" t="str">
        <f>IF(Tabela1339[[#This Row],[Diagnóstico]]="Não Prenha",Tabela1339[[#This Row],[Vaca]],"-")</f>
        <v>-</v>
      </c>
      <c r="R404" s="162" t="str">
        <f>IF(Tabela1339[[#This Row],[Diagnóstico]]="Não Prenha",Tabela1339[[#This Row],[E.C.C DG]],"-")</f>
        <v>-</v>
      </c>
      <c r="S404" s="162"/>
      <c r="T404" s="162" t="str">
        <f>IF(Tabela1339[[#This Row],[Diagnóstico]]="Não Prenha",Tabela1339[[#This Row],[E.C.C. IA]],"-")</f>
        <v>-</v>
      </c>
      <c r="U404" s="162" t="str">
        <f>IF(Tabela1339[[#This Row],[Diagnóstico]]="Não Prenha",Tabela1339[[#This Row],[Raça IA]],"-")</f>
        <v>-</v>
      </c>
      <c r="V404" s="162"/>
      <c r="W404" s="162">
        <f>Tabela1339[[#This Row],[Categoria]]</f>
        <v>0</v>
      </c>
      <c r="X404" s="162"/>
      <c r="Y404" s="162"/>
      <c r="Z404" s="162"/>
      <c r="AA404" s="162"/>
      <c r="AB404" s="150" t="str">
        <f t="shared" si="19"/>
        <v/>
      </c>
      <c r="AD404" s="157"/>
      <c r="AE404" s="158" t="str">
        <f>IF(Tabela1312410[[#This Row],[Diagnóstico]]="Não Prenha ",Tabela1339[[#This Row],[Vaca]],"-")</f>
        <v>-</v>
      </c>
      <c r="AF404" s="162"/>
      <c r="AG404" s="162"/>
      <c r="AH404" s="162"/>
      <c r="AI404" s="162"/>
      <c r="AJ404" s="162"/>
      <c r="AK404" s="162">
        <f>Tabela1339[[#This Row],[Categoria]]</f>
        <v>0</v>
      </c>
      <c r="AL404" s="162"/>
      <c r="AM404" s="162"/>
      <c r="AN404" s="162"/>
      <c r="AO404" s="162"/>
      <c r="AP404" s="150" t="str">
        <f t="shared" si="20"/>
        <v/>
      </c>
    </row>
    <row r="405" spans="1:42" s="144" customFormat="1" ht="16.5" x14ac:dyDescent="0.25">
      <c r="A405" s="159"/>
      <c r="B405" s="157"/>
      <c r="C405" s="158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50" t="str">
        <f t="shared" si="18"/>
        <v/>
      </c>
      <c r="P405" s="157"/>
      <c r="Q405" s="158" t="str">
        <f>IF(Tabela1339[[#This Row],[Diagnóstico]]="Não Prenha",Tabela1339[[#This Row],[Vaca]],"-")</f>
        <v>-</v>
      </c>
      <c r="R405" s="162" t="str">
        <f>IF(Tabela1339[[#This Row],[Diagnóstico]]="Não Prenha",Tabela1339[[#This Row],[E.C.C DG]],"-")</f>
        <v>-</v>
      </c>
      <c r="S405" s="162"/>
      <c r="T405" s="162" t="str">
        <f>IF(Tabela1339[[#This Row],[Diagnóstico]]="Não Prenha",Tabela1339[[#This Row],[E.C.C. IA]],"-")</f>
        <v>-</v>
      </c>
      <c r="U405" s="162" t="str">
        <f>IF(Tabela1339[[#This Row],[Diagnóstico]]="Não Prenha",Tabela1339[[#This Row],[Raça IA]],"-")</f>
        <v>-</v>
      </c>
      <c r="V405" s="162"/>
      <c r="W405" s="162">
        <f>Tabela1339[[#This Row],[Categoria]]</f>
        <v>0</v>
      </c>
      <c r="X405" s="162"/>
      <c r="Y405" s="162"/>
      <c r="Z405" s="162"/>
      <c r="AA405" s="162"/>
      <c r="AB405" s="150" t="str">
        <f t="shared" si="19"/>
        <v/>
      </c>
      <c r="AD405" s="157"/>
      <c r="AE405" s="158" t="str">
        <f>IF(Tabela1312410[[#This Row],[Diagnóstico]]="Não Prenha ",Tabela1339[[#This Row],[Vaca]],"-")</f>
        <v>-</v>
      </c>
      <c r="AF405" s="162"/>
      <c r="AG405" s="162"/>
      <c r="AH405" s="162"/>
      <c r="AI405" s="162"/>
      <c r="AJ405" s="162"/>
      <c r="AK405" s="162">
        <f>Tabela1339[[#This Row],[Categoria]]</f>
        <v>0</v>
      </c>
      <c r="AL405" s="162"/>
      <c r="AM405" s="162"/>
      <c r="AN405" s="162"/>
      <c r="AO405" s="162"/>
      <c r="AP405" s="150" t="str">
        <f t="shared" si="20"/>
        <v/>
      </c>
    </row>
    <row r="406" spans="1:42" s="144" customFormat="1" ht="16.5" x14ac:dyDescent="0.25">
      <c r="A406" s="159"/>
      <c r="B406" s="157"/>
      <c r="C406" s="158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50" t="str">
        <f t="shared" si="18"/>
        <v/>
      </c>
      <c r="P406" s="157"/>
      <c r="Q406" s="158" t="str">
        <f>IF(Tabela1339[[#This Row],[Diagnóstico]]="Não Prenha",Tabela1339[[#This Row],[Vaca]],"-")</f>
        <v>-</v>
      </c>
      <c r="R406" s="162" t="str">
        <f>IF(Tabela1339[[#This Row],[Diagnóstico]]="Não Prenha",Tabela1339[[#This Row],[E.C.C DG]],"-")</f>
        <v>-</v>
      </c>
      <c r="S406" s="162"/>
      <c r="T406" s="162" t="str">
        <f>IF(Tabela1339[[#This Row],[Diagnóstico]]="Não Prenha",Tabela1339[[#This Row],[E.C.C. IA]],"-")</f>
        <v>-</v>
      </c>
      <c r="U406" s="162" t="str">
        <f>IF(Tabela1339[[#This Row],[Diagnóstico]]="Não Prenha",Tabela1339[[#This Row],[Raça IA]],"-")</f>
        <v>-</v>
      </c>
      <c r="V406" s="162"/>
      <c r="W406" s="162">
        <f>Tabela1339[[#This Row],[Categoria]]</f>
        <v>0</v>
      </c>
      <c r="X406" s="162"/>
      <c r="Y406" s="162"/>
      <c r="Z406" s="162"/>
      <c r="AA406" s="162"/>
      <c r="AB406" s="150" t="str">
        <f t="shared" si="19"/>
        <v/>
      </c>
      <c r="AD406" s="157"/>
      <c r="AE406" s="158" t="str">
        <f>IF(Tabela1312410[[#This Row],[Diagnóstico]]="Não Prenha ",Tabela1339[[#This Row],[Vaca]],"-")</f>
        <v>-</v>
      </c>
      <c r="AF406" s="162"/>
      <c r="AG406" s="162"/>
      <c r="AH406" s="162"/>
      <c r="AI406" s="162"/>
      <c r="AJ406" s="162"/>
      <c r="AK406" s="162">
        <f>Tabela1339[[#This Row],[Categoria]]</f>
        <v>0</v>
      </c>
      <c r="AL406" s="162"/>
      <c r="AM406" s="162"/>
      <c r="AN406" s="162"/>
      <c r="AO406" s="162"/>
      <c r="AP406" s="150" t="str">
        <f t="shared" si="20"/>
        <v/>
      </c>
    </row>
    <row r="407" spans="1:42" s="144" customFormat="1" ht="16.5" x14ac:dyDescent="0.25">
      <c r="A407" s="159"/>
      <c r="B407" s="157"/>
      <c r="C407" s="158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50" t="str">
        <f t="shared" si="18"/>
        <v/>
      </c>
      <c r="P407" s="157"/>
      <c r="Q407" s="158" t="str">
        <f>IF(Tabela1339[[#This Row],[Diagnóstico]]="Não Prenha",Tabela1339[[#This Row],[Vaca]],"-")</f>
        <v>-</v>
      </c>
      <c r="R407" s="162" t="str">
        <f>IF(Tabela1339[[#This Row],[Diagnóstico]]="Não Prenha",Tabela1339[[#This Row],[E.C.C DG]],"-")</f>
        <v>-</v>
      </c>
      <c r="S407" s="162"/>
      <c r="T407" s="162" t="str">
        <f>IF(Tabela1339[[#This Row],[Diagnóstico]]="Não Prenha",Tabela1339[[#This Row],[E.C.C. IA]],"-")</f>
        <v>-</v>
      </c>
      <c r="U407" s="162" t="str">
        <f>IF(Tabela1339[[#This Row],[Diagnóstico]]="Não Prenha",Tabela1339[[#This Row],[Raça IA]],"-")</f>
        <v>-</v>
      </c>
      <c r="V407" s="162"/>
      <c r="W407" s="162">
        <f>Tabela1339[[#This Row],[Categoria]]</f>
        <v>0</v>
      </c>
      <c r="X407" s="162"/>
      <c r="Y407" s="162"/>
      <c r="Z407" s="162"/>
      <c r="AA407" s="162"/>
      <c r="AB407" s="150" t="str">
        <f t="shared" si="19"/>
        <v/>
      </c>
      <c r="AD407" s="157"/>
      <c r="AE407" s="158" t="str">
        <f>IF(Tabela1312410[[#This Row],[Diagnóstico]]="Não Prenha ",Tabela1339[[#This Row],[Vaca]],"-")</f>
        <v>-</v>
      </c>
      <c r="AF407" s="162"/>
      <c r="AG407" s="162"/>
      <c r="AH407" s="162"/>
      <c r="AI407" s="162"/>
      <c r="AJ407" s="162"/>
      <c r="AK407" s="162">
        <f>Tabela1339[[#This Row],[Categoria]]</f>
        <v>0</v>
      </c>
      <c r="AL407" s="162"/>
      <c r="AM407" s="162"/>
      <c r="AN407" s="162"/>
      <c r="AO407" s="162"/>
      <c r="AP407" s="150" t="str">
        <f t="shared" si="20"/>
        <v/>
      </c>
    </row>
    <row r="408" spans="1:42" s="144" customFormat="1" ht="16.5" x14ac:dyDescent="0.25">
      <c r="A408" s="159"/>
      <c r="B408" s="157"/>
      <c r="C408" s="158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50" t="str">
        <f t="shared" si="18"/>
        <v/>
      </c>
      <c r="P408" s="157"/>
      <c r="Q408" s="158" t="str">
        <f>IF(Tabela1339[[#This Row],[Diagnóstico]]="Não Prenha",Tabela1339[[#This Row],[Vaca]],"-")</f>
        <v>-</v>
      </c>
      <c r="R408" s="162" t="str">
        <f>IF(Tabela1339[[#This Row],[Diagnóstico]]="Não Prenha",Tabela1339[[#This Row],[E.C.C DG]],"-")</f>
        <v>-</v>
      </c>
      <c r="S408" s="162"/>
      <c r="T408" s="162" t="str">
        <f>IF(Tabela1339[[#This Row],[Diagnóstico]]="Não Prenha",Tabela1339[[#This Row],[E.C.C. IA]],"-")</f>
        <v>-</v>
      </c>
      <c r="U408" s="162" t="str">
        <f>IF(Tabela1339[[#This Row],[Diagnóstico]]="Não Prenha",Tabela1339[[#This Row],[Raça IA]],"-")</f>
        <v>-</v>
      </c>
      <c r="V408" s="162"/>
      <c r="W408" s="162">
        <f>Tabela1339[[#This Row],[Categoria]]</f>
        <v>0</v>
      </c>
      <c r="X408" s="162"/>
      <c r="Y408" s="162"/>
      <c r="Z408" s="162"/>
      <c r="AA408" s="162"/>
      <c r="AB408" s="150" t="str">
        <f t="shared" si="19"/>
        <v/>
      </c>
      <c r="AD408" s="157"/>
      <c r="AE408" s="158" t="str">
        <f>IF(Tabela1312410[[#This Row],[Diagnóstico]]="Não Prenha ",Tabela1339[[#This Row],[Vaca]],"-")</f>
        <v>-</v>
      </c>
      <c r="AF408" s="162"/>
      <c r="AG408" s="162"/>
      <c r="AH408" s="162"/>
      <c r="AI408" s="162"/>
      <c r="AJ408" s="162"/>
      <c r="AK408" s="162">
        <f>Tabela1339[[#This Row],[Categoria]]</f>
        <v>0</v>
      </c>
      <c r="AL408" s="162"/>
      <c r="AM408" s="162"/>
      <c r="AN408" s="162"/>
      <c r="AO408" s="162"/>
      <c r="AP408" s="150" t="str">
        <f t="shared" si="20"/>
        <v/>
      </c>
    </row>
    <row r="409" spans="1:42" s="144" customFormat="1" ht="16.5" x14ac:dyDescent="0.25">
      <c r="A409" s="159"/>
      <c r="B409" s="157"/>
      <c r="C409" s="158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50" t="str">
        <f t="shared" si="18"/>
        <v/>
      </c>
      <c r="P409" s="157"/>
      <c r="Q409" s="158" t="str">
        <f>IF(Tabela1339[[#This Row],[Diagnóstico]]="Não Prenha",Tabela1339[[#This Row],[Vaca]],"-")</f>
        <v>-</v>
      </c>
      <c r="R409" s="162" t="str">
        <f>IF(Tabela1339[[#This Row],[Diagnóstico]]="Não Prenha",Tabela1339[[#This Row],[E.C.C DG]],"-")</f>
        <v>-</v>
      </c>
      <c r="S409" s="162"/>
      <c r="T409" s="162" t="str">
        <f>IF(Tabela1339[[#This Row],[Diagnóstico]]="Não Prenha",Tabela1339[[#This Row],[E.C.C. IA]],"-")</f>
        <v>-</v>
      </c>
      <c r="U409" s="162" t="str">
        <f>IF(Tabela1339[[#This Row],[Diagnóstico]]="Não Prenha",Tabela1339[[#This Row],[Raça IA]],"-")</f>
        <v>-</v>
      </c>
      <c r="V409" s="162"/>
      <c r="W409" s="162">
        <f>Tabela1339[[#This Row],[Categoria]]</f>
        <v>0</v>
      </c>
      <c r="X409" s="162"/>
      <c r="Y409" s="162"/>
      <c r="Z409" s="162"/>
      <c r="AA409" s="162"/>
      <c r="AB409" s="150" t="str">
        <f t="shared" si="19"/>
        <v/>
      </c>
      <c r="AD409" s="157"/>
      <c r="AE409" s="158" t="str">
        <f>IF(Tabela1312410[[#This Row],[Diagnóstico]]="Não Prenha ",Tabela1339[[#This Row],[Vaca]],"-")</f>
        <v>-</v>
      </c>
      <c r="AF409" s="162"/>
      <c r="AG409" s="162"/>
      <c r="AH409" s="162"/>
      <c r="AI409" s="162"/>
      <c r="AJ409" s="162"/>
      <c r="AK409" s="162">
        <f>Tabela1339[[#This Row],[Categoria]]</f>
        <v>0</v>
      </c>
      <c r="AL409" s="162"/>
      <c r="AM409" s="162"/>
      <c r="AN409" s="162"/>
      <c r="AO409" s="162"/>
      <c r="AP409" s="150" t="str">
        <f t="shared" si="20"/>
        <v/>
      </c>
    </row>
    <row r="410" spans="1:42" s="144" customFormat="1" ht="16.5" x14ac:dyDescent="0.25">
      <c r="A410" s="159"/>
      <c r="B410" s="157"/>
      <c r="C410" s="158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50" t="str">
        <f t="shared" si="18"/>
        <v/>
      </c>
      <c r="P410" s="157"/>
      <c r="Q410" s="158" t="str">
        <f>IF(Tabela1339[[#This Row],[Diagnóstico]]="Não Prenha",Tabela1339[[#This Row],[Vaca]],"-")</f>
        <v>-</v>
      </c>
      <c r="R410" s="162" t="str">
        <f>IF(Tabela1339[[#This Row],[Diagnóstico]]="Não Prenha",Tabela1339[[#This Row],[E.C.C DG]],"-")</f>
        <v>-</v>
      </c>
      <c r="S410" s="162"/>
      <c r="T410" s="162" t="str">
        <f>IF(Tabela1339[[#This Row],[Diagnóstico]]="Não Prenha",Tabela1339[[#This Row],[E.C.C. IA]],"-")</f>
        <v>-</v>
      </c>
      <c r="U410" s="162" t="str">
        <f>IF(Tabela1339[[#This Row],[Diagnóstico]]="Não Prenha",Tabela1339[[#This Row],[Raça IA]],"-")</f>
        <v>-</v>
      </c>
      <c r="V410" s="162"/>
      <c r="W410" s="162">
        <f>Tabela1339[[#This Row],[Categoria]]</f>
        <v>0</v>
      </c>
      <c r="X410" s="162"/>
      <c r="Y410" s="162"/>
      <c r="Z410" s="162"/>
      <c r="AA410" s="162"/>
      <c r="AB410" s="150" t="str">
        <f t="shared" si="19"/>
        <v/>
      </c>
      <c r="AD410" s="157"/>
      <c r="AE410" s="158" t="str">
        <f>IF(Tabela1312410[[#This Row],[Diagnóstico]]="Não Prenha ",Tabela1339[[#This Row],[Vaca]],"-")</f>
        <v>-</v>
      </c>
      <c r="AF410" s="162"/>
      <c r="AG410" s="162"/>
      <c r="AH410" s="162"/>
      <c r="AI410" s="162"/>
      <c r="AJ410" s="162"/>
      <c r="AK410" s="162">
        <f>Tabela1339[[#This Row],[Categoria]]</f>
        <v>0</v>
      </c>
      <c r="AL410" s="162"/>
      <c r="AM410" s="162"/>
      <c r="AN410" s="162"/>
      <c r="AO410" s="162"/>
      <c r="AP410" s="150" t="str">
        <f t="shared" si="20"/>
        <v/>
      </c>
    </row>
    <row r="411" spans="1:42" s="144" customFormat="1" ht="16.5" x14ac:dyDescent="0.25">
      <c r="A411" s="159"/>
      <c r="B411" s="157"/>
      <c r="C411" s="158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50" t="str">
        <f t="shared" si="18"/>
        <v/>
      </c>
      <c r="P411" s="157"/>
      <c r="Q411" s="158" t="str">
        <f>IF(Tabela1339[[#This Row],[Diagnóstico]]="Não Prenha",Tabela1339[[#This Row],[Vaca]],"-")</f>
        <v>-</v>
      </c>
      <c r="R411" s="162" t="str">
        <f>IF(Tabela1339[[#This Row],[Diagnóstico]]="Não Prenha",Tabela1339[[#This Row],[E.C.C DG]],"-")</f>
        <v>-</v>
      </c>
      <c r="S411" s="162"/>
      <c r="T411" s="162" t="str">
        <f>IF(Tabela1339[[#This Row],[Diagnóstico]]="Não Prenha",Tabela1339[[#This Row],[E.C.C. IA]],"-")</f>
        <v>-</v>
      </c>
      <c r="U411" s="162" t="str">
        <f>IF(Tabela1339[[#This Row],[Diagnóstico]]="Não Prenha",Tabela1339[[#This Row],[Raça IA]],"-")</f>
        <v>-</v>
      </c>
      <c r="V411" s="162"/>
      <c r="W411" s="162">
        <f>Tabela1339[[#This Row],[Categoria]]</f>
        <v>0</v>
      </c>
      <c r="X411" s="162"/>
      <c r="Y411" s="162"/>
      <c r="Z411" s="162"/>
      <c r="AA411" s="162"/>
      <c r="AB411" s="150" t="str">
        <f t="shared" si="19"/>
        <v/>
      </c>
      <c r="AD411" s="157"/>
      <c r="AE411" s="158" t="str">
        <f>IF(Tabela1312410[[#This Row],[Diagnóstico]]="Não Prenha ",Tabela1339[[#This Row],[Vaca]],"-")</f>
        <v>-</v>
      </c>
      <c r="AF411" s="162"/>
      <c r="AG411" s="162"/>
      <c r="AH411" s="162"/>
      <c r="AI411" s="162"/>
      <c r="AJ411" s="162"/>
      <c r="AK411" s="162">
        <f>Tabela1339[[#This Row],[Categoria]]</f>
        <v>0</v>
      </c>
      <c r="AL411" s="162"/>
      <c r="AM411" s="162"/>
      <c r="AN411" s="162"/>
      <c r="AO411" s="162"/>
      <c r="AP411" s="150" t="str">
        <f t="shared" si="20"/>
        <v/>
      </c>
    </row>
    <row r="412" spans="1:42" s="144" customFormat="1" ht="16.5" x14ac:dyDescent="0.25">
      <c r="A412" s="159"/>
      <c r="B412" s="157"/>
      <c r="C412" s="158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50" t="str">
        <f t="shared" si="18"/>
        <v/>
      </c>
      <c r="P412" s="157"/>
      <c r="Q412" s="158" t="str">
        <f>IF(Tabela1339[[#This Row],[Diagnóstico]]="Não Prenha",Tabela1339[[#This Row],[Vaca]],"-")</f>
        <v>-</v>
      </c>
      <c r="R412" s="162" t="str">
        <f>IF(Tabela1339[[#This Row],[Diagnóstico]]="Não Prenha",Tabela1339[[#This Row],[E.C.C DG]],"-")</f>
        <v>-</v>
      </c>
      <c r="S412" s="162"/>
      <c r="T412" s="162" t="str">
        <f>IF(Tabela1339[[#This Row],[Diagnóstico]]="Não Prenha",Tabela1339[[#This Row],[E.C.C. IA]],"-")</f>
        <v>-</v>
      </c>
      <c r="U412" s="162" t="str">
        <f>IF(Tabela1339[[#This Row],[Diagnóstico]]="Não Prenha",Tabela1339[[#This Row],[Raça IA]],"-")</f>
        <v>-</v>
      </c>
      <c r="V412" s="162"/>
      <c r="W412" s="162">
        <f>Tabela1339[[#This Row],[Categoria]]</f>
        <v>0</v>
      </c>
      <c r="X412" s="162"/>
      <c r="Y412" s="162"/>
      <c r="Z412" s="162"/>
      <c r="AA412" s="162"/>
      <c r="AB412" s="150" t="str">
        <f t="shared" si="19"/>
        <v/>
      </c>
      <c r="AD412" s="157"/>
      <c r="AE412" s="158" t="str">
        <f>IF(Tabela1312410[[#This Row],[Diagnóstico]]="Não Prenha ",Tabela1339[[#This Row],[Vaca]],"-")</f>
        <v>-</v>
      </c>
      <c r="AF412" s="162"/>
      <c r="AG412" s="162"/>
      <c r="AH412" s="162"/>
      <c r="AI412" s="162"/>
      <c r="AJ412" s="162"/>
      <c r="AK412" s="162">
        <f>Tabela1339[[#This Row],[Categoria]]</f>
        <v>0</v>
      </c>
      <c r="AL412" s="162"/>
      <c r="AM412" s="162"/>
      <c r="AN412" s="162"/>
      <c r="AO412" s="162"/>
      <c r="AP412" s="150" t="str">
        <f t="shared" si="20"/>
        <v/>
      </c>
    </row>
    <row r="413" spans="1:42" s="144" customFormat="1" ht="16.5" x14ac:dyDescent="0.25">
      <c r="A413" s="159"/>
      <c r="B413" s="157"/>
      <c r="C413" s="158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50" t="str">
        <f t="shared" si="18"/>
        <v/>
      </c>
      <c r="P413" s="157"/>
      <c r="Q413" s="158" t="str">
        <f>IF(Tabela1339[[#This Row],[Diagnóstico]]="Não Prenha",Tabela1339[[#This Row],[Vaca]],"-")</f>
        <v>-</v>
      </c>
      <c r="R413" s="162" t="str">
        <f>IF(Tabela1339[[#This Row],[Diagnóstico]]="Não Prenha",Tabela1339[[#This Row],[E.C.C DG]],"-")</f>
        <v>-</v>
      </c>
      <c r="S413" s="162"/>
      <c r="T413" s="162" t="str">
        <f>IF(Tabela1339[[#This Row],[Diagnóstico]]="Não Prenha",Tabela1339[[#This Row],[E.C.C. IA]],"-")</f>
        <v>-</v>
      </c>
      <c r="U413" s="162" t="str">
        <f>IF(Tabela1339[[#This Row],[Diagnóstico]]="Não Prenha",Tabela1339[[#This Row],[Raça IA]],"-")</f>
        <v>-</v>
      </c>
      <c r="V413" s="162"/>
      <c r="W413" s="162">
        <f>Tabela1339[[#This Row],[Categoria]]</f>
        <v>0</v>
      </c>
      <c r="X413" s="162"/>
      <c r="Y413" s="162"/>
      <c r="Z413" s="162"/>
      <c r="AA413" s="162"/>
      <c r="AB413" s="150" t="str">
        <f t="shared" si="19"/>
        <v/>
      </c>
      <c r="AD413" s="157"/>
      <c r="AE413" s="158" t="str">
        <f>IF(Tabela1312410[[#This Row],[Diagnóstico]]="Não Prenha ",Tabela1339[[#This Row],[Vaca]],"-")</f>
        <v>-</v>
      </c>
      <c r="AF413" s="162"/>
      <c r="AG413" s="162"/>
      <c r="AH413" s="162"/>
      <c r="AI413" s="162"/>
      <c r="AJ413" s="162"/>
      <c r="AK413" s="162">
        <f>Tabela1339[[#This Row],[Categoria]]</f>
        <v>0</v>
      </c>
      <c r="AL413" s="162"/>
      <c r="AM413" s="162"/>
      <c r="AN413" s="162"/>
      <c r="AO413" s="162"/>
      <c r="AP413" s="150" t="str">
        <f t="shared" si="20"/>
        <v/>
      </c>
    </row>
    <row r="414" spans="1:42" s="144" customFormat="1" ht="16.5" x14ac:dyDescent="0.25">
      <c r="A414" s="159"/>
      <c r="B414" s="157"/>
      <c r="C414" s="158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50" t="str">
        <f t="shared" si="18"/>
        <v/>
      </c>
      <c r="P414" s="157"/>
      <c r="Q414" s="158" t="str">
        <f>IF(Tabela1339[[#This Row],[Diagnóstico]]="Não Prenha",Tabela1339[[#This Row],[Vaca]],"-")</f>
        <v>-</v>
      </c>
      <c r="R414" s="162" t="str">
        <f>IF(Tabela1339[[#This Row],[Diagnóstico]]="Não Prenha",Tabela1339[[#This Row],[E.C.C DG]],"-")</f>
        <v>-</v>
      </c>
      <c r="S414" s="162"/>
      <c r="T414" s="162" t="str">
        <f>IF(Tabela1339[[#This Row],[Diagnóstico]]="Não Prenha",Tabela1339[[#This Row],[E.C.C. IA]],"-")</f>
        <v>-</v>
      </c>
      <c r="U414" s="162" t="str">
        <f>IF(Tabela1339[[#This Row],[Diagnóstico]]="Não Prenha",Tabela1339[[#This Row],[Raça IA]],"-")</f>
        <v>-</v>
      </c>
      <c r="V414" s="162"/>
      <c r="W414" s="162">
        <f>Tabela1339[[#This Row],[Categoria]]</f>
        <v>0</v>
      </c>
      <c r="X414" s="162"/>
      <c r="Y414" s="162"/>
      <c r="Z414" s="162"/>
      <c r="AA414" s="162"/>
      <c r="AB414" s="150" t="str">
        <f t="shared" si="19"/>
        <v/>
      </c>
      <c r="AD414" s="157"/>
      <c r="AE414" s="158" t="str">
        <f>IF(Tabela1312410[[#This Row],[Diagnóstico]]="Não Prenha ",Tabela1339[[#This Row],[Vaca]],"-")</f>
        <v>-</v>
      </c>
      <c r="AF414" s="162"/>
      <c r="AG414" s="162"/>
      <c r="AH414" s="162"/>
      <c r="AI414" s="162"/>
      <c r="AJ414" s="162"/>
      <c r="AK414" s="162">
        <f>Tabela1339[[#This Row],[Categoria]]</f>
        <v>0</v>
      </c>
      <c r="AL414" s="162"/>
      <c r="AM414" s="162"/>
      <c r="AN414" s="162"/>
      <c r="AO414" s="162"/>
      <c r="AP414" s="150" t="str">
        <f t="shared" si="20"/>
        <v/>
      </c>
    </row>
    <row r="415" spans="1:42" s="144" customFormat="1" ht="16.5" x14ac:dyDescent="0.25">
      <c r="A415" s="159"/>
      <c r="B415" s="157"/>
      <c r="C415" s="158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50" t="str">
        <f t="shared" si="18"/>
        <v/>
      </c>
      <c r="P415" s="157"/>
      <c r="Q415" s="158" t="str">
        <f>IF(Tabela1339[[#This Row],[Diagnóstico]]="Não Prenha",Tabela1339[[#This Row],[Vaca]],"-")</f>
        <v>-</v>
      </c>
      <c r="R415" s="162" t="str">
        <f>IF(Tabela1339[[#This Row],[Diagnóstico]]="Não Prenha",Tabela1339[[#This Row],[E.C.C DG]],"-")</f>
        <v>-</v>
      </c>
      <c r="S415" s="162"/>
      <c r="T415" s="162" t="str">
        <f>IF(Tabela1339[[#This Row],[Diagnóstico]]="Não Prenha",Tabela1339[[#This Row],[E.C.C. IA]],"-")</f>
        <v>-</v>
      </c>
      <c r="U415" s="162" t="str">
        <f>IF(Tabela1339[[#This Row],[Diagnóstico]]="Não Prenha",Tabela1339[[#This Row],[Raça IA]],"-")</f>
        <v>-</v>
      </c>
      <c r="V415" s="162"/>
      <c r="W415" s="162">
        <f>Tabela1339[[#This Row],[Categoria]]</f>
        <v>0</v>
      </c>
      <c r="X415" s="162"/>
      <c r="Y415" s="162"/>
      <c r="Z415" s="162"/>
      <c r="AA415" s="162"/>
      <c r="AB415" s="150" t="str">
        <f t="shared" si="19"/>
        <v/>
      </c>
      <c r="AD415" s="157"/>
      <c r="AE415" s="158" t="str">
        <f>IF(Tabela1312410[[#This Row],[Diagnóstico]]="Não Prenha ",Tabela1339[[#This Row],[Vaca]],"-")</f>
        <v>-</v>
      </c>
      <c r="AF415" s="162"/>
      <c r="AG415" s="162"/>
      <c r="AH415" s="162"/>
      <c r="AI415" s="162"/>
      <c r="AJ415" s="162"/>
      <c r="AK415" s="162">
        <f>Tabela1339[[#This Row],[Categoria]]</f>
        <v>0</v>
      </c>
      <c r="AL415" s="162"/>
      <c r="AM415" s="162"/>
      <c r="AN415" s="162"/>
      <c r="AO415" s="162"/>
      <c r="AP415" s="150" t="str">
        <f t="shared" si="20"/>
        <v/>
      </c>
    </row>
    <row r="416" spans="1:42" s="144" customFormat="1" ht="16.5" x14ac:dyDescent="0.25">
      <c r="A416" s="159"/>
      <c r="B416" s="157"/>
      <c r="C416" s="158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50" t="str">
        <f t="shared" si="18"/>
        <v/>
      </c>
      <c r="P416" s="157"/>
      <c r="Q416" s="158" t="str">
        <f>IF(Tabela1339[[#This Row],[Diagnóstico]]="Não Prenha",Tabela1339[[#This Row],[Vaca]],"-")</f>
        <v>-</v>
      </c>
      <c r="R416" s="162" t="str">
        <f>IF(Tabela1339[[#This Row],[Diagnóstico]]="Não Prenha",Tabela1339[[#This Row],[E.C.C DG]],"-")</f>
        <v>-</v>
      </c>
      <c r="S416" s="162"/>
      <c r="T416" s="162" t="str">
        <f>IF(Tabela1339[[#This Row],[Diagnóstico]]="Não Prenha",Tabela1339[[#This Row],[E.C.C. IA]],"-")</f>
        <v>-</v>
      </c>
      <c r="U416" s="162" t="str">
        <f>IF(Tabela1339[[#This Row],[Diagnóstico]]="Não Prenha",Tabela1339[[#This Row],[Raça IA]],"-")</f>
        <v>-</v>
      </c>
      <c r="V416" s="162"/>
      <c r="W416" s="162">
        <f>Tabela1339[[#This Row],[Categoria]]</f>
        <v>0</v>
      </c>
      <c r="X416" s="162"/>
      <c r="Y416" s="162"/>
      <c r="Z416" s="162"/>
      <c r="AA416" s="162"/>
      <c r="AB416" s="150" t="str">
        <f t="shared" si="19"/>
        <v/>
      </c>
      <c r="AD416" s="157"/>
      <c r="AE416" s="158" t="str">
        <f>IF(Tabela1312410[[#This Row],[Diagnóstico]]="Não Prenha ",Tabela1339[[#This Row],[Vaca]],"-")</f>
        <v>-</v>
      </c>
      <c r="AF416" s="162"/>
      <c r="AG416" s="162"/>
      <c r="AH416" s="162"/>
      <c r="AI416" s="162"/>
      <c r="AJ416" s="162"/>
      <c r="AK416" s="162">
        <f>Tabela1339[[#This Row],[Categoria]]</f>
        <v>0</v>
      </c>
      <c r="AL416" s="162"/>
      <c r="AM416" s="162"/>
      <c r="AN416" s="162"/>
      <c r="AO416" s="162"/>
      <c r="AP416" s="150" t="str">
        <f t="shared" si="20"/>
        <v/>
      </c>
    </row>
    <row r="417" spans="1:42" s="144" customFormat="1" ht="16.5" x14ac:dyDescent="0.25">
      <c r="A417" s="159"/>
      <c r="B417" s="157"/>
      <c r="C417" s="158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50" t="str">
        <f t="shared" si="18"/>
        <v/>
      </c>
      <c r="P417" s="157"/>
      <c r="Q417" s="158" t="str">
        <f>IF(Tabela1339[[#This Row],[Diagnóstico]]="Não Prenha",Tabela1339[[#This Row],[Vaca]],"-")</f>
        <v>-</v>
      </c>
      <c r="R417" s="162" t="str">
        <f>IF(Tabela1339[[#This Row],[Diagnóstico]]="Não Prenha",Tabela1339[[#This Row],[E.C.C DG]],"-")</f>
        <v>-</v>
      </c>
      <c r="S417" s="162"/>
      <c r="T417" s="162" t="str">
        <f>IF(Tabela1339[[#This Row],[Diagnóstico]]="Não Prenha",Tabela1339[[#This Row],[E.C.C. IA]],"-")</f>
        <v>-</v>
      </c>
      <c r="U417" s="162" t="str">
        <f>IF(Tabela1339[[#This Row],[Diagnóstico]]="Não Prenha",Tabela1339[[#This Row],[Raça IA]],"-")</f>
        <v>-</v>
      </c>
      <c r="V417" s="162"/>
      <c r="W417" s="162">
        <f>Tabela1339[[#This Row],[Categoria]]</f>
        <v>0</v>
      </c>
      <c r="X417" s="162"/>
      <c r="Y417" s="162"/>
      <c r="Z417" s="162"/>
      <c r="AA417" s="162"/>
      <c r="AB417" s="150" t="str">
        <f t="shared" si="19"/>
        <v/>
      </c>
      <c r="AD417" s="157"/>
      <c r="AE417" s="158" t="str">
        <f>IF(Tabela1312410[[#This Row],[Diagnóstico]]="Não Prenha ",Tabela1339[[#This Row],[Vaca]],"-")</f>
        <v>-</v>
      </c>
      <c r="AF417" s="162"/>
      <c r="AG417" s="162"/>
      <c r="AH417" s="162"/>
      <c r="AI417" s="162"/>
      <c r="AJ417" s="162"/>
      <c r="AK417" s="162">
        <f>Tabela1339[[#This Row],[Categoria]]</f>
        <v>0</v>
      </c>
      <c r="AL417" s="162"/>
      <c r="AM417" s="162"/>
      <c r="AN417" s="162"/>
      <c r="AO417" s="162"/>
      <c r="AP417" s="150" t="str">
        <f t="shared" si="20"/>
        <v/>
      </c>
    </row>
    <row r="418" spans="1:42" s="144" customFormat="1" ht="16.5" x14ac:dyDescent="0.25">
      <c r="A418" s="159"/>
      <c r="B418" s="157"/>
      <c r="C418" s="158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50" t="str">
        <f t="shared" si="18"/>
        <v/>
      </c>
      <c r="P418" s="157"/>
      <c r="Q418" s="158" t="str">
        <f>IF(Tabela1339[[#This Row],[Diagnóstico]]="Não Prenha",Tabela1339[[#This Row],[Vaca]],"-")</f>
        <v>-</v>
      </c>
      <c r="R418" s="162" t="str">
        <f>IF(Tabela1339[[#This Row],[Diagnóstico]]="Não Prenha",Tabela1339[[#This Row],[E.C.C DG]],"-")</f>
        <v>-</v>
      </c>
      <c r="S418" s="162"/>
      <c r="T418" s="162" t="str">
        <f>IF(Tabela1339[[#This Row],[Diagnóstico]]="Não Prenha",Tabela1339[[#This Row],[E.C.C. IA]],"-")</f>
        <v>-</v>
      </c>
      <c r="U418" s="162" t="str">
        <f>IF(Tabela1339[[#This Row],[Diagnóstico]]="Não Prenha",Tabela1339[[#This Row],[Raça IA]],"-")</f>
        <v>-</v>
      </c>
      <c r="V418" s="162"/>
      <c r="W418" s="162">
        <f>Tabela1339[[#This Row],[Categoria]]</f>
        <v>0</v>
      </c>
      <c r="X418" s="162"/>
      <c r="Y418" s="162"/>
      <c r="Z418" s="162"/>
      <c r="AA418" s="162"/>
      <c r="AB418" s="150" t="str">
        <f t="shared" si="19"/>
        <v/>
      </c>
      <c r="AD418" s="157"/>
      <c r="AE418" s="158" t="str">
        <f>IF(Tabela1312410[[#This Row],[Diagnóstico]]="Não Prenha ",Tabela1339[[#This Row],[Vaca]],"-")</f>
        <v>-</v>
      </c>
      <c r="AF418" s="162"/>
      <c r="AG418" s="162"/>
      <c r="AH418" s="162"/>
      <c r="AI418" s="162"/>
      <c r="AJ418" s="162"/>
      <c r="AK418" s="162">
        <f>Tabela1339[[#This Row],[Categoria]]</f>
        <v>0</v>
      </c>
      <c r="AL418" s="162"/>
      <c r="AM418" s="162"/>
      <c r="AN418" s="162"/>
      <c r="AO418" s="162"/>
      <c r="AP418" s="150" t="str">
        <f t="shared" si="20"/>
        <v/>
      </c>
    </row>
    <row r="419" spans="1:42" s="144" customFormat="1" ht="16.5" x14ac:dyDescent="0.25">
      <c r="A419" s="159"/>
      <c r="B419" s="157"/>
      <c r="C419" s="158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50" t="str">
        <f t="shared" si="18"/>
        <v/>
      </c>
      <c r="P419" s="157"/>
      <c r="Q419" s="158" t="str">
        <f>IF(Tabela1339[[#This Row],[Diagnóstico]]="Não Prenha",Tabela1339[[#This Row],[Vaca]],"-")</f>
        <v>-</v>
      </c>
      <c r="R419" s="162" t="str">
        <f>IF(Tabela1339[[#This Row],[Diagnóstico]]="Não Prenha",Tabela1339[[#This Row],[E.C.C DG]],"-")</f>
        <v>-</v>
      </c>
      <c r="S419" s="162"/>
      <c r="T419" s="162" t="str">
        <f>IF(Tabela1339[[#This Row],[Diagnóstico]]="Não Prenha",Tabela1339[[#This Row],[E.C.C. IA]],"-")</f>
        <v>-</v>
      </c>
      <c r="U419" s="162" t="str">
        <f>IF(Tabela1339[[#This Row],[Diagnóstico]]="Não Prenha",Tabela1339[[#This Row],[Raça IA]],"-")</f>
        <v>-</v>
      </c>
      <c r="V419" s="162"/>
      <c r="W419" s="162">
        <f>Tabela1339[[#This Row],[Categoria]]</f>
        <v>0</v>
      </c>
      <c r="X419" s="162"/>
      <c r="Y419" s="162"/>
      <c r="Z419" s="162"/>
      <c r="AA419" s="162"/>
      <c r="AB419" s="150" t="str">
        <f t="shared" si="19"/>
        <v/>
      </c>
      <c r="AD419" s="157"/>
      <c r="AE419" s="158" t="str">
        <f>IF(Tabela1312410[[#This Row],[Diagnóstico]]="Não Prenha ",Tabela1339[[#This Row],[Vaca]],"-")</f>
        <v>-</v>
      </c>
      <c r="AF419" s="162"/>
      <c r="AG419" s="162"/>
      <c r="AH419" s="162"/>
      <c r="AI419" s="162"/>
      <c r="AJ419" s="162"/>
      <c r="AK419" s="162">
        <f>Tabela1339[[#This Row],[Categoria]]</f>
        <v>0</v>
      </c>
      <c r="AL419" s="162"/>
      <c r="AM419" s="162"/>
      <c r="AN419" s="162"/>
      <c r="AO419" s="162"/>
      <c r="AP419" s="150" t="str">
        <f t="shared" si="20"/>
        <v/>
      </c>
    </row>
    <row r="420" spans="1:42" s="144" customFormat="1" ht="16.5" x14ac:dyDescent="0.25">
      <c r="A420" s="159"/>
      <c r="B420" s="157"/>
      <c r="C420" s="158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50" t="str">
        <f t="shared" si="18"/>
        <v/>
      </c>
      <c r="P420" s="157"/>
      <c r="Q420" s="158" t="str">
        <f>IF(Tabela1339[[#This Row],[Diagnóstico]]="Não Prenha",Tabela1339[[#This Row],[Vaca]],"-")</f>
        <v>-</v>
      </c>
      <c r="R420" s="162" t="str">
        <f>IF(Tabela1339[[#This Row],[Diagnóstico]]="Não Prenha",Tabela1339[[#This Row],[E.C.C DG]],"-")</f>
        <v>-</v>
      </c>
      <c r="S420" s="162"/>
      <c r="T420" s="162" t="str">
        <f>IF(Tabela1339[[#This Row],[Diagnóstico]]="Não Prenha",Tabela1339[[#This Row],[E.C.C. IA]],"-")</f>
        <v>-</v>
      </c>
      <c r="U420" s="162" t="str">
        <f>IF(Tabela1339[[#This Row],[Diagnóstico]]="Não Prenha",Tabela1339[[#This Row],[Raça IA]],"-")</f>
        <v>-</v>
      </c>
      <c r="V420" s="162"/>
      <c r="W420" s="162">
        <f>Tabela1339[[#This Row],[Categoria]]</f>
        <v>0</v>
      </c>
      <c r="X420" s="162"/>
      <c r="Y420" s="162"/>
      <c r="Z420" s="162"/>
      <c r="AA420" s="162"/>
      <c r="AB420" s="150" t="str">
        <f t="shared" si="19"/>
        <v/>
      </c>
      <c r="AD420" s="157"/>
      <c r="AE420" s="158" t="str">
        <f>IF(Tabela1312410[[#This Row],[Diagnóstico]]="Não Prenha ",Tabela1339[[#This Row],[Vaca]],"-")</f>
        <v>-</v>
      </c>
      <c r="AF420" s="162"/>
      <c r="AG420" s="162"/>
      <c r="AH420" s="162"/>
      <c r="AI420" s="162"/>
      <c r="AJ420" s="162"/>
      <c r="AK420" s="162">
        <f>Tabela1339[[#This Row],[Categoria]]</f>
        <v>0</v>
      </c>
      <c r="AL420" s="162"/>
      <c r="AM420" s="162"/>
      <c r="AN420" s="162"/>
      <c r="AO420" s="162"/>
      <c r="AP420" s="150" t="str">
        <f t="shared" si="20"/>
        <v/>
      </c>
    </row>
    <row r="421" spans="1:42" s="144" customFormat="1" ht="16.5" x14ac:dyDescent="0.25">
      <c r="A421" s="159"/>
      <c r="B421" s="157"/>
      <c r="C421" s="158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50" t="str">
        <f t="shared" si="18"/>
        <v/>
      </c>
      <c r="P421" s="157"/>
      <c r="Q421" s="158" t="str">
        <f>IF(Tabela1339[[#This Row],[Diagnóstico]]="Não Prenha",Tabela1339[[#This Row],[Vaca]],"-")</f>
        <v>-</v>
      </c>
      <c r="R421" s="162" t="str">
        <f>IF(Tabela1339[[#This Row],[Diagnóstico]]="Não Prenha",Tabela1339[[#This Row],[E.C.C DG]],"-")</f>
        <v>-</v>
      </c>
      <c r="S421" s="162"/>
      <c r="T421" s="162" t="str">
        <f>IF(Tabela1339[[#This Row],[Diagnóstico]]="Não Prenha",Tabela1339[[#This Row],[E.C.C. IA]],"-")</f>
        <v>-</v>
      </c>
      <c r="U421" s="162" t="str">
        <f>IF(Tabela1339[[#This Row],[Diagnóstico]]="Não Prenha",Tabela1339[[#This Row],[Raça IA]],"-")</f>
        <v>-</v>
      </c>
      <c r="V421" s="162"/>
      <c r="W421" s="162">
        <f>Tabela1339[[#This Row],[Categoria]]</f>
        <v>0</v>
      </c>
      <c r="X421" s="162"/>
      <c r="Y421" s="162"/>
      <c r="Z421" s="162"/>
      <c r="AA421" s="162"/>
      <c r="AB421" s="150" t="str">
        <f t="shared" si="19"/>
        <v/>
      </c>
      <c r="AD421" s="157"/>
      <c r="AE421" s="158" t="str">
        <f>IF(Tabela1312410[[#This Row],[Diagnóstico]]="Não Prenha ",Tabela1339[[#This Row],[Vaca]],"-")</f>
        <v>-</v>
      </c>
      <c r="AF421" s="162"/>
      <c r="AG421" s="162"/>
      <c r="AH421" s="162"/>
      <c r="AI421" s="162"/>
      <c r="AJ421" s="162"/>
      <c r="AK421" s="162">
        <f>Tabela1339[[#This Row],[Categoria]]</f>
        <v>0</v>
      </c>
      <c r="AL421" s="162"/>
      <c r="AM421" s="162"/>
      <c r="AN421" s="162"/>
      <c r="AO421" s="162"/>
      <c r="AP421" s="150" t="str">
        <f t="shared" si="20"/>
        <v/>
      </c>
    </row>
    <row r="422" spans="1:42" s="144" customFormat="1" ht="16.5" x14ac:dyDescent="0.25">
      <c r="A422" s="159"/>
      <c r="B422" s="157"/>
      <c r="C422" s="158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50" t="str">
        <f t="shared" si="18"/>
        <v/>
      </c>
      <c r="P422" s="157"/>
      <c r="Q422" s="158" t="str">
        <f>IF(Tabela1339[[#This Row],[Diagnóstico]]="Não Prenha",Tabela1339[[#This Row],[Vaca]],"-")</f>
        <v>-</v>
      </c>
      <c r="R422" s="162" t="str">
        <f>IF(Tabela1339[[#This Row],[Diagnóstico]]="Não Prenha",Tabela1339[[#This Row],[E.C.C DG]],"-")</f>
        <v>-</v>
      </c>
      <c r="S422" s="162"/>
      <c r="T422" s="162" t="str">
        <f>IF(Tabela1339[[#This Row],[Diagnóstico]]="Não Prenha",Tabela1339[[#This Row],[E.C.C. IA]],"-")</f>
        <v>-</v>
      </c>
      <c r="U422" s="162" t="str">
        <f>IF(Tabela1339[[#This Row],[Diagnóstico]]="Não Prenha",Tabela1339[[#This Row],[Raça IA]],"-")</f>
        <v>-</v>
      </c>
      <c r="V422" s="162"/>
      <c r="W422" s="162">
        <f>Tabela1339[[#This Row],[Categoria]]</f>
        <v>0</v>
      </c>
      <c r="X422" s="162"/>
      <c r="Y422" s="162"/>
      <c r="Z422" s="162"/>
      <c r="AA422" s="162"/>
      <c r="AB422" s="150" t="str">
        <f t="shared" si="19"/>
        <v/>
      </c>
      <c r="AD422" s="157"/>
      <c r="AE422" s="158" t="str">
        <f>IF(Tabela1312410[[#This Row],[Diagnóstico]]="Não Prenha ",Tabela1339[[#This Row],[Vaca]],"-")</f>
        <v>-</v>
      </c>
      <c r="AF422" s="162"/>
      <c r="AG422" s="162"/>
      <c r="AH422" s="162"/>
      <c r="AI422" s="162"/>
      <c r="AJ422" s="162"/>
      <c r="AK422" s="162">
        <f>Tabela1339[[#This Row],[Categoria]]</f>
        <v>0</v>
      </c>
      <c r="AL422" s="162"/>
      <c r="AM422" s="162"/>
      <c r="AN422" s="162"/>
      <c r="AO422" s="162"/>
      <c r="AP422" s="150" t="str">
        <f t="shared" si="20"/>
        <v/>
      </c>
    </row>
    <row r="423" spans="1:42" s="144" customFormat="1" ht="16.5" x14ac:dyDescent="0.25">
      <c r="A423" s="159"/>
      <c r="B423" s="157"/>
      <c r="C423" s="158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50" t="str">
        <f t="shared" si="18"/>
        <v/>
      </c>
      <c r="P423" s="157"/>
      <c r="Q423" s="158" t="str">
        <f>IF(Tabela1339[[#This Row],[Diagnóstico]]="Não Prenha",Tabela1339[[#This Row],[Vaca]],"-")</f>
        <v>-</v>
      </c>
      <c r="R423" s="162" t="str">
        <f>IF(Tabela1339[[#This Row],[Diagnóstico]]="Não Prenha",Tabela1339[[#This Row],[E.C.C DG]],"-")</f>
        <v>-</v>
      </c>
      <c r="S423" s="162"/>
      <c r="T423" s="162" t="str">
        <f>IF(Tabela1339[[#This Row],[Diagnóstico]]="Não Prenha",Tabela1339[[#This Row],[E.C.C. IA]],"-")</f>
        <v>-</v>
      </c>
      <c r="U423" s="162" t="str">
        <f>IF(Tabela1339[[#This Row],[Diagnóstico]]="Não Prenha",Tabela1339[[#This Row],[Raça IA]],"-")</f>
        <v>-</v>
      </c>
      <c r="V423" s="162"/>
      <c r="W423" s="162">
        <f>Tabela1339[[#This Row],[Categoria]]</f>
        <v>0</v>
      </c>
      <c r="X423" s="162"/>
      <c r="Y423" s="162"/>
      <c r="Z423" s="162"/>
      <c r="AA423" s="162"/>
      <c r="AB423" s="150" t="str">
        <f t="shared" si="19"/>
        <v/>
      </c>
      <c r="AD423" s="157"/>
      <c r="AE423" s="158" t="str">
        <f>IF(Tabela1312410[[#This Row],[Diagnóstico]]="Não Prenha ",Tabela1339[[#This Row],[Vaca]],"-")</f>
        <v>-</v>
      </c>
      <c r="AF423" s="162"/>
      <c r="AG423" s="162"/>
      <c r="AH423" s="162"/>
      <c r="AI423" s="162"/>
      <c r="AJ423" s="162"/>
      <c r="AK423" s="162">
        <f>Tabela1339[[#This Row],[Categoria]]</f>
        <v>0</v>
      </c>
      <c r="AL423" s="162"/>
      <c r="AM423" s="162"/>
      <c r="AN423" s="162"/>
      <c r="AO423" s="162"/>
      <c r="AP423" s="150" t="str">
        <f t="shared" si="20"/>
        <v/>
      </c>
    </row>
    <row r="424" spans="1:42" s="144" customFormat="1" ht="16.5" x14ac:dyDescent="0.25">
      <c r="A424" s="159"/>
      <c r="B424" s="157"/>
      <c r="C424" s="158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50" t="str">
        <f t="shared" si="18"/>
        <v/>
      </c>
      <c r="P424" s="157"/>
      <c r="Q424" s="158" t="str">
        <f>IF(Tabela1339[[#This Row],[Diagnóstico]]="Não Prenha",Tabela1339[[#This Row],[Vaca]],"-")</f>
        <v>-</v>
      </c>
      <c r="R424" s="162" t="str">
        <f>IF(Tabela1339[[#This Row],[Diagnóstico]]="Não Prenha",Tabela1339[[#This Row],[E.C.C DG]],"-")</f>
        <v>-</v>
      </c>
      <c r="S424" s="162"/>
      <c r="T424" s="162" t="str">
        <f>IF(Tabela1339[[#This Row],[Diagnóstico]]="Não Prenha",Tabela1339[[#This Row],[E.C.C. IA]],"-")</f>
        <v>-</v>
      </c>
      <c r="U424" s="162" t="str">
        <f>IF(Tabela1339[[#This Row],[Diagnóstico]]="Não Prenha",Tabela1339[[#This Row],[Raça IA]],"-")</f>
        <v>-</v>
      </c>
      <c r="V424" s="162"/>
      <c r="W424" s="162">
        <f>Tabela1339[[#This Row],[Categoria]]</f>
        <v>0</v>
      </c>
      <c r="X424" s="162"/>
      <c r="Y424" s="162"/>
      <c r="Z424" s="162"/>
      <c r="AA424" s="162"/>
      <c r="AB424" s="150" t="str">
        <f t="shared" si="19"/>
        <v/>
      </c>
      <c r="AD424" s="157"/>
      <c r="AE424" s="158" t="str">
        <f>IF(Tabela1312410[[#This Row],[Diagnóstico]]="Não Prenha ",Tabela1339[[#This Row],[Vaca]],"-")</f>
        <v>-</v>
      </c>
      <c r="AF424" s="162"/>
      <c r="AG424" s="162"/>
      <c r="AH424" s="162"/>
      <c r="AI424" s="162"/>
      <c r="AJ424" s="162"/>
      <c r="AK424" s="162">
        <f>Tabela1339[[#This Row],[Categoria]]</f>
        <v>0</v>
      </c>
      <c r="AL424" s="162"/>
      <c r="AM424" s="162"/>
      <c r="AN424" s="162"/>
      <c r="AO424" s="162"/>
      <c r="AP424" s="150" t="str">
        <f t="shared" si="20"/>
        <v/>
      </c>
    </row>
    <row r="425" spans="1:42" s="144" customFormat="1" ht="16.5" x14ac:dyDescent="0.25">
      <c r="A425" s="159"/>
      <c r="B425" s="157"/>
      <c r="C425" s="158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50" t="str">
        <f t="shared" si="18"/>
        <v/>
      </c>
      <c r="P425" s="157"/>
      <c r="Q425" s="158" t="str">
        <f>IF(Tabela1339[[#This Row],[Diagnóstico]]="Não Prenha",Tabela1339[[#This Row],[Vaca]],"-")</f>
        <v>-</v>
      </c>
      <c r="R425" s="162" t="str">
        <f>IF(Tabela1339[[#This Row],[Diagnóstico]]="Não Prenha",Tabela1339[[#This Row],[E.C.C DG]],"-")</f>
        <v>-</v>
      </c>
      <c r="S425" s="162"/>
      <c r="T425" s="162" t="str">
        <f>IF(Tabela1339[[#This Row],[Diagnóstico]]="Não Prenha",Tabela1339[[#This Row],[E.C.C. IA]],"-")</f>
        <v>-</v>
      </c>
      <c r="U425" s="162" t="str">
        <f>IF(Tabela1339[[#This Row],[Diagnóstico]]="Não Prenha",Tabela1339[[#This Row],[Raça IA]],"-")</f>
        <v>-</v>
      </c>
      <c r="V425" s="162"/>
      <c r="W425" s="162">
        <f>Tabela1339[[#This Row],[Categoria]]</f>
        <v>0</v>
      </c>
      <c r="X425" s="162"/>
      <c r="Y425" s="162"/>
      <c r="Z425" s="162"/>
      <c r="AA425" s="162"/>
      <c r="AB425" s="150" t="str">
        <f t="shared" si="19"/>
        <v/>
      </c>
      <c r="AD425" s="157"/>
      <c r="AE425" s="158" t="str">
        <f>IF(Tabela1312410[[#This Row],[Diagnóstico]]="Não Prenha ",Tabela1339[[#This Row],[Vaca]],"-")</f>
        <v>-</v>
      </c>
      <c r="AF425" s="162"/>
      <c r="AG425" s="162"/>
      <c r="AH425" s="162"/>
      <c r="AI425" s="162"/>
      <c r="AJ425" s="162"/>
      <c r="AK425" s="162">
        <f>Tabela1339[[#This Row],[Categoria]]</f>
        <v>0</v>
      </c>
      <c r="AL425" s="162"/>
      <c r="AM425" s="162"/>
      <c r="AN425" s="162"/>
      <c r="AO425" s="162"/>
      <c r="AP425" s="150" t="str">
        <f t="shared" si="20"/>
        <v/>
      </c>
    </row>
    <row r="426" spans="1:42" s="144" customFormat="1" ht="16.5" x14ac:dyDescent="0.25">
      <c r="A426" s="159"/>
      <c r="B426" s="157"/>
      <c r="C426" s="158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50" t="str">
        <f t="shared" si="18"/>
        <v/>
      </c>
      <c r="P426" s="157"/>
      <c r="Q426" s="158" t="str">
        <f>IF(Tabela1339[[#This Row],[Diagnóstico]]="Não Prenha",Tabela1339[[#This Row],[Vaca]],"-")</f>
        <v>-</v>
      </c>
      <c r="R426" s="162" t="str">
        <f>IF(Tabela1339[[#This Row],[Diagnóstico]]="Não Prenha",Tabela1339[[#This Row],[E.C.C DG]],"-")</f>
        <v>-</v>
      </c>
      <c r="S426" s="162"/>
      <c r="T426" s="162" t="str">
        <f>IF(Tabela1339[[#This Row],[Diagnóstico]]="Não Prenha",Tabela1339[[#This Row],[E.C.C. IA]],"-")</f>
        <v>-</v>
      </c>
      <c r="U426" s="162" t="str">
        <f>IF(Tabela1339[[#This Row],[Diagnóstico]]="Não Prenha",Tabela1339[[#This Row],[Raça IA]],"-")</f>
        <v>-</v>
      </c>
      <c r="V426" s="162"/>
      <c r="W426" s="162">
        <f>Tabela1339[[#This Row],[Categoria]]</f>
        <v>0</v>
      </c>
      <c r="X426" s="162"/>
      <c r="Y426" s="162"/>
      <c r="Z426" s="162"/>
      <c r="AA426" s="162"/>
      <c r="AB426" s="150" t="str">
        <f t="shared" si="19"/>
        <v/>
      </c>
      <c r="AD426" s="157"/>
      <c r="AE426" s="158" t="str">
        <f>IF(Tabela1312410[[#This Row],[Diagnóstico]]="Não Prenha ",Tabela1339[[#This Row],[Vaca]],"-")</f>
        <v>-</v>
      </c>
      <c r="AF426" s="162"/>
      <c r="AG426" s="162"/>
      <c r="AH426" s="162"/>
      <c r="AI426" s="162"/>
      <c r="AJ426" s="162"/>
      <c r="AK426" s="162">
        <f>Tabela1339[[#This Row],[Categoria]]</f>
        <v>0</v>
      </c>
      <c r="AL426" s="162"/>
      <c r="AM426" s="162"/>
      <c r="AN426" s="162"/>
      <c r="AO426" s="162"/>
      <c r="AP426" s="150" t="str">
        <f t="shared" si="20"/>
        <v/>
      </c>
    </row>
    <row r="427" spans="1:42" s="144" customFormat="1" ht="16.5" x14ac:dyDescent="0.25">
      <c r="A427" s="159"/>
      <c r="B427" s="157"/>
      <c r="C427" s="158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50" t="str">
        <f t="shared" si="18"/>
        <v/>
      </c>
      <c r="P427" s="157"/>
      <c r="Q427" s="158" t="str">
        <f>IF(Tabela1339[[#This Row],[Diagnóstico]]="Não Prenha",Tabela1339[[#This Row],[Vaca]],"-")</f>
        <v>-</v>
      </c>
      <c r="R427" s="162" t="str">
        <f>IF(Tabela1339[[#This Row],[Diagnóstico]]="Não Prenha",Tabela1339[[#This Row],[E.C.C DG]],"-")</f>
        <v>-</v>
      </c>
      <c r="S427" s="162"/>
      <c r="T427" s="162" t="str">
        <f>IF(Tabela1339[[#This Row],[Diagnóstico]]="Não Prenha",Tabela1339[[#This Row],[E.C.C. IA]],"-")</f>
        <v>-</v>
      </c>
      <c r="U427" s="162" t="str">
        <f>IF(Tabela1339[[#This Row],[Diagnóstico]]="Não Prenha",Tabela1339[[#This Row],[Raça IA]],"-")</f>
        <v>-</v>
      </c>
      <c r="V427" s="162"/>
      <c r="W427" s="162">
        <f>Tabela1339[[#This Row],[Categoria]]</f>
        <v>0</v>
      </c>
      <c r="X427" s="162"/>
      <c r="Y427" s="162"/>
      <c r="Z427" s="162"/>
      <c r="AA427" s="162"/>
      <c r="AB427" s="150" t="str">
        <f t="shared" si="19"/>
        <v/>
      </c>
      <c r="AD427" s="157"/>
      <c r="AE427" s="158" t="str">
        <f>IF(Tabela1312410[[#This Row],[Diagnóstico]]="Não Prenha ",Tabela1339[[#This Row],[Vaca]],"-")</f>
        <v>-</v>
      </c>
      <c r="AF427" s="162"/>
      <c r="AG427" s="162"/>
      <c r="AH427" s="162"/>
      <c r="AI427" s="162"/>
      <c r="AJ427" s="162"/>
      <c r="AK427" s="162">
        <f>Tabela1339[[#This Row],[Categoria]]</f>
        <v>0</v>
      </c>
      <c r="AL427" s="162"/>
      <c r="AM427" s="162"/>
      <c r="AN427" s="162"/>
      <c r="AO427" s="162"/>
      <c r="AP427" s="150" t="str">
        <f t="shared" si="20"/>
        <v/>
      </c>
    </row>
    <row r="428" spans="1:42" s="144" customFormat="1" ht="16.5" x14ac:dyDescent="0.25">
      <c r="A428" s="159"/>
      <c r="B428" s="157"/>
      <c r="C428" s="158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50" t="str">
        <f t="shared" si="18"/>
        <v/>
      </c>
      <c r="P428" s="157"/>
      <c r="Q428" s="158" t="str">
        <f>IF(Tabela1339[[#This Row],[Diagnóstico]]="Não Prenha",Tabela1339[[#This Row],[Vaca]],"-")</f>
        <v>-</v>
      </c>
      <c r="R428" s="162" t="str">
        <f>IF(Tabela1339[[#This Row],[Diagnóstico]]="Não Prenha",Tabela1339[[#This Row],[E.C.C DG]],"-")</f>
        <v>-</v>
      </c>
      <c r="S428" s="162"/>
      <c r="T428" s="162" t="str">
        <f>IF(Tabela1339[[#This Row],[Diagnóstico]]="Não Prenha",Tabela1339[[#This Row],[E.C.C. IA]],"-")</f>
        <v>-</v>
      </c>
      <c r="U428" s="162" t="str">
        <f>IF(Tabela1339[[#This Row],[Diagnóstico]]="Não Prenha",Tabela1339[[#This Row],[Raça IA]],"-")</f>
        <v>-</v>
      </c>
      <c r="V428" s="162"/>
      <c r="W428" s="162">
        <f>Tabela1339[[#This Row],[Categoria]]</f>
        <v>0</v>
      </c>
      <c r="X428" s="162"/>
      <c r="Y428" s="162"/>
      <c r="Z428" s="162"/>
      <c r="AA428" s="162"/>
      <c r="AB428" s="150" t="str">
        <f t="shared" si="19"/>
        <v/>
      </c>
      <c r="AD428" s="157"/>
      <c r="AE428" s="158" t="str">
        <f>IF(Tabela1312410[[#This Row],[Diagnóstico]]="Não Prenha ",Tabela1339[[#This Row],[Vaca]],"-")</f>
        <v>-</v>
      </c>
      <c r="AF428" s="162"/>
      <c r="AG428" s="162"/>
      <c r="AH428" s="162"/>
      <c r="AI428" s="162"/>
      <c r="AJ428" s="162"/>
      <c r="AK428" s="162">
        <f>Tabela1339[[#This Row],[Categoria]]</f>
        <v>0</v>
      </c>
      <c r="AL428" s="162"/>
      <c r="AM428" s="162"/>
      <c r="AN428" s="162"/>
      <c r="AO428" s="162"/>
      <c r="AP428" s="150" t="str">
        <f t="shared" si="20"/>
        <v/>
      </c>
    </row>
    <row r="429" spans="1:42" s="144" customFormat="1" ht="16.5" x14ac:dyDescent="0.25">
      <c r="A429" s="159"/>
      <c r="B429" s="157"/>
      <c r="C429" s="158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50" t="str">
        <f t="shared" si="18"/>
        <v/>
      </c>
      <c r="P429" s="157"/>
      <c r="Q429" s="158" t="str">
        <f>IF(Tabela1339[[#This Row],[Diagnóstico]]="Não Prenha",Tabela1339[[#This Row],[Vaca]],"-")</f>
        <v>-</v>
      </c>
      <c r="R429" s="162" t="str">
        <f>IF(Tabela1339[[#This Row],[Diagnóstico]]="Não Prenha",Tabela1339[[#This Row],[E.C.C DG]],"-")</f>
        <v>-</v>
      </c>
      <c r="S429" s="162"/>
      <c r="T429" s="162" t="str">
        <f>IF(Tabela1339[[#This Row],[Diagnóstico]]="Não Prenha",Tabela1339[[#This Row],[E.C.C. IA]],"-")</f>
        <v>-</v>
      </c>
      <c r="U429" s="162" t="str">
        <f>IF(Tabela1339[[#This Row],[Diagnóstico]]="Não Prenha",Tabela1339[[#This Row],[Raça IA]],"-")</f>
        <v>-</v>
      </c>
      <c r="V429" s="162"/>
      <c r="W429" s="162">
        <f>Tabela1339[[#This Row],[Categoria]]</f>
        <v>0</v>
      </c>
      <c r="X429" s="162"/>
      <c r="Y429" s="162"/>
      <c r="Z429" s="162"/>
      <c r="AA429" s="162"/>
      <c r="AB429" s="150" t="str">
        <f t="shared" si="19"/>
        <v/>
      </c>
      <c r="AD429" s="157"/>
      <c r="AE429" s="158" t="str">
        <f>IF(Tabela1312410[[#This Row],[Diagnóstico]]="Não Prenha ",Tabela1339[[#This Row],[Vaca]],"-")</f>
        <v>-</v>
      </c>
      <c r="AF429" s="162"/>
      <c r="AG429" s="162"/>
      <c r="AH429" s="162"/>
      <c r="AI429" s="162"/>
      <c r="AJ429" s="162"/>
      <c r="AK429" s="162">
        <f>Tabela1339[[#This Row],[Categoria]]</f>
        <v>0</v>
      </c>
      <c r="AL429" s="162"/>
      <c r="AM429" s="162"/>
      <c r="AN429" s="162"/>
      <c r="AO429" s="162"/>
      <c r="AP429" s="150" t="str">
        <f t="shared" si="20"/>
        <v/>
      </c>
    </row>
    <row r="430" spans="1:42" s="144" customFormat="1" ht="16.5" x14ac:dyDescent="0.25">
      <c r="A430" s="159"/>
      <c r="B430" s="157"/>
      <c r="C430" s="158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50" t="str">
        <f t="shared" si="18"/>
        <v/>
      </c>
      <c r="P430" s="157"/>
      <c r="Q430" s="158" t="str">
        <f>IF(Tabela1339[[#This Row],[Diagnóstico]]="Não Prenha",Tabela1339[[#This Row],[Vaca]],"-")</f>
        <v>-</v>
      </c>
      <c r="R430" s="162" t="str">
        <f>IF(Tabela1339[[#This Row],[Diagnóstico]]="Não Prenha",Tabela1339[[#This Row],[E.C.C DG]],"-")</f>
        <v>-</v>
      </c>
      <c r="S430" s="162"/>
      <c r="T430" s="162" t="str">
        <f>IF(Tabela1339[[#This Row],[Diagnóstico]]="Não Prenha",Tabela1339[[#This Row],[E.C.C. IA]],"-")</f>
        <v>-</v>
      </c>
      <c r="U430" s="162" t="str">
        <f>IF(Tabela1339[[#This Row],[Diagnóstico]]="Não Prenha",Tabela1339[[#This Row],[Raça IA]],"-")</f>
        <v>-</v>
      </c>
      <c r="V430" s="162"/>
      <c r="W430" s="162">
        <f>Tabela1339[[#This Row],[Categoria]]</f>
        <v>0</v>
      </c>
      <c r="X430" s="162"/>
      <c r="Y430" s="162"/>
      <c r="Z430" s="162"/>
      <c r="AA430" s="162"/>
      <c r="AB430" s="150" t="str">
        <f t="shared" si="19"/>
        <v/>
      </c>
      <c r="AD430" s="157"/>
      <c r="AE430" s="158" t="str">
        <f>IF(Tabela1312410[[#This Row],[Diagnóstico]]="Não Prenha ",Tabela1339[[#This Row],[Vaca]],"-")</f>
        <v>-</v>
      </c>
      <c r="AF430" s="162"/>
      <c r="AG430" s="162"/>
      <c r="AH430" s="162"/>
      <c r="AI430" s="162"/>
      <c r="AJ430" s="162"/>
      <c r="AK430" s="162">
        <f>Tabela1339[[#This Row],[Categoria]]</f>
        <v>0</v>
      </c>
      <c r="AL430" s="162"/>
      <c r="AM430" s="162"/>
      <c r="AN430" s="162"/>
      <c r="AO430" s="162"/>
      <c r="AP430" s="150" t="str">
        <f t="shared" si="20"/>
        <v/>
      </c>
    </row>
    <row r="431" spans="1:42" s="144" customFormat="1" ht="16.5" x14ac:dyDescent="0.25">
      <c r="A431" s="159"/>
      <c r="B431" s="157"/>
      <c r="C431" s="158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50" t="str">
        <f t="shared" si="18"/>
        <v/>
      </c>
      <c r="P431" s="157"/>
      <c r="Q431" s="158" t="str">
        <f>IF(Tabela1339[[#This Row],[Diagnóstico]]="Não Prenha",Tabela1339[[#This Row],[Vaca]],"-")</f>
        <v>-</v>
      </c>
      <c r="R431" s="162" t="str">
        <f>IF(Tabela1339[[#This Row],[Diagnóstico]]="Não Prenha",Tabela1339[[#This Row],[E.C.C DG]],"-")</f>
        <v>-</v>
      </c>
      <c r="S431" s="162"/>
      <c r="T431" s="162" t="str">
        <f>IF(Tabela1339[[#This Row],[Diagnóstico]]="Não Prenha",Tabela1339[[#This Row],[E.C.C. IA]],"-")</f>
        <v>-</v>
      </c>
      <c r="U431" s="162" t="str">
        <f>IF(Tabela1339[[#This Row],[Diagnóstico]]="Não Prenha",Tabela1339[[#This Row],[Raça IA]],"-")</f>
        <v>-</v>
      </c>
      <c r="V431" s="162"/>
      <c r="W431" s="162">
        <f>Tabela1339[[#This Row],[Categoria]]</f>
        <v>0</v>
      </c>
      <c r="X431" s="162"/>
      <c r="Y431" s="162"/>
      <c r="Z431" s="162"/>
      <c r="AA431" s="162"/>
      <c r="AB431" s="150" t="str">
        <f t="shared" si="19"/>
        <v/>
      </c>
      <c r="AD431" s="157"/>
      <c r="AE431" s="158" t="str">
        <f>IF(Tabela1312410[[#This Row],[Diagnóstico]]="Não Prenha ",Tabela1339[[#This Row],[Vaca]],"-")</f>
        <v>-</v>
      </c>
      <c r="AF431" s="162"/>
      <c r="AG431" s="162"/>
      <c r="AH431" s="162"/>
      <c r="AI431" s="162"/>
      <c r="AJ431" s="162"/>
      <c r="AK431" s="162">
        <f>Tabela1339[[#This Row],[Categoria]]</f>
        <v>0</v>
      </c>
      <c r="AL431" s="162"/>
      <c r="AM431" s="162"/>
      <c r="AN431" s="162"/>
      <c r="AO431" s="162"/>
      <c r="AP431" s="150" t="str">
        <f t="shared" si="20"/>
        <v/>
      </c>
    </row>
    <row r="432" spans="1:42" s="144" customFormat="1" ht="16.5" x14ac:dyDescent="0.25">
      <c r="A432" s="159"/>
      <c r="B432" s="157"/>
      <c r="C432" s="158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50" t="str">
        <f t="shared" si="18"/>
        <v/>
      </c>
      <c r="P432" s="157"/>
      <c r="Q432" s="158" t="str">
        <f>IF(Tabela1339[[#This Row],[Diagnóstico]]="Não Prenha",Tabela1339[[#This Row],[Vaca]],"-")</f>
        <v>-</v>
      </c>
      <c r="R432" s="162" t="str">
        <f>IF(Tabela1339[[#This Row],[Diagnóstico]]="Não Prenha",Tabela1339[[#This Row],[E.C.C DG]],"-")</f>
        <v>-</v>
      </c>
      <c r="S432" s="162"/>
      <c r="T432" s="162" t="str">
        <f>IF(Tabela1339[[#This Row],[Diagnóstico]]="Não Prenha",Tabela1339[[#This Row],[E.C.C. IA]],"-")</f>
        <v>-</v>
      </c>
      <c r="U432" s="162" t="str">
        <f>IF(Tabela1339[[#This Row],[Diagnóstico]]="Não Prenha",Tabela1339[[#This Row],[Raça IA]],"-")</f>
        <v>-</v>
      </c>
      <c r="V432" s="162"/>
      <c r="W432" s="162">
        <f>Tabela1339[[#This Row],[Categoria]]</f>
        <v>0</v>
      </c>
      <c r="X432" s="162"/>
      <c r="Y432" s="162"/>
      <c r="Z432" s="162"/>
      <c r="AA432" s="162"/>
      <c r="AB432" s="150" t="str">
        <f t="shared" si="19"/>
        <v/>
      </c>
      <c r="AD432" s="157"/>
      <c r="AE432" s="158" t="str">
        <f>IF(Tabela1312410[[#This Row],[Diagnóstico]]="Não Prenha ",Tabela1339[[#This Row],[Vaca]],"-")</f>
        <v>-</v>
      </c>
      <c r="AF432" s="162"/>
      <c r="AG432" s="162"/>
      <c r="AH432" s="162"/>
      <c r="AI432" s="162"/>
      <c r="AJ432" s="162"/>
      <c r="AK432" s="162">
        <f>Tabela1339[[#This Row],[Categoria]]</f>
        <v>0</v>
      </c>
      <c r="AL432" s="162"/>
      <c r="AM432" s="162"/>
      <c r="AN432" s="162"/>
      <c r="AO432" s="162"/>
      <c r="AP432" s="150" t="str">
        <f t="shared" si="20"/>
        <v/>
      </c>
    </row>
    <row r="433" spans="1:42" s="144" customFormat="1" ht="16.5" x14ac:dyDescent="0.25">
      <c r="A433" s="159"/>
      <c r="B433" s="157"/>
      <c r="C433" s="158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50" t="str">
        <f t="shared" si="18"/>
        <v/>
      </c>
      <c r="P433" s="157"/>
      <c r="Q433" s="158" t="str">
        <f>IF(Tabela1339[[#This Row],[Diagnóstico]]="Não Prenha",Tabela1339[[#This Row],[Vaca]],"-")</f>
        <v>-</v>
      </c>
      <c r="R433" s="162" t="str">
        <f>IF(Tabela1339[[#This Row],[Diagnóstico]]="Não Prenha",Tabela1339[[#This Row],[E.C.C DG]],"-")</f>
        <v>-</v>
      </c>
      <c r="S433" s="162"/>
      <c r="T433" s="162" t="str">
        <f>IF(Tabela1339[[#This Row],[Diagnóstico]]="Não Prenha",Tabela1339[[#This Row],[E.C.C. IA]],"-")</f>
        <v>-</v>
      </c>
      <c r="U433" s="162" t="str">
        <f>IF(Tabela1339[[#This Row],[Diagnóstico]]="Não Prenha",Tabela1339[[#This Row],[Raça IA]],"-")</f>
        <v>-</v>
      </c>
      <c r="V433" s="162"/>
      <c r="W433" s="162">
        <f>Tabela1339[[#This Row],[Categoria]]</f>
        <v>0</v>
      </c>
      <c r="X433" s="162"/>
      <c r="Y433" s="162"/>
      <c r="Z433" s="162"/>
      <c r="AA433" s="162"/>
      <c r="AB433" s="150" t="str">
        <f t="shared" si="19"/>
        <v/>
      </c>
      <c r="AD433" s="157"/>
      <c r="AE433" s="158" t="str">
        <f>IF(Tabela1312410[[#This Row],[Diagnóstico]]="Não Prenha ",Tabela1339[[#This Row],[Vaca]],"-")</f>
        <v>-</v>
      </c>
      <c r="AF433" s="162"/>
      <c r="AG433" s="162"/>
      <c r="AH433" s="162"/>
      <c r="AI433" s="162"/>
      <c r="AJ433" s="162"/>
      <c r="AK433" s="162">
        <f>Tabela1339[[#This Row],[Categoria]]</f>
        <v>0</v>
      </c>
      <c r="AL433" s="162"/>
      <c r="AM433" s="162"/>
      <c r="AN433" s="162"/>
      <c r="AO433" s="162"/>
      <c r="AP433" s="150" t="str">
        <f t="shared" si="20"/>
        <v/>
      </c>
    </row>
    <row r="434" spans="1:42" s="144" customFormat="1" ht="16.5" x14ac:dyDescent="0.25">
      <c r="A434" s="159"/>
      <c r="B434" s="157"/>
      <c r="C434" s="158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50" t="str">
        <f t="shared" si="18"/>
        <v/>
      </c>
      <c r="P434" s="157"/>
      <c r="Q434" s="158" t="str">
        <f>IF(Tabela1339[[#This Row],[Diagnóstico]]="Não Prenha",Tabela1339[[#This Row],[Vaca]],"-")</f>
        <v>-</v>
      </c>
      <c r="R434" s="162" t="str">
        <f>IF(Tabela1339[[#This Row],[Diagnóstico]]="Não Prenha",Tabela1339[[#This Row],[E.C.C DG]],"-")</f>
        <v>-</v>
      </c>
      <c r="S434" s="162"/>
      <c r="T434" s="162" t="str">
        <f>IF(Tabela1339[[#This Row],[Diagnóstico]]="Não Prenha",Tabela1339[[#This Row],[E.C.C. IA]],"-")</f>
        <v>-</v>
      </c>
      <c r="U434" s="162" t="str">
        <f>IF(Tabela1339[[#This Row],[Diagnóstico]]="Não Prenha",Tabela1339[[#This Row],[Raça IA]],"-")</f>
        <v>-</v>
      </c>
      <c r="V434" s="162"/>
      <c r="W434" s="162">
        <f>Tabela1339[[#This Row],[Categoria]]</f>
        <v>0</v>
      </c>
      <c r="X434" s="162"/>
      <c r="Y434" s="162"/>
      <c r="Z434" s="162"/>
      <c r="AA434" s="162"/>
      <c r="AB434" s="150" t="str">
        <f t="shared" si="19"/>
        <v/>
      </c>
      <c r="AD434" s="157"/>
      <c r="AE434" s="158" t="str">
        <f>IF(Tabela1312410[[#This Row],[Diagnóstico]]="Não Prenha ",Tabela1339[[#This Row],[Vaca]],"-")</f>
        <v>-</v>
      </c>
      <c r="AF434" s="162"/>
      <c r="AG434" s="162"/>
      <c r="AH434" s="162"/>
      <c r="AI434" s="162"/>
      <c r="AJ434" s="162"/>
      <c r="AK434" s="162">
        <f>Tabela1339[[#This Row],[Categoria]]</f>
        <v>0</v>
      </c>
      <c r="AL434" s="162"/>
      <c r="AM434" s="162"/>
      <c r="AN434" s="162"/>
      <c r="AO434" s="162"/>
      <c r="AP434" s="150" t="str">
        <f t="shared" si="20"/>
        <v/>
      </c>
    </row>
    <row r="435" spans="1:42" s="144" customFormat="1" ht="16.5" x14ac:dyDescent="0.25">
      <c r="A435" s="159"/>
      <c r="B435" s="157"/>
      <c r="C435" s="158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50" t="str">
        <f t="shared" si="18"/>
        <v/>
      </c>
      <c r="P435" s="157"/>
      <c r="Q435" s="158" t="str">
        <f>IF(Tabela1339[[#This Row],[Diagnóstico]]="Não Prenha",Tabela1339[[#This Row],[Vaca]],"-")</f>
        <v>-</v>
      </c>
      <c r="R435" s="162" t="str">
        <f>IF(Tabela1339[[#This Row],[Diagnóstico]]="Não Prenha",Tabela1339[[#This Row],[E.C.C DG]],"-")</f>
        <v>-</v>
      </c>
      <c r="S435" s="162"/>
      <c r="T435" s="162" t="str">
        <f>IF(Tabela1339[[#This Row],[Diagnóstico]]="Não Prenha",Tabela1339[[#This Row],[E.C.C. IA]],"-")</f>
        <v>-</v>
      </c>
      <c r="U435" s="162" t="str">
        <f>IF(Tabela1339[[#This Row],[Diagnóstico]]="Não Prenha",Tabela1339[[#This Row],[Raça IA]],"-")</f>
        <v>-</v>
      </c>
      <c r="V435" s="162"/>
      <c r="W435" s="162">
        <f>Tabela1339[[#This Row],[Categoria]]</f>
        <v>0</v>
      </c>
      <c r="X435" s="162"/>
      <c r="Y435" s="162"/>
      <c r="Z435" s="162"/>
      <c r="AA435" s="162"/>
      <c r="AB435" s="150" t="str">
        <f t="shared" si="19"/>
        <v/>
      </c>
      <c r="AD435" s="157"/>
      <c r="AE435" s="158" t="str">
        <f>IF(Tabela1312410[[#This Row],[Diagnóstico]]="Não Prenha ",Tabela1339[[#This Row],[Vaca]],"-")</f>
        <v>-</v>
      </c>
      <c r="AF435" s="162"/>
      <c r="AG435" s="162"/>
      <c r="AH435" s="162"/>
      <c r="AI435" s="162"/>
      <c r="AJ435" s="162"/>
      <c r="AK435" s="162">
        <f>Tabela1339[[#This Row],[Categoria]]</f>
        <v>0</v>
      </c>
      <c r="AL435" s="162"/>
      <c r="AM435" s="162"/>
      <c r="AN435" s="162"/>
      <c r="AO435" s="162"/>
      <c r="AP435" s="150" t="str">
        <f t="shared" si="20"/>
        <v/>
      </c>
    </row>
    <row r="436" spans="1:42" s="144" customFormat="1" ht="16.5" x14ac:dyDescent="0.25">
      <c r="A436" s="159"/>
      <c r="B436" s="157"/>
      <c r="C436" s="158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50" t="str">
        <f t="shared" si="18"/>
        <v/>
      </c>
      <c r="P436" s="157"/>
      <c r="Q436" s="158" t="str">
        <f>IF(Tabela1339[[#This Row],[Diagnóstico]]="Não Prenha",Tabela1339[[#This Row],[Vaca]],"-")</f>
        <v>-</v>
      </c>
      <c r="R436" s="162" t="str">
        <f>IF(Tabela1339[[#This Row],[Diagnóstico]]="Não Prenha",Tabela1339[[#This Row],[E.C.C DG]],"-")</f>
        <v>-</v>
      </c>
      <c r="S436" s="162"/>
      <c r="T436" s="162" t="str">
        <f>IF(Tabela1339[[#This Row],[Diagnóstico]]="Não Prenha",Tabela1339[[#This Row],[E.C.C. IA]],"-")</f>
        <v>-</v>
      </c>
      <c r="U436" s="162" t="str">
        <f>IF(Tabela1339[[#This Row],[Diagnóstico]]="Não Prenha",Tabela1339[[#This Row],[Raça IA]],"-")</f>
        <v>-</v>
      </c>
      <c r="V436" s="162"/>
      <c r="W436" s="162">
        <f>Tabela1339[[#This Row],[Categoria]]</f>
        <v>0</v>
      </c>
      <c r="X436" s="162"/>
      <c r="Y436" s="162"/>
      <c r="Z436" s="162"/>
      <c r="AA436" s="162"/>
      <c r="AB436" s="150" t="str">
        <f t="shared" si="19"/>
        <v/>
      </c>
      <c r="AD436" s="157"/>
      <c r="AE436" s="158" t="str">
        <f>IF(Tabela1312410[[#This Row],[Diagnóstico]]="Não Prenha ",Tabela1339[[#This Row],[Vaca]],"-")</f>
        <v>-</v>
      </c>
      <c r="AF436" s="162"/>
      <c r="AG436" s="162"/>
      <c r="AH436" s="162"/>
      <c r="AI436" s="162"/>
      <c r="AJ436" s="162"/>
      <c r="AK436" s="162">
        <f>Tabela1339[[#This Row],[Categoria]]</f>
        <v>0</v>
      </c>
      <c r="AL436" s="162"/>
      <c r="AM436" s="162"/>
      <c r="AN436" s="162"/>
      <c r="AO436" s="162"/>
      <c r="AP436" s="150" t="str">
        <f t="shared" si="20"/>
        <v/>
      </c>
    </row>
    <row r="437" spans="1:42" s="144" customFormat="1" ht="16.5" x14ac:dyDescent="0.25">
      <c r="A437" s="159"/>
      <c r="B437" s="157"/>
      <c r="C437" s="158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50" t="str">
        <f t="shared" si="18"/>
        <v/>
      </c>
      <c r="P437" s="157"/>
      <c r="Q437" s="158" t="str">
        <f>IF(Tabela1339[[#This Row],[Diagnóstico]]="Não Prenha",Tabela1339[[#This Row],[Vaca]],"-")</f>
        <v>-</v>
      </c>
      <c r="R437" s="162" t="str">
        <f>IF(Tabela1339[[#This Row],[Diagnóstico]]="Não Prenha",Tabela1339[[#This Row],[E.C.C DG]],"-")</f>
        <v>-</v>
      </c>
      <c r="S437" s="162"/>
      <c r="T437" s="162" t="str">
        <f>IF(Tabela1339[[#This Row],[Diagnóstico]]="Não Prenha",Tabela1339[[#This Row],[E.C.C. IA]],"-")</f>
        <v>-</v>
      </c>
      <c r="U437" s="162" t="str">
        <f>IF(Tabela1339[[#This Row],[Diagnóstico]]="Não Prenha",Tabela1339[[#This Row],[Raça IA]],"-")</f>
        <v>-</v>
      </c>
      <c r="V437" s="162"/>
      <c r="W437" s="162">
        <f>Tabela1339[[#This Row],[Categoria]]</f>
        <v>0</v>
      </c>
      <c r="X437" s="162"/>
      <c r="Y437" s="162"/>
      <c r="Z437" s="162"/>
      <c r="AA437" s="162"/>
      <c r="AB437" s="150" t="str">
        <f t="shared" si="19"/>
        <v/>
      </c>
      <c r="AD437" s="157"/>
      <c r="AE437" s="158" t="str">
        <f>IF(Tabela1312410[[#This Row],[Diagnóstico]]="Não Prenha ",Tabela1339[[#This Row],[Vaca]],"-")</f>
        <v>-</v>
      </c>
      <c r="AF437" s="162"/>
      <c r="AG437" s="162"/>
      <c r="AH437" s="162"/>
      <c r="AI437" s="162"/>
      <c r="AJ437" s="162"/>
      <c r="AK437" s="162">
        <f>Tabela1339[[#This Row],[Categoria]]</f>
        <v>0</v>
      </c>
      <c r="AL437" s="162"/>
      <c r="AM437" s="162"/>
      <c r="AN437" s="162"/>
      <c r="AO437" s="162"/>
      <c r="AP437" s="150" t="str">
        <f t="shared" si="20"/>
        <v/>
      </c>
    </row>
    <row r="438" spans="1:42" s="144" customFormat="1" ht="16.5" x14ac:dyDescent="0.25">
      <c r="A438" s="159"/>
      <c r="B438" s="157"/>
      <c r="C438" s="158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50" t="str">
        <f t="shared" si="18"/>
        <v/>
      </c>
      <c r="P438" s="157"/>
      <c r="Q438" s="158" t="str">
        <f>IF(Tabela1339[[#This Row],[Diagnóstico]]="Não Prenha",Tabela1339[[#This Row],[Vaca]],"-")</f>
        <v>-</v>
      </c>
      <c r="R438" s="162" t="str">
        <f>IF(Tabela1339[[#This Row],[Diagnóstico]]="Não Prenha",Tabela1339[[#This Row],[E.C.C DG]],"-")</f>
        <v>-</v>
      </c>
      <c r="S438" s="162"/>
      <c r="T438" s="162" t="str">
        <f>IF(Tabela1339[[#This Row],[Diagnóstico]]="Não Prenha",Tabela1339[[#This Row],[E.C.C. IA]],"-")</f>
        <v>-</v>
      </c>
      <c r="U438" s="162" t="str">
        <f>IF(Tabela1339[[#This Row],[Diagnóstico]]="Não Prenha",Tabela1339[[#This Row],[Raça IA]],"-")</f>
        <v>-</v>
      </c>
      <c r="V438" s="162"/>
      <c r="W438" s="162">
        <f>Tabela1339[[#This Row],[Categoria]]</f>
        <v>0</v>
      </c>
      <c r="X438" s="162"/>
      <c r="Y438" s="162"/>
      <c r="Z438" s="162"/>
      <c r="AA438" s="162"/>
      <c r="AB438" s="150" t="str">
        <f t="shared" si="19"/>
        <v/>
      </c>
      <c r="AD438" s="157"/>
      <c r="AE438" s="158" t="str">
        <f>IF(Tabela1312410[[#This Row],[Diagnóstico]]="Não Prenha ",Tabela1339[[#This Row],[Vaca]],"-")</f>
        <v>-</v>
      </c>
      <c r="AF438" s="162"/>
      <c r="AG438" s="162"/>
      <c r="AH438" s="162"/>
      <c r="AI438" s="162"/>
      <c r="AJ438" s="162"/>
      <c r="AK438" s="162">
        <f>Tabela1339[[#This Row],[Categoria]]</f>
        <v>0</v>
      </c>
      <c r="AL438" s="162"/>
      <c r="AM438" s="162"/>
      <c r="AN438" s="162"/>
      <c r="AO438" s="162"/>
      <c r="AP438" s="150" t="str">
        <f t="shared" si="20"/>
        <v/>
      </c>
    </row>
    <row r="439" spans="1:42" s="144" customFormat="1" ht="16.5" x14ac:dyDescent="0.25">
      <c r="A439" s="159"/>
      <c r="B439" s="157"/>
      <c r="C439" s="158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50" t="str">
        <f t="shared" si="18"/>
        <v/>
      </c>
      <c r="P439" s="157"/>
      <c r="Q439" s="158" t="str">
        <f>IF(Tabela1339[[#This Row],[Diagnóstico]]="Não Prenha",Tabela1339[[#This Row],[Vaca]],"-")</f>
        <v>-</v>
      </c>
      <c r="R439" s="162" t="str">
        <f>IF(Tabela1339[[#This Row],[Diagnóstico]]="Não Prenha",Tabela1339[[#This Row],[E.C.C DG]],"-")</f>
        <v>-</v>
      </c>
      <c r="S439" s="162"/>
      <c r="T439" s="162" t="str">
        <f>IF(Tabela1339[[#This Row],[Diagnóstico]]="Não Prenha",Tabela1339[[#This Row],[E.C.C. IA]],"-")</f>
        <v>-</v>
      </c>
      <c r="U439" s="162" t="str">
        <f>IF(Tabela1339[[#This Row],[Diagnóstico]]="Não Prenha",Tabela1339[[#This Row],[Raça IA]],"-")</f>
        <v>-</v>
      </c>
      <c r="V439" s="162"/>
      <c r="W439" s="162">
        <f>Tabela1339[[#This Row],[Categoria]]</f>
        <v>0</v>
      </c>
      <c r="X439" s="162"/>
      <c r="Y439" s="162"/>
      <c r="Z439" s="162"/>
      <c r="AA439" s="162"/>
      <c r="AB439" s="150" t="str">
        <f t="shared" si="19"/>
        <v/>
      </c>
      <c r="AD439" s="157"/>
      <c r="AE439" s="158" t="str">
        <f>IF(Tabela1312410[[#This Row],[Diagnóstico]]="Não Prenha ",Tabela1339[[#This Row],[Vaca]],"-")</f>
        <v>-</v>
      </c>
      <c r="AF439" s="162"/>
      <c r="AG439" s="162"/>
      <c r="AH439" s="162"/>
      <c r="AI439" s="162"/>
      <c r="AJ439" s="162"/>
      <c r="AK439" s="162">
        <f>Tabela1339[[#This Row],[Categoria]]</f>
        <v>0</v>
      </c>
      <c r="AL439" s="162"/>
      <c r="AM439" s="162"/>
      <c r="AN439" s="162"/>
      <c r="AO439" s="162"/>
      <c r="AP439" s="150" t="str">
        <f t="shared" si="20"/>
        <v/>
      </c>
    </row>
    <row r="440" spans="1:42" s="144" customFormat="1" ht="16.5" x14ac:dyDescent="0.25">
      <c r="A440" s="159"/>
      <c r="B440" s="157"/>
      <c r="C440" s="158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50" t="str">
        <f t="shared" si="18"/>
        <v/>
      </c>
      <c r="P440" s="157"/>
      <c r="Q440" s="158" t="str">
        <f>IF(Tabela1339[[#This Row],[Diagnóstico]]="Não Prenha",Tabela1339[[#This Row],[Vaca]],"-")</f>
        <v>-</v>
      </c>
      <c r="R440" s="162" t="str">
        <f>IF(Tabela1339[[#This Row],[Diagnóstico]]="Não Prenha",Tabela1339[[#This Row],[E.C.C DG]],"-")</f>
        <v>-</v>
      </c>
      <c r="S440" s="162"/>
      <c r="T440" s="162" t="str">
        <f>IF(Tabela1339[[#This Row],[Diagnóstico]]="Não Prenha",Tabela1339[[#This Row],[E.C.C. IA]],"-")</f>
        <v>-</v>
      </c>
      <c r="U440" s="162" t="str">
        <f>IF(Tabela1339[[#This Row],[Diagnóstico]]="Não Prenha",Tabela1339[[#This Row],[Raça IA]],"-")</f>
        <v>-</v>
      </c>
      <c r="V440" s="162"/>
      <c r="W440" s="162">
        <f>Tabela1339[[#This Row],[Categoria]]</f>
        <v>0</v>
      </c>
      <c r="X440" s="162"/>
      <c r="Y440" s="162"/>
      <c r="Z440" s="162"/>
      <c r="AA440" s="162"/>
      <c r="AB440" s="150" t="str">
        <f t="shared" si="19"/>
        <v/>
      </c>
      <c r="AD440" s="157"/>
      <c r="AE440" s="158" t="str">
        <f>IF(Tabela1312410[[#This Row],[Diagnóstico]]="Não Prenha ",Tabela1339[[#This Row],[Vaca]],"-")</f>
        <v>-</v>
      </c>
      <c r="AF440" s="162"/>
      <c r="AG440" s="162"/>
      <c r="AH440" s="162"/>
      <c r="AI440" s="162"/>
      <c r="AJ440" s="162"/>
      <c r="AK440" s="162">
        <f>Tabela1339[[#This Row],[Categoria]]</f>
        <v>0</v>
      </c>
      <c r="AL440" s="162"/>
      <c r="AM440" s="162"/>
      <c r="AN440" s="162"/>
      <c r="AO440" s="162"/>
      <c r="AP440" s="150" t="str">
        <f t="shared" si="20"/>
        <v/>
      </c>
    </row>
    <row r="441" spans="1:42" s="144" customFormat="1" ht="16.5" x14ac:dyDescent="0.25">
      <c r="A441" s="159"/>
      <c r="B441" s="157"/>
      <c r="C441" s="158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50" t="str">
        <f t="shared" si="18"/>
        <v/>
      </c>
      <c r="P441" s="157"/>
      <c r="Q441" s="158" t="str">
        <f>IF(Tabela1339[[#This Row],[Diagnóstico]]="Não Prenha",Tabela1339[[#This Row],[Vaca]],"-")</f>
        <v>-</v>
      </c>
      <c r="R441" s="162" t="str">
        <f>IF(Tabela1339[[#This Row],[Diagnóstico]]="Não Prenha",Tabela1339[[#This Row],[E.C.C DG]],"-")</f>
        <v>-</v>
      </c>
      <c r="S441" s="162"/>
      <c r="T441" s="162" t="str">
        <f>IF(Tabela1339[[#This Row],[Diagnóstico]]="Não Prenha",Tabela1339[[#This Row],[E.C.C. IA]],"-")</f>
        <v>-</v>
      </c>
      <c r="U441" s="162" t="str">
        <f>IF(Tabela1339[[#This Row],[Diagnóstico]]="Não Prenha",Tabela1339[[#This Row],[Raça IA]],"-")</f>
        <v>-</v>
      </c>
      <c r="V441" s="162"/>
      <c r="W441" s="162">
        <f>Tabela1339[[#This Row],[Categoria]]</f>
        <v>0</v>
      </c>
      <c r="X441" s="162"/>
      <c r="Y441" s="162"/>
      <c r="Z441" s="162"/>
      <c r="AA441" s="162"/>
      <c r="AB441" s="150" t="str">
        <f t="shared" si="19"/>
        <v/>
      </c>
      <c r="AD441" s="157"/>
      <c r="AE441" s="158" t="str">
        <f>IF(Tabela1312410[[#This Row],[Diagnóstico]]="Não Prenha ",Tabela1339[[#This Row],[Vaca]],"-")</f>
        <v>-</v>
      </c>
      <c r="AF441" s="162"/>
      <c r="AG441" s="162"/>
      <c r="AH441" s="162"/>
      <c r="AI441" s="162"/>
      <c r="AJ441" s="162"/>
      <c r="AK441" s="162">
        <f>Tabela1339[[#This Row],[Categoria]]</f>
        <v>0</v>
      </c>
      <c r="AL441" s="162"/>
      <c r="AM441" s="162"/>
      <c r="AN441" s="162"/>
      <c r="AO441" s="162"/>
      <c r="AP441" s="150" t="str">
        <f t="shared" si="20"/>
        <v/>
      </c>
    </row>
    <row r="442" spans="1:42" s="144" customFormat="1" ht="16.5" x14ac:dyDescent="0.25">
      <c r="A442" s="159"/>
      <c r="B442" s="157"/>
      <c r="C442" s="158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50" t="str">
        <f t="shared" si="18"/>
        <v/>
      </c>
      <c r="P442" s="157"/>
      <c r="Q442" s="158" t="str">
        <f>IF(Tabela1339[[#This Row],[Diagnóstico]]="Não Prenha",Tabela1339[[#This Row],[Vaca]],"-")</f>
        <v>-</v>
      </c>
      <c r="R442" s="162" t="str">
        <f>IF(Tabela1339[[#This Row],[Diagnóstico]]="Não Prenha",Tabela1339[[#This Row],[E.C.C DG]],"-")</f>
        <v>-</v>
      </c>
      <c r="S442" s="162"/>
      <c r="T442" s="162" t="str">
        <f>IF(Tabela1339[[#This Row],[Diagnóstico]]="Não Prenha",Tabela1339[[#This Row],[E.C.C. IA]],"-")</f>
        <v>-</v>
      </c>
      <c r="U442" s="162" t="str">
        <f>IF(Tabela1339[[#This Row],[Diagnóstico]]="Não Prenha",Tabela1339[[#This Row],[Raça IA]],"-")</f>
        <v>-</v>
      </c>
      <c r="V442" s="162"/>
      <c r="W442" s="162">
        <f>Tabela1339[[#This Row],[Categoria]]</f>
        <v>0</v>
      </c>
      <c r="X442" s="162"/>
      <c r="Y442" s="162"/>
      <c r="Z442" s="162"/>
      <c r="AA442" s="162"/>
      <c r="AB442" s="150" t="str">
        <f t="shared" si="19"/>
        <v/>
      </c>
      <c r="AD442" s="157"/>
      <c r="AE442" s="158" t="str">
        <f>IF(Tabela1312410[[#This Row],[Diagnóstico]]="Não Prenha ",Tabela1339[[#This Row],[Vaca]],"-")</f>
        <v>-</v>
      </c>
      <c r="AF442" s="162"/>
      <c r="AG442" s="162"/>
      <c r="AH442" s="162"/>
      <c r="AI442" s="162"/>
      <c r="AJ442" s="162"/>
      <c r="AK442" s="162">
        <f>Tabela1339[[#This Row],[Categoria]]</f>
        <v>0</v>
      </c>
      <c r="AL442" s="162"/>
      <c r="AM442" s="162"/>
      <c r="AN442" s="162"/>
      <c r="AO442" s="162"/>
      <c r="AP442" s="150" t="str">
        <f t="shared" si="20"/>
        <v/>
      </c>
    </row>
    <row r="443" spans="1:42" s="144" customFormat="1" ht="16.5" x14ac:dyDescent="0.25">
      <c r="A443" s="159"/>
      <c r="B443" s="157"/>
      <c r="C443" s="158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50" t="str">
        <f t="shared" si="18"/>
        <v/>
      </c>
      <c r="P443" s="157"/>
      <c r="Q443" s="158" t="str">
        <f>IF(Tabela1339[[#This Row],[Diagnóstico]]="Não Prenha",Tabela1339[[#This Row],[Vaca]],"-")</f>
        <v>-</v>
      </c>
      <c r="R443" s="162" t="str">
        <f>IF(Tabela1339[[#This Row],[Diagnóstico]]="Não Prenha",Tabela1339[[#This Row],[E.C.C DG]],"-")</f>
        <v>-</v>
      </c>
      <c r="S443" s="162"/>
      <c r="T443" s="162" t="str">
        <f>IF(Tabela1339[[#This Row],[Diagnóstico]]="Não Prenha",Tabela1339[[#This Row],[E.C.C. IA]],"-")</f>
        <v>-</v>
      </c>
      <c r="U443" s="162" t="str">
        <f>IF(Tabela1339[[#This Row],[Diagnóstico]]="Não Prenha",Tabela1339[[#This Row],[Raça IA]],"-")</f>
        <v>-</v>
      </c>
      <c r="V443" s="162"/>
      <c r="W443" s="162">
        <f>Tabela1339[[#This Row],[Categoria]]</f>
        <v>0</v>
      </c>
      <c r="X443" s="162"/>
      <c r="Y443" s="162"/>
      <c r="Z443" s="162"/>
      <c r="AA443" s="162"/>
      <c r="AB443" s="150" t="str">
        <f t="shared" si="19"/>
        <v/>
      </c>
      <c r="AD443" s="157"/>
      <c r="AE443" s="158" t="str">
        <f>IF(Tabela1312410[[#This Row],[Diagnóstico]]="Não Prenha ",Tabela1339[[#This Row],[Vaca]],"-")</f>
        <v>-</v>
      </c>
      <c r="AF443" s="162"/>
      <c r="AG443" s="162"/>
      <c r="AH443" s="162"/>
      <c r="AI443" s="162"/>
      <c r="AJ443" s="162"/>
      <c r="AK443" s="162">
        <f>Tabela1339[[#This Row],[Categoria]]</f>
        <v>0</v>
      </c>
      <c r="AL443" s="162"/>
      <c r="AM443" s="162"/>
      <c r="AN443" s="162"/>
      <c r="AO443" s="162"/>
      <c r="AP443" s="150" t="str">
        <f t="shared" si="20"/>
        <v/>
      </c>
    </row>
    <row r="444" spans="1:42" s="144" customFormat="1" ht="16.5" x14ac:dyDescent="0.25">
      <c r="A444" s="159"/>
      <c r="B444" s="157"/>
      <c r="C444" s="158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50" t="str">
        <f t="shared" si="18"/>
        <v/>
      </c>
      <c r="P444" s="157"/>
      <c r="Q444" s="158" t="str">
        <f>IF(Tabela1339[[#This Row],[Diagnóstico]]="Não Prenha",Tabela1339[[#This Row],[Vaca]],"-")</f>
        <v>-</v>
      </c>
      <c r="R444" s="162" t="str">
        <f>IF(Tabela1339[[#This Row],[Diagnóstico]]="Não Prenha",Tabela1339[[#This Row],[E.C.C DG]],"-")</f>
        <v>-</v>
      </c>
      <c r="S444" s="162"/>
      <c r="T444" s="162" t="str">
        <f>IF(Tabela1339[[#This Row],[Diagnóstico]]="Não Prenha",Tabela1339[[#This Row],[E.C.C. IA]],"-")</f>
        <v>-</v>
      </c>
      <c r="U444" s="162" t="str">
        <f>IF(Tabela1339[[#This Row],[Diagnóstico]]="Não Prenha",Tabela1339[[#This Row],[Raça IA]],"-")</f>
        <v>-</v>
      </c>
      <c r="V444" s="162"/>
      <c r="W444" s="162">
        <f>Tabela1339[[#This Row],[Categoria]]</f>
        <v>0</v>
      </c>
      <c r="X444" s="162"/>
      <c r="Y444" s="162"/>
      <c r="Z444" s="162"/>
      <c r="AA444" s="162"/>
      <c r="AB444" s="150" t="str">
        <f t="shared" si="19"/>
        <v/>
      </c>
      <c r="AD444" s="157"/>
      <c r="AE444" s="158" t="str">
        <f>IF(Tabela1312410[[#This Row],[Diagnóstico]]="Não Prenha ",Tabela1339[[#This Row],[Vaca]],"-")</f>
        <v>-</v>
      </c>
      <c r="AF444" s="162"/>
      <c r="AG444" s="162"/>
      <c r="AH444" s="162"/>
      <c r="AI444" s="162"/>
      <c r="AJ444" s="162"/>
      <c r="AK444" s="162">
        <f>Tabela1339[[#This Row],[Categoria]]</f>
        <v>0</v>
      </c>
      <c r="AL444" s="162"/>
      <c r="AM444" s="162"/>
      <c r="AN444" s="162"/>
      <c r="AO444" s="162"/>
      <c r="AP444" s="150" t="str">
        <f t="shared" si="20"/>
        <v/>
      </c>
    </row>
    <row r="445" spans="1:42" s="144" customFormat="1" ht="16.5" x14ac:dyDescent="0.25">
      <c r="A445" s="159"/>
      <c r="B445" s="157"/>
      <c r="C445" s="158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50" t="str">
        <f t="shared" si="18"/>
        <v/>
      </c>
      <c r="P445" s="157"/>
      <c r="Q445" s="158" t="str">
        <f>IF(Tabela1339[[#This Row],[Diagnóstico]]="Não Prenha",Tabela1339[[#This Row],[Vaca]],"-")</f>
        <v>-</v>
      </c>
      <c r="R445" s="162" t="str">
        <f>IF(Tabela1339[[#This Row],[Diagnóstico]]="Não Prenha",Tabela1339[[#This Row],[E.C.C DG]],"-")</f>
        <v>-</v>
      </c>
      <c r="S445" s="162"/>
      <c r="T445" s="162" t="str">
        <f>IF(Tabela1339[[#This Row],[Diagnóstico]]="Não Prenha",Tabela1339[[#This Row],[E.C.C. IA]],"-")</f>
        <v>-</v>
      </c>
      <c r="U445" s="162" t="str">
        <f>IF(Tabela1339[[#This Row],[Diagnóstico]]="Não Prenha",Tabela1339[[#This Row],[Raça IA]],"-")</f>
        <v>-</v>
      </c>
      <c r="V445" s="162"/>
      <c r="W445" s="162">
        <f>Tabela1339[[#This Row],[Categoria]]</f>
        <v>0</v>
      </c>
      <c r="X445" s="162"/>
      <c r="Y445" s="162"/>
      <c r="Z445" s="162"/>
      <c r="AA445" s="162"/>
      <c r="AB445" s="150" t="str">
        <f t="shared" si="19"/>
        <v/>
      </c>
      <c r="AD445" s="157"/>
      <c r="AE445" s="158" t="str">
        <f>IF(Tabela1312410[[#This Row],[Diagnóstico]]="Não Prenha ",Tabela1339[[#This Row],[Vaca]],"-")</f>
        <v>-</v>
      </c>
      <c r="AF445" s="162"/>
      <c r="AG445" s="162"/>
      <c r="AH445" s="162"/>
      <c r="AI445" s="162"/>
      <c r="AJ445" s="162"/>
      <c r="AK445" s="162">
        <f>Tabela1339[[#This Row],[Categoria]]</f>
        <v>0</v>
      </c>
      <c r="AL445" s="162"/>
      <c r="AM445" s="162"/>
      <c r="AN445" s="162"/>
      <c r="AO445" s="162"/>
      <c r="AP445" s="150" t="str">
        <f t="shared" si="20"/>
        <v/>
      </c>
    </row>
    <row r="446" spans="1:42" s="144" customFormat="1" ht="16.5" x14ac:dyDescent="0.25">
      <c r="A446" s="159"/>
      <c r="B446" s="157"/>
      <c r="C446" s="158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50" t="str">
        <f t="shared" si="18"/>
        <v/>
      </c>
      <c r="P446" s="157"/>
      <c r="Q446" s="158" t="str">
        <f>IF(Tabela1339[[#This Row],[Diagnóstico]]="Não Prenha",Tabela1339[[#This Row],[Vaca]],"-")</f>
        <v>-</v>
      </c>
      <c r="R446" s="162" t="str">
        <f>IF(Tabela1339[[#This Row],[Diagnóstico]]="Não Prenha",Tabela1339[[#This Row],[E.C.C DG]],"-")</f>
        <v>-</v>
      </c>
      <c r="S446" s="162"/>
      <c r="T446" s="162" t="str">
        <f>IF(Tabela1339[[#This Row],[Diagnóstico]]="Não Prenha",Tabela1339[[#This Row],[E.C.C. IA]],"-")</f>
        <v>-</v>
      </c>
      <c r="U446" s="162" t="str">
        <f>IF(Tabela1339[[#This Row],[Diagnóstico]]="Não Prenha",Tabela1339[[#This Row],[Raça IA]],"-")</f>
        <v>-</v>
      </c>
      <c r="V446" s="162"/>
      <c r="W446" s="162">
        <f>Tabela1339[[#This Row],[Categoria]]</f>
        <v>0</v>
      </c>
      <c r="X446" s="162"/>
      <c r="Y446" s="162"/>
      <c r="Z446" s="162"/>
      <c r="AA446" s="162"/>
      <c r="AB446" s="150" t="str">
        <f t="shared" si="19"/>
        <v/>
      </c>
      <c r="AD446" s="157"/>
      <c r="AE446" s="158" t="str">
        <f>IF(Tabela1312410[[#This Row],[Diagnóstico]]="Não Prenha ",Tabela1339[[#This Row],[Vaca]],"-")</f>
        <v>-</v>
      </c>
      <c r="AF446" s="162"/>
      <c r="AG446" s="162"/>
      <c r="AH446" s="162"/>
      <c r="AI446" s="162"/>
      <c r="AJ446" s="162"/>
      <c r="AK446" s="162">
        <f>Tabela1339[[#This Row],[Categoria]]</f>
        <v>0</v>
      </c>
      <c r="AL446" s="162"/>
      <c r="AM446" s="162"/>
      <c r="AN446" s="162"/>
      <c r="AO446" s="162"/>
      <c r="AP446" s="150" t="str">
        <f t="shared" si="20"/>
        <v/>
      </c>
    </row>
    <row r="447" spans="1:42" s="144" customFormat="1" ht="16.5" x14ac:dyDescent="0.25">
      <c r="A447" s="159"/>
      <c r="B447" s="157"/>
      <c r="C447" s="158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50" t="str">
        <f t="shared" si="18"/>
        <v/>
      </c>
      <c r="P447" s="157"/>
      <c r="Q447" s="158" t="str">
        <f>IF(Tabela1339[[#This Row],[Diagnóstico]]="Não Prenha",Tabela1339[[#This Row],[Vaca]],"-")</f>
        <v>-</v>
      </c>
      <c r="R447" s="162" t="str">
        <f>IF(Tabela1339[[#This Row],[Diagnóstico]]="Não Prenha",Tabela1339[[#This Row],[E.C.C DG]],"-")</f>
        <v>-</v>
      </c>
      <c r="S447" s="162"/>
      <c r="T447" s="162" t="str">
        <f>IF(Tabela1339[[#This Row],[Diagnóstico]]="Não Prenha",Tabela1339[[#This Row],[E.C.C. IA]],"-")</f>
        <v>-</v>
      </c>
      <c r="U447" s="162" t="str">
        <f>IF(Tabela1339[[#This Row],[Diagnóstico]]="Não Prenha",Tabela1339[[#This Row],[Raça IA]],"-")</f>
        <v>-</v>
      </c>
      <c r="V447" s="162"/>
      <c r="W447" s="162">
        <f>Tabela1339[[#This Row],[Categoria]]</f>
        <v>0</v>
      </c>
      <c r="X447" s="162"/>
      <c r="Y447" s="162"/>
      <c r="Z447" s="162"/>
      <c r="AA447" s="162"/>
      <c r="AB447" s="150" t="str">
        <f t="shared" si="19"/>
        <v/>
      </c>
      <c r="AD447" s="157"/>
      <c r="AE447" s="158" t="str">
        <f>IF(Tabela1312410[[#This Row],[Diagnóstico]]="Não Prenha ",Tabela1339[[#This Row],[Vaca]],"-")</f>
        <v>-</v>
      </c>
      <c r="AF447" s="162"/>
      <c r="AG447" s="162"/>
      <c r="AH447" s="162"/>
      <c r="AI447" s="162"/>
      <c r="AJ447" s="162"/>
      <c r="AK447" s="162">
        <f>Tabela1339[[#This Row],[Categoria]]</f>
        <v>0</v>
      </c>
      <c r="AL447" s="162"/>
      <c r="AM447" s="162"/>
      <c r="AN447" s="162"/>
      <c r="AO447" s="162"/>
      <c r="AP447" s="150" t="str">
        <f t="shared" si="20"/>
        <v/>
      </c>
    </row>
    <row r="448" spans="1:42" s="144" customFormat="1" ht="16.5" x14ac:dyDescent="0.25">
      <c r="A448" s="159"/>
      <c r="B448" s="157"/>
      <c r="C448" s="158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50" t="str">
        <f t="shared" si="18"/>
        <v/>
      </c>
      <c r="P448" s="157"/>
      <c r="Q448" s="158" t="str">
        <f>IF(Tabela1339[[#This Row],[Diagnóstico]]="Não Prenha",Tabela1339[[#This Row],[Vaca]],"-")</f>
        <v>-</v>
      </c>
      <c r="R448" s="162" t="str">
        <f>IF(Tabela1339[[#This Row],[Diagnóstico]]="Não Prenha",Tabela1339[[#This Row],[E.C.C DG]],"-")</f>
        <v>-</v>
      </c>
      <c r="S448" s="162"/>
      <c r="T448" s="162" t="str">
        <f>IF(Tabela1339[[#This Row],[Diagnóstico]]="Não Prenha",Tabela1339[[#This Row],[E.C.C. IA]],"-")</f>
        <v>-</v>
      </c>
      <c r="U448" s="162" t="str">
        <f>IF(Tabela1339[[#This Row],[Diagnóstico]]="Não Prenha",Tabela1339[[#This Row],[Raça IA]],"-")</f>
        <v>-</v>
      </c>
      <c r="V448" s="162"/>
      <c r="W448" s="162">
        <f>Tabela1339[[#This Row],[Categoria]]</f>
        <v>0</v>
      </c>
      <c r="X448" s="162"/>
      <c r="Y448" s="162"/>
      <c r="Z448" s="162"/>
      <c r="AA448" s="162"/>
      <c r="AB448" s="150" t="str">
        <f t="shared" si="19"/>
        <v/>
      </c>
      <c r="AD448" s="157"/>
      <c r="AE448" s="158" t="str">
        <f>IF(Tabela1312410[[#This Row],[Diagnóstico]]="Não Prenha ",Tabela1339[[#This Row],[Vaca]],"-")</f>
        <v>-</v>
      </c>
      <c r="AF448" s="162"/>
      <c r="AG448" s="162"/>
      <c r="AH448" s="162"/>
      <c r="AI448" s="162"/>
      <c r="AJ448" s="162"/>
      <c r="AK448" s="162">
        <f>Tabela1339[[#This Row],[Categoria]]</f>
        <v>0</v>
      </c>
      <c r="AL448" s="162"/>
      <c r="AM448" s="162"/>
      <c r="AN448" s="162"/>
      <c r="AO448" s="162"/>
      <c r="AP448" s="150" t="str">
        <f t="shared" si="20"/>
        <v/>
      </c>
    </row>
    <row r="449" spans="1:42" s="144" customFormat="1" ht="16.5" x14ac:dyDescent="0.25">
      <c r="A449" s="159"/>
      <c r="B449" s="157"/>
      <c r="C449" s="158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50" t="str">
        <f t="shared" si="18"/>
        <v/>
      </c>
      <c r="P449" s="157"/>
      <c r="Q449" s="158" t="str">
        <f>IF(Tabela1339[[#This Row],[Diagnóstico]]="Não Prenha",Tabela1339[[#This Row],[Vaca]],"-")</f>
        <v>-</v>
      </c>
      <c r="R449" s="162" t="str">
        <f>IF(Tabela1339[[#This Row],[Diagnóstico]]="Não Prenha",Tabela1339[[#This Row],[E.C.C DG]],"-")</f>
        <v>-</v>
      </c>
      <c r="S449" s="162"/>
      <c r="T449" s="162" t="str">
        <f>IF(Tabela1339[[#This Row],[Diagnóstico]]="Não Prenha",Tabela1339[[#This Row],[E.C.C. IA]],"-")</f>
        <v>-</v>
      </c>
      <c r="U449" s="162" t="str">
        <f>IF(Tabela1339[[#This Row],[Diagnóstico]]="Não Prenha",Tabela1339[[#This Row],[Raça IA]],"-")</f>
        <v>-</v>
      </c>
      <c r="V449" s="162"/>
      <c r="W449" s="162">
        <f>Tabela1339[[#This Row],[Categoria]]</f>
        <v>0</v>
      </c>
      <c r="X449" s="162"/>
      <c r="Y449" s="162"/>
      <c r="Z449" s="162"/>
      <c r="AA449" s="162"/>
      <c r="AB449" s="150" t="str">
        <f t="shared" si="19"/>
        <v/>
      </c>
      <c r="AD449" s="157"/>
      <c r="AE449" s="158" t="str">
        <f>IF(Tabela1312410[[#This Row],[Diagnóstico]]="Não Prenha ",Tabela1339[[#This Row],[Vaca]],"-")</f>
        <v>-</v>
      </c>
      <c r="AF449" s="162"/>
      <c r="AG449" s="162"/>
      <c r="AH449" s="162"/>
      <c r="AI449" s="162"/>
      <c r="AJ449" s="162"/>
      <c r="AK449" s="162">
        <f>Tabela1339[[#This Row],[Categoria]]</f>
        <v>0</v>
      </c>
      <c r="AL449" s="162"/>
      <c r="AM449" s="162"/>
      <c r="AN449" s="162"/>
      <c r="AO449" s="162"/>
      <c r="AP449" s="150" t="str">
        <f t="shared" si="20"/>
        <v/>
      </c>
    </row>
    <row r="450" spans="1:42" s="144" customFormat="1" ht="16.5" x14ac:dyDescent="0.25">
      <c r="A450" s="159"/>
      <c r="B450" s="157"/>
      <c r="C450" s="158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50" t="str">
        <f t="shared" ref="N450:N500" si="21">IF(B450="","",SUM(B450+295))</f>
        <v/>
      </c>
      <c r="P450" s="157"/>
      <c r="Q450" s="158" t="str">
        <f>IF(Tabela1339[[#This Row],[Diagnóstico]]="Não Prenha",Tabela1339[[#This Row],[Vaca]],"-")</f>
        <v>-</v>
      </c>
      <c r="R450" s="162" t="str">
        <f>IF(Tabela1339[[#This Row],[Diagnóstico]]="Não Prenha",Tabela1339[[#This Row],[E.C.C DG]],"-")</f>
        <v>-</v>
      </c>
      <c r="S450" s="162"/>
      <c r="T450" s="162" t="str">
        <f>IF(Tabela1339[[#This Row],[Diagnóstico]]="Não Prenha",Tabela1339[[#This Row],[E.C.C. IA]],"-")</f>
        <v>-</v>
      </c>
      <c r="U450" s="162" t="str">
        <f>IF(Tabela1339[[#This Row],[Diagnóstico]]="Não Prenha",Tabela1339[[#This Row],[Raça IA]],"-")</f>
        <v>-</v>
      </c>
      <c r="V450" s="162"/>
      <c r="W450" s="162">
        <f>Tabela1339[[#This Row],[Categoria]]</f>
        <v>0</v>
      </c>
      <c r="X450" s="162"/>
      <c r="Y450" s="162"/>
      <c r="Z450" s="162"/>
      <c r="AA450" s="162"/>
      <c r="AB450" s="150" t="str">
        <f t="shared" ref="AB450:AB500" si="22">IF(P450="","",SUM(P450+295))</f>
        <v/>
      </c>
      <c r="AD450" s="157"/>
      <c r="AE450" s="158" t="str">
        <f>IF(Tabela1312410[[#This Row],[Diagnóstico]]="Não Prenha ",Tabela1339[[#This Row],[Vaca]],"-")</f>
        <v>-</v>
      </c>
      <c r="AF450" s="162"/>
      <c r="AG450" s="162"/>
      <c r="AH450" s="162"/>
      <c r="AI450" s="162"/>
      <c r="AJ450" s="162"/>
      <c r="AK450" s="162">
        <f>Tabela1339[[#This Row],[Categoria]]</f>
        <v>0</v>
      </c>
      <c r="AL450" s="162"/>
      <c r="AM450" s="162"/>
      <c r="AN450" s="162"/>
      <c r="AO450" s="162"/>
      <c r="AP450" s="150" t="str">
        <f t="shared" ref="AP450:AP500" si="23">IF(AD450="","",SUM(AD450+295))</f>
        <v/>
      </c>
    </row>
    <row r="451" spans="1:42" s="144" customFormat="1" ht="16.5" x14ac:dyDescent="0.25">
      <c r="A451" s="159"/>
      <c r="B451" s="157"/>
      <c r="C451" s="158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50" t="str">
        <f t="shared" si="21"/>
        <v/>
      </c>
      <c r="P451" s="157"/>
      <c r="Q451" s="158" t="str">
        <f>IF(Tabela1339[[#This Row],[Diagnóstico]]="Não Prenha",Tabela1339[[#This Row],[Vaca]],"-")</f>
        <v>-</v>
      </c>
      <c r="R451" s="162" t="str">
        <f>IF(Tabela1339[[#This Row],[Diagnóstico]]="Não Prenha",Tabela1339[[#This Row],[E.C.C DG]],"-")</f>
        <v>-</v>
      </c>
      <c r="S451" s="162"/>
      <c r="T451" s="162" t="str">
        <f>IF(Tabela1339[[#This Row],[Diagnóstico]]="Não Prenha",Tabela1339[[#This Row],[E.C.C. IA]],"-")</f>
        <v>-</v>
      </c>
      <c r="U451" s="162" t="str">
        <f>IF(Tabela1339[[#This Row],[Diagnóstico]]="Não Prenha",Tabela1339[[#This Row],[Raça IA]],"-")</f>
        <v>-</v>
      </c>
      <c r="V451" s="162"/>
      <c r="W451" s="162">
        <f>Tabela1339[[#This Row],[Categoria]]</f>
        <v>0</v>
      </c>
      <c r="X451" s="162"/>
      <c r="Y451" s="162"/>
      <c r="Z451" s="162"/>
      <c r="AA451" s="162"/>
      <c r="AB451" s="150" t="str">
        <f t="shared" si="22"/>
        <v/>
      </c>
      <c r="AD451" s="157"/>
      <c r="AE451" s="158" t="str">
        <f>IF(Tabela1312410[[#This Row],[Diagnóstico]]="Não Prenha ",Tabela1339[[#This Row],[Vaca]],"-")</f>
        <v>-</v>
      </c>
      <c r="AF451" s="162"/>
      <c r="AG451" s="162"/>
      <c r="AH451" s="162"/>
      <c r="AI451" s="162"/>
      <c r="AJ451" s="162"/>
      <c r="AK451" s="162">
        <f>Tabela1339[[#This Row],[Categoria]]</f>
        <v>0</v>
      </c>
      <c r="AL451" s="162"/>
      <c r="AM451" s="162"/>
      <c r="AN451" s="162"/>
      <c r="AO451" s="162"/>
      <c r="AP451" s="150" t="str">
        <f t="shared" si="23"/>
        <v/>
      </c>
    </row>
    <row r="452" spans="1:42" s="144" customFormat="1" ht="16.5" x14ac:dyDescent="0.25">
      <c r="A452" s="159"/>
      <c r="B452" s="157"/>
      <c r="C452" s="158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50" t="str">
        <f t="shared" si="21"/>
        <v/>
      </c>
      <c r="P452" s="157"/>
      <c r="Q452" s="158" t="str">
        <f>IF(Tabela1339[[#This Row],[Diagnóstico]]="Não Prenha",Tabela1339[[#This Row],[Vaca]],"-")</f>
        <v>-</v>
      </c>
      <c r="R452" s="162" t="str">
        <f>IF(Tabela1339[[#This Row],[Diagnóstico]]="Não Prenha",Tabela1339[[#This Row],[E.C.C DG]],"-")</f>
        <v>-</v>
      </c>
      <c r="S452" s="162"/>
      <c r="T452" s="162" t="str">
        <f>IF(Tabela1339[[#This Row],[Diagnóstico]]="Não Prenha",Tabela1339[[#This Row],[E.C.C. IA]],"-")</f>
        <v>-</v>
      </c>
      <c r="U452" s="162" t="str">
        <f>IF(Tabela1339[[#This Row],[Diagnóstico]]="Não Prenha",Tabela1339[[#This Row],[Raça IA]],"-")</f>
        <v>-</v>
      </c>
      <c r="V452" s="162"/>
      <c r="W452" s="162">
        <f>Tabela1339[[#This Row],[Categoria]]</f>
        <v>0</v>
      </c>
      <c r="X452" s="162"/>
      <c r="Y452" s="162"/>
      <c r="Z452" s="162"/>
      <c r="AA452" s="162"/>
      <c r="AB452" s="150" t="str">
        <f t="shared" si="22"/>
        <v/>
      </c>
      <c r="AD452" s="157"/>
      <c r="AE452" s="158" t="str">
        <f>IF(Tabela1312410[[#This Row],[Diagnóstico]]="Não Prenha ",Tabela1339[[#This Row],[Vaca]],"-")</f>
        <v>-</v>
      </c>
      <c r="AF452" s="162"/>
      <c r="AG452" s="162"/>
      <c r="AH452" s="162"/>
      <c r="AI452" s="162"/>
      <c r="AJ452" s="162"/>
      <c r="AK452" s="162">
        <f>Tabela1339[[#This Row],[Categoria]]</f>
        <v>0</v>
      </c>
      <c r="AL452" s="162"/>
      <c r="AM452" s="162"/>
      <c r="AN452" s="162"/>
      <c r="AO452" s="162"/>
      <c r="AP452" s="150" t="str">
        <f t="shared" si="23"/>
        <v/>
      </c>
    </row>
    <row r="453" spans="1:42" s="144" customFormat="1" ht="16.5" x14ac:dyDescent="0.25">
      <c r="A453" s="159"/>
      <c r="B453" s="157"/>
      <c r="C453" s="158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50" t="str">
        <f t="shared" si="21"/>
        <v/>
      </c>
      <c r="P453" s="157"/>
      <c r="Q453" s="158" t="str">
        <f>IF(Tabela1339[[#This Row],[Diagnóstico]]="Não Prenha",Tabela1339[[#This Row],[Vaca]],"-")</f>
        <v>-</v>
      </c>
      <c r="R453" s="162" t="str">
        <f>IF(Tabela1339[[#This Row],[Diagnóstico]]="Não Prenha",Tabela1339[[#This Row],[E.C.C DG]],"-")</f>
        <v>-</v>
      </c>
      <c r="S453" s="162"/>
      <c r="T453" s="162" t="str">
        <f>IF(Tabela1339[[#This Row],[Diagnóstico]]="Não Prenha",Tabela1339[[#This Row],[E.C.C. IA]],"-")</f>
        <v>-</v>
      </c>
      <c r="U453" s="162" t="str">
        <f>IF(Tabela1339[[#This Row],[Diagnóstico]]="Não Prenha",Tabela1339[[#This Row],[Raça IA]],"-")</f>
        <v>-</v>
      </c>
      <c r="V453" s="162"/>
      <c r="W453" s="162">
        <f>Tabela1339[[#This Row],[Categoria]]</f>
        <v>0</v>
      </c>
      <c r="X453" s="162"/>
      <c r="Y453" s="162"/>
      <c r="Z453" s="162"/>
      <c r="AA453" s="162"/>
      <c r="AB453" s="150" t="str">
        <f t="shared" si="22"/>
        <v/>
      </c>
      <c r="AD453" s="157"/>
      <c r="AE453" s="158" t="str">
        <f>IF(Tabela1312410[[#This Row],[Diagnóstico]]="Não Prenha ",Tabela1339[[#This Row],[Vaca]],"-")</f>
        <v>-</v>
      </c>
      <c r="AF453" s="162"/>
      <c r="AG453" s="162"/>
      <c r="AH453" s="162"/>
      <c r="AI453" s="162"/>
      <c r="AJ453" s="162"/>
      <c r="AK453" s="162">
        <f>Tabela1339[[#This Row],[Categoria]]</f>
        <v>0</v>
      </c>
      <c r="AL453" s="162"/>
      <c r="AM453" s="162"/>
      <c r="AN453" s="162"/>
      <c r="AO453" s="162"/>
      <c r="AP453" s="150" t="str">
        <f t="shared" si="23"/>
        <v/>
      </c>
    </row>
    <row r="454" spans="1:42" s="144" customFormat="1" ht="16.5" x14ac:dyDescent="0.25">
      <c r="A454" s="159"/>
      <c r="B454" s="157"/>
      <c r="C454" s="158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50" t="str">
        <f t="shared" si="21"/>
        <v/>
      </c>
      <c r="P454" s="157"/>
      <c r="Q454" s="158" t="str">
        <f>IF(Tabela1339[[#This Row],[Diagnóstico]]="Não Prenha",Tabela1339[[#This Row],[Vaca]],"-")</f>
        <v>-</v>
      </c>
      <c r="R454" s="162" t="str">
        <f>IF(Tabela1339[[#This Row],[Diagnóstico]]="Não Prenha",Tabela1339[[#This Row],[E.C.C DG]],"-")</f>
        <v>-</v>
      </c>
      <c r="S454" s="162"/>
      <c r="T454" s="162" t="str">
        <f>IF(Tabela1339[[#This Row],[Diagnóstico]]="Não Prenha",Tabela1339[[#This Row],[E.C.C. IA]],"-")</f>
        <v>-</v>
      </c>
      <c r="U454" s="162" t="str">
        <f>IF(Tabela1339[[#This Row],[Diagnóstico]]="Não Prenha",Tabela1339[[#This Row],[Raça IA]],"-")</f>
        <v>-</v>
      </c>
      <c r="V454" s="162"/>
      <c r="W454" s="162">
        <f>Tabela1339[[#This Row],[Categoria]]</f>
        <v>0</v>
      </c>
      <c r="X454" s="162"/>
      <c r="Y454" s="162"/>
      <c r="Z454" s="162"/>
      <c r="AA454" s="162"/>
      <c r="AB454" s="150" t="str">
        <f t="shared" si="22"/>
        <v/>
      </c>
      <c r="AD454" s="157"/>
      <c r="AE454" s="158" t="str">
        <f>IF(Tabela1312410[[#This Row],[Diagnóstico]]="Não Prenha ",Tabela1339[[#This Row],[Vaca]],"-")</f>
        <v>-</v>
      </c>
      <c r="AF454" s="162"/>
      <c r="AG454" s="162"/>
      <c r="AH454" s="162"/>
      <c r="AI454" s="162"/>
      <c r="AJ454" s="162"/>
      <c r="AK454" s="162">
        <f>Tabela1339[[#This Row],[Categoria]]</f>
        <v>0</v>
      </c>
      <c r="AL454" s="162"/>
      <c r="AM454" s="162"/>
      <c r="AN454" s="162"/>
      <c r="AO454" s="162"/>
      <c r="AP454" s="150" t="str">
        <f t="shared" si="23"/>
        <v/>
      </c>
    </row>
    <row r="455" spans="1:42" s="144" customFormat="1" ht="16.5" x14ac:dyDescent="0.25">
      <c r="A455" s="159"/>
      <c r="B455" s="157"/>
      <c r="C455" s="158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50" t="str">
        <f t="shared" si="21"/>
        <v/>
      </c>
      <c r="P455" s="157"/>
      <c r="Q455" s="158" t="str">
        <f>IF(Tabela1339[[#This Row],[Diagnóstico]]="Não Prenha",Tabela1339[[#This Row],[Vaca]],"-")</f>
        <v>-</v>
      </c>
      <c r="R455" s="162" t="str">
        <f>IF(Tabela1339[[#This Row],[Diagnóstico]]="Não Prenha",Tabela1339[[#This Row],[E.C.C DG]],"-")</f>
        <v>-</v>
      </c>
      <c r="S455" s="162"/>
      <c r="T455" s="162" t="str">
        <f>IF(Tabela1339[[#This Row],[Diagnóstico]]="Não Prenha",Tabela1339[[#This Row],[E.C.C. IA]],"-")</f>
        <v>-</v>
      </c>
      <c r="U455" s="162" t="str">
        <f>IF(Tabela1339[[#This Row],[Diagnóstico]]="Não Prenha",Tabela1339[[#This Row],[Raça IA]],"-")</f>
        <v>-</v>
      </c>
      <c r="V455" s="162"/>
      <c r="W455" s="162">
        <f>Tabela1339[[#This Row],[Categoria]]</f>
        <v>0</v>
      </c>
      <c r="X455" s="162"/>
      <c r="Y455" s="162"/>
      <c r="Z455" s="162"/>
      <c r="AA455" s="162"/>
      <c r="AB455" s="150" t="str">
        <f t="shared" si="22"/>
        <v/>
      </c>
      <c r="AD455" s="157"/>
      <c r="AE455" s="158" t="str">
        <f>IF(Tabela1312410[[#This Row],[Diagnóstico]]="Não Prenha ",Tabela1339[[#This Row],[Vaca]],"-")</f>
        <v>-</v>
      </c>
      <c r="AF455" s="162"/>
      <c r="AG455" s="162"/>
      <c r="AH455" s="162"/>
      <c r="AI455" s="162"/>
      <c r="AJ455" s="162"/>
      <c r="AK455" s="162">
        <f>Tabela1339[[#This Row],[Categoria]]</f>
        <v>0</v>
      </c>
      <c r="AL455" s="162"/>
      <c r="AM455" s="162"/>
      <c r="AN455" s="162"/>
      <c r="AO455" s="162"/>
      <c r="AP455" s="150" t="str">
        <f t="shared" si="23"/>
        <v/>
      </c>
    </row>
    <row r="456" spans="1:42" s="144" customFormat="1" ht="16.5" x14ac:dyDescent="0.25">
      <c r="A456" s="159"/>
      <c r="B456" s="157"/>
      <c r="C456" s="158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50" t="str">
        <f t="shared" si="21"/>
        <v/>
      </c>
      <c r="P456" s="157"/>
      <c r="Q456" s="158" t="str">
        <f>IF(Tabela1339[[#This Row],[Diagnóstico]]="Não Prenha",Tabela1339[[#This Row],[Vaca]],"-")</f>
        <v>-</v>
      </c>
      <c r="R456" s="162" t="str">
        <f>IF(Tabela1339[[#This Row],[Diagnóstico]]="Não Prenha",Tabela1339[[#This Row],[E.C.C DG]],"-")</f>
        <v>-</v>
      </c>
      <c r="S456" s="162"/>
      <c r="T456" s="162" t="str">
        <f>IF(Tabela1339[[#This Row],[Diagnóstico]]="Não Prenha",Tabela1339[[#This Row],[E.C.C. IA]],"-")</f>
        <v>-</v>
      </c>
      <c r="U456" s="162" t="str">
        <f>IF(Tabela1339[[#This Row],[Diagnóstico]]="Não Prenha",Tabela1339[[#This Row],[Raça IA]],"-")</f>
        <v>-</v>
      </c>
      <c r="V456" s="162"/>
      <c r="W456" s="162">
        <f>Tabela1339[[#This Row],[Categoria]]</f>
        <v>0</v>
      </c>
      <c r="X456" s="162"/>
      <c r="Y456" s="162"/>
      <c r="Z456" s="162"/>
      <c r="AA456" s="162"/>
      <c r="AB456" s="150" t="str">
        <f t="shared" si="22"/>
        <v/>
      </c>
      <c r="AD456" s="157"/>
      <c r="AE456" s="158" t="str">
        <f>IF(Tabela1312410[[#This Row],[Diagnóstico]]="Não Prenha ",Tabela1339[[#This Row],[Vaca]],"-")</f>
        <v>-</v>
      </c>
      <c r="AF456" s="162"/>
      <c r="AG456" s="162"/>
      <c r="AH456" s="162"/>
      <c r="AI456" s="162"/>
      <c r="AJ456" s="162"/>
      <c r="AK456" s="162">
        <f>Tabela1339[[#This Row],[Categoria]]</f>
        <v>0</v>
      </c>
      <c r="AL456" s="162"/>
      <c r="AM456" s="162"/>
      <c r="AN456" s="162"/>
      <c r="AO456" s="162"/>
      <c r="AP456" s="150" t="str">
        <f t="shared" si="23"/>
        <v/>
      </c>
    </row>
    <row r="457" spans="1:42" s="144" customFormat="1" ht="16.5" x14ac:dyDescent="0.25">
      <c r="A457" s="159"/>
      <c r="B457" s="157"/>
      <c r="C457" s="158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50" t="str">
        <f t="shared" si="21"/>
        <v/>
      </c>
      <c r="P457" s="157"/>
      <c r="Q457" s="158" t="str">
        <f>IF(Tabela1339[[#This Row],[Diagnóstico]]="Não Prenha",Tabela1339[[#This Row],[Vaca]],"-")</f>
        <v>-</v>
      </c>
      <c r="R457" s="162" t="str">
        <f>IF(Tabela1339[[#This Row],[Diagnóstico]]="Não Prenha",Tabela1339[[#This Row],[E.C.C DG]],"-")</f>
        <v>-</v>
      </c>
      <c r="S457" s="162"/>
      <c r="T457" s="162" t="str">
        <f>IF(Tabela1339[[#This Row],[Diagnóstico]]="Não Prenha",Tabela1339[[#This Row],[E.C.C. IA]],"-")</f>
        <v>-</v>
      </c>
      <c r="U457" s="162" t="str">
        <f>IF(Tabela1339[[#This Row],[Diagnóstico]]="Não Prenha",Tabela1339[[#This Row],[Raça IA]],"-")</f>
        <v>-</v>
      </c>
      <c r="V457" s="162"/>
      <c r="W457" s="162">
        <f>Tabela1339[[#This Row],[Categoria]]</f>
        <v>0</v>
      </c>
      <c r="X457" s="162"/>
      <c r="Y457" s="162"/>
      <c r="Z457" s="162"/>
      <c r="AA457" s="162"/>
      <c r="AB457" s="150" t="str">
        <f t="shared" si="22"/>
        <v/>
      </c>
      <c r="AD457" s="157"/>
      <c r="AE457" s="158" t="str">
        <f>IF(Tabela1312410[[#This Row],[Diagnóstico]]="Não Prenha ",Tabela1339[[#This Row],[Vaca]],"-")</f>
        <v>-</v>
      </c>
      <c r="AF457" s="162"/>
      <c r="AG457" s="162"/>
      <c r="AH457" s="162"/>
      <c r="AI457" s="162"/>
      <c r="AJ457" s="162"/>
      <c r="AK457" s="162">
        <f>Tabela1339[[#This Row],[Categoria]]</f>
        <v>0</v>
      </c>
      <c r="AL457" s="162"/>
      <c r="AM457" s="162"/>
      <c r="AN457" s="162"/>
      <c r="AO457" s="162"/>
      <c r="AP457" s="150" t="str">
        <f t="shared" si="23"/>
        <v/>
      </c>
    </row>
    <row r="458" spans="1:42" s="144" customFormat="1" ht="16.5" x14ac:dyDescent="0.25">
      <c r="A458" s="159"/>
      <c r="B458" s="157"/>
      <c r="C458" s="158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50" t="str">
        <f t="shared" si="21"/>
        <v/>
      </c>
      <c r="P458" s="157"/>
      <c r="Q458" s="158" t="str">
        <f>IF(Tabela1339[[#This Row],[Diagnóstico]]="Não Prenha",Tabela1339[[#This Row],[Vaca]],"-")</f>
        <v>-</v>
      </c>
      <c r="R458" s="162" t="str">
        <f>IF(Tabela1339[[#This Row],[Diagnóstico]]="Não Prenha",Tabela1339[[#This Row],[E.C.C DG]],"-")</f>
        <v>-</v>
      </c>
      <c r="S458" s="162"/>
      <c r="T458" s="162" t="str">
        <f>IF(Tabela1339[[#This Row],[Diagnóstico]]="Não Prenha",Tabela1339[[#This Row],[E.C.C. IA]],"-")</f>
        <v>-</v>
      </c>
      <c r="U458" s="162" t="str">
        <f>IF(Tabela1339[[#This Row],[Diagnóstico]]="Não Prenha",Tabela1339[[#This Row],[Raça IA]],"-")</f>
        <v>-</v>
      </c>
      <c r="V458" s="162"/>
      <c r="W458" s="162">
        <f>Tabela1339[[#This Row],[Categoria]]</f>
        <v>0</v>
      </c>
      <c r="X458" s="162"/>
      <c r="Y458" s="162"/>
      <c r="Z458" s="162"/>
      <c r="AA458" s="162"/>
      <c r="AB458" s="150" t="str">
        <f t="shared" si="22"/>
        <v/>
      </c>
      <c r="AD458" s="157"/>
      <c r="AE458" s="158" t="str">
        <f>IF(Tabela1312410[[#This Row],[Diagnóstico]]="Não Prenha ",Tabela1339[[#This Row],[Vaca]],"-")</f>
        <v>-</v>
      </c>
      <c r="AF458" s="162"/>
      <c r="AG458" s="162"/>
      <c r="AH458" s="162"/>
      <c r="AI458" s="162"/>
      <c r="AJ458" s="162"/>
      <c r="AK458" s="162">
        <f>Tabela1339[[#This Row],[Categoria]]</f>
        <v>0</v>
      </c>
      <c r="AL458" s="162"/>
      <c r="AM458" s="162"/>
      <c r="AN458" s="162"/>
      <c r="AO458" s="162"/>
      <c r="AP458" s="150" t="str">
        <f t="shared" si="23"/>
        <v/>
      </c>
    </row>
    <row r="459" spans="1:42" s="144" customFormat="1" ht="16.5" x14ac:dyDescent="0.25">
      <c r="A459" s="159"/>
      <c r="B459" s="157"/>
      <c r="C459" s="158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50" t="str">
        <f t="shared" si="21"/>
        <v/>
      </c>
      <c r="P459" s="157"/>
      <c r="Q459" s="158" t="str">
        <f>IF(Tabela1339[[#This Row],[Diagnóstico]]="Não Prenha",Tabela1339[[#This Row],[Vaca]],"-")</f>
        <v>-</v>
      </c>
      <c r="R459" s="162" t="str">
        <f>IF(Tabela1339[[#This Row],[Diagnóstico]]="Não Prenha",Tabela1339[[#This Row],[E.C.C DG]],"-")</f>
        <v>-</v>
      </c>
      <c r="S459" s="162"/>
      <c r="T459" s="162" t="str">
        <f>IF(Tabela1339[[#This Row],[Diagnóstico]]="Não Prenha",Tabela1339[[#This Row],[E.C.C. IA]],"-")</f>
        <v>-</v>
      </c>
      <c r="U459" s="162" t="str">
        <f>IF(Tabela1339[[#This Row],[Diagnóstico]]="Não Prenha",Tabela1339[[#This Row],[Raça IA]],"-")</f>
        <v>-</v>
      </c>
      <c r="V459" s="162"/>
      <c r="W459" s="162">
        <f>Tabela1339[[#This Row],[Categoria]]</f>
        <v>0</v>
      </c>
      <c r="X459" s="162"/>
      <c r="Y459" s="162"/>
      <c r="Z459" s="162"/>
      <c r="AA459" s="162"/>
      <c r="AB459" s="150" t="str">
        <f t="shared" si="22"/>
        <v/>
      </c>
      <c r="AD459" s="157"/>
      <c r="AE459" s="158" t="str">
        <f>IF(Tabela1312410[[#This Row],[Diagnóstico]]="Não Prenha ",Tabela1339[[#This Row],[Vaca]],"-")</f>
        <v>-</v>
      </c>
      <c r="AF459" s="162"/>
      <c r="AG459" s="162"/>
      <c r="AH459" s="162"/>
      <c r="AI459" s="162"/>
      <c r="AJ459" s="162"/>
      <c r="AK459" s="162">
        <f>Tabela1339[[#This Row],[Categoria]]</f>
        <v>0</v>
      </c>
      <c r="AL459" s="162"/>
      <c r="AM459" s="162"/>
      <c r="AN459" s="162"/>
      <c r="AO459" s="162"/>
      <c r="AP459" s="150" t="str">
        <f t="shared" si="23"/>
        <v/>
      </c>
    </row>
    <row r="460" spans="1:42" s="144" customFormat="1" ht="16.5" x14ac:dyDescent="0.25">
      <c r="A460" s="159"/>
      <c r="B460" s="157"/>
      <c r="C460" s="158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50" t="str">
        <f t="shared" si="21"/>
        <v/>
      </c>
      <c r="P460" s="157"/>
      <c r="Q460" s="158" t="str">
        <f>IF(Tabela1339[[#This Row],[Diagnóstico]]="Não Prenha",Tabela1339[[#This Row],[Vaca]],"-")</f>
        <v>-</v>
      </c>
      <c r="R460" s="162" t="str">
        <f>IF(Tabela1339[[#This Row],[Diagnóstico]]="Não Prenha",Tabela1339[[#This Row],[E.C.C DG]],"-")</f>
        <v>-</v>
      </c>
      <c r="S460" s="162"/>
      <c r="T460" s="162" t="str">
        <f>IF(Tabela1339[[#This Row],[Diagnóstico]]="Não Prenha",Tabela1339[[#This Row],[E.C.C. IA]],"-")</f>
        <v>-</v>
      </c>
      <c r="U460" s="162" t="str">
        <f>IF(Tabela1339[[#This Row],[Diagnóstico]]="Não Prenha",Tabela1339[[#This Row],[Raça IA]],"-")</f>
        <v>-</v>
      </c>
      <c r="V460" s="162"/>
      <c r="W460" s="162">
        <f>Tabela1339[[#This Row],[Categoria]]</f>
        <v>0</v>
      </c>
      <c r="X460" s="162"/>
      <c r="Y460" s="162"/>
      <c r="Z460" s="162"/>
      <c r="AA460" s="162"/>
      <c r="AB460" s="150" t="str">
        <f t="shared" si="22"/>
        <v/>
      </c>
      <c r="AD460" s="157"/>
      <c r="AE460" s="158" t="str">
        <f>IF(Tabela1312410[[#This Row],[Diagnóstico]]="Não Prenha ",Tabela1339[[#This Row],[Vaca]],"-")</f>
        <v>-</v>
      </c>
      <c r="AF460" s="162"/>
      <c r="AG460" s="162"/>
      <c r="AH460" s="162"/>
      <c r="AI460" s="162"/>
      <c r="AJ460" s="162"/>
      <c r="AK460" s="162">
        <f>Tabela1339[[#This Row],[Categoria]]</f>
        <v>0</v>
      </c>
      <c r="AL460" s="162"/>
      <c r="AM460" s="162"/>
      <c r="AN460" s="162"/>
      <c r="AO460" s="162"/>
      <c r="AP460" s="150" t="str">
        <f t="shared" si="23"/>
        <v/>
      </c>
    </row>
    <row r="461" spans="1:42" s="144" customFormat="1" ht="16.5" x14ac:dyDescent="0.25">
      <c r="A461" s="159"/>
      <c r="B461" s="157"/>
      <c r="C461" s="158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50" t="str">
        <f t="shared" si="21"/>
        <v/>
      </c>
      <c r="P461" s="157"/>
      <c r="Q461" s="158" t="str">
        <f>IF(Tabela1339[[#This Row],[Diagnóstico]]="Não Prenha",Tabela1339[[#This Row],[Vaca]],"-")</f>
        <v>-</v>
      </c>
      <c r="R461" s="162" t="str">
        <f>IF(Tabela1339[[#This Row],[Diagnóstico]]="Não Prenha",Tabela1339[[#This Row],[E.C.C DG]],"-")</f>
        <v>-</v>
      </c>
      <c r="S461" s="162"/>
      <c r="T461" s="162" t="str">
        <f>IF(Tabela1339[[#This Row],[Diagnóstico]]="Não Prenha",Tabela1339[[#This Row],[E.C.C. IA]],"-")</f>
        <v>-</v>
      </c>
      <c r="U461" s="162" t="str">
        <f>IF(Tabela1339[[#This Row],[Diagnóstico]]="Não Prenha",Tabela1339[[#This Row],[Raça IA]],"-")</f>
        <v>-</v>
      </c>
      <c r="V461" s="162"/>
      <c r="W461" s="162">
        <f>Tabela1339[[#This Row],[Categoria]]</f>
        <v>0</v>
      </c>
      <c r="X461" s="162"/>
      <c r="Y461" s="162"/>
      <c r="Z461" s="162"/>
      <c r="AA461" s="162"/>
      <c r="AB461" s="150" t="str">
        <f t="shared" si="22"/>
        <v/>
      </c>
      <c r="AD461" s="157"/>
      <c r="AE461" s="158" t="str">
        <f>IF(Tabela1312410[[#This Row],[Diagnóstico]]="Não Prenha ",Tabela1339[[#This Row],[Vaca]],"-")</f>
        <v>-</v>
      </c>
      <c r="AF461" s="162"/>
      <c r="AG461" s="162"/>
      <c r="AH461" s="162"/>
      <c r="AI461" s="162"/>
      <c r="AJ461" s="162"/>
      <c r="AK461" s="162">
        <f>Tabela1339[[#This Row],[Categoria]]</f>
        <v>0</v>
      </c>
      <c r="AL461" s="162"/>
      <c r="AM461" s="162"/>
      <c r="AN461" s="162"/>
      <c r="AO461" s="162"/>
      <c r="AP461" s="150" t="str">
        <f t="shared" si="23"/>
        <v/>
      </c>
    </row>
    <row r="462" spans="1:42" s="144" customFormat="1" ht="16.5" x14ac:dyDescent="0.25">
      <c r="A462" s="159"/>
      <c r="B462" s="157"/>
      <c r="C462" s="158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50" t="str">
        <f t="shared" si="21"/>
        <v/>
      </c>
      <c r="P462" s="157"/>
      <c r="Q462" s="158" t="str">
        <f>IF(Tabela1339[[#This Row],[Diagnóstico]]="Não Prenha",Tabela1339[[#This Row],[Vaca]],"-")</f>
        <v>-</v>
      </c>
      <c r="R462" s="162" t="str">
        <f>IF(Tabela1339[[#This Row],[Diagnóstico]]="Não Prenha",Tabela1339[[#This Row],[E.C.C DG]],"-")</f>
        <v>-</v>
      </c>
      <c r="S462" s="162"/>
      <c r="T462" s="162" t="str">
        <f>IF(Tabela1339[[#This Row],[Diagnóstico]]="Não Prenha",Tabela1339[[#This Row],[E.C.C. IA]],"-")</f>
        <v>-</v>
      </c>
      <c r="U462" s="162" t="str">
        <f>IF(Tabela1339[[#This Row],[Diagnóstico]]="Não Prenha",Tabela1339[[#This Row],[Raça IA]],"-")</f>
        <v>-</v>
      </c>
      <c r="V462" s="162"/>
      <c r="W462" s="162">
        <f>Tabela1339[[#This Row],[Categoria]]</f>
        <v>0</v>
      </c>
      <c r="X462" s="162"/>
      <c r="Y462" s="162"/>
      <c r="Z462" s="162"/>
      <c r="AA462" s="162"/>
      <c r="AB462" s="150" t="str">
        <f t="shared" si="22"/>
        <v/>
      </c>
      <c r="AD462" s="157"/>
      <c r="AE462" s="158" t="str">
        <f>IF(Tabela1312410[[#This Row],[Diagnóstico]]="Não Prenha ",Tabela1339[[#This Row],[Vaca]],"-")</f>
        <v>-</v>
      </c>
      <c r="AF462" s="162"/>
      <c r="AG462" s="162"/>
      <c r="AH462" s="162"/>
      <c r="AI462" s="162"/>
      <c r="AJ462" s="162"/>
      <c r="AK462" s="162">
        <f>Tabela1339[[#This Row],[Categoria]]</f>
        <v>0</v>
      </c>
      <c r="AL462" s="162"/>
      <c r="AM462" s="162"/>
      <c r="AN462" s="162"/>
      <c r="AO462" s="162"/>
      <c r="AP462" s="150" t="str">
        <f t="shared" si="23"/>
        <v/>
      </c>
    </row>
    <row r="463" spans="1:42" s="144" customFormat="1" ht="16.5" x14ac:dyDescent="0.25">
      <c r="A463" s="159"/>
      <c r="B463" s="157"/>
      <c r="C463" s="158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50" t="str">
        <f t="shared" si="21"/>
        <v/>
      </c>
      <c r="P463" s="157"/>
      <c r="Q463" s="158" t="str">
        <f>IF(Tabela1339[[#This Row],[Diagnóstico]]="Não Prenha",Tabela1339[[#This Row],[Vaca]],"-")</f>
        <v>-</v>
      </c>
      <c r="R463" s="162" t="str">
        <f>IF(Tabela1339[[#This Row],[Diagnóstico]]="Não Prenha",Tabela1339[[#This Row],[E.C.C DG]],"-")</f>
        <v>-</v>
      </c>
      <c r="S463" s="162"/>
      <c r="T463" s="162" t="str">
        <f>IF(Tabela1339[[#This Row],[Diagnóstico]]="Não Prenha",Tabela1339[[#This Row],[E.C.C. IA]],"-")</f>
        <v>-</v>
      </c>
      <c r="U463" s="162" t="str">
        <f>IF(Tabela1339[[#This Row],[Diagnóstico]]="Não Prenha",Tabela1339[[#This Row],[Raça IA]],"-")</f>
        <v>-</v>
      </c>
      <c r="V463" s="162"/>
      <c r="W463" s="162">
        <f>Tabela1339[[#This Row],[Categoria]]</f>
        <v>0</v>
      </c>
      <c r="X463" s="162"/>
      <c r="Y463" s="162"/>
      <c r="Z463" s="162"/>
      <c r="AA463" s="162"/>
      <c r="AB463" s="150" t="str">
        <f t="shared" si="22"/>
        <v/>
      </c>
      <c r="AD463" s="157"/>
      <c r="AE463" s="158" t="str">
        <f>IF(Tabela1312410[[#This Row],[Diagnóstico]]="Não Prenha ",Tabela1339[[#This Row],[Vaca]],"-")</f>
        <v>-</v>
      </c>
      <c r="AF463" s="162"/>
      <c r="AG463" s="162"/>
      <c r="AH463" s="162"/>
      <c r="AI463" s="162"/>
      <c r="AJ463" s="162"/>
      <c r="AK463" s="162">
        <f>Tabela1339[[#This Row],[Categoria]]</f>
        <v>0</v>
      </c>
      <c r="AL463" s="162"/>
      <c r="AM463" s="162"/>
      <c r="AN463" s="162"/>
      <c r="AO463" s="162"/>
      <c r="AP463" s="150" t="str">
        <f t="shared" si="23"/>
        <v/>
      </c>
    </row>
    <row r="464" spans="1:42" s="144" customFormat="1" ht="16.5" x14ac:dyDescent="0.25">
      <c r="A464" s="159"/>
      <c r="B464" s="157"/>
      <c r="C464" s="158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50" t="str">
        <f t="shared" si="21"/>
        <v/>
      </c>
      <c r="P464" s="157"/>
      <c r="Q464" s="158" t="str">
        <f>IF(Tabela1339[[#This Row],[Diagnóstico]]="Não Prenha",Tabela1339[[#This Row],[Vaca]],"-")</f>
        <v>-</v>
      </c>
      <c r="R464" s="162" t="str">
        <f>IF(Tabela1339[[#This Row],[Diagnóstico]]="Não Prenha",Tabela1339[[#This Row],[E.C.C DG]],"-")</f>
        <v>-</v>
      </c>
      <c r="S464" s="162"/>
      <c r="T464" s="162" t="str">
        <f>IF(Tabela1339[[#This Row],[Diagnóstico]]="Não Prenha",Tabela1339[[#This Row],[E.C.C. IA]],"-")</f>
        <v>-</v>
      </c>
      <c r="U464" s="162" t="str">
        <f>IF(Tabela1339[[#This Row],[Diagnóstico]]="Não Prenha",Tabela1339[[#This Row],[Raça IA]],"-")</f>
        <v>-</v>
      </c>
      <c r="V464" s="162"/>
      <c r="W464" s="162">
        <f>Tabela1339[[#This Row],[Categoria]]</f>
        <v>0</v>
      </c>
      <c r="X464" s="162"/>
      <c r="Y464" s="162"/>
      <c r="Z464" s="162"/>
      <c r="AA464" s="162"/>
      <c r="AB464" s="150" t="str">
        <f t="shared" si="22"/>
        <v/>
      </c>
      <c r="AD464" s="157"/>
      <c r="AE464" s="158" t="str">
        <f>IF(Tabela1312410[[#This Row],[Diagnóstico]]="Não Prenha ",Tabela1339[[#This Row],[Vaca]],"-")</f>
        <v>-</v>
      </c>
      <c r="AF464" s="162"/>
      <c r="AG464" s="162"/>
      <c r="AH464" s="162"/>
      <c r="AI464" s="162"/>
      <c r="AJ464" s="162"/>
      <c r="AK464" s="162">
        <f>Tabela1339[[#This Row],[Categoria]]</f>
        <v>0</v>
      </c>
      <c r="AL464" s="162"/>
      <c r="AM464" s="162"/>
      <c r="AN464" s="162"/>
      <c r="AO464" s="162"/>
      <c r="AP464" s="150" t="str">
        <f t="shared" si="23"/>
        <v/>
      </c>
    </row>
    <row r="465" spans="1:42" s="144" customFormat="1" x14ac:dyDescent="0.25">
      <c r="A465" s="156"/>
      <c r="B465" s="76"/>
      <c r="C465" s="155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50" t="str">
        <f t="shared" si="21"/>
        <v/>
      </c>
      <c r="P465" s="76"/>
      <c r="Q465" s="155" t="str">
        <f>IF(Tabela1339[[#This Row],[Diagnóstico]]="Não Prenha",Tabela1339[[#This Row],[Vaca]],"-")</f>
        <v>-</v>
      </c>
      <c r="R465" s="162" t="str">
        <f>IF(Tabela1339[[#This Row],[Diagnóstico]]="Não Prenha",Tabela1339[[#This Row],[E.C.C DG]],"-")</f>
        <v>-</v>
      </c>
      <c r="S465" s="162"/>
      <c r="T465" s="162" t="str">
        <f>IF(Tabela1339[[#This Row],[Diagnóstico]]="Não Prenha",Tabela1339[[#This Row],[E.C.C. IA]],"-")</f>
        <v>-</v>
      </c>
      <c r="U465" s="162" t="str">
        <f>IF(Tabela1339[[#This Row],[Diagnóstico]]="Não Prenha",Tabela1339[[#This Row],[Raça IA]],"-")</f>
        <v>-</v>
      </c>
      <c r="V465" s="162"/>
      <c r="W465" s="162">
        <f>Tabela1339[[#This Row],[Categoria]]</f>
        <v>0</v>
      </c>
      <c r="X465" s="162"/>
      <c r="Y465" s="162"/>
      <c r="Z465" s="162"/>
      <c r="AA465" s="162"/>
      <c r="AB465" s="150" t="str">
        <f t="shared" si="22"/>
        <v/>
      </c>
      <c r="AD465" s="76"/>
      <c r="AE465" s="155" t="str">
        <f>IF(Tabela1312410[[#This Row],[Diagnóstico]]="Não Prenha ",Tabela1339[[#This Row],[Vaca]],"-")</f>
        <v>-</v>
      </c>
      <c r="AF465" s="162"/>
      <c r="AG465" s="162"/>
      <c r="AH465" s="162"/>
      <c r="AI465" s="162"/>
      <c r="AJ465" s="162"/>
      <c r="AK465" s="162">
        <f>Tabela1339[[#This Row],[Categoria]]</f>
        <v>0</v>
      </c>
      <c r="AL465" s="162"/>
      <c r="AM465" s="162"/>
      <c r="AN465" s="162"/>
      <c r="AO465" s="162"/>
      <c r="AP465" s="150" t="str">
        <f t="shared" si="23"/>
        <v/>
      </c>
    </row>
    <row r="466" spans="1:42" s="144" customFormat="1" x14ac:dyDescent="0.25">
      <c r="A466" s="156"/>
      <c r="B466" s="76"/>
      <c r="C466" s="155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50" t="str">
        <f t="shared" si="21"/>
        <v/>
      </c>
      <c r="P466" s="76"/>
      <c r="Q466" s="155" t="str">
        <f>IF(Tabela1339[[#This Row],[Diagnóstico]]="Não Prenha",Tabela1339[[#This Row],[Vaca]],"-")</f>
        <v>-</v>
      </c>
      <c r="R466" s="162" t="str">
        <f>IF(Tabela1339[[#This Row],[Diagnóstico]]="Não Prenha",Tabela1339[[#This Row],[E.C.C DG]],"-")</f>
        <v>-</v>
      </c>
      <c r="S466" s="162"/>
      <c r="T466" s="162" t="str">
        <f>IF(Tabela1339[[#This Row],[Diagnóstico]]="Não Prenha",Tabela1339[[#This Row],[E.C.C. IA]],"-")</f>
        <v>-</v>
      </c>
      <c r="U466" s="162" t="str">
        <f>IF(Tabela1339[[#This Row],[Diagnóstico]]="Não Prenha",Tabela1339[[#This Row],[Raça IA]],"-")</f>
        <v>-</v>
      </c>
      <c r="V466" s="162"/>
      <c r="W466" s="162">
        <f>Tabela1339[[#This Row],[Categoria]]</f>
        <v>0</v>
      </c>
      <c r="X466" s="162"/>
      <c r="Y466" s="162"/>
      <c r="Z466" s="162"/>
      <c r="AA466" s="162"/>
      <c r="AB466" s="150" t="str">
        <f t="shared" si="22"/>
        <v/>
      </c>
      <c r="AD466" s="76"/>
      <c r="AE466" s="155" t="str">
        <f>IF(Tabela1312410[[#This Row],[Diagnóstico]]="Não Prenha ",Tabela1339[[#This Row],[Vaca]],"-")</f>
        <v>-</v>
      </c>
      <c r="AF466" s="162"/>
      <c r="AG466" s="162"/>
      <c r="AH466" s="162"/>
      <c r="AI466" s="162"/>
      <c r="AJ466" s="162"/>
      <c r="AK466" s="162">
        <f>Tabela1339[[#This Row],[Categoria]]</f>
        <v>0</v>
      </c>
      <c r="AL466" s="162"/>
      <c r="AM466" s="162"/>
      <c r="AN466" s="162"/>
      <c r="AO466" s="162"/>
      <c r="AP466" s="150" t="str">
        <f t="shared" si="23"/>
        <v/>
      </c>
    </row>
    <row r="467" spans="1:42" s="144" customFormat="1" x14ac:dyDescent="0.25">
      <c r="A467" s="156"/>
      <c r="B467" s="76"/>
      <c r="C467" s="155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50" t="str">
        <f t="shared" si="21"/>
        <v/>
      </c>
      <c r="P467" s="76"/>
      <c r="Q467" s="155" t="str">
        <f>IF(Tabela1339[[#This Row],[Diagnóstico]]="Não Prenha",Tabela1339[[#This Row],[Vaca]],"-")</f>
        <v>-</v>
      </c>
      <c r="R467" s="162" t="str">
        <f>IF(Tabela1339[[#This Row],[Diagnóstico]]="Não Prenha",Tabela1339[[#This Row],[E.C.C DG]],"-")</f>
        <v>-</v>
      </c>
      <c r="S467" s="162"/>
      <c r="T467" s="162" t="str">
        <f>IF(Tabela1339[[#This Row],[Diagnóstico]]="Não Prenha",Tabela1339[[#This Row],[E.C.C. IA]],"-")</f>
        <v>-</v>
      </c>
      <c r="U467" s="162" t="str">
        <f>IF(Tabela1339[[#This Row],[Diagnóstico]]="Não Prenha",Tabela1339[[#This Row],[Raça IA]],"-")</f>
        <v>-</v>
      </c>
      <c r="V467" s="162"/>
      <c r="W467" s="162">
        <f>Tabela1339[[#This Row],[Categoria]]</f>
        <v>0</v>
      </c>
      <c r="X467" s="162"/>
      <c r="Y467" s="162"/>
      <c r="Z467" s="162"/>
      <c r="AA467" s="162"/>
      <c r="AB467" s="150" t="str">
        <f t="shared" si="22"/>
        <v/>
      </c>
      <c r="AD467" s="76"/>
      <c r="AE467" s="155" t="str">
        <f>IF(Tabela1312410[[#This Row],[Diagnóstico]]="Não Prenha ",Tabela1339[[#This Row],[Vaca]],"-")</f>
        <v>-</v>
      </c>
      <c r="AF467" s="162"/>
      <c r="AG467" s="162"/>
      <c r="AH467" s="162"/>
      <c r="AI467" s="162"/>
      <c r="AJ467" s="162"/>
      <c r="AK467" s="162">
        <f>Tabela1339[[#This Row],[Categoria]]</f>
        <v>0</v>
      </c>
      <c r="AL467" s="162"/>
      <c r="AM467" s="162"/>
      <c r="AN467" s="162"/>
      <c r="AO467" s="162"/>
      <c r="AP467" s="150" t="str">
        <f t="shared" si="23"/>
        <v/>
      </c>
    </row>
    <row r="468" spans="1:42" s="144" customFormat="1" x14ac:dyDescent="0.25">
      <c r="A468" s="156"/>
      <c r="B468" s="76"/>
      <c r="C468" s="155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50" t="str">
        <f t="shared" si="21"/>
        <v/>
      </c>
      <c r="P468" s="76"/>
      <c r="Q468" s="155" t="str">
        <f>IF(Tabela1339[[#This Row],[Diagnóstico]]="Não Prenha",Tabela1339[[#This Row],[Vaca]],"-")</f>
        <v>-</v>
      </c>
      <c r="R468" s="162" t="str">
        <f>IF(Tabela1339[[#This Row],[Diagnóstico]]="Não Prenha",Tabela1339[[#This Row],[E.C.C DG]],"-")</f>
        <v>-</v>
      </c>
      <c r="S468" s="162"/>
      <c r="T468" s="162" t="str">
        <f>IF(Tabela1339[[#This Row],[Diagnóstico]]="Não Prenha",Tabela1339[[#This Row],[E.C.C. IA]],"-")</f>
        <v>-</v>
      </c>
      <c r="U468" s="162" t="str">
        <f>IF(Tabela1339[[#This Row],[Diagnóstico]]="Não Prenha",Tabela1339[[#This Row],[Raça IA]],"-")</f>
        <v>-</v>
      </c>
      <c r="V468" s="162"/>
      <c r="W468" s="162">
        <f>Tabela1339[[#This Row],[Categoria]]</f>
        <v>0</v>
      </c>
      <c r="X468" s="162"/>
      <c r="Y468" s="162"/>
      <c r="Z468" s="162"/>
      <c r="AA468" s="162"/>
      <c r="AB468" s="150" t="str">
        <f t="shared" si="22"/>
        <v/>
      </c>
      <c r="AD468" s="76"/>
      <c r="AE468" s="155" t="str">
        <f>IF(Tabela1312410[[#This Row],[Diagnóstico]]="Não Prenha ",Tabela1339[[#This Row],[Vaca]],"-")</f>
        <v>-</v>
      </c>
      <c r="AF468" s="162"/>
      <c r="AG468" s="162"/>
      <c r="AH468" s="162"/>
      <c r="AI468" s="162"/>
      <c r="AJ468" s="162"/>
      <c r="AK468" s="162">
        <f>Tabela1339[[#This Row],[Categoria]]</f>
        <v>0</v>
      </c>
      <c r="AL468" s="162"/>
      <c r="AM468" s="162"/>
      <c r="AN468" s="162"/>
      <c r="AO468" s="162"/>
      <c r="AP468" s="150" t="str">
        <f t="shared" si="23"/>
        <v/>
      </c>
    </row>
    <row r="469" spans="1:42" s="144" customFormat="1" x14ac:dyDescent="0.25">
      <c r="A469" s="156"/>
      <c r="B469" s="76"/>
      <c r="C469" s="155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50" t="str">
        <f t="shared" si="21"/>
        <v/>
      </c>
      <c r="P469" s="76"/>
      <c r="Q469" s="155" t="str">
        <f>IF(Tabela1339[[#This Row],[Diagnóstico]]="Não Prenha",Tabela1339[[#This Row],[Vaca]],"-")</f>
        <v>-</v>
      </c>
      <c r="R469" s="162" t="str">
        <f>IF(Tabela1339[[#This Row],[Diagnóstico]]="Não Prenha",Tabela1339[[#This Row],[E.C.C DG]],"-")</f>
        <v>-</v>
      </c>
      <c r="S469" s="162"/>
      <c r="T469" s="162" t="str">
        <f>IF(Tabela1339[[#This Row],[Diagnóstico]]="Não Prenha",Tabela1339[[#This Row],[E.C.C. IA]],"-")</f>
        <v>-</v>
      </c>
      <c r="U469" s="162" t="str">
        <f>IF(Tabela1339[[#This Row],[Diagnóstico]]="Não Prenha",Tabela1339[[#This Row],[Raça IA]],"-")</f>
        <v>-</v>
      </c>
      <c r="V469" s="162"/>
      <c r="W469" s="162">
        <f>Tabela1339[[#This Row],[Categoria]]</f>
        <v>0</v>
      </c>
      <c r="X469" s="162"/>
      <c r="Y469" s="162"/>
      <c r="Z469" s="162"/>
      <c r="AA469" s="162"/>
      <c r="AB469" s="150" t="str">
        <f t="shared" si="22"/>
        <v/>
      </c>
      <c r="AD469" s="76"/>
      <c r="AE469" s="155" t="str">
        <f>IF(Tabela1312410[[#This Row],[Diagnóstico]]="Não Prenha ",Tabela1339[[#This Row],[Vaca]],"-")</f>
        <v>-</v>
      </c>
      <c r="AF469" s="162"/>
      <c r="AG469" s="162"/>
      <c r="AH469" s="162"/>
      <c r="AI469" s="162"/>
      <c r="AJ469" s="162"/>
      <c r="AK469" s="162">
        <f>Tabela1339[[#This Row],[Categoria]]</f>
        <v>0</v>
      </c>
      <c r="AL469" s="162"/>
      <c r="AM469" s="162"/>
      <c r="AN469" s="162"/>
      <c r="AO469" s="162"/>
      <c r="AP469" s="150" t="str">
        <f t="shared" si="23"/>
        <v/>
      </c>
    </row>
    <row r="470" spans="1:42" s="144" customFormat="1" x14ac:dyDescent="0.25">
      <c r="A470" s="156"/>
      <c r="B470" s="76"/>
      <c r="C470" s="155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50" t="str">
        <f t="shared" si="21"/>
        <v/>
      </c>
      <c r="P470" s="76"/>
      <c r="Q470" s="155" t="str">
        <f>IF(Tabela1339[[#This Row],[Diagnóstico]]="Não Prenha",Tabela1339[[#This Row],[Vaca]],"-")</f>
        <v>-</v>
      </c>
      <c r="R470" s="162" t="str">
        <f>IF(Tabela1339[[#This Row],[Diagnóstico]]="Não Prenha",Tabela1339[[#This Row],[E.C.C DG]],"-")</f>
        <v>-</v>
      </c>
      <c r="S470" s="162"/>
      <c r="T470" s="162" t="str">
        <f>IF(Tabela1339[[#This Row],[Diagnóstico]]="Não Prenha",Tabela1339[[#This Row],[E.C.C. IA]],"-")</f>
        <v>-</v>
      </c>
      <c r="U470" s="162" t="str">
        <f>IF(Tabela1339[[#This Row],[Diagnóstico]]="Não Prenha",Tabela1339[[#This Row],[Raça IA]],"-")</f>
        <v>-</v>
      </c>
      <c r="V470" s="162"/>
      <c r="W470" s="162">
        <f>Tabela1339[[#This Row],[Categoria]]</f>
        <v>0</v>
      </c>
      <c r="X470" s="162"/>
      <c r="Y470" s="162"/>
      <c r="Z470" s="162"/>
      <c r="AA470" s="162"/>
      <c r="AB470" s="150" t="str">
        <f t="shared" si="22"/>
        <v/>
      </c>
      <c r="AD470" s="76"/>
      <c r="AE470" s="155" t="str">
        <f>IF(Tabela1312410[[#This Row],[Diagnóstico]]="Não Prenha ",Tabela1339[[#This Row],[Vaca]],"-")</f>
        <v>-</v>
      </c>
      <c r="AF470" s="162"/>
      <c r="AG470" s="162"/>
      <c r="AH470" s="162"/>
      <c r="AI470" s="162"/>
      <c r="AJ470" s="162"/>
      <c r="AK470" s="162">
        <f>Tabela1339[[#This Row],[Categoria]]</f>
        <v>0</v>
      </c>
      <c r="AL470" s="162"/>
      <c r="AM470" s="162"/>
      <c r="AN470" s="162"/>
      <c r="AO470" s="162"/>
      <c r="AP470" s="150" t="str">
        <f t="shared" si="23"/>
        <v/>
      </c>
    </row>
    <row r="471" spans="1:42" s="144" customFormat="1" x14ac:dyDescent="0.25">
      <c r="A471" s="156"/>
      <c r="B471" s="76"/>
      <c r="C471" s="155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50" t="str">
        <f t="shared" si="21"/>
        <v/>
      </c>
      <c r="P471" s="76"/>
      <c r="Q471" s="155" t="str">
        <f>IF(Tabela1339[[#This Row],[Diagnóstico]]="Não Prenha",Tabela1339[[#This Row],[Vaca]],"-")</f>
        <v>-</v>
      </c>
      <c r="R471" s="162" t="str">
        <f>IF(Tabela1339[[#This Row],[Diagnóstico]]="Não Prenha",Tabela1339[[#This Row],[E.C.C DG]],"-")</f>
        <v>-</v>
      </c>
      <c r="S471" s="162"/>
      <c r="T471" s="162" t="str">
        <f>IF(Tabela1339[[#This Row],[Diagnóstico]]="Não Prenha",Tabela1339[[#This Row],[E.C.C. IA]],"-")</f>
        <v>-</v>
      </c>
      <c r="U471" s="162" t="str">
        <f>IF(Tabela1339[[#This Row],[Diagnóstico]]="Não Prenha",Tabela1339[[#This Row],[Raça IA]],"-")</f>
        <v>-</v>
      </c>
      <c r="V471" s="162"/>
      <c r="W471" s="162">
        <f>Tabela1339[[#This Row],[Categoria]]</f>
        <v>0</v>
      </c>
      <c r="X471" s="162"/>
      <c r="Y471" s="162"/>
      <c r="Z471" s="162"/>
      <c r="AA471" s="162"/>
      <c r="AB471" s="150" t="str">
        <f t="shared" si="22"/>
        <v/>
      </c>
      <c r="AD471" s="76"/>
      <c r="AE471" s="155" t="str">
        <f>IF(Tabela1312410[[#This Row],[Diagnóstico]]="Não Prenha ",Tabela1339[[#This Row],[Vaca]],"-")</f>
        <v>-</v>
      </c>
      <c r="AF471" s="162"/>
      <c r="AG471" s="162"/>
      <c r="AH471" s="162"/>
      <c r="AI471" s="162"/>
      <c r="AJ471" s="162"/>
      <c r="AK471" s="162">
        <f>Tabela1339[[#This Row],[Categoria]]</f>
        <v>0</v>
      </c>
      <c r="AL471" s="162"/>
      <c r="AM471" s="162"/>
      <c r="AN471" s="162"/>
      <c r="AO471" s="162"/>
      <c r="AP471" s="150" t="str">
        <f t="shared" si="23"/>
        <v/>
      </c>
    </row>
    <row r="472" spans="1:42" s="144" customFormat="1" x14ac:dyDescent="0.25">
      <c r="A472" s="156"/>
      <c r="B472" s="76"/>
      <c r="C472" s="155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50" t="str">
        <f t="shared" si="21"/>
        <v/>
      </c>
      <c r="P472" s="76"/>
      <c r="Q472" s="155" t="str">
        <f>IF(Tabela1339[[#This Row],[Diagnóstico]]="Não Prenha",Tabela1339[[#This Row],[Vaca]],"-")</f>
        <v>-</v>
      </c>
      <c r="R472" s="162" t="str">
        <f>IF(Tabela1339[[#This Row],[Diagnóstico]]="Não Prenha",Tabela1339[[#This Row],[E.C.C DG]],"-")</f>
        <v>-</v>
      </c>
      <c r="S472" s="162"/>
      <c r="T472" s="162" t="str">
        <f>IF(Tabela1339[[#This Row],[Diagnóstico]]="Não Prenha",Tabela1339[[#This Row],[E.C.C. IA]],"-")</f>
        <v>-</v>
      </c>
      <c r="U472" s="162" t="str">
        <f>IF(Tabela1339[[#This Row],[Diagnóstico]]="Não Prenha",Tabela1339[[#This Row],[Raça IA]],"-")</f>
        <v>-</v>
      </c>
      <c r="V472" s="162"/>
      <c r="W472" s="162">
        <f>Tabela1339[[#This Row],[Categoria]]</f>
        <v>0</v>
      </c>
      <c r="X472" s="162"/>
      <c r="Y472" s="162"/>
      <c r="Z472" s="162"/>
      <c r="AA472" s="162"/>
      <c r="AB472" s="150" t="str">
        <f t="shared" si="22"/>
        <v/>
      </c>
      <c r="AD472" s="76"/>
      <c r="AE472" s="155" t="str">
        <f>IF(Tabela1312410[[#This Row],[Diagnóstico]]="Não Prenha ",Tabela1339[[#This Row],[Vaca]],"-")</f>
        <v>-</v>
      </c>
      <c r="AF472" s="162"/>
      <c r="AG472" s="162"/>
      <c r="AH472" s="162"/>
      <c r="AI472" s="162"/>
      <c r="AJ472" s="162"/>
      <c r="AK472" s="162">
        <f>Tabela1339[[#This Row],[Categoria]]</f>
        <v>0</v>
      </c>
      <c r="AL472" s="162"/>
      <c r="AM472" s="162"/>
      <c r="AN472" s="162"/>
      <c r="AO472" s="162"/>
      <c r="AP472" s="150" t="str">
        <f t="shared" si="23"/>
        <v/>
      </c>
    </row>
    <row r="473" spans="1:42" s="144" customFormat="1" x14ac:dyDescent="0.25">
      <c r="A473" s="156"/>
      <c r="B473" s="76"/>
      <c r="C473" s="155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50" t="str">
        <f t="shared" si="21"/>
        <v/>
      </c>
      <c r="P473" s="76"/>
      <c r="Q473" s="155" t="str">
        <f>IF(Tabela1339[[#This Row],[Diagnóstico]]="Não Prenha",Tabela1339[[#This Row],[Vaca]],"-")</f>
        <v>-</v>
      </c>
      <c r="R473" s="162" t="str">
        <f>IF(Tabela1339[[#This Row],[Diagnóstico]]="Não Prenha",Tabela1339[[#This Row],[E.C.C DG]],"-")</f>
        <v>-</v>
      </c>
      <c r="S473" s="162"/>
      <c r="T473" s="162" t="str">
        <f>IF(Tabela1339[[#This Row],[Diagnóstico]]="Não Prenha",Tabela1339[[#This Row],[E.C.C. IA]],"-")</f>
        <v>-</v>
      </c>
      <c r="U473" s="162" t="str">
        <f>IF(Tabela1339[[#This Row],[Diagnóstico]]="Não Prenha",Tabela1339[[#This Row],[Raça IA]],"-")</f>
        <v>-</v>
      </c>
      <c r="V473" s="162"/>
      <c r="W473" s="162">
        <f>Tabela1339[[#This Row],[Categoria]]</f>
        <v>0</v>
      </c>
      <c r="X473" s="162"/>
      <c r="Y473" s="162"/>
      <c r="Z473" s="162"/>
      <c r="AA473" s="162"/>
      <c r="AB473" s="150" t="str">
        <f t="shared" si="22"/>
        <v/>
      </c>
      <c r="AD473" s="76"/>
      <c r="AE473" s="155" t="str">
        <f>IF(Tabela1312410[[#This Row],[Diagnóstico]]="Não Prenha ",Tabela1339[[#This Row],[Vaca]],"-")</f>
        <v>-</v>
      </c>
      <c r="AF473" s="162"/>
      <c r="AG473" s="162"/>
      <c r="AH473" s="162"/>
      <c r="AI473" s="162"/>
      <c r="AJ473" s="162"/>
      <c r="AK473" s="162">
        <f>Tabela1339[[#This Row],[Categoria]]</f>
        <v>0</v>
      </c>
      <c r="AL473" s="162"/>
      <c r="AM473" s="162"/>
      <c r="AN473" s="162"/>
      <c r="AO473" s="162"/>
      <c r="AP473" s="150" t="str">
        <f t="shared" si="23"/>
        <v/>
      </c>
    </row>
    <row r="474" spans="1:42" s="144" customFormat="1" x14ac:dyDescent="0.25">
      <c r="A474" s="156"/>
      <c r="B474" s="76"/>
      <c r="C474" s="155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50" t="str">
        <f t="shared" si="21"/>
        <v/>
      </c>
      <c r="P474" s="76"/>
      <c r="Q474" s="155" t="str">
        <f>IF(Tabela1339[[#This Row],[Diagnóstico]]="Não Prenha",Tabela1339[[#This Row],[Vaca]],"-")</f>
        <v>-</v>
      </c>
      <c r="R474" s="162" t="str">
        <f>IF(Tabela1339[[#This Row],[Diagnóstico]]="Não Prenha",Tabela1339[[#This Row],[E.C.C DG]],"-")</f>
        <v>-</v>
      </c>
      <c r="S474" s="162"/>
      <c r="T474" s="162" t="str">
        <f>IF(Tabela1339[[#This Row],[Diagnóstico]]="Não Prenha",Tabela1339[[#This Row],[E.C.C. IA]],"-")</f>
        <v>-</v>
      </c>
      <c r="U474" s="162" t="str">
        <f>IF(Tabela1339[[#This Row],[Diagnóstico]]="Não Prenha",Tabela1339[[#This Row],[Raça IA]],"-")</f>
        <v>-</v>
      </c>
      <c r="V474" s="162"/>
      <c r="W474" s="162">
        <f>Tabela1339[[#This Row],[Categoria]]</f>
        <v>0</v>
      </c>
      <c r="X474" s="162"/>
      <c r="Y474" s="162"/>
      <c r="Z474" s="162"/>
      <c r="AA474" s="162"/>
      <c r="AB474" s="150" t="str">
        <f t="shared" si="22"/>
        <v/>
      </c>
      <c r="AD474" s="76"/>
      <c r="AE474" s="155" t="str">
        <f>IF(Tabela1312410[[#This Row],[Diagnóstico]]="Não Prenha ",Tabela1339[[#This Row],[Vaca]],"-")</f>
        <v>-</v>
      </c>
      <c r="AF474" s="162"/>
      <c r="AG474" s="162"/>
      <c r="AH474" s="162"/>
      <c r="AI474" s="162"/>
      <c r="AJ474" s="162"/>
      <c r="AK474" s="162">
        <f>Tabela1339[[#This Row],[Categoria]]</f>
        <v>0</v>
      </c>
      <c r="AL474" s="162"/>
      <c r="AM474" s="162"/>
      <c r="AN474" s="162"/>
      <c r="AO474" s="162"/>
      <c r="AP474" s="150" t="str">
        <f t="shared" si="23"/>
        <v/>
      </c>
    </row>
    <row r="475" spans="1:42" s="144" customFormat="1" x14ac:dyDescent="0.25">
      <c r="A475" s="156"/>
      <c r="B475" s="76"/>
      <c r="C475" s="155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50" t="str">
        <f t="shared" si="21"/>
        <v/>
      </c>
      <c r="P475" s="76"/>
      <c r="Q475" s="155" t="str">
        <f>IF(Tabela1339[[#This Row],[Diagnóstico]]="Não Prenha",Tabela1339[[#This Row],[Vaca]],"-")</f>
        <v>-</v>
      </c>
      <c r="R475" s="162" t="str">
        <f>IF(Tabela1339[[#This Row],[Diagnóstico]]="Não Prenha",Tabela1339[[#This Row],[E.C.C DG]],"-")</f>
        <v>-</v>
      </c>
      <c r="S475" s="162"/>
      <c r="T475" s="162" t="str">
        <f>IF(Tabela1339[[#This Row],[Diagnóstico]]="Não Prenha",Tabela1339[[#This Row],[E.C.C. IA]],"-")</f>
        <v>-</v>
      </c>
      <c r="U475" s="162" t="str">
        <f>IF(Tabela1339[[#This Row],[Diagnóstico]]="Não Prenha",Tabela1339[[#This Row],[Raça IA]],"-")</f>
        <v>-</v>
      </c>
      <c r="V475" s="162"/>
      <c r="W475" s="162">
        <f>Tabela1339[[#This Row],[Categoria]]</f>
        <v>0</v>
      </c>
      <c r="X475" s="162"/>
      <c r="Y475" s="162"/>
      <c r="Z475" s="162"/>
      <c r="AA475" s="162"/>
      <c r="AB475" s="150" t="str">
        <f t="shared" si="22"/>
        <v/>
      </c>
      <c r="AD475" s="76"/>
      <c r="AE475" s="155" t="str">
        <f>IF(Tabela1312410[[#This Row],[Diagnóstico]]="Não Prenha ",Tabela1339[[#This Row],[Vaca]],"-")</f>
        <v>-</v>
      </c>
      <c r="AF475" s="162"/>
      <c r="AG475" s="162"/>
      <c r="AH475" s="162"/>
      <c r="AI475" s="162"/>
      <c r="AJ475" s="162"/>
      <c r="AK475" s="162">
        <f>Tabela1339[[#This Row],[Categoria]]</f>
        <v>0</v>
      </c>
      <c r="AL475" s="162"/>
      <c r="AM475" s="162"/>
      <c r="AN475" s="162"/>
      <c r="AO475" s="162"/>
      <c r="AP475" s="150" t="str">
        <f t="shared" si="23"/>
        <v/>
      </c>
    </row>
    <row r="476" spans="1:42" s="144" customFormat="1" x14ac:dyDescent="0.25">
      <c r="A476" s="156"/>
      <c r="B476" s="76"/>
      <c r="C476" s="155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50" t="str">
        <f t="shared" si="21"/>
        <v/>
      </c>
      <c r="P476" s="76"/>
      <c r="Q476" s="155" t="str">
        <f>IF(Tabela1339[[#This Row],[Diagnóstico]]="Não Prenha",Tabela1339[[#This Row],[Vaca]],"-")</f>
        <v>-</v>
      </c>
      <c r="R476" s="162" t="str">
        <f>IF(Tabela1339[[#This Row],[Diagnóstico]]="Não Prenha",Tabela1339[[#This Row],[E.C.C DG]],"-")</f>
        <v>-</v>
      </c>
      <c r="S476" s="162"/>
      <c r="T476" s="162" t="str">
        <f>IF(Tabela1339[[#This Row],[Diagnóstico]]="Não Prenha",Tabela1339[[#This Row],[E.C.C. IA]],"-")</f>
        <v>-</v>
      </c>
      <c r="U476" s="162" t="str">
        <f>IF(Tabela1339[[#This Row],[Diagnóstico]]="Não Prenha",Tabela1339[[#This Row],[Raça IA]],"-")</f>
        <v>-</v>
      </c>
      <c r="V476" s="162"/>
      <c r="W476" s="162">
        <f>Tabela1339[[#This Row],[Categoria]]</f>
        <v>0</v>
      </c>
      <c r="X476" s="162"/>
      <c r="Y476" s="162"/>
      <c r="Z476" s="162"/>
      <c r="AA476" s="162"/>
      <c r="AB476" s="150" t="str">
        <f t="shared" si="22"/>
        <v/>
      </c>
      <c r="AD476" s="76"/>
      <c r="AE476" s="155" t="str">
        <f>IF(Tabela1312410[[#This Row],[Diagnóstico]]="Não Prenha ",Tabela1339[[#This Row],[Vaca]],"-")</f>
        <v>-</v>
      </c>
      <c r="AF476" s="162"/>
      <c r="AG476" s="162"/>
      <c r="AH476" s="162"/>
      <c r="AI476" s="162"/>
      <c r="AJ476" s="162"/>
      <c r="AK476" s="162">
        <f>Tabela1339[[#This Row],[Categoria]]</f>
        <v>0</v>
      </c>
      <c r="AL476" s="162"/>
      <c r="AM476" s="162"/>
      <c r="AN476" s="162"/>
      <c r="AO476" s="162"/>
      <c r="AP476" s="150" t="str">
        <f t="shared" si="23"/>
        <v/>
      </c>
    </row>
    <row r="477" spans="1:42" s="144" customFormat="1" x14ac:dyDescent="0.25">
      <c r="A477" s="156"/>
      <c r="B477" s="76"/>
      <c r="C477" s="155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50" t="str">
        <f t="shared" si="21"/>
        <v/>
      </c>
      <c r="P477" s="76"/>
      <c r="Q477" s="155" t="str">
        <f>IF(Tabela1339[[#This Row],[Diagnóstico]]="Não Prenha",Tabela1339[[#This Row],[Vaca]],"-")</f>
        <v>-</v>
      </c>
      <c r="R477" s="162" t="str">
        <f>IF(Tabela1339[[#This Row],[Diagnóstico]]="Não Prenha",Tabela1339[[#This Row],[E.C.C DG]],"-")</f>
        <v>-</v>
      </c>
      <c r="S477" s="162"/>
      <c r="T477" s="162" t="str">
        <f>IF(Tabela1339[[#This Row],[Diagnóstico]]="Não Prenha",Tabela1339[[#This Row],[E.C.C. IA]],"-")</f>
        <v>-</v>
      </c>
      <c r="U477" s="162" t="str">
        <f>IF(Tabela1339[[#This Row],[Diagnóstico]]="Não Prenha",Tabela1339[[#This Row],[Raça IA]],"-")</f>
        <v>-</v>
      </c>
      <c r="V477" s="162"/>
      <c r="W477" s="162">
        <f>Tabela1339[[#This Row],[Categoria]]</f>
        <v>0</v>
      </c>
      <c r="X477" s="162"/>
      <c r="Y477" s="162"/>
      <c r="Z477" s="162"/>
      <c r="AA477" s="162"/>
      <c r="AB477" s="150" t="str">
        <f t="shared" si="22"/>
        <v/>
      </c>
      <c r="AD477" s="76"/>
      <c r="AE477" s="155" t="str">
        <f>IF(Tabela1312410[[#This Row],[Diagnóstico]]="Não Prenha ",Tabela1339[[#This Row],[Vaca]],"-")</f>
        <v>-</v>
      </c>
      <c r="AF477" s="162"/>
      <c r="AG477" s="162"/>
      <c r="AH477" s="162"/>
      <c r="AI477" s="162"/>
      <c r="AJ477" s="162"/>
      <c r="AK477" s="162">
        <f>Tabela1339[[#This Row],[Categoria]]</f>
        <v>0</v>
      </c>
      <c r="AL477" s="162"/>
      <c r="AM477" s="162"/>
      <c r="AN477" s="162"/>
      <c r="AO477" s="162"/>
      <c r="AP477" s="150" t="str">
        <f t="shared" si="23"/>
        <v/>
      </c>
    </row>
    <row r="478" spans="1:42" s="144" customFormat="1" x14ac:dyDescent="0.25">
      <c r="A478" s="156"/>
      <c r="B478" s="76"/>
      <c r="C478" s="155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50" t="str">
        <f t="shared" si="21"/>
        <v/>
      </c>
      <c r="P478" s="76"/>
      <c r="Q478" s="155" t="str">
        <f>IF(Tabela1339[[#This Row],[Diagnóstico]]="Não Prenha",Tabela1339[[#This Row],[Vaca]],"-")</f>
        <v>-</v>
      </c>
      <c r="R478" s="162" t="str">
        <f>IF(Tabela1339[[#This Row],[Diagnóstico]]="Não Prenha",Tabela1339[[#This Row],[E.C.C DG]],"-")</f>
        <v>-</v>
      </c>
      <c r="S478" s="162"/>
      <c r="T478" s="162" t="str">
        <f>IF(Tabela1339[[#This Row],[Diagnóstico]]="Não Prenha",Tabela1339[[#This Row],[E.C.C. IA]],"-")</f>
        <v>-</v>
      </c>
      <c r="U478" s="162" t="str">
        <f>IF(Tabela1339[[#This Row],[Diagnóstico]]="Não Prenha",Tabela1339[[#This Row],[Raça IA]],"-")</f>
        <v>-</v>
      </c>
      <c r="V478" s="162"/>
      <c r="W478" s="162">
        <f>Tabela1339[[#This Row],[Categoria]]</f>
        <v>0</v>
      </c>
      <c r="X478" s="162"/>
      <c r="Y478" s="162"/>
      <c r="Z478" s="162"/>
      <c r="AA478" s="162"/>
      <c r="AB478" s="150" t="str">
        <f t="shared" si="22"/>
        <v/>
      </c>
      <c r="AD478" s="76"/>
      <c r="AE478" s="155" t="str">
        <f>IF(Tabela1312410[[#This Row],[Diagnóstico]]="Não Prenha ",Tabela1339[[#This Row],[Vaca]],"-")</f>
        <v>-</v>
      </c>
      <c r="AF478" s="162"/>
      <c r="AG478" s="162"/>
      <c r="AH478" s="162"/>
      <c r="AI478" s="162"/>
      <c r="AJ478" s="162"/>
      <c r="AK478" s="162">
        <f>Tabela1339[[#This Row],[Categoria]]</f>
        <v>0</v>
      </c>
      <c r="AL478" s="162"/>
      <c r="AM478" s="162"/>
      <c r="AN478" s="162"/>
      <c r="AO478" s="162"/>
      <c r="AP478" s="150" t="str">
        <f t="shared" si="23"/>
        <v/>
      </c>
    </row>
    <row r="479" spans="1:42" s="144" customFormat="1" x14ac:dyDescent="0.25">
      <c r="A479" s="156"/>
      <c r="B479" s="76"/>
      <c r="C479" s="155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50" t="str">
        <f t="shared" si="21"/>
        <v/>
      </c>
      <c r="P479" s="76"/>
      <c r="Q479" s="155" t="str">
        <f>IF(Tabela1339[[#This Row],[Diagnóstico]]="Não Prenha",Tabela1339[[#This Row],[Vaca]],"-")</f>
        <v>-</v>
      </c>
      <c r="R479" s="162" t="str">
        <f>IF(Tabela1339[[#This Row],[Diagnóstico]]="Não Prenha",Tabela1339[[#This Row],[E.C.C DG]],"-")</f>
        <v>-</v>
      </c>
      <c r="S479" s="162"/>
      <c r="T479" s="162" t="str">
        <f>IF(Tabela1339[[#This Row],[Diagnóstico]]="Não Prenha",Tabela1339[[#This Row],[E.C.C. IA]],"-")</f>
        <v>-</v>
      </c>
      <c r="U479" s="162" t="str">
        <f>IF(Tabela1339[[#This Row],[Diagnóstico]]="Não Prenha",Tabela1339[[#This Row],[Raça IA]],"-")</f>
        <v>-</v>
      </c>
      <c r="V479" s="162"/>
      <c r="W479" s="162">
        <f>Tabela1339[[#This Row],[Categoria]]</f>
        <v>0</v>
      </c>
      <c r="X479" s="162"/>
      <c r="Y479" s="162"/>
      <c r="Z479" s="162"/>
      <c r="AA479" s="162"/>
      <c r="AB479" s="150" t="str">
        <f t="shared" si="22"/>
        <v/>
      </c>
      <c r="AD479" s="76"/>
      <c r="AE479" s="155" t="str">
        <f>IF(Tabela1312410[[#This Row],[Diagnóstico]]="Não Prenha ",Tabela1339[[#This Row],[Vaca]],"-")</f>
        <v>-</v>
      </c>
      <c r="AF479" s="162"/>
      <c r="AG479" s="162"/>
      <c r="AH479" s="162"/>
      <c r="AI479" s="162"/>
      <c r="AJ479" s="162"/>
      <c r="AK479" s="162">
        <f>Tabela1339[[#This Row],[Categoria]]</f>
        <v>0</v>
      </c>
      <c r="AL479" s="162"/>
      <c r="AM479" s="162"/>
      <c r="AN479" s="162"/>
      <c r="AO479" s="162"/>
      <c r="AP479" s="150" t="str">
        <f t="shared" si="23"/>
        <v/>
      </c>
    </row>
    <row r="480" spans="1:42" s="144" customFormat="1" x14ac:dyDescent="0.25">
      <c r="A480" s="156"/>
      <c r="B480" s="76"/>
      <c r="C480" s="155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50" t="str">
        <f t="shared" si="21"/>
        <v/>
      </c>
      <c r="P480" s="76"/>
      <c r="Q480" s="155" t="str">
        <f>IF(Tabela1339[[#This Row],[Diagnóstico]]="Não Prenha",Tabela1339[[#This Row],[Vaca]],"-")</f>
        <v>-</v>
      </c>
      <c r="R480" s="162" t="str">
        <f>IF(Tabela1339[[#This Row],[Diagnóstico]]="Não Prenha",Tabela1339[[#This Row],[E.C.C DG]],"-")</f>
        <v>-</v>
      </c>
      <c r="S480" s="162"/>
      <c r="T480" s="162" t="str">
        <f>IF(Tabela1339[[#This Row],[Diagnóstico]]="Não Prenha",Tabela1339[[#This Row],[E.C.C. IA]],"-")</f>
        <v>-</v>
      </c>
      <c r="U480" s="162" t="str">
        <f>IF(Tabela1339[[#This Row],[Diagnóstico]]="Não Prenha",Tabela1339[[#This Row],[Raça IA]],"-")</f>
        <v>-</v>
      </c>
      <c r="V480" s="162"/>
      <c r="W480" s="162">
        <f>Tabela1339[[#This Row],[Categoria]]</f>
        <v>0</v>
      </c>
      <c r="X480" s="162"/>
      <c r="Y480" s="162"/>
      <c r="Z480" s="162"/>
      <c r="AA480" s="162"/>
      <c r="AB480" s="150" t="str">
        <f t="shared" si="22"/>
        <v/>
      </c>
      <c r="AD480" s="76"/>
      <c r="AE480" s="155" t="str">
        <f>IF(Tabela1312410[[#This Row],[Diagnóstico]]="Não Prenha ",Tabela1339[[#This Row],[Vaca]],"-")</f>
        <v>-</v>
      </c>
      <c r="AF480" s="162"/>
      <c r="AG480" s="162"/>
      <c r="AH480" s="162"/>
      <c r="AI480" s="162"/>
      <c r="AJ480" s="162"/>
      <c r="AK480" s="162">
        <f>Tabela1339[[#This Row],[Categoria]]</f>
        <v>0</v>
      </c>
      <c r="AL480" s="162"/>
      <c r="AM480" s="162"/>
      <c r="AN480" s="162"/>
      <c r="AO480" s="162"/>
      <c r="AP480" s="150" t="str">
        <f t="shared" si="23"/>
        <v/>
      </c>
    </row>
    <row r="481" spans="1:42" s="144" customFormat="1" x14ac:dyDescent="0.25">
      <c r="A481" s="156"/>
      <c r="B481" s="76"/>
      <c r="C481" s="155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50" t="str">
        <f t="shared" si="21"/>
        <v/>
      </c>
      <c r="P481" s="76"/>
      <c r="Q481" s="155" t="str">
        <f>IF(Tabela1339[[#This Row],[Diagnóstico]]="Não Prenha",Tabela1339[[#This Row],[Vaca]],"-")</f>
        <v>-</v>
      </c>
      <c r="R481" s="162" t="str">
        <f>IF(Tabela1339[[#This Row],[Diagnóstico]]="Não Prenha",Tabela1339[[#This Row],[E.C.C DG]],"-")</f>
        <v>-</v>
      </c>
      <c r="S481" s="162"/>
      <c r="T481" s="162" t="str">
        <f>IF(Tabela1339[[#This Row],[Diagnóstico]]="Não Prenha",Tabela1339[[#This Row],[E.C.C. IA]],"-")</f>
        <v>-</v>
      </c>
      <c r="U481" s="162" t="str">
        <f>IF(Tabela1339[[#This Row],[Diagnóstico]]="Não Prenha",Tabela1339[[#This Row],[Raça IA]],"-")</f>
        <v>-</v>
      </c>
      <c r="V481" s="162"/>
      <c r="W481" s="162">
        <f>Tabela1339[[#This Row],[Categoria]]</f>
        <v>0</v>
      </c>
      <c r="X481" s="162"/>
      <c r="Y481" s="162"/>
      <c r="Z481" s="162"/>
      <c r="AA481" s="162"/>
      <c r="AB481" s="150" t="str">
        <f t="shared" si="22"/>
        <v/>
      </c>
      <c r="AD481" s="76"/>
      <c r="AE481" s="155" t="str">
        <f>IF(Tabela1312410[[#This Row],[Diagnóstico]]="Não Prenha ",Tabela1339[[#This Row],[Vaca]],"-")</f>
        <v>-</v>
      </c>
      <c r="AF481" s="162"/>
      <c r="AG481" s="162"/>
      <c r="AH481" s="162"/>
      <c r="AI481" s="162"/>
      <c r="AJ481" s="162"/>
      <c r="AK481" s="162">
        <f>Tabela1339[[#This Row],[Categoria]]</f>
        <v>0</v>
      </c>
      <c r="AL481" s="162"/>
      <c r="AM481" s="162"/>
      <c r="AN481" s="162"/>
      <c r="AO481" s="162"/>
      <c r="AP481" s="150" t="str">
        <f t="shared" si="23"/>
        <v/>
      </c>
    </row>
    <row r="482" spans="1:42" s="144" customFormat="1" x14ac:dyDescent="0.25">
      <c r="A482" s="156"/>
      <c r="B482" s="76"/>
      <c r="C482" s="155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50" t="str">
        <f t="shared" si="21"/>
        <v/>
      </c>
      <c r="P482" s="76"/>
      <c r="Q482" s="155" t="str">
        <f>IF(Tabela1339[[#This Row],[Diagnóstico]]="Não Prenha",Tabela1339[[#This Row],[Vaca]],"-")</f>
        <v>-</v>
      </c>
      <c r="R482" s="162" t="str">
        <f>IF(Tabela1339[[#This Row],[Diagnóstico]]="Não Prenha",Tabela1339[[#This Row],[E.C.C DG]],"-")</f>
        <v>-</v>
      </c>
      <c r="S482" s="162"/>
      <c r="T482" s="162" t="str">
        <f>IF(Tabela1339[[#This Row],[Diagnóstico]]="Não Prenha",Tabela1339[[#This Row],[E.C.C. IA]],"-")</f>
        <v>-</v>
      </c>
      <c r="U482" s="162" t="str">
        <f>IF(Tabela1339[[#This Row],[Diagnóstico]]="Não Prenha",Tabela1339[[#This Row],[Raça IA]],"-")</f>
        <v>-</v>
      </c>
      <c r="V482" s="162"/>
      <c r="W482" s="162">
        <f>Tabela1339[[#This Row],[Categoria]]</f>
        <v>0</v>
      </c>
      <c r="X482" s="162"/>
      <c r="Y482" s="162"/>
      <c r="Z482" s="162"/>
      <c r="AA482" s="162"/>
      <c r="AB482" s="150" t="str">
        <f t="shared" si="22"/>
        <v/>
      </c>
      <c r="AD482" s="76"/>
      <c r="AE482" s="155" t="str">
        <f>IF(Tabela1312410[[#This Row],[Diagnóstico]]="Não Prenha ",Tabela1339[[#This Row],[Vaca]],"-")</f>
        <v>-</v>
      </c>
      <c r="AF482" s="162"/>
      <c r="AG482" s="162"/>
      <c r="AH482" s="162"/>
      <c r="AI482" s="162"/>
      <c r="AJ482" s="162"/>
      <c r="AK482" s="162">
        <f>Tabela1339[[#This Row],[Categoria]]</f>
        <v>0</v>
      </c>
      <c r="AL482" s="162"/>
      <c r="AM482" s="162"/>
      <c r="AN482" s="162"/>
      <c r="AO482" s="162"/>
      <c r="AP482" s="150" t="str">
        <f t="shared" si="23"/>
        <v/>
      </c>
    </row>
    <row r="483" spans="1:42" s="144" customFormat="1" x14ac:dyDescent="0.25">
      <c r="A483" s="156"/>
      <c r="B483" s="76"/>
      <c r="C483" s="155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50" t="str">
        <f t="shared" si="21"/>
        <v/>
      </c>
      <c r="P483" s="76"/>
      <c r="Q483" s="155" t="str">
        <f>IF(Tabela1339[[#This Row],[Diagnóstico]]="Não Prenha",Tabela1339[[#This Row],[Vaca]],"-")</f>
        <v>-</v>
      </c>
      <c r="R483" s="162" t="str">
        <f>IF(Tabela1339[[#This Row],[Diagnóstico]]="Não Prenha",Tabela1339[[#This Row],[E.C.C DG]],"-")</f>
        <v>-</v>
      </c>
      <c r="S483" s="162"/>
      <c r="T483" s="162" t="str">
        <f>IF(Tabela1339[[#This Row],[Diagnóstico]]="Não Prenha",Tabela1339[[#This Row],[E.C.C. IA]],"-")</f>
        <v>-</v>
      </c>
      <c r="U483" s="162" t="str">
        <f>IF(Tabela1339[[#This Row],[Diagnóstico]]="Não Prenha",Tabela1339[[#This Row],[Raça IA]],"-")</f>
        <v>-</v>
      </c>
      <c r="V483" s="162"/>
      <c r="W483" s="162">
        <f>Tabela1339[[#This Row],[Categoria]]</f>
        <v>0</v>
      </c>
      <c r="X483" s="162"/>
      <c r="Y483" s="162"/>
      <c r="Z483" s="162"/>
      <c r="AA483" s="162"/>
      <c r="AB483" s="150" t="str">
        <f t="shared" si="22"/>
        <v/>
      </c>
      <c r="AD483" s="76"/>
      <c r="AE483" s="155" t="str">
        <f>IF(Tabela1312410[[#This Row],[Diagnóstico]]="Não Prenha ",Tabela1339[[#This Row],[Vaca]],"-")</f>
        <v>-</v>
      </c>
      <c r="AF483" s="162"/>
      <c r="AG483" s="162"/>
      <c r="AH483" s="162"/>
      <c r="AI483" s="162"/>
      <c r="AJ483" s="162"/>
      <c r="AK483" s="162">
        <f>Tabela1339[[#This Row],[Categoria]]</f>
        <v>0</v>
      </c>
      <c r="AL483" s="162"/>
      <c r="AM483" s="162"/>
      <c r="AN483" s="162"/>
      <c r="AO483" s="162"/>
      <c r="AP483" s="150" t="str">
        <f t="shared" si="23"/>
        <v/>
      </c>
    </row>
    <row r="484" spans="1:42" s="144" customFormat="1" x14ac:dyDescent="0.25">
      <c r="A484" s="156"/>
      <c r="B484" s="76"/>
      <c r="C484" s="155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50" t="str">
        <f t="shared" si="21"/>
        <v/>
      </c>
      <c r="P484" s="76"/>
      <c r="Q484" s="155" t="str">
        <f>IF(Tabela1339[[#This Row],[Diagnóstico]]="Não Prenha",Tabela1339[[#This Row],[Vaca]],"-")</f>
        <v>-</v>
      </c>
      <c r="R484" s="162" t="str">
        <f>IF(Tabela1339[[#This Row],[Diagnóstico]]="Não Prenha",Tabela1339[[#This Row],[E.C.C DG]],"-")</f>
        <v>-</v>
      </c>
      <c r="S484" s="162"/>
      <c r="T484" s="162" t="str">
        <f>IF(Tabela1339[[#This Row],[Diagnóstico]]="Não Prenha",Tabela1339[[#This Row],[E.C.C. IA]],"-")</f>
        <v>-</v>
      </c>
      <c r="U484" s="162" t="str">
        <f>IF(Tabela1339[[#This Row],[Diagnóstico]]="Não Prenha",Tabela1339[[#This Row],[Raça IA]],"-")</f>
        <v>-</v>
      </c>
      <c r="V484" s="162"/>
      <c r="W484" s="162">
        <f>Tabela1339[[#This Row],[Categoria]]</f>
        <v>0</v>
      </c>
      <c r="X484" s="162"/>
      <c r="Y484" s="162"/>
      <c r="Z484" s="162"/>
      <c r="AA484" s="162"/>
      <c r="AB484" s="150" t="str">
        <f t="shared" si="22"/>
        <v/>
      </c>
      <c r="AD484" s="76"/>
      <c r="AE484" s="155" t="str">
        <f>IF(Tabela1312410[[#This Row],[Diagnóstico]]="Não Prenha ",Tabela1339[[#This Row],[Vaca]],"-")</f>
        <v>-</v>
      </c>
      <c r="AF484" s="162"/>
      <c r="AG484" s="162"/>
      <c r="AH484" s="162"/>
      <c r="AI484" s="162"/>
      <c r="AJ484" s="162"/>
      <c r="AK484" s="162">
        <f>Tabela1339[[#This Row],[Categoria]]</f>
        <v>0</v>
      </c>
      <c r="AL484" s="162"/>
      <c r="AM484" s="162"/>
      <c r="AN484" s="162"/>
      <c r="AO484" s="162"/>
      <c r="AP484" s="150" t="str">
        <f t="shared" si="23"/>
        <v/>
      </c>
    </row>
    <row r="485" spans="1:42" s="144" customFormat="1" x14ac:dyDescent="0.25">
      <c r="A485" s="156"/>
      <c r="B485" s="76"/>
      <c r="C485" s="155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50" t="str">
        <f t="shared" si="21"/>
        <v/>
      </c>
      <c r="P485" s="76"/>
      <c r="Q485" s="155" t="str">
        <f>IF(Tabela1339[[#This Row],[Diagnóstico]]="Não Prenha",Tabela1339[[#This Row],[Vaca]],"-")</f>
        <v>-</v>
      </c>
      <c r="R485" s="162" t="str">
        <f>IF(Tabela1339[[#This Row],[Diagnóstico]]="Não Prenha",Tabela1339[[#This Row],[E.C.C DG]],"-")</f>
        <v>-</v>
      </c>
      <c r="S485" s="162"/>
      <c r="T485" s="162" t="str">
        <f>IF(Tabela1339[[#This Row],[Diagnóstico]]="Não Prenha",Tabela1339[[#This Row],[E.C.C. IA]],"-")</f>
        <v>-</v>
      </c>
      <c r="U485" s="162" t="str">
        <f>IF(Tabela1339[[#This Row],[Diagnóstico]]="Não Prenha",Tabela1339[[#This Row],[Raça IA]],"-")</f>
        <v>-</v>
      </c>
      <c r="V485" s="162"/>
      <c r="W485" s="162">
        <f>Tabela1339[[#This Row],[Categoria]]</f>
        <v>0</v>
      </c>
      <c r="X485" s="162"/>
      <c r="Y485" s="162"/>
      <c r="Z485" s="162"/>
      <c r="AA485" s="162"/>
      <c r="AB485" s="150" t="str">
        <f t="shared" si="22"/>
        <v/>
      </c>
      <c r="AD485" s="76"/>
      <c r="AE485" s="155" t="str">
        <f>IF(Tabela1312410[[#This Row],[Diagnóstico]]="Não Prenha ",Tabela1339[[#This Row],[Vaca]],"-")</f>
        <v>-</v>
      </c>
      <c r="AF485" s="162"/>
      <c r="AG485" s="162"/>
      <c r="AH485" s="162"/>
      <c r="AI485" s="162"/>
      <c r="AJ485" s="162"/>
      <c r="AK485" s="162">
        <f>Tabela1339[[#This Row],[Categoria]]</f>
        <v>0</v>
      </c>
      <c r="AL485" s="162"/>
      <c r="AM485" s="162"/>
      <c r="AN485" s="162"/>
      <c r="AO485" s="162"/>
      <c r="AP485" s="150" t="str">
        <f t="shared" si="23"/>
        <v/>
      </c>
    </row>
    <row r="486" spans="1:42" s="144" customFormat="1" x14ac:dyDescent="0.25">
      <c r="A486" s="156"/>
      <c r="B486" s="76"/>
      <c r="C486" s="155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50" t="str">
        <f t="shared" si="21"/>
        <v/>
      </c>
      <c r="P486" s="76"/>
      <c r="Q486" s="155" t="str">
        <f>IF(Tabela1339[[#This Row],[Diagnóstico]]="Não Prenha",Tabela1339[[#This Row],[Vaca]],"-")</f>
        <v>-</v>
      </c>
      <c r="R486" s="162" t="str">
        <f>IF(Tabela1339[[#This Row],[Diagnóstico]]="Não Prenha",Tabela1339[[#This Row],[E.C.C DG]],"-")</f>
        <v>-</v>
      </c>
      <c r="S486" s="162"/>
      <c r="T486" s="162" t="str">
        <f>IF(Tabela1339[[#This Row],[Diagnóstico]]="Não Prenha",Tabela1339[[#This Row],[E.C.C. IA]],"-")</f>
        <v>-</v>
      </c>
      <c r="U486" s="162" t="str">
        <f>IF(Tabela1339[[#This Row],[Diagnóstico]]="Não Prenha",Tabela1339[[#This Row],[Raça IA]],"-")</f>
        <v>-</v>
      </c>
      <c r="V486" s="162"/>
      <c r="W486" s="162">
        <f>Tabela1339[[#This Row],[Categoria]]</f>
        <v>0</v>
      </c>
      <c r="X486" s="162"/>
      <c r="Y486" s="162"/>
      <c r="Z486" s="162"/>
      <c r="AA486" s="162"/>
      <c r="AB486" s="150" t="str">
        <f t="shared" si="22"/>
        <v/>
      </c>
      <c r="AD486" s="76"/>
      <c r="AE486" s="155" t="str">
        <f>IF(Tabela1312410[[#This Row],[Diagnóstico]]="Não Prenha ",Tabela1339[[#This Row],[Vaca]],"-")</f>
        <v>-</v>
      </c>
      <c r="AF486" s="162"/>
      <c r="AG486" s="162"/>
      <c r="AH486" s="162"/>
      <c r="AI486" s="162"/>
      <c r="AJ486" s="162"/>
      <c r="AK486" s="162">
        <f>Tabela1339[[#This Row],[Categoria]]</f>
        <v>0</v>
      </c>
      <c r="AL486" s="162"/>
      <c r="AM486" s="162"/>
      <c r="AN486" s="162"/>
      <c r="AO486" s="162"/>
      <c r="AP486" s="150" t="str">
        <f t="shared" si="23"/>
        <v/>
      </c>
    </row>
    <row r="487" spans="1:42" s="144" customFormat="1" x14ac:dyDescent="0.25">
      <c r="A487" s="156"/>
      <c r="B487" s="76"/>
      <c r="C487" s="155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50" t="str">
        <f t="shared" si="21"/>
        <v/>
      </c>
      <c r="P487" s="76"/>
      <c r="Q487" s="155" t="str">
        <f>IF(Tabela1339[[#This Row],[Diagnóstico]]="Não Prenha",Tabela1339[[#This Row],[Vaca]],"-")</f>
        <v>-</v>
      </c>
      <c r="R487" s="162" t="str">
        <f>IF(Tabela1339[[#This Row],[Diagnóstico]]="Não Prenha",Tabela1339[[#This Row],[E.C.C DG]],"-")</f>
        <v>-</v>
      </c>
      <c r="S487" s="162"/>
      <c r="T487" s="162" t="str">
        <f>IF(Tabela1339[[#This Row],[Diagnóstico]]="Não Prenha",Tabela1339[[#This Row],[E.C.C. IA]],"-")</f>
        <v>-</v>
      </c>
      <c r="U487" s="162" t="str">
        <f>IF(Tabela1339[[#This Row],[Diagnóstico]]="Não Prenha",Tabela1339[[#This Row],[Raça IA]],"-")</f>
        <v>-</v>
      </c>
      <c r="V487" s="162"/>
      <c r="W487" s="162">
        <f>Tabela1339[[#This Row],[Categoria]]</f>
        <v>0</v>
      </c>
      <c r="X487" s="162"/>
      <c r="Y487" s="162"/>
      <c r="Z487" s="162"/>
      <c r="AA487" s="162"/>
      <c r="AB487" s="150" t="str">
        <f t="shared" si="22"/>
        <v/>
      </c>
      <c r="AD487" s="76"/>
      <c r="AE487" s="155" t="str">
        <f>IF(Tabela1312410[[#This Row],[Diagnóstico]]="Não Prenha ",Tabela1339[[#This Row],[Vaca]],"-")</f>
        <v>-</v>
      </c>
      <c r="AF487" s="162"/>
      <c r="AG487" s="162"/>
      <c r="AH487" s="162"/>
      <c r="AI487" s="162"/>
      <c r="AJ487" s="162"/>
      <c r="AK487" s="162">
        <f>Tabela1339[[#This Row],[Categoria]]</f>
        <v>0</v>
      </c>
      <c r="AL487" s="162"/>
      <c r="AM487" s="162"/>
      <c r="AN487" s="162"/>
      <c r="AO487" s="162"/>
      <c r="AP487" s="150" t="str">
        <f t="shared" si="23"/>
        <v/>
      </c>
    </row>
    <row r="488" spans="1:42" s="144" customFormat="1" x14ac:dyDescent="0.25">
      <c r="A488" s="156"/>
      <c r="B488" s="76"/>
      <c r="C488" s="155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50" t="str">
        <f t="shared" si="21"/>
        <v/>
      </c>
      <c r="P488" s="76"/>
      <c r="Q488" s="155" t="str">
        <f>IF(Tabela1339[[#This Row],[Diagnóstico]]="Não Prenha",Tabela1339[[#This Row],[Vaca]],"-")</f>
        <v>-</v>
      </c>
      <c r="R488" s="162" t="str">
        <f>IF(Tabela1339[[#This Row],[Diagnóstico]]="Não Prenha",Tabela1339[[#This Row],[E.C.C DG]],"-")</f>
        <v>-</v>
      </c>
      <c r="S488" s="162"/>
      <c r="T488" s="162" t="str">
        <f>IF(Tabela1339[[#This Row],[Diagnóstico]]="Não Prenha",Tabela1339[[#This Row],[E.C.C. IA]],"-")</f>
        <v>-</v>
      </c>
      <c r="U488" s="162" t="str">
        <f>IF(Tabela1339[[#This Row],[Diagnóstico]]="Não Prenha",Tabela1339[[#This Row],[Raça IA]],"-")</f>
        <v>-</v>
      </c>
      <c r="V488" s="162"/>
      <c r="W488" s="162">
        <f>Tabela1339[[#This Row],[Categoria]]</f>
        <v>0</v>
      </c>
      <c r="X488" s="162"/>
      <c r="Y488" s="162"/>
      <c r="Z488" s="162"/>
      <c r="AA488" s="162"/>
      <c r="AB488" s="150" t="str">
        <f t="shared" si="22"/>
        <v/>
      </c>
      <c r="AD488" s="76"/>
      <c r="AE488" s="155" t="str">
        <f>IF(Tabela1312410[[#This Row],[Diagnóstico]]="Não Prenha ",Tabela1339[[#This Row],[Vaca]],"-")</f>
        <v>-</v>
      </c>
      <c r="AF488" s="162"/>
      <c r="AG488" s="162"/>
      <c r="AH488" s="162"/>
      <c r="AI488" s="162"/>
      <c r="AJ488" s="162"/>
      <c r="AK488" s="162">
        <f>Tabela1339[[#This Row],[Categoria]]</f>
        <v>0</v>
      </c>
      <c r="AL488" s="162"/>
      <c r="AM488" s="162"/>
      <c r="AN488" s="162"/>
      <c r="AO488" s="162"/>
      <c r="AP488" s="150" t="str">
        <f t="shared" si="23"/>
        <v/>
      </c>
    </row>
    <row r="489" spans="1:42" s="144" customFormat="1" x14ac:dyDescent="0.25">
      <c r="A489" s="156"/>
      <c r="B489" s="76"/>
      <c r="C489" s="155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50" t="str">
        <f t="shared" si="21"/>
        <v/>
      </c>
      <c r="P489" s="76"/>
      <c r="Q489" s="155" t="str">
        <f>IF(Tabela1339[[#This Row],[Diagnóstico]]="Não Prenha",Tabela1339[[#This Row],[Vaca]],"-")</f>
        <v>-</v>
      </c>
      <c r="R489" s="162" t="str">
        <f>IF(Tabela1339[[#This Row],[Diagnóstico]]="Não Prenha",Tabela1339[[#This Row],[E.C.C DG]],"-")</f>
        <v>-</v>
      </c>
      <c r="S489" s="162"/>
      <c r="T489" s="162" t="str">
        <f>IF(Tabela1339[[#This Row],[Diagnóstico]]="Não Prenha",Tabela1339[[#This Row],[E.C.C. IA]],"-")</f>
        <v>-</v>
      </c>
      <c r="U489" s="162" t="str">
        <f>IF(Tabela1339[[#This Row],[Diagnóstico]]="Não Prenha",Tabela1339[[#This Row],[Raça IA]],"-")</f>
        <v>-</v>
      </c>
      <c r="V489" s="162"/>
      <c r="W489" s="162">
        <f>Tabela1339[[#This Row],[Categoria]]</f>
        <v>0</v>
      </c>
      <c r="X489" s="162"/>
      <c r="Y489" s="162"/>
      <c r="Z489" s="162"/>
      <c r="AA489" s="162"/>
      <c r="AB489" s="150" t="str">
        <f t="shared" si="22"/>
        <v/>
      </c>
      <c r="AD489" s="76"/>
      <c r="AE489" s="155" t="str">
        <f>IF(Tabela1312410[[#This Row],[Diagnóstico]]="Não Prenha ",Tabela1339[[#This Row],[Vaca]],"-")</f>
        <v>-</v>
      </c>
      <c r="AF489" s="162"/>
      <c r="AG489" s="162"/>
      <c r="AH489" s="162"/>
      <c r="AI489" s="162"/>
      <c r="AJ489" s="162"/>
      <c r="AK489" s="162">
        <f>Tabela1339[[#This Row],[Categoria]]</f>
        <v>0</v>
      </c>
      <c r="AL489" s="162"/>
      <c r="AM489" s="162"/>
      <c r="AN489" s="162"/>
      <c r="AO489" s="162"/>
      <c r="AP489" s="150" t="str">
        <f t="shared" si="23"/>
        <v/>
      </c>
    </row>
    <row r="490" spans="1:42" s="144" customFormat="1" x14ac:dyDescent="0.25">
      <c r="A490" s="156"/>
      <c r="B490" s="76"/>
      <c r="C490" s="155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50" t="str">
        <f t="shared" si="21"/>
        <v/>
      </c>
      <c r="P490" s="76"/>
      <c r="Q490" s="155" t="str">
        <f>IF(Tabela1339[[#This Row],[Diagnóstico]]="Não Prenha",Tabela1339[[#This Row],[Vaca]],"-")</f>
        <v>-</v>
      </c>
      <c r="R490" s="162" t="str">
        <f>IF(Tabela1339[[#This Row],[Diagnóstico]]="Não Prenha",Tabela1339[[#This Row],[E.C.C DG]],"-")</f>
        <v>-</v>
      </c>
      <c r="S490" s="162"/>
      <c r="T490" s="162" t="str">
        <f>IF(Tabela1339[[#This Row],[Diagnóstico]]="Não Prenha",Tabela1339[[#This Row],[E.C.C. IA]],"-")</f>
        <v>-</v>
      </c>
      <c r="U490" s="162" t="str">
        <f>IF(Tabela1339[[#This Row],[Diagnóstico]]="Não Prenha",Tabela1339[[#This Row],[Raça IA]],"-")</f>
        <v>-</v>
      </c>
      <c r="V490" s="162"/>
      <c r="W490" s="162">
        <f>Tabela1339[[#This Row],[Categoria]]</f>
        <v>0</v>
      </c>
      <c r="X490" s="162"/>
      <c r="Y490" s="162"/>
      <c r="Z490" s="162"/>
      <c r="AA490" s="162"/>
      <c r="AB490" s="150" t="str">
        <f t="shared" si="22"/>
        <v/>
      </c>
      <c r="AD490" s="76"/>
      <c r="AE490" s="155" t="str">
        <f>IF(Tabela1312410[[#This Row],[Diagnóstico]]="Não Prenha ",Tabela1339[[#This Row],[Vaca]],"-")</f>
        <v>-</v>
      </c>
      <c r="AF490" s="162"/>
      <c r="AG490" s="162"/>
      <c r="AH490" s="162"/>
      <c r="AI490" s="162"/>
      <c r="AJ490" s="162"/>
      <c r="AK490" s="162">
        <f>Tabela1339[[#This Row],[Categoria]]</f>
        <v>0</v>
      </c>
      <c r="AL490" s="162"/>
      <c r="AM490" s="162"/>
      <c r="AN490" s="162"/>
      <c r="AO490" s="162"/>
      <c r="AP490" s="150" t="str">
        <f t="shared" si="23"/>
        <v/>
      </c>
    </row>
    <row r="491" spans="1:42" s="144" customFormat="1" x14ac:dyDescent="0.25">
      <c r="A491" s="156"/>
      <c r="B491" s="76"/>
      <c r="C491" s="155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50" t="str">
        <f t="shared" si="21"/>
        <v/>
      </c>
      <c r="P491" s="76"/>
      <c r="Q491" s="155" t="str">
        <f>IF(Tabela1339[[#This Row],[Diagnóstico]]="Não Prenha",Tabela1339[[#This Row],[Vaca]],"-")</f>
        <v>-</v>
      </c>
      <c r="R491" s="162" t="str">
        <f>IF(Tabela1339[[#This Row],[Diagnóstico]]="Não Prenha",Tabela1339[[#This Row],[E.C.C DG]],"-")</f>
        <v>-</v>
      </c>
      <c r="S491" s="162"/>
      <c r="T491" s="162" t="str">
        <f>IF(Tabela1339[[#This Row],[Diagnóstico]]="Não Prenha",Tabela1339[[#This Row],[E.C.C. IA]],"-")</f>
        <v>-</v>
      </c>
      <c r="U491" s="162" t="str">
        <f>IF(Tabela1339[[#This Row],[Diagnóstico]]="Não Prenha",Tabela1339[[#This Row],[Raça IA]],"-")</f>
        <v>-</v>
      </c>
      <c r="V491" s="162"/>
      <c r="W491" s="162">
        <f>Tabela1339[[#This Row],[Categoria]]</f>
        <v>0</v>
      </c>
      <c r="X491" s="162"/>
      <c r="Y491" s="162"/>
      <c r="Z491" s="162"/>
      <c r="AA491" s="162"/>
      <c r="AB491" s="150" t="str">
        <f t="shared" si="22"/>
        <v/>
      </c>
      <c r="AD491" s="76"/>
      <c r="AE491" s="155" t="str">
        <f>IF(Tabela1312410[[#This Row],[Diagnóstico]]="Não Prenha ",Tabela1339[[#This Row],[Vaca]],"-")</f>
        <v>-</v>
      </c>
      <c r="AF491" s="162"/>
      <c r="AG491" s="162"/>
      <c r="AH491" s="162"/>
      <c r="AI491" s="162"/>
      <c r="AJ491" s="162"/>
      <c r="AK491" s="162">
        <f>Tabela1339[[#This Row],[Categoria]]</f>
        <v>0</v>
      </c>
      <c r="AL491" s="162"/>
      <c r="AM491" s="162"/>
      <c r="AN491" s="162"/>
      <c r="AO491" s="162"/>
      <c r="AP491" s="150" t="str">
        <f t="shared" si="23"/>
        <v/>
      </c>
    </row>
    <row r="492" spans="1:42" s="144" customFormat="1" x14ac:dyDescent="0.25">
      <c r="A492" s="156"/>
      <c r="B492" s="76"/>
      <c r="C492" s="155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50" t="str">
        <f t="shared" si="21"/>
        <v/>
      </c>
      <c r="P492" s="76"/>
      <c r="Q492" s="155" t="str">
        <f>IF(Tabela1339[[#This Row],[Diagnóstico]]="Não Prenha",Tabela1339[[#This Row],[Vaca]],"-")</f>
        <v>-</v>
      </c>
      <c r="R492" s="162" t="str">
        <f>IF(Tabela1339[[#This Row],[Diagnóstico]]="Não Prenha",Tabela1339[[#This Row],[E.C.C DG]],"-")</f>
        <v>-</v>
      </c>
      <c r="S492" s="162"/>
      <c r="T492" s="162" t="str">
        <f>IF(Tabela1339[[#This Row],[Diagnóstico]]="Não Prenha",Tabela1339[[#This Row],[E.C.C. IA]],"-")</f>
        <v>-</v>
      </c>
      <c r="U492" s="162" t="str">
        <f>IF(Tabela1339[[#This Row],[Diagnóstico]]="Não Prenha",Tabela1339[[#This Row],[Raça IA]],"-")</f>
        <v>-</v>
      </c>
      <c r="V492" s="162"/>
      <c r="W492" s="162">
        <f>Tabela1339[[#This Row],[Categoria]]</f>
        <v>0</v>
      </c>
      <c r="X492" s="162"/>
      <c r="Y492" s="162"/>
      <c r="Z492" s="162"/>
      <c r="AA492" s="162"/>
      <c r="AB492" s="150" t="str">
        <f t="shared" si="22"/>
        <v/>
      </c>
      <c r="AD492" s="76"/>
      <c r="AE492" s="155" t="str">
        <f>IF(Tabela1312410[[#This Row],[Diagnóstico]]="Não Prenha ",Tabela1339[[#This Row],[Vaca]],"-")</f>
        <v>-</v>
      </c>
      <c r="AF492" s="162"/>
      <c r="AG492" s="162"/>
      <c r="AH492" s="162"/>
      <c r="AI492" s="162"/>
      <c r="AJ492" s="162"/>
      <c r="AK492" s="162">
        <f>Tabela1339[[#This Row],[Categoria]]</f>
        <v>0</v>
      </c>
      <c r="AL492" s="162"/>
      <c r="AM492" s="162"/>
      <c r="AN492" s="162"/>
      <c r="AO492" s="162"/>
      <c r="AP492" s="150" t="str">
        <f t="shared" si="23"/>
        <v/>
      </c>
    </row>
    <row r="493" spans="1:42" s="144" customFormat="1" x14ac:dyDescent="0.25">
      <c r="A493" s="156"/>
      <c r="B493" s="76"/>
      <c r="C493" s="155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50" t="str">
        <f t="shared" si="21"/>
        <v/>
      </c>
      <c r="P493" s="76"/>
      <c r="Q493" s="155" t="str">
        <f>IF(Tabela1339[[#This Row],[Diagnóstico]]="Não Prenha",Tabela1339[[#This Row],[Vaca]],"-")</f>
        <v>-</v>
      </c>
      <c r="R493" s="162" t="str">
        <f>IF(Tabela1339[[#This Row],[Diagnóstico]]="Não Prenha",Tabela1339[[#This Row],[E.C.C DG]],"-")</f>
        <v>-</v>
      </c>
      <c r="S493" s="162"/>
      <c r="T493" s="162" t="str">
        <f>IF(Tabela1339[[#This Row],[Diagnóstico]]="Não Prenha",Tabela1339[[#This Row],[E.C.C. IA]],"-")</f>
        <v>-</v>
      </c>
      <c r="U493" s="162" t="str">
        <f>IF(Tabela1339[[#This Row],[Diagnóstico]]="Não Prenha",Tabela1339[[#This Row],[Raça IA]],"-")</f>
        <v>-</v>
      </c>
      <c r="V493" s="162"/>
      <c r="W493" s="162">
        <f>Tabela1339[[#This Row],[Categoria]]</f>
        <v>0</v>
      </c>
      <c r="X493" s="162"/>
      <c r="Y493" s="162"/>
      <c r="Z493" s="162"/>
      <c r="AA493" s="162"/>
      <c r="AB493" s="150" t="str">
        <f t="shared" si="22"/>
        <v/>
      </c>
      <c r="AD493" s="76"/>
      <c r="AE493" s="155" t="str">
        <f>IF(Tabela1312410[[#This Row],[Diagnóstico]]="Não Prenha ",Tabela1339[[#This Row],[Vaca]],"-")</f>
        <v>-</v>
      </c>
      <c r="AF493" s="162"/>
      <c r="AG493" s="162"/>
      <c r="AH493" s="162"/>
      <c r="AI493" s="162"/>
      <c r="AJ493" s="162"/>
      <c r="AK493" s="162">
        <f>Tabela1339[[#This Row],[Categoria]]</f>
        <v>0</v>
      </c>
      <c r="AL493" s="162"/>
      <c r="AM493" s="162"/>
      <c r="AN493" s="162"/>
      <c r="AO493" s="162"/>
      <c r="AP493" s="150" t="str">
        <f t="shared" si="23"/>
        <v/>
      </c>
    </row>
    <row r="494" spans="1:42" s="144" customFormat="1" x14ac:dyDescent="0.25">
      <c r="A494" s="156"/>
      <c r="B494" s="76"/>
      <c r="C494" s="155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50" t="str">
        <f t="shared" si="21"/>
        <v/>
      </c>
      <c r="P494" s="76"/>
      <c r="Q494" s="155" t="str">
        <f>IF(Tabela1339[[#This Row],[Diagnóstico]]="Não Prenha",Tabela1339[[#This Row],[Vaca]],"-")</f>
        <v>-</v>
      </c>
      <c r="R494" s="162" t="str">
        <f>IF(Tabela1339[[#This Row],[Diagnóstico]]="Não Prenha",Tabela1339[[#This Row],[E.C.C DG]],"-")</f>
        <v>-</v>
      </c>
      <c r="S494" s="162"/>
      <c r="T494" s="162" t="str">
        <f>IF(Tabela1339[[#This Row],[Diagnóstico]]="Não Prenha",Tabela1339[[#This Row],[E.C.C. IA]],"-")</f>
        <v>-</v>
      </c>
      <c r="U494" s="162" t="str">
        <f>IF(Tabela1339[[#This Row],[Diagnóstico]]="Não Prenha",Tabela1339[[#This Row],[Raça IA]],"-")</f>
        <v>-</v>
      </c>
      <c r="V494" s="162"/>
      <c r="W494" s="162">
        <f>Tabela1339[[#This Row],[Categoria]]</f>
        <v>0</v>
      </c>
      <c r="X494" s="162"/>
      <c r="Y494" s="162"/>
      <c r="Z494" s="162"/>
      <c r="AA494" s="162"/>
      <c r="AB494" s="150" t="str">
        <f t="shared" si="22"/>
        <v/>
      </c>
      <c r="AD494" s="76"/>
      <c r="AE494" s="155" t="str">
        <f>IF(Tabela1312410[[#This Row],[Diagnóstico]]="Não Prenha ",Tabela1339[[#This Row],[Vaca]],"-")</f>
        <v>-</v>
      </c>
      <c r="AF494" s="162"/>
      <c r="AG494" s="162"/>
      <c r="AH494" s="162"/>
      <c r="AI494" s="162"/>
      <c r="AJ494" s="162"/>
      <c r="AK494" s="162">
        <f>Tabela1339[[#This Row],[Categoria]]</f>
        <v>0</v>
      </c>
      <c r="AL494" s="162"/>
      <c r="AM494" s="162"/>
      <c r="AN494" s="162"/>
      <c r="AO494" s="162"/>
      <c r="AP494" s="150" t="str">
        <f t="shared" si="23"/>
        <v/>
      </c>
    </row>
    <row r="495" spans="1:42" s="144" customFormat="1" x14ac:dyDescent="0.25">
      <c r="A495" s="156"/>
      <c r="B495" s="76"/>
      <c r="C495" s="155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50" t="str">
        <f t="shared" si="21"/>
        <v/>
      </c>
      <c r="P495" s="76"/>
      <c r="Q495" s="155" t="str">
        <f>IF(Tabela1339[[#This Row],[Diagnóstico]]="Não Prenha",Tabela1339[[#This Row],[Vaca]],"-")</f>
        <v>-</v>
      </c>
      <c r="R495" s="162" t="str">
        <f>IF(Tabela1339[[#This Row],[Diagnóstico]]="Não Prenha",Tabela1339[[#This Row],[E.C.C DG]],"-")</f>
        <v>-</v>
      </c>
      <c r="S495" s="162"/>
      <c r="T495" s="162" t="str">
        <f>IF(Tabela1339[[#This Row],[Diagnóstico]]="Não Prenha",Tabela1339[[#This Row],[E.C.C. IA]],"-")</f>
        <v>-</v>
      </c>
      <c r="U495" s="162" t="str">
        <f>IF(Tabela1339[[#This Row],[Diagnóstico]]="Não Prenha",Tabela1339[[#This Row],[Raça IA]],"-")</f>
        <v>-</v>
      </c>
      <c r="V495" s="162"/>
      <c r="W495" s="162">
        <f>Tabela1339[[#This Row],[Categoria]]</f>
        <v>0</v>
      </c>
      <c r="X495" s="162"/>
      <c r="Y495" s="162"/>
      <c r="Z495" s="162"/>
      <c r="AA495" s="162"/>
      <c r="AB495" s="150" t="str">
        <f t="shared" si="22"/>
        <v/>
      </c>
      <c r="AD495" s="76"/>
      <c r="AE495" s="155" t="str">
        <f>IF(Tabela1312410[[#This Row],[Diagnóstico]]="Não Prenha ",Tabela1339[[#This Row],[Vaca]],"-")</f>
        <v>-</v>
      </c>
      <c r="AF495" s="162"/>
      <c r="AG495" s="162"/>
      <c r="AH495" s="162"/>
      <c r="AI495" s="162"/>
      <c r="AJ495" s="162"/>
      <c r="AK495" s="162">
        <f>Tabela1339[[#This Row],[Categoria]]</f>
        <v>0</v>
      </c>
      <c r="AL495" s="162"/>
      <c r="AM495" s="162"/>
      <c r="AN495" s="162"/>
      <c r="AO495" s="162"/>
      <c r="AP495" s="150" t="str">
        <f t="shared" si="23"/>
        <v/>
      </c>
    </row>
    <row r="496" spans="1:42" s="144" customFormat="1" x14ac:dyDescent="0.25">
      <c r="A496" s="156"/>
      <c r="B496" s="76"/>
      <c r="C496" s="155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50" t="str">
        <f t="shared" si="21"/>
        <v/>
      </c>
      <c r="P496" s="76"/>
      <c r="Q496" s="155" t="str">
        <f>IF(Tabela1339[[#This Row],[Diagnóstico]]="Não Prenha",Tabela1339[[#This Row],[Vaca]],"-")</f>
        <v>-</v>
      </c>
      <c r="R496" s="162" t="str">
        <f>IF(Tabela1339[[#This Row],[Diagnóstico]]="Não Prenha",Tabela1339[[#This Row],[E.C.C DG]],"-")</f>
        <v>-</v>
      </c>
      <c r="S496" s="162"/>
      <c r="T496" s="162" t="str">
        <f>IF(Tabela1339[[#This Row],[Diagnóstico]]="Não Prenha",Tabela1339[[#This Row],[E.C.C. IA]],"-")</f>
        <v>-</v>
      </c>
      <c r="U496" s="162" t="str">
        <f>IF(Tabela1339[[#This Row],[Diagnóstico]]="Não Prenha",Tabela1339[[#This Row],[Raça IA]],"-")</f>
        <v>-</v>
      </c>
      <c r="V496" s="162"/>
      <c r="W496" s="162">
        <f>Tabela1339[[#This Row],[Categoria]]</f>
        <v>0</v>
      </c>
      <c r="X496" s="162"/>
      <c r="Y496" s="162"/>
      <c r="Z496" s="162"/>
      <c r="AA496" s="162"/>
      <c r="AB496" s="150" t="str">
        <f t="shared" si="22"/>
        <v/>
      </c>
      <c r="AD496" s="76"/>
      <c r="AE496" s="155" t="str">
        <f>IF(Tabela1312410[[#This Row],[Diagnóstico]]="Não Prenha ",Tabela1339[[#This Row],[Vaca]],"-")</f>
        <v>-</v>
      </c>
      <c r="AF496" s="162"/>
      <c r="AG496" s="162"/>
      <c r="AH496" s="162"/>
      <c r="AI496" s="162"/>
      <c r="AJ496" s="162"/>
      <c r="AK496" s="162">
        <f>Tabela1339[[#This Row],[Categoria]]</f>
        <v>0</v>
      </c>
      <c r="AL496" s="162"/>
      <c r="AM496" s="162"/>
      <c r="AN496" s="162"/>
      <c r="AO496" s="162"/>
      <c r="AP496" s="150" t="str">
        <f t="shared" si="23"/>
        <v/>
      </c>
    </row>
    <row r="497" spans="1:42" s="144" customFormat="1" x14ac:dyDescent="0.25">
      <c r="A497" s="156"/>
      <c r="B497" s="76"/>
      <c r="C497" s="155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50" t="str">
        <f t="shared" si="21"/>
        <v/>
      </c>
      <c r="P497" s="76"/>
      <c r="Q497" s="155" t="str">
        <f>IF(Tabela1339[[#This Row],[Diagnóstico]]="Não Prenha",Tabela1339[[#This Row],[Vaca]],"-")</f>
        <v>-</v>
      </c>
      <c r="R497" s="162" t="str">
        <f>IF(Tabela1339[[#This Row],[Diagnóstico]]="Não Prenha",Tabela1339[[#This Row],[E.C.C DG]],"-")</f>
        <v>-</v>
      </c>
      <c r="S497" s="162"/>
      <c r="T497" s="162" t="str">
        <f>IF(Tabela1339[[#This Row],[Diagnóstico]]="Não Prenha",Tabela1339[[#This Row],[E.C.C. IA]],"-")</f>
        <v>-</v>
      </c>
      <c r="U497" s="162" t="str">
        <f>IF(Tabela1339[[#This Row],[Diagnóstico]]="Não Prenha",Tabela1339[[#This Row],[Raça IA]],"-")</f>
        <v>-</v>
      </c>
      <c r="V497" s="162"/>
      <c r="W497" s="162">
        <f>Tabela1339[[#This Row],[Categoria]]</f>
        <v>0</v>
      </c>
      <c r="X497" s="162"/>
      <c r="Y497" s="162"/>
      <c r="Z497" s="162"/>
      <c r="AA497" s="162"/>
      <c r="AB497" s="150" t="str">
        <f t="shared" si="22"/>
        <v/>
      </c>
      <c r="AD497" s="76"/>
      <c r="AE497" s="155" t="str">
        <f>IF(Tabela1312410[[#This Row],[Diagnóstico]]="Não Prenha ",Tabela1339[[#This Row],[Vaca]],"-")</f>
        <v>-</v>
      </c>
      <c r="AF497" s="162"/>
      <c r="AG497" s="162"/>
      <c r="AH497" s="162"/>
      <c r="AI497" s="162"/>
      <c r="AJ497" s="162"/>
      <c r="AK497" s="162">
        <f>Tabela1339[[#This Row],[Categoria]]</f>
        <v>0</v>
      </c>
      <c r="AL497" s="162"/>
      <c r="AM497" s="162"/>
      <c r="AN497" s="162"/>
      <c r="AO497" s="162"/>
      <c r="AP497" s="150" t="str">
        <f t="shared" si="23"/>
        <v/>
      </c>
    </row>
    <row r="498" spans="1:42" s="144" customFormat="1" x14ac:dyDescent="0.25">
      <c r="A498" s="156"/>
      <c r="B498" s="76"/>
      <c r="C498" s="155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50" t="str">
        <f t="shared" si="21"/>
        <v/>
      </c>
      <c r="P498" s="76"/>
      <c r="Q498" s="155" t="str">
        <f>IF(Tabela1339[[#This Row],[Diagnóstico]]="Não Prenha",Tabela1339[[#This Row],[Vaca]],"-")</f>
        <v>-</v>
      </c>
      <c r="R498" s="162" t="str">
        <f>IF(Tabela1339[[#This Row],[Diagnóstico]]="Não Prenha",Tabela1339[[#This Row],[E.C.C DG]],"-")</f>
        <v>-</v>
      </c>
      <c r="S498" s="162"/>
      <c r="T498" s="162" t="str">
        <f>IF(Tabela1339[[#This Row],[Diagnóstico]]="Não Prenha",Tabela1339[[#This Row],[E.C.C. IA]],"-")</f>
        <v>-</v>
      </c>
      <c r="U498" s="162" t="str">
        <f>IF(Tabela1339[[#This Row],[Diagnóstico]]="Não Prenha",Tabela1339[[#This Row],[Raça IA]],"-")</f>
        <v>-</v>
      </c>
      <c r="V498" s="162"/>
      <c r="W498" s="162">
        <f>Tabela1339[[#This Row],[Categoria]]</f>
        <v>0</v>
      </c>
      <c r="X498" s="162"/>
      <c r="Y498" s="162"/>
      <c r="Z498" s="162"/>
      <c r="AA498" s="162"/>
      <c r="AB498" s="150" t="str">
        <f t="shared" si="22"/>
        <v/>
      </c>
      <c r="AD498" s="76"/>
      <c r="AE498" s="155" t="str">
        <f>IF(Tabela1312410[[#This Row],[Diagnóstico]]="Não Prenha ",Tabela1339[[#This Row],[Vaca]],"-")</f>
        <v>-</v>
      </c>
      <c r="AF498" s="162"/>
      <c r="AG498" s="162"/>
      <c r="AH498" s="162"/>
      <c r="AI498" s="162"/>
      <c r="AJ498" s="162"/>
      <c r="AK498" s="162">
        <f>Tabela1339[[#This Row],[Categoria]]</f>
        <v>0</v>
      </c>
      <c r="AL498" s="162"/>
      <c r="AM498" s="162"/>
      <c r="AN498" s="162"/>
      <c r="AO498" s="162"/>
      <c r="AP498" s="150" t="str">
        <f t="shared" si="23"/>
        <v/>
      </c>
    </row>
    <row r="499" spans="1:42" s="144" customFormat="1" x14ac:dyDescent="0.25">
      <c r="A499" s="156"/>
      <c r="B499" s="76"/>
      <c r="C499" s="155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50" t="str">
        <f t="shared" si="21"/>
        <v/>
      </c>
      <c r="P499" s="76"/>
      <c r="Q499" s="155" t="str">
        <f>IF(Tabela1339[[#This Row],[Diagnóstico]]="Não Prenha",Tabela1339[[#This Row],[Vaca]],"-")</f>
        <v>-</v>
      </c>
      <c r="R499" s="162" t="str">
        <f>IF(Tabela1339[[#This Row],[Diagnóstico]]="Não Prenha",Tabela1339[[#This Row],[E.C.C DG]],"-")</f>
        <v>-</v>
      </c>
      <c r="S499" s="162"/>
      <c r="T499" s="162" t="str">
        <f>IF(Tabela1339[[#This Row],[Diagnóstico]]="Não Prenha",Tabela1339[[#This Row],[E.C.C. IA]],"-")</f>
        <v>-</v>
      </c>
      <c r="U499" s="162" t="str">
        <f>IF(Tabela1339[[#This Row],[Diagnóstico]]="Não Prenha",Tabela1339[[#This Row],[Raça IA]],"-")</f>
        <v>-</v>
      </c>
      <c r="V499" s="162"/>
      <c r="W499" s="162">
        <f>Tabela1339[[#This Row],[Categoria]]</f>
        <v>0</v>
      </c>
      <c r="X499" s="162"/>
      <c r="Y499" s="162"/>
      <c r="Z499" s="162"/>
      <c r="AA499" s="162"/>
      <c r="AB499" s="150" t="str">
        <f t="shared" si="22"/>
        <v/>
      </c>
      <c r="AD499" s="76"/>
      <c r="AE499" s="155" t="str">
        <f>IF(Tabela1312410[[#This Row],[Diagnóstico]]="Não Prenha ",Tabela1339[[#This Row],[Vaca]],"-")</f>
        <v>-</v>
      </c>
      <c r="AF499" s="162"/>
      <c r="AG499" s="162"/>
      <c r="AH499" s="162"/>
      <c r="AI499" s="162"/>
      <c r="AJ499" s="162"/>
      <c r="AK499" s="162">
        <f>Tabela1339[[#This Row],[Categoria]]</f>
        <v>0</v>
      </c>
      <c r="AL499" s="162"/>
      <c r="AM499" s="162"/>
      <c r="AN499" s="162"/>
      <c r="AO499" s="162"/>
      <c r="AP499" s="150" t="str">
        <f t="shared" si="23"/>
        <v/>
      </c>
    </row>
    <row r="500" spans="1:42" s="144" customFormat="1" x14ac:dyDescent="0.25">
      <c r="A500" s="153"/>
      <c r="B500" s="151"/>
      <c r="C500" s="15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50" t="str">
        <f t="shared" si="21"/>
        <v/>
      </c>
      <c r="P500" s="151"/>
      <c r="Q500" s="152" t="str">
        <f>IF(Tabela1339[[#This Row],[Diagnóstico]]="Não Prenha",Tabela1339[[#This Row],[Vaca]],"-")</f>
        <v>-</v>
      </c>
      <c r="R500" s="162" t="str">
        <f>IF(Tabela1339[[#This Row],[Diagnóstico]]="Não Prenha",Tabela1339[[#This Row],[E.C.C DG]],"-")</f>
        <v>-</v>
      </c>
      <c r="S500" s="162"/>
      <c r="T500" s="162" t="str">
        <f>IF(Tabela1339[[#This Row],[Diagnóstico]]="Não Prenha",Tabela1339[[#This Row],[E.C.C. IA]],"-")</f>
        <v>-</v>
      </c>
      <c r="U500" s="162" t="str">
        <f>IF(Tabela1339[[#This Row],[Diagnóstico]]="Não Prenha",Tabela1339[[#This Row],[Raça IA]],"-")</f>
        <v>-</v>
      </c>
      <c r="V500" s="162"/>
      <c r="W500" s="162">
        <f>Tabela1339[[#This Row],[Categoria]]</f>
        <v>0</v>
      </c>
      <c r="X500" s="162"/>
      <c r="Y500" s="162"/>
      <c r="Z500" s="162"/>
      <c r="AA500" s="162"/>
      <c r="AB500" s="150" t="str">
        <f t="shared" si="22"/>
        <v/>
      </c>
      <c r="AD500" s="151"/>
      <c r="AE500" s="152" t="str">
        <f>IF(Tabela1312410[[#This Row],[Diagnóstico]]="Não Prenha ",Tabela1339[[#This Row],[Vaca]],"-")</f>
        <v>-</v>
      </c>
      <c r="AF500" s="162"/>
      <c r="AG500" s="162"/>
      <c r="AH500" s="162"/>
      <c r="AI500" s="162"/>
      <c r="AJ500" s="162"/>
      <c r="AK500" s="162">
        <f>Tabela1339[[#This Row],[Categoria]]</f>
        <v>0</v>
      </c>
      <c r="AL500" s="162"/>
      <c r="AM500" s="162"/>
      <c r="AN500" s="162"/>
      <c r="AO500" s="162"/>
      <c r="AP500" s="150" t="str">
        <f t="shared" si="23"/>
        <v/>
      </c>
    </row>
  </sheetData>
  <sheetProtection formatCells="0" formatColumns="0" formatRows="0" sort="0" autoFilter="0" pivotTables="0"/>
  <conditionalFormatting sqref="C2:C59">
    <cfRule type="duplicateValues" dxfId="127" priority="29"/>
  </conditionalFormatting>
  <conditionalFormatting sqref="C60:C115">
    <cfRule type="duplicateValues" dxfId="126" priority="28"/>
  </conditionalFormatting>
  <conditionalFormatting sqref="C116:C183">
    <cfRule type="duplicateValues" dxfId="125" priority="27"/>
  </conditionalFormatting>
  <conditionalFormatting sqref="C184:C234">
    <cfRule type="duplicateValues" dxfId="124" priority="26"/>
  </conditionalFormatting>
  <conditionalFormatting sqref="C235:C281">
    <cfRule type="duplicateValues" dxfId="123" priority="25"/>
  </conditionalFormatting>
  <conditionalFormatting sqref="C282:C331">
    <cfRule type="duplicateValues" dxfId="122" priority="24"/>
  </conditionalFormatting>
  <conditionalFormatting sqref="C332:C379">
    <cfRule type="duplicateValues" dxfId="121" priority="23"/>
  </conditionalFormatting>
  <conditionalFormatting sqref="C380:C397">
    <cfRule type="duplicateValues" dxfId="120" priority="22"/>
  </conditionalFormatting>
  <conditionalFormatting sqref="C398">
    <cfRule type="duplicateValues" dxfId="119" priority="21"/>
  </conditionalFormatting>
  <conditionalFormatting sqref="C399:C464">
    <cfRule type="duplicateValues" dxfId="118" priority="20"/>
  </conditionalFormatting>
  <conditionalFormatting sqref="C1:D1 C465:C500">
    <cfRule type="duplicateValues" dxfId="117" priority="30"/>
  </conditionalFormatting>
  <conditionalFormatting sqref="Q2:Q59">
    <cfRule type="duplicateValues" dxfId="116" priority="19"/>
  </conditionalFormatting>
  <conditionalFormatting sqref="Q60:Q115">
    <cfRule type="duplicateValues" dxfId="115" priority="18"/>
  </conditionalFormatting>
  <conditionalFormatting sqref="Q116:Q183">
    <cfRule type="duplicateValues" dxfId="114" priority="17"/>
  </conditionalFormatting>
  <conditionalFormatting sqref="Q184:Q234">
    <cfRule type="duplicateValues" dxfId="113" priority="16"/>
  </conditionalFormatting>
  <conditionalFormatting sqref="Q235:Q281">
    <cfRule type="duplicateValues" dxfId="112" priority="15"/>
  </conditionalFormatting>
  <conditionalFormatting sqref="Q282:Q331">
    <cfRule type="duplicateValues" dxfId="111" priority="14"/>
  </conditionalFormatting>
  <conditionalFormatting sqref="Q332:Q379">
    <cfRule type="duplicateValues" dxfId="110" priority="13"/>
  </conditionalFormatting>
  <conditionalFormatting sqref="Q380:Q397">
    <cfRule type="duplicateValues" dxfId="109" priority="12"/>
  </conditionalFormatting>
  <conditionalFormatting sqref="Q398">
    <cfRule type="duplicateValues" dxfId="108" priority="11"/>
  </conditionalFormatting>
  <conditionalFormatting sqref="Q399:Q464">
    <cfRule type="duplicateValues" dxfId="107" priority="10"/>
  </conditionalFormatting>
  <conditionalFormatting sqref="Q1:R1 Q465:Q500">
    <cfRule type="duplicateValues" dxfId="106" priority="31"/>
  </conditionalFormatting>
  <conditionalFormatting sqref="AE2:AE162">
    <cfRule type="duplicateValues" dxfId="105" priority="9"/>
  </conditionalFormatting>
  <conditionalFormatting sqref="AE163:AE183">
    <cfRule type="duplicateValues" dxfId="104" priority="8"/>
  </conditionalFormatting>
  <conditionalFormatting sqref="AE184:AE234">
    <cfRule type="duplicateValues" dxfId="103" priority="7"/>
  </conditionalFormatting>
  <conditionalFormatting sqref="AE235:AE281">
    <cfRule type="duplicateValues" dxfId="102" priority="6"/>
  </conditionalFormatting>
  <conditionalFormatting sqref="AE282:AE331">
    <cfRule type="duplicateValues" dxfId="101" priority="5"/>
  </conditionalFormatting>
  <conditionalFormatting sqref="AE332:AE379">
    <cfRule type="duplicateValues" dxfId="100" priority="4"/>
  </conditionalFormatting>
  <conditionalFormatting sqref="AE380:AE397">
    <cfRule type="duplicateValues" dxfId="99" priority="3"/>
  </conditionalFormatting>
  <conditionalFormatting sqref="AE398">
    <cfRule type="duplicateValues" dxfId="98" priority="2"/>
  </conditionalFormatting>
  <conditionalFormatting sqref="AE399:AE464">
    <cfRule type="duplicateValues" dxfId="97" priority="1"/>
  </conditionalFormatting>
  <conditionalFormatting sqref="AE1:AF1 AE465:AE500">
    <cfRule type="duplicateValues" dxfId="96" priority="32"/>
  </conditionalFormatting>
  <dataValidations count="3">
    <dataValidation type="list" allowBlank="1" showInputMessage="1" showErrorMessage="1" sqref="J501:J1048576 X501:X1048576 AL501:AL1048576" xr:uid="{F33AB162-C0E7-4010-B132-CD8DE894E96B}">
      <formula1>$B$3:$B$114</formula1>
    </dataValidation>
    <dataValidation type="list" allowBlank="1" showInputMessage="1" showErrorMessage="1" sqref="E2:E500" xr:uid="{2E1BBE95-963F-4F8F-BFAF-1D0C06322B73}">
      <formula1>"Prenha, Não Prenha"</formula1>
    </dataValidation>
    <dataValidation type="list" allowBlank="1" showInputMessage="1" showErrorMessage="1" sqref="S2" xr:uid="{57E3D083-AFCC-4D3A-B7C3-C56605673CD4}">
      <formula1>"Prenha, Não Prenha 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4D45AC-B531-4B66-A4CE-F7E8F80872F2}">
          <x14:formula1>
            <xm:f>'C:\Users\Carne\Dropbox\PC\Desktop\master cria\PLANILHAS\[Planilha de IATF 2.4 - Copia.xlsx]Cadastro'!#REF!</xm:f>
          </x14:formula1>
          <xm:sqref>L501:L1048576 Z501:Z1048576 AN501:AN1048576 I501:I1048576 W501:W1048576 AK501:AK1048576 D501:G1048576 R501:U1048576 AF501:AI1048576 D1:G1 I1:J1 L1 W1:X1 Z1 AK1:AL1 AF1:AI1 AN1 R1:U1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1B22-3059-4FEE-AD3B-0211F0631076}">
  <dimension ref="A1:AQ500"/>
  <sheetViews>
    <sheetView showGridLines="0" zoomScaleNormal="100" workbookViewId="0">
      <pane ySplit="1" topLeftCell="A34" activePane="bottomLeft" state="frozen"/>
      <selection pane="bottomLeft" activeCell="J3" sqref="J3:J55"/>
    </sheetView>
  </sheetViews>
  <sheetFormatPr defaultRowHeight="15.75" x14ac:dyDescent="0.25"/>
  <cols>
    <col min="1" max="1" width="37.5703125" style="145" bestFit="1" customWidth="1"/>
    <col min="2" max="2" width="13.7109375" style="145" customWidth="1"/>
    <col min="3" max="3" width="16.28515625" style="149" customWidth="1"/>
    <col min="4" max="4" width="11.7109375" style="147" customWidth="1"/>
    <col min="5" max="5" width="14.140625" style="145" customWidth="1"/>
    <col min="6" max="6" width="11" style="147" customWidth="1"/>
    <col min="7" max="7" width="9.140625" style="147" customWidth="1"/>
    <col min="8" max="8" width="5.7109375" style="148" customWidth="1"/>
    <col min="9" max="9" width="23.140625" style="145" customWidth="1"/>
    <col min="10" max="10" width="25.28515625" style="145" customWidth="1"/>
    <col min="11" max="11" width="13" style="146" customWidth="1"/>
    <col min="12" max="12" width="14.7109375" style="145" customWidth="1"/>
    <col min="13" max="13" width="19" style="145" customWidth="1"/>
    <col min="14" max="14" width="20.42578125" style="145" customWidth="1"/>
    <col min="15" max="15" width="3" style="144" customWidth="1"/>
    <col min="16" max="16" width="13.7109375" style="145" customWidth="1"/>
    <col min="17" max="17" width="16.28515625" style="149" customWidth="1"/>
    <col min="18" max="18" width="11.7109375" style="147" customWidth="1"/>
    <col min="19" max="19" width="14.140625" style="145" customWidth="1"/>
    <col min="20" max="20" width="11" style="147" customWidth="1"/>
    <col min="21" max="21" width="9" style="147" customWidth="1"/>
    <col min="22" max="22" width="5.7109375" style="148" customWidth="1"/>
    <col min="23" max="23" width="23.140625" style="145" customWidth="1"/>
    <col min="24" max="24" width="25.28515625" style="145" customWidth="1"/>
    <col min="25" max="25" width="13" style="146" customWidth="1"/>
    <col min="26" max="26" width="14.7109375" style="145" customWidth="1"/>
    <col min="27" max="27" width="19" style="145" customWidth="1"/>
    <col min="28" max="28" width="20.42578125" style="145" customWidth="1"/>
    <col min="29" max="29" width="3" style="144" customWidth="1"/>
    <col min="30" max="30" width="13.7109375" style="145" customWidth="1"/>
    <col min="31" max="31" width="16.28515625" style="149" customWidth="1"/>
    <col min="32" max="32" width="11.7109375" style="147" customWidth="1"/>
    <col min="33" max="33" width="14.140625" style="145" customWidth="1"/>
    <col min="34" max="34" width="11" style="147" customWidth="1"/>
    <col min="35" max="35" width="9" style="147" bestFit="1" customWidth="1"/>
    <col min="36" max="36" width="5.7109375" style="148" customWidth="1"/>
    <col min="37" max="37" width="23.140625" style="145" bestFit="1" customWidth="1"/>
    <col min="38" max="38" width="25.28515625" style="145" customWidth="1"/>
    <col min="39" max="39" width="13" style="146" customWidth="1"/>
    <col min="40" max="40" width="14.7109375" style="145" customWidth="1"/>
    <col min="41" max="41" width="19" style="145" bestFit="1" customWidth="1"/>
    <col min="42" max="42" width="20.42578125" style="145" bestFit="1" customWidth="1"/>
    <col min="43" max="43" width="3" style="144" customWidth="1"/>
  </cols>
  <sheetData>
    <row r="1" spans="1:43" ht="16.5" x14ac:dyDescent="0.25">
      <c r="A1" s="167" t="s">
        <v>95</v>
      </c>
      <c r="B1" s="164" t="s">
        <v>94</v>
      </c>
      <c r="C1" s="166" t="s">
        <v>93</v>
      </c>
      <c r="D1" s="183" t="s">
        <v>92</v>
      </c>
      <c r="E1" s="184" t="s">
        <v>91</v>
      </c>
      <c r="F1" s="183" t="s">
        <v>90</v>
      </c>
      <c r="G1" s="165" t="s">
        <v>89</v>
      </c>
      <c r="H1" s="185" t="s">
        <v>88</v>
      </c>
      <c r="I1" s="184" t="s">
        <v>87</v>
      </c>
      <c r="J1" s="184" t="s">
        <v>82</v>
      </c>
      <c r="K1" s="186" t="s">
        <v>86</v>
      </c>
      <c r="L1" s="184" t="s">
        <v>85</v>
      </c>
      <c r="M1" s="184" t="s">
        <v>84</v>
      </c>
      <c r="N1" s="163" t="s">
        <v>83</v>
      </c>
      <c r="P1" s="164" t="s">
        <v>94</v>
      </c>
      <c r="Q1" s="166" t="s">
        <v>93</v>
      </c>
      <c r="R1" s="183" t="s">
        <v>92</v>
      </c>
      <c r="S1" s="184" t="s">
        <v>91</v>
      </c>
      <c r="T1" s="183" t="s">
        <v>90</v>
      </c>
      <c r="U1" s="165" t="s">
        <v>89</v>
      </c>
      <c r="V1" s="185" t="s">
        <v>88</v>
      </c>
      <c r="W1" s="184" t="s">
        <v>87</v>
      </c>
      <c r="X1" s="184" t="s">
        <v>82</v>
      </c>
      <c r="Y1" s="186" t="s">
        <v>86</v>
      </c>
      <c r="Z1" s="184" t="s">
        <v>85</v>
      </c>
      <c r="AA1" s="184" t="s">
        <v>84</v>
      </c>
      <c r="AB1" s="163" t="s">
        <v>83</v>
      </c>
      <c r="AD1" s="164" t="s">
        <v>94</v>
      </c>
      <c r="AE1" s="166" t="s">
        <v>93</v>
      </c>
      <c r="AF1" s="183" t="s">
        <v>92</v>
      </c>
      <c r="AG1" s="184" t="s">
        <v>91</v>
      </c>
      <c r="AH1" s="183" t="s">
        <v>90</v>
      </c>
      <c r="AI1" s="165" t="s">
        <v>89</v>
      </c>
      <c r="AJ1" s="185" t="s">
        <v>88</v>
      </c>
      <c r="AK1" s="184" t="s">
        <v>87</v>
      </c>
      <c r="AL1" s="184" t="s">
        <v>82</v>
      </c>
      <c r="AM1" s="186" t="s">
        <v>86</v>
      </c>
      <c r="AN1" s="184" t="s">
        <v>85</v>
      </c>
      <c r="AO1" s="184" t="s">
        <v>84</v>
      </c>
      <c r="AP1" s="163" t="s">
        <v>83</v>
      </c>
    </row>
    <row r="2" spans="1:43" x14ac:dyDescent="0.25">
      <c r="A2" s="156" t="s">
        <v>1152</v>
      </c>
      <c r="B2" s="154">
        <v>46003</v>
      </c>
      <c r="C2" s="155">
        <v>232</v>
      </c>
      <c r="D2" s="162"/>
      <c r="E2" s="162"/>
      <c r="F2" s="162">
        <v>2.75</v>
      </c>
      <c r="G2" s="162"/>
      <c r="H2" s="162"/>
      <c r="I2" s="162"/>
      <c r="J2" s="162" t="s">
        <v>1147</v>
      </c>
      <c r="K2" s="162"/>
      <c r="L2" s="162"/>
      <c r="M2" s="162"/>
      <c r="N2" s="150">
        <f t="shared" ref="N2:N65" si="0">IF(B2="","",SUM(B2+295))</f>
        <v>46298</v>
      </c>
      <c r="O2" s="161"/>
      <c r="P2" s="154"/>
      <c r="Q2" s="155" t="str">
        <f>IF(Tabela133917[[#This Row],[Diagnóstico]]="Não Prenha",Tabela133917[[#This Row],[Vaca]],"-")</f>
        <v>-</v>
      </c>
      <c r="R2" s="162" t="str">
        <f>IF(Tabela133917[[#This Row],[Diagnóstico]]="Não Prenha",Tabela133917[[#This Row],[E.C.C DG]],"-")</f>
        <v>-</v>
      </c>
      <c r="S2" s="162"/>
      <c r="T2" s="162" t="str">
        <f>IF(Tabela133917[[#This Row],[Diagnóstico]]="Não Prenha",Tabela133917[[#This Row],[E.C.C. IA]],"-")</f>
        <v>-</v>
      </c>
      <c r="U2" s="162" t="str">
        <f>IF(Tabela133917[[#This Row],[Diagnóstico]]="Não Prenha",Tabela133917[[#This Row],[Raça IA]],"-")</f>
        <v>-</v>
      </c>
      <c r="V2" s="162"/>
      <c r="W2" s="162">
        <f>Tabela133917[[#This Row],[Categoria]]</f>
        <v>0</v>
      </c>
      <c r="X2" s="162"/>
      <c r="Y2" s="162"/>
      <c r="Z2" s="162"/>
      <c r="AA2" s="162"/>
      <c r="AB2" s="150" t="str">
        <f t="shared" ref="AB2:AB65" si="1">IF(P2="","",SUM(P2+295))</f>
        <v/>
      </c>
      <c r="AC2" s="161"/>
      <c r="AD2" s="154"/>
      <c r="AE2" s="155" t="str">
        <f>IF(Tabela131241018[[#This Row],[Diagnóstico]]="Não Prenha ",Tabela133917[[#This Row],[Vaca]],"-")</f>
        <v>-</v>
      </c>
      <c r="AF2" s="162"/>
      <c r="AG2" s="162"/>
      <c r="AH2" s="162"/>
      <c r="AI2" s="162"/>
      <c r="AJ2" s="162"/>
      <c r="AK2" s="162">
        <f>Tabela133917[[#This Row],[Categoria]]</f>
        <v>0</v>
      </c>
      <c r="AL2" s="162"/>
      <c r="AM2" s="162"/>
      <c r="AN2" s="162"/>
      <c r="AO2" s="162"/>
      <c r="AP2" s="150" t="str">
        <f t="shared" ref="AP2:AP65" si="2">IF(AD2="","",SUM(AD2+295))</f>
        <v/>
      </c>
      <c r="AQ2" s="161"/>
    </row>
    <row r="3" spans="1:43" hidden="1" x14ac:dyDescent="0.25">
      <c r="A3" s="156" t="s">
        <v>1152</v>
      </c>
      <c r="B3" s="154">
        <v>46003</v>
      </c>
      <c r="C3" s="155">
        <v>566</v>
      </c>
      <c r="D3" s="162"/>
      <c r="E3" s="162"/>
      <c r="F3" s="162">
        <v>3.25</v>
      </c>
      <c r="G3" s="162"/>
      <c r="H3" s="162"/>
      <c r="I3" s="162"/>
      <c r="J3" s="162" t="s">
        <v>1144</v>
      </c>
      <c r="K3" s="191">
        <v>44994</v>
      </c>
      <c r="L3" s="162"/>
      <c r="M3" s="162"/>
      <c r="N3" s="150">
        <f t="shared" si="0"/>
        <v>46298</v>
      </c>
      <c r="O3" s="161"/>
      <c r="P3" s="154"/>
      <c r="Q3" s="155" t="str">
        <f>IF(Tabela133917[[#This Row],[Diagnóstico]]="Não Prenha",Tabela133917[[#This Row],[Vaca]],"-")</f>
        <v>-</v>
      </c>
      <c r="R3" s="162" t="str">
        <f>IF(Tabela133917[[#This Row],[Diagnóstico]]="Não Prenha",Tabela133917[[#This Row],[E.C.C DG]],"-")</f>
        <v>-</v>
      </c>
      <c r="S3" s="162"/>
      <c r="T3" s="162" t="str">
        <f>IF(Tabela133917[[#This Row],[Diagnóstico]]="Não Prenha",Tabela133917[[#This Row],[E.C.C. IA]],"-")</f>
        <v>-</v>
      </c>
      <c r="U3" s="162" t="str">
        <f>IF(Tabela133917[[#This Row],[Diagnóstico]]="Não Prenha",Tabela133917[[#This Row],[Raça IA]],"-")</f>
        <v>-</v>
      </c>
      <c r="V3" s="162"/>
      <c r="W3" s="162">
        <f>Tabela133917[[#This Row],[Categoria]]</f>
        <v>0</v>
      </c>
      <c r="X3" s="162"/>
      <c r="Y3" s="162"/>
      <c r="Z3" s="162"/>
      <c r="AA3" s="162"/>
      <c r="AB3" s="150" t="str">
        <f t="shared" si="1"/>
        <v/>
      </c>
      <c r="AC3" s="161"/>
      <c r="AD3" s="154"/>
      <c r="AE3" s="155" t="str">
        <f>IF(Tabela131241018[[#This Row],[Diagnóstico]]="Não Prenha ",Tabela133917[[#This Row],[Vaca]],"-")</f>
        <v>-</v>
      </c>
      <c r="AF3" s="162"/>
      <c r="AG3" s="162"/>
      <c r="AH3" s="162"/>
      <c r="AI3" s="162"/>
      <c r="AJ3" s="162"/>
      <c r="AK3" s="162">
        <f>Tabela133917[[#This Row],[Categoria]]</f>
        <v>0</v>
      </c>
      <c r="AL3" s="162"/>
      <c r="AM3" s="162"/>
      <c r="AN3" s="162"/>
      <c r="AO3" s="162"/>
      <c r="AP3" s="150" t="str">
        <f t="shared" si="2"/>
        <v/>
      </c>
      <c r="AQ3" s="161"/>
    </row>
    <row r="4" spans="1:43" x14ac:dyDescent="0.25">
      <c r="A4" s="156" t="s">
        <v>1152</v>
      </c>
      <c r="B4" s="154">
        <v>46003</v>
      </c>
      <c r="C4" s="155">
        <v>1024</v>
      </c>
      <c r="D4" s="162"/>
      <c r="E4" s="162"/>
      <c r="F4" s="162">
        <v>3</v>
      </c>
      <c r="G4" s="162"/>
      <c r="H4" s="162"/>
      <c r="I4" s="162"/>
      <c r="J4" s="162" t="s">
        <v>1147</v>
      </c>
      <c r="K4" s="191">
        <v>45210</v>
      </c>
      <c r="L4" s="162"/>
      <c r="M4" s="162"/>
      <c r="N4" s="150">
        <f t="shared" si="0"/>
        <v>46298</v>
      </c>
      <c r="O4" s="161"/>
      <c r="P4" s="154"/>
      <c r="Q4" s="155" t="str">
        <f>IF(Tabela133917[[#This Row],[Diagnóstico]]="Não Prenha",Tabela133917[[#This Row],[Vaca]],"-")</f>
        <v>-</v>
      </c>
      <c r="R4" s="162" t="str">
        <f>IF(Tabela133917[[#This Row],[Diagnóstico]]="Não Prenha",Tabela133917[[#This Row],[E.C.C DG]],"-")</f>
        <v>-</v>
      </c>
      <c r="S4" s="162"/>
      <c r="T4" s="162" t="str">
        <f>IF(Tabela133917[[#This Row],[Diagnóstico]]="Não Prenha",Tabela133917[[#This Row],[E.C.C. IA]],"-")</f>
        <v>-</v>
      </c>
      <c r="U4" s="162" t="str">
        <f>IF(Tabela133917[[#This Row],[Diagnóstico]]="Não Prenha",Tabela133917[[#This Row],[Raça IA]],"-")</f>
        <v>-</v>
      </c>
      <c r="V4" s="162"/>
      <c r="W4" s="162">
        <f>Tabela133917[[#This Row],[Categoria]]</f>
        <v>0</v>
      </c>
      <c r="X4" s="162"/>
      <c r="Y4" s="162"/>
      <c r="Z4" s="162"/>
      <c r="AA4" s="162"/>
      <c r="AB4" s="150" t="str">
        <f t="shared" si="1"/>
        <v/>
      </c>
      <c r="AC4" s="161"/>
      <c r="AD4" s="154"/>
      <c r="AE4" s="155" t="str">
        <f>IF(Tabela131241018[[#This Row],[Diagnóstico]]="Não Prenha ",Tabela133917[[#This Row],[Vaca]],"-")</f>
        <v>-</v>
      </c>
      <c r="AF4" s="162"/>
      <c r="AG4" s="162"/>
      <c r="AH4" s="162"/>
      <c r="AI4" s="162"/>
      <c r="AJ4" s="162"/>
      <c r="AK4" s="162">
        <f>Tabela133917[[#This Row],[Categoria]]</f>
        <v>0</v>
      </c>
      <c r="AL4" s="162"/>
      <c r="AM4" s="162"/>
      <c r="AN4" s="162"/>
      <c r="AO4" s="162"/>
      <c r="AP4" s="150" t="str">
        <f t="shared" si="2"/>
        <v/>
      </c>
      <c r="AQ4" s="161"/>
    </row>
    <row r="5" spans="1:43" hidden="1" x14ac:dyDescent="0.25">
      <c r="A5" s="156" t="s">
        <v>1152</v>
      </c>
      <c r="B5" s="154">
        <v>46003</v>
      </c>
      <c r="C5" s="155">
        <v>1193</v>
      </c>
      <c r="D5" s="162"/>
      <c r="E5" s="162"/>
      <c r="F5" s="162">
        <v>2.75</v>
      </c>
      <c r="G5" s="162"/>
      <c r="H5" s="162"/>
      <c r="I5" s="162"/>
      <c r="J5" s="162" t="s">
        <v>1144</v>
      </c>
      <c r="K5" s="191">
        <v>40211</v>
      </c>
      <c r="L5" s="162"/>
      <c r="M5" s="162"/>
      <c r="N5" s="150">
        <f t="shared" si="0"/>
        <v>46298</v>
      </c>
      <c r="O5" s="161"/>
      <c r="P5" s="154"/>
      <c r="Q5" s="155" t="str">
        <f>IF(Tabela133917[[#This Row],[Diagnóstico]]="Não Prenha",Tabela133917[[#This Row],[Vaca]],"-")</f>
        <v>-</v>
      </c>
      <c r="R5" s="162" t="str">
        <f>IF(Tabela133917[[#This Row],[Diagnóstico]]="Não Prenha",Tabela133917[[#This Row],[E.C.C DG]],"-")</f>
        <v>-</v>
      </c>
      <c r="S5" s="162"/>
      <c r="T5" s="162" t="str">
        <f>IF(Tabela133917[[#This Row],[Diagnóstico]]="Não Prenha",Tabela133917[[#This Row],[E.C.C. IA]],"-")</f>
        <v>-</v>
      </c>
      <c r="U5" s="162" t="str">
        <f>IF(Tabela133917[[#This Row],[Diagnóstico]]="Não Prenha",Tabela133917[[#This Row],[Raça IA]],"-")</f>
        <v>-</v>
      </c>
      <c r="V5" s="162"/>
      <c r="W5" s="162">
        <f>Tabela133917[[#This Row],[Categoria]]</f>
        <v>0</v>
      </c>
      <c r="X5" s="162"/>
      <c r="Y5" s="162"/>
      <c r="Z5" s="162"/>
      <c r="AA5" s="162"/>
      <c r="AB5" s="150" t="str">
        <f t="shared" si="1"/>
        <v/>
      </c>
      <c r="AC5" s="161"/>
      <c r="AD5" s="154"/>
      <c r="AE5" s="155" t="str">
        <f>IF(Tabela131241018[[#This Row],[Diagnóstico]]="Não Prenha ",Tabela133917[[#This Row],[Vaca]],"-")</f>
        <v>-</v>
      </c>
      <c r="AF5" s="162"/>
      <c r="AG5" s="162"/>
      <c r="AH5" s="162"/>
      <c r="AI5" s="162"/>
      <c r="AJ5" s="162"/>
      <c r="AK5" s="162">
        <f>Tabela133917[[#This Row],[Categoria]]</f>
        <v>0</v>
      </c>
      <c r="AL5" s="162"/>
      <c r="AM5" s="162"/>
      <c r="AN5" s="162"/>
      <c r="AO5" s="162"/>
      <c r="AP5" s="150" t="str">
        <f t="shared" si="2"/>
        <v/>
      </c>
      <c r="AQ5" s="161"/>
    </row>
    <row r="6" spans="1:43" x14ac:dyDescent="0.25">
      <c r="A6" s="156" t="s">
        <v>1152</v>
      </c>
      <c r="B6" s="154">
        <v>46003</v>
      </c>
      <c r="C6" s="155">
        <v>1452</v>
      </c>
      <c r="D6" s="162"/>
      <c r="E6" s="162"/>
      <c r="F6" s="162">
        <v>2.75</v>
      </c>
      <c r="G6" s="162"/>
      <c r="H6" s="162"/>
      <c r="I6" s="162"/>
      <c r="J6" s="162" t="s">
        <v>1147</v>
      </c>
      <c r="K6" s="191">
        <v>45245</v>
      </c>
      <c r="L6" s="162"/>
      <c r="M6" s="162"/>
      <c r="N6" s="150">
        <f t="shared" si="0"/>
        <v>46298</v>
      </c>
      <c r="O6" s="161"/>
      <c r="P6" s="154"/>
      <c r="Q6" s="155" t="str">
        <f>IF(Tabela133917[[#This Row],[Diagnóstico]]="Não Prenha",Tabela133917[[#This Row],[Vaca]],"-")</f>
        <v>-</v>
      </c>
      <c r="R6" s="162" t="str">
        <f>IF(Tabela133917[[#This Row],[Diagnóstico]]="Não Prenha",Tabela133917[[#This Row],[E.C.C DG]],"-")</f>
        <v>-</v>
      </c>
      <c r="S6" s="162"/>
      <c r="T6" s="162" t="str">
        <f>IF(Tabela133917[[#This Row],[Diagnóstico]]="Não Prenha",Tabela133917[[#This Row],[E.C.C. IA]],"-")</f>
        <v>-</v>
      </c>
      <c r="U6" s="162" t="str">
        <f>IF(Tabela133917[[#This Row],[Diagnóstico]]="Não Prenha",Tabela133917[[#This Row],[Raça IA]],"-")</f>
        <v>-</v>
      </c>
      <c r="V6" s="162"/>
      <c r="W6" s="162">
        <f>Tabela133917[[#This Row],[Categoria]]</f>
        <v>0</v>
      </c>
      <c r="X6" s="162"/>
      <c r="Y6" s="162"/>
      <c r="Z6" s="162"/>
      <c r="AA6" s="162"/>
      <c r="AB6" s="150" t="str">
        <f t="shared" si="1"/>
        <v/>
      </c>
      <c r="AC6" s="161"/>
      <c r="AD6" s="154"/>
      <c r="AE6" s="155" t="str">
        <f>IF(Tabela131241018[[#This Row],[Diagnóstico]]="Não Prenha ",Tabela133917[[#This Row],[Vaca]],"-")</f>
        <v>-</v>
      </c>
      <c r="AF6" s="162"/>
      <c r="AG6" s="162"/>
      <c r="AH6" s="162"/>
      <c r="AI6" s="162"/>
      <c r="AJ6" s="162"/>
      <c r="AK6" s="162">
        <f>Tabela133917[[#This Row],[Categoria]]</f>
        <v>0</v>
      </c>
      <c r="AL6" s="162"/>
      <c r="AM6" s="162"/>
      <c r="AN6" s="162"/>
      <c r="AO6" s="162"/>
      <c r="AP6" s="150" t="str">
        <f t="shared" si="2"/>
        <v/>
      </c>
      <c r="AQ6" s="161"/>
    </row>
    <row r="7" spans="1:43" hidden="1" x14ac:dyDescent="0.25">
      <c r="A7" s="156" t="s">
        <v>1152</v>
      </c>
      <c r="B7" s="154">
        <v>46003</v>
      </c>
      <c r="C7" s="155">
        <v>1556</v>
      </c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50">
        <f t="shared" si="0"/>
        <v>46298</v>
      </c>
      <c r="O7" s="161"/>
      <c r="P7" s="154"/>
      <c r="Q7" s="155" t="str">
        <f>IF(Tabela133917[[#This Row],[Diagnóstico]]="Não Prenha",Tabela133917[[#This Row],[Vaca]],"-")</f>
        <v>-</v>
      </c>
      <c r="R7" s="162" t="str">
        <f>IF(Tabela133917[[#This Row],[Diagnóstico]]="Não Prenha",Tabela133917[[#This Row],[E.C.C DG]],"-")</f>
        <v>-</v>
      </c>
      <c r="S7" s="162"/>
      <c r="T7" s="162" t="str">
        <f>IF(Tabela133917[[#This Row],[Diagnóstico]]="Não Prenha",Tabela133917[[#This Row],[E.C.C. IA]],"-")</f>
        <v>-</v>
      </c>
      <c r="U7" s="162" t="str">
        <f>IF(Tabela133917[[#This Row],[Diagnóstico]]="Não Prenha",Tabela133917[[#This Row],[Raça IA]],"-")</f>
        <v>-</v>
      </c>
      <c r="V7" s="162"/>
      <c r="W7" s="162">
        <f>Tabela133917[[#This Row],[Categoria]]</f>
        <v>0</v>
      </c>
      <c r="X7" s="162"/>
      <c r="Y7" s="162"/>
      <c r="Z7" s="162"/>
      <c r="AA7" s="162"/>
      <c r="AB7" s="150" t="str">
        <f t="shared" si="1"/>
        <v/>
      </c>
      <c r="AC7" s="161"/>
      <c r="AD7" s="154"/>
      <c r="AE7" s="155" t="str">
        <f>IF(Tabela131241018[[#This Row],[Diagnóstico]]="Não Prenha ",Tabela133917[[#This Row],[Vaca]],"-")</f>
        <v>-</v>
      </c>
      <c r="AF7" s="162"/>
      <c r="AG7" s="162"/>
      <c r="AH7" s="162"/>
      <c r="AI7" s="162"/>
      <c r="AJ7" s="162"/>
      <c r="AK7" s="162">
        <f>Tabela133917[[#This Row],[Categoria]]</f>
        <v>0</v>
      </c>
      <c r="AL7" s="162"/>
      <c r="AM7" s="162"/>
      <c r="AN7" s="162"/>
      <c r="AO7" s="162"/>
      <c r="AP7" s="150" t="str">
        <f t="shared" si="2"/>
        <v/>
      </c>
      <c r="AQ7" s="161"/>
    </row>
    <row r="8" spans="1:43" x14ac:dyDescent="0.25">
      <c r="A8" s="156" t="s">
        <v>1152</v>
      </c>
      <c r="B8" s="154">
        <v>46003</v>
      </c>
      <c r="C8" s="155">
        <v>1643</v>
      </c>
      <c r="D8" s="162"/>
      <c r="E8" s="162"/>
      <c r="F8" s="162">
        <v>3</v>
      </c>
      <c r="G8" s="162"/>
      <c r="H8" s="162"/>
      <c r="I8" s="162"/>
      <c r="J8" s="162" t="s">
        <v>1147</v>
      </c>
      <c r="K8" s="193">
        <v>45947</v>
      </c>
      <c r="L8" s="162"/>
      <c r="M8" s="162"/>
      <c r="N8" s="150">
        <f t="shared" si="0"/>
        <v>46298</v>
      </c>
      <c r="O8" s="161"/>
      <c r="P8" s="154"/>
      <c r="Q8" s="155" t="str">
        <f>IF(Tabela133917[[#This Row],[Diagnóstico]]="Não Prenha",Tabela133917[[#This Row],[Vaca]],"-")</f>
        <v>-</v>
      </c>
      <c r="R8" s="162" t="str">
        <f>IF(Tabela133917[[#This Row],[Diagnóstico]]="Não Prenha",Tabela133917[[#This Row],[E.C.C DG]],"-")</f>
        <v>-</v>
      </c>
      <c r="S8" s="162"/>
      <c r="T8" s="162" t="str">
        <f>IF(Tabela133917[[#This Row],[Diagnóstico]]="Não Prenha",Tabela133917[[#This Row],[E.C.C. IA]],"-")</f>
        <v>-</v>
      </c>
      <c r="U8" s="162" t="str">
        <f>IF(Tabela133917[[#This Row],[Diagnóstico]]="Não Prenha",Tabela133917[[#This Row],[Raça IA]],"-")</f>
        <v>-</v>
      </c>
      <c r="V8" s="162"/>
      <c r="W8" s="162">
        <f>Tabela133917[[#This Row],[Categoria]]</f>
        <v>0</v>
      </c>
      <c r="X8" s="162"/>
      <c r="Y8" s="162"/>
      <c r="Z8" s="162"/>
      <c r="AA8" s="162"/>
      <c r="AB8" s="150" t="str">
        <f t="shared" si="1"/>
        <v/>
      </c>
      <c r="AC8" s="161"/>
      <c r="AD8" s="154"/>
      <c r="AE8" s="155" t="str">
        <f>IF(Tabela131241018[[#This Row],[Diagnóstico]]="Não Prenha ",Tabela133917[[#This Row],[Vaca]],"-")</f>
        <v>-</v>
      </c>
      <c r="AF8" s="162"/>
      <c r="AG8" s="162"/>
      <c r="AH8" s="162"/>
      <c r="AI8" s="162"/>
      <c r="AJ8" s="162"/>
      <c r="AK8" s="162">
        <f>Tabela133917[[#This Row],[Categoria]]</f>
        <v>0</v>
      </c>
      <c r="AL8" s="162"/>
      <c r="AM8" s="162"/>
      <c r="AN8" s="162"/>
      <c r="AO8" s="162"/>
      <c r="AP8" s="150" t="str">
        <f t="shared" si="2"/>
        <v/>
      </c>
      <c r="AQ8" s="161"/>
    </row>
    <row r="9" spans="1:43" ht="16.5" customHeight="1" x14ac:dyDescent="0.25">
      <c r="A9" s="156" t="s">
        <v>1152</v>
      </c>
      <c r="B9" s="154">
        <v>46003</v>
      </c>
      <c r="C9" s="155">
        <v>1675</v>
      </c>
      <c r="D9" s="162"/>
      <c r="E9" s="162"/>
      <c r="F9" s="162">
        <v>2.75</v>
      </c>
      <c r="G9" s="162"/>
      <c r="H9" s="162"/>
      <c r="I9" s="162"/>
      <c r="J9" s="162" t="s">
        <v>1147</v>
      </c>
      <c r="K9" s="191">
        <v>45216</v>
      </c>
      <c r="L9" s="162"/>
      <c r="M9" s="162"/>
      <c r="N9" s="150">
        <f t="shared" si="0"/>
        <v>46298</v>
      </c>
      <c r="O9" s="161"/>
      <c r="P9" s="154"/>
      <c r="Q9" s="155" t="str">
        <f>IF(Tabela133917[[#This Row],[Diagnóstico]]="Não Prenha",Tabela133917[[#This Row],[Vaca]],"-")</f>
        <v>-</v>
      </c>
      <c r="R9" s="162" t="str">
        <f>IF(Tabela133917[[#This Row],[Diagnóstico]]="Não Prenha",Tabela133917[[#This Row],[E.C.C DG]],"-")</f>
        <v>-</v>
      </c>
      <c r="S9" s="162"/>
      <c r="T9" s="162" t="str">
        <f>IF(Tabela133917[[#This Row],[Diagnóstico]]="Não Prenha",Tabela133917[[#This Row],[E.C.C. IA]],"-")</f>
        <v>-</v>
      </c>
      <c r="U9" s="162" t="str">
        <f>IF(Tabela133917[[#This Row],[Diagnóstico]]="Não Prenha",Tabela133917[[#This Row],[Raça IA]],"-")</f>
        <v>-</v>
      </c>
      <c r="V9" s="162"/>
      <c r="W9" s="162">
        <f>Tabela133917[[#This Row],[Categoria]]</f>
        <v>0</v>
      </c>
      <c r="X9" s="162"/>
      <c r="Y9" s="162"/>
      <c r="Z9" s="162"/>
      <c r="AA9" s="162"/>
      <c r="AB9" s="150" t="str">
        <f t="shared" si="1"/>
        <v/>
      </c>
      <c r="AC9" s="161"/>
      <c r="AD9" s="154"/>
      <c r="AE9" s="155" t="str">
        <f>IF(Tabela131241018[[#This Row],[Diagnóstico]]="Não Prenha ",Tabela133917[[#This Row],[Vaca]],"-")</f>
        <v>-</v>
      </c>
      <c r="AF9" s="162"/>
      <c r="AG9" s="162"/>
      <c r="AH9" s="162"/>
      <c r="AI9" s="162"/>
      <c r="AJ9" s="162"/>
      <c r="AK9" s="162">
        <f>Tabela133917[[#This Row],[Categoria]]</f>
        <v>0</v>
      </c>
      <c r="AL9" s="162"/>
      <c r="AM9" s="162"/>
      <c r="AN9" s="162"/>
      <c r="AO9" s="162"/>
      <c r="AP9" s="150" t="str">
        <f t="shared" si="2"/>
        <v/>
      </c>
      <c r="AQ9" s="161"/>
    </row>
    <row r="10" spans="1:43" x14ac:dyDescent="0.25">
      <c r="A10" s="156" t="s">
        <v>1152</v>
      </c>
      <c r="B10" s="154">
        <v>46003</v>
      </c>
      <c r="C10" s="155">
        <v>1845</v>
      </c>
      <c r="D10" s="162"/>
      <c r="E10" s="162"/>
      <c r="F10" s="162">
        <v>2.75</v>
      </c>
      <c r="G10" s="162"/>
      <c r="H10" s="162"/>
      <c r="I10" s="162"/>
      <c r="J10" s="162" t="s">
        <v>1147</v>
      </c>
      <c r="K10" s="191">
        <v>45216</v>
      </c>
      <c r="L10" s="162"/>
      <c r="M10" s="162"/>
      <c r="N10" s="150">
        <f t="shared" si="0"/>
        <v>46298</v>
      </c>
      <c r="O10" s="161"/>
      <c r="P10" s="154"/>
      <c r="Q10" s="155" t="str">
        <f>IF(Tabela133917[[#This Row],[Diagnóstico]]="Não Prenha",Tabela133917[[#This Row],[Vaca]],"-")</f>
        <v>-</v>
      </c>
      <c r="R10" s="162" t="str">
        <f>IF(Tabela133917[[#This Row],[Diagnóstico]]="Não Prenha",Tabela133917[[#This Row],[E.C.C DG]],"-")</f>
        <v>-</v>
      </c>
      <c r="S10" s="162"/>
      <c r="T10" s="162" t="str">
        <f>IF(Tabela133917[[#This Row],[Diagnóstico]]="Não Prenha",Tabela133917[[#This Row],[E.C.C. IA]],"-")</f>
        <v>-</v>
      </c>
      <c r="U10" s="162" t="str">
        <f>IF(Tabela133917[[#This Row],[Diagnóstico]]="Não Prenha",Tabela133917[[#This Row],[Raça IA]],"-")</f>
        <v>-</v>
      </c>
      <c r="V10" s="162"/>
      <c r="W10" s="162">
        <f>Tabela133917[[#This Row],[Categoria]]</f>
        <v>0</v>
      </c>
      <c r="X10" s="162"/>
      <c r="Y10" s="162"/>
      <c r="Z10" s="162"/>
      <c r="AA10" s="162"/>
      <c r="AB10" s="150" t="str">
        <f t="shared" si="1"/>
        <v/>
      </c>
      <c r="AC10" s="161"/>
      <c r="AD10" s="154"/>
      <c r="AE10" s="155" t="str">
        <f>IF(Tabela131241018[[#This Row],[Diagnóstico]]="Não Prenha ",Tabela133917[[#This Row],[Vaca]],"-")</f>
        <v>-</v>
      </c>
      <c r="AF10" s="162"/>
      <c r="AG10" s="162"/>
      <c r="AH10" s="162"/>
      <c r="AI10" s="162"/>
      <c r="AJ10" s="162"/>
      <c r="AK10" s="162">
        <f>Tabela133917[[#This Row],[Categoria]]</f>
        <v>0</v>
      </c>
      <c r="AL10" s="162"/>
      <c r="AM10" s="162"/>
      <c r="AN10" s="162"/>
      <c r="AO10" s="162"/>
      <c r="AP10" s="150" t="str">
        <f t="shared" si="2"/>
        <v/>
      </c>
      <c r="AQ10" s="161"/>
    </row>
    <row r="11" spans="1:43" x14ac:dyDescent="0.25">
      <c r="A11" s="156" t="s">
        <v>1152</v>
      </c>
      <c r="B11" s="154">
        <v>46003</v>
      </c>
      <c r="C11" s="155">
        <v>1877</v>
      </c>
      <c r="D11" s="162"/>
      <c r="E11" s="162"/>
      <c r="F11" s="162">
        <v>2.5</v>
      </c>
      <c r="G11" s="162"/>
      <c r="H11" s="162"/>
      <c r="I11" s="162"/>
      <c r="J11" s="162" t="s">
        <v>1147</v>
      </c>
      <c r="K11" s="191">
        <v>45216</v>
      </c>
      <c r="L11" s="162"/>
      <c r="M11" s="162"/>
      <c r="N11" s="150">
        <f t="shared" si="0"/>
        <v>46298</v>
      </c>
      <c r="O11" s="161"/>
      <c r="P11" s="154"/>
      <c r="Q11" s="155" t="str">
        <f>IF(Tabela133917[[#This Row],[Diagnóstico]]="Não Prenha",Tabela133917[[#This Row],[Vaca]],"-")</f>
        <v>-</v>
      </c>
      <c r="R11" s="162" t="str">
        <f>IF(Tabela133917[[#This Row],[Diagnóstico]]="Não Prenha",Tabela133917[[#This Row],[E.C.C DG]],"-")</f>
        <v>-</v>
      </c>
      <c r="S11" s="162"/>
      <c r="T11" s="162" t="str">
        <f>IF(Tabela133917[[#This Row],[Diagnóstico]]="Não Prenha",Tabela133917[[#This Row],[E.C.C. IA]],"-")</f>
        <v>-</v>
      </c>
      <c r="U11" s="162" t="str">
        <f>IF(Tabela133917[[#This Row],[Diagnóstico]]="Não Prenha",Tabela133917[[#This Row],[Raça IA]],"-")</f>
        <v>-</v>
      </c>
      <c r="V11" s="162"/>
      <c r="W11" s="162">
        <f>Tabela133917[[#This Row],[Categoria]]</f>
        <v>0</v>
      </c>
      <c r="X11" s="162"/>
      <c r="Y11" s="162"/>
      <c r="Z11" s="162"/>
      <c r="AA11" s="162"/>
      <c r="AB11" s="150" t="str">
        <f t="shared" si="1"/>
        <v/>
      </c>
      <c r="AC11" s="161"/>
      <c r="AD11" s="154"/>
      <c r="AE11" s="155" t="str">
        <f>IF(Tabela131241018[[#This Row],[Diagnóstico]]="Não Prenha ",Tabela133917[[#This Row],[Vaca]],"-")</f>
        <v>-</v>
      </c>
      <c r="AF11" s="162"/>
      <c r="AG11" s="162"/>
      <c r="AH11" s="162"/>
      <c r="AI11" s="162"/>
      <c r="AJ11" s="162"/>
      <c r="AK11" s="162">
        <f>Tabela133917[[#This Row],[Categoria]]</f>
        <v>0</v>
      </c>
      <c r="AL11" s="162"/>
      <c r="AM11" s="162"/>
      <c r="AN11" s="162"/>
      <c r="AO11" s="162"/>
      <c r="AP11" s="150" t="str">
        <f t="shared" si="2"/>
        <v/>
      </c>
      <c r="AQ11" s="161"/>
    </row>
    <row r="12" spans="1:43" x14ac:dyDescent="0.25">
      <c r="A12" s="156" t="s">
        <v>1152</v>
      </c>
      <c r="B12" s="154">
        <v>46003</v>
      </c>
      <c r="C12" s="155">
        <v>1897</v>
      </c>
      <c r="D12" s="162"/>
      <c r="E12" s="162"/>
      <c r="F12" s="162">
        <v>2.75</v>
      </c>
      <c r="G12" s="162"/>
      <c r="H12" s="162"/>
      <c r="I12" s="162"/>
      <c r="J12" s="162" t="s">
        <v>1147</v>
      </c>
      <c r="K12" s="191">
        <v>45216</v>
      </c>
      <c r="L12" s="162"/>
      <c r="M12" s="162"/>
      <c r="N12" s="150">
        <f t="shared" si="0"/>
        <v>46298</v>
      </c>
      <c r="O12" s="161"/>
      <c r="P12" s="154"/>
      <c r="Q12" s="155" t="str">
        <f>IF(Tabela133917[[#This Row],[Diagnóstico]]="Não Prenha",Tabela133917[[#This Row],[Vaca]],"-")</f>
        <v>-</v>
      </c>
      <c r="R12" s="162" t="str">
        <f>IF(Tabela133917[[#This Row],[Diagnóstico]]="Não Prenha",Tabela133917[[#This Row],[E.C.C DG]],"-")</f>
        <v>-</v>
      </c>
      <c r="S12" s="162"/>
      <c r="T12" s="162" t="str">
        <f>IF(Tabela133917[[#This Row],[Diagnóstico]]="Não Prenha",Tabela133917[[#This Row],[E.C.C. IA]],"-")</f>
        <v>-</v>
      </c>
      <c r="U12" s="162" t="str">
        <f>IF(Tabela133917[[#This Row],[Diagnóstico]]="Não Prenha",Tabela133917[[#This Row],[Raça IA]],"-")</f>
        <v>-</v>
      </c>
      <c r="V12" s="162"/>
      <c r="W12" s="162">
        <f>Tabela133917[[#This Row],[Categoria]]</f>
        <v>0</v>
      </c>
      <c r="X12" s="162"/>
      <c r="Y12" s="162"/>
      <c r="Z12" s="162"/>
      <c r="AA12" s="162"/>
      <c r="AB12" s="150" t="str">
        <f t="shared" si="1"/>
        <v/>
      </c>
      <c r="AC12" s="161"/>
      <c r="AD12" s="154"/>
      <c r="AE12" s="155" t="str">
        <f>IF(Tabela131241018[[#This Row],[Diagnóstico]]="Não Prenha ",Tabela133917[[#This Row],[Vaca]],"-")</f>
        <v>-</v>
      </c>
      <c r="AF12" s="162"/>
      <c r="AG12" s="162"/>
      <c r="AH12" s="162"/>
      <c r="AI12" s="162"/>
      <c r="AJ12" s="162"/>
      <c r="AK12" s="162">
        <f>Tabela133917[[#This Row],[Categoria]]</f>
        <v>0</v>
      </c>
      <c r="AL12" s="162"/>
      <c r="AM12" s="162"/>
      <c r="AN12" s="162"/>
      <c r="AO12" s="162"/>
      <c r="AP12" s="150" t="str">
        <f t="shared" si="2"/>
        <v/>
      </c>
      <c r="AQ12" s="161"/>
    </row>
    <row r="13" spans="1:43" hidden="1" x14ac:dyDescent="0.25">
      <c r="A13" s="156" t="s">
        <v>1152</v>
      </c>
      <c r="B13" s="154">
        <v>46003</v>
      </c>
      <c r="C13" s="155">
        <v>1970</v>
      </c>
      <c r="D13" s="162"/>
      <c r="E13" s="162"/>
      <c r="F13" s="162">
        <v>2.75</v>
      </c>
      <c r="G13" s="162"/>
      <c r="H13" s="162"/>
      <c r="I13" s="162"/>
      <c r="J13" s="162" t="s">
        <v>1144</v>
      </c>
      <c r="K13" s="191">
        <v>40211</v>
      </c>
      <c r="L13" s="162"/>
      <c r="M13" s="162"/>
      <c r="N13" s="150">
        <f t="shared" si="0"/>
        <v>46298</v>
      </c>
      <c r="O13" s="161"/>
      <c r="P13" s="154"/>
      <c r="Q13" s="155" t="str">
        <f>IF(Tabela133917[[#This Row],[Diagnóstico]]="Não Prenha",Tabela133917[[#This Row],[Vaca]],"-")</f>
        <v>-</v>
      </c>
      <c r="R13" s="162" t="str">
        <f>IF(Tabela133917[[#This Row],[Diagnóstico]]="Não Prenha",Tabela133917[[#This Row],[E.C.C DG]],"-")</f>
        <v>-</v>
      </c>
      <c r="S13" s="162"/>
      <c r="T13" s="162" t="str">
        <f>IF(Tabela133917[[#This Row],[Diagnóstico]]="Não Prenha",Tabela133917[[#This Row],[E.C.C. IA]],"-")</f>
        <v>-</v>
      </c>
      <c r="U13" s="162" t="str">
        <f>IF(Tabela133917[[#This Row],[Diagnóstico]]="Não Prenha",Tabela133917[[#This Row],[Raça IA]],"-")</f>
        <v>-</v>
      </c>
      <c r="V13" s="162"/>
      <c r="W13" s="162">
        <f>Tabela133917[[#This Row],[Categoria]]</f>
        <v>0</v>
      </c>
      <c r="X13" s="162"/>
      <c r="Y13" s="162"/>
      <c r="Z13" s="162"/>
      <c r="AA13" s="162"/>
      <c r="AB13" s="150" t="str">
        <f t="shared" si="1"/>
        <v/>
      </c>
      <c r="AC13" s="161"/>
      <c r="AD13" s="154"/>
      <c r="AE13" s="155" t="str">
        <f>IF(Tabela131241018[[#This Row],[Diagnóstico]]="Não Prenha ",Tabela133917[[#This Row],[Vaca]],"-")</f>
        <v>-</v>
      </c>
      <c r="AF13" s="162"/>
      <c r="AG13" s="162"/>
      <c r="AH13" s="162"/>
      <c r="AI13" s="162"/>
      <c r="AJ13" s="162"/>
      <c r="AK13" s="162">
        <f>Tabela133917[[#This Row],[Categoria]]</f>
        <v>0</v>
      </c>
      <c r="AL13" s="162"/>
      <c r="AM13" s="162"/>
      <c r="AN13" s="162"/>
      <c r="AO13" s="162"/>
      <c r="AP13" s="150" t="str">
        <f t="shared" si="2"/>
        <v/>
      </c>
      <c r="AQ13" s="161"/>
    </row>
    <row r="14" spans="1:43" hidden="1" x14ac:dyDescent="0.25">
      <c r="A14" s="156" t="s">
        <v>1152</v>
      </c>
      <c r="B14" s="154">
        <v>46003</v>
      </c>
      <c r="C14" s="155">
        <v>1987</v>
      </c>
      <c r="D14" s="162"/>
      <c r="E14" s="162"/>
      <c r="F14" s="162">
        <v>2.75</v>
      </c>
      <c r="G14" s="162"/>
      <c r="H14" s="162"/>
      <c r="I14" s="162"/>
      <c r="J14" s="162" t="s">
        <v>1144</v>
      </c>
      <c r="K14" s="191">
        <v>40260</v>
      </c>
      <c r="L14" s="162"/>
      <c r="M14" s="162"/>
      <c r="N14" s="150">
        <f t="shared" si="0"/>
        <v>46298</v>
      </c>
      <c r="O14" s="161"/>
      <c r="P14" s="154"/>
      <c r="Q14" s="155" t="str">
        <f>IF(Tabela133917[[#This Row],[Diagnóstico]]="Não Prenha",Tabela133917[[#This Row],[Vaca]],"-")</f>
        <v>-</v>
      </c>
      <c r="R14" s="162" t="str">
        <f>IF(Tabela133917[[#This Row],[Diagnóstico]]="Não Prenha",Tabela133917[[#This Row],[E.C.C DG]],"-")</f>
        <v>-</v>
      </c>
      <c r="S14" s="162"/>
      <c r="T14" s="162" t="str">
        <f>IF(Tabela133917[[#This Row],[Diagnóstico]]="Não Prenha",Tabela133917[[#This Row],[E.C.C. IA]],"-")</f>
        <v>-</v>
      </c>
      <c r="U14" s="162" t="str">
        <f>IF(Tabela133917[[#This Row],[Diagnóstico]]="Não Prenha",Tabela133917[[#This Row],[Raça IA]],"-")</f>
        <v>-</v>
      </c>
      <c r="V14" s="162"/>
      <c r="W14" s="162">
        <f>Tabela133917[[#This Row],[Categoria]]</f>
        <v>0</v>
      </c>
      <c r="X14" s="162"/>
      <c r="Y14" s="162"/>
      <c r="Z14" s="162"/>
      <c r="AA14" s="162"/>
      <c r="AB14" s="150" t="str">
        <f t="shared" si="1"/>
        <v/>
      </c>
      <c r="AC14" s="161"/>
      <c r="AD14" s="154"/>
      <c r="AE14" s="155" t="str">
        <f>IF(Tabela131241018[[#This Row],[Diagnóstico]]="Não Prenha ",Tabela133917[[#This Row],[Vaca]],"-")</f>
        <v>-</v>
      </c>
      <c r="AF14" s="162"/>
      <c r="AG14" s="162"/>
      <c r="AH14" s="162"/>
      <c r="AI14" s="162"/>
      <c r="AJ14" s="162"/>
      <c r="AK14" s="162">
        <f>Tabela133917[[#This Row],[Categoria]]</f>
        <v>0</v>
      </c>
      <c r="AL14" s="162"/>
      <c r="AM14" s="162"/>
      <c r="AN14" s="162"/>
      <c r="AO14" s="162"/>
      <c r="AP14" s="150" t="str">
        <f t="shared" si="2"/>
        <v/>
      </c>
      <c r="AQ14" s="161"/>
    </row>
    <row r="15" spans="1:43" x14ac:dyDescent="0.25">
      <c r="A15" s="156" t="s">
        <v>1152</v>
      </c>
      <c r="B15" s="154">
        <v>46003</v>
      </c>
      <c r="C15" s="155">
        <v>2108</v>
      </c>
      <c r="D15" s="162"/>
      <c r="E15" s="162"/>
      <c r="F15" s="162">
        <v>2.75</v>
      </c>
      <c r="G15" s="162"/>
      <c r="H15" s="162"/>
      <c r="I15" s="162"/>
      <c r="J15" s="162" t="s">
        <v>1147</v>
      </c>
      <c r="K15" s="191">
        <v>45216</v>
      </c>
      <c r="L15" s="162"/>
      <c r="M15" s="162"/>
      <c r="N15" s="150">
        <f t="shared" si="0"/>
        <v>46298</v>
      </c>
      <c r="O15" s="161"/>
      <c r="P15" s="154"/>
      <c r="Q15" s="155" t="str">
        <f>IF(Tabela133917[[#This Row],[Diagnóstico]]="Não Prenha",Tabela133917[[#This Row],[Vaca]],"-")</f>
        <v>-</v>
      </c>
      <c r="R15" s="162" t="str">
        <f>IF(Tabela133917[[#This Row],[Diagnóstico]]="Não Prenha",Tabela133917[[#This Row],[E.C.C DG]],"-")</f>
        <v>-</v>
      </c>
      <c r="S15" s="162"/>
      <c r="T15" s="162" t="str">
        <f>IF(Tabela133917[[#This Row],[Diagnóstico]]="Não Prenha",Tabela133917[[#This Row],[E.C.C. IA]],"-")</f>
        <v>-</v>
      </c>
      <c r="U15" s="162" t="str">
        <f>IF(Tabela133917[[#This Row],[Diagnóstico]]="Não Prenha",Tabela133917[[#This Row],[Raça IA]],"-")</f>
        <v>-</v>
      </c>
      <c r="V15" s="162"/>
      <c r="W15" s="162">
        <f>Tabela133917[[#This Row],[Categoria]]</f>
        <v>0</v>
      </c>
      <c r="X15" s="162"/>
      <c r="Y15" s="162"/>
      <c r="Z15" s="162"/>
      <c r="AA15" s="162"/>
      <c r="AB15" s="150" t="str">
        <f t="shared" si="1"/>
        <v/>
      </c>
      <c r="AC15" s="161"/>
      <c r="AD15" s="154"/>
      <c r="AE15" s="155" t="str">
        <f>IF(Tabela131241018[[#This Row],[Diagnóstico]]="Não Prenha ",Tabela133917[[#This Row],[Vaca]],"-")</f>
        <v>-</v>
      </c>
      <c r="AF15" s="162"/>
      <c r="AG15" s="162"/>
      <c r="AH15" s="162"/>
      <c r="AI15" s="162"/>
      <c r="AJ15" s="162"/>
      <c r="AK15" s="162">
        <f>Tabela133917[[#This Row],[Categoria]]</f>
        <v>0</v>
      </c>
      <c r="AL15" s="162"/>
      <c r="AM15" s="162"/>
      <c r="AN15" s="162"/>
      <c r="AO15" s="162"/>
      <c r="AP15" s="150" t="str">
        <f t="shared" si="2"/>
        <v/>
      </c>
      <c r="AQ15" s="161"/>
    </row>
    <row r="16" spans="1:43" hidden="1" x14ac:dyDescent="0.25">
      <c r="A16" s="156" t="s">
        <v>1152</v>
      </c>
      <c r="B16" s="154">
        <v>46003</v>
      </c>
      <c r="C16" s="155">
        <v>2137</v>
      </c>
      <c r="D16" s="162"/>
      <c r="E16" s="162"/>
      <c r="F16" s="162">
        <v>2.5</v>
      </c>
      <c r="G16" s="162"/>
      <c r="H16" s="162"/>
      <c r="I16" s="162"/>
      <c r="J16" s="162" t="s">
        <v>1144</v>
      </c>
      <c r="K16" s="191">
        <v>40246</v>
      </c>
      <c r="L16" s="162"/>
      <c r="M16" s="162"/>
      <c r="N16" s="150">
        <f t="shared" si="0"/>
        <v>46298</v>
      </c>
      <c r="O16" s="161"/>
      <c r="P16" s="154"/>
      <c r="Q16" s="155" t="str">
        <f>IF(Tabela133917[[#This Row],[Diagnóstico]]="Não Prenha",Tabela133917[[#This Row],[Vaca]],"-")</f>
        <v>-</v>
      </c>
      <c r="R16" s="162" t="str">
        <f>IF(Tabela133917[[#This Row],[Diagnóstico]]="Não Prenha",Tabela133917[[#This Row],[E.C.C DG]],"-")</f>
        <v>-</v>
      </c>
      <c r="S16" s="162"/>
      <c r="T16" s="162" t="str">
        <f>IF(Tabela133917[[#This Row],[Diagnóstico]]="Não Prenha",Tabela133917[[#This Row],[E.C.C. IA]],"-")</f>
        <v>-</v>
      </c>
      <c r="U16" s="162" t="str">
        <f>IF(Tabela133917[[#This Row],[Diagnóstico]]="Não Prenha",Tabela133917[[#This Row],[Raça IA]],"-")</f>
        <v>-</v>
      </c>
      <c r="V16" s="162"/>
      <c r="W16" s="162">
        <f>Tabela133917[[#This Row],[Categoria]]</f>
        <v>0</v>
      </c>
      <c r="X16" s="162"/>
      <c r="Y16" s="162"/>
      <c r="Z16" s="162"/>
      <c r="AA16" s="162"/>
      <c r="AB16" s="150" t="str">
        <f t="shared" si="1"/>
        <v/>
      </c>
      <c r="AC16" s="161"/>
      <c r="AD16" s="154"/>
      <c r="AE16" s="155" t="str">
        <f>IF(Tabela131241018[[#This Row],[Diagnóstico]]="Não Prenha ",Tabela133917[[#This Row],[Vaca]],"-")</f>
        <v>-</v>
      </c>
      <c r="AF16" s="162"/>
      <c r="AG16" s="162"/>
      <c r="AH16" s="162"/>
      <c r="AI16" s="162"/>
      <c r="AJ16" s="162"/>
      <c r="AK16" s="162">
        <f>Tabela133917[[#This Row],[Categoria]]</f>
        <v>0</v>
      </c>
      <c r="AL16" s="162"/>
      <c r="AM16" s="162"/>
      <c r="AN16" s="162"/>
      <c r="AO16" s="162"/>
      <c r="AP16" s="150" t="str">
        <f t="shared" si="2"/>
        <v/>
      </c>
      <c r="AQ16" s="161"/>
    </row>
    <row r="17" spans="1:42" hidden="1" x14ac:dyDescent="0.25">
      <c r="A17" s="156" t="s">
        <v>1152</v>
      </c>
      <c r="B17" s="154">
        <v>46003</v>
      </c>
      <c r="C17" s="155">
        <v>2201</v>
      </c>
      <c r="D17" s="162"/>
      <c r="E17" s="162"/>
      <c r="F17" s="162">
        <v>2.75</v>
      </c>
      <c r="G17" s="162"/>
      <c r="H17" s="162"/>
      <c r="I17" s="162"/>
      <c r="J17" s="162" t="s">
        <v>1144</v>
      </c>
      <c r="K17" s="191">
        <v>40246</v>
      </c>
      <c r="L17" s="162"/>
      <c r="M17" s="162"/>
      <c r="N17" s="150">
        <f t="shared" si="0"/>
        <v>46298</v>
      </c>
      <c r="P17" s="154"/>
      <c r="Q17" s="155" t="str">
        <f>IF(Tabela133917[[#This Row],[Diagnóstico]]="Não Prenha",Tabela133917[[#This Row],[Vaca]],"-")</f>
        <v>-</v>
      </c>
      <c r="R17" s="162" t="str">
        <f>IF(Tabela133917[[#This Row],[Diagnóstico]]="Não Prenha",Tabela133917[[#This Row],[E.C.C DG]],"-")</f>
        <v>-</v>
      </c>
      <c r="S17" s="162"/>
      <c r="T17" s="162" t="str">
        <f>IF(Tabela133917[[#This Row],[Diagnóstico]]="Não Prenha",Tabela133917[[#This Row],[E.C.C. IA]],"-")</f>
        <v>-</v>
      </c>
      <c r="U17" s="162" t="str">
        <f>IF(Tabela133917[[#This Row],[Diagnóstico]]="Não Prenha",Tabela133917[[#This Row],[Raça IA]],"-")</f>
        <v>-</v>
      </c>
      <c r="V17" s="162"/>
      <c r="W17" s="162">
        <f>Tabela133917[[#This Row],[Categoria]]</f>
        <v>0</v>
      </c>
      <c r="X17" s="162"/>
      <c r="Y17" s="162"/>
      <c r="Z17" s="162"/>
      <c r="AA17" s="162"/>
      <c r="AB17" s="150" t="str">
        <f t="shared" si="1"/>
        <v/>
      </c>
      <c r="AD17" s="154"/>
      <c r="AE17" s="155" t="str">
        <f>IF(Tabela131241018[[#This Row],[Diagnóstico]]="Não Prenha ",Tabela133917[[#This Row],[Vaca]],"-")</f>
        <v>-</v>
      </c>
      <c r="AF17" s="162"/>
      <c r="AG17" s="162"/>
      <c r="AH17" s="162"/>
      <c r="AI17" s="162"/>
      <c r="AJ17" s="162"/>
      <c r="AK17" s="162">
        <f>Tabela133917[[#This Row],[Categoria]]</f>
        <v>0</v>
      </c>
      <c r="AL17" s="162"/>
      <c r="AM17" s="162"/>
      <c r="AN17" s="162"/>
      <c r="AO17" s="162"/>
      <c r="AP17" s="150" t="str">
        <f t="shared" si="2"/>
        <v/>
      </c>
    </row>
    <row r="18" spans="1:42" x14ac:dyDescent="0.25">
      <c r="A18" s="156" t="s">
        <v>1152</v>
      </c>
      <c r="B18" s="154">
        <v>46003</v>
      </c>
      <c r="C18" s="155">
        <v>2226</v>
      </c>
      <c r="D18" s="162"/>
      <c r="E18" s="162"/>
      <c r="F18" s="162">
        <v>2.5</v>
      </c>
      <c r="G18" s="162"/>
      <c r="H18" s="162"/>
      <c r="I18" s="162"/>
      <c r="J18" s="162" t="s">
        <v>1147</v>
      </c>
      <c r="K18" s="191">
        <v>45245</v>
      </c>
      <c r="L18" s="162"/>
      <c r="M18" s="162"/>
      <c r="N18" s="150">
        <f t="shared" si="0"/>
        <v>46298</v>
      </c>
      <c r="P18" s="154"/>
      <c r="Q18" s="155" t="str">
        <f>IF(Tabela133917[[#This Row],[Diagnóstico]]="Não Prenha",Tabela133917[[#This Row],[Vaca]],"-")</f>
        <v>-</v>
      </c>
      <c r="R18" s="162" t="str">
        <f>IF(Tabela133917[[#This Row],[Diagnóstico]]="Não Prenha",Tabela133917[[#This Row],[E.C.C DG]],"-")</f>
        <v>-</v>
      </c>
      <c r="S18" s="162"/>
      <c r="T18" s="162" t="str">
        <f>IF(Tabela133917[[#This Row],[Diagnóstico]]="Não Prenha",Tabela133917[[#This Row],[E.C.C. IA]],"-")</f>
        <v>-</v>
      </c>
      <c r="U18" s="162" t="str">
        <f>IF(Tabela133917[[#This Row],[Diagnóstico]]="Não Prenha",Tabela133917[[#This Row],[Raça IA]],"-")</f>
        <v>-</v>
      </c>
      <c r="V18" s="162"/>
      <c r="W18" s="162">
        <f>Tabela133917[[#This Row],[Categoria]]</f>
        <v>0</v>
      </c>
      <c r="X18" s="162"/>
      <c r="Y18" s="162"/>
      <c r="Z18" s="162"/>
      <c r="AA18" s="162"/>
      <c r="AB18" s="150" t="str">
        <f t="shared" si="1"/>
        <v/>
      </c>
      <c r="AD18" s="154"/>
      <c r="AE18" s="155" t="str">
        <f>IF(Tabela131241018[[#This Row],[Diagnóstico]]="Não Prenha ",Tabela133917[[#This Row],[Vaca]],"-")</f>
        <v>-</v>
      </c>
      <c r="AF18" s="162"/>
      <c r="AG18" s="162"/>
      <c r="AH18" s="162"/>
      <c r="AI18" s="162"/>
      <c r="AJ18" s="162"/>
      <c r="AK18" s="162">
        <f>Tabela133917[[#This Row],[Categoria]]</f>
        <v>0</v>
      </c>
      <c r="AL18" s="162"/>
      <c r="AM18" s="162"/>
      <c r="AN18" s="162"/>
      <c r="AO18" s="162"/>
      <c r="AP18" s="150" t="str">
        <f t="shared" si="2"/>
        <v/>
      </c>
    </row>
    <row r="19" spans="1:42" hidden="1" x14ac:dyDescent="0.25">
      <c r="A19" s="156" t="s">
        <v>1152</v>
      </c>
      <c r="B19" s="154">
        <v>46003</v>
      </c>
      <c r="C19" s="155">
        <v>2229</v>
      </c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50">
        <f t="shared" si="0"/>
        <v>46298</v>
      </c>
      <c r="P19" s="154"/>
      <c r="Q19" s="155" t="str">
        <f>IF(Tabela133917[[#This Row],[Diagnóstico]]="Não Prenha",Tabela133917[[#This Row],[Vaca]],"-")</f>
        <v>-</v>
      </c>
      <c r="R19" s="162" t="str">
        <f>IF(Tabela133917[[#This Row],[Diagnóstico]]="Não Prenha",Tabela133917[[#This Row],[E.C.C DG]],"-")</f>
        <v>-</v>
      </c>
      <c r="S19" s="162"/>
      <c r="T19" s="162" t="str">
        <f>IF(Tabela133917[[#This Row],[Diagnóstico]]="Não Prenha",Tabela133917[[#This Row],[E.C.C. IA]],"-")</f>
        <v>-</v>
      </c>
      <c r="U19" s="162" t="str">
        <f>IF(Tabela133917[[#This Row],[Diagnóstico]]="Não Prenha",Tabela133917[[#This Row],[Raça IA]],"-")</f>
        <v>-</v>
      </c>
      <c r="V19" s="162"/>
      <c r="W19" s="162">
        <f>Tabela133917[[#This Row],[Categoria]]</f>
        <v>0</v>
      </c>
      <c r="X19" s="162"/>
      <c r="Y19" s="162"/>
      <c r="Z19" s="162"/>
      <c r="AA19" s="162"/>
      <c r="AB19" s="150" t="str">
        <f t="shared" si="1"/>
        <v/>
      </c>
      <c r="AD19" s="154"/>
      <c r="AE19" s="155" t="str">
        <f>IF(Tabela131241018[[#This Row],[Diagnóstico]]="Não Prenha ",Tabela133917[[#This Row],[Vaca]],"-")</f>
        <v>-</v>
      </c>
      <c r="AF19" s="162"/>
      <c r="AG19" s="162"/>
      <c r="AH19" s="162"/>
      <c r="AI19" s="162"/>
      <c r="AJ19" s="162"/>
      <c r="AK19" s="162">
        <f>Tabela133917[[#This Row],[Categoria]]</f>
        <v>0</v>
      </c>
      <c r="AL19" s="162"/>
      <c r="AM19" s="162"/>
      <c r="AN19" s="162"/>
      <c r="AO19" s="162"/>
      <c r="AP19" s="150" t="str">
        <f t="shared" si="2"/>
        <v/>
      </c>
    </row>
    <row r="20" spans="1:42" hidden="1" x14ac:dyDescent="0.25">
      <c r="A20" s="156" t="s">
        <v>1152</v>
      </c>
      <c r="B20" s="154">
        <v>46003</v>
      </c>
      <c r="C20" s="155">
        <v>2652</v>
      </c>
      <c r="D20" s="162"/>
      <c r="E20" s="162"/>
      <c r="F20" s="162">
        <v>3</v>
      </c>
      <c r="G20" s="162"/>
      <c r="H20" s="162"/>
      <c r="I20" s="162"/>
      <c r="J20" s="162" t="s">
        <v>1144</v>
      </c>
      <c r="K20" s="191">
        <v>40245</v>
      </c>
      <c r="L20" s="162"/>
      <c r="M20" s="162"/>
      <c r="N20" s="150">
        <f t="shared" si="0"/>
        <v>46298</v>
      </c>
      <c r="P20" s="154"/>
      <c r="Q20" s="155" t="str">
        <f>IF(Tabela133917[[#This Row],[Diagnóstico]]="Não Prenha",Tabela133917[[#This Row],[Vaca]],"-")</f>
        <v>-</v>
      </c>
      <c r="R20" s="162" t="str">
        <f>IF(Tabela133917[[#This Row],[Diagnóstico]]="Não Prenha",Tabela133917[[#This Row],[E.C.C DG]],"-")</f>
        <v>-</v>
      </c>
      <c r="S20" s="162"/>
      <c r="T20" s="162" t="str">
        <f>IF(Tabela133917[[#This Row],[Diagnóstico]]="Não Prenha",Tabela133917[[#This Row],[E.C.C. IA]],"-")</f>
        <v>-</v>
      </c>
      <c r="U20" s="162" t="str">
        <f>IF(Tabela133917[[#This Row],[Diagnóstico]]="Não Prenha",Tabela133917[[#This Row],[Raça IA]],"-")</f>
        <v>-</v>
      </c>
      <c r="V20" s="162"/>
      <c r="W20" s="162">
        <f>Tabela133917[[#This Row],[Categoria]]</f>
        <v>0</v>
      </c>
      <c r="X20" s="162"/>
      <c r="Y20" s="162"/>
      <c r="Z20" s="162"/>
      <c r="AA20" s="162"/>
      <c r="AB20" s="150" t="str">
        <f t="shared" si="1"/>
        <v/>
      </c>
      <c r="AD20" s="154"/>
      <c r="AE20" s="155" t="str">
        <f>IF(Tabela131241018[[#This Row],[Diagnóstico]]="Não Prenha ",Tabela133917[[#This Row],[Vaca]],"-")</f>
        <v>-</v>
      </c>
      <c r="AF20" s="162"/>
      <c r="AG20" s="162"/>
      <c r="AH20" s="162"/>
      <c r="AI20" s="162"/>
      <c r="AJ20" s="162"/>
      <c r="AK20" s="162">
        <f>Tabela133917[[#This Row],[Categoria]]</f>
        <v>0</v>
      </c>
      <c r="AL20" s="162"/>
      <c r="AM20" s="162"/>
      <c r="AN20" s="162"/>
      <c r="AO20" s="162"/>
      <c r="AP20" s="150" t="str">
        <f t="shared" si="2"/>
        <v/>
      </c>
    </row>
    <row r="21" spans="1:42" hidden="1" x14ac:dyDescent="0.25">
      <c r="A21" s="156" t="s">
        <v>1152</v>
      </c>
      <c r="B21" s="154">
        <v>46003</v>
      </c>
      <c r="C21" s="155">
        <v>2664</v>
      </c>
      <c r="D21" s="162"/>
      <c r="E21" s="162"/>
      <c r="F21" s="162">
        <v>3.25</v>
      </c>
      <c r="G21" s="162"/>
      <c r="H21" s="162"/>
      <c r="I21" s="162"/>
      <c r="J21" s="162" t="s">
        <v>1144</v>
      </c>
      <c r="K21" s="191">
        <v>44994</v>
      </c>
      <c r="L21" s="162"/>
      <c r="M21" s="162"/>
      <c r="N21" s="150">
        <f t="shared" si="0"/>
        <v>46298</v>
      </c>
      <c r="P21" s="154"/>
      <c r="Q21" s="155" t="str">
        <f>IF(Tabela133917[[#This Row],[Diagnóstico]]="Não Prenha",Tabela133917[[#This Row],[Vaca]],"-")</f>
        <v>-</v>
      </c>
      <c r="R21" s="162" t="str">
        <f>IF(Tabela133917[[#This Row],[Diagnóstico]]="Não Prenha",Tabela133917[[#This Row],[E.C.C DG]],"-")</f>
        <v>-</v>
      </c>
      <c r="S21" s="162"/>
      <c r="T21" s="162" t="str">
        <f>IF(Tabela133917[[#This Row],[Diagnóstico]]="Não Prenha",Tabela133917[[#This Row],[E.C.C. IA]],"-")</f>
        <v>-</v>
      </c>
      <c r="U21" s="162" t="str">
        <f>IF(Tabela133917[[#This Row],[Diagnóstico]]="Não Prenha",Tabela133917[[#This Row],[Raça IA]],"-")</f>
        <v>-</v>
      </c>
      <c r="V21" s="162"/>
      <c r="W21" s="162">
        <f>Tabela133917[[#This Row],[Categoria]]</f>
        <v>0</v>
      </c>
      <c r="X21" s="162"/>
      <c r="Y21" s="162"/>
      <c r="Z21" s="162"/>
      <c r="AA21" s="162"/>
      <c r="AB21" s="150" t="str">
        <f t="shared" si="1"/>
        <v/>
      </c>
      <c r="AD21" s="154"/>
      <c r="AE21" s="155" t="str">
        <f>IF(Tabela131241018[[#This Row],[Diagnóstico]]="Não Prenha ",Tabela133917[[#This Row],[Vaca]],"-")</f>
        <v>-</v>
      </c>
      <c r="AF21" s="162"/>
      <c r="AG21" s="162"/>
      <c r="AH21" s="162"/>
      <c r="AI21" s="162"/>
      <c r="AJ21" s="162"/>
      <c r="AK21" s="162">
        <f>Tabela133917[[#This Row],[Categoria]]</f>
        <v>0</v>
      </c>
      <c r="AL21" s="162"/>
      <c r="AM21" s="162"/>
      <c r="AN21" s="162"/>
      <c r="AO21" s="162"/>
      <c r="AP21" s="150" t="str">
        <f t="shared" si="2"/>
        <v/>
      </c>
    </row>
    <row r="22" spans="1:42" hidden="1" x14ac:dyDescent="0.25">
      <c r="A22" s="156" t="s">
        <v>1152</v>
      </c>
      <c r="B22" s="154">
        <v>46003</v>
      </c>
      <c r="C22" s="155">
        <v>2762</v>
      </c>
      <c r="D22" s="162"/>
      <c r="E22" s="162"/>
      <c r="F22" s="162">
        <v>2.75</v>
      </c>
      <c r="G22" s="162"/>
      <c r="H22" s="162"/>
      <c r="I22" s="162"/>
      <c r="J22" s="162" t="s">
        <v>1144</v>
      </c>
      <c r="K22" s="191">
        <v>44994</v>
      </c>
      <c r="L22" s="162"/>
      <c r="M22" s="162"/>
      <c r="N22" s="150">
        <f t="shared" si="0"/>
        <v>46298</v>
      </c>
      <c r="P22" s="154"/>
      <c r="Q22" s="155" t="str">
        <f>IF(Tabela133917[[#This Row],[Diagnóstico]]="Não Prenha",Tabela133917[[#This Row],[Vaca]],"-")</f>
        <v>-</v>
      </c>
      <c r="R22" s="162" t="str">
        <f>IF(Tabela133917[[#This Row],[Diagnóstico]]="Não Prenha",Tabela133917[[#This Row],[E.C.C DG]],"-")</f>
        <v>-</v>
      </c>
      <c r="S22" s="162"/>
      <c r="T22" s="162" t="str">
        <f>IF(Tabela133917[[#This Row],[Diagnóstico]]="Não Prenha",Tabela133917[[#This Row],[E.C.C. IA]],"-")</f>
        <v>-</v>
      </c>
      <c r="U22" s="162" t="str">
        <f>IF(Tabela133917[[#This Row],[Diagnóstico]]="Não Prenha",Tabela133917[[#This Row],[Raça IA]],"-")</f>
        <v>-</v>
      </c>
      <c r="V22" s="162"/>
      <c r="W22" s="162">
        <f>Tabela133917[[#This Row],[Categoria]]</f>
        <v>0</v>
      </c>
      <c r="X22" s="162"/>
      <c r="Y22" s="162"/>
      <c r="Z22" s="162"/>
      <c r="AA22" s="162"/>
      <c r="AB22" s="150" t="str">
        <f t="shared" si="1"/>
        <v/>
      </c>
      <c r="AD22" s="154"/>
      <c r="AE22" s="155" t="str">
        <f>IF(Tabela131241018[[#This Row],[Diagnóstico]]="Não Prenha ",Tabela133917[[#This Row],[Vaca]],"-")</f>
        <v>-</v>
      </c>
      <c r="AF22" s="162"/>
      <c r="AG22" s="162"/>
      <c r="AH22" s="162"/>
      <c r="AI22" s="162"/>
      <c r="AJ22" s="162"/>
      <c r="AK22" s="162">
        <f>Tabela133917[[#This Row],[Categoria]]</f>
        <v>0</v>
      </c>
      <c r="AL22" s="162"/>
      <c r="AM22" s="162"/>
      <c r="AN22" s="162"/>
      <c r="AO22" s="162"/>
      <c r="AP22" s="150" t="str">
        <f t="shared" si="2"/>
        <v/>
      </c>
    </row>
    <row r="23" spans="1:42" x14ac:dyDescent="0.25">
      <c r="A23" s="156" t="s">
        <v>1152</v>
      </c>
      <c r="B23" s="154">
        <v>46003</v>
      </c>
      <c r="C23" s="155">
        <v>3113</v>
      </c>
      <c r="D23" s="162"/>
      <c r="E23" s="162"/>
      <c r="F23" s="162">
        <v>2.75</v>
      </c>
      <c r="G23" s="162"/>
      <c r="H23" s="162"/>
      <c r="I23" s="162"/>
      <c r="J23" s="162" t="s">
        <v>1147</v>
      </c>
      <c r="K23" s="191">
        <v>45245</v>
      </c>
      <c r="L23" s="162"/>
      <c r="M23" s="162"/>
      <c r="N23" s="150">
        <f t="shared" si="0"/>
        <v>46298</v>
      </c>
      <c r="P23" s="154"/>
      <c r="Q23" s="155" t="str">
        <f>IF(Tabela133917[[#This Row],[Diagnóstico]]="Não Prenha",Tabela133917[[#This Row],[Vaca]],"-")</f>
        <v>-</v>
      </c>
      <c r="R23" s="162" t="str">
        <f>IF(Tabela133917[[#This Row],[Diagnóstico]]="Não Prenha",Tabela133917[[#This Row],[E.C.C DG]],"-")</f>
        <v>-</v>
      </c>
      <c r="S23" s="162"/>
      <c r="T23" s="162" t="str">
        <f>IF(Tabela133917[[#This Row],[Diagnóstico]]="Não Prenha",Tabela133917[[#This Row],[E.C.C. IA]],"-")</f>
        <v>-</v>
      </c>
      <c r="U23" s="162" t="str">
        <f>IF(Tabela133917[[#This Row],[Diagnóstico]]="Não Prenha",Tabela133917[[#This Row],[Raça IA]],"-")</f>
        <v>-</v>
      </c>
      <c r="V23" s="162"/>
      <c r="W23" s="162">
        <f>Tabela133917[[#This Row],[Categoria]]</f>
        <v>0</v>
      </c>
      <c r="X23" s="162"/>
      <c r="Y23" s="162"/>
      <c r="Z23" s="162"/>
      <c r="AA23" s="162"/>
      <c r="AB23" s="150" t="str">
        <f t="shared" si="1"/>
        <v/>
      </c>
      <c r="AD23" s="154"/>
      <c r="AE23" s="155" t="str">
        <f>IF(Tabela131241018[[#This Row],[Diagnóstico]]="Não Prenha ",Tabela133917[[#This Row],[Vaca]],"-")</f>
        <v>-</v>
      </c>
      <c r="AF23" s="162"/>
      <c r="AG23" s="162"/>
      <c r="AH23" s="162"/>
      <c r="AI23" s="162"/>
      <c r="AJ23" s="162"/>
      <c r="AK23" s="162">
        <f>Tabela133917[[#This Row],[Categoria]]</f>
        <v>0</v>
      </c>
      <c r="AL23" s="162"/>
      <c r="AM23" s="162"/>
      <c r="AN23" s="162"/>
      <c r="AO23" s="162"/>
      <c r="AP23" s="150" t="str">
        <f t="shared" si="2"/>
        <v/>
      </c>
    </row>
    <row r="24" spans="1:42" x14ac:dyDescent="0.25">
      <c r="A24" s="156" t="s">
        <v>1152</v>
      </c>
      <c r="B24" s="154">
        <v>46003</v>
      </c>
      <c r="C24" s="155">
        <v>3312</v>
      </c>
      <c r="D24" s="162"/>
      <c r="E24" s="162"/>
      <c r="F24" s="162">
        <v>2.75</v>
      </c>
      <c r="G24" s="162"/>
      <c r="H24" s="162"/>
      <c r="I24" s="162"/>
      <c r="J24" s="162" t="s">
        <v>1147</v>
      </c>
      <c r="K24" s="191">
        <v>45216</v>
      </c>
      <c r="L24" s="162"/>
      <c r="M24" s="162"/>
      <c r="N24" s="150">
        <f t="shared" si="0"/>
        <v>46298</v>
      </c>
      <c r="P24" s="154"/>
      <c r="Q24" s="155" t="str">
        <f>IF(Tabela133917[[#This Row],[Diagnóstico]]="Não Prenha",Tabela133917[[#This Row],[Vaca]],"-")</f>
        <v>-</v>
      </c>
      <c r="R24" s="162" t="str">
        <f>IF(Tabela133917[[#This Row],[Diagnóstico]]="Não Prenha",Tabela133917[[#This Row],[E.C.C DG]],"-")</f>
        <v>-</v>
      </c>
      <c r="S24" s="162"/>
      <c r="T24" s="162" t="str">
        <f>IF(Tabela133917[[#This Row],[Diagnóstico]]="Não Prenha",Tabela133917[[#This Row],[E.C.C. IA]],"-")</f>
        <v>-</v>
      </c>
      <c r="U24" s="162" t="str">
        <f>IF(Tabela133917[[#This Row],[Diagnóstico]]="Não Prenha",Tabela133917[[#This Row],[Raça IA]],"-")</f>
        <v>-</v>
      </c>
      <c r="V24" s="162"/>
      <c r="W24" s="162">
        <f>Tabela133917[[#This Row],[Categoria]]</f>
        <v>0</v>
      </c>
      <c r="X24" s="162"/>
      <c r="Y24" s="162"/>
      <c r="Z24" s="162"/>
      <c r="AA24" s="162"/>
      <c r="AB24" s="150" t="str">
        <f t="shared" si="1"/>
        <v/>
      </c>
      <c r="AD24" s="154"/>
      <c r="AE24" s="155" t="str">
        <f>IF(Tabela131241018[[#This Row],[Diagnóstico]]="Não Prenha ",Tabela133917[[#This Row],[Vaca]],"-")</f>
        <v>-</v>
      </c>
      <c r="AF24" s="162"/>
      <c r="AG24" s="162"/>
      <c r="AH24" s="162"/>
      <c r="AI24" s="162"/>
      <c r="AJ24" s="162"/>
      <c r="AK24" s="162">
        <f>Tabela133917[[#This Row],[Categoria]]</f>
        <v>0</v>
      </c>
      <c r="AL24" s="162"/>
      <c r="AM24" s="162"/>
      <c r="AN24" s="162"/>
      <c r="AO24" s="162"/>
      <c r="AP24" s="150" t="str">
        <f t="shared" si="2"/>
        <v/>
      </c>
    </row>
    <row r="25" spans="1:42" ht="17.25" hidden="1" customHeight="1" x14ac:dyDescent="0.25">
      <c r="A25" s="156" t="s">
        <v>1152</v>
      </c>
      <c r="B25" s="154">
        <v>46003</v>
      </c>
      <c r="C25" s="155">
        <v>3313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50">
        <f t="shared" si="0"/>
        <v>46298</v>
      </c>
      <c r="P25" s="154"/>
      <c r="Q25" s="155" t="str">
        <f>IF(Tabela133917[[#This Row],[Diagnóstico]]="Não Prenha",Tabela133917[[#This Row],[Vaca]],"-")</f>
        <v>-</v>
      </c>
      <c r="R25" s="162" t="str">
        <f>IF(Tabela133917[[#This Row],[Diagnóstico]]="Não Prenha",Tabela133917[[#This Row],[E.C.C DG]],"-")</f>
        <v>-</v>
      </c>
      <c r="S25" s="162"/>
      <c r="T25" s="162" t="str">
        <f>IF(Tabela133917[[#This Row],[Diagnóstico]]="Não Prenha",Tabela133917[[#This Row],[E.C.C. IA]],"-")</f>
        <v>-</v>
      </c>
      <c r="U25" s="162" t="str">
        <f>IF(Tabela133917[[#This Row],[Diagnóstico]]="Não Prenha",Tabela133917[[#This Row],[Raça IA]],"-")</f>
        <v>-</v>
      </c>
      <c r="V25" s="162"/>
      <c r="W25" s="162">
        <f>Tabela133917[[#This Row],[Categoria]]</f>
        <v>0</v>
      </c>
      <c r="X25" s="162"/>
      <c r="Y25" s="162"/>
      <c r="Z25" s="162"/>
      <c r="AA25" s="162"/>
      <c r="AB25" s="150" t="str">
        <f t="shared" si="1"/>
        <v/>
      </c>
      <c r="AD25" s="154"/>
      <c r="AE25" s="155" t="str">
        <f>IF(Tabela131241018[[#This Row],[Diagnóstico]]="Não Prenha ",Tabela133917[[#This Row],[Vaca]],"-")</f>
        <v>-</v>
      </c>
      <c r="AF25" s="162"/>
      <c r="AG25" s="162"/>
      <c r="AH25" s="162"/>
      <c r="AI25" s="162"/>
      <c r="AJ25" s="162"/>
      <c r="AK25" s="162">
        <f>Tabela133917[[#This Row],[Categoria]]</f>
        <v>0</v>
      </c>
      <c r="AL25" s="162"/>
      <c r="AM25" s="162"/>
      <c r="AN25" s="162"/>
      <c r="AO25" s="162"/>
      <c r="AP25" s="150" t="str">
        <f t="shared" si="2"/>
        <v/>
      </c>
    </row>
    <row r="26" spans="1:42" x14ac:dyDescent="0.25">
      <c r="A26" s="156" t="s">
        <v>1152</v>
      </c>
      <c r="B26" s="154">
        <v>46003</v>
      </c>
      <c r="C26" s="155">
        <v>3316</v>
      </c>
      <c r="D26" s="162"/>
      <c r="E26" s="162"/>
      <c r="F26" s="162">
        <v>2.5</v>
      </c>
      <c r="G26" s="162"/>
      <c r="H26" s="162"/>
      <c r="I26" s="162"/>
      <c r="J26" s="162" t="s">
        <v>1147</v>
      </c>
      <c r="K26" s="191">
        <v>45216</v>
      </c>
      <c r="L26" s="162"/>
      <c r="M26" s="162"/>
      <c r="N26" s="150">
        <f t="shared" si="0"/>
        <v>46298</v>
      </c>
      <c r="P26" s="154"/>
      <c r="Q26" s="155" t="str">
        <f>IF(Tabela133917[[#This Row],[Diagnóstico]]="Não Prenha",Tabela133917[[#This Row],[Vaca]],"-")</f>
        <v>-</v>
      </c>
      <c r="R26" s="162" t="str">
        <f>IF(Tabela133917[[#This Row],[Diagnóstico]]="Não Prenha",Tabela133917[[#This Row],[E.C.C DG]],"-")</f>
        <v>-</v>
      </c>
      <c r="S26" s="162"/>
      <c r="T26" s="162" t="str">
        <f>IF(Tabela133917[[#This Row],[Diagnóstico]]="Não Prenha",Tabela133917[[#This Row],[E.C.C. IA]],"-")</f>
        <v>-</v>
      </c>
      <c r="U26" s="162" t="str">
        <f>IF(Tabela133917[[#This Row],[Diagnóstico]]="Não Prenha",Tabela133917[[#This Row],[Raça IA]],"-")</f>
        <v>-</v>
      </c>
      <c r="V26" s="162"/>
      <c r="W26" s="162">
        <f>Tabela133917[[#This Row],[Categoria]]</f>
        <v>0</v>
      </c>
      <c r="X26" s="162"/>
      <c r="Y26" s="162"/>
      <c r="Z26" s="162"/>
      <c r="AA26" s="162"/>
      <c r="AB26" s="150" t="str">
        <f t="shared" si="1"/>
        <v/>
      </c>
      <c r="AD26" s="154"/>
      <c r="AE26" s="155" t="str">
        <f>IF(Tabela131241018[[#This Row],[Diagnóstico]]="Não Prenha ",Tabela133917[[#This Row],[Vaca]],"-")</f>
        <v>-</v>
      </c>
      <c r="AF26" s="162"/>
      <c r="AG26" s="162"/>
      <c r="AH26" s="162"/>
      <c r="AI26" s="162"/>
      <c r="AJ26" s="162"/>
      <c r="AK26" s="162">
        <f>Tabela133917[[#This Row],[Categoria]]</f>
        <v>0</v>
      </c>
      <c r="AL26" s="162"/>
      <c r="AM26" s="162"/>
      <c r="AN26" s="162"/>
      <c r="AO26" s="162"/>
      <c r="AP26" s="150" t="str">
        <f t="shared" si="2"/>
        <v/>
      </c>
    </row>
    <row r="27" spans="1:42" x14ac:dyDescent="0.25">
      <c r="A27" s="156" t="s">
        <v>1152</v>
      </c>
      <c r="B27" s="154">
        <v>46003</v>
      </c>
      <c r="C27" s="155">
        <v>3320</v>
      </c>
      <c r="D27" s="162"/>
      <c r="E27" s="162"/>
      <c r="F27" s="162">
        <v>2.5</v>
      </c>
      <c r="G27" s="162"/>
      <c r="H27" s="162"/>
      <c r="I27" s="162"/>
      <c r="J27" s="162" t="s">
        <v>1147</v>
      </c>
      <c r="K27" s="191">
        <v>45245</v>
      </c>
      <c r="L27" s="162"/>
      <c r="M27" s="162"/>
      <c r="N27" s="150">
        <f t="shared" si="0"/>
        <v>46298</v>
      </c>
      <c r="P27" s="154"/>
      <c r="Q27" s="155" t="str">
        <f>IF(Tabela133917[[#This Row],[Diagnóstico]]="Não Prenha",Tabela133917[[#This Row],[Vaca]],"-")</f>
        <v>-</v>
      </c>
      <c r="R27" s="162" t="str">
        <f>IF(Tabela133917[[#This Row],[Diagnóstico]]="Não Prenha",Tabela133917[[#This Row],[E.C.C DG]],"-")</f>
        <v>-</v>
      </c>
      <c r="S27" s="162"/>
      <c r="T27" s="162" t="str">
        <f>IF(Tabela133917[[#This Row],[Diagnóstico]]="Não Prenha",Tabela133917[[#This Row],[E.C.C. IA]],"-")</f>
        <v>-</v>
      </c>
      <c r="U27" s="162" t="str">
        <f>IF(Tabela133917[[#This Row],[Diagnóstico]]="Não Prenha",Tabela133917[[#This Row],[Raça IA]],"-")</f>
        <v>-</v>
      </c>
      <c r="V27" s="162"/>
      <c r="W27" s="162">
        <f>Tabela133917[[#This Row],[Categoria]]</f>
        <v>0</v>
      </c>
      <c r="X27" s="162"/>
      <c r="Y27" s="162"/>
      <c r="Z27" s="162"/>
      <c r="AA27" s="162"/>
      <c r="AB27" s="150" t="str">
        <f t="shared" si="1"/>
        <v/>
      </c>
      <c r="AD27" s="154"/>
      <c r="AE27" s="155" t="str">
        <f>IF(Tabela131241018[[#This Row],[Diagnóstico]]="Não Prenha ",Tabela133917[[#This Row],[Vaca]],"-")</f>
        <v>-</v>
      </c>
      <c r="AF27" s="162"/>
      <c r="AG27" s="162"/>
      <c r="AH27" s="162"/>
      <c r="AI27" s="162"/>
      <c r="AJ27" s="162"/>
      <c r="AK27" s="162">
        <f>Tabela133917[[#This Row],[Categoria]]</f>
        <v>0</v>
      </c>
      <c r="AL27" s="162"/>
      <c r="AM27" s="162"/>
      <c r="AN27" s="162"/>
      <c r="AO27" s="162"/>
      <c r="AP27" s="150" t="str">
        <f t="shared" si="2"/>
        <v/>
      </c>
    </row>
    <row r="28" spans="1:42" x14ac:dyDescent="0.25">
      <c r="A28" s="156" t="s">
        <v>1152</v>
      </c>
      <c r="B28" s="154">
        <v>46003</v>
      </c>
      <c r="C28" s="155">
        <v>3340</v>
      </c>
      <c r="D28" s="162"/>
      <c r="E28" s="162"/>
      <c r="F28" s="162">
        <v>2.75</v>
      </c>
      <c r="G28" s="162"/>
      <c r="H28" s="162"/>
      <c r="I28" s="162"/>
      <c r="J28" s="162" t="s">
        <v>1147</v>
      </c>
      <c r="K28" s="191">
        <v>45216</v>
      </c>
      <c r="L28" s="162"/>
      <c r="M28" s="162"/>
      <c r="N28" s="150">
        <f t="shared" si="0"/>
        <v>46298</v>
      </c>
      <c r="P28" s="154"/>
      <c r="Q28" s="155" t="str">
        <f>IF(Tabela133917[[#This Row],[Diagnóstico]]="Não Prenha",Tabela133917[[#This Row],[Vaca]],"-")</f>
        <v>-</v>
      </c>
      <c r="R28" s="162" t="str">
        <f>IF(Tabela133917[[#This Row],[Diagnóstico]]="Não Prenha",Tabela133917[[#This Row],[E.C.C DG]],"-")</f>
        <v>-</v>
      </c>
      <c r="S28" s="162"/>
      <c r="T28" s="162" t="str">
        <f>IF(Tabela133917[[#This Row],[Diagnóstico]]="Não Prenha",Tabela133917[[#This Row],[E.C.C. IA]],"-")</f>
        <v>-</v>
      </c>
      <c r="U28" s="162" t="str">
        <f>IF(Tabela133917[[#This Row],[Diagnóstico]]="Não Prenha",Tabela133917[[#This Row],[Raça IA]],"-")</f>
        <v>-</v>
      </c>
      <c r="V28" s="162"/>
      <c r="W28" s="162">
        <f>Tabela133917[[#This Row],[Categoria]]</f>
        <v>0</v>
      </c>
      <c r="X28" s="162"/>
      <c r="Y28" s="162"/>
      <c r="Z28" s="162"/>
      <c r="AA28" s="162"/>
      <c r="AB28" s="150" t="str">
        <f t="shared" si="1"/>
        <v/>
      </c>
      <c r="AD28" s="154"/>
      <c r="AE28" s="155" t="str">
        <f>IF(Tabela131241018[[#This Row],[Diagnóstico]]="Não Prenha ",Tabela133917[[#This Row],[Vaca]],"-")</f>
        <v>-</v>
      </c>
      <c r="AF28" s="162"/>
      <c r="AG28" s="162"/>
      <c r="AH28" s="162"/>
      <c r="AI28" s="162"/>
      <c r="AJ28" s="162"/>
      <c r="AK28" s="162">
        <f>Tabela133917[[#This Row],[Categoria]]</f>
        <v>0</v>
      </c>
      <c r="AL28" s="162"/>
      <c r="AM28" s="162"/>
      <c r="AN28" s="162"/>
      <c r="AO28" s="162"/>
      <c r="AP28" s="150" t="str">
        <f t="shared" si="2"/>
        <v/>
      </c>
    </row>
    <row r="29" spans="1:42" x14ac:dyDescent="0.25">
      <c r="A29" s="156" t="s">
        <v>1152</v>
      </c>
      <c r="B29" s="154">
        <v>46003</v>
      </c>
      <c r="C29" s="155">
        <v>3341</v>
      </c>
      <c r="D29" s="162"/>
      <c r="E29" s="162"/>
      <c r="F29" s="162">
        <v>2.75</v>
      </c>
      <c r="G29" s="162"/>
      <c r="H29" s="162"/>
      <c r="I29" s="162"/>
      <c r="J29" s="162" t="s">
        <v>1147</v>
      </c>
      <c r="K29" s="191">
        <v>45216</v>
      </c>
      <c r="L29" s="162"/>
      <c r="M29" s="162"/>
      <c r="N29" s="150">
        <f t="shared" si="0"/>
        <v>46298</v>
      </c>
      <c r="P29" s="154"/>
      <c r="Q29" s="155" t="str">
        <f>IF(Tabela133917[[#This Row],[Diagnóstico]]="Não Prenha",Tabela133917[[#This Row],[Vaca]],"-")</f>
        <v>-</v>
      </c>
      <c r="R29" s="162" t="str">
        <f>IF(Tabela133917[[#This Row],[Diagnóstico]]="Não Prenha",Tabela133917[[#This Row],[E.C.C DG]],"-")</f>
        <v>-</v>
      </c>
      <c r="S29" s="162"/>
      <c r="T29" s="162" t="str">
        <f>IF(Tabela133917[[#This Row],[Diagnóstico]]="Não Prenha",Tabela133917[[#This Row],[E.C.C. IA]],"-")</f>
        <v>-</v>
      </c>
      <c r="U29" s="162" t="str">
        <f>IF(Tabela133917[[#This Row],[Diagnóstico]]="Não Prenha",Tabela133917[[#This Row],[Raça IA]],"-")</f>
        <v>-</v>
      </c>
      <c r="V29" s="162"/>
      <c r="W29" s="162">
        <f>Tabela133917[[#This Row],[Categoria]]</f>
        <v>0</v>
      </c>
      <c r="X29" s="162"/>
      <c r="Y29" s="162"/>
      <c r="Z29" s="162"/>
      <c r="AA29" s="162"/>
      <c r="AB29" s="150" t="str">
        <f t="shared" si="1"/>
        <v/>
      </c>
      <c r="AD29" s="154"/>
      <c r="AE29" s="155" t="str">
        <f>IF(Tabela131241018[[#This Row],[Diagnóstico]]="Não Prenha ",Tabela133917[[#This Row],[Vaca]],"-")</f>
        <v>-</v>
      </c>
      <c r="AF29" s="162"/>
      <c r="AG29" s="162"/>
      <c r="AH29" s="162"/>
      <c r="AI29" s="162"/>
      <c r="AJ29" s="162"/>
      <c r="AK29" s="162">
        <f>Tabela133917[[#This Row],[Categoria]]</f>
        <v>0</v>
      </c>
      <c r="AL29" s="162"/>
      <c r="AM29" s="162"/>
      <c r="AN29" s="162"/>
      <c r="AO29" s="162"/>
      <c r="AP29" s="150" t="str">
        <f t="shared" si="2"/>
        <v/>
      </c>
    </row>
    <row r="30" spans="1:42" x14ac:dyDescent="0.25">
      <c r="A30" s="156" t="s">
        <v>1152</v>
      </c>
      <c r="B30" s="154">
        <v>46003</v>
      </c>
      <c r="C30" s="155">
        <v>3358</v>
      </c>
      <c r="D30" s="162"/>
      <c r="E30" s="162"/>
      <c r="F30" s="162">
        <v>3.25</v>
      </c>
      <c r="G30" s="162"/>
      <c r="H30" s="162"/>
      <c r="I30" s="162"/>
      <c r="J30" s="162" t="s">
        <v>1147</v>
      </c>
      <c r="K30" s="191">
        <v>45216</v>
      </c>
      <c r="L30" s="162"/>
      <c r="M30" s="162"/>
      <c r="N30" s="150">
        <f t="shared" si="0"/>
        <v>46298</v>
      </c>
      <c r="P30" s="154"/>
      <c r="Q30" s="155" t="str">
        <f>IF(Tabela133917[[#This Row],[Diagnóstico]]="Não Prenha",Tabela133917[[#This Row],[Vaca]],"-")</f>
        <v>-</v>
      </c>
      <c r="R30" s="162" t="str">
        <f>IF(Tabela133917[[#This Row],[Diagnóstico]]="Não Prenha",Tabela133917[[#This Row],[E.C.C DG]],"-")</f>
        <v>-</v>
      </c>
      <c r="S30" s="162"/>
      <c r="T30" s="162" t="str">
        <f>IF(Tabela133917[[#This Row],[Diagnóstico]]="Não Prenha",Tabela133917[[#This Row],[E.C.C. IA]],"-")</f>
        <v>-</v>
      </c>
      <c r="U30" s="162" t="str">
        <f>IF(Tabela133917[[#This Row],[Diagnóstico]]="Não Prenha",Tabela133917[[#This Row],[Raça IA]],"-")</f>
        <v>-</v>
      </c>
      <c r="V30" s="162"/>
      <c r="W30" s="162">
        <f>Tabela133917[[#This Row],[Categoria]]</f>
        <v>0</v>
      </c>
      <c r="X30" s="162"/>
      <c r="Y30" s="162"/>
      <c r="Z30" s="162"/>
      <c r="AA30" s="162"/>
      <c r="AB30" s="150" t="str">
        <f t="shared" si="1"/>
        <v/>
      </c>
      <c r="AD30" s="154"/>
      <c r="AE30" s="155" t="str">
        <f>IF(Tabela131241018[[#This Row],[Diagnóstico]]="Não Prenha ",Tabela133917[[#This Row],[Vaca]],"-")</f>
        <v>-</v>
      </c>
      <c r="AF30" s="162"/>
      <c r="AG30" s="162"/>
      <c r="AH30" s="162"/>
      <c r="AI30" s="162"/>
      <c r="AJ30" s="162"/>
      <c r="AK30" s="162">
        <f>Tabela133917[[#This Row],[Categoria]]</f>
        <v>0</v>
      </c>
      <c r="AL30" s="162"/>
      <c r="AM30" s="162"/>
      <c r="AN30" s="162"/>
      <c r="AO30" s="162"/>
      <c r="AP30" s="150" t="str">
        <f t="shared" si="2"/>
        <v/>
      </c>
    </row>
    <row r="31" spans="1:42" x14ac:dyDescent="0.25">
      <c r="A31" s="156" t="s">
        <v>1152</v>
      </c>
      <c r="B31" s="154">
        <v>46003</v>
      </c>
      <c r="C31" s="155">
        <v>3372</v>
      </c>
      <c r="D31" s="162"/>
      <c r="E31" s="162"/>
      <c r="F31" s="162">
        <v>2.5</v>
      </c>
      <c r="G31" s="162"/>
      <c r="H31" s="162"/>
      <c r="I31" s="162"/>
      <c r="J31" s="162" t="s">
        <v>1147</v>
      </c>
      <c r="K31" s="191">
        <v>45216</v>
      </c>
      <c r="L31" s="162"/>
      <c r="M31" s="162"/>
      <c r="N31" s="150">
        <f t="shared" si="0"/>
        <v>46298</v>
      </c>
      <c r="P31" s="154"/>
      <c r="Q31" s="155" t="str">
        <f>IF(Tabela133917[[#This Row],[Diagnóstico]]="Não Prenha",Tabela133917[[#This Row],[Vaca]],"-")</f>
        <v>-</v>
      </c>
      <c r="R31" s="162" t="str">
        <f>IF(Tabela133917[[#This Row],[Diagnóstico]]="Não Prenha",Tabela133917[[#This Row],[E.C.C DG]],"-")</f>
        <v>-</v>
      </c>
      <c r="S31" s="162"/>
      <c r="T31" s="162" t="str">
        <f>IF(Tabela133917[[#This Row],[Diagnóstico]]="Não Prenha",Tabela133917[[#This Row],[E.C.C. IA]],"-")</f>
        <v>-</v>
      </c>
      <c r="U31" s="162" t="str">
        <f>IF(Tabela133917[[#This Row],[Diagnóstico]]="Não Prenha",Tabela133917[[#This Row],[Raça IA]],"-")</f>
        <v>-</v>
      </c>
      <c r="V31" s="162"/>
      <c r="W31" s="162">
        <f>Tabela133917[[#This Row],[Categoria]]</f>
        <v>0</v>
      </c>
      <c r="X31" s="162"/>
      <c r="Y31" s="162"/>
      <c r="Z31" s="162"/>
      <c r="AA31" s="162"/>
      <c r="AB31" s="150" t="str">
        <f t="shared" si="1"/>
        <v/>
      </c>
      <c r="AD31" s="154"/>
      <c r="AE31" s="155" t="str">
        <f>IF(Tabela131241018[[#This Row],[Diagnóstico]]="Não Prenha ",Tabela133917[[#This Row],[Vaca]],"-")</f>
        <v>-</v>
      </c>
      <c r="AF31" s="162"/>
      <c r="AG31" s="162"/>
      <c r="AH31" s="162"/>
      <c r="AI31" s="162"/>
      <c r="AJ31" s="162"/>
      <c r="AK31" s="162">
        <f>Tabela133917[[#This Row],[Categoria]]</f>
        <v>0</v>
      </c>
      <c r="AL31" s="162"/>
      <c r="AM31" s="162"/>
      <c r="AN31" s="162"/>
      <c r="AO31" s="162"/>
      <c r="AP31" s="150" t="str">
        <f t="shared" si="2"/>
        <v/>
      </c>
    </row>
    <row r="32" spans="1:42" x14ac:dyDescent="0.25">
      <c r="A32" s="156" t="s">
        <v>1152</v>
      </c>
      <c r="B32" s="154">
        <v>46003</v>
      </c>
      <c r="C32" s="155">
        <v>3391</v>
      </c>
      <c r="D32" s="162"/>
      <c r="E32" s="162"/>
      <c r="F32" s="162">
        <v>3</v>
      </c>
      <c r="G32" s="162"/>
      <c r="H32" s="162"/>
      <c r="I32" s="162"/>
      <c r="J32" s="162" t="s">
        <v>1147</v>
      </c>
      <c r="K32" s="191">
        <v>45216</v>
      </c>
      <c r="L32" s="162"/>
      <c r="M32" s="162"/>
      <c r="N32" s="150">
        <f t="shared" si="0"/>
        <v>46298</v>
      </c>
      <c r="P32" s="154"/>
      <c r="Q32" s="155" t="str">
        <f>IF(Tabela133917[[#This Row],[Diagnóstico]]="Não Prenha",Tabela133917[[#This Row],[Vaca]],"-")</f>
        <v>-</v>
      </c>
      <c r="R32" s="162" t="str">
        <f>IF(Tabela133917[[#This Row],[Diagnóstico]]="Não Prenha",Tabela133917[[#This Row],[E.C.C DG]],"-")</f>
        <v>-</v>
      </c>
      <c r="S32" s="162"/>
      <c r="T32" s="162" t="str">
        <f>IF(Tabela133917[[#This Row],[Diagnóstico]]="Não Prenha",Tabela133917[[#This Row],[E.C.C. IA]],"-")</f>
        <v>-</v>
      </c>
      <c r="U32" s="162" t="str">
        <f>IF(Tabela133917[[#This Row],[Diagnóstico]]="Não Prenha",Tabela133917[[#This Row],[Raça IA]],"-")</f>
        <v>-</v>
      </c>
      <c r="V32" s="162"/>
      <c r="W32" s="162">
        <f>Tabela133917[[#This Row],[Categoria]]</f>
        <v>0</v>
      </c>
      <c r="X32" s="162"/>
      <c r="Y32" s="162"/>
      <c r="Z32" s="162"/>
      <c r="AA32" s="162"/>
      <c r="AB32" s="150" t="str">
        <f t="shared" si="1"/>
        <v/>
      </c>
      <c r="AD32" s="154"/>
      <c r="AE32" s="155" t="str">
        <f>IF(Tabela131241018[[#This Row],[Diagnóstico]]="Não Prenha ",Tabela133917[[#This Row],[Vaca]],"-")</f>
        <v>-</v>
      </c>
      <c r="AF32" s="162"/>
      <c r="AG32" s="162"/>
      <c r="AH32" s="162"/>
      <c r="AI32" s="162"/>
      <c r="AJ32" s="162"/>
      <c r="AK32" s="162">
        <f>Tabela133917[[#This Row],[Categoria]]</f>
        <v>0</v>
      </c>
      <c r="AL32" s="162"/>
      <c r="AM32" s="162"/>
      <c r="AN32" s="162"/>
      <c r="AO32" s="162"/>
      <c r="AP32" s="150" t="str">
        <f t="shared" si="2"/>
        <v/>
      </c>
    </row>
    <row r="33" spans="1:42" s="144" customFormat="1" x14ac:dyDescent="0.25">
      <c r="A33" s="156" t="s">
        <v>1152</v>
      </c>
      <c r="B33" s="154">
        <v>46003</v>
      </c>
      <c r="C33" s="155">
        <v>3408</v>
      </c>
      <c r="D33" s="162"/>
      <c r="E33" s="162"/>
      <c r="F33" s="162">
        <v>2.75</v>
      </c>
      <c r="G33" s="162"/>
      <c r="H33" s="162"/>
      <c r="I33" s="162"/>
      <c r="J33" s="162" t="s">
        <v>1147</v>
      </c>
      <c r="K33" s="191">
        <v>45245</v>
      </c>
      <c r="L33" s="162"/>
      <c r="M33" s="162"/>
      <c r="N33" s="150">
        <f t="shared" si="0"/>
        <v>46298</v>
      </c>
      <c r="P33" s="154"/>
      <c r="Q33" s="155" t="str">
        <f>IF(Tabela133917[[#This Row],[Diagnóstico]]="Não Prenha",Tabela133917[[#This Row],[Vaca]],"-")</f>
        <v>-</v>
      </c>
      <c r="R33" s="162" t="str">
        <f>IF(Tabela133917[[#This Row],[Diagnóstico]]="Não Prenha",Tabela133917[[#This Row],[E.C.C DG]],"-")</f>
        <v>-</v>
      </c>
      <c r="S33" s="162"/>
      <c r="T33" s="162" t="str">
        <f>IF(Tabela133917[[#This Row],[Diagnóstico]]="Não Prenha",Tabela133917[[#This Row],[E.C.C. IA]],"-")</f>
        <v>-</v>
      </c>
      <c r="U33" s="162" t="str">
        <f>IF(Tabela133917[[#This Row],[Diagnóstico]]="Não Prenha",Tabela133917[[#This Row],[Raça IA]],"-")</f>
        <v>-</v>
      </c>
      <c r="V33" s="162"/>
      <c r="W33" s="162">
        <f>Tabela133917[[#This Row],[Categoria]]</f>
        <v>0</v>
      </c>
      <c r="X33" s="162"/>
      <c r="Y33" s="162"/>
      <c r="Z33" s="162"/>
      <c r="AA33" s="162"/>
      <c r="AB33" s="150" t="str">
        <f t="shared" si="1"/>
        <v/>
      </c>
      <c r="AD33" s="154"/>
      <c r="AE33" s="155" t="str">
        <f>IF(Tabela131241018[[#This Row],[Diagnóstico]]="Não Prenha ",Tabela133917[[#This Row],[Vaca]],"-")</f>
        <v>-</v>
      </c>
      <c r="AF33" s="162"/>
      <c r="AG33" s="162"/>
      <c r="AH33" s="162"/>
      <c r="AI33" s="162"/>
      <c r="AJ33" s="162"/>
      <c r="AK33" s="162">
        <f>Tabela133917[[#This Row],[Categoria]]</f>
        <v>0</v>
      </c>
      <c r="AL33" s="162"/>
      <c r="AM33" s="162"/>
      <c r="AN33" s="162"/>
      <c r="AO33" s="162"/>
      <c r="AP33" s="150" t="str">
        <f t="shared" si="2"/>
        <v/>
      </c>
    </row>
    <row r="34" spans="1:42" s="144" customFormat="1" x14ac:dyDescent="0.25">
      <c r="A34" s="156" t="s">
        <v>1152</v>
      </c>
      <c r="B34" s="154">
        <v>46003</v>
      </c>
      <c r="C34" s="155">
        <v>3537</v>
      </c>
      <c r="D34" s="162"/>
      <c r="E34" s="162"/>
      <c r="F34" s="162">
        <v>3</v>
      </c>
      <c r="G34" s="162"/>
      <c r="H34" s="162"/>
      <c r="I34" s="162"/>
      <c r="J34" s="162" t="s">
        <v>1147</v>
      </c>
      <c r="K34" s="191">
        <v>45210</v>
      </c>
      <c r="L34" s="162"/>
      <c r="M34" s="162"/>
      <c r="N34" s="150">
        <f t="shared" si="0"/>
        <v>46298</v>
      </c>
      <c r="P34" s="154"/>
      <c r="Q34" s="155" t="str">
        <f>IF(Tabela133917[[#This Row],[Diagnóstico]]="Não Prenha",Tabela133917[[#This Row],[Vaca]],"-")</f>
        <v>-</v>
      </c>
      <c r="R34" s="162" t="str">
        <f>IF(Tabela133917[[#This Row],[Diagnóstico]]="Não Prenha",Tabela133917[[#This Row],[E.C.C DG]],"-")</f>
        <v>-</v>
      </c>
      <c r="S34" s="162"/>
      <c r="T34" s="162" t="str">
        <f>IF(Tabela133917[[#This Row],[Diagnóstico]]="Não Prenha",Tabela133917[[#This Row],[E.C.C. IA]],"-")</f>
        <v>-</v>
      </c>
      <c r="U34" s="162" t="str">
        <f>IF(Tabela133917[[#This Row],[Diagnóstico]]="Não Prenha",Tabela133917[[#This Row],[Raça IA]],"-")</f>
        <v>-</v>
      </c>
      <c r="V34" s="162"/>
      <c r="W34" s="162">
        <f>Tabela133917[[#This Row],[Categoria]]</f>
        <v>0</v>
      </c>
      <c r="X34" s="162"/>
      <c r="Y34" s="162"/>
      <c r="Z34" s="162"/>
      <c r="AA34" s="162"/>
      <c r="AB34" s="150" t="str">
        <f t="shared" si="1"/>
        <v/>
      </c>
      <c r="AD34" s="154"/>
      <c r="AE34" s="155" t="str">
        <f>IF(Tabela131241018[[#This Row],[Diagnóstico]]="Não Prenha ",Tabela133917[[#This Row],[Vaca]],"-")</f>
        <v>-</v>
      </c>
      <c r="AF34" s="162"/>
      <c r="AG34" s="162"/>
      <c r="AH34" s="162"/>
      <c r="AI34" s="162"/>
      <c r="AJ34" s="162"/>
      <c r="AK34" s="162">
        <f>Tabela133917[[#This Row],[Categoria]]</f>
        <v>0</v>
      </c>
      <c r="AL34" s="162"/>
      <c r="AM34" s="162"/>
      <c r="AN34" s="162"/>
      <c r="AO34" s="162"/>
      <c r="AP34" s="150" t="str">
        <f t="shared" si="2"/>
        <v/>
      </c>
    </row>
    <row r="35" spans="1:42" s="144" customFormat="1" hidden="1" x14ac:dyDescent="0.25">
      <c r="A35" s="156" t="s">
        <v>1152</v>
      </c>
      <c r="B35" s="154">
        <v>46003</v>
      </c>
      <c r="C35" s="155">
        <v>3580</v>
      </c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50">
        <f t="shared" si="0"/>
        <v>46298</v>
      </c>
      <c r="P35" s="154"/>
      <c r="Q35" s="155" t="str">
        <f>IF(Tabela133917[[#This Row],[Diagnóstico]]="Não Prenha",Tabela133917[[#This Row],[Vaca]],"-")</f>
        <v>-</v>
      </c>
      <c r="R35" s="162" t="str">
        <f>IF(Tabela133917[[#This Row],[Diagnóstico]]="Não Prenha",Tabela133917[[#This Row],[E.C.C DG]],"-")</f>
        <v>-</v>
      </c>
      <c r="S35" s="162"/>
      <c r="T35" s="162" t="str">
        <f>IF(Tabela133917[[#This Row],[Diagnóstico]]="Não Prenha",Tabela133917[[#This Row],[E.C.C. IA]],"-")</f>
        <v>-</v>
      </c>
      <c r="U35" s="162" t="str">
        <f>IF(Tabela133917[[#This Row],[Diagnóstico]]="Não Prenha",Tabela133917[[#This Row],[Raça IA]],"-")</f>
        <v>-</v>
      </c>
      <c r="V35" s="162"/>
      <c r="W35" s="162">
        <f>Tabela133917[[#This Row],[Categoria]]</f>
        <v>0</v>
      </c>
      <c r="X35" s="162"/>
      <c r="Y35" s="162"/>
      <c r="Z35" s="162"/>
      <c r="AA35" s="162"/>
      <c r="AB35" s="150" t="str">
        <f t="shared" si="1"/>
        <v/>
      </c>
      <c r="AD35" s="154"/>
      <c r="AE35" s="155" t="str">
        <f>IF(Tabela131241018[[#This Row],[Diagnóstico]]="Não Prenha ",Tabela133917[[#This Row],[Vaca]],"-")</f>
        <v>-</v>
      </c>
      <c r="AF35" s="162"/>
      <c r="AG35" s="162"/>
      <c r="AH35" s="162"/>
      <c r="AI35" s="162"/>
      <c r="AJ35" s="162"/>
      <c r="AK35" s="162">
        <f>Tabela133917[[#This Row],[Categoria]]</f>
        <v>0</v>
      </c>
      <c r="AL35" s="162"/>
      <c r="AM35" s="162"/>
      <c r="AN35" s="162"/>
      <c r="AO35" s="162"/>
      <c r="AP35" s="150" t="str">
        <f t="shared" si="2"/>
        <v/>
      </c>
    </row>
    <row r="36" spans="1:42" s="144" customFormat="1" x14ac:dyDescent="0.25">
      <c r="A36" s="156" t="s">
        <v>1152</v>
      </c>
      <c r="B36" s="154">
        <v>46003</v>
      </c>
      <c r="C36" s="155">
        <v>3583</v>
      </c>
      <c r="D36" s="162"/>
      <c r="E36" s="162"/>
      <c r="F36" s="162">
        <v>2.75</v>
      </c>
      <c r="G36" s="162"/>
      <c r="H36" s="162"/>
      <c r="I36" s="162"/>
      <c r="J36" s="162" t="s">
        <v>1147</v>
      </c>
      <c r="K36" s="191">
        <v>45210</v>
      </c>
      <c r="L36" s="162"/>
      <c r="M36" s="162"/>
      <c r="N36" s="150">
        <f t="shared" si="0"/>
        <v>46298</v>
      </c>
      <c r="P36" s="154"/>
      <c r="Q36" s="155" t="str">
        <f>IF(Tabela133917[[#This Row],[Diagnóstico]]="Não Prenha",Tabela133917[[#This Row],[Vaca]],"-")</f>
        <v>-</v>
      </c>
      <c r="R36" s="162" t="str">
        <f>IF(Tabela133917[[#This Row],[Diagnóstico]]="Não Prenha",Tabela133917[[#This Row],[E.C.C DG]],"-")</f>
        <v>-</v>
      </c>
      <c r="S36" s="162"/>
      <c r="T36" s="162" t="str">
        <f>IF(Tabela133917[[#This Row],[Diagnóstico]]="Não Prenha",Tabela133917[[#This Row],[E.C.C. IA]],"-")</f>
        <v>-</v>
      </c>
      <c r="U36" s="162" t="str">
        <f>IF(Tabela133917[[#This Row],[Diagnóstico]]="Não Prenha",Tabela133917[[#This Row],[Raça IA]],"-")</f>
        <v>-</v>
      </c>
      <c r="V36" s="162"/>
      <c r="W36" s="162">
        <f>Tabela133917[[#This Row],[Categoria]]</f>
        <v>0</v>
      </c>
      <c r="X36" s="162"/>
      <c r="Y36" s="162"/>
      <c r="Z36" s="162"/>
      <c r="AA36" s="162"/>
      <c r="AB36" s="150" t="str">
        <f t="shared" si="1"/>
        <v/>
      </c>
      <c r="AD36" s="154"/>
      <c r="AE36" s="155" t="str">
        <f>IF(Tabela131241018[[#This Row],[Diagnóstico]]="Não Prenha ",Tabela133917[[#This Row],[Vaca]],"-")</f>
        <v>-</v>
      </c>
      <c r="AF36" s="162"/>
      <c r="AG36" s="162"/>
      <c r="AH36" s="162"/>
      <c r="AI36" s="162"/>
      <c r="AJ36" s="162"/>
      <c r="AK36" s="162">
        <f>Tabela133917[[#This Row],[Categoria]]</f>
        <v>0</v>
      </c>
      <c r="AL36" s="162"/>
      <c r="AM36" s="162"/>
      <c r="AN36" s="162"/>
      <c r="AO36" s="162"/>
      <c r="AP36" s="150" t="str">
        <f t="shared" si="2"/>
        <v/>
      </c>
    </row>
    <row r="37" spans="1:42" s="144" customFormat="1" x14ac:dyDescent="0.25">
      <c r="A37" s="156" t="s">
        <v>1152</v>
      </c>
      <c r="B37" s="154">
        <v>46003</v>
      </c>
      <c r="C37" s="155">
        <v>3625</v>
      </c>
      <c r="D37" s="162"/>
      <c r="E37" s="162"/>
      <c r="F37" s="162">
        <v>2.75</v>
      </c>
      <c r="G37" s="162"/>
      <c r="H37" s="162"/>
      <c r="I37" s="162"/>
      <c r="J37" s="162" t="s">
        <v>1147</v>
      </c>
      <c r="K37" s="191">
        <v>45216</v>
      </c>
      <c r="L37" s="162"/>
      <c r="M37" s="162"/>
      <c r="N37" s="150">
        <f t="shared" si="0"/>
        <v>46298</v>
      </c>
      <c r="P37" s="154"/>
      <c r="Q37" s="155" t="str">
        <f>IF(Tabela133917[[#This Row],[Diagnóstico]]="Não Prenha",Tabela133917[[#This Row],[Vaca]],"-")</f>
        <v>-</v>
      </c>
      <c r="R37" s="162" t="str">
        <f>IF(Tabela133917[[#This Row],[Diagnóstico]]="Não Prenha",Tabela133917[[#This Row],[E.C.C DG]],"-")</f>
        <v>-</v>
      </c>
      <c r="S37" s="162"/>
      <c r="T37" s="162" t="str">
        <f>IF(Tabela133917[[#This Row],[Diagnóstico]]="Não Prenha",Tabela133917[[#This Row],[E.C.C. IA]],"-")</f>
        <v>-</v>
      </c>
      <c r="U37" s="162" t="str">
        <f>IF(Tabela133917[[#This Row],[Diagnóstico]]="Não Prenha",Tabela133917[[#This Row],[Raça IA]],"-")</f>
        <v>-</v>
      </c>
      <c r="V37" s="162"/>
      <c r="W37" s="162">
        <f>Tabela133917[[#This Row],[Categoria]]</f>
        <v>0</v>
      </c>
      <c r="X37" s="162"/>
      <c r="Y37" s="162"/>
      <c r="Z37" s="162"/>
      <c r="AA37" s="162"/>
      <c r="AB37" s="150" t="str">
        <f t="shared" si="1"/>
        <v/>
      </c>
      <c r="AD37" s="154"/>
      <c r="AE37" s="155" t="str">
        <f>IF(Tabela131241018[[#This Row],[Diagnóstico]]="Não Prenha ",Tabela133917[[#This Row],[Vaca]],"-")</f>
        <v>-</v>
      </c>
      <c r="AF37" s="162"/>
      <c r="AG37" s="162"/>
      <c r="AH37" s="162"/>
      <c r="AI37" s="162"/>
      <c r="AJ37" s="162"/>
      <c r="AK37" s="162">
        <f>Tabela133917[[#This Row],[Categoria]]</f>
        <v>0</v>
      </c>
      <c r="AL37" s="162"/>
      <c r="AM37" s="162"/>
      <c r="AN37" s="162"/>
      <c r="AO37" s="162"/>
      <c r="AP37" s="150" t="str">
        <f t="shared" si="2"/>
        <v/>
      </c>
    </row>
    <row r="38" spans="1:42" s="144" customFormat="1" x14ac:dyDescent="0.25">
      <c r="A38" s="156" t="s">
        <v>1152</v>
      </c>
      <c r="B38" s="154">
        <v>46003</v>
      </c>
      <c r="C38" s="155">
        <v>3645</v>
      </c>
      <c r="D38" s="162"/>
      <c r="E38" s="162"/>
      <c r="F38" s="162">
        <v>2.75</v>
      </c>
      <c r="G38" s="162"/>
      <c r="H38" s="162"/>
      <c r="I38" s="162"/>
      <c r="J38" s="162" t="s">
        <v>1147</v>
      </c>
      <c r="K38" s="191">
        <v>37546</v>
      </c>
      <c r="L38" s="162"/>
      <c r="M38" s="162"/>
      <c r="N38" s="150">
        <f t="shared" si="0"/>
        <v>46298</v>
      </c>
      <c r="P38" s="154"/>
      <c r="Q38" s="155" t="str">
        <f>IF(Tabela133917[[#This Row],[Diagnóstico]]="Não Prenha",Tabela133917[[#This Row],[Vaca]],"-")</f>
        <v>-</v>
      </c>
      <c r="R38" s="162" t="str">
        <f>IF(Tabela133917[[#This Row],[Diagnóstico]]="Não Prenha",Tabela133917[[#This Row],[E.C.C DG]],"-")</f>
        <v>-</v>
      </c>
      <c r="S38" s="162"/>
      <c r="T38" s="162" t="str">
        <f>IF(Tabela133917[[#This Row],[Diagnóstico]]="Não Prenha",Tabela133917[[#This Row],[E.C.C. IA]],"-")</f>
        <v>-</v>
      </c>
      <c r="U38" s="162" t="str">
        <f>IF(Tabela133917[[#This Row],[Diagnóstico]]="Não Prenha",Tabela133917[[#This Row],[Raça IA]],"-")</f>
        <v>-</v>
      </c>
      <c r="V38" s="162"/>
      <c r="W38" s="162">
        <f>Tabela133917[[#This Row],[Categoria]]</f>
        <v>0</v>
      </c>
      <c r="X38" s="162"/>
      <c r="Y38" s="162"/>
      <c r="Z38" s="162"/>
      <c r="AA38" s="162"/>
      <c r="AB38" s="150" t="str">
        <f t="shared" si="1"/>
        <v/>
      </c>
      <c r="AD38" s="154"/>
      <c r="AE38" s="155" t="str">
        <f>IF(Tabela131241018[[#This Row],[Diagnóstico]]="Não Prenha ",Tabela133917[[#This Row],[Vaca]],"-")</f>
        <v>-</v>
      </c>
      <c r="AF38" s="162"/>
      <c r="AG38" s="162"/>
      <c r="AH38" s="162"/>
      <c r="AI38" s="162"/>
      <c r="AJ38" s="162"/>
      <c r="AK38" s="162">
        <f>Tabela133917[[#This Row],[Categoria]]</f>
        <v>0</v>
      </c>
      <c r="AL38" s="162"/>
      <c r="AM38" s="162"/>
      <c r="AN38" s="162"/>
      <c r="AO38" s="162"/>
      <c r="AP38" s="150" t="str">
        <f t="shared" si="2"/>
        <v/>
      </c>
    </row>
    <row r="39" spans="1:42" s="144" customFormat="1" x14ac:dyDescent="0.25">
      <c r="A39" s="156" t="s">
        <v>1152</v>
      </c>
      <c r="B39" s="154">
        <v>46003</v>
      </c>
      <c r="C39" s="155">
        <v>3702</v>
      </c>
      <c r="D39" s="162"/>
      <c r="E39" s="162"/>
      <c r="F39" s="162">
        <v>2.75</v>
      </c>
      <c r="G39" s="162"/>
      <c r="H39" s="162"/>
      <c r="I39" s="162"/>
      <c r="J39" s="162" t="s">
        <v>1147</v>
      </c>
      <c r="K39" s="191">
        <v>45245</v>
      </c>
      <c r="L39" s="162"/>
      <c r="M39" s="162"/>
      <c r="N39" s="150">
        <f t="shared" si="0"/>
        <v>46298</v>
      </c>
      <c r="P39" s="154"/>
      <c r="Q39" s="155" t="str">
        <f>IF(Tabela133917[[#This Row],[Diagnóstico]]="Não Prenha",Tabela133917[[#This Row],[Vaca]],"-")</f>
        <v>-</v>
      </c>
      <c r="R39" s="162" t="str">
        <f>IF(Tabela133917[[#This Row],[Diagnóstico]]="Não Prenha",Tabela133917[[#This Row],[E.C.C DG]],"-")</f>
        <v>-</v>
      </c>
      <c r="S39" s="162"/>
      <c r="T39" s="162" t="str">
        <f>IF(Tabela133917[[#This Row],[Diagnóstico]]="Não Prenha",Tabela133917[[#This Row],[E.C.C. IA]],"-")</f>
        <v>-</v>
      </c>
      <c r="U39" s="162" t="str">
        <f>IF(Tabela133917[[#This Row],[Diagnóstico]]="Não Prenha",Tabela133917[[#This Row],[Raça IA]],"-")</f>
        <v>-</v>
      </c>
      <c r="V39" s="162"/>
      <c r="W39" s="162">
        <f>Tabela133917[[#This Row],[Categoria]]</f>
        <v>0</v>
      </c>
      <c r="X39" s="162"/>
      <c r="Y39" s="162"/>
      <c r="Z39" s="162"/>
      <c r="AA39" s="162"/>
      <c r="AB39" s="150" t="str">
        <f t="shared" si="1"/>
        <v/>
      </c>
      <c r="AD39" s="154"/>
      <c r="AE39" s="155" t="str">
        <f>IF(Tabela131241018[[#This Row],[Diagnóstico]]="Não Prenha ",Tabela133917[[#This Row],[Vaca]],"-")</f>
        <v>-</v>
      </c>
      <c r="AF39" s="162"/>
      <c r="AG39" s="162"/>
      <c r="AH39" s="162"/>
      <c r="AI39" s="162"/>
      <c r="AJ39" s="162"/>
      <c r="AK39" s="162">
        <f>Tabela133917[[#This Row],[Categoria]]</f>
        <v>0</v>
      </c>
      <c r="AL39" s="162"/>
      <c r="AM39" s="162"/>
      <c r="AN39" s="162"/>
      <c r="AO39" s="162"/>
      <c r="AP39" s="150" t="str">
        <f t="shared" si="2"/>
        <v/>
      </c>
    </row>
    <row r="40" spans="1:42" s="144" customFormat="1" x14ac:dyDescent="0.25">
      <c r="A40" s="156" t="s">
        <v>1152</v>
      </c>
      <c r="B40" s="154">
        <v>46003</v>
      </c>
      <c r="C40" s="155">
        <v>3706</v>
      </c>
      <c r="D40" s="162"/>
      <c r="E40" s="162"/>
      <c r="F40" s="162">
        <v>2.75</v>
      </c>
      <c r="G40" s="162"/>
      <c r="H40" s="162"/>
      <c r="I40" s="162"/>
      <c r="J40" s="162" t="s">
        <v>1147</v>
      </c>
      <c r="K40" s="191">
        <v>45216</v>
      </c>
      <c r="L40" s="162"/>
      <c r="M40" s="162"/>
      <c r="N40" s="150">
        <f t="shared" si="0"/>
        <v>46298</v>
      </c>
      <c r="P40" s="154"/>
      <c r="Q40" s="155" t="str">
        <f>IF(Tabela133917[[#This Row],[Diagnóstico]]="Não Prenha",Tabela133917[[#This Row],[Vaca]],"-")</f>
        <v>-</v>
      </c>
      <c r="R40" s="162" t="str">
        <f>IF(Tabela133917[[#This Row],[Diagnóstico]]="Não Prenha",Tabela133917[[#This Row],[E.C.C DG]],"-")</f>
        <v>-</v>
      </c>
      <c r="S40" s="162"/>
      <c r="T40" s="162" t="str">
        <f>IF(Tabela133917[[#This Row],[Diagnóstico]]="Não Prenha",Tabela133917[[#This Row],[E.C.C. IA]],"-")</f>
        <v>-</v>
      </c>
      <c r="U40" s="162" t="str">
        <f>IF(Tabela133917[[#This Row],[Diagnóstico]]="Não Prenha",Tabela133917[[#This Row],[Raça IA]],"-")</f>
        <v>-</v>
      </c>
      <c r="V40" s="162"/>
      <c r="W40" s="162">
        <f>Tabela133917[[#This Row],[Categoria]]</f>
        <v>0</v>
      </c>
      <c r="X40" s="162"/>
      <c r="Y40" s="162"/>
      <c r="Z40" s="162"/>
      <c r="AA40" s="162"/>
      <c r="AB40" s="150" t="str">
        <f t="shared" si="1"/>
        <v/>
      </c>
      <c r="AD40" s="154"/>
      <c r="AE40" s="155" t="str">
        <f>IF(Tabela131241018[[#This Row],[Diagnóstico]]="Não Prenha ",Tabela133917[[#This Row],[Vaca]],"-")</f>
        <v>-</v>
      </c>
      <c r="AF40" s="162"/>
      <c r="AG40" s="162"/>
      <c r="AH40" s="162"/>
      <c r="AI40" s="162"/>
      <c r="AJ40" s="162"/>
      <c r="AK40" s="162">
        <f>Tabela133917[[#This Row],[Categoria]]</f>
        <v>0</v>
      </c>
      <c r="AL40" s="162"/>
      <c r="AM40" s="162"/>
      <c r="AN40" s="162"/>
      <c r="AO40" s="162"/>
      <c r="AP40" s="150" t="str">
        <f t="shared" si="2"/>
        <v/>
      </c>
    </row>
    <row r="41" spans="1:42" s="144" customFormat="1" x14ac:dyDescent="0.25">
      <c r="A41" s="156" t="s">
        <v>1152</v>
      </c>
      <c r="B41" s="154">
        <v>46003</v>
      </c>
      <c r="C41" s="155">
        <v>3707</v>
      </c>
      <c r="D41" s="162"/>
      <c r="E41" s="162"/>
      <c r="F41" s="162">
        <v>3</v>
      </c>
      <c r="G41" s="162"/>
      <c r="H41" s="162"/>
      <c r="I41" s="162"/>
      <c r="J41" s="162" t="s">
        <v>1147</v>
      </c>
      <c r="K41" s="191">
        <v>45210</v>
      </c>
      <c r="L41" s="162"/>
      <c r="M41" s="162"/>
      <c r="N41" s="150">
        <f t="shared" si="0"/>
        <v>46298</v>
      </c>
      <c r="P41" s="154"/>
      <c r="Q41" s="155" t="str">
        <f>IF(Tabela133917[[#This Row],[Diagnóstico]]="Não Prenha",Tabela133917[[#This Row],[Vaca]],"-")</f>
        <v>-</v>
      </c>
      <c r="R41" s="162" t="str">
        <f>IF(Tabela133917[[#This Row],[Diagnóstico]]="Não Prenha",Tabela133917[[#This Row],[E.C.C DG]],"-")</f>
        <v>-</v>
      </c>
      <c r="S41" s="162"/>
      <c r="T41" s="162" t="str">
        <f>IF(Tabela133917[[#This Row],[Diagnóstico]]="Não Prenha",Tabela133917[[#This Row],[E.C.C. IA]],"-")</f>
        <v>-</v>
      </c>
      <c r="U41" s="162" t="str">
        <f>IF(Tabela133917[[#This Row],[Diagnóstico]]="Não Prenha",Tabela133917[[#This Row],[Raça IA]],"-")</f>
        <v>-</v>
      </c>
      <c r="V41" s="162"/>
      <c r="W41" s="162">
        <f>Tabela133917[[#This Row],[Categoria]]</f>
        <v>0</v>
      </c>
      <c r="X41" s="162"/>
      <c r="Y41" s="162"/>
      <c r="Z41" s="162"/>
      <c r="AA41" s="162"/>
      <c r="AB41" s="150" t="str">
        <f t="shared" si="1"/>
        <v/>
      </c>
      <c r="AD41" s="154"/>
      <c r="AE41" s="155" t="str">
        <f>IF(Tabela131241018[[#This Row],[Diagnóstico]]="Não Prenha ",Tabela133917[[#This Row],[Vaca]],"-")</f>
        <v>-</v>
      </c>
      <c r="AF41" s="162"/>
      <c r="AG41" s="162"/>
      <c r="AH41" s="162"/>
      <c r="AI41" s="162"/>
      <c r="AJ41" s="162"/>
      <c r="AK41" s="162">
        <f>Tabela133917[[#This Row],[Categoria]]</f>
        <v>0</v>
      </c>
      <c r="AL41" s="162"/>
      <c r="AM41" s="162"/>
      <c r="AN41" s="162"/>
      <c r="AO41" s="162"/>
      <c r="AP41" s="150" t="str">
        <f t="shared" si="2"/>
        <v/>
      </c>
    </row>
    <row r="42" spans="1:42" s="144" customFormat="1" hidden="1" x14ac:dyDescent="0.25">
      <c r="A42" s="156" t="s">
        <v>1152</v>
      </c>
      <c r="B42" s="154">
        <v>46003</v>
      </c>
      <c r="C42" s="155">
        <v>4241</v>
      </c>
      <c r="D42" s="162"/>
      <c r="E42" s="162"/>
      <c r="F42" s="162">
        <v>2.75</v>
      </c>
      <c r="G42" s="162"/>
      <c r="H42" s="162"/>
      <c r="I42" s="162"/>
      <c r="J42" s="162" t="s">
        <v>1144</v>
      </c>
      <c r="K42" s="191">
        <v>40260</v>
      </c>
      <c r="L42" s="162"/>
      <c r="M42" s="162"/>
      <c r="N42" s="150">
        <f t="shared" si="0"/>
        <v>46298</v>
      </c>
      <c r="P42" s="154"/>
      <c r="Q42" s="155" t="str">
        <f>IF(Tabela133917[[#This Row],[Diagnóstico]]="Não Prenha",Tabela133917[[#This Row],[Vaca]],"-")</f>
        <v>-</v>
      </c>
      <c r="R42" s="162" t="str">
        <f>IF(Tabela133917[[#This Row],[Diagnóstico]]="Não Prenha",Tabela133917[[#This Row],[E.C.C DG]],"-")</f>
        <v>-</v>
      </c>
      <c r="S42" s="162"/>
      <c r="T42" s="162" t="str">
        <f>IF(Tabela133917[[#This Row],[Diagnóstico]]="Não Prenha",Tabela133917[[#This Row],[E.C.C. IA]],"-")</f>
        <v>-</v>
      </c>
      <c r="U42" s="162" t="str">
        <f>IF(Tabela133917[[#This Row],[Diagnóstico]]="Não Prenha",Tabela133917[[#This Row],[Raça IA]],"-")</f>
        <v>-</v>
      </c>
      <c r="V42" s="162"/>
      <c r="W42" s="162">
        <f>Tabela133917[[#This Row],[Categoria]]</f>
        <v>0</v>
      </c>
      <c r="X42" s="162"/>
      <c r="Y42" s="162"/>
      <c r="Z42" s="162"/>
      <c r="AA42" s="162"/>
      <c r="AB42" s="150" t="str">
        <f t="shared" si="1"/>
        <v/>
      </c>
      <c r="AD42" s="154"/>
      <c r="AE42" s="155" t="str">
        <f>IF(Tabela131241018[[#This Row],[Diagnóstico]]="Não Prenha ",Tabela133917[[#This Row],[Vaca]],"-")</f>
        <v>-</v>
      </c>
      <c r="AF42" s="162"/>
      <c r="AG42" s="162"/>
      <c r="AH42" s="162"/>
      <c r="AI42" s="162"/>
      <c r="AJ42" s="162"/>
      <c r="AK42" s="162">
        <f>Tabela133917[[#This Row],[Categoria]]</f>
        <v>0</v>
      </c>
      <c r="AL42" s="162"/>
      <c r="AM42" s="162"/>
      <c r="AN42" s="162"/>
      <c r="AO42" s="162"/>
      <c r="AP42" s="150" t="str">
        <f t="shared" si="2"/>
        <v/>
      </c>
    </row>
    <row r="43" spans="1:42" s="144" customFormat="1" x14ac:dyDescent="0.25">
      <c r="A43" s="156" t="s">
        <v>1152</v>
      </c>
      <c r="B43" s="154">
        <v>46003</v>
      </c>
      <c r="C43" s="155">
        <v>4285</v>
      </c>
      <c r="D43" s="162"/>
      <c r="E43" s="162"/>
      <c r="F43" s="162">
        <v>2.75</v>
      </c>
      <c r="G43" s="162"/>
      <c r="H43" s="162"/>
      <c r="I43" s="162"/>
      <c r="J43" s="162" t="s">
        <v>1147</v>
      </c>
      <c r="K43" s="193">
        <v>45941</v>
      </c>
      <c r="L43" s="162"/>
      <c r="M43" s="162"/>
      <c r="N43" s="150">
        <f t="shared" si="0"/>
        <v>46298</v>
      </c>
      <c r="P43" s="154"/>
      <c r="Q43" s="155" t="str">
        <f>IF(Tabela133917[[#This Row],[Diagnóstico]]="Não Prenha",Tabela133917[[#This Row],[Vaca]],"-")</f>
        <v>-</v>
      </c>
      <c r="R43" s="162" t="str">
        <f>IF(Tabela133917[[#This Row],[Diagnóstico]]="Não Prenha",Tabela133917[[#This Row],[E.C.C DG]],"-")</f>
        <v>-</v>
      </c>
      <c r="S43" s="162"/>
      <c r="T43" s="162" t="str">
        <f>IF(Tabela133917[[#This Row],[Diagnóstico]]="Não Prenha",Tabela133917[[#This Row],[E.C.C. IA]],"-")</f>
        <v>-</v>
      </c>
      <c r="U43" s="162" t="str">
        <f>IF(Tabela133917[[#This Row],[Diagnóstico]]="Não Prenha",Tabela133917[[#This Row],[Raça IA]],"-")</f>
        <v>-</v>
      </c>
      <c r="V43" s="162"/>
      <c r="W43" s="162">
        <f>Tabela133917[[#This Row],[Categoria]]</f>
        <v>0</v>
      </c>
      <c r="X43" s="162"/>
      <c r="Y43" s="162"/>
      <c r="Z43" s="162"/>
      <c r="AA43" s="162"/>
      <c r="AB43" s="150" t="str">
        <f t="shared" si="1"/>
        <v/>
      </c>
      <c r="AD43" s="154"/>
      <c r="AE43" s="155" t="str">
        <f>IF(Tabela131241018[[#This Row],[Diagnóstico]]="Não Prenha ",Tabela133917[[#This Row],[Vaca]],"-")</f>
        <v>-</v>
      </c>
      <c r="AF43" s="162"/>
      <c r="AG43" s="162"/>
      <c r="AH43" s="162"/>
      <c r="AI43" s="162"/>
      <c r="AJ43" s="162"/>
      <c r="AK43" s="162">
        <f>Tabela133917[[#This Row],[Categoria]]</f>
        <v>0</v>
      </c>
      <c r="AL43" s="162"/>
      <c r="AM43" s="162"/>
      <c r="AN43" s="162"/>
      <c r="AO43" s="162"/>
      <c r="AP43" s="150" t="str">
        <f t="shared" si="2"/>
        <v/>
      </c>
    </row>
    <row r="44" spans="1:42" s="144" customFormat="1" hidden="1" x14ac:dyDescent="0.25">
      <c r="A44" s="156" t="s">
        <v>1152</v>
      </c>
      <c r="B44" s="154">
        <v>46003</v>
      </c>
      <c r="C44" s="155" t="s">
        <v>1151</v>
      </c>
      <c r="D44" s="162"/>
      <c r="E44" s="162" t="s">
        <v>1154</v>
      </c>
      <c r="F44" s="162">
        <v>2.25</v>
      </c>
      <c r="G44" s="162"/>
      <c r="H44" s="162"/>
      <c r="I44" s="162"/>
      <c r="J44" s="162" t="s">
        <v>1144</v>
      </c>
      <c r="K44" s="191">
        <v>40246</v>
      </c>
      <c r="L44" s="162"/>
      <c r="M44" s="162"/>
      <c r="N44" s="150">
        <f t="shared" si="0"/>
        <v>46298</v>
      </c>
      <c r="P44" s="76"/>
      <c r="Q44" s="155" t="str">
        <f>IF(Tabela133917[[#This Row],[Diagnóstico]]="Não Prenha",Tabela133917[[#This Row],[Vaca]],"-")</f>
        <v>sn</v>
      </c>
      <c r="R44" s="162">
        <f>IF(Tabela133917[[#This Row],[Diagnóstico]]="Não Prenha",Tabela133917[[#This Row],[E.C.C DG]],"-")</f>
        <v>0</v>
      </c>
      <c r="S44" s="162"/>
      <c r="T44" s="162">
        <f>IF(Tabela133917[[#This Row],[Diagnóstico]]="Não Prenha",Tabela133917[[#This Row],[E.C.C. IA]],"-")</f>
        <v>2.25</v>
      </c>
      <c r="U44" s="162">
        <f>IF(Tabela133917[[#This Row],[Diagnóstico]]="Não Prenha",Tabela133917[[#This Row],[Raça IA]],"-")</f>
        <v>0</v>
      </c>
      <c r="V44" s="162"/>
      <c r="W44" s="162">
        <f>Tabela133917[[#This Row],[Categoria]]</f>
        <v>0</v>
      </c>
      <c r="X44" s="162"/>
      <c r="Y44" s="162"/>
      <c r="Z44" s="162"/>
      <c r="AA44" s="162"/>
      <c r="AB44" s="150" t="str">
        <f t="shared" si="1"/>
        <v/>
      </c>
      <c r="AD44" s="76"/>
      <c r="AE44" s="155" t="str">
        <f>IF(Tabela131241018[[#This Row],[Diagnóstico]]="Não Prenha ",Tabela133917[[#This Row],[Vaca]],"-")</f>
        <v>-</v>
      </c>
      <c r="AF44" s="162"/>
      <c r="AG44" s="162"/>
      <c r="AH44" s="162"/>
      <c r="AI44" s="162"/>
      <c r="AJ44" s="162"/>
      <c r="AK44" s="162">
        <f>Tabela133917[[#This Row],[Categoria]]</f>
        <v>0</v>
      </c>
      <c r="AL44" s="162"/>
      <c r="AM44" s="162"/>
      <c r="AN44" s="162"/>
      <c r="AO44" s="162"/>
      <c r="AP44" s="150" t="str">
        <f t="shared" si="2"/>
        <v/>
      </c>
    </row>
    <row r="45" spans="1:42" s="144" customFormat="1" hidden="1" x14ac:dyDescent="0.25">
      <c r="A45" s="156" t="s">
        <v>1152</v>
      </c>
      <c r="B45" s="154">
        <v>46003</v>
      </c>
      <c r="C45" s="155" t="s">
        <v>1151</v>
      </c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50">
        <f t="shared" si="0"/>
        <v>46298</v>
      </c>
      <c r="P45" s="154"/>
      <c r="Q45" s="155" t="str">
        <f>IF(Tabela133917[[#This Row],[Diagnóstico]]="Não Prenha",Tabela133917[[#This Row],[Vaca]],"-")</f>
        <v>-</v>
      </c>
      <c r="R45" s="162" t="str">
        <f>IF(Tabela133917[[#This Row],[Diagnóstico]]="Não Prenha",Tabela133917[[#This Row],[E.C.C DG]],"-")</f>
        <v>-</v>
      </c>
      <c r="S45" s="162"/>
      <c r="T45" s="162" t="str">
        <f>IF(Tabela133917[[#This Row],[Diagnóstico]]="Não Prenha",Tabela133917[[#This Row],[E.C.C. IA]],"-")</f>
        <v>-</v>
      </c>
      <c r="U45" s="162" t="str">
        <f>IF(Tabela133917[[#This Row],[Diagnóstico]]="Não Prenha",Tabela133917[[#This Row],[Raça IA]],"-")</f>
        <v>-</v>
      </c>
      <c r="V45" s="162"/>
      <c r="W45" s="162">
        <f>Tabela133917[[#This Row],[Categoria]]</f>
        <v>0</v>
      </c>
      <c r="X45" s="162"/>
      <c r="Y45" s="162"/>
      <c r="Z45" s="162"/>
      <c r="AA45" s="162"/>
      <c r="AB45" s="150" t="str">
        <f t="shared" si="1"/>
        <v/>
      </c>
      <c r="AD45" s="154"/>
      <c r="AE45" s="155" t="str">
        <f>IF(Tabela131241018[[#This Row],[Diagnóstico]]="Não Prenha ",Tabela133917[[#This Row],[Vaca]],"-")</f>
        <v>-</v>
      </c>
      <c r="AF45" s="162"/>
      <c r="AG45" s="162"/>
      <c r="AH45" s="162"/>
      <c r="AI45" s="162"/>
      <c r="AJ45" s="162"/>
      <c r="AK45" s="162">
        <f>Tabela133917[[#This Row],[Categoria]]</f>
        <v>0</v>
      </c>
      <c r="AL45" s="162"/>
      <c r="AM45" s="162"/>
      <c r="AN45" s="162"/>
      <c r="AO45" s="162"/>
      <c r="AP45" s="150" t="str">
        <f t="shared" si="2"/>
        <v/>
      </c>
    </row>
    <row r="46" spans="1:42" s="144" customFormat="1" hidden="1" x14ac:dyDescent="0.25">
      <c r="A46" s="156" t="s">
        <v>1152</v>
      </c>
      <c r="B46" s="154">
        <v>46003</v>
      </c>
      <c r="C46" s="155" t="s">
        <v>1151</v>
      </c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50">
        <f t="shared" si="0"/>
        <v>46298</v>
      </c>
      <c r="P46" s="154"/>
      <c r="Q46" s="155" t="str">
        <f>IF(Tabela133917[[#This Row],[Diagnóstico]]="Não Prenha",Tabela133917[[#This Row],[Vaca]],"-")</f>
        <v>-</v>
      </c>
      <c r="R46" s="162" t="str">
        <f>IF(Tabela133917[[#This Row],[Diagnóstico]]="Não Prenha",Tabela133917[[#This Row],[E.C.C DG]],"-")</f>
        <v>-</v>
      </c>
      <c r="S46" s="162"/>
      <c r="T46" s="162" t="str">
        <f>IF(Tabela133917[[#This Row],[Diagnóstico]]="Não Prenha",Tabela133917[[#This Row],[E.C.C. IA]],"-")</f>
        <v>-</v>
      </c>
      <c r="U46" s="162" t="str">
        <f>IF(Tabela133917[[#This Row],[Diagnóstico]]="Não Prenha",Tabela133917[[#This Row],[Raça IA]],"-")</f>
        <v>-</v>
      </c>
      <c r="V46" s="162"/>
      <c r="W46" s="162">
        <f>Tabela133917[[#This Row],[Categoria]]</f>
        <v>0</v>
      </c>
      <c r="X46" s="162"/>
      <c r="Y46" s="162"/>
      <c r="Z46" s="162"/>
      <c r="AA46" s="162"/>
      <c r="AB46" s="150" t="str">
        <f t="shared" si="1"/>
        <v/>
      </c>
      <c r="AD46" s="154"/>
      <c r="AE46" s="155" t="str">
        <f>IF(Tabela131241018[[#This Row],[Diagnóstico]]="Não Prenha ",Tabela133917[[#This Row],[Vaca]],"-")</f>
        <v>-</v>
      </c>
      <c r="AF46" s="162"/>
      <c r="AG46" s="162"/>
      <c r="AH46" s="162"/>
      <c r="AI46" s="162"/>
      <c r="AJ46" s="162"/>
      <c r="AK46" s="162">
        <f>Tabela133917[[#This Row],[Categoria]]</f>
        <v>0</v>
      </c>
      <c r="AL46" s="162"/>
      <c r="AM46" s="162"/>
      <c r="AN46" s="162"/>
      <c r="AO46" s="162"/>
      <c r="AP46" s="150" t="str">
        <f t="shared" si="2"/>
        <v/>
      </c>
    </row>
    <row r="47" spans="1:42" s="144" customFormat="1" hidden="1" x14ac:dyDescent="0.25">
      <c r="A47" s="156" t="s">
        <v>1152</v>
      </c>
      <c r="B47" s="154">
        <v>46003</v>
      </c>
      <c r="C47" s="155" t="s">
        <v>1151</v>
      </c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50">
        <f t="shared" si="0"/>
        <v>46298</v>
      </c>
      <c r="P47" s="154"/>
      <c r="Q47" s="155" t="str">
        <f>IF(Tabela133917[[#This Row],[Diagnóstico]]="Não Prenha",Tabela133917[[#This Row],[Vaca]],"-")</f>
        <v>-</v>
      </c>
      <c r="R47" s="162" t="str">
        <f>IF(Tabela133917[[#This Row],[Diagnóstico]]="Não Prenha",Tabela133917[[#This Row],[E.C.C DG]],"-")</f>
        <v>-</v>
      </c>
      <c r="S47" s="162"/>
      <c r="T47" s="162" t="str">
        <f>IF(Tabela133917[[#This Row],[Diagnóstico]]="Não Prenha",Tabela133917[[#This Row],[E.C.C. IA]],"-")</f>
        <v>-</v>
      </c>
      <c r="U47" s="162" t="str">
        <f>IF(Tabela133917[[#This Row],[Diagnóstico]]="Não Prenha",Tabela133917[[#This Row],[Raça IA]],"-")</f>
        <v>-</v>
      </c>
      <c r="V47" s="162"/>
      <c r="W47" s="162">
        <f>Tabela133917[[#This Row],[Categoria]]</f>
        <v>0</v>
      </c>
      <c r="X47" s="162"/>
      <c r="Y47" s="162"/>
      <c r="Z47" s="162"/>
      <c r="AA47" s="162"/>
      <c r="AB47" s="150" t="str">
        <f t="shared" si="1"/>
        <v/>
      </c>
      <c r="AD47" s="154"/>
      <c r="AE47" s="155" t="str">
        <f>IF(Tabela131241018[[#This Row],[Diagnóstico]]="Não Prenha ",Tabela133917[[#This Row],[Vaca]],"-")</f>
        <v>-</v>
      </c>
      <c r="AF47" s="162"/>
      <c r="AG47" s="162"/>
      <c r="AH47" s="162"/>
      <c r="AI47" s="162"/>
      <c r="AJ47" s="162"/>
      <c r="AK47" s="162">
        <f>Tabela133917[[#This Row],[Categoria]]</f>
        <v>0</v>
      </c>
      <c r="AL47" s="162"/>
      <c r="AM47" s="162"/>
      <c r="AN47" s="162"/>
      <c r="AO47" s="162"/>
      <c r="AP47" s="150" t="str">
        <f t="shared" si="2"/>
        <v/>
      </c>
    </row>
    <row r="48" spans="1:42" s="144" customFormat="1" hidden="1" x14ac:dyDescent="0.25">
      <c r="A48" s="156" t="s">
        <v>1152</v>
      </c>
      <c r="B48" s="154">
        <v>46003</v>
      </c>
      <c r="C48" s="155" t="s">
        <v>1151</v>
      </c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50">
        <f t="shared" si="0"/>
        <v>46298</v>
      </c>
      <c r="P48" s="154"/>
      <c r="Q48" s="155" t="str">
        <f>IF(Tabela133917[[#This Row],[Diagnóstico]]="Não Prenha",Tabela133917[[#This Row],[Vaca]],"-")</f>
        <v>-</v>
      </c>
      <c r="R48" s="162" t="str">
        <f>IF(Tabela133917[[#This Row],[Diagnóstico]]="Não Prenha",Tabela133917[[#This Row],[E.C.C DG]],"-")</f>
        <v>-</v>
      </c>
      <c r="S48" s="162"/>
      <c r="T48" s="162" t="str">
        <f>IF(Tabela133917[[#This Row],[Diagnóstico]]="Não Prenha",Tabela133917[[#This Row],[E.C.C. IA]],"-")</f>
        <v>-</v>
      </c>
      <c r="U48" s="162" t="str">
        <f>IF(Tabela133917[[#This Row],[Diagnóstico]]="Não Prenha",Tabela133917[[#This Row],[Raça IA]],"-")</f>
        <v>-</v>
      </c>
      <c r="V48" s="162"/>
      <c r="W48" s="162">
        <f>Tabela133917[[#This Row],[Categoria]]</f>
        <v>0</v>
      </c>
      <c r="X48" s="162"/>
      <c r="Y48" s="162"/>
      <c r="Z48" s="162"/>
      <c r="AA48" s="162"/>
      <c r="AB48" s="150" t="str">
        <f t="shared" si="1"/>
        <v/>
      </c>
      <c r="AD48" s="154"/>
      <c r="AE48" s="155" t="str">
        <f>IF(Tabela131241018[[#This Row],[Diagnóstico]]="Não Prenha ",Tabela133917[[#This Row],[Vaca]],"-")</f>
        <v>-</v>
      </c>
      <c r="AF48" s="162"/>
      <c r="AG48" s="162"/>
      <c r="AH48" s="162"/>
      <c r="AI48" s="162"/>
      <c r="AJ48" s="162"/>
      <c r="AK48" s="162">
        <f>Tabela133917[[#This Row],[Categoria]]</f>
        <v>0</v>
      </c>
      <c r="AL48" s="162"/>
      <c r="AM48" s="162"/>
      <c r="AN48" s="162"/>
      <c r="AO48" s="162"/>
      <c r="AP48" s="150" t="str">
        <f t="shared" si="2"/>
        <v/>
      </c>
    </row>
    <row r="49" spans="1:42" s="144" customFormat="1" hidden="1" x14ac:dyDescent="0.25">
      <c r="A49" s="156" t="s">
        <v>1152</v>
      </c>
      <c r="B49" s="154">
        <v>46003</v>
      </c>
      <c r="C49" s="155" t="s">
        <v>1151</v>
      </c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50">
        <f t="shared" si="0"/>
        <v>46298</v>
      </c>
      <c r="P49" s="154"/>
      <c r="Q49" s="155" t="str">
        <f>IF(Tabela133917[[#This Row],[Diagnóstico]]="Não Prenha",Tabela133917[[#This Row],[Vaca]],"-")</f>
        <v>-</v>
      </c>
      <c r="R49" s="162" t="str">
        <f>IF(Tabela133917[[#This Row],[Diagnóstico]]="Não Prenha",Tabela133917[[#This Row],[E.C.C DG]],"-")</f>
        <v>-</v>
      </c>
      <c r="S49" s="162"/>
      <c r="T49" s="162" t="str">
        <f>IF(Tabela133917[[#This Row],[Diagnóstico]]="Não Prenha",Tabela133917[[#This Row],[E.C.C. IA]],"-")</f>
        <v>-</v>
      </c>
      <c r="U49" s="162" t="str">
        <f>IF(Tabela133917[[#This Row],[Diagnóstico]]="Não Prenha",Tabela133917[[#This Row],[Raça IA]],"-")</f>
        <v>-</v>
      </c>
      <c r="V49" s="162"/>
      <c r="W49" s="162">
        <f>Tabela133917[[#This Row],[Categoria]]</f>
        <v>0</v>
      </c>
      <c r="X49" s="162"/>
      <c r="Y49" s="162"/>
      <c r="Z49" s="162"/>
      <c r="AA49" s="162"/>
      <c r="AB49" s="150" t="str">
        <f t="shared" si="1"/>
        <v/>
      </c>
      <c r="AD49" s="154"/>
      <c r="AE49" s="155" t="str">
        <f>IF(Tabela131241018[[#This Row],[Diagnóstico]]="Não Prenha ",Tabela133917[[#This Row],[Vaca]],"-")</f>
        <v>-</v>
      </c>
      <c r="AF49" s="162"/>
      <c r="AG49" s="162"/>
      <c r="AH49" s="162"/>
      <c r="AI49" s="162"/>
      <c r="AJ49" s="162"/>
      <c r="AK49" s="162">
        <f>Tabela133917[[#This Row],[Categoria]]</f>
        <v>0</v>
      </c>
      <c r="AL49" s="162"/>
      <c r="AM49" s="162"/>
      <c r="AN49" s="162"/>
      <c r="AO49" s="162"/>
      <c r="AP49" s="150" t="str">
        <f t="shared" si="2"/>
        <v/>
      </c>
    </row>
    <row r="50" spans="1:42" s="144" customFormat="1" hidden="1" x14ac:dyDescent="0.25">
      <c r="A50" s="156"/>
      <c r="B50" s="154"/>
      <c r="C50" s="155">
        <v>2729</v>
      </c>
      <c r="D50" s="162"/>
      <c r="E50" s="162"/>
      <c r="F50" s="162">
        <v>2.75</v>
      </c>
      <c r="G50" s="162"/>
      <c r="H50" s="162"/>
      <c r="I50" s="162"/>
      <c r="J50" s="162" t="s">
        <v>1144</v>
      </c>
      <c r="K50" s="192">
        <v>40260</v>
      </c>
      <c r="L50" s="162"/>
      <c r="M50" s="162"/>
      <c r="N50" s="150" t="str">
        <f t="shared" si="0"/>
        <v/>
      </c>
      <c r="P50" s="154"/>
      <c r="Q50" s="155" t="str">
        <f>IF(Tabela133917[[#This Row],[Diagnóstico]]="Não Prenha",Tabela133917[[#This Row],[Vaca]],"-")</f>
        <v>-</v>
      </c>
      <c r="R50" s="162" t="str">
        <f>IF(Tabela133917[[#This Row],[Diagnóstico]]="Não Prenha",Tabela133917[[#This Row],[E.C.C DG]],"-")</f>
        <v>-</v>
      </c>
      <c r="S50" s="162"/>
      <c r="T50" s="162" t="str">
        <f>IF(Tabela133917[[#This Row],[Diagnóstico]]="Não Prenha",Tabela133917[[#This Row],[E.C.C. IA]],"-")</f>
        <v>-</v>
      </c>
      <c r="U50" s="162" t="str">
        <f>IF(Tabela133917[[#This Row],[Diagnóstico]]="Não Prenha",Tabela133917[[#This Row],[Raça IA]],"-")</f>
        <v>-</v>
      </c>
      <c r="V50" s="162"/>
      <c r="W50" s="162">
        <f>Tabela133917[[#This Row],[Categoria]]</f>
        <v>0</v>
      </c>
      <c r="X50" s="162"/>
      <c r="Y50" s="162"/>
      <c r="Z50" s="162"/>
      <c r="AA50" s="162"/>
      <c r="AB50" s="150" t="str">
        <f t="shared" si="1"/>
        <v/>
      </c>
      <c r="AD50" s="154"/>
      <c r="AE50" s="155" t="str">
        <f>IF(Tabela131241018[[#This Row],[Diagnóstico]]="Não Prenha ",Tabela133917[[#This Row],[Vaca]],"-")</f>
        <v>-</v>
      </c>
      <c r="AF50" s="162"/>
      <c r="AG50" s="162"/>
      <c r="AH50" s="162"/>
      <c r="AI50" s="162"/>
      <c r="AJ50" s="162"/>
      <c r="AK50" s="162">
        <f>Tabela133917[[#This Row],[Categoria]]</f>
        <v>0</v>
      </c>
      <c r="AL50" s="162"/>
      <c r="AM50" s="162"/>
      <c r="AN50" s="162"/>
      <c r="AO50" s="162"/>
      <c r="AP50" s="150" t="str">
        <f t="shared" si="2"/>
        <v/>
      </c>
    </row>
    <row r="51" spans="1:42" s="144" customFormat="1" x14ac:dyDescent="0.25">
      <c r="A51" s="156"/>
      <c r="B51" s="154"/>
      <c r="C51" s="155">
        <v>3713</v>
      </c>
      <c r="D51" s="162"/>
      <c r="E51" s="162"/>
      <c r="F51" s="162">
        <v>2.75</v>
      </c>
      <c r="G51" s="162"/>
      <c r="H51" s="162"/>
      <c r="I51" s="162"/>
      <c r="J51" s="162" t="s">
        <v>1147</v>
      </c>
      <c r="K51" s="191">
        <v>45216</v>
      </c>
      <c r="L51" s="162"/>
      <c r="M51" s="162"/>
      <c r="N51" s="150" t="str">
        <f t="shared" si="0"/>
        <v/>
      </c>
      <c r="P51" s="154"/>
      <c r="Q51" s="155" t="str">
        <f>IF(Tabela133917[[#This Row],[Diagnóstico]]="Não Prenha",Tabela133917[[#This Row],[Vaca]],"-")</f>
        <v>-</v>
      </c>
      <c r="R51" s="162" t="str">
        <f>IF(Tabela133917[[#This Row],[Diagnóstico]]="Não Prenha",Tabela133917[[#This Row],[E.C.C DG]],"-")</f>
        <v>-</v>
      </c>
      <c r="S51" s="162"/>
      <c r="T51" s="162" t="str">
        <f>IF(Tabela133917[[#This Row],[Diagnóstico]]="Não Prenha",Tabela133917[[#This Row],[E.C.C. IA]],"-")</f>
        <v>-</v>
      </c>
      <c r="U51" s="162" t="str">
        <f>IF(Tabela133917[[#This Row],[Diagnóstico]]="Não Prenha",Tabela133917[[#This Row],[Raça IA]],"-")</f>
        <v>-</v>
      </c>
      <c r="V51" s="162"/>
      <c r="W51" s="162">
        <f>Tabela133917[[#This Row],[Categoria]]</f>
        <v>0</v>
      </c>
      <c r="X51" s="162"/>
      <c r="Y51" s="162"/>
      <c r="Z51" s="162"/>
      <c r="AA51" s="162"/>
      <c r="AB51" s="150" t="str">
        <f t="shared" si="1"/>
        <v/>
      </c>
      <c r="AD51" s="154"/>
      <c r="AE51" s="155" t="str">
        <f>IF(Tabela131241018[[#This Row],[Diagnóstico]]="Não Prenha ",Tabela133917[[#This Row],[Vaca]],"-")</f>
        <v>-</v>
      </c>
      <c r="AF51" s="162"/>
      <c r="AG51" s="162"/>
      <c r="AH51" s="162"/>
      <c r="AI51" s="162"/>
      <c r="AJ51" s="162"/>
      <c r="AK51" s="162">
        <f>Tabela133917[[#This Row],[Categoria]]</f>
        <v>0</v>
      </c>
      <c r="AL51" s="162"/>
      <c r="AM51" s="162"/>
      <c r="AN51" s="162"/>
      <c r="AO51" s="162"/>
      <c r="AP51" s="150" t="str">
        <f t="shared" si="2"/>
        <v/>
      </c>
    </row>
    <row r="52" spans="1:42" s="144" customFormat="1" x14ac:dyDescent="0.25">
      <c r="A52" s="156"/>
      <c r="B52" s="154"/>
      <c r="C52" s="155">
        <v>3025</v>
      </c>
      <c r="D52" s="162"/>
      <c r="E52" s="162"/>
      <c r="F52" s="162">
        <v>2.75</v>
      </c>
      <c r="G52" s="162"/>
      <c r="H52" s="162"/>
      <c r="I52" s="162"/>
      <c r="J52" s="162" t="s">
        <v>1147</v>
      </c>
      <c r="K52" s="191">
        <v>45216</v>
      </c>
      <c r="L52" s="162"/>
      <c r="M52" s="162"/>
      <c r="N52" s="150" t="str">
        <f t="shared" si="0"/>
        <v/>
      </c>
      <c r="P52" s="154"/>
      <c r="Q52" s="155" t="str">
        <f>IF(Tabela133917[[#This Row],[Diagnóstico]]="Não Prenha",Tabela133917[[#This Row],[Vaca]],"-")</f>
        <v>-</v>
      </c>
      <c r="R52" s="162" t="str">
        <f>IF(Tabela133917[[#This Row],[Diagnóstico]]="Não Prenha",Tabela133917[[#This Row],[E.C.C DG]],"-")</f>
        <v>-</v>
      </c>
      <c r="S52" s="162"/>
      <c r="T52" s="162" t="str">
        <f>IF(Tabela133917[[#This Row],[Diagnóstico]]="Não Prenha",Tabela133917[[#This Row],[E.C.C. IA]],"-")</f>
        <v>-</v>
      </c>
      <c r="U52" s="162" t="str">
        <f>IF(Tabela133917[[#This Row],[Diagnóstico]]="Não Prenha",Tabela133917[[#This Row],[Raça IA]],"-")</f>
        <v>-</v>
      </c>
      <c r="V52" s="162"/>
      <c r="W52" s="162">
        <f>Tabela133917[[#This Row],[Categoria]]</f>
        <v>0</v>
      </c>
      <c r="X52" s="162"/>
      <c r="Y52" s="162"/>
      <c r="Z52" s="162"/>
      <c r="AA52" s="162"/>
      <c r="AB52" s="150" t="str">
        <f t="shared" si="1"/>
        <v/>
      </c>
      <c r="AD52" s="154"/>
      <c r="AE52" s="155" t="str">
        <f>IF(Tabela131241018[[#This Row],[Diagnóstico]]="Não Prenha ",Tabela133917[[#This Row],[Vaca]],"-")</f>
        <v>-</v>
      </c>
      <c r="AF52" s="162"/>
      <c r="AG52" s="162"/>
      <c r="AH52" s="162"/>
      <c r="AI52" s="162"/>
      <c r="AJ52" s="162"/>
      <c r="AK52" s="162">
        <f>Tabela133917[[#This Row],[Categoria]]</f>
        <v>0</v>
      </c>
      <c r="AL52" s="162"/>
      <c r="AM52" s="162"/>
      <c r="AN52" s="162"/>
      <c r="AO52" s="162"/>
      <c r="AP52" s="150" t="str">
        <f t="shared" si="2"/>
        <v/>
      </c>
    </row>
    <row r="53" spans="1:42" s="144" customFormat="1" hidden="1" x14ac:dyDescent="0.25">
      <c r="A53" s="156"/>
      <c r="B53" s="154"/>
      <c r="C53" s="155">
        <v>3038</v>
      </c>
      <c r="D53" s="162"/>
      <c r="E53" s="162"/>
      <c r="F53" s="162">
        <v>2.75</v>
      </c>
      <c r="G53" s="162"/>
      <c r="H53" s="162"/>
      <c r="I53" s="162"/>
      <c r="J53" s="162" t="s">
        <v>1144</v>
      </c>
      <c r="K53" s="191">
        <v>40211</v>
      </c>
      <c r="L53" s="162"/>
      <c r="M53" s="162"/>
      <c r="N53" s="150" t="str">
        <f t="shared" si="0"/>
        <v/>
      </c>
      <c r="P53" s="154"/>
      <c r="Q53" s="155" t="str">
        <f>IF(Tabela133917[[#This Row],[Diagnóstico]]="Não Prenha",Tabela133917[[#This Row],[Vaca]],"-")</f>
        <v>-</v>
      </c>
      <c r="R53" s="162" t="str">
        <f>IF(Tabela133917[[#This Row],[Diagnóstico]]="Não Prenha",Tabela133917[[#This Row],[E.C.C DG]],"-")</f>
        <v>-</v>
      </c>
      <c r="S53" s="162"/>
      <c r="T53" s="162" t="str">
        <f>IF(Tabela133917[[#This Row],[Diagnóstico]]="Não Prenha",Tabela133917[[#This Row],[E.C.C. IA]],"-")</f>
        <v>-</v>
      </c>
      <c r="U53" s="162" t="str">
        <f>IF(Tabela133917[[#This Row],[Diagnóstico]]="Não Prenha",Tabela133917[[#This Row],[Raça IA]],"-")</f>
        <v>-</v>
      </c>
      <c r="V53" s="162"/>
      <c r="W53" s="162">
        <f>Tabela133917[[#This Row],[Categoria]]</f>
        <v>0</v>
      </c>
      <c r="X53" s="162"/>
      <c r="Y53" s="162"/>
      <c r="Z53" s="162"/>
      <c r="AA53" s="162"/>
      <c r="AB53" s="150" t="str">
        <f t="shared" si="1"/>
        <v/>
      </c>
      <c r="AD53" s="154"/>
      <c r="AE53" s="155" t="str">
        <f>IF(Tabela131241018[[#This Row],[Diagnóstico]]="Não Prenha ",Tabela133917[[#This Row],[Vaca]],"-")</f>
        <v>-</v>
      </c>
      <c r="AF53" s="162"/>
      <c r="AG53" s="162"/>
      <c r="AH53" s="162"/>
      <c r="AI53" s="162"/>
      <c r="AJ53" s="162"/>
      <c r="AK53" s="162">
        <f>Tabela133917[[#This Row],[Categoria]]</f>
        <v>0</v>
      </c>
      <c r="AL53" s="162"/>
      <c r="AM53" s="162"/>
      <c r="AN53" s="162"/>
      <c r="AO53" s="162"/>
      <c r="AP53" s="150" t="str">
        <f t="shared" si="2"/>
        <v/>
      </c>
    </row>
    <row r="54" spans="1:42" s="144" customFormat="1" hidden="1" x14ac:dyDescent="0.25">
      <c r="A54" s="156"/>
      <c r="B54" s="154"/>
      <c r="C54" s="155">
        <v>3789</v>
      </c>
      <c r="D54" s="162"/>
      <c r="E54" s="162"/>
      <c r="F54" s="162">
        <v>3</v>
      </c>
      <c r="G54" s="162"/>
      <c r="H54" s="162"/>
      <c r="I54" s="162"/>
      <c r="J54" s="162" t="s">
        <v>1144</v>
      </c>
      <c r="K54" s="191">
        <v>40246</v>
      </c>
      <c r="L54" s="162"/>
      <c r="M54" s="162"/>
      <c r="N54" s="150" t="str">
        <f t="shared" si="0"/>
        <v/>
      </c>
      <c r="P54" s="154"/>
      <c r="Q54" s="155" t="str">
        <f>IF(Tabela133917[[#This Row],[Diagnóstico]]="Não Prenha",Tabela133917[[#This Row],[Vaca]],"-")</f>
        <v>-</v>
      </c>
      <c r="R54" s="162" t="str">
        <f>IF(Tabela133917[[#This Row],[Diagnóstico]]="Não Prenha",Tabela133917[[#This Row],[E.C.C DG]],"-")</f>
        <v>-</v>
      </c>
      <c r="S54" s="162"/>
      <c r="T54" s="162" t="str">
        <f>IF(Tabela133917[[#This Row],[Diagnóstico]]="Não Prenha",Tabela133917[[#This Row],[E.C.C. IA]],"-")</f>
        <v>-</v>
      </c>
      <c r="U54" s="162" t="str">
        <f>IF(Tabela133917[[#This Row],[Diagnóstico]]="Não Prenha",Tabela133917[[#This Row],[Raça IA]],"-")</f>
        <v>-</v>
      </c>
      <c r="V54" s="162"/>
      <c r="W54" s="162">
        <f>Tabela133917[[#This Row],[Categoria]]</f>
        <v>0</v>
      </c>
      <c r="X54" s="162"/>
      <c r="Y54" s="162"/>
      <c r="Z54" s="162"/>
      <c r="AA54" s="162"/>
      <c r="AB54" s="150" t="str">
        <f t="shared" si="1"/>
        <v/>
      </c>
      <c r="AD54" s="154"/>
      <c r="AE54" s="155" t="str">
        <f>IF(Tabela131241018[[#This Row],[Diagnóstico]]="Não Prenha ",Tabela133917[[#This Row],[Vaca]],"-")</f>
        <v>-</v>
      </c>
      <c r="AF54" s="162"/>
      <c r="AG54" s="162"/>
      <c r="AH54" s="162"/>
      <c r="AI54" s="162"/>
      <c r="AJ54" s="162"/>
      <c r="AK54" s="162">
        <f>Tabela133917[[#This Row],[Categoria]]</f>
        <v>0</v>
      </c>
      <c r="AL54" s="162"/>
      <c r="AM54" s="162"/>
      <c r="AN54" s="162"/>
      <c r="AO54" s="162"/>
      <c r="AP54" s="150" t="str">
        <f t="shared" si="2"/>
        <v/>
      </c>
    </row>
    <row r="55" spans="1:42" s="144" customFormat="1" hidden="1" x14ac:dyDescent="0.25">
      <c r="A55" s="156"/>
      <c r="B55" s="154"/>
      <c r="C55" s="155">
        <v>1566</v>
      </c>
      <c r="D55" s="162"/>
      <c r="E55" s="162"/>
      <c r="F55" s="162">
        <v>3.25</v>
      </c>
      <c r="G55" s="162"/>
      <c r="H55" s="162"/>
      <c r="I55" s="162"/>
      <c r="J55" s="162" t="s">
        <v>1144</v>
      </c>
      <c r="K55" s="191">
        <v>44994</v>
      </c>
      <c r="L55" s="162"/>
      <c r="M55" s="162"/>
      <c r="N55" s="150" t="str">
        <f t="shared" si="0"/>
        <v/>
      </c>
      <c r="P55" s="154"/>
      <c r="Q55" s="155" t="str">
        <f>IF(Tabela133917[[#This Row],[Diagnóstico]]="Não Prenha",Tabela133917[[#This Row],[Vaca]],"-")</f>
        <v>-</v>
      </c>
      <c r="R55" s="162" t="str">
        <f>IF(Tabela133917[[#This Row],[Diagnóstico]]="Não Prenha",Tabela133917[[#This Row],[E.C.C DG]],"-")</f>
        <v>-</v>
      </c>
      <c r="S55" s="162"/>
      <c r="T55" s="162" t="str">
        <f>IF(Tabela133917[[#This Row],[Diagnóstico]]="Não Prenha",Tabela133917[[#This Row],[E.C.C. IA]],"-")</f>
        <v>-</v>
      </c>
      <c r="U55" s="162" t="str">
        <f>IF(Tabela133917[[#This Row],[Diagnóstico]]="Não Prenha",Tabela133917[[#This Row],[Raça IA]],"-")</f>
        <v>-</v>
      </c>
      <c r="V55" s="162"/>
      <c r="W55" s="162">
        <f>Tabela133917[[#This Row],[Categoria]]</f>
        <v>0</v>
      </c>
      <c r="X55" s="162"/>
      <c r="Y55" s="162"/>
      <c r="Z55" s="162"/>
      <c r="AA55" s="162"/>
      <c r="AB55" s="150" t="str">
        <f t="shared" si="1"/>
        <v/>
      </c>
      <c r="AD55" s="154"/>
      <c r="AE55" s="155" t="str">
        <f>IF(Tabela131241018[[#This Row],[Diagnóstico]]="Não Prenha ",Tabela133917[[#This Row],[Vaca]],"-")</f>
        <v>-</v>
      </c>
      <c r="AF55" s="162"/>
      <c r="AG55" s="162"/>
      <c r="AH55" s="162"/>
      <c r="AI55" s="162"/>
      <c r="AJ55" s="162"/>
      <c r="AK55" s="162">
        <f>Tabela133917[[#This Row],[Categoria]]</f>
        <v>0</v>
      </c>
      <c r="AL55" s="162"/>
      <c r="AM55" s="162"/>
      <c r="AN55" s="162"/>
      <c r="AO55" s="162"/>
      <c r="AP55" s="150" t="str">
        <f t="shared" si="2"/>
        <v/>
      </c>
    </row>
    <row r="56" spans="1:42" s="144" customFormat="1" x14ac:dyDescent="0.25">
      <c r="A56" s="156"/>
      <c r="B56" s="154"/>
      <c r="C56" s="155">
        <v>3372</v>
      </c>
      <c r="D56" s="162"/>
      <c r="E56" s="162"/>
      <c r="F56" s="162">
        <v>2.75</v>
      </c>
      <c r="G56" s="162"/>
      <c r="H56" s="162"/>
      <c r="I56" s="162"/>
      <c r="J56" s="162" t="s">
        <v>1147</v>
      </c>
      <c r="K56" s="191">
        <v>45210</v>
      </c>
      <c r="L56" s="162"/>
      <c r="M56" s="162"/>
      <c r="N56" s="150" t="str">
        <f t="shared" si="0"/>
        <v/>
      </c>
      <c r="P56" s="154"/>
      <c r="Q56" s="155" t="str">
        <f>IF(Tabela133917[[#This Row],[Diagnóstico]]="Não Prenha",Tabela133917[[#This Row],[Vaca]],"-")</f>
        <v>-</v>
      </c>
      <c r="R56" s="162" t="str">
        <f>IF(Tabela133917[[#This Row],[Diagnóstico]]="Não Prenha",Tabela133917[[#This Row],[E.C.C DG]],"-")</f>
        <v>-</v>
      </c>
      <c r="S56" s="162"/>
      <c r="T56" s="162" t="str">
        <f>IF(Tabela133917[[#This Row],[Diagnóstico]]="Não Prenha",Tabela133917[[#This Row],[E.C.C. IA]],"-")</f>
        <v>-</v>
      </c>
      <c r="U56" s="162" t="str">
        <f>IF(Tabela133917[[#This Row],[Diagnóstico]]="Não Prenha",Tabela133917[[#This Row],[Raça IA]],"-")</f>
        <v>-</v>
      </c>
      <c r="V56" s="162"/>
      <c r="W56" s="162">
        <f>Tabela133917[[#This Row],[Categoria]]</f>
        <v>0</v>
      </c>
      <c r="X56" s="162"/>
      <c r="Y56" s="162"/>
      <c r="Z56" s="162"/>
      <c r="AA56" s="162"/>
      <c r="AB56" s="150" t="str">
        <f t="shared" si="1"/>
        <v/>
      </c>
      <c r="AD56" s="154"/>
      <c r="AE56" s="155" t="str">
        <f>IF(Tabela131241018[[#This Row],[Diagnóstico]]="Não Prenha ",Tabela133917[[#This Row],[Vaca]],"-")</f>
        <v>-</v>
      </c>
      <c r="AF56" s="162"/>
      <c r="AG56" s="162"/>
      <c r="AH56" s="162"/>
      <c r="AI56" s="162"/>
      <c r="AJ56" s="162"/>
      <c r="AK56" s="162">
        <f>Tabela133917[[#This Row],[Categoria]]</f>
        <v>0</v>
      </c>
      <c r="AL56" s="162"/>
      <c r="AM56" s="162"/>
      <c r="AN56" s="162"/>
      <c r="AO56" s="162"/>
      <c r="AP56" s="150" t="str">
        <f t="shared" si="2"/>
        <v/>
      </c>
    </row>
    <row r="57" spans="1:42" s="144" customFormat="1" x14ac:dyDescent="0.25">
      <c r="A57" s="156"/>
      <c r="B57" s="154"/>
      <c r="C57" s="155">
        <v>165</v>
      </c>
      <c r="D57" s="162"/>
      <c r="E57" s="162"/>
      <c r="F57" s="162">
        <v>3.25</v>
      </c>
      <c r="G57" s="162"/>
      <c r="H57" s="162"/>
      <c r="I57" s="162"/>
      <c r="J57" s="162" t="s">
        <v>1147</v>
      </c>
      <c r="K57" s="191">
        <v>45210</v>
      </c>
      <c r="L57" s="162"/>
      <c r="M57" s="162"/>
      <c r="N57" s="150" t="str">
        <f t="shared" si="0"/>
        <v/>
      </c>
      <c r="P57" s="154"/>
      <c r="Q57" s="155" t="str">
        <f>IF(Tabela133917[[#This Row],[Diagnóstico]]="Não Prenha",Tabela133917[[#This Row],[Vaca]],"-")</f>
        <v>-</v>
      </c>
      <c r="R57" s="162" t="str">
        <f>IF(Tabela133917[[#This Row],[Diagnóstico]]="Não Prenha",Tabela133917[[#This Row],[E.C.C DG]],"-")</f>
        <v>-</v>
      </c>
      <c r="S57" s="162"/>
      <c r="T57" s="162" t="str">
        <f>IF(Tabela133917[[#This Row],[Diagnóstico]]="Não Prenha",Tabela133917[[#This Row],[E.C.C. IA]],"-")</f>
        <v>-</v>
      </c>
      <c r="U57" s="162" t="str">
        <f>IF(Tabela133917[[#This Row],[Diagnóstico]]="Não Prenha",Tabela133917[[#This Row],[Raça IA]],"-")</f>
        <v>-</v>
      </c>
      <c r="V57" s="162"/>
      <c r="W57" s="162">
        <f>Tabela133917[[#This Row],[Categoria]]</f>
        <v>0</v>
      </c>
      <c r="X57" s="162"/>
      <c r="Y57" s="162"/>
      <c r="Z57" s="162"/>
      <c r="AA57" s="162"/>
      <c r="AB57" s="150" t="str">
        <f t="shared" si="1"/>
        <v/>
      </c>
      <c r="AD57" s="154"/>
      <c r="AE57" s="155" t="str">
        <f>IF(Tabela131241018[[#This Row],[Diagnóstico]]="Não Prenha ",Tabela133917[[#This Row],[Vaca]],"-")</f>
        <v>-</v>
      </c>
      <c r="AF57" s="162"/>
      <c r="AG57" s="162"/>
      <c r="AH57" s="162"/>
      <c r="AI57" s="162"/>
      <c r="AJ57" s="162"/>
      <c r="AK57" s="162">
        <f>Tabela133917[[#This Row],[Categoria]]</f>
        <v>0</v>
      </c>
      <c r="AL57" s="162"/>
      <c r="AM57" s="162"/>
      <c r="AN57" s="162"/>
      <c r="AO57" s="162"/>
      <c r="AP57" s="150" t="str">
        <f t="shared" si="2"/>
        <v/>
      </c>
    </row>
    <row r="58" spans="1:42" s="144" customFormat="1" hidden="1" x14ac:dyDescent="0.25">
      <c r="A58" s="156"/>
      <c r="B58" s="154"/>
      <c r="C58" s="155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50" t="str">
        <f t="shared" si="0"/>
        <v/>
      </c>
      <c r="P58" s="154"/>
      <c r="Q58" s="155" t="str">
        <f>IF(Tabela133917[[#This Row],[Diagnóstico]]="Não Prenha",Tabela133917[[#This Row],[Vaca]],"-")</f>
        <v>-</v>
      </c>
      <c r="R58" s="162" t="str">
        <f>IF(Tabela133917[[#This Row],[Diagnóstico]]="Não Prenha",Tabela133917[[#This Row],[E.C.C DG]],"-")</f>
        <v>-</v>
      </c>
      <c r="S58" s="162"/>
      <c r="T58" s="162" t="str">
        <f>IF(Tabela133917[[#This Row],[Diagnóstico]]="Não Prenha",Tabela133917[[#This Row],[E.C.C. IA]],"-")</f>
        <v>-</v>
      </c>
      <c r="U58" s="162" t="str">
        <f>IF(Tabela133917[[#This Row],[Diagnóstico]]="Não Prenha",Tabela133917[[#This Row],[Raça IA]],"-")</f>
        <v>-</v>
      </c>
      <c r="V58" s="162"/>
      <c r="W58" s="162">
        <f>Tabela133917[[#This Row],[Categoria]]</f>
        <v>0</v>
      </c>
      <c r="X58" s="162"/>
      <c r="Y58" s="162"/>
      <c r="Z58" s="162"/>
      <c r="AA58" s="162"/>
      <c r="AB58" s="150" t="str">
        <f t="shared" si="1"/>
        <v/>
      </c>
      <c r="AD58" s="154"/>
      <c r="AE58" s="155" t="str">
        <f>IF(Tabela131241018[[#This Row],[Diagnóstico]]="Não Prenha ",Tabela133917[[#This Row],[Vaca]],"-")</f>
        <v>-</v>
      </c>
      <c r="AF58" s="162"/>
      <c r="AG58" s="162"/>
      <c r="AH58" s="162"/>
      <c r="AI58" s="162"/>
      <c r="AJ58" s="162"/>
      <c r="AK58" s="162">
        <f>Tabela133917[[#This Row],[Categoria]]</f>
        <v>0</v>
      </c>
      <c r="AL58" s="162"/>
      <c r="AM58" s="162"/>
      <c r="AN58" s="162"/>
      <c r="AO58" s="162"/>
      <c r="AP58" s="150" t="str">
        <f t="shared" si="2"/>
        <v/>
      </c>
    </row>
    <row r="59" spans="1:42" s="144" customFormat="1" hidden="1" x14ac:dyDescent="0.25">
      <c r="A59" s="156"/>
      <c r="B59" s="154"/>
      <c r="C59" s="155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50" t="str">
        <f t="shared" si="0"/>
        <v/>
      </c>
      <c r="P59" s="154"/>
      <c r="Q59" s="155" t="str">
        <f>IF(Tabela133917[[#This Row],[Diagnóstico]]="Não Prenha",Tabela133917[[#This Row],[Vaca]],"-")</f>
        <v>-</v>
      </c>
      <c r="R59" s="162" t="str">
        <f>IF(Tabela133917[[#This Row],[Diagnóstico]]="Não Prenha",Tabela133917[[#This Row],[E.C.C DG]],"-")</f>
        <v>-</v>
      </c>
      <c r="S59" s="162"/>
      <c r="T59" s="162" t="str">
        <f>IF(Tabela133917[[#This Row],[Diagnóstico]]="Não Prenha",Tabela133917[[#This Row],[E.C.C. IA]],"-")</f>
        <v>-</v>
      </c>
      <c r="U59" s="162" t="str">
        <f>IF(Tabela133917[[#This Row],[Diagnóstico]]="Não Prenha",Tabela133917[[#This Row],[Raça IA]],"-")</f>
        <v>-</v>
      </c>
      <c r="V59" s="162"/>
      <c r="W59" s="162">
        <f>Tabela133917[[#This Row],[Categoria]]</f>
        <v>0</v>
      </c>
      <c r="X59" s="162"/>
      <c r="Y59" s="162"/>
      <c r="Z59" s="162"/>
      <c r="AA59" s="162"/>
      <c r="AB59" s="150" t="str">
        <f t="shared" si="1"/>
        <v/>
      </c>
      <c r="AD59" s="154"/>
      <c r="AE59" s="155" t="str">
        <f>IF(Tabela131241018[[#This Row],[Diagnóstico]]="Não Prenha ",Tabela133917[[#This Row],[Vaca]],"-")</f>
        <v>-</v>
      </c>
      <c r="AF59" s="162"/>
      <c r="AG59" s="162"/>
      <c r="AH59" s="162"/>
      <c r="AI59" s="162"/>
      <c r="AJ59" s="162"/>
      <c r="AK59" s="162">
        <f>Tabela133917[[#This Row],[Categoria]]</f>
        <v>0</v>
      </c>
      <c r="AL59" s="162"/>
      <c r="AM59" s="162"/>
      <c r="AN59" s="162"/>
      <c r="AO59" s="162"/>
      <c r="AP59" s="150" t="str">
        <f t="shared" si="2"/>
        <v/>
      </c>
    </row>
    <row r="60" spans="1:42" s="144" customFormat="1" hidden="1" x14ac:dyDescent="0.25">
      <c r="A60" s="156"/>
      <c r="B60" s="154"/>
      <c r="C60" s="155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50" t="str">
        <f t="shared" si="0"/>
        <v/>
      </c>
      <c r="P60" s="154"/>
      <c r="Q60" s="155" t="str">
        <f>IF(Tabela133917[[#This Row],[Diagnóstico]]="Não Prenha",Tabela133917[[#This Row],[Vaca]],"-")</f>
        <v>-</v>
      </c>
      <c r="R60" s="162" t="str">
        <f>IF(Tabela133917[[#This Row],[Diagnóstico]]="Não Prenha",Tabela133917[[#This Row],[E.C.C DG]],"-")</f>
        <v>-</v>
      </c>
      <c r="S60" s="162"/>
      <c r="T60" s="162" t="str">
        <f>IF(Tabela133917[[#This Row],[Diagnóstico]]="Não Prenha",Tabela133917[[#This Row],[E.C.C. IA]],"-")</f>
        <v>-</v>
      </c>
      <c r="U60" s="162" t="str">
        <f>IF(Tabela133917[[#This Row],[Diagnóstico]]="Não Prenha",Tabela133917[[#This Row],[Raça IA]],"-")</f>
        <v>-</v>
      </c>
      <c r="V60" s="162"/>
      <c r="W60" s="162">
        <f>Tabela133917[[#This Row],[Categoria]]</f>
        <v>0</v>
      </c>
      <c r="X60" s="162"/>
      <c r="Y60" s="162"/>
      <c r="Z60" s="162"/>
      <c r="AA60" s="162"/>
      <c r="AB60" s="150" t="str">
        <f t="shared" si="1"/>
        <v/>
      </c>
      <c r="AD60" s="154"/>
      <c r="AE60" s="155" t="str">
        <f>IF(Tabela131241018[[#This Row],[Diagnóstico]]="Não Prenha ",Tabela133917[[#This Row],[Vaca]],"-")</f>
        <v>-</v>
      </c>
      <c r="AF60" s="162"/>
      <c r="AG60" s="162"/>
      <c r="AH60" s="162"/>
      <c r="AI60" s="162"/>
      <c r="AJ60" s="162"/>
      <c r="AK60" s="162">
        <f>Tabela133917[[#This Row],[Categoria]]</f>
        <v>0</v>
      </c>
      <c r="AL60" s="162"/>
      <c r="AM60" s="162"/>
      <c r="AN60" s="162"/>
      <c r="AO60" s="162"/>
      <c r="AP60" s="150" t="str">
        <f t="shared" si="2"/>
        <v/>
      </c>
    </row>
    <row r="61" spans="1:42" s="144" customFormat="1" hidden="1" x14ac:dyDescent="0.25">
      <c r="A61" s="156"/>
      <c r="B61" s="154"/>
      <c r="C61" s="155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50" t="str">
        <f t="shared" si="0"/>
        <v/>
      </c>
      <c r="P61" s="154"/>
      <c r="Q61" s="155" t="str">
        <f>IF(Tabela133917[[#This Row],[Diagnóstico]]="Não Prenha",Tabela133917[[#This Row],[Vaca]],"-")</f>
        <v>-</v>
      </c>
      <c r="R61" s="162" t="str">
        <f>IF(Tabela133917[[#This Row],[Diagnóstico]]="Não Prenha",Tabela133917[[#This Row],[E.C.C DG]],"-")</f>
        <v>-</v>
      </c>
      <c r="S61" s="162"/>
      <c r="T61" s="162" t="str">
        <f>IF(Tabela133917[[#This Row],[Diagnóstico]]="Não Prenha",Tabela133917[[#This Row],[E.C.C. IA]],"-")</f>
        <v>-</v>
      </c>
      <c r="U61" s="162" t="str">
        <f>IF(Tabela133917[[#This Row],[Diagnóstico]]="Não Prenha",Tabela133917[[#This Row],[Raça IA]],"-")</f>
        <v>-</v>
      </c>
      <c r="V61" s="162"/>
      <c r="W61" s="162">
        <f>Tabela133917[[#This Row],[Categoria]]</f>
        <v>0</v>
      </c>
      <c r="X61" s="162"/>
      <c r="Y61" s="162"/>
      <c r="Z61" s="162"/>
      <c r="AA61" s="162"/>
      <c r="AB61" s="150" t="str">
        <f t="shared" si="1"/>
        <v/>
      </c>
      <c r="AD61" s="154"/>
      <c r="AE61" s="155" t="str">
        <f>IF(Tabela131241018[[#This Row],[Diagnóstico]]="Não Prenha ",Tabela133917[[#This Row],[Vaca]],"-")</f>
        <v>-</v>
      </c>
      <c r="AF61" s="162"/>
      <c r="AG61" s="162"/>
      <c r="AH61" s="162"/>
      <c r="AI61" s="162"/>
      <c r="AJ61" s="162"/>
      <c r="AK61" s="162">
        <f>Tabela133917[[#This Row],[Categoria]]</f>
        <v>0</v>
      </c>
      <c r="AL61" s="162"/>
      <c r="AM61" s="162"/>
      <c r="AN61" s="162"/>
      <c r="AO61" s="162"/>
      <c r="AP61" s="150" t="str">
        <f t="shared" si="2"/>
        <v/>
      </c>
    </row>
    <row r="62" spans="1:42" s="144" customFormat="1" hidden="1" x14ac:dyDescent="0.25">
      <c r="A62" s="156"/>
      <c r="B62" s="154"/>
      <c r="C62" s="155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50" t="str">
        <f t="shared" si="0"/>
        <v/>
      </c>
      <c r="P62" s="154"/>
      <c r="Q62" s="155" t="str">
        <f>IF(Tabela133917[[#This Row],[Diagnóstico]]="Não Prenha",Tabela133917[[#This Row],[Vaca]],"-")</f>
        <v>-</v>
      </c>
      <c r="R62" s="162" t="str">
        <f>IF(Tabela133917[[#This Row],[Diagnóstico]]="Não Prenha",Tabela133917[[#This Row],[E.C.C DG]],"-")</f>
        <v>-</v>
      </c>
      <c r="S62" s="162"/>
      <c r="T62" s="162" t="str">
        <f>IF(Tabela133917[[#This Row],[Diagnóstico]]="Não Prenha",Tabela133917[[#This Row],[E.C.C. IA]],"-")</f>
        <v>-</v>
      </c>
      <c r="U62" s="162" t="str">
        <f>IF(Tabela133917[[#This Row],[Diagnóstico]]="Não Prenha",Tabela133917[[#This Row],[Raça IA]],"-")</f>
        <v>-</v>
      </c>
      <c r="V62" s="162"/>
      <c r="W62" s="162">
        <f>Tabela133917[[#This Row],[Categoria]]</f>
        <v>0</v>
      </c>
      <c r="X62" s="162"/>
      <c r="Y62" s="162"/>
      <c r="Z62" s="162"/>
      <c r="AA62" s="162"/>
      <c r="AB62" s="150" t="str">
        <f t="shared" si="1"/>
        <v/>
      </c>
      <c r="AD62" s="154"/>
      <c r="AE62" s="155" t="str">
        <f>IF(Tabela131241018[[#This Row],[Diagnóstico]]="Não Prenha ",Tabela133917[[#This Row],[Vaca]],"-")</f>
        <v>-</v>
      </c>
      <c r="AF62" s="162"/>
      <c r="AG62" s="162"/>
      <c r="AH62" s="162"/>
      <c r="AI62" s="162"/>
      <c r="AJ62" s="162"/>
      <c r="AK62" s="162">
        <f>Tabela133917[[#This Row],[Categoria]]</f>
        <v>0</v>
      </c>
      <c r="AL62" s="162"/>
      <c r="AM62" s="162"/>
      <c r="AN62" s="162"/>
      <c r="AO62" s="162"/>
      <c r="AP62" s="150" t="str">
        <f t="shared" si="2"/>
        <v/>
      </c>
    </row>
    <row r="63" spans="1:42" s="144" customFormat="1" hidden="1" x14ac:dyDescent="0.25">
      <c r="A63" s="156"/>
      <c r="B63" s="154"/>
      <c r="C63" s="155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50" t="str">
        <f t="shared" si="0"/>
        <v/>
      </c>
      <c r="P63" s="154"/>
      <c r="Q63" s="155" t="str">
        <f>IF(Tabela133917[[#This Row],[Diagnóstico]]="Não Prenha",Tabela133917[[#This Row],[Vaca]],"-")</f>
        <v>-</v>
      </c>
      <c r="R63" s="162" t="str">
        <f>IF(Tabela133917[[#This Row],[Diagnóstico]]="Não Prenha",Tabela133917[[#This Row],[E.C.C DG]],"-")</f>
        <v>-</v>
      </c>
      <c r="S63" s="162"/>
      <c r="T63" s="162" t="str">
        <f>IF(Tabela133917[[#This Row],[Diagnóstico]]="Não Prenha",Tabela133917[[#This Row],[E.C.C. IA]],"-")</f>
        <v>-</v>
      </c>
      <c r="U63" s="162" t="str">
        <f>IF(Tabela133917[[#This Row],[Diagnóstico]]="Não Prenha",Tabela133917[[#This Row],[Raça IA]],"-")</f>
        <v>-</v>
      </c>
      <c r="V63" s="162"/>
      <c r="W63" s="162">
        <f>Tabela133917[[#This Row],[Categoria]]</f>
        <v>0</v>
      </c>
      <c r="X63" s="162"/>
      <c r="Y63" s="162"/>
      <c r="Z63" s="162"/>
      <c r="AA63" s="162"/>
      <c r="AB63" s="150" t="str">
        <f t="shared" si="1"/>
        <v/>
      </c>
      <c r="AD63" s="154"/>
      <c r="AE63" s="155" t="str">
        <f>IF(Tabela131241018[[#This Row],[Diagnóstico]]="Não Prenha ",Tabela133917[[#This Row],[Vaca]],"-")</f>
        <v>-</v>
      </c>
      <c r="AF63" s="162"/>
      <c r="AG63" s="162"/>
      <c r="AH63" s="162"/>
      <c r="AI63" s="162"/>
      <c r="AJ63" s="162"/>
      <c r="AK63" s="162">
        <f>Tabela133917[[#This Row],[Categoria]]</f>
        <v>0</v>
      </c>
      <c r="AL63" s="162"/>
      <c r="AM63" s="162"/>
      <c r="AN63" s="162"/>
      <c r="AO63" s="162"/>
      <c r="AP63" s="150" t="str">
        <f t="shared" si="2"/>
        <v/>
      </c>
    </row>
    <row r="64" spans="1:42" s="144" customFormat="1" hidden="1" x14ac:dyDescent="0.25">
      <c r="A64" s="156"/>
      <c r="B64" s="154"/>
      <c r="C64" s="155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50" t="str">
        <f t="shared" si="0"/>
        <v/>
      </c>
      <c r="P64" s="154"/>
      <c r="Q64" s="155" t="str">
        <f>IF(Tabela133917[[#This Row],[Diagnóstico]]="Não Prenha",Tabela133917[[#This Row],[Vaca]],"-")</f>
        <v>-</v>
      </c>
      <c r="R64" s="162" t="str">
        <f>IF(Tabela133917[[#This Row],[Diagnóstico]]="Não Prenha",Tabela133917[[#This Row],[E.C.C DG]],"-")</f>
        <v>-</v>
      </c>
      <c r="S64" s="162"/>
      <c r="T64" s="162" t="str">
        <f>IF(Tabela133917[[#This Row],[Diagnóstico]]="Não Prenha",Tabela133917[[#This Row],[E.C.C. IA]],"-")</f>
        <v>-</v>
      </c>
      <c r="U64" s="162" t="str">
        <f>IF(Tabela133917[[#This Row],[Diagnóstico]]="Não Prenha",Tabela133917[[#This Row],[Raça IA]],"-")</f>
        <v>-</v>
      </c>
      <c r="V64" s="162"/>
      <c r="W64" s="162">
        <f>Tabela133917[[#This Row],[Categoria]]</f>
        <v>0</v>
      </c>
      <c r="X64" s="162"/>
      <c r="Y64" s="162"/>
      <c r="Z64" s="162"/>
      <c r="AA64" s="162"/>
      <c r="AB64" s="150" t="str">
        <f t="shared" si="1"/>
        <v/>
      </c>
      <c r="AD64" s="154"/>
      <c r="AE64" s="155" t="str">
        <f>IF(Tabela131241018[[#This Row],[Diagnóstico]]="Não Prenha ",Tabela133917[[#This Row],[Vaca]],"-")</f>
        <v>-</v>
      </c>
      <c r="AF64" s="162"/>
      <c r="AG64" s="162"/>
      <c r="AH64" s="162"/>
      <c r="AI64" s="162"/>
      <c r="AJ64" s="162"/>
      <c r="AK64" s="162">
        <f>Tabela133917[[#This Row],[Categoria]]</f>
        <v>0</v>
      </c>
      <c r="AL64" s="162"/>
      <c r="AM64" s="162"/>
      <c r="AN64" s="162"/>
      <c r="AO64" s="162"/>
      <c r="AP64" s="150" t="str">
        <f t="shared" si="2"/>
        <v/>
      </c>
    </row>
    <row r="65" spans="1:42" s="144" customFormat="1" hidden="1" x14ac:dyDescent="0.25">
      <c r="A65" s="156"/>
      <c r="B65" s="154"/>
      <c r="C65" s="155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50" t="str">
        <f t="shared" si="0"/>
        <v/>
      </c>
      <c r="P65" s="154"/>
      <c r="Q65" s="155" t="str">
        <f>IF(Tabela133917[[#This Row],[Diagnóstico]]="Não Prenha",Tabela133917[[#This Row],[Vaca]],"-")</f>
        <v>-</v>
      </c>
      <c r="R65" s="162" t="str">
        <f>IF(Tabela133917[[#This Row],[Diagnóstico]]="Não Prenha",Tabela133917[[#This Row],[E.C.C DG]],"-")</f>
        <v>-</v>
      </c>
      <c r="S65" s="162"/>
      <c r="T65" s="162" t="str">
        <f>IF(Tabela133917[[#This Row],[Diagnóstico]]="Não Prenha",Tabela133917[[#This Row],[E.C.C. IA]],"-")</f>
        <v>-</v>
      </c>
      <c r="U65" s="162" t="str">
        <f>IF(Tabela133917[[#This Row],[Diagnóstico]]="Não Prenha",Tabela133917[[#This Row],[Raça IA]],"-")</f>
        <v>-</v>
      </c>
      <c r="V65" s="162"/>
      <c r="W65" s="162">
        <f>Tabela133917[[#This Row],[Categoria]]</f>
        <v>0</v>
      </c>
      <c r="X65" s="162"/>
      <c r="Y65" s="162"/>
      <c r="Z65" s="162"/>
      <c r="AA65" s="162"/>
      <c r="AB65" s="150" t="str">
        <f t="shared" si="1"/>
        <v/>
      </c>
      <c r="AD65" s="154"/>
      <c r="AE65" s="155" t="str">
        <f>IF(Tabela131241018[[#This Row],[Diagnóstico]]="Não Prenha ",Tabela133917[[#This Row],[Vaca]],"-")</f>
        <v>-</v>
      </c>
      <c r="AF65" s="162"/>
      <c r="AG65" s="162"/>
      <c r="AH65" s="162"/>
      <c r="AI65" s="162"/>
      <c r="AJ65" s="162"/>
      <c r="AK65" s="162">
        <f>Tabela133917[[#This Row],[Categoria]]</f>
        <v>0</v>
      </c>
      <c r="AL65" s="162"/>
      <c r="AM65" s="162"/>
      <c r="AN65" s="162"/>
      <c r="AO65" s="162"/>
      <c r="AP65" s="150" t="str">
        <f t="shared" si="2"/>
        <v/>
      </c>
    </row>
    <row r="66" spans="1:42" s="144" customFormat="1" hidden="1" x14ac:dyDescent="0.25">
      <c r="A66" s="156"/>
      <c r="B66" s="154"/>
      <c r="C66" s="155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50" t="str">
        <f t="shared" ref="N66:N129" si="3">IF(B66="","",SUM(B66+295))</f>
        <v/>
      </c>
      <c r="P66" s="154"/>
      <c r="Q66" s="155" t="str">
        <f>IF(Tabela133917[[#This Row],[Diagnóstico]]="Não Prenha",Tabela133917[[#This Row],[Vaca]],"-")</f>
        <v>-</v>
      </c>
      <c r="R66" s="162" t="str">
        <f>IF(Tabela133917[[#This Row],[Diagnóstico]]="Não Prenha",Tabela133917[[#This Row],[E.C.C DG]],"-")</f>
        <v>-</v>
      </c>
      <c r="S66" s="162"/>
      <c r="T66" s="162" t="str">
        <f>IF(Tabela133917[[#This Row],[Diagnóstico]]="Não Prenha",Tabela133917[[#This Row],[E.C.C. IA]],"-")</f>
        <v>-</v>
      </c>
      <c r="U66" s="162" t="str">
        <f>IF(Tabela133917[[#This Row],[Diagnóstico]]="Não Prenha",Tabela133917[[#This Row],[Raça IA]],"-")</f>
        <v>-</v>
      </c>
      <c r="V66" s="162"/>
      <c r="W66" s="162">
        <f>Tabela133917[[#This Row],[Categoria]]</f>
        <v>0</v>
      </c>
      <c r="X66" s="162"/>
      <c r="Y66" s="162"/>
      <c r="Z66" s="162"/>
      <c r="AA66" s="162"/>
      <c r="AB66" s="150" t="str">
        <f t="shared" ref="AB66:AB129" si="4">IF(P66="","",SUM(P66+295))</f>
        <v/>
      </c>
      <c r="AD66" s="154"/>
      <c r="AE66" s="155" t="str">
        <f>IF(Tabela131241018[[#This Row],[Diagnóstico]]="Não Prenha ",Tabela133917[[#This Row],[Vaca]],"-")</f>
        <v>-</v>
      </c>
      <c r="AF66" s="162"/>
      <c r="AG66" s="162"/>
      <c r="AH66" s="162"/>
      <c r="AI66" s="162"/>
      <c r="AJ66" s="162"/>
      <c r="AK66" s="162">
        <f>Tabela133917[[#This Row],[Categoria]]</f>
        <v>0</v>
      </c>
      <c r="AL66" s="162"/>
      <c r="AM66" s="162"/>
      <c r="AN66" s="162"/>
      <c r="AO66" s="162"/>
      <c r="AP66" s="150" t="str">
        <f t="shared" ref="AP66:AP129" si="5">IF(AD66="","",SUM(AD66+295))</f>
        <v/>
      </c>
    </row>
    <row r="67" spans="1:42" s="144" customFormat="1" hidden="1" x14ac:dyDescent="0.25">
      <c r="A67" s="156"/>
      <c r="B67" s="154"/>
      <c r="C67" s="155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50" t="str">
        <f t="shared" si="3"/>
        <v/>
      </c>
      <c r="P67" s="154"/>
      <c r="Q67" s="155" t="str">
        <f>IF(Tabela133917[[#This Row],[Diagnóstico]]="Não Prenha",Tabela133917[[#This Row],[Vaca]],"-")</f>
        <v>-</v>
      </c>
      <c r="R67" s="162" t="str">
        <f>IF(Tabela133917[[#This Row],[Diagnóstico]]="Não Prenha",Tabela133917[[#This Row],[E.C.C DG]],"-")</f>
        <v>-</v>
      </c>
      <c r="S67" s="162"/>
      <c r="T67" s="162" t="str">
        <f>IF(Tabela133917[[#This Row],[Diagnóstico]]="Não Prenha",Tabela133917[[#This Row],[E.C.C. IA]],"-")</f>
        <v>-</v>
      </c>
      <c r="U67" s="162" t="str">
        <f>IF(Tabela133917[[#This Row],[Diagnóstico]]="Não Prenha",Tabela133917[[#This Row],[Raça IA]],"-")</f>
        <v>-</v>
      </c>
      <c r="V67" s="162"/>
      <c r="W67" s="162">
        <f>Tabela133917[[#This Row],[Categoria]]</f>
        <v>0</v>
      </c>
      <c r="X67" s="162"/>
      <c r="Y67" s="162"/>
      <c r="Z67" s="162"/>
      <c r="AA67" s="162"/>
      <c r="AB67" s="150" t="str">
        <f t="shared" si="4"/>
        <v/>
      </c>
      <c r="AD67" s="154"/>
      <c r="AE67" s="155" t="str">
        <f>IF(Tabela131241018[[#This Row],[Diagnóstico]]="Não Prenha ",Tabela133917[[#This Row],[Vaca]],"-")</f>
        <v>-</v>
      </c>
      <c r="AF67" s="162"/>
      <c r="AG67" s="162"/>
      <c r="AH67" s="162"/>
      <c r="AI67" s="162"/>
      <c r="AJ67" s="162"/>
      <c r="AK67" s="162">
        <f>Tabela133917[[#This Row],[Categoria]]</f>
        <v>0</v>
      </c>
      <c r="AL67" s="162"/>
      <c r="AM67" s="162"/>
      <c r="AN67" s="162"/>
      <c r="AO67" s="162"/>
      <c r="AP67" s="150" t="str">
        <f t="shared" si="5"/>
        <v/>
      </c>
    </row>
    <row r="68" spans="1:42" s="144" customFormat="1" hidden="1" x14ac:dyDescent="0.25">
      <c r="A68" s="156"/>
      <c r="B68" s="154"/>
      <c r="C68" s="155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50" t="str">
        <f t="shared" si="3"/>
        <v/>
      </c>
      <c r="P68" s="154"/>
      <c r="Q68" s="155" t="str">
        <f>IF(Tabela133917[[#This Row],[Diagnóstico]]="Não Prenha",Tabela133917[[#This Row],[Vaca]],"-")</f>
        <v>-</v>
      </c>
      <c r="R68" s="162" t="str">
        <f>IF(Tabela133917[[#This Row],[Diagnóstico]]="Não Prenha",Tabela133917[[#This Row],[E.C.C DG]],"-")</f>
        <v>-</v>
      </c>
      <c r="S68" s="162"/>
      <c r="T68" s="162" t="str">
        <f>IF(Tabela133917[[#This Row],[Diagnóstico]]="Não Prenha",Tabela133917[[#This Row],[E.C.C. IA]],"-")</f>
        <v>-</v>
      </c>
      <c r="U68" s="162" t="str">
        <f>IF(Tabela133917[[#This Row],[Diagnóstico]]="Não Prenha",Tabela133917[[#This Row],[Raça IA]],"-")</f>
        <v>-</v>
      </c>
      <c r="V68" s="162"/>
      <c r="W68" s="162">
        <f>Tabela133917[[#This Row],[Categoria]]</f>
        <v>0</v>
      </c>
      <c r="X68" s="162"/>
      <c r="Y68" s="162"/>
      <c r="Z68" s="162"/>
      <c r="AA68" s="162"/>
      <c r="AB68" s="150" t="str">
        <f t="shared" si="4"/>
        <v/>
      </c>
      <c r="AD68" s="154"/>
      <c r="AE68" s="155" t="str">
        <f>IF(Tabela131241018[[#This Row],[Diagnóstico]]="Não Prenha ",Tabela133917[[#This Row],[Vaca]],"-")</f>
        <v>-</v>
      </c>
      <c r="AF68" s="162"/>
      <c r="AG68" s="162"/>
      <c r="AH68" s="162"/>
      <c r="AI68" s="162"/>
      <c r="AJ68" s="162"/>
      <c r="AK68" s="162">
        <f>Tabela133917[[#This Row],[Categoria]]</f>
        <v>0</v>
      </c>
      <c r="AL68" s="162"/>
      <c r="AM68" s="162"/>
      <c r="AN68" s="162"/>
      <c r="AO68" s="162"/>
      <c r="AP68" s="150" t="str">
        <f t="shared" si="5"/>
        <v/>
      </c>
    </row>
    <row r="69" spans="1:42" s="144" customFormat="1" hidden="1" x14ac:dyDescent="0.25">
      <c r="A69" s="156"/>
      <c r="B69" s="154"/>
      <c r="C69" s="155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50" t="str">
        <f t="shared" si="3"/>
        <v/>
      </c>
      <c r="P69" s="154"/>
      <c r="Q69" s="155" t="str">
        <f>IF(Tabela133917[[#This Row],[Diagnóstico]]="Não Prenha",Tabela133917[[#This Row],[Vaca]],"-")</f>
        <v>-</v>
      </c>
      <c r="R69" s="162" t="str">
        <f>IF(Tabela133917[[#This Row],[Diagnóstico]]="Não Prenha",Tabela133917[[#This Row],[E.C.C DG]],"-")</f>
        <v>-</v>
      </c>
      <c r="S69" s="162"/>
      <c r="T69" s="162" t="str">
        <f>IF(Tabela133917[[#This Row],[Diagnóstico]]="Não Prenha",Tabela133917[[#This Row],[E.C.C. IA]],"-")</f>
        <v>-</v>
      </c>
      <c r="U69" s="162" t="str">
        <f>IF(Tabela133917[[#This Row],[Diagnóstico]]="Não Prenha",Tabela133917[[#This Row],[Raça IA]],"-")</f>
        <v>-</v>
      </c>
      <c r="V69" s="162"/>
      <c r="W69" s="162">
        <f>Tabela133917[[#This Row],[Categoria]]</f>
        <v>0</v>
      </c>
      <c r="X69" s="162"/>
      <c r="Y69" s="162"/>
      <c r="Z69" s="162"/>
      <c r="AA69" s="162"/>
      <c r="AB69" s="150" t="str">
        <f t="shared" si="4"/>
        <v/>
      </c>
      <c r="AD69" s="154"/>
      <c r="AE69" s="155" t="str">
        <f>IF(Tabela131241018[[#This Row],[Diagnóstico]]="Não Prenha ",Tabela133917[[#This Row],[Vaca]],"-")</f>
        <v>-</v>
      </c>
      <c r="AF69" s="162"/>
      <c r="AG69" s="162"/>
      <c r="AH69" s="162"/>
      <c r="AI69" s="162"/>
      <c r="AJ69" s="162"/>
      <c r="AK69" s="162">
        <f>Tabela133917[[#This Row],[Categoria]]</f>
        <v>0</v>
      </c>
      <c r="AL69" s="162"/>
      <c r="AM69" s="162"/>
      <c r="AN69" s="162"/>
      <c r="AO69" s="162"/>
      <c r="AP69" s="150" t="str">
        <f t="shared" si="5"/>
        <v/>
      </c>
    </row>
    <row r="70" spans="1:42" s="144" customFormat="1" hidden="1" x14ac:dyDescent="0.25">
      <c r="A70" s="156"/>
      <c r="B70" s="154"/>
      <c r="C70" s="155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50" t="str">
        <f t="shared" si="3"/>
        <v/>
      </c>
      <c r="P70" s="154"/>
      <c r="Q70" s="155" t="str">
        <f>IF(Tabela133917[[#This Row],[Diagnóstico]]="Não Prenha",Tabela133917[[#This Row],[Vaca]],"-")</f>
        <v>-</v>
      </c>
      <c r="R70" s="162" t="str">
        <f>IF(Tabela133917[[#This Row],[Diagnóstico]]="Não Prenha",Tabela133917[[#This Row],[E.C.C DG]],"-")</f>
        <v>-</v>
      </c>
      <c r="S70" s="162"/>
      <c r="T70" s="162" t="str">
        <f>IF(Tabela133917[[#This Row],[Diagnóstico]]="Não Prenha",Tabela133917[[#This Row],[E.C.C. IA]],"-")</f>
        <v>-</v>
      </c>
      <c r="U70" s="162" t="str">
        <f>IF(Tabela133917[[#This Row],[Diagnóstico]]="Não Prenha",Tabela133917[[#This Row],[Raça IA]],"-")</f>
        <v>-</v>
      </c>
      <c r="V70" s="162"/>
      <c r="W70" s="162">
        <f>Tabela133917[[#This Row],[Categoria]]</f>
        <v>0</v>
      </c>
      <c r="X70" s="162"/>
      <c r="Y70" s="162"/>
      <c r="Z70" s="162"/>
      <c r="AA70" s="162"/>
      <c r="AB70" s="150" t="str">
        <f t="shared" si="4"/>
        <v/>
      </c>
      <c r="AD70" s="154"/>
      <c r="AE70" s="155" t="str">
        <f>IF(Tabela131241018[[#This Row],[Diagnóstico]]="Não Prenha ",Tabela133917[[#This Row],[Vaca]],"-")</f>
        <v>-</v>
      </c>
      <c r="AF70" s="162"/>
      <c r="AG70" s="162"/>
      <c r="AH70" s="162"/>
      <c r="AI70" s="162"/>
      <c r="AJ70" s="162"/>
      <c r="AK70" s="162">
        <f>Tabela133917[[#This Row],[Categoria]]</f>
        <v>0</v>
      </c>
      <c r="AL70" s="162"/>
      <c r="AM70" s="162"/>
      <c r="AN70" s="162"/>
      <c r="AO70" s="162"/>
      <c r="AP70" s="150" t="str">
        <f t="shared" si="5"/>
        <v/>
      </c>
    </row>
    <row r="71" spans="1:42" s="144" customFormat="1" hidden="1" x14ac:dyDescent="0.25">
      <c r="A71" s="156"/>
      <c r="B71" s="154"/>
      <c r="C71" s="155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50" t="str">
        <f t="shared" si="3"/>
        <v/>
      </c>
      <c r="P71" s="154"/>
      <c r="Q71" s="155" t="str">
        <f>IF(Tabela133917[[#This Row],[Diagnóstico]]="Não Prenha",Tabela133917[[#This Row],[Vaca]],"-")</f>
        <v>-</v>
      </c>
      <c r="R71" s="162" t="str">
        <f>IF(Tabela133917[[#This Row],[Diagnóstico]]="Não Prenha",Tabela133917[[#This Row],[E.C.C DG]],"-")</f>
        <v>-</v>
      </c>
      <c r="S71" s="162"/>
      <c r="T71" s="162" t="str">
        <f>IF(Tabela133917[[#This Row],[Diagnóstico]]="Não Prenha",Tabela133917[[#This Row],[E.C.C. IA]],"-")</f>
        <v>-</v>
      </c>
      <c r="U71" s="162" t="str">
        <f>IF(Tabela133917[[#This Row],[Diagnóstico]]="Não Prenha",Tabela133917[[#This Row],[Raça IA]],"-")</f>
        <v>-</v>
      </c>
      <c r="V71" s="162"/>
      <c r="W71" s="162">
        <f>Tabela133917[[#This Row],[Categoria]]</f>
        <v>0</v>
      </c>
      <c r="X71" s="162"/>
      <c r="Y71" s="162"/>
      <c r="Z71" s="162"/>
      <c r="AA71" s="162"/>
      <c r="AB71" s="150" t="str">
        <f t="shared" si="4"/>
        <v/>
      </c>
      <c r="AD71" s="154"/>
      <c r="AE71" s="155" t="str">
        <f>IF(Tabela131241018[[#This Row],[Diagnóstico]]="Não Prenha ",Tabela133917[[#This Row],[Vaca]],"-")</f>
        <v>-</v>
      </c>
      <c r="AF71" s="162"/>
      <c r="AG71" s="162"/>
      <c r="AH71" s="162"/>
      <c r="AI71" s="162"/>
      <c r="AJ71" s="162"/>
      <c r="AK71" s="162">
        <f>Tabela133917[[#This Row],[Categoria]]</f>
        <v>0</v>
      </c>
      <c r="AL71" s="162"/>
      <c r="AM71" s="162"/>
      <c r="AN71" s="162"/>
      <c r="AO71" s="162"/>
      <c r="AP71" s="150" t="str">
        <f t="shared" si="5"/>
        <v/>
      </c>
    </row>
    <row r="72" spans="1:42" s="144" customFormat="1" hidden="1" x14ac:dyDescent="0.25">
      <c r="A72" s="156"/>
      <c r="B72" s="154"/>
      <c r="C72" s="155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50" t="str">
        <f t="shared" si="3"/>
        <v/>
      </c>
      <c r="P72" s="154"/>
      <c r="Q72" s="155" t="str">
        <f>IF(Tabela133917[[#This Row],[Diagnóstico]]="Não Prenha",Tabela133917[[#This Row],[Vaca]],"-")</f>
        <v>-</v>
      </c>
      <c r="R72" s="162" t="str">
        <f>IF(Tabela133917[[#This Row],[Diagnóstico]]="Não Prenha",Tabela133917[[#This Row],[E.C.C DG]],"-")</f>
        <v>-</v>
      </c>
      <c r="S72" s="162"/>
      <c r="T72" s="162" t="str">
        <f>IF(Tabela133917[[#This Row],[Diagnóstico]]="Não Prenha",Tabela133917[[#This Row],[E.C.C. IA]],"-")</f>
        <v>-</v>
      </c>
      <c r="U72" s="162" t="str">
        <f>IF(Tabela133917[[#This Row],[Diagnóstico]]="Não Prenha",Tabela133917[[#This Row],[Raça IA]],"-")</f>
        <v>-</v>
      </c>
      <c r="V72" s="162"/>
      <c r="W72" s="162">
        <f>Tabela133917[[#This Row],[Categoria]]</f>
        <v>0</v>
      </c>
      <c r="X72" s="162"/>
      <c r="Y72" s="162"/>
      <c r="Z72" s="162"/>
      <c r="AA72" s="162"/>
      <c r="AB72" s="150" t="str">
        <f t="shared" si="4"/>
        <v/>
      </c>
      <c r="AD72" s="154"/>
      <c r="AE72" s="155" t="str">
        <f>IF(Tabela131241018[[#This Row],[Diagnóstico]]="Não Prenha ",Tabela133917[[#This Row],[Vaca]],"-")</f>
        <v>-</v>
      </c>
      <c r="AF72" s="162"/>
      <c r="AG72" s="162"/>
      <c r="AH72" s="162"/>
      <c r="AI72" s="162"/>
      <c r="AJ72" s="162"/>
      <c r="AK72" s="162">
        <f>Tabela133917[[#This Row],[Categoria]]</f>
        <v>0</v>
      </c>
      <c r="AL72" s="162"/>
      <c r="AM72" s="162"/>
      <c r="AN72" s="162"/>
      <c r="AO72" s="162"/>
      <c r="AP72" s="150" t="str">
        <f t="shared" si="5"/>
        <v/>
      </c>
    </row>
    <row r="73" spans="1:42" s="144" customFormat="1" hidden="1" x14ac:dyDescent="0.25">
      <c r="A73" s="156"/>
      <c r="B73" s="154"/>
      <c r="C73" s="155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50" t="str">
        <f t="shared" si="3"/>
        <v/>
      </c>
      <c r="P73" s="154"/>
      <c r="Q73" s="155" t="str">
        <f>IF(Tabela133917[[#This Row],[Diagnóstico]]="Não Prenha",Tabela133917[[#This Row],[Vaca]],"-")</f>
        <v>-</v>
      </c>
      <c r="R73" s="162" t="str">
        <f>IF(Tabela133917[[#This Row],[Diagnóstico]]="Não Prenha",Tabela133917[[#This Row],[E.C.C DG]],"-")</f>
        <v>-</v>
      </c>
      <c r="S73" s="162"/>
      <c r="T73" s="162" t="str">
        <f>IF(Tabela133917[[#This Row],[Diagnóstico]]="Não Prenha",Tabela133917[[#This Row],[E.C.C. IA]],"-")</f>
        <v>-</v>
      </c>
      <c r="U73" s="162" t="str">
        <f>IF(Tabela133917[[#This Row],[Diagnóstico]]="Não Prenha",Tabela133917[[#This Row],[Raça IA]],"-")</f>
        <v>-</v>
      </c>
      <c r="V73" s="162"/>
      <c r="W73" s="162">
        <f>Tabela133917[[#This Row],[Categoria]]</f>
        <v>0</v>
      </c>
      <c r="X73" s="162"/>
      <c r="Y73" s="162"/>
      <c r="Z73" s="162"/>
      <c r="AA73" s="162"/>
      <c r="AB73" s="150" t="str">
        <f t="shared" si="4"/>
        <v/>
      </c>
      <c r="AD73" s="154"/>
      <c r="AE73" s="155" t="str">
        <f>IF(Tabela131241018[[#This Row],[Diagnóstico]]="Não Prenha ",Tabela133917[[#This Row],[Vaca]],"-")</f>
        <v>-</v>
      </c>
      <c r="AF73" s="162"/>
      <c r="AG73" s="162"/>
      <c r="AH73" s="162"/>
      <c r="AI73" s="162"/>
      <c r="AJ73" s="162"/>
      <c r="AK73" s="162">
        <f>Tabela133917[[#This Row],[Categoria]]</f>
        <v>0</v>
      </c>
      <c r="AL73" s="162"/>
      <c r="AM73" s="162"/>
      <c r="AN73" s="162"/>
      <c r="AO73" s="162"/>
      <c r="AP73" s="150" t="str">
        <f t="shared" si="5"/>
        <v/>
      </c>
    </row>
    <row r="74" spans="1:42" s="144" customFormat="1" hidden="1" x14ac:dyDescent="0.25">
      <c r="A74" s="156"/>
      <c r="B74" s="154"/>
      <c r="C74" s="155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50" t="str">
        <f t="shared" si="3"/>
        <v/>
      </c>
      <c r="P74" s="154"/>
      <c r="Q74" s="155" t="str">
        <f>IF(Tabela133917[[#This Row],[Diagnóstico]]="Não Prenha",Tabela133917[[#This Row],[Vaca]],"-")</f>
        <v>-</v>
      </c>
      <c r="R74" s="162" t="str">
        <f>IF(Tabela133917[[#This Row],[Diagnóstico]]="Não Prenha",Tabela133917[[#This Row],[E.C.C DG]],"-")</f>
        <v>-</v>
      </c>
      <c r="S74" s="162"/>
      <c r="T74" s="162" t="str">
        <f>IF(Tabela133917[[#This Row],[Diagnóstico]]="Não Prenha",Tabela133917[[#This Row],[E.C.C. IA]],"-")</f>
        <v>-</v>
      </c>
      <c r="U74" s="162" t="str">
        <f>IF(Tabela133917[[#This Row],[Diagnóstico]]="Não Prenha",Tabela133917[[#This Row],[Raça IA]],"-")</f>
        <v>-</v>
      </c>
      <c r="V74" s="162"/>
      <c r="W74" s="162">
        <f>Tabela133917[[#This Row],[Categoria]]</f>
        <v>0</v>
      </c>
      <c r="X74" s="162"/>
      <c r="Y74" s="162"/>
      <c r="Z74" s="162"/>
      <c r="AA74" s="162"/>
      <c r="AB74" s="150" t="str">
        <f t="shared" si="4"/>
        <v/>
      </c>
      <c r="AD74" s="154"/>
      <c r="AE74" s="155" t="str">
        <f>IF(Tabela131241018[[#This Row],[Diagnóstico]]="Não Prenha ",Tabela133917[[#This Row],[Vaca]],"-")</f>
        <v>-</v>
      </c>
      <c r="AF74" s="162"/>
      <c r="AG74" s="162"/>
      <c r="AH74" s="162"/>
      <c r="AI74" s="162"/>
      <c r="AJ74" s="162"/>
      <c r="AK74" s="162">
        <f>Tabela133917[[#This Row],[Categoria]]</f>
        <v>0</v>
      </c>
      <c r="AL74" s="162"/>
      <c r="AM74" s="162"/>
      <c r="AN74" s="162"/>
      <c r="AO74" s="162"/>
      <c r="AP74" s="150" t="str">
        <f t="shared" si="5"/>
        <v/>
      </c>
    </row>
    <row r="75" spans="1:42" s="144" customFormat="1" hidden="1" x14ac:dyDescent="0.25">
      <c r="A75" s="156"/>
      <c r="B75" s="154"/>
      <c r="C75" s="155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50" t="str">
        <f t="shared" si="3"/>
        <v/>
      </c>
      <c r="P75" s="154"/>
      <c r="Q75" s="155" t="str">
        <f>IF(Tabela133917[[#This Row],[Diagnóstico]]="Não Prenha",Tabela133917[[#This Row],[Vaca]],"-")</f>
        <v>-</v>
      </c>
      <c r="R75" s="162" t="str">
        <f>IF(Tabela133917[[#This Row],[Diagnóstico]]="Não Prenha",Tabela133917[[#This Row],[E.C.C DG]],"-")</f>
        <v>-</v>
      </c>
      <c r="S75" s="162"/>
      <c r="T75" s="162" t="str">
        <f>IF(Tabela133917[[#This Row],[Diagnóstico]]="Não Prenha",Tabela133917[[#This Row],[E.C.C. IA]],"-")</f>
        <v>-</v>
      </c>
      <c r="U75" s="162" t="str">
        <f>IF(Tabela133917[[#This Row],[Diagnóstico]]="Não Prenha",Tabela133917[[#This Row],[Raça IA]],"-")</f>
        <v>-</v>
      </c>
      <c r="V75" s="162"/>
      <c r="W75" s="162">
        <f>Tabela133917[[#This Row],[Categoria]]</f>
        <v>0</v>
      </c>
      <c r="X75" s="162"/>
      <c r="Y75" s="162"/>
      <c r="Z75" s="162"/>
      <c r="AA75" s="162"/>
      <c r="AB75" s="150" t="str">
        <f t="shared" si="4"/>
        <v/>
      </c>
      <c r="AD75" s="154"/>
      <c r="AE75" s="155" t="str">
        <f>IF(Tabela131241018[[#This Row],[Diagnóstico]]="Não Prenha ",Tabela133917[[#This Row],[Vaca]],"-")</f>
        <v>-</v>
      </c>
      <c r="AF75" s="162"/>
      <c r="AG75" s="162"/>
      <c r="AH75" s="162"/>
      <c r="AI75" s="162"/>
      <c r="AJ75" s="162"/>
      <c r="AK75" s="162">
        <f>Tabela133917[[#This Row],[Categoria]]</f>
        <v>0</v>
      </c>
      <c r="AL75" s="162"/>
      <c r="AM75" s="162"/>
      <c r="AN75" s="162"/>
      <c r="AO75" s="162"/>
      <c r="AP75" s="150" t="str">
        <f t="shared" si="5"/>
        <v/>
      </c>
    </row>
    <row r="76" spans="1:42" s="144" customFormat="1" hidden="1" x14ac:dyDescent="0.25">
      <c r="A76" s="156"/>
      <c r="B76" s="154"/>
      <c r="C76" s="155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50" t="str">
        <f t="shared" si="3"/>
        <v/>
      </c>
      <c r="P76" s="154"/>
      <c r="Q76" s="155" t="str">
        <f>IF(Tabela133917[[#This Row],[Diagnóstico]]="Não Prenha",Tabela133917[[#This Row],[Vaca]],"-")</f>
        <v>-</v>
      </c>
      <c r="R76" s="162" t="str">
        <f>IF(Tabela133917[[#This Row],[Diagnóstico]]="Não Prenha",Tabela133917[[#This Row],[E.C.C DG]],"-")</f>
        <v>-</v>
      </c>
      <c r="S76" s="162"/>
      <c r="T76" s="162" t="str">
        <f>IF(Tabela133917[[#This Row],[Diagnóstico]]="Não Prenha",Tabela133917[[#This Row],[E.C.C. IA]],"-")</f>
        <v>-</v>
      </c>
      <c r="U76" s="162" t="str">
        <f>IF(Tabela133917[[#This Row],[Diagnóstico]]="Não Prenha",Tabela133917[[#This Row],[Raça IA]],"-")</f>
        <v>-</v>
      </c>
      <c r="V76" s="162"/>
      <c r="W76" s="162">
        <f>Tabela133917[[#This Row],[Categoria]]</f>
        <v>0</v>
      </c>
      <c r="X76" s="162"/>
      <c r="Y76" s="162"/>
      <c r="Z76" s="162"/>
      <c r="AA76" s="162"/>
      <c r="AB76" s="150" t="str">
        <f t="shared" si="4"/>
        <v/>
      </c>
      <c r="AD76" s="154"/>
      <c r="AE76" s="155" t="str">
        <f>IF(Tabela131241018[[#This Row],[Diagnóstico]]="Não Prenha ",Tabela133917[[#This Row],[Vaca]],"-")</f>
        <v>-</v>
      </c>
      <c r="AF76" s="162"/>
      <c r="AG76" s="162"/>
      <c r="AH76" s="162"/>
      <c r="AI76" s="162"/>
      <c r="AJ76" s="162"/>
      <c r="AK76" s="162">
        <f>Tabela133917[[#This Row],[Categoria]]</f>
        <v>0</v>
      </c>
      <c r="AL76" s="162"/>
      <c r="AM76" s="162"/>
      <c r="AN76" s="162"/>
      <c r="AO76" s="162"/>
      <c r="AP76" s="150" t="str">
        <f t="shared" si="5"/>
        <v/>
      </c>
    </row>
    <row r="77" spans="1:42" s="144" customFormat="1" hidden="1" x14ac:dyDescent="0.25">
      <c r="A77" s="156"/>
      <c r="B77" s="154"/>
      <c r="C77" s="155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50" t="str">
        <f t="shared" si="3"/>
        <v/>
      </c>
      <c r="P77" s="154"/>
      <c r="Q77" s="155" t="str">
        <f>IF(Tabela133917[[#This Row],[Diagnóstico]]="Não Prenha",Tabela133917[[#This Row],[Vaca]],"-")</f>
        <v>-</v>
      </c>
      <c r="R77" s="162" t="str">
        <f>IF(Tabela133917[[#This Row],[Diagnóstico]]="Não Prenha",Tabela133917[[#This Row],[E.C.C DG]],"-")</f>
        <v>-</v>
      </c>
      <c r="S77" s="162"/>
      <c r="T77" s="162" t="str">
        <f>IF(Tabela133917[[#This Row],[Diagnóstico]]="Não Prenha",Tabela133917[[#This Row],[E.C.C. IA]],"-")</f>
        <v>-</v>
      </c>
      <c r="U77" s="162" t="str">
        <f>IF(Tabela133917[[#This Row],[Diagnóstico]]="Não Prenha",Tabela133917[[#This Row],[Raça IA]],"-")</f>
        <v>-</v>
      </c>
      <c r="V77" s="162"/>
      <c r="W77" s="162">
        <f>Tabela133917[[#This Row],[Categoria]]</f>
        <v>0</v>
      </c>
      <c r="X77" s="162"/>
      <c r="Y77" s="162"/>
      <c r="Z77" s="162"/>
      <c r="AA77" s="162"/>
      <c r="AB77" s="150" t="str">
        <f t="shared" si="4"/>
        <v/>
      </c>
      <c r="AD77" s="154"/>
      <c r="AE77" s="155" t="str">
        <f>IF(Tabela131241018[[#This Row],[Diagnóstico]]="Não Prenha ",Tabela133917[[#This Row],[Vaca]],"-")</f>
        <v>-</v>
      </c>
      <c r="AF77" s="162"/>
      <c r="AG77" s="162"/>
      <c r="AH77" s="162"/>
      <c r="AI77" s="162"/>
      <c r="AJ77" s="162"/>
      <c r="AK77" s="162">
        <f>Tabela133917[[#This Row],[Categoria]]</f>
        <v>0</v>
      </c>
      <c r="AL77" s="162"/>
      <c r="AM77" s="162"/>
      <c r="AN77" s="162"/>
      <c r="AO77" s="162"/>
      <c r="AP77" s="150" t="str">
        <f t="shared" si="5"/>
        <v/>
      </c>
    </row>
    <row r="78" spans="1:42" s="144" customFormat="1" hidden="1" x14ac:dyDescent="0.25">
      <c r="A78" s="156"/>
      <c r="B78" s="154"/>
      <c r="C78" s="155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50" t="str">
        <f t="shared" si="3"/>
        <v/>
      </c>
      <c r="P78" s="154"/>
      <c r="Q78" s="155" t="str">
        <f>IF(Tabela133917[[#This Row],[Diagnóstico]]="Não Prenha",Tabela133917[[#This Row],[Vaca]],"-")</f>
        <v>-</v>
      </c>
      <c r="R78" s="162" t="str">
        <f>IF(Tabela133917[[#This Row],[Diagnóstico]]="Não Prenha",Tabela133917[[#This Row],[E.C.C DG]],"-")</f>
        <v>-</v>
      </c>
      <c r="S78" s="162"/>
      <c r="T78" s="162" t="str">
        <f>IF(Tabela133917[[#This Row],[Diagnóstico]]="Não Prenha",Tabela133917[[#This Row],[E.C.C. IA]],"-")</f>
        <v>-</v>
      </c>
      <c r="U78" s="162" t="str">
        <f>IF(Tabela133917[[#This Row],[Diagnóstico]]="Não Prenha",Tabela133917[[#This Row],[Raça IA]],"-")</f>
        <v>-</v>
      </c>
      <c r="V78" s="162"/>
      <c r="W78" s="162">
        <f>Tabela133917[[#This Row],[Categoria]]</f>
        <v>0</v>
      </c>
      <c r="X78" s="162"/>
      <c r="Y78" s="162"/>
      <c r="Z78" s="162"/>
      <c r="AA78" s="162"/>
      <c r="AB78" s="150" t="str">
        <f t="shared" si="4"/>
        <v/>
      </c>
      <c r="AD78" s="154"/>
      <c r="AE78" s="155" t="str">
        <f>IF(Tabela131241018[[#This Row],[Diagnóstico]]="Não Prenha ",Tabela133917[[#This Row],[Vaca]],"-")</f>
        <v>-</v>
      </c>
      <c r="AF78" s="162"/>
      <c r="AG78" s="162"/>
      <c r="AH78" s="162"/>
      <c r="AI78" s="162"/>
      <c r="AJ78" s="162"/>
      <c r="AK78" s="162">
        <f>Tabela133917[[#This Row],[Categoria]]</f>
        <v>0</v>
      </c>
      <c r="AL78" s="162"/>
      <c r="AM78" s="162"/>
      <c r="AN78" s="162"/>
      <c r="AO78" s="162"/>
      <c r="AP78" s="150" t="str">
        <f t="shared" si="5"/>
        <v/>
      </c>
    </row>
    <row r="79" spans="1:42" s="144" customFormat="1" hidden="1" x14ac:dyDescent="0.25">
      <c r="A79" s="156"/>
      <c r="B79" s="154"/>
      <c r="C79" s="155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50" t="str">
        <f t="shared" si="3"/>
        <v/>
      </c>
      <c r="P79" s="154"/>
      <c r="Q79" s="155" t="str">
        <f>IF(Tabela133917[[#This Row],[Diagnóstico]]="Não Prenha",Tabela133917[[#This Row],[Vaca]],"-")</f>
        <v>-</v>
      </c>
      <c r="R79" s="162" t="str">
        <f>IF(Tabela133917[[#This Row],[Diagnóstico]]="Não Prenha",Tabela133917[[#This Row],[E.C.C DG]],"-")</f>
        <v>-</v>
      </c>
      <c r="S79" s="162"/>
      <c r="T79" s="162" t="str">
        <f>IF(Tabela133917[[#This Row],[Diagnóstico]]="Não Prenha",Tabela133917[[#This Row],[E.C.C. IA]],"-")</f>
        <v>-</v>
      </c>
      <c r="U79" s="162" t="str">
        <f>IF(Tabela133917[[#This Row],[Diagnóstico]]="Não Prenha",Tabela133917[[#This Row],[Raça IA]],"-")</f>
        <v>-</v>
      </c>
      <c r="V79" s="162"/>
      <c r="W79" s="162">
        <f>Tabela133917[[#This Row],[Categoria]]</f>
        <v>0</v>
      </c>
      <c r="X79" s="162"/>
      <c r="Y79" s="162"/>
      <c r="Z79" s="162"/>
      <c r="AA79" s="162"/>
      <c r="AB79" s="150" t="str">
        <f t="shared" si="4"/>
        <v/>
      </c>
      <c r="AD79" s="154"/>
      <c r="AE79" s="155" t="str">
        <f>IF(Tabela131241018[[#This Row],[Diagnóstico]]="Não Prenha ",Tabela133917[[#This Row],[Vaca]],"-")</f>
        <v>-</v>
      </c>
      <c r="AF79" s="162"/>
      <c r="AG79" s="162"/>
      <c r="AH79" s="162"/>
      <c r="AI79" s="162"/>
      <c r="AJ79" s="162"/>
      <c r="AK79" s="162">
        <f>Tabela133917[[#This Row],[Categoria]]</f>
        <v>0</v>
      </c>
      <c r="AL79" s="162"/>
      <c r="AM79" s="162"/>
      <c r="AN79" s="162"/>
      <c r="AO79" s="162"/>
      <c r="AP79" s="150" t="str">
        <f t="shared" si="5"/>
        <v/>
      </c>
    </row>
    <row r="80" spans="1:42" s="144" customFormat="1" hidden="1" x14ac:dyDescent="0.25">
      <c r="A80" s="156"/>
      <c r="B80" s="154"/>
      <c r="C80" s="155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50" t="str">
        <f t="shared" si="3"/>
        <v/>
      </c>
      <c r="P80" s="154"/>
      <c r="Q80" s="155" t="str">
        <f>IF(Tabela133917[[#This Row],[Diagnóstico]]="Não Prenha",Tabela133917[[#This Row],[Vaca]],"-")</f>
        <v>-</v>
      </c>
      <c r="R80" s="162" t="str">
        <f>IF(Tabela133917[[#This Row],[Diagnóstico]]="Não Prenha",Tabela133917[[#This Row],[E.C.C DG]],"-")</f>
        <v>-</v>
      </c>
      <c r="S80" s="162"/>
      <c r="T80" s="162" t="str">
        <f>IF(Tabela133917[[#This Row],[Diagnóstico]]="Não Prenha",Tabela133917[[#This Row],[E.C.C. IA]],"-")</f>
        <v>-</v>
      </c>
      <c r="U80" s="162" t="str">
        <f>IF(Tabela133917[[#This Row],[Diagnóstico]]="Não Prenha",Tabela133917[[#This Row],[Raça IA]],"-")</f>
        <v>-</v>
      </c>
      <c r="V80" s="162"/>
      <c r="W80" s="162">
        <f>Tabela133917[[#This Row],[Categoria]]</f>
        <v>0</v>
      </c>
      <c r="X80" s="162"/>
      <c r="Y80" s="162"/>
      <c r="Z80" s="162"/>
      <c r="AA80" s="162"/>
      <c r="AB80" s="150" t="str">
        <f t="shared" si="4"/>
        <v/>
      </c>
      <c r="AD80" s="154"/>
      <c r="AE80" s="155" t="str">
        <f>IF(Tabela131241018[[#This Row],[Diagnóstico]]="Não Prenha ",Tabela133917[[#This Row],[Vaca]],"-")</f>
        <v>-</v>
      </c>
      <c r="AF80" s="162"/>
      <c r="AG80" s="162"/>
      <c r="AH80" s="162"/>
      <c r="AI80" s="162"/>
      <c r="AJ80" s="162"/>
      <c r="AK80" s="162">
        <f>Tabela133917[[#This Row],[Categoria]]</f>
        <v>0</v>
      </c>
      <c r="AL80" s="162"/>
      <c r="AM80" s="162"/>
      <c r="AN80" s="162"/>
      <c r="AO80" s="162"/>
      <c r="AP80" s="150" t="str">
        <f t="shared" si="5"/>
        <v/>
      </c>
    </row>
    <row r="81" spans="1:42" s="144" customFormat="1" hidden="1" x14ac:dyDescent="0.25">
      <c r="A81" s="156"/>
      <c r="B81" s="154"/>
      <c r="C81" s="155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50" t="str">
        <f t="shared" si="3"/>
        <v/>
      </c>
      <c r="P81" s="154"/>
      <c r="Q81" s="155" t="str">
        <f>IF(Tabela133917[[#This Row],[Diagnóstico]]="Não Prenha",Tabela133917[[#This Row],[Vaca]],"-")</f>
        <v>-</v>
      </c>
      <c r="R81" s="162" t="str">
        <f>IF(Tabela133917[[#This Row],[Diagnóstico]]="Não Prenha",Tabela133917[[#This Row],[E.C.C DG]],"-")</f>
        <v>-</v>
      </c>
      <c r="S81" s="162"/>
      <c r="T81" s="162" t="str">
        <f>IF(Tabela133917[[#This Row],[Diagnóstico]]="Não Prenha",Tabela133917[[#This Row],[E.C.C. IA]],"-")</f>
        <v>-</v>
      </c>
      <c r="U81" s="162" t="str">
        <f>IF(Tabela133917[[#This Row],[Diagnóstico]]="Não Prenha",Tabela133917[[#This Row],[Raça IA]],"-")</f>
        <v>-</v>
      </c>
      <c r="V81" s="162"/>
      <c r="W81" s="162">
        <f>Tabela133917[[#This Row],[Categoria]]</f>
        <v>0</v>
      </c>
      <c r="X81" s="162"/>
      <c r="Y81" s="162"/>
      <c r="Z81" s="162"/>
      <c r="AA81" s="162"/>
      <c r="AB81" s="150" t="str">
        <f t="shared" si="4"/>
        <v/>
      </c>
      <c r="AD81" s="154"/>
      <c r="AE81" s="155" t="str">
        <f>IF(Tabela131241018[[#This Row],[Diagnóstico]]="Não Prenha ",Tabela133917[[#This Row],[Vaca]],"-")</f>
        <v>-</v>
      </c>
      <c r="AF81" s="162"/>
      <c r="AG81" s="162"/>
      <c r="AH81" s="162"/>
      <c r="AI81" s="162"/>
      <c r="AJ81" s="162"/>
      <c r="AK81" s="162">
        <f>Tabela133917[[#This Row],[Categoria]]</f>
        <v>0</v>
      </c>
      <c r="AL81" s="162"/>
      <c r="AM81" s="162"/>
      <c r="AN81" s="162"/>
      <c r="AO81" s="162"/>
      <c r="AP81" s="150" t="str">
        <f t="shared" si="5"/>
        <v/>
      </c>
    </row>
    <row r="82" spans="1:42" s="144" customFormat="1" hidden="1" x14ac:dyDescent="0.25">
      <c r="A82" s="156"/>
      <c r="B82" s="154"/>
      <c r="C82" s="155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50" t="str">
        <f t="shared" si="3"/>
        <v/>
      </c>
      <c r="P82" s="154"/>
      <c r="Q82" s="155" t="str">
        <f>IF(Tabela133917[[#This Row],[Diagnóstico]]="Não Prenha",Tabela133917[[#This Row],[Vaca]],"-")</f>
        <v>-</v>
      </c>
      <c r="R82" s="162" t="str">
        <f>IF(Tabela133917[[#This Row],[Diagnóstico]]="Não Prenha",Tabela133917[[#This Row],[E.C.C DG]],"-")</f>
        <v>-</v>
      </c>
      <c r="S82" s="162"/>
      <c r="T82" s="162" t="str">
        <f>IF(Tabela133917[[#This Row],[Diagnóstico]]="Não Prenha",Tabela133917[[#This Row],[E.C.C. IA]],"-")</f>
        <v>-</v>
      </c>
      <c r="U82" s="162" t="str">
        <f>IF(Tabela133917[[#This Row],[Diagnóstico]]="Não Prenha",Tabela133917[[#This Row],[Raça IA]],"-")</f>
        <v>-</v>
      </c>
      <c r="V82" s="162"/>
      <c r="W82" s="162">
        <f>Tabela133917[[#This Row],[Categoria]]</f>
        <v>0</v>
      </c>
      <c r="X82" s="162"/>
      <c r="Y82" s="162"/>
      <c r="Z82" s="162"/>
      <c r="AA82" s="162"/>
      <c r="AB82" s="150" t="str">
        <f t="shared" si="4"/>
        <v/>
      </c>
      <c r="AD82" s="154"/>
      <c r="AE82" s="155" t="str">
        <f>IF(Tabela131241018[[#This Row],[Diagnóstico]]="Não Prenha ",Tabela133917[[#This Row],[Vaca]],"-")</f>
        <v>-</v>
      </c>
      <c r="AF82" s="162"/>
      <c r="AG82" s="162"/>
      <c r="AH82" s="162"/>
      <c r="AI82" s="162"/>
      <c r="AJ82" s="162"/>
      <c r="AK82" s="162">
        <f>Tabela133917[[#This Row],[Categoria]]</f>
        <v>0</v>
      </c>
      <c r="AL82" s="162"/>
      <c r="AM82" s="162"/>
      <c r="AN82" s="162"/>
      <c r="AO82" s="162"/>
      <c r="AP82" s="150" t="str">
        <f t="shared" si="5"/>
        <v/>
      </c>
    </row>
    <row r="83" spans="1:42" s="144" customFormat="1" hidden="1" x14ac:dyDescent="0.25">
      <c r="A83" s="156"/>
      <c r="B83" s="154"/>
      <c r="C83" s="155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50" t="str">
        <f t="shared" si="3"/>
        <v/>
      </c>
      <c r="P83" s="154"/>
      <c r="Q83" s="155" t="str">
        <f>IF(Tabela133917[[#This Row],[Diagnóstico]]="Não Prenha",Tabela133917[[#This Row],[Vaca]],"-")</f>
        <v>-</v>
      </c>
      <c r="R83" s="162" t="str">
        <f>IF(Tabela133917[[#This Row],[Diagnóstico]]="Não Prenha",Tabela133917[[#This Row],[E.C.C DG]],"-")</f>
        <v>-</v>
      </c>
      <c r="S83" s="162"/>
      <c r="T83" s="162" t="str">
        <f>IF(Tabela133917[[#This Row],[Diagnóstico]]="Não Prenha",Tabela133917[[#This Row],[E.C.C. IA]],"-")</f>
        <v>-</v>
      </c>
      <c r="U83" s="162" t="str">
        <f>IF(Tabela133917[[#This Row],[Diagnóstico]]="Não Prenha",Tabela133917[[#This Row],[Raça IA]],"-")</f>
        <v>-</v>
      </c>
      <c r="V83" s="162"/>
      <c r="W83" s="162">
        <f>Tabela133917[[#This Row],[Categoria]]</f>
        <v>0</v>
      </c>
      <c r="X83" s="162"/>
      <c r="Y83" s="162"/>
      <c r="Z83" s="162"/>
      <c r="AA83" s="162"/>
      <c r="AB83" s="150" t="str">
        <f t="shared" si="4"/>
        <v/>
      </c>
      <c r="AD83" s="154"/>
      <c r="AE83" s="155" t="str">
        <f>IF(Tabela131241018[[#This Row],[Diagnóstico]]="Não Prenha ",Tabela133917[[#This Row],[Vaca]],"-")</f>
        <v>-</v>
      </c>
      <c r="AF83" s="162"/>
      <c r="AG83" s="162"/>
      <c r="AH83" s="162"/>
      <c r="AI83" s="162"/>
      <c r="AJ83" s="162"/>
      <c r="AK83" s="162">
        <f>Tabela133917[[#This Row],[Categoria]]</f>
        <v>0</v>
      </c>
      <c r="AL83" s="162"/>
      <c r="AM83" s="162"/>
      <c r="AN83" s="162"/>
      <c r="AO83" s="162"/>
      <c r="AP83" s="150" t="str">
        <f t="shared" si="5"/>
        <v/>
      </c>
    </row>
    <row r="84" spans="1:42" s="144" customFormat="1" hidden="1" x14ac:dyDescent="0.25">
      <c r="A84" s="156"/>
      <c r="B84" s="154"/>
      <c r="C84" s="155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50" t="str">
        <f t="shared" si="3"/>
        <v/>
      </c>
      <c r="P84" s="154"/>
      <c r="Q84" s="155" t="str">
        <f>IF(Tabela133917[[#This Row],[Diagnóstico]]="Não Prenha",Tabela133917[[#This Row],[Vaca]],"-")</f>
        <v>-</v>
      </c>
      <c r="R84" s="162" t="str">
        <f>IF(Tabela133917[[#This Row],[Diagnóstico]]="Não Prenha",Tabela133917[[#This Row],[E.C.C DG]],"-")</f>
        <v>-</v>
      </c>
      <c r="S84" s="162"/>
      <c r="T84" s="162" t="str">
        <f>IF(Tabela133917[[#This Row],[Diagnóstico]]="Não Prenha",Tabela133917[[#This Row],[E.C.C. IA]],"-")</f>
        <v>-</v>
      </c>
      <c r="U84" s="162" t="str">
        <f>IF(Tabela133917[[#This Row],[Diagnóstico]]="Não Prenha",Tabela133917[[#This Row],[Raça IA]],"-")</f>
        <v>-</v>
      </c>
      <c r="V84" s="162"/>
      <c r="W84" s="162">
        <f>Tabela133917[[#This Row],[Categoria]]</f>
        <v>0</v>
      </c>
      <c r="X84" s="162"/>
      <c r="Y84" s="162"/>
      <c r="Z84" s="162"/>
      <c r="AA84" s="162"/>
      <c r="AB84" s="150" t="str">
        <f t="shared" si="4"/>
        <v/>
      </c>
      <c r="AD84" s="154"/>
      <c r="AE84" s="155" t="str">
        <f>IF(Tabela131241018[[#This Row],[Diagnóstico]]="Não Prenha ",Tabela133917[[#This Row],[Vaca]],"-")</f>
        <v>-</v>
      </c>
      <c r="AF84" s="162"/>
      <c r="AG84" s="162"/>
      <c r="AH84" s="162"/>
      <c r="AI84" s="162"/>
      <c r="AJ84" s="162"/>
      <c r="AK84" s="162">
        <f>Tabela133917[[#This Row],[Categoria]]</f>
        <v>0</v>
      </c>
      <c r="AL84" s="162"/>
      <c r="AM84" s="162"/>
      <c r="AN84" s="162"/>
      <c r="AO84" s="162"/>
      <c r="AP84" s="150" t="str">
        <f t="shared" si="5"/>
        <v/>
      </c>
    </row>
    <row r="85" spans="1:42" s="144" customFormat="1" hidden="1" x14ac:dyDescent="0.25">
      <c r="A85" s="156"/>
      <c r="B85" s="154"/>
      <c r="C85" s="155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50" t="str">
        <f t="shared" si="3"/>
        <v/>
      </c>
      <c r="P85" s="154"/>
      <c r="Q85" s="155" t="str">
        <f>IF(Tabela133917[[#This Row],[Diagnóstico]]="Não Prenha",Tabela133917[[#This Row],[Vaca]],"-")</f>
        <v>-</v>
      </c>
      <c r="R85" s="162" t="str">
        <f>IF(Tabela133917[[#This Row],[Diagnóstico]]="Não Prenha",Tabela133917[[#This Row],[E.C.C DG]],"-")</f>
        <v>-</v>
      </c>
      <c r="S85" s="162"/>
      <c r="T85" s="162" t="str">
        <f>IF(Tabela133917[[#This Row],[Diagnóstico]]="Não Prenha",Tabela133917[[#This Row],[E.C.C. IA]],"-")</f>
        <v>-</v>
      </c>
      <c r="U85" s="162" t="str">
        <f>IF(Tabela133917[[#This Row],[Diagnóstico]]="Não Prenha",Tabela133917[[#This Row],[Raça IA]],"-")</f>
        <v>-</v>
      </c>
      <c r="V85" s="162"/>
      <c r="W85" s="162">
        <f>Tabela133917[[#This Row],[Categoria]]</f>
        <v>0</v>
      </c>
      <c r="X85" s="162"/>
      <c r="Y85" s="162"/>
      <c r="Z85" s="162"/>
      <c r="AA85" s="162"/>
      <c r="AB85" s="150" t="str">
        <f t="shared" si="4"/>
        <v/>
      </c>
      <c r="AD85" s="154"/>
      <c r="AE85" s="155" t="str">
        <f>IF(Tabela131241018[[#This Row],[Diagnóstico]]="Não Prenha ",Tabela133917[[#This Row],[Vaca]],"-")</f>
        <v>-</v>
      </c>
      <c r="AF85" s="162"/>
      <c r="AG85" s="162"/>
      <c r="AH85" s="162"/>
      <c r="AI85" s="162"/>
      <c r="AJ85" s="162"/>
      <c r="AK85" s="162">
        <f>Tabela133917[[#This Row],[Categoria]]</f>
        <v>0</v>
      </c>
      <c r="AL85" s="162"/>
      <c r="AM85" s="162"/>
      <c r="AN85" s="162"/>
      <c r="AO85" s="162"/>
      <c r="AP85" s="150" t="str">
        <f t="shared" si="5"/>
        <v/>
      </c>
    </row>
    <row r="86" spans="1:42" s="144" customFormat="1" hidden="1" x14ac:dyDescent="0.25">
      <c r="A86" s="156"/>
      <c r="B86" s="154"/>
      <c r="C86" s="155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50" t="str">
        <f t="shared" si="3"/>
        <v/>
      </c>
      <c r="P86" s="154"/>
      <c r="Q86" s="155" t="str">
        <f>IF(Tabela133917[[#This Row],[Diagnóstico]]="Não Prenha",Tabela133917[[#This Row],[Vaca]],"-")</f>
        <v>-</v>
      </c>
      <c r="R86" s="162" t="str">
        <f>IF(Tabela133917[[#This Row],[Diagnóstico]]="Não Prenha",Tabela133917[[#This Row],[E.C.C DG]],"-")</f>
        <v>-</v>
      </c>
      <c r="S86" s="162"/>
      <c r="T86" s="162" t="str">
        <f>IF(Tabela133917[[#This Row],[Diagnóstico]]="Não Prenha",Tabela133917[[#This Row],[E.C.C. IA]],"-")</f>
        <v>-</v>
      </c>
      <c r="U86" s="162" t="str">
        <f>IF(Tabela133917[[#This Row],[Diagnóstico]]="Não Prenha",Tabela133917[[#This Row],[Raça IA]],"-")</f>
        <v>-</v>
      </c>
      <c r="V86" s="162"/>
      <c r="W86" s="162">
        <f>Tabela133917[[#This Row],[Categoria]]</f>
        <v>0</v>
      </c>
      <c r="X86" s="162"/>
      <c r="Y86" s="162"/>
      <c r="Z86" s="162"/>
      <c r="AA86" s="162"/>
      <c r="AB86" s="150" t="str">
        <f t="shared" si="4"/>
        <v/>
      </c>
      <c r="AD86" s="154"/>
      <c r="AE86" s="155" t="str">
        <f>IF(Tabela131241018[[#This Row],[Diagnóstico]]="Não Prenha ",Tabela133917[[#This Row],[Vaca]],"-")</f>
        <v>-</v>
      </c>
      <c r="AF86" s="162"/>
      <c r="AG86" s="162"/>
      <c r="AH86" s="162"/>
      <c r="AI86" s="162"/>
      <c r="AJ86" s="162"/>
      <c r="AK86" s="162">
        <f>Tabela133917[[#This Row],[Categoria]]</f>
        <v>0</v>
      </c>
      <c r="AL86" s="162"/>
      <c r="AM86" s="162"/>
      <c r="AN86" s="162"/>
      <c r="AO86" s="162"/>
      <c r="AP86" s="150" t="str">
        <f t="shared" si="5"/>
        <v/>
      </c>
    </row>
    <row r="87" spans="1:42" s="144" customFormat="1" hidden="1" x14ac:dyDescent="0.25">
      <c r="A87" s="156"/>
      <c r="B87" s="154"/>
      <c r="C87" s="155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50" t="str">
        <f t="shared" si="3"/>
        <v/>
      </c>
      <c r="P87" s="154"/>
      <c r="Q87" s="155" t="str">
        <f>IF(Tabela133917[[#This Row],[Diagnóstico]]="Não Prenha",Tabela133917[[#This Row],[Vaca]],"-")</f>
        <v>-</v>
      </c>
      <c r="R87" s="162" t="str">
        <f>IF(Tabela133917[[#This Row],[Diagnóstico]]="Não Prenha",Tabela133917[[#This Row],[E.C.C DG]],"-")</f>
        <v>-</v>
      </c>
      <c r="S87" s="162"/>
      <c r="T87" s="162" t="str">
        <f>IF(Tabela133917[[#This Row],[Diagnóstico]]="Não Prenha",Tabela133917[[#This Row],[E.C.C. IA]],"-")</f>
        <v>-</v>
      </c>
      <c r="U87" s="162" t="str">
        <f>IF(Tabela133917[[#This Row],[Diagnóstico]]="Não Prenha",Tabela133917[[#This Row],[Raça IA]],"-")</f>
        <v>-</v>
      </c>
      <c r="V87" s="162"/>
      <c r="W87" s="162">
        <f>Tabela133917[[#This Row],[Categoria]]</f>
        <v>0</v>
      </c>
      <c r="X87" s="162"/>
      <c r="Y87" s="162"/>
      <c r="Z87" s="162"/>
      <c r="AA87" s="162"/>
      <c r="AB87" s="150" t="str">
        <f t="shared" si="4"/>
        <v/>
      </c>
      <c r="AD87" s="154"/>
      <c r="AE87" s="155" t="str">
        <f>IF(Tabela131241018[[#This Row],[Diagnóstico]]="Não Prenha ",Tabela133917[[#This Row],[Vaca]],"-")</f>
        <v>-</v>
      </c>
      <c r="AF87" s="162"/>
      <c r="AG87" s="162"/>
      <c r="AH87" s="162"/>
      <c r="AI87" s="162"/>
      <c r="AJ87" s="162"/>
      <c r="AK87" s="162">
        <f>Tabela133917[[#This Row],[Categoria]]</f>
        <v>0</v>
      </c>
      <c r="AL87" s="162"/>
      <c r="AM87" s="162"/>
      <c r="AN87" s="162"/>
      <c r="AO87" s="162"/>
      <c r="AP87" s="150" t="str">
        <f t="shared" si="5"/>
        <v/>
      </c>
    </row>
    <row r="88" spans="1:42" s="144" customFormat="1" hidden="1" x14ac:dyDescent="0.25">
      <c r="A88" s="156"/>
      <c r="B88" s="154"/>
      <c r="C88" s="155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50" t="str">
        <f t="shared" si="3"/>
        <v/>
      </c>
      <c r="P88" s="154"/>
      <c r="Q88" s="155" t="str">
        <f>IF(Tabela133917[[#This Row],[Diagnóstico]]="Não Prenha",Tabela133917[[#This Row],[Vaca]],"-")</f>
        <v>-</v>
      </c>
      <c r="R88" s="162" t="str">
        <f>IF(Tabela133917[[#This Row],[Diagnóstico]]="Não Prenha",Tabela133917[[#This Row],[E.C.C DG]],"-")</f>
        <v>-</v>
      </c>
      <c r="S88" s="162"/>
      <c r="T88" s="162" t="str">
        <f>IF(Tabela133917[[#This Row],[Diagnóstico]]="Não Prenha",Tabela133917[[#This Row],[E.C.C. IA]],"-")</f>
        <v>-</v>
      </c>
      <c r="U88" s="162" t="str">
        <f>IF(Tabela133917[[#This Row],[Diagnóstico]]="Não Prenha",Tabela133917[[#This Row],[Raça IA]],"-")</f>
        <v>-</v>
      </c>
      <c r="V88" s="162"/>
      <c r="W88" s="162">
        <f>Tabela133917[[#This Row],[Categoria]]</f>
        <v>0</v>
      </c>
      <c r="X88" s="162"/>
      <c r="Y88" s="162"/>
      <c r="Z88" s="162"/>
      <c r="AA88" s="162"/>
      <c r="AB88" s="150" t="str">
        <f t="shared" si="4"/>
        <v/>
      </c>
      <c r="AD88" s="154"/>
      <c r="AE88" s="155" t="str">
        <f>IF(Tabela131241018[[#This Row],[Diagnóstico]]="Não Prenha ",Tabela133917[[#This Row],[Vaca]],"-")</f>
        <v>-</v>
      </c>
      <c r="AF88" s="162"/>
      <c r="AG88" s="162"/>
      <c r="AH88" s="162"/>
      <c r="AI88" s="162"/>
      <c r="AJ88" s="162"/>
      <c r="AK88" s="162">
        <f>Tabela133917[[#This Row],[Categoria]]</f>
        <v>0</v>
      </c>
      <c r="AL88" s="162"/>
      <c r="AM88" s="162"/>
      <c r="AN88" s="162"/>
      <c r="AO88" s="162"/>
      <c r="AP88" s="150" t="str">
        <f t="shared" si="5"/>
        <v/>
      </c>
    </row>
    <row r="89" spans="1:42" s="144" customFormat="1" hidden="1" x14ac:dyDescent="0.25">
      <c r="A89" s="156"/>
      <c r="B89" s="154"/>
      <c r="C89" s="155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50" t="str">
        <f t="shared" si="3"/>
        <v/>
      </c>
      <c r="P89" s="154"/>
      <c r="Q89" s="155" t="str">
        <f>IF(Tabela133917[[#This Row],[Diagnóstico]]="Não Prenha",Tabela133917[[#This Row],[Vaca]],"-")</f>
        <v>-</v>
      </c>
      <c r="R89" s="162" t="str">
        <f>IF(Tabela133917[[#This Row],[Diagnóstico]]="Não Prenha",Tabela133917[[#This Row],[E.C.C DG]],"-")</f>
        <v>-</v>
      </c>
      <c r="S89" s="162"/>
      <c r="T89" s="162" t="str">
        <f>IF(Tabela133917[[#This Row],[Diagnóstico]]="Não Prenha",Tabela133917[[#This Row],[E.C.C. IA]],"-")</f>
        <v>-</v>
      </c>
      <c r="U89" s="162" t="str">
        <f>IF(Tabela133917[[#This Row],[Diagnóstico]]="Não Prenha",Tabela133917[[#This Row],[Raça IA]],"-")</f>
        <v>-</v>
      </c>
      <c r="V89" s="162"/>
      <c r="W89" s="162">
        <f>Tabela133917[[#This Row],[Categoria]]</f>
        <v>0</v>
      </c>
      <c r="X89" s="162"/>
      <c r="Y89" s="162"/>
      <c r="Z89" s="162"/>
      <c r="AA89" s="162"/>
      <c r="AB89" s="150" t="str">
        <f t="shared" si="4"/>
        <v/>
      </c>
      <c r="AD89" s="154"/>
      <c r="AE89" s="155" t="str">
        <f>IF(Tabela131241018[[#This Row],[Diagnóstico]]="Não Prenha ",Tabela133917[[#This Row],[Vaca]],"-")</f>
        <v>-</v>
      </c>
      <c r="AF89" s="162"/>
      <c r="AG89" s="162"/>
      <c r="AH89" s="162"/>
      <c r="AI89" s="162"/>
      <c r="AJ89" s="162"/>
      <c r="AK89" s="162">
        <f>Tabela133917[[#This Row],[Categoria]]</f>
        <v>0</v>
      </c>
      <c r="AL89" s="162"/>
      <c r="AM89" s="162"/>
      <c r="AN89" s="162"/>
      <c r="AO89" s="162"/>
      <c r="AP89" s="150" t="str">
        <f t="shared" si="5"/>
        <v/>
      </c>
    </row>
    <row r="90" spans="1:42" s="144" customFormat="1" hidden="1" x14ac:dyDescent="0.25">
      <c r="A90" s="156"/>
      <c r="B90" s="154"/>
      <c r="C90" s="155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50" t="str">
        <f t="shared" si="3"/>
        <v/>
      </c>
      <c r="P90" s="154"/>
      <c r="Q90" s="155" t="str">
        <f>IF(Tabela133917[[#This Row],[Diagnóstico]]="Não Prenha",Tabela133917[[#This Row],[Vaca]],"-")</f>
        <v>-</v>
      </c>
      <c r="R90" s="162" t="str">
        <f>IF(Tabela133917[[#This Row],[Diagnóstico]]="Não Prenha",Tabela133917[[#This Row],[E.C.C DG]],"-")</f>
        <v>-</v>
      </c>
      <c r="S90" s="162"/>
      <c r="T90" s="162" t="str">
        <f>IF(Tabela133917[[#This Row],[Diagnóstico]]="Não Prenha",Tabela133917[[#This Row],[E.C.C. IA]],"-")</f>
        <v>-</v>
      </c>
      <c r="U90" s="162" t="str">
        <f>IF(Tabela133917[[#This Row],[Diagnóstico]]="Não Prenha",Tabela133917[[#This Row],[Raça IA]],"-")</f>
        <v>-</v>
      </c>
      <c r="V90" s="162"/>
      <c r="W90" s="162">
        <f>Tabela133917[[#This Row],[Categoria]]</f>
        <v>0</v>
      </c>
      <c r="X90" s="162"/>
      <c r="Y90" s="162"/>
      <c r="Z90" s="162"/>
      <c r="AA90" s="162"/>
      <c r="AB90" s="150" t="str">
        <f t="shared" si="4"/>
        <v/>
      </c>
      <c r="AD90" s="154"/>
      <c r="AE90" s="155" t="str">
        <f>IF(Tabela131241018[[#This Row],[Diagnóstico]]="Não Prenha ",Tabela133917[[#This Row],[Vaca]],"-")</f>
        <v>-</v>
      </c>
      <c r="AF90" s="162"/>
      <c r="AG90" s="162"/>
      <c r="AH90" s="162"/>
      <c r="AI90" s="162"/>
      <c r="AJ90" s="162"/>
      <c r="AK90" s="162">
        <f>Tabela133917[[#This Row],[Categoria]]</f>
        <v>0</v>
      </c>
      <c r="AL90" s="162"/>
      <c r="AM90" s="162"/>
      <c r="AN90" s="162"/>
      <c r="AO90" s="162"/>
      <c r="AP90" s="150" t="str">
        <f t="shared" si="5"/>
        <v/>
      </c>
    </row>
    <row r="91" spans="1:42" s="144" customFormat="1" hidden="1" x14ac:dyDescent="0.25">
      <c r="A91" s="156"/>
      <c r="B91" s="154"/>
      <c r="C91" s="155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50" t="str">
        <f t="shared" si="3"/>
        <v/>
      </c>
      <c r="P91" s="154"/>
      <c r="Q91" s="155" t="str">
        <f>IF(Tabela133917[[#This Row],[Diagnóstico]]="Não Prenha",Tabela133917[[#This Row],[Vaca]],"-")</f>
        <v>-</v>
      </c>
      <c r="R91" s="162" t="str">
        <f>IF(Tabela133917[[#This Row],[Diagnóstico]]="Não Prenha",Tabela133917[[#This Row],[E.C.C DG]],"-")</f>
        <v>-</v>
      </c>
      <c r="S91" s="162"/>
      <c r="T91" s="162" t="str">
        <f>IF(Tabela133917[[#This Row],[Diagnóstico]]="Não Prenha",Tabela133917[[#This Row],[E.C.C. IA]],"-")</f>
        <v>-</v>
      </c>
      <c r="U91" s="162" t="str">
        <f>IF(Tabela133917[[#This Row],[Diagnóstico]]="Não Prenha",Tabela133917[[#This Row],[Raça IA]],"-")</f>
        <v>-</v>
      </c>
      <c r="V91" s="162"/>
      <c r="W91" s="162">
        <f>Tabela133917[[#This Row],[Categoria]]</f>
        <v>0</v>
      </c>
      <c r="X91" s="162"/>
      <c r="Y91" s="162"/>
      <c r="Z91" s="162"/>
      <c r="AA91" s="162"/>
      <c r="AB91" s="150" t="str">
        <f t="shared" si="4"/>
        <v/>
      </c>
      <c r="AD91" s="154"/>
      <c r="AE91" s="155" t="str">
        <f>IF(Tabela131241018[[#This Row],[Diagnóstico]]="Não Prenha ",Tabela133917[[#This Row],[Vaca]],"-")</f>
        <v>-</v>
      </c>
      <c r="AF91" s="162"/>
      <c r="AG91" s="162"/>
      <c r="AH91" s="162"/>
      <c r="AI91" s="162"/>
      <c r="AJ91" s="162"/>
      <c r="AK91" s="162">
        <f>Tabela133917[[#This Row],[Categoria]]</f>
        <v>0</v>
      </c>
      <c r="AL91" s="162"/>
      <c r="AM91" s="162"/>
      <c r="AN91" s="162"/>
      <c r="AO91" s="162"/>
      <c r="AP91" s="150" t="str">
        <f t="shared" si="5"/>
        <v/>
      </c>
    </row>
    <row r="92" spans="1:42" s="144" customFormat="1" hidden="1" x14ac:dyDescent="0.25">
      <c r="A92" s="156"/>
      <c r="B92" s="154"/>
      <c r="C92" s="155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50" t="str">
        <f t="shared" si="3"/>
        <v/>
      </c>
      <c r="P92" s="154"/>
      <c r="Q92" s="155" t="str">
        <f>IF(Tabela133917[[#This Row],[Diagnóstico]]="Não Prenha",Tabela133917[[#This Row],[Vaca]],"-")</f>
        <v>-</v>
      </c>
      <c r="R92" s="162" t="str">
        <f>IF(Tabela133917[[#This Row],[Diagnóstico]]="Não Prenha",Tabela133917[[#This Row],[E.C.C DG]],"-")</f>
        <v>-</v>
      </c>
      <c r="S92" s="162"/>
      <c r="T92" s="162" t="str">
        <f>IF(Tabela133917[[#This Row],[Diagnóstico]]="Não Prenha",Tabela133917[[#This Row],[E.C.C. IA]],"-")</f>
        <v>-</v>
      </c>
      <c r="U92" s="162" t="str">
        <f>IF(Tabela133917[[#This Row],[Diagnóstico]]="Não Prenha",Tabela133917[[#This Row],[Raça IA]],"-")</f>
        <v>-</v>
      </c>
      <c r="V92" s="162"/>
      <c r="W92" s="162">
        <f>Tabela133917[[#This Row],[Categoria]]</f>
        <v>0</v>
      </c>
      <c r="X92" s="162"/>
      <c r="Y92" s="162"/>
      <c r="Z92" s="162"/>
      <c r="AA92" s="162"/>
      <c r="AB92" s="150" t="str">
        <f t="shared" si="4"/>
        <v/>
      </c>
      <c r="AD92" s="154"/>
      <c r="AE92" s="155" t="str">
        <f>IF(Tabela131241018[[#This Row],[Diagnóstico]]="Não Prenha ",Tabela133917[[#This Row],[Vaca]],"-")</f>
        <v>-</v>
      </c>
      <c r="AF92" s="162"/>
      <c r="AG92" s="162"/>
      <c r="AH92" s="162"/>
      <c r="AI92" s="162"/>
      <c r="AJ92" s="162"/>
      <c r="AK92" s="162">
        <f>Tabela133917[[#This Row],[Categoria]]</f>
        <v>0</v>
      </c>
      <c r="AL92" s="162"/>
      <c r="AM92" s="162"/>
      <c r="AN92" s="162"/>
      <c r="AO92" s="162"/>
      <c r="AP92" s="150" t="str">
        <f t="shared" si="5"/>
        <v/>
      </c>
    </row>
    <row r="93" spans="1:42" s="144" customFormat="1" hidden="1" x14ac:dyDescent="0.25">
      <c r="A93" s="156"/>
      <c r="B93" s="154"/>
      <c r="C93" s="155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50" t="str">
        <f t="shared" si="3"/>
        <v/>
      </c>
      <c r="P93" s="154"/>
      <c r="Q93" s="155" t="str">
        <f>IF(Tabela133917[[#This Row],[Diagnóstico]]="Não Prenha",Tabela133917[[#This Row],[Vaca]],"-")</f>
        <v>-</v>
      </c>
      <c r="R93" s="162" t="str">
        <f>IF(Tabela133917[[#This Row],[Diagnóstico]]="Não Prenha",Tabela133917[[#This Row],[E.C.C DG]],"-")</f>
        <v>-</v>
      </c>
      <c r="S93" s="162"/>
      <c r="T93" s="162" t="str">
        <f>IF(Tabela133917[[#This Row],[Diagnóstico]]="Não Prenha",Tabela133917[[#This Row],[E.C.C. IA]],"-")</f>
        <v>-</v>
      </c>
      <c r="U93" s="162" t="str">
        <f>IF(Tabela133917[[#This Row],[Diagnóstico]]="Não Prenha",Tabela133917[[#This Row],[Raça IA]],"-")</f>
        <v>-</v>
      </c>
      <c r="V93" s="162"/>
      <c r="W93" s="162">
        <f>Tabela133917[[#This Row],[Categoria]]</f>
        <v>0</v>
      </c>
      <c r="X93" s="162"/>
      <c r="Y93" s="162"/>
      <c r="Z93" s="162"/>
      <c r="AA93" s="162"/>
      <c r="AB93" s="150" t="str">
        <f t="shared" si="4"/>
        <v/>
      </c>
      <c r="AD93" s="154"/>
      <c r="AE93" s="155" t="str">
        <f>IF(Tabela131241018[[#This Row],[Diagnóstico]]="Não Prenha ",Tabela133917[[#This Row],[Vaca]],"-")</f>
        <v>-</v>
      </c>
      <c r="AF93" s="162"/>
      <c r="AG93" s="162"/>
      <c r="AH93" s="162"/>
      <c r="AI93" s="162"/>
      <c r="AJ93" s="162"/>
      <c r="AK93" s="162">
        <f>Tabela133917[[#This Row],[Categoria]]</f>
        <v>0</v>
      </c>
      <c r="AL93" s="162"/>
      <c r="AM93" s="162"/>
      <c r="AN93" s="162"/>
      <c r="AO93" s="162"/>
      <c r="AP93" s="150" t="str">
        <f t="shared" si="5"/>
        <v/>
      </c>
    </row>
    <row r="94" spans="1:42" s="144" customFormat="1" hidden="1" x14ac:dyDescent="0.25">
      <c r="A94" s="156"/>
      <c r="B94" s="154"/>
      <c r="C94" s="155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50" t="str">
        <f t="shared" si="3"/>
        <v/>
      </c>
      <c r="P94" s="154"/>
      <c r="Q94" s="155" t="str">
        <f>IF(Tabela133917[[#This Row],[Diagnóstico]]="Não Prenha",Tabela133917[[#This Row],[Vaca]],"-")</f>
        <v>-</v>
      </c>
      <c r="R94" s="162" t="str">
        <f>IF(Tabela133917[[#This Row],[Diagnóstico]]="Não Prenha",Tabela133917[[#This Row],[E.C.C DG]],"-")</f>
        <v>-</v>
      </c>
      <c r="S94" s="162"/>
      <c r="T94" s="162" t="str">
        <f>IF(Tabela133917[[#This Row],[Diagnóstico]]="Não Prenha",Tabela133917[[#This Row],[E.C.C. IA]],"-")</f>
        <v>-</v>
      </c>
      <c r="U94" s="162" t="str">
        <f>IF(Tabela133917[[#This Row],[Diagnóstico]]="Não Prenha",Tabela133917[[#This Row],[Raça IA]],"-")</f>
        <v>-</v>
      </c>
      <c r="V94" s="162"/>
      <c r="W94" s="162">
        <f>Tabela133917[[#This Row],[Categoria]]</f>
        <v>0</v>
      </c>
      <c r="X94" s="162"/>
      <c r="Y94" s="162"/>
      <c r="Z94" s="162"/>
      <c r="AA94" s="162"/>
      <c r="AB94" s="150" t="str">
        <f t="shared" si="4"/>
        <v/>
      </c>
      <c r="AD94" s="154"/>
      <c r="AE94" s="155" t="str">
        <f>IF(Tabela131241018[[#This Row],[Diagnóstico]]="Não Prenha ",Tabela133917[[#This Row],[Vaca]],"-")</f>
        <v>-</v>
      </c>
      <c r="AF94" s="162"/>
      <c r="AG94" s="162"/>
      <c r="AH94" s="162"/>
      <c r="AI94" s="162"/>
      <c r="AJ94" s="162"/>
      <c r="AK94" s="162">
        <f>Tabela133917[[#This Row],[Categoria]]</f>
        <v>0</v>
      </c>
      <c r="AL94" s="162"/>
      <c r="AM94" s="162"/>
      <c r="AN94" s="162"/>
      <c r="AO94" s="162"/>
      <c r="AP94" s="150" t="str">
        <f t="shared" si="5"/>
        <v/>
      </c>
    </row>
    <row r="95" spans="1:42" s="144" customFormat="1" hidden="1" x14ac:dyDescent="0.25">
      <c r="A95" s="156"/>
      <c r="B95" s="154"/>
      <c r="C95" s="155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50" t="str">
        <f t="shared" si="3"/>
        <v/>
      </c>
      <c r="P95" s="154"/>
      <c r="Q95" s="155" t="str">
        <f>IF(Tabela133917[[#This Row],[Diagnóstico]]="Não Prenha",Tabela133917[[#This Row],[Vaca]],"-")</f>
        <v>-</v>
      </c>
      <c r="R95" s="162" t="str">
        <f>IF(Tabela133917[[#This Row],[Diagnóstico]]="Não Prenha",Tabela133917[[#This Row],[E.C.C DG]],"-")</f>
        <v>-</v>
      </c>
      <c r="S95" s="162"/>
      <c r="T95" s="162" t="str">
        <f>IF(Tabela133917[[#This Row],[Diagnóstico]]="Não Prenha",Tabela133917[[#This Row],[E.C.C. IA]],"-")</f>
        <v>-</v>
      </c>
      <c r="U95" s="162" t="str">
        <f>IF(Tabela133917[[#This Row],[Diagnóstico]]="Não Prenha",Tabela133917[[#This Row],[Raça IA]],"-")</f>
        <v>-</v>
      </c>
      <c r="V95" s="162"/>
      <c r="W95" s="162">
        <f>Tabela133917[[#This Row],[Categoria]]</f>
        <v>0</v>
      </c>
      <c r="X95" s="162"/>
      <c r="Y95" s="162"/>
      <c r="Z95" s="162"/>
      <c r="AA95" s="162"/>
      <c r="AB95" s="150" t="str">
        <f t="shared" si="4"/>
        <v/>
      </c>
      <c r="AD95" s="154"/>
      <c r="AE95" s="155" t="str">
        <f>IF(Tabela131241018[[#This Row],[Diagnóstico]]="Não Prenha ",Tabela133917[[#This Row],[Vaca]],"-")</f>
        <v>-</v>
      </c>
      <c r="AF95" s="162"/>
      <c r="AG95" s="162"/>
      <c r="AH95" s="162"/>
      <c r="AI95" s="162"/>
      <c r="AJ95" s="162"/>
      <c r="AK95" s="162">
        <f>Tabela133917[[#This Row],[Categoria]]</f>
        <v>0</v>
      </c>
      <c r="AL95" s="162"/>
      <c r="AM95" s="162"/>
      <c r="AN95" s="162"/>
      <c r="AO95" s="162"/>
      <c r="AP95" s="150" t="str">
        <f t="shared" si="5"/>
        <v/>
      </c>
    </row>
    <row r="96" spans="1:42" s="144" customFormat="1" hidden="1" x14ac:dyDescent="0.25">
      <c r="A96" s="156"/>
      <c r="B96" s="154"/>
      <c r="C96" s="155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50" t="str">
        <f t="shared" si="3"/>
        <v/>
      </c>
      <c r="P96" s="154"/>
      <c r="Q96" s="155" t="str">
        <f>IF(Tabela133917[[#This Row],[Diagnóstico]]="Não Prenha",Tabela133917[[#This Row],[Vaca]],"-")</f>
        <v>-</v>
      </c>
      <c r="R96" s="162" t="str">
        <f>IF(Tabela133917[[#This Row],[Diagnóstico]]="Não Prenha",Tabela133917[[#This Row],[E.C.C DG]],"-")</f>
        <v>-</v>
      </c>
      <c r="S96" s="162"/>
      <c r="T96" s="162" t="str">
        <f>IF(Tabela133917[[#This Row],[Diagnóstico]]="Não Prenha",Tabela133917[[#This Row],[E.C.C. IA]],"-")</f>
        <v>-</v>
      </c>
      <c r="U96" s="162" t="str">
        <f>IF(Tabela133917[[#This Row],[Diagnóstico]]="Não Prenha",Tabela133917[[#This Row],[Raça IA]],"-")</f>
        <v>-</v>
      </c>
      <c r="V96" s="162"/>
      <c r="W96" s="162">
        <f>Tabela133917[[#This Row],[Categoria]]</f>
        <v>0</v>
      </c>
      <c r="X96" s="162"/>
      <c r="Y96" s="162"/>
      <c r="Z96" s="162"/>
      <c r="AA96" s="162"/>
      <c r="AB96" s="150" t="str">
        <f t="shared" si="4"/>
        <v/>
      </c>
      <c r="AD96" s="154"/>
      <c r="AE96" s="155" t="str">
        <f>IF(Tabela131241018[[#This Row],[Diagnóstico]]="Não Prenha ",Tabela133917[[#This Row],[Vaca]],"-")</f>
        <v>-</v>
      </c>
      <c r="AF96" s="162"/>
      <c r="AG96" s="162"/>
      <c r="AH96" s="162"/>
      <c r="AI96" s="162"/>
      <c r="AJ96" s="162"/>
      <c r="AK96" s="162">
        <f>Tabela133917[[#This Row],[Categoria]]</f>
        <v>0</v>
      </c>
      <c r="AL96" s="162"/>
      <c r="AM96" s="162"/>
      <c r="AN96" s="162"/>
      <c r="AO96" s="162"/>
      <c r="AP96" s="150" t="str">
        <f t="shared" si="5"/>
        <v/>
      </c>
    </row>
    <row r="97" spans="1:42" s="144" customFormat="1" hidden="1" x14ac:dyDescent="0.25">
      <c r="A97" s="156"/>
      <c r="B97" s="154"/>
      <c r="C97" s="155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50" t="str">
        <f t="shared" si="3"/>
        <v/>
      </c>
      <c r="P97" s="154"/>
      <c r="Q97" s="155" t="str">
        <f>IF(Tabela133917[[#This Row],[Diagnóstico]]="Não Prenha",Tabela133917[[#This Row],[Vaca]],"-")</f>
        <v>-</v>
      </c>
      <c r="R97" s="162" t="str">
        <f>IF(Tabela133917[[#This Row],[Diagnóstico]]="Não Prenha",Tabela133917[[#This Row],[E.C.C DG]],"-")</f>
        <v>-</v>
      </c>
      <c r="S97" s="162"/>
      <c r="T97" s="162" t="str">
        <f>IF(Tabela133917[[#This Row],[Diagnóstico]]="Não Prenha",Tabela133917[[#This Row],[E.C.C. IA]],"-")</f>
        <v>-</v>
      </c>
      <c r="U97" s="162" t="str">
        <f>IF(Tabela133917[[#This Row],[Diagnóstico]]="Não Prenha",Tabela133917[[#This Row],[Raça IA]],"-")</f>
        <v>-</v>
      </c>
      <c r="V97" s="162"/>
      <c r="W97" s="162">
        <f>Tabela133917[[#This Row],[Categoria]]</f>
        <v>0</v>
      </c>
      <c r="X97" s="162"/>
      <c r="Y97" s="162"/>
      <c r="Z97" s="162"/>
      <c r="AA97" s="162"/>
      <c r="AB97" s="150" t="str">
        <f t="shared" si="4"/>
        <v/>
      </c>
      <c r="AD97" s="154"/>
      <c r="AE97" s="155" t="str">
        <f>IF(Tabela131241018[[#This Row],[Diagnóstico]]="Não Prenha ",Tabela133917[[#This Row],[Vaca]],"-")</f>
        <v>-</v>
      </c>
      <c r="AF97" s="162"/>
      <c r="AG97" s="162"/>
      <c r="AH97" s="162"/>
      <c r="AI97" s="162"/>
      <c r="AJ97" s="162"/>
      <c r="AK97" s="162">
        <f>Tabela133917[[#This Row],[Categoria]]</f>
        <v>0</v>
      </c>
      <c r="AL97" s="162"/>
      <c r="AM97" s="162"/>
      <c r="AN97" s="162"/>
      <c r="AO97" s="162"/>
      <c r="AP97" s="150" t="str">
        <f t="shared" si="5"/>
        <v/>
      </c>
    </row>
    <row r="98" spans="1:42" s="144" customFormat="1" hidden="1" x14ac:dyDescent="0.25">
      <c r="A98" s="156"/>
      <c r="B98" s="154"/>
      <c r="C98" s="155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50" t="str">
        <f t="shared" si="3"/>
        <v/>
      </c>
      <c r="P98" s="154"/>
      <c r="Q98" s="155" t="str">
        <f>IF(Tabela133917[[#This Row],[Diagnóstico]]="Não Prenha",Tabela133917[[#This Row],[Vaca]],"-")</f>
        <v>-</v>
      </c>
      <c r="R98" s="162" t="str">
        <f>IF(Tabela133917[[#This Row],[Diagnóstico]]="Não Prenha",Tabela133917[[#This Row],[E.C.C DG]],"-")</f>
        <v>-</v>
      </c>
      <c r="S98" s="162"/>
      <c r="T98" s="162" t="str">
        <f>IF(Tabela133917[[#This Row],[Diagnóstico]]="Não Prenha",Tabela133917[[#This Row],[E.C.C. IA]],"-")</f>
        <v>-</v>
      </c>
      <c r="U98" s="162" t="str">
        <f>IF(Tabela133917[[#This Row],[Diagnóstico]]="Não Prenha",Tabela133917[[#This Row],[Raça IA]],"-")</f>
        <v>-</v>
      </c>
      <c r="V98" s="162"/>
      <c r="W98" s="162">
        <f>Tabela133917[[#This Row],[Categoria]]</f>
        <v>0</v>
      </c>
      <c r="X98" s="162"/>
      <c r="Y98" s="162"/>
      <c r="Z98" s="162"/>
      <c r="AA98" s="162"/>
      <c r="AB98" s="150" t="str">
        <f t="shared" si="4"/>
        <v/>
      </c>
      <c r="AD98" s="154"/>
      <c r="AE98" s="155" t="str">
        <f>IF(Tabela131241018[[#This Row],[Diagnóstico]]="Não Prenha ",Tabela133917[[#This Row],[Vaca]],"-")</f>
        <v>-</v>
      </c>
      <c r="AF98" s="162"/>
      <c r="AG98" s="162"/>
      <c r="AH98" s="162"/>
      <c r="AI98" s="162"/>
      <c r="AJ98" s="162"/>
      <c r="AK98" s="162">
        <f>Tabela133917[[#This Row],[Categoria]]</f>
        <v>0</v>
      </c>
      <c r="AL98" s="162"/>
      <c r="AM98" s="162"/>
      <c r="AN98" s="162"/>
      <c r="AO98" s="162"/>
      <c r="AP98" s="150" t="str">
        <f t="shared" si="5"/>
        <v/>
      </c>
    </row>
    <row r="99" spans="1:42" s="144" customFormat="1" hidden="1" x14ac:dyDescent="0.25">
      <c r="A99" s="156"/>
      <c r="B99" s="154"/>
      <c r="C99" s="155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50" t="str">
        <f t="shared" si="3"/>
        <v/>
      </c>
      <c r="P99" s="154"/>
      <c r="Q99" s="155" t="str">
        <f>IF(Tabela133917[[#This Row],[Diagnóstico]]="Não Prenha",Tabela133917[[#This Row],[Vaca]],"-")</f>
        <v>-</v>
      </c>
      <c r="R99" s="162" t="str">
        <f>IF(Tabela133917[[#This Row],[Diagnóstico]]="Não Prenha",Tabela133917[[#This Row],[E.C.C DG]],"-")</f>
        <v>-</v>
      </c>
      <c r="S99" s="162"/>
      <c r="T99" s="162" t="str">
        <f>IF(Tabela133917[[#This Row],[Diagnóstico]]="Não Prenha",Tabela133917[[#This Row],[E.C.C. IA]],"-")</f>
        <v>-</v>
      </c>
      <c r="U99" s="162" t="str">
        <f>IF(Tabela133917[[#This Row],[Diagnóstico]]="Não Prenha",Tabela133917[[#This Row],[Raça IA]],"-")</f>
        <v>-</v>
      </c>
      <c r="V99" s="162"/>
      <c r="W99" s="162">
        <f>Tabela133917[[#This Row],[Categoria]]</f>
        <v>0</v>
      </c>
      <c r="X99" s="162"/>
      <c r="Y99" s="162"/>
      <c r="Z99" s="162"/>
      <c r="AA99" s="162"/>
      <c r="AB99" s="150" t="str">
        <f t="shared" si="4"/>
        <v/>
      </c>
      <c r="AD99" s="154"/>
      <c r="AE99" s="155" t="str">
        <f>IF(Tabela131241018[[#This Row],[Diagnóstico]]="Não Prenha ",Tabela133917[[#This Row],[Vaca]],"-")</f>
        <v>-</v>
      </c>
      <c r="AF99" s="162"/>
      <c r="AG99" s="162"/>
      <c r="AH99" s="162"/>
      <c r="AI99" s="162"/>
      <c r="AJ99" s="162"/>
      <c r="AK99" s="162">
        <f>Tabela133917[[#This Row],[Categoria]]</f>
        <v>0</v>
      </c>
      <c r="AL99" s="162"/>
      <c r="AM99" s="162"/>
      <c r="AN99" s="162"/>
      <c r="AO99" s="162"/>
      <c r="AP99" s="150" t="str">
        <f t="shared" si="5"/>
        <v/>
      </c>
    </row>
    <row r="100" spans="1:42" s="144" customFormat="1" hidden="1" x14ac:dyDescent="0.25">
      <c r="A100" s="156"/>
      <c r="B100" s="154"/>
      <c r="C100" s="155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50" t="str">
        <f t="shared" si="3"/>
        <v/>
      </c>
      <c r="P100" s="154"/>
      <c r="Q100" s="155" t="str">
        <f>IF(Tabela133917[[#This Row],[Diagnóstico]]="Não Prenha",Tabela133917[[#This Row],[Vaca]],"-")</f>
        <v>-</v>
      </c>
      <c r="R100" s="162" t="str">
        <f>IF(Tabela133917[[#This Row],[Diagnóstico]]="Não Prenha",Tabela133917[[#This Row],[E.C.C DG]],"-")</f>
        <v>-</v>
      </c>
      <c r="S100" s="162"/>
      <c r="T100" s="162" t="str">
        <f>IF(Tabela133917[[#This Row],[Diagnóstico]]="Não Prenha",Tabela133917[[#This Row],[E.C.C. IA]],"-")</f>
        <v>-</v>
      </c>
      <c r="U100" s="162" t="str">
        <f>IF(Tabela133917[[#This Row],[Diagnóstico]]="Não Prenha",Tabela133917[[#This Row],[Raça IA]],"-")</f>
        <v>-</v>
      </c>
      <c r="V100" s="162"/>
      <c r="W100" s="162">
        <f>Tabela133917[[#This Row],[Categoria]]</f>
        <v>0</v>
      </c>
      <c r="X100" s="162"/>
      <c r="Y100" s="162"/>
      <c r="Z100" s="162"/>
      <c r="AA100" s="162"/>
      <c r="AB100" s="150" t="str">
        <f t="shared" si="4"/>
        <v/>
      </c>
      <c r="AD100" s="154"/>
      <c r="AE100" s="155" t="str">
        <f>IF(Tabela131241018[[#This Row],[Diagnóstico]]="Não Prenha ",Tabela133917[[#This Row],[Vaca]],"-")</f>
        <v>-</v>
      </c>
      <c r="AF100" s="162"/>
      <c r="AG100" s="162"/>
      <c r="AH100" s="162"/>
      <c r="AI100" s="162"/>
      <c r="AJ100" s="162"/>
      <c r="AK100" s="162">
        <f>Tabela133917[[#This Row],[Categoria]]</f>
        <v>0</v>
      </c>
      <c r="AL100" s="162"/>
      <c r="AM100" s="162"/>
      <c r="AN100" s="162"/>
      <c r="AO100" s="162"/>
      <c r="AP100" s="150" t="str">
        <f t="shared" si="5"/>
        <v/>
      </c>
    </row>
    <row r="101" spans="1:42" s="144" customFormat="1" hidden="1" x14ac:dyDescent="0.25">
      <c r="A101" s="156"/>
      <c r="B101" s="154"/>
      <c r="C101" s="155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50" t="str">
        <f t="shared" si="3"/>
        <v/>
      </c>
      <c r="P101" s="154"/>
      <c r="Q101" s="155" t="str">
        <f>IF(Tabela133917[[#This Row],[Diagnóstico]]="Não Prenha",Tabela133917[[#This Row],[Vaca]],"-")</f>
        <v>-</v>
      </c>
      <c r="R101" s="162" t="str">
        <f>IF(Tabela133917[[#This Row],[Diagnóstico]]="Não Prenha",Tabela133917[[#This Row],[E.C.C DG]],"-")</f>
        <v>-</v>
      </c>
      <c r="S101" s="162"/>
      <c r="T101" s="162" t="str">
        <f>IF(Tabela133917[[#This Row],[Diagnóstico]]="Não Prenha",Tabela133917[[#This Row],[E.C.C. IA]],"-")</f>
        <v>-</v>
      </c>
      <c r="U101" s="162" t="str">
        <f>IF(Tabela133917[[#This Row],[Diagnóstico]]="Não Prenha",Tabela133917[[#This Row],[Raça IA]],"-")</f>
        <v>-</v>
      </c>
      <c r="V101" s="162"/>
      <c r="W101" s="162">
        <f>Tabela133917[[#This Row],[Categoria]]</f>
        <v>0</v>
      </c>
      <c r="X101" s="162"/>
      <c r="Y101" s="162"/>
      <c r="Z101" s="162"/>
      <c r="AA101" s="162"/>
      <c r="AB101" s="150" t="str">
        <f t="shared" si="4"/>
        <v/>
      </c>
      <c r="AD101" s="154"/>
      <c r="AE101" s="155" t="str">
        <f>IF(Tabela131241018[[#This Row],[Diagnóstico]]="Não Prenha ",Tabela133917[[#This Row],[Vaca]],"-")</f>
        <v>-</v>
      </c>
      <c r="AF101" s="162"/>
      <c r="AG101" s="162"/>
      <c r="AH101" s="162"/>
      <c r="AI101" s="162"/>
      <c r="AJ101" s="162"/>
      <c r="AK101" s="162">
        <f>Tabela133917[[#This Row],[Categoria]]</f>
        <v>0</v>
      </c>
      <c r="AL101" s="162"/>
      <c r="AM101" s="162"/>
      <c r="AN101" s="162"/>
      <c r="AO101" s="162"/>
      <c r="AP101" s="150" t="str">
        <f t="shared" si="5"/>
        <v/>
      </c>
    </row>
    <row r="102" spans="1:42" s="144" customFormat="1" hidden="1" x14ac:dyDescent="0.25">
      <c r="A102" s="156"/>
      <c r="B102" s="154"/>
      <c r="C102" s="155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50" t="str">
        <f t="shared" si="3"/>
        <v/>
      </c>
      <c r="P102" s="154"/>
      <c r="Q102" s="155" t="str">
        <f>IF(Tabela133917[[#This Row],[Diagnóstico]]="Não Prenha",Tabela133917[[#This Row],[Vaca]],"-")</f>
        <v>-</v>
      </c>
      <c r="R102" s="162" t="str">
        <f>IF(Tabela133917[[#This Row],[Diagnóstico]]="Não Prenha",Tabela133917[[#This Row],[E.C.C DG]],"-")</f>
        <v>-</v>
      </c>
      <c r="S102" s="162"/>
      <c r="T102" s="162" t="str">
        <f>IF(Tabela133917[[#This Row],[Diagnóstico]]="Não Prenha",Tabela133917[[#This Row],[E.C.C. IA]],"-")</f>
        <v>-</v>
      </c>
      <c r="U102" s="162" t="str">
        <f>IF(Tabela133917[[#This Row],[Diagnóstico]]="Não Prenha",Tabela133917[[#This Row],[Raça IA]],"-")</f>
        <v>-</v>
      </c>
      <c r="V102" s="162"/>
      <c r="W102" s="162">
        <f>Tabela133917[[#This Row],[Categoria]]</f>
        <v>0</v>
      </c>
      <c r="X102" s="162"/>
      <c r="Y102" s="162"/>
      <c r="Z102" s="162"/>
      <c r="AA102" s="162"/>
      <c r="AB102" s="150" t="str">
        <f t="shared" si="4"/>
        <v/>
      </c>
      <c r="AD102" s="154"/>
      <c r="AE102" s="155" t="str">
        <f>IF(Tabela131241018[[#This Row],[Diagnóstico]]="Não Prenha ",Tabela133917[[#This Row],[Vaca]],"-")</f>
        <v>-</v>
      </c>
      <c r="AF102" s="162"/>
      <c r="AG102" s="162"/>
      <c r="AH102" s="162"/>
      <c r="AI102" s="162"/>
      <c r="AJ102" s="162"/>
      <c r="AK102" s="162">
        <f>Tabela133917[[#This Row],[Categoria]]</f>
        <v>0</v>
      </c>
      <c r="AL102" s="162"/>
      <c r="AM102" s="162"/>
      <c r="AN102" s="162"/>
      <c r="AO102" s="162"/>
      <c r="AP102" s="150" t="str">
        <f t="shared" si="5"/>
        <v/>
      </c>
    </row>
    <row r="103" spans="1:42" s="144" customFormat="1" hidden="1" x14ac:dyDescent="0.25">
      <c r="A103" s="156"/>
      <c r="B103" s="154"/>
      <c r="C103" s="155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50" t="str">
        <f t="shared" si="3"/>
        <v/>
      </c>
      <c r="P103" s="154"/>
      <c r="Q103" s="155" t="str">
        <f>IF(Tabela133917[[#This Row],[Diagnóstico]]="Não Prenha",Tabela133917[[#This Row],[Vaca]],"-")</f>
        <v>-</v>
      </c>
      <c r="R103" s="162" t="str">
        <f>IF(Tabela133917[[#This Row],[Diagnóstico]]="Não Prenha",Tabela133917[[#This Row],[E.C.C DG]],"-")</f>
        <v>-</v>
      </c>
      <c r="S103" s="162"/>
      <c r="T103" s="162" t="str">
        <f>IF(Tabela133917[[#This Row],[Diagnóstico]]="Não Prenha",Tabela133917[[#This Row],[E.C.C. IA]],"-")</f>
        <v>-</v>
      </c>
      <c r="U103" s="162" t="str">
        <f>IF(Tabela133917[[#This Row],[Diagnóstico]]="Não Prenha",Tabela133917[[#This Row],[Raça IA]],"-")</f>
        <v>-</v>
      </c>
      <c r="V103" s="162"/>
      <c r="W103" s="162">
        <f>Tabela133917[[#This Row],[Categoria]]</f>
        <v>0</v>
      </c>
      <c r="X103" s="162"/>
      <c r="Y103" s="162"/>
      <c r="Z103" s="162"/>
      <c r="AA103" s="162"/>
      <c r="AB103" s="150" t="str">
        <f t="shared" si="4"/>
        <v/>
      </c>
      <c r="AD103" s="154"/>
      <c r="AE103" s="155" t="str">
        <f>IF(Tabela131241018[[#This Row],[Diagnóstico]]="Não Prenha ",Tabela133917[[#This Row],[Vaca]],"-")</f>
        <v>-</v>
      </c>
      <c r="AF103" s="162"/>
      <c r="AG103" s="162"/>
      <c r="AH103" s="162"/>
      <c r="AI103" s="162"/>
      <c r="AJ103" s="162"/>
      <c r="AK103" s="162">
        <f>Tabela133917[[#This Row],[Categoria]]</f>
        <v>0</v>
      </c>
      <c r="AL103" s="162"/>
      <c r="AM103" s="162"/>
      <c r="AN103" s="162"/>
      <c r="AO103" s="162"/>
      <c r="AP103" s="150" t="str">
        <f t="shared" si="5"/>
        <v/>
      </c>
    </row>
    <row r="104" spans="1:42" s="144" customFormat="1" hidden="1" x14ac:dyDescent="0.25">
      <c r="A104" s="156"/>
      <c r="B104" s="154"/>
      <c r="C104" s="155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50" t="str">
        <f t="shared" si="3"/>
        <v/>
      </c>
      <c r="P104" s="154"/>
      <c r="Q104" s="155" t="str">
        <f>IF(Tabela133917[[#This Row],[Diagnóstico]]="Não Prenha",Tabela133917[[#This Row],[Vaca]],"-")</f>
        <v>-</v>
      </c>
      <c r="R104" s="162" t="str">
        <f>IF(Tabela133917[[#This Row],[Diagnóstico]]="Não Prenha",Tabela133917[[#This Row],[E.C.C DG]],"-")</f>
        <v>-</v>
      </c>
      <c r="S104" s="162"/>
      <c r="T104" s="162" t="str">
        <f>IF(Tabela133917[[#This Row],[Diagnóstico]]="Não Prenha",Tabela133917[[#This Row],[E.C.C. IA]],"-")</f>
        <v>-</v>
      </c>
      <c r="U104" s="162" t="str">
        <f>IF(Tabela133917[[#This Row],[Diagnóstico]]="Não Prenha",Tabela133917[[#This Row],[Raça IA]],"-")</f>
        <v>-</v>
      </c>
      <c r="V104" s="162"/>
      <c r="W104" s="162">
        <f>Tabela133917[[#This Row],[Categoria]]</f>
        <v>0</v>
      </c>
      <c r="X104" s="162"/>
      <c r="Y104" s="162"/>
      <c r="Z104" s="162"/>
      <c r="AA104" s="162"/>
      <c r="AB104" s="150" t="str">
        <f t="shared" si="4"/>
        <v/>
      </c>
      <c r="AD104" s="154"/>
      <c r="AE104" s="155" t="str">
        <f>IF(Tabela131241018[[#This Row],[Diagnóstico]]="Não Prenha ",Tabela133917[[#This Row],[Vaca]],"-")</f>
        <v>-</v>
      </c>
      <c r="AF104" s="162"/>
      <c r="AG104" s="162"/>
      <c r="AH104" s="162"/>
      <c r="AI104" s="162"/>
      <c r="AJ104" s="162"/>
      <c r="AK104" s="162">
        <f>Tabela133917[[#This Row],[Categoria]]</f>
        <v>0</v>
      </c>
      <c r="AL104" s="162"/>
      <c r="AM104" s="162"/>
      <c r="AN104" s="162"/>
      <c r="AO104" s="162"/>
      <c r="AP104" s="150" t="str">
        <f t="shared" si="5"/>
        <v/>
      </c>
    </row>
    <row r="105" spans="1:42" s="144" customFormat="1" hidden="1" x14ac:dyDescent="0.25">
      <c r="A105" s="156"/>
      <c r="B105" s="154"/>
      <c r="C105" s="155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50" t="str">
        <f t="shared" si="3"/>
        <v/>
      </c>
      <c r="P105" s="154"/>
      <c r="Q105" s="155" t="str">
        <f>IF(Tabela133917[[#This Row],[Diagnóstico]]="Não Prenha",Tabela133917[[#This Row],[Vaca]],"-")</f>
        <v>-</v>
      </c>
      <c r="R105" s="162" t="str">
        <f>IF(Tabela133917[[#This Row],[Diagnóstico]]="Não Prenha",Tabela133917[[#This Row],[E.C.C DG]],"-")</f>
        <v>-</v>
      </c>
      <c r="S105" s="162"/>
      <c r="T105" s="162" t="str">
        <f>IF(Tabela133917[[#This Row],[Diagnóstico]]="Não Prenha",Tabela133917[[#This Row],[E.C.C. IA]],"-")</f>
        <v>-</v>
      </c>
      <c r="U105" s="162" t="str">
        <f>IF(Tabela133917[[#This Row],[Diagnóstico]]="Não Prenha",Tabela133917[[#This Row],[Raça IA]],"-")</f>
        <v>-</v>
      </c>
      <c r="V105" s="162"/>
      <c r="W105" s="162">
        <f>Tabela133917[[#This Row],[Categoria]]</f>
        <v>0</v>
      </c>
      <c r="X105" s="162"/>
      <c r="Y105" s="162"/>
      <c r="Z105" s="162"/>
      <c r="AA105" s="162"/>
      <c r="AB105" s="150" t="str">
        <f t="shared" si="4"/>
        <v/>
      </c>
      <c r="AD105" s="154"/>
      <c r="AE105" s="155" t="str">
        <f>IF(Tabela131241018[[#This Row],[Diagnóstico]]="Não Prenha ",Tabela133917[[#This Row],[Vaca]],"-")</f>
        <v>-</v>
      </c>
      <c r="AF105" s="162"/>
      <c r="AG105" s="162"/>
      <c r="AH105" s="162"/>
      <c r="AI105" s="162"/>
      <c r="AJ105" s="162"/>
      <c r="AK105" s="162">
        <f>Tabela133917[[#This Row],[Categoria]]</f>
        <v>0</v>
      </c>
      <c r="AL105" s="162"/>
      <c r="AM105" s="162"/>
      <c r="AN105" s="162"/>
      <c r="AO105" s="162"/>
      <c r="AP105" s="150" t="str">
        <f t="shared" si="5"/>
        <v/>
      </c>
    </row>
    <row r="106" spans="1:42" s="144" customFormat="1" hidden="1" x14ac:dyDescent="0.25">
      <c r="A106" s="156"/>
      <c r="B106" s="154"/>
      <c r="C106" s="155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50" t="str">
        <f t="shared" si="3"/>
        <v/>
      </c>
      <c r="P106" s="154"/>
      <c r="Q106" s="155" t="str">
        <f>IF(Tabela133917[[#This Row],[Diagnóstico]]="Não Prenha",Tabela133917[[#This Row],[Vaca]],"-")</f>
        <v>-</v>
      </c>
      <c r="R106" s="162" t="str">
        <f>IF(Tabela133917[[#This Row],[Diagnóstico]]="Não Prenha",Tabela133917[[#This Row],[E.C.C DG]],"-")</f>
        <v>-</v>
      </c>
      <c r="S106" s="162"/>
      <c r="T106" s="162" t="str">
        <f>IF(Tabela133917[[#This Row],[Diagnóstico]]="Não Prenha",Tabela133917[[#This Row],[E.C.C. IA]],"-")</f>
        <v>-</v>
      </c>
      <c r="U106" s="162" t="str">
        <f>IF(Tabela133917[[#This Row],[Diagnóstico]]="Não Prenha",Tabela133917[[#This Row],[Raça IA]],"-")</f>
        <v>-</v>
      </c>
      <c r="V106" s="162"/>
      <c r="W106" s="162">
        <f>Tabela133917[[#This Row],[Categoria]]</f>
        <v>0</v>
      </c>
      <c r="X106" s="162"/>
      <c r="Y106" s="162"/>
      <c r="Z106" s="162"/>
      <c r="AA106" s="162"/>
      <c r="AB106" s="150" t="str">
        <f t="shared" si="4"/>
        <v/>
      </c>
      <c r="AD106" s="154"/>
      <c r="AE106" s="155" t="str">
        <f>IF(Tabela131241018[[#This Row],[Diagnóstico]]="Não Prenha ",Tabela133917[[#This Row],[Vaca]],"-")</f>
        <v>-</v>
      </c>
      <c r="AF106" s="162"/>
      <c r="AG106" s="162"/>
      <c r="AH106" s="162"/>
      <c r="AI106" s="162"/>
      <c r="AJ106" s="162"/>
      <c r="AK106" s="162">
        <f>Tabela133917[[#This Row],[Categoria]]</f>
        <v>0</v>
      </c>
      <c r="AL106" s="162"/>
      <c r="AM106" s="162"/>
      <c r="AN106" s="162"/>
      <c r="AO106" s="162"/>
      <c r="AP106" s="150" t="str">
        <f t="shared" si="5"/>
        <v/>
      </c>
    </row>
    <row r="107" spans="1:42" s="144" customFormat="1" hidden="1" x14ac:dyDescent="0.25">
      <c r="A107" s="156"/>
      <c r="B107" s="154"/>
      <c r="C107" s="155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50" t="str">
        <f t="shared" si="3"/>
        <v/>
      </c>
      <c r="P107" s="154"/>
      <c r="Q107" s="155" t="str">
        <f>IF(Tabela133917[[#This Row],[Diagnóstico]]="Não Prenha",Tabela133917[[#This Row],[Vaca]],"-")</f>
        <v>-</v>
      </c>
      <c r="R107" s="162" t="str">
        <f>IF(Tabela133917[[#This Row],[Diagnóstico]]="Não Prenha",Tabela133917[[#This Row],[E.C.C DG]],"-")</f>
        <v>-</v>
      </c>
      <c r="S107" s="162"/>
      <c r="T107" s="162" t="str">
        <f>IF(Tabela133917[[#This Row],[Diagnóstico]]="Não Prenha",Tabela133917[[#This Row],[E.C.C. IA]],"-")</f>
        <v>-</v>
      </c>
      <c r="U107" s="162" t="str">
        <f>IF(Tabela133917[[#This Row],[Diagnóstico]]="Não Prenha",Tabela133917[[#This Row],[Raça IA]],"-")</f>
        <v>-</v>
      </c>
      <c r="V107" s="162"/>
      <c r="W107" s="162">
        <f>Tabela133917[[#This Row],[Categoria]]</f>
        <v>0</v>
      </c>
      <c r="X107" s="162"/>
      <c r="Y107" s="162"/>
      <c r="Z107" s="162"/>
      <c r="AA107" s="162"/>
      <c r="AB107" s="150" t="str">
        <f t="shared" si="4"/>
        <v/>
      </c>
      <c r="AD107" s="154"/>
      <c r="AE107" s="155" t="str">
        <f>IF(Tabela131241018[[#This Row],[Diagnóstico]]="Não Prenha ",Tabela133917[[#This Row],[Vaca]],"-")</f>
        <v>-</v>
      </c>
      <c r="AF107" s="162"/>
      <c r="AG107" s="162"/>
      <c r="AH107" s="162"/>
      <c r="AI107" s="162"/>
      <c r="AJ107" s="162"/>
      <c r="AK107" s="162">
        <f>Tabela133917[[#This Row],[Categoria]]</f>
        <v>0</v>
      </c>
      <c r="AL107" s="162"/>
      <c r="AM107" s="162"/>
      <c r="AN107" s="162"/>
      <c r="AO107" s="162"/>
      <c r="AP107" s="150" t="str">
        <f t="shared" si="5"/>
        <v/>
      </c>
    </row>
    <row r="108" spans="1:42" s="144" customFormat="1" hidden="1" x14ac:dyDescent="0.25">
      <c r="A108" s="156"/>
      <c r="B108" s="154"/>
      <c r="C108" s="155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50" t="str">
        <f t="shared" si="3"/>
        <v/>
      </c>
      <c r="P108" s="154"/>
      <c r="Q108" s="155" t="str">
        <f>IF(Tabela133917[[#This Row],[Diagnóstico]]="Não Prenha",Tabela133917[[#This Row],[Vaca]],"-")</f>
        <v>-</v>
      </c>
      <c r="R108" s="162" t="str">
        <f>IF(Tabela133917[[#This Row],[Diagnóstico]]="Não Prenha",Tabela133917[[#This Row],[E.C.C DG]],"-")</f>
        <v>-</v>
      </c>
      <c r="S108" s="162"/>
      <c r="T108" s="162" t="str">
        <f>IF(Tabela133917[[#This Row],[Diagnóstico]]="Não Prenha",Tabela133917[[#This Row],[E.C.C. IA]],"-")</f>
        <v>-</v>
      </c>
      <c r="U108" s="162" t="str">
        <f>IF(Tabela133917[[#This Row],[Diagnóstico]]="Não Prenha",Tabela133917[[#This Row],[Raça IA]],"-")</f>
        <v>-</v>
      </c>
      <c r="V108" s="162"/>
      <c r="W108" s="162">
        <f>Tabela133917[[#This Row],[Categoria]]</f>
        <v>0</v>
      </c>
      <c r="X108" s="162"/>
      <c r="Y108" s="162"/>
      <c r="Z108" s="162"/>
      <c r="AA108" s="162"/>
      <c r="AB108" s="150" t="str">
        <f t="shared" si="4"/>
        <v/>
      </c>
      <c r="AD108" s="154"/>
      <c r="AE108" s="155" t="str">
        <f>IF(Tabela131241018[[#This Row],[Diagnóstico]]="Não Prenha ",Tabela133917[[#This Row],[Vaca]],"-")</f>
        <v>-</v>
      </c>
      <c r="AF108" s="162"/>
      <c r="AG108" s="162"/>
      <c r="AH108" s="162"/>
      <c r="AI108" s="162"/>
      <c r="AJ108" s="162"/>
      <c r="AK108" s="162">
        <f>Tabela133917[[#This Row],[Categoria]]</f>
        <v>0</v>
      </c>
      <c r="AL108" s="162"/>
      <c r="AM108" s="162"/>
      <c r="AN108" s="162"/>
      <c r="AO108" s="162"/>
      <c r="AP108" s="150" t="str">
        <f t="shared" si="5"/>
        <v/>
      </c>
    </row>
    <row r="109" spans="1:42" s="144" customFormat="1" hidden="1" x14ac:dyDescent="0.25">
      <c r="A109" s="156"/>
      <c r="B109" s="154"/>
      <c r="C109" s="155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50" t="str">
        <f t="shared" si="3"/>
        <v/>
      </c>
      <c r="P109" s="154"/>
      <c r="Q109" s="155" t="str">
        <f>IF(Tabela133917[[#This Row],[Diagnóstico]]="Não Prenha",Tabela133917[[#This Row],[Vaca]],"-")</f>
        <v>-</v>
      </c>
      <c r="R109" s="162" t="str">
        <f>IF(Tabela133917[[#This Row],[Diagnóstico]]="Não Prenha",Tabela133917[[#This Row],[E.C.C DG]],"-")</f>
        <v>-</v>
      </c>
      <c r="S109" s="162"/>
      <c r="T109" s="162" t="str">
        <f>IF(Tabela133917[[#This Row],[Diagnóstico]]="Não Prenha",Tabela133917[[#This Row],[E.C.C. IA]],"-")</f>
        <v>-</v>
      </c>
      <c r="U109" s="162" t="str">
        <f>IF(Tabela133917[[#This Row],[Diagnóstico]]="Não Prenha",Tabela133917[[#This Row],[Raça IA]],"-")</f>
        <v>-</v>
      </c>
      <c r="V109" s="162"/>
      <c r="W109" s="162">
        <f>Tabela133917[[#This Row],[Categoria]]</f>
        <v>0</v>
      </c>
      <c r="X109" s="162"/>
      <c r="Y109" s="162"/>
      <c r="Z109" s="162"/>
      <c r="AA109" s="162"/>
      <c r="AB109" s="150" t="str">
        <f t="shared" si="4"/>
        <v/>
      </c>
      <c r="AD109" s="154"/>
      <c r="AE109" s="155" t="str">
        <f>IF(Tabela131241018[[#This Row],[Diagnóstico]]="Não Prenha ",Tabela133917[[#This Row],[Vaca]],"-")</f>
        <v>-</v>
      </c>
      <c r="AF109" s="162"/>
      <c r="AG109" s="162"/>
      <c r="AH109" s="162"/>
      <c r="AI109" s="162"/>
      <c r="AJ109" s="162"/>
      <c r="AK109" s="162">
        <f>Tabela133917[[#This Row],[Categoria]]</f>
        <v>0</v>
      </c>
      <c r="AL109" s="162"/>
      <c r="AM109" s="162"/>
      <c r="AN109" s="162"/>
      <c r="AO109" s="162"/>
      <c r="AP109" s="150" t="str">
        <f t="shared" si="5"/>
        <v/>
      </c>
    </row>
    <row r="110" spans="1:42" s="144" customFormat="1" hidden="1" x14ac:dyDescent="0.25">
      <c r="A110" s="156"/>
      <c r="B110" s="154"/>
      <c r="C110" s="155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50" t="str">
        <f t="shared" si="3"/>
        <v/>
      </c>
      <c r="P110" s="154"/>
      <c r="Q110" s="155" t="str">
        <f>IF(Tabela133917[[#This Row],[Diagnóstico]]="Não Prenha",Tabela133917[[#This Row],[Vaca]],"-")</f>
        <v>-</v>
      </c>
      <c r="R110" s="162" t="str">
        <f>IF(Tabela133917[[#This Row],[Diagnóstico]]="Não Prenha",Tabela133917[[#This Row],[E.C.C DG]],"-")</f>
        <v>-</v>
      </c>
      <c r="S110" s="162"/>
      <c r="T110" s="162" t="str">
        <f>IF(Tabela133917[[#This Row],[Diagnóstico]]="Não Prenha",Tabela133917[[#This Row],[E.C.C. IA]],"-")</f>
        <v>-</v>
      </c>
      <c r="U110" s="162" t="str">
        <f>IF(Tabela133917[[#This Row],[Diagnóstico]]="Não Prenha",Tabela133917[[#This Row],[Raça IA]],"-")</f>
        <v>-</v>
      </c>
      <c r="V110" s="162"/>
      <c r="W110" s="162">
        <f>Tabela133917[[#This Row],[Categoria]]</f>
        <v>0</v>
      </c>
      <c r="X110" s="162"/>
      <c r="Y110" s="162"/>
      <c r="Z110" s="162"/>
      <c r="AA110" s="162"/>
      <c r="AB110" s="150" t="str">
        <f t="shared" si="4"/>
        <v/>
      </c>
      <c r="AD110" s="154"/>
      <c r="AE110" s="155" t="str">
        <f>IF(Tabela131241018[[#This Row],[Diagnóstico]]="Não Prenha ",Tabela133917[[#This Row],[Vaca]],"-")</f>
        <v>-</v>
      </c>
      <c r="AF110" s="162"/>
      <c r="AG110" s="162"/>
      <c r="AH110" s="162"/>
      <c r="AI110" s="162"/>
      <c r="AJ110" s="162"/>
      <c r="AK110" s="162">
        <f>Tabela133917[[#This Row],[Categoria]]</f>
        <v>0</v>
      </c>
      <c r="AL110" s="162"/>
      <c r="AM110" s="162"/>
      <c r="AN110" s="162"/>
      <c r="AO110" s="162"/>
      <c r="AP110" s="150" t="str">
        <f t="shared" si="5"/>
        <v/>
      </c>
    </row>
    <row r="111" spans="1:42" s="144" customFormat="1" hidden="1" x14ac:dyDescent="0.25">
      <c r="A111" s="156"/>
      <c r="B111" s="154"/>
      <c r="C111" s="155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50" t="str">
        <f t="shared" si="3"/>
        <v/>
      </c>
      <c r="P111" s="154"/>
      <c r="Q111" s="155" t="str">
        <f>IF(Tabela133917[[#This Row],[Diagnóstico]]="Não Prenha",Tabela133917[[#This Row],[Vaca]],"-")</f>
        <v>-</v>
      </c>
      <c r="R111" s="162" t="str">
        <f>IF(Tabela133917[[#This Row],[Diagnóstico]]="Não Prenha",Tabela133917[[#This Row],[E.C.C DG]],"-")</f>
        <v>-</v>
      </c>
      <c r="S111" s="162"/>
      <c r="T111" s="162" t="str">
        <f>IF(Tabela133917[[#This Row],[Diagnóstico]]="Não Prenha",Tabela133917[[#This Row],[E.C.C. IA]],"-")</f>
        <v>-</v>
      </c>
      <c r="U111" s="162" t="str">
        <f>IF(Tabela133917[[#This Row],[Diagnóstico]]="Não Prenha",Tabela133917[[#This Row],[Raça IA]],"-")</f>
        <v>-</v>
      </c>
      <c r="V111" s="162"/>
      <c r="W111" s="162">
        <f>Tabela133917[[#This Row],[Categoria]]</f>
        <v>0</v>
      </c>
      <c r="X111" s="162"/>
      <c r="Y111" s="162"/>
      <c r="Z111" s="162"/>
      <c r="AA111" s="162"/>
      <c r="AB111" s="150" t="str">
        <f t="shared" si="4"/>
        <v/>
      </c>
      <c r="AD111" s="154"/>
      <c r="AE111" s="155" t="str">
        <f>IF(Tabela131241018[[#This Row],[Diagnóstico]]="Não Prenha ",Tabela133917[[#This Row],[Vaca]],"-")</f>
        <v>-</v>
      </c>
      <c r="AF111" s="162"/>
      <c r="AG111" s="162"/>
      <c r="AH111" s="162"/>
      <c r="AI111" s="162"/>
      <c r="AJ111" s="162"/>
      <c r="AK111" s="162">
        <f>Tabela133917[[#This Row],[Categoria]]</f>
        <v>0</v>
      </c>
      <c r="AL111" s="162"/>
      <c r="AM111" s="162"/>
      <c r="AN111" s="162"/>
      <c r="AO111" s="162"/>
      <c r="AP111" s="150" t="str">
        <f t="shared" si="5"/>
        <v/>
      </c>
    </row>
    <row r="112" spans="1:42" s="144" customFormat="1" hidden="1" x14ac:dyDescent="0.25">
      <c r="A112" s="156"/>
      <c r="B112" s="154"/>
      <c r="C112" s="155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50" t="str">
        <f t="shared" si="3"/>
        <v/>
      </c>
      <c r="P112" s="154"/>
      <c r="Q112" s="155" t="str">
        <f>IF(Tabela133917[[#This Row],[Diagnóstico]]="Não Prenha",Tabela133917[[#This Row],[Vaca]],"-")</f>
        <v>-</v>
      </c>
      <c r="R112" s="162" t="str">
        <f>IF(Tabela133917[[#This Row],[Diagnóstico]]="Não Prenha",Tabela133917[[#This Row],[E.C.C DG]],"-")</f>
        <v>-</v>
      </c>
      <c r="S112" s="162"/>
      <c r="T112" s="162" t="str">
        <f>IF(Tabela133917[[#This Row],[Diagnóstico]]="Não Prenha",Tabela133917[[#This Row],[E.C.C. IA]],"-")</f>
        <v>-</v>
      </c>
      <c r="U112" s="162" t="str">
        <f>IF(Tabela133917[[#This Row],[Diagnóstico]]="Não Prenha",Tabela133917[[#This Row],[Raça IA]],"-")</f>
        <v>-</v>
      </c>
      <c r="V112" s="162"/>
      <c r="W112" s="162">
        <f>Tabela133917[[#This Row],[Categoria]]</f>
        <v>0</v>
      </c>
      <c r="X112" s="162"/>
      <c r="Y112" s="162"/>
      <c r="Z112" s="162"/>
      <c r="AA112" s="162"/>
      <c r="AB112" s="150" t="str">
        <f t="shared" si="4"/>
        <v/>
      </c>
      <c r="AD112" s="154"/>
      <c r="AE112" s="155" t="str">
        <f>IF(Tabela131241018[[#This Row],[Diagnóstico]]="Não Prenha ",Tabela133917[[#This Row],[Vaca]],"-")</f>
        <v>-</v>
      </c>
      <c r="AF112" s="162"/>
      <c r="AG112" s="162"/>
      <c r="AH112" s="162"/>
      <c r="AI112" s="162"/>
      <c r="AJ112" s="162"/>
      <c r="AK112" s="162">
        <f>Tabela133917[[#This Row],[Categoria]]</f>
        <v>0</v>
      </c>
      <c r="AL112" s="162"/>
      <c r="AM112" s="162"/>
      <c r="AN112" s="162"/>
      <c r="AO112" s="162"/>
      <c r="AP112" s="150" t="str">
        <f t="shared" si="5"/>
        <v/>
      </c>
    </row>
    <row r="113" spans="1:42" s="144" customFormat="1" hidden="1" x14ac:dyDescent="0.25">
      <c r="A113" s="156"/>
      <c r="B113" s="154"/>
      <c r="C113" s="155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50" t="str">
        <f t="shared" si="3"/>
        <v/>
      </c>
      <c r="P113" s="154"/>
      <c r="Q113" s="155" t="str">
        <f>IF(Tabela133917[[#This Row],[Diagnóstico]]="Não Prenha",Tabela133917[[#This Row],[Vaca]],"-")</f>
        <v>-</v>
      </c>
      <c r="R113" s="162" t="str">
        <f>IF(Tabela133917[[#This Row],[Diagnóstico]]="Não Prenha",Tabela133917[[#This Row],[E.C.C DG]],"-")</f>
        <v>-</v>
      </c>
      <c r="S113" s="162"/>
      <c r="T113" s="162" t="str">
        <f>IF(Tabela133917[[#This Row],[Diagnóstico]]="Não Prenha",Tabela133917[[#This Row],[E.C.C. IA]],"-")</f>
        <v>-</v>
      </c>
      <c r="U113" s="162" t="str">
        <f>IF(Tabela133917[[#This Row],[Diagnóstico]]="Não Prenha",Tabela133917[[#This Row],[Raça IA]],"-")</f>
        <v>-</v>
      </c>
      <c r="V113" s="162"/>
      <c r="W113" s="162">
        <f>Tabela133917[[#This Row],[Categoria]]</f>
        <v>0</v>
      </c>
      <c r="X113" s="162"/>
      <c r="Y113" s="162"/>
      <c r="Z113" s="162"/>
      <c r="AA113" s="162"/>
      <c r="AB113" s="150" t="str">
        <f t="shared" si="4"/>
        <v/>
      </c>
      <c r="AD113" s="154"/>
      <c r="AE113" s="155" t="str">
        <f>IF(Tabela131241018[[#This Row],[Diagnóstico]]="Não Prenha ",Tabela133917[[#This Row],[Vaca]],"-")</f>
        <v>-</v>
      </c>
      <c r="AF113" s="162"/>
      <c r="AG113" s="162"/>
      <c r="AH113" s="162"/>
      <c r="AI113" s="162"/>
      <c r="AJ113" s="162"/>
      <c r="AK113" s="162">
        <f>Tabela133917[[#This Row],[Categoria]]</f>
        <v>0</v>
      </c>
      <c r="AL113" s="162"/>
      <c r="AM113" s="162"/>
      <c r="AN113" s="162"/>
      <c r="AO113" s="162"/>
      <c r="AP113" s="150" t="str">
        <f t="shared" si="5"/>
        <v/>
      </c>
    </row>
    <row r="114" spans="1:42" s="144" customFormat="1" hidden="1" x14ac:dyDescent="0.25">
      <c r="A114" s="156"/>
      <c r="B114" s="154"/>
      <c r="C114" s="155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50" t="str">
        <f t="shared" si="3"/>
        <v/>
      </c>
      <c r="P114" s="154"/>
      <c r="Q114" s="155" t="str">
        <f>IF(Tabela133917[[#This Row],[Diagnóstico]]="Não Prenha",Tabela133917[[#This Row],[Vaca]],"-")</f>
        <v>-</v>
      </c>
      <c r="R114" s="162" t="str">
        <f>IF(Tabela133917[[#This Row],[Diagnóstico]]="Não Prenha",Tabela133917[[#This Row],[E.C.C DG]],"-")</f>
        <v>-</v>
      </c>
      <c r="S114" s="162"/>
      <c r="T114" s="162" t="str">
        <f>IF(Tabela133917[[#This Row],[Diagnóstico]]="Não Prenha",Tabela133917[[#This Row],[E.C.C. IA]],"-")</f>
        <v>-</v>
      </c>
      <c r="U114" s="162" t="str">
        <f>IF(Tabela133917[[#This Row],[Diagnóstico]]="Não Prenha",Tabela133917[[#This Row],[Raça IA]],"-")</f>
        <v>-</v>
      </c>
      <c r="V114" s="162"/>
      <c r="W114" s="162">
        <f>Tabela133917[[#This Row],[Categoria]]</f>
        <v>0</v>
      </c>
      <c r="X114" s="162"/>
      <c r="Y114" s="162"/>
      <c r="Z114" s="162"/>
      <c r="AA114" s="162"/>
      <c r="AB114" s="150" t="str">
        <f t="shared" si="4"/>
        <v/>
      </c>
      <c r="AD114" s="154"/>
      <c r="AE114" s="155" t="str">
        <f>IF(Tabela131241018[[#This Row],[Diagnóstico]]="Não Prenha ",Tabela133917[[#This Row],[Vaca]],"-")</f>
        <v>-</v>
      </c>
      <c r="AF114" s="162"/>
      <c r="AG114" s="162"/>
      <c r="AH114" s="162"/>
      <c r="AI114" s="162"/>
      <c r="AJ114" s="162"/>
      <c r="AK114" s="162">
        <f>Tabela133917[[#This Row],[Categoria]]</f>
        <v>0</v>
      </c>
      <c r="AL114" s="162"/>
      <c r="AM114" s="162"/>
      <c r="AN114" s="162"/>
      <c r="AO114" s="162"/>
      <c r="AP114" s="150" t="str">
        <f t="shared" si="5"/>
        <v/>
      </c>
    </row>
    <row r="115" spans="1:42" s="144" customFormat="1" hidden="1" x14ac:dyDescent="0.25">
      <c r="A115" s="156"/>
      <c r="B115" s="154"/>
      <c r="C115" s="155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50" t="str">
        <f t="shared" si="3"/>
        <v/>
      </c>
      <c r="P115" s="154"/>
      <c r="Q115" s="155" t="str">
        <f>IF(Tabela133917[[#This Row],[Diagnóstico]]="Não Prenha",Tabela133917[[#This Row],[Vaca]],"-")</f>
        <v>-</v>
      </c>
      <c r="R115" s="162" t="str">
        <f>IF(Tabela133917[[#This Row],[Diagnóstico]]="Não Prenha",Tabela133917[[#This Row],[E.C.C DG]],"-")</f>
        <v>-</v>
      </c>
      <c r="S115" s="162"/>
      <c r="T115" s="162" t="str">
        <f>IF(Tabela133917[[#This Row],[Diagnóstico]]="Não Prenha",Tabela133917[[#This Row],[E.C.C. IA]],"-")</f>
        <v>-</v>
      </c>
      <c r="U115" s="162" t="str">
        <f>IF(Tabela133917[[#This Row],[Diagnóstico]]="Não Prenha",Tabela133917[[#This Row],[Raça IA]],"-")</f>
        <v>-</v>
      </c>
      <c r="V115" s="162"/>
      <c r="W115" s="162">
        <f>Tabela133917[[#This Row],[Categoria]]</f>
        <v>0</v>
      </c>
      <c r="X115" s="162"/>
      <c r="Y115" s="162"/>
      <c r="Z115" s="162"/>
      <c r="AA115" s="162"/>
      <c r="AB115" s="150" t="str">
        <f t="shared" si="4"/>
        <v/>
      </c>
      <c r="AD115" s="154"/>
      <c r="AE115" s="155" t="str">
        <f>IF(Tabela131241018[[#This Row],[Diagnóstico]]="Não Prenha ",Tabela133917[[#This Row],[Vaca]],"-")</f>
        <v>-</v>
      </c>
      <c r="AF115" s="162"/>
      <c r="AG115" s="162"/>
      <c r="AH115" s="162"/>
      <c r="AI115" s="162"/>
      <c r="AJ115" s="162"/>
      <c r="AK115" s="162">
        <f>Tabela133917[[#This Row],[Categoria]]</f>
        <v>0</v>
      </c>
      <c r="AL115" s="162"/>
      <c r="AM115" s="162"/>
      <c r="AN115" s="162"/>
      <c r="AO115" s="162"/>
      <c r="AP115" s="150" t="str">
        <f t="shared" si="5"/>
        <v/>
      </c>
    </row>
    <row r="116" spans="1:42" s="144" customFormat="1" hidden="1" x14ac:dyDescent="0.25">
      <c r="A116" s="156"/>
      <c r="B116" s="154"/>
      <c r="C116" s="155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50" t="str">
        <f t="shared" si="3"/>
        <v/>
      </c>
      <c r="P116" s="154"/>
      <c r="Q116" s="155" t="str">
        <f>IF(Tabela133917[[#This Row],[Diagnóstico]]="Não Prenha",Tabela133917[[#This Row],[Vaca]],"-")</f>
        <v>-</v>
      </c>
      <c r="R116" s="162" t="str">
        <f>IF(Tabela133917[[#This Row],[Diagnóstico]]="Não Prenha",Tabela133917[[#This Row],[E.C.C DG]],"-")</f>
        <v>-</v>
      </c>
      <c r="S116" s="162"/>
      <c r="T116" s="162" t="str">
        <f>IF(Tabela133917[[#This Row],[Diagnóstico]]="Não Prenha",Tabela133917[[#This Row],[E.C.C. IA]],"-")</f>
        <v>-</v>
      </c>
      <c r="U116" s="162" t="str">
        <f>IF(Tabela133917[[#This Row],[Diagnóstico]]="Não Prenha",Tabela133917[[#This Row],[Raça IA]],"-")</f>
        <v>-</v>
      </c>
      <c r="V116" s="162"/>
      <c r="W116" s="162">
        <f>Tabela133917[[#This Row],[Categoria]]</f>
        <v>0</v>
      </c>
      <c r="X116" s="162"/>
      <c r="Y116" s="162"/>
      <c r="Z116" s="162"/>
      <c r="AA116" s="162"/>
      <c r="AB116" s="150" t="str">
        <f t="shared" si="4"/>
        <v/>
      </c>
      <c r="AD116" s="154"/>
      <c r="AE116" s="155" t="str">
        <f>IF(Tabela131241018[[#This Row],[Diagnóstico]]="Não Prenha ",Tabela133917[[#This Row],[Vaca]],"-")</f>
        <v>-</v>
      </c>
      <c r="AF116" s="162"/>
      <c r="AG116" s="162"/>
      <c r="AH116" s="162"/>
      <c r="AI116" s="162"/>
      <c r="AJ116" s="162"/>
      <c r="AK116" s="162">
        <f>Tabela133917[[#This Row],[Categoria]]</f>
        <v>0</v>
      </c>
      <c r="AL116" s="162"/>
      <c r="AM116" s="162"/>
      <c r="AN116" s="162"/>
      <c r="AO116" s="162"/>
      <c r="AP116" s="150" t="str">
        <f t="shared" si="5"/>
        <v/>
      </c>
    </row>
    <row r="117" spans="1:42" s="144" customFormat="1" hidden="1" x14ac:dyDescent="0.25">
      <c r="A117" s="156"/>
      <c r="B117" s="154"/>
      <c r="C117" s="155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50" t="str">
        <f t="shared" si="3"/>
        <v/>
      </c>
      <c r="P117" s="154"/>
      <c r="Q117" s="155" t="str">
        <f>IF(Tabela133917[[#This Row],[Diagnóstico]]="Não Prenha",Tabela133917[[#This Row],[Vaca]],"-")</f>
        <v>-</v>
      </c>
      <c r="R117" s="162" t="str">
        <f>IF(Tabela133917[[#This Row],[Diagnóstico]]="Não Prenha",Tabela133917[[#This Row],[E.C.C DG]],"-")</f>
        <v>-</v>
      </c>
      <c r="S117" s="162"/>
      <c r="T117" s="162" t="str">
        <f>IF(Tabela133917[[#This Row],[Diagnóstico]]="Não Prenha",Tabela133917[[#This Row],[E.C.C. IA]],"-")</f>
        <v>-</v>
      </c>
      <c r="U117" s="162" t="str">
        <f>IF(Tabela133917[[#This Row],[Diagnóstico]]="Não Prenha",Tabela133917[[#This Row],[Raça IA]],"-")</f>
        <v>-</v>
      </c>
      <c r="V117" s="162"/>
      <c r="W117" s="162">
        <f>Tabela133917[[#This Row],[Categoria]]</f>
        <v>0</v>
      </c>
      <c r="X117" s="162"/>
      <c r="Y117" s="162"/>
      <c r="Z117" s="162"/>
      <c r="AA117" s="162"/>
      <c r="AB117" s="150" t="str">
        <f t="shared" si="4"/>
        <v/>
      </c>
      <c r="AD117" s="154"/>
      <c r="AE117" s="155" t="str">
        <f>IF(Tabela131241018[[#This Row],[Diagnóstico]]="Não Prenha ",Tabela133917[[#This Row],[Vaca]],"-")</f>
        <v>-</v>
      </c>
      <c r="AF117" s="162"/>
      <c r="AG117" s="162"/>
      <c r="AH117" s="162"/>
      <c r="AI117" s="162"/>
      <c r="AJ117" s="162"/>
      <c r="AK117" s="162">
        <f>Tabela133917[[#This Row],[Categoria]]</f>
        <v>0</v>
      </c>
      <c r="AL117" s="162"/>
      <c r="AM117" s="162"/>
      <c r="AN117" s="162"/>
      <c r="AO117" s="162"/>
      <c r="AP117" s="150" t="str">
        <f t="shared" si="5"/>
        <v/>
      </c>
    </row>
    <row r="118" spans="1:42" s="144" customFormat="1" hidden="1" x14ac:dyDescent="0.25">
      <c r="A118" s="156"/>
      <c r="B118" s="154"/>
      <c r="C118" s="155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50" t="str">
        <f t="shared" si="3"/>
        <v/>
      </c>
      <c r="P118" s="154"/>
      <c r="Q118" s="155" t="str">
        <f>IF(Tabela133917[[#This Row],[Diagnóstico]]="Não Prenha",Tabela133917[[#This Row],[Vaca]],"-")</f>
        <v>-</v>
      </c>
      <c r="R118" s="162" t="str">
        <f>IF(Tabela133917[[#This Row],[Diagnóstico]]="Não Prenha",Tabela133917[[#This Row],[E.C.C DG]],"-")</f>
        <v>-</v>
      </c>
      <c r="S118" s="162"/>
      <c r="T118" s="162" t="str">
        <f>IF(Tabela133917[[#This Row],[Diagnóstico]]="Não Prenha",Tabela133917[[#This Row],[E.C.C. IA]],"-")</f>
        <v>-</v>
      </c>
      <c r="U118" s="162" t="str">
        <f>IF(Tabela133917[[#This Row],[Diagnóstico]]="Não Prenha",Tabela133917[[#This Row],[Raça IA]],"-")</f>
        <v>-</v>
      </c>
      <c r="V118" s="162"/>
      <c r="W118" s="162">
        <f>Tabela133917[[#This Row],[Categoria]]</f>
        <v>0</v>
      </c>
      <c r="X118" s="162"/>
      <c r="Y118" s="162"/>
      <c r="Z118" s="162"/>
      <c r="AA118" s="162"/>
      <c r="AB118" s="150" t="str">
        <f t="shared" si="4"/>
        <v/>
      </c>
      <c r="AD118" s="154"/>
      <c r="AE118" s="155" t="str">
        <f>IF(Tabela131241018[[#This Row],[Diagnóstico]]="Não Prenha ",Tabela133917[[#This Row],[Vaca]],"-")</f>
        <v>-</v>
      </c>
      <c r="AF118" s="162"/>
      <c r="AG118" s="162"/>
      <c r="AH118" s="162"/>
      <c r="AI118" s="162"/>
      <c r="AJ118" s="162"/>
      <c r="AK118" s="162">
        <f>Tabela133917[[#This Row],[Categoria]]</f>
        <v>0</v>
      </c>
      <c r="AL118" s="162"/>
      <c r="AM118" s="162"/>
      <c r="AN118" s="162"/>
      <c r="AO118" s="162"/>
      <c r="AP118" s="150" t="str">
        <f t="shared" si="5"/>
        <v/>
      </c>
    </row>
    <row r="119" spans="1:42" s="144" customFormat="1" hidden="1" x14ac:dyDescent="0.25">
      <c r="A119" s="156"/>
      <c r="B119" s="154"/>
      <c r="C119" s="155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50" t="str">
        <f t="shared" si="3"/>
        <v/>
      </c>
      <c r="P119" s="154"/>
      <c r="Q119" s="155" t="str">
        <f>IF(Tabela133917[[#This Row],[Diagnóstico]]="Não Prenha",Tabela133917[[#This Row],[Vaca]],"-")</f>
        <v>-</v>
      </c>
      <c r="R119" s="162" t="str">
        <f>IF(Tabela133917[[#This Row],[Diagnóstico]]="Não Prenha",Tabela133917[[#This Row],[E.C.C DG]],"-")</f>
        <v>-</v>
      </c>
      <c r="S119" s="162"/>
      <c r="T119" s="162" t="str">
        <f>IF(Tabela133917[[#This Row],[Diagnóstico]]="Não Prenha",Tabela133917[[#This Row],[E.C.C. IA]],"-")</f>
        <v>-</v>
      </c>
      <c r="U119" s="162" t="str">
        <f>IF(Tabela133917[[#This Row],[Diagnóstico]]="Não Prenha",Tabela133917[[#This Row],[Raça IA]],"-")</f>
        <v>-</v>
      </c>
      <c r="V119" s="162"/>
      <c r="W119" s="162">
        <f>Tabela133917[[#This Row],[Categoria]]</f>
        <v>0</v>
      </c>
      <c r="X119" s="162"/>
      <c r="Y119" s="162"/>
      <c r="Z119" s="162"/>
      <c r="AA119" s="162"/>
      <c r="AB119" s="150" t="str">
        <f t="shared" si="4"/>
        <v/>
      </c>
      <c r="AD119" s="154"/>
      <c r="AE119" s="155" t="str">
        <f>IF(Tabela131241018[[#This Row],[Diagnóstico]]="Não Prenha ",Tabela133917[[#This Row],[Vaca]],"-")</f>
        <v>-</v>
      </c>
      <c r="AF119" s="162"/>
      <c r="AG119" s="162"/>
      <c r="AH119" s="162"/>
      <c r="AI119" s="162"/>
      <c r="AJ119" s="162"/>
      <c r="AK119" s="162">
        <f>Tabela133917[[#This Row],[Categoria]]</f>
        <v>0</v>
      </c>
      <c r="AL119" s="162"/>
      <c r="AM119" s="162"/>
      <c r="AN119" s="162"/>
      <c r="AO119" s="162"/>
      <c r="AP119" s="150" t="str">
        <f t="shared" si="5"/>
        <v/>
      </c>
    </row>
    <row r="120" spans="1:42" s="144" customFormat="1" hidden="1" x14ac:dyDescent="0.25">
      <c r="A120" s="156"/>
      <c r="B120" s="154"/>
      <c r="C120" s="155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50" t="str">
        <f t="shared" si="3"/>
        <v/>
      </c>
      <c r="P120" s="154"/>
      <c r="Q120" s="155" t="str">
        <f>IF(Tabela133917[[#This Row],[Diagnóstico]]="Não Prenha",Tabela133917[[#This Row],[Vaca]],"-")</f>
        <v>-</v>
      </c>
      <c r="R120" s="162" t="str">
        <f>IF(Tabela133917[[#This Row],[Diagnóstico]]="Não Prenha",Tabela133917[[#This Row],[E.C.C DG]],"-")</f>
        <v>-</v>
      </c>
      <c r="S120" s="162"/>
      <c r="T120" s="162" t="str">
        <f>IF(Tabela133917[[#This Row],[Diagnóstico]]="Não Prenha",Tabela133917[[#This Row],[E.C.C. IA]],"-")</f>
        <v>-</v>
      </c>
      <c r="U120" s="162" t="str">
        <f>IF(Tabela133917[[#This Row],[Diagnóstico]]="Não Prenha",Tabela133917[[#This Row],[Raça IA]],"-")</f>
        <v>-</v>
      </c>
      <c r="V120" s="162"/>
      <c r="W120" s="162">
        <f>Tabela133917[[#This Row],[Categoria]]</f>
        <v>0</v>
      </c>
      <c r="X120" s="162"/>
      <c r="Y120" s="162"/>
      <c r="Z120" s="162"/>
      <c r="AA120" s="162"/>
      <c r="AB120" s="150" t="str">
        <f t="shared" si="4"/>
        <v/>
      </c>
      <c r="AD120" s="154"/>
      <c r="AE120" s="155" t="str">
        <f>IF(Tabela131241018[[#This Row],[Diagnóstico]]="Não Prenha ",Tabela133917[[#This Row],[Vaca]],"-")</f>
        <v>-</v>
      </c>
      <c r="AF120" s="162"/>
      <c r="AG120" s="162"/>
      <c r="AH120" s="162"/>
      <c r="AI120" s="162"/>
      <c r="AJ120" s="162"/>
      <c r="AK120" s="162">
        <f>Tabela133917[[#This Row],[Categoria]]</f>
        <v>0</v>
      </c>
      <c r="AL120" s="162"/>
      <c r="AM120" s="162"/>
      <c r="AN120" s="162"/>
      <c r="AO120" s="162"/>
      <c r="AP120" s="150" t="str">
        <f t="shared" si="5"/>
        <v/>
      </c>
    </row>
    <row r="121" spans="1:42" s="144" customFormat="1" hidden="1" x14ac:dyDescent="0.25">
      <c r="A121" s="156"/>
      <c r="B121" s="154"/>
      <c r="C121" s="155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50" t="str">
        <f t="shared" si="3"/>
        <v/>
      </c>
      <c r="P121" s="154"/>
      <c r="Q121" s="155" t="str">
        <f>IF(Tabela133917[[#This Row],[Diagnóstico]]="Não Prenha",Tabela133917[[#This Row],[Vaca]],"-")</f>
        <v>-</v>
      </c>
      <c r="R121" s="162" t="str">
        <f>IF(Tabela133917[[#This Row],[Diagnóstico]]="Não Prenha",Tabela133917[[#This Row],[E.C.C DG]],"-")</f>
        <v>-</v>
      </c>
      <c r="S121" s="162"/>
      <c r="T121" s="162" t="str">
        <f>IF(Tabela133917[[#This Row],[Diagnóstico]]="Não Prenha",Tabela133917[[#This Row],[E.C.C. IA]],"-")</f>
        <v>-</v>
      </c>
      <c r="U121" s="162" t="str">
        <f>IF(Tabela133917[[#This Row],[Diagnóstico]]="Não Prenha",Tabela133917[[#This Row],[Raça IA]],"-")</f>
        <v>-</v>
      </c>
      <c r="V121" s="162"/>
      <c r="W121" s="162">
        <f>Tabela133917[[#This Row],[Categoria]]</f>
        <v>0</v>
      </c>
      <c r="X121" s="162"/>
      <c r="Y121" s="162"/>
      <c r="Z121" s="162"/>
      <c r="AA121" s="162"/>
      <c r="AB121" s="150" t="str">
        <f t="shared" si="4"/>
        <v/>
      </c>
      <c r="AD121" s="154"/>
      <c r="AE121" s="155" t="str">
        <f>IF(Tabela131241018[[#This Row],[Diagnóstico]]="Não Prenha ",Tabela133917[[#This Row],[Vaca]],"-")</f>
        <v>-</v>
      </c>
      <c r="AF121" s="162"/>
      <c r="AG121" s="162"/>
      <c r="AH121" s="162"/>
      <c r="AI121" s="162"/>
      <c r="AJ121" s="162"/>
      <c r="AK121" s="162">
        <f>Tabela133917[[#This Row],[Categoria]]</f>
        <v>0</v>
      </c>
      <c r="AL121" s="162"/>
      <c r="AM121" s="162"/>
      <c r="AN121" s="162"/>
      <c r="AO121" s="162"/>
      <c r="AP121" s="150" t="str">
        <f t="shared" si="5"/>
        <v/>
      </c>
    </row>
    <row r="122" spans="1:42" s="144" customFormat="1" hidden="1" x14ac:dyDescent="0.25">
      <c r="A122" s="156"/>
      <c r="B122" s="154"/>
      <c r="C122" s="155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50" t="str">
        <f t="shared" si="3"/>
        <v/>
      </c>
      <c r="P122" s="154"/>
      <c r="Q122" s="155" t="str">
        <f>IF(Tabela133917[[#This Row],[Diagnóstico]]="Não Prenha",Tabela133917[[#This Row],[Vaca]],"-")</f>
        <v>-</v>
      </c>
      <c r="R122" s="162" t="str">
        <f>IF(Tabela133917[[#This Row],[Diagnóstico]]="Não Prenha",Tabela133917[[#This Row],[E.C.C DG]],"-")</f>
        <v>-</v>
      </c>
      <c r="S122" s="162"/>
      <c r="T122" s="162" t="str">
        <f>IF(Tabela133917[[#This Row],[Diagnóstico]]="Não Prenha",Tabela133917[[#This Row],[E.C.C. IA]],"-")</f>
        <v>-</v>
      </c>
      <c r="U122" s="162" t="str">
        <f>IF(Tabela133917[[#This Row],[Diagnóstico]]="Não Prenha",Tabela133917[[#This Row],[Raça IA]],"-")</f>
        <v>-</v>
      </c>
      <c r="V122" s="162"/>
      <c r="W122" s="162">
        <f>Tabela133917[[#This Row],[Categoria]]</f>
        <v>0</v>
      </c>
      <c r="X122" s="162"/>
      <c r="Y122" s="162"/>
      <c r="Z122" s="162"/>
      <c r="AA122" s="162"/>
      <c r="AB122" s="150" t="str">
        <f t="shared" si="4"/>
        <v/>
      </c>
      <c r="AD122" s="154"/>
      <c r="AE122" s="155" t="str">
        <f>IF(Tabela131241018[[#This Row],[Diagnóstico]]="Não Prenha ",Tabela133917[[#This Row],[Vaca]],"-")</f>
        <v>-</v>
      </c>
      <c r="AF122" s="162"/>
      <c r="AG122" s="162"/>
      <c r="AH122" s="162"/>
      <c r="AI122" s="162"/>
      <c r="AJ122" s="162"/>
      <c r="AK122" s="162">
        <f>Tabela133917[[#This Row],[Categoria]]</f>
        <v>0</v>
      </c>
      <c r="AL122" s="162"/>
      <c r="AM122" s="162"/>
      <c r="AN122" s="162"/>
      <c r="AO122" s="162"/>
      <c r="AP122" s="150" t="str">
        <f t="shared" si="5"/>
        <v/>
      </c>
    </row>
    <row r="123" spans="1:42" s="144" customFormat="1" hidden="1" x14ac:dyDescent="0.25">
      <c r="A123" s="156"/>
      <c r="B123" s="154"/>
      <c r="C123" s="155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50" t="str">
        <f t="shared" si="3"/>
        <v/>
      </c>
      <c r="P123" s="154"/>
      <c r="Q123" s="155" t="str">
        <f>IF(Tabela133917[[#This Row],[Diagnóstico]]="Não Prenha",Tabela133917[[#This Row],[Vaca]],"-")</f>
        <v>-</v>
      </c>
      <c r="R123" s="162" t="str">
        <f>IF(Tabela133917[[#This Row],[Diagnóstico]]="Não Prenha",Tabela133917[[#This Row],[E.C.C DG]],"-")</f>
        <v>-</v>
      </c>
      <c r="S123" s="162"/>
      <c r="T123" s="162" t="str">
        <f>IF(Tabela133917[[#This Row],[Diagnóstico]]="Não Prenha",Tabela133917[[#This Row],[E.C.C. IA]],"-")</f>
        <v>-</v>
      </c>
      <c r="U123" s="162" t="str">
        <f>IF(Tabela133917[[#This Row],[Diagnóstico]]="Não Prenha",Tabela133917[[#This Row],[Raça IA]],"-")</f>
        <v>-</v>
      </c>
      <c r="V123" s="162"/>
      <c r="W123" s="162">
        <f>Tabela133917[[#This Row],[Categoria]]</f>
        <v>0</v>
      </c>
      <c r="X123" s="162"/>
      <c r="Y123" s="162"/>
      <c r="Z123" s="162"/>
      <c r="AA123" s="162"/>
      <c r="AB123" s="150" t="str">
        <f t="shared" si="4"/>
        <v/>
      </c>
      <c r="AD123" s="154"/>
      <c r="AE123" s="155" t="str">
        <f>IF(Tabela131241018[[#This Row],[Diagnóstico]]="Não Prenha ",Tabela133917[[#This Row],[Vaca]],"-")</f>
        <v>-</v>
      </c>
      <c r="AF123" s="162"/>
      <c r="AG123" s="162"/>
      <c r="AH123" s="162"/>
      <c r="AI123" s="162"/>
      <c r="AJ123" s="162"/>
      <c r="AK123" s="162">
        <f>Tabela133917[[#This Row],[Categoria]]</f>
        <v>0</v>
      </c>
      <c r="AL123" s="162"/>
      <c r="AM123" s="162"/>
      <c r="AN123" s="162"/>
      <c r="AO123" s="162"/>
      <c r="AP123" s="150" t="str">
        <f t="shared" si="5"/>
        <v/>
      </c>
    </row>
    <row r="124" spans="1:42" s="144" customFormat="1" hidden="1" x14ac:dyDescent="0.25">
      <c r="A124" s="156"/>
      <c r="B124" s="154"/>
      <c r="C124" s="155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50" t="str">
        <f t="shared" si="3"/>
        <v/>
      </c>
      <c r="P124" s="154"/>
      <c r="Q124" s="155" t="str">
        <f>IF(Tabela133917[[#This Row],[Diagnóstico]]="Não Prenha",Tabela133917[[#This Row],[Vaca]],"-")</f>
        <v>-</v>
      </c>
      <c r="R124" s="162" t="str">
        <f>IF(Tabela133917[[#This Row],[Diagnóstico]]="Não Prenha",Tabela133917[[#This Row],[E.C.C DG]],"-")</f>
        <v>-</v>
      </c>
      <c r="S124" s="162"/>
      <c r="T124" s="162" t="str">
        <f>IF(Tabela133917[[#This Row],[Diagnóstico]]="Não Prenha",Tabela133917[[#This Row],[E.C.C. IA]],"-")</f>
        <v>-</v>
      </c>
      <c r="U124" s="162" t="str">
        <f>IF(Tabela133917[[#This Row],[Diagnóstico]]="Não Prenha",Tabela133917[[#This Row],[Raça IA]],"-")</f>
        <v>-</v>
      </c>
      <c r="V124" s="162"/>
      <c r="W124" s="162">
        <f>Tabela133917[[#This Row],[Categoria]]</f>
        <v>0</v>
      </c>
      <c r="X124" s="162"/>
      <c r="Y124" s="162"/>
      <c r="Z124" s="162"/>
      <c r="AA124" s="162"/>
      <c r="AB124" s="150" t="str">
        <f t="shared" si="4"/>
        <v/>
      </c>
      <c r="AD124" s="154"/>
      <c r="AE124" s="155" t="str">
        <f>IF(Tabela131241018[[#This Row],[Diagnóstico]]="Não Prenha ",Tabela133917[[#This Row],[Vaca]],"-")</f>
        <v>-</v>
      </c>
      <c r="AF124" s="162"/>
      <c r="AG124" s="162"/>
      <c r="AH124" s="162"/>
      <c r="AI124" s="162"/>
      <c r="AJ124" s="162"/>
      <c r="AK124" s="162">
        <f>Tabela133917[[#This Row],[Categoria]]</f>
        <v>0</v>
      </c>
      <c r="AL124" s="162"/>
      <c r="AM124" s="162"/>
      <c r="AN124" s="162"/>
      <c r="AO124" s="162"/>
      <c r="AP124" s="150" t="str">
        <f t="shared" si="5"/>
        <v/>
      </c>
    </row>
    <row r="125" spans="1:42" s="144" customFormat="1" hidden="1" x14ac:dyDescent="0.25">
      <c r="A125" s="156"/>
      <c r="B125" s="154"/>
      <c r="C125" s="155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50" t="str">
        <f t="shared" si="3"/>
        <v/>
      </c>
      <c r="P125" s="154"/>
      <c r="Q125" s="155" t="str">
        <f>IF(Tabela133917[[#This Row],[Diagnóstico]]="Não Prenha",Tabela133917[[#This Row],[Vaca]],"-")</f>
        <v>-</v>
      </c>
      <c r="R125" s="162" t="str">
        <f>IF(Tabela133917[[#This Row],[Diagnóstico]]="Não Prenha",Tabela133917[[#This Row],[E.C.C DG]],"-")</f>
        <v>-</v>
      </c>
      <c r="S125" s="162"/>
      <c r="T125" s="162" t="str">
        <f>IF(Tabela133917[[#This Row],[Diagnóstico]]="Não Prenha",Tabela133917[[#This Row],[E.C.C. IA]],"-")</f>
        <v>-</v>
      </c>
      <c r="U125" s="162" t="str">
        <f>IF(Tabela133917[[#This Row],[Diagnóstico]]="Não Prenha",Tabela133917[[#This Row],[Raça IA]],"-")</f>
        <v>-</v>
      </c>
      <c r="V125" s="162"/>
      <c r="W125" s="162">
        <f>Tabela133917[[#This Row],[Categoria]]</f>
        <v>0</v>
      </c>
      <c r="X125" s="162"/>
      <c r="Y125" s="162"/>
      <c r="Z125" s="162"/>
      <c r="AA125" s="162"/>
      <c r="AB125" s="150" t="str">
        <f t="shared" si="4"/>
        <v/>
      </c>
      <c r="AD125" s="154"/>
      <c r="AE125" s="155" t="str">
        <f>IF(Tabela131241018[[#This Row],[Diagnóstico]]="Não Prenha ",Tabela133917[[#This Row],[Vaca]],"-")</f>
        <v>-</v>
      </c>
      <c r="AF125" s="162"/>
      <c r="AG125" s="162"/>
      <c r="AH125" s="162"/>
      <c r="AI125" s="162"/>
      <c r="AJ125" s="162"/>
      <c r="AK125" s="162">
        <f>Tabela133917[[#This Row],[Categoria]]</f>
        <v>0</v>
      </c>
      <c r="AL125" s="162"/>
      <c r="AM125" s="162"/>
      <c r="AN125" s="162"/>
      <c r="AO125" s="162"/>
      <c r="AP125" s="150" t="str">
        <f t="shared" si="5"/>
        <v/>
      </c>
    </row>
    <row r="126" spans="1:42" s="144" customFormat="1" hidden="1" x14ac:dyDescent="0.25">
      <c r="A126" s="156"/>
      <c r="B126" s="154"/>
      <c r="C126" s="155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50" t="str">
        <f t="shared" si="3"/>
        <v/>
      </c>
      <c r="P126" s="154"/>
      <c r="Q126" s="155" t="str">
        <f>IF(Tabela133917[[#This Row],[Diagnóstico]]="Não Prenha",Tabela133917[[#This Row],[Vaca]],"-")</f>
        <v>-</v>
      </c>
      <c r="R126" s="162" t="str">
        <f>IF(Tabela133917[[#This Row],[Diagnóstico]]="Não Prenha",Tabela133917[[#This Row],[E.C.C DG]],"-")</f>
        <v>-</v>
      </c>
      <c r="S126" s="162"/>
      <c r="T126" s="162" t="str">
        <f>IF(Tabela133917[[#This Row],[Diagnóstico]]="Não Prenha",Tabela133917[[#This Row],[E.C.C. IA]],"-")</f>
        <v>-</v>
      </c>
      <c r="U126" s="162" t="str">
        <f>IF(Tabela133917[[#This Row],[Diagnóstico]]="Não Prenha",Tabela133917[[#This Row],[Raça IA]],"-")</f>
        <v>-</v>
      </c>
      <c r="V126" s="162"/>
      <c r="W126" s="162">
        <f>Tabela133917[[#This Row],[Categoria]]</f>
        <v>0</v>
      </c>
      <c r="X126" s="162"/>
      <c r="Y126" s="162"/>
      <c r="Z126" s="162"/>
      <c r="AA126" s="162"/>
      <c r="AB126" s="150" t="str">
        <f t="shared" si="4"/>
        <v/>
      </c>
      <c r="AD126" s="154"/>
      <c r="AE126" s="155" t="str">
        <f>IF(Tabela131241018[[#This Row],[Diagnóstico]]="Não Prenha ",Tabela133917[[#This Row],[Vaca]],"-")</f>
        <v>-</v>
      </c>
      <c r="AF126" s="162"/>
      <c r="AG126" s="162"/>
      <c r="AH126" s="162"/>
      <c r="AI126" s="162"/>
      <c r="AJ126" s="162"/>
      <c r="AK126" s="162">
        <f>Tabela133917[[#This Row],[Categoria]]</f>
        <v>0</v>
      </c>
      <c r="AL126" s="162"/>
      <c r="AM126" s="162"/>
      <c r="AN126" s="162"/>
      <c r="AO126" s="162"/>
      <c r="AP126" s="150" t="str">
        <f t="shared" si="5"/>
        <v/>
      </c>
    </row>
    <row r="127" spans="1:42" s="144" customFormat="1" hidden="1" x14ac:dyDescent="0.25">
      <c r="A127" s="156"/>
      <c r="B127" s="154"/>
      <c r="C127" s="155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50" t="str">
        <f t="shared" si="3"/>
        <v/>
      </c>
      <c r="P127" s="154"/>
      <c r="Q127" s="155" t="str">
        <f>IF(Tabela133917[[#This Row],[Diagnóstico]]="Não Prenha",Tabela133917[[#This Row],[Vaca]],"-")</f>
        <v>-</v>
      </c>
      <c r="R127" s="162" t="str">
        <f>IF(Tabela133917[[#This Row],[Diagnóstico]]="Não Prenha",Tabela133917[[#This Row],[E.C.C DG]],"-")</f>
        <v>-</v>
      </c>
      <c r="S127" s="162"/>
      <c r="T127" s="162" t="str">
        <f>IF(Tabela133917[[#This Row],[Diagnóstico]]="Não Prenha",Tabela133917[[#This Row],[E.C.C. IA]],"-")</f>
        <v>-</v>
      </c>
      <c r="U127" s="162" t="str">
        <f>IF(Tabela133917[[#This Row],[Diagnóstico]]="Não Prenha",Tabela133917[[#This Row],[Raça IA]],"-")</f>
        <v>-</v>
      </c>
      <c r="V127" s="162"/>
      <c r="W127" s="162">
        <f>Tabela133917[[#This Row],[Categoria]]</f>
        <v>0</v>
      </c>
      <c r="X127" s="162"/>
      <c r="Y127" s="162"/>
      <c r="Z127" s="162"/>
      <c r="AA127" s="162"/>
      <c r="AB127" s="150" t="str">
        <f t="shared" si="4"/>
        <v/>
      </c>
      <c r="AD127" s="154"/>
      <c r="AE127" s="155" t="str">
        <f>IF(Tabela131241018[[#This Row],[Diagnóstico]]="Não Prenha ",Tabela133917[[#This Row],[Vaca]],"-")</f>
        <v>-</v>
      </c>
      <c r="AF127" s="162"/>
      <c r="AG127" s="162"/>
      <c r="AH127" s="162"/>
      <c r="AI127" s="162"/>
      <c r="AJ127" s="162"/>
      <c r="AK127" s="162">
        <f>Tabela133917[[#This Row],[Categoria]]</f>
        <v>0</v>
      </c>
      <c r="AL127" s="162"/>
      <c r="AM127" s="162"/>
      <c r="AN127" s="162"/>
      <c r="AO127" s="162"/>
      <c r="AP127" s="150" t="str">
        <f t="shared" si="5"/>
        <v/>
      </c>
    </row>
    <row r="128" spans="1:42" s="144" customFormat="1" hidden="1" x14ac:dyDescent="0.25">
      <c r="A128" s="156"/>
      <c r="B128" s="154"/>
      <c r="C128" s="155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50" t="str">
        <f t="shared" si="3"/>
        <v/>
      </c>
      <c r="P128" s="154"/>
      <c r="Q128" s="155" t="str">
        <f>IF(Tabela133917[[#This Row],[Diagnóstico]]="Não Prenha",Tabela133917[[#This Row],[Vaca]],"-")</f>
        <v>-</v>
      </c>
      <c r="R128" s="162" t="str">
        <f>IF(Tabela133917[[#This Row],[Diagnóstico]]="Não Prenha",Tabela133917[[#This Row],[E.C.C DG]],"-")</f>
        <v>-</v>
      </c>
      <c r="S128" s="162"/>
      <c r="T128" s="162" t="str">
        <f>IF(Tabela133917[[#This Row],[Diagnóstico]]="Não Prenha",Tabela133917[[#This Row],[E.C.C. IA]],"-")</f>
        <v>-</v>
      </c>
      <c r="U128" s="162" t="str">
        <f>IF(Tabela133917[[#This Row],[Diagnóstico]]="Não Prenha",Tabela133917[[#This Row],[Raça IA]],"-")</f>
        <v>-</v>
      </c>
      <c r="V128" s="162"/>
      <c r="W128" s="162">
        <f>Tabela133917[[#This Row],[Categoria]]</f>
        <v>0</v>
      </c>
      <c r="X128" s="162"/>
      <c r="Y128" s="162"/>
      <c r="Z128" s="162"/>
      <c r="AA128" s="162"/>
      <c r="AB128" s="150" t="str">
        <f t="shared" si="4"/>
        <v/>
      </c>
      <c r="AD128" s="154"/>
      <c r="AE128" s="155" t="str">
        <f>IF(Tabela131241018[[#This Row],[Diagnóstico]]="Não Prenha ",Tabela133917[[#This Row],[Vaca]],"-")</f>
        <v>-</v>
      </c>
      <c r="AF128" s="162"/>
      <c r="AG128" s="162"/>
      <c r="AH128" s="162"/>
      <c r="AI128" s="162"/>
      <c r="AJ128" s="162"/>
      <c r="AK128" s="162">
        <f>Tabela133917[[#This Row],[Categoria]]</f>
        <v>0</v>
      </c>
      <c r="AL128" s="162"/>
      <c r="AM128" s="162"/>
      <c r="AN128" s="162"/>
      <c r="AO128" s="162"/>
      <c r="AP128" s="150" t="str">
        <f t="shared" si="5"/>
        <v/>
      </c>
    </row>
    <row r="129" spans="1:42" s="144" customFormat="1" hidden="1" x14ac:dyDescent="0.25">
      <c r="A129" s="156"/>
      <c r="B129" s="154"/>
      <c r="C129" s="155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50" t="str">
        <f t="shared" si="3"/>
        <v/>
      </c>
      <c r="P129" s="154"/>
      <c r="Q129" s="155" t="str">
        <f>IF(Tabela133917[[#This Row],[Diagnóstico]]="Não Prenha",Tabela133917[[#This Row],[Vaca]],"-")</f>
        <v>-</v>
      </c>
      <c r="R129" s="162" t="str">
        <f>IF(Tabela133917[[#This Row],[Diagnóstico]]="Não Prenha",Tabela133917[[#This Row],[E.C.C DG]],"-")</f>
        <v>-</v>
      </c>
      <c r="S129" s="162"/>
      <c r="T129" s="162" t="str">
        <f>IF(Tabela133917[[#This Row],[Diagnóstico]]="Não Prenha",Tabela133917[[#This Row],[E.C.C. IA]],"-")</f>
        <v>-</v>
      </c>
      <c r="U129" s="162" t="str">
        <f>IF(Tabela133917[[#This Row],[Diagnóstico]]="Não Prenha",Tabela133917[[#This Row],[Raça IA]],"-")</f>
        <v>-</v>
      </c>
      <c r="V129" s="162"/>
      <c r="W129" s="162">
        <f>Tabela133917[[#This Row],[Categoria]]</f>
        <v>0</v>
      </c>
      <c r="X129" s="162"/>
      <c r="Y129" s="162"/>
      <c r="Z129" s="162"/>
      <c r="AA129" s="162"/>
      <c r="AB129" s="150" t="str">
        <f t="shared" si="4"/>
        <v/>
      </c>
      <c r="AD129" s="154"/>
      <c r="AE129" s="155" t="str">
        <f>IF(Tabela131241018[[#This Row],[Diagnóstico]]="Não Prenha ",Tabela133917[[#This Row],[Vaca]],"-")</f>
        <v>-</v>
      </c>
      <c r="AF129" s="162"/>
      <c r="AG129" s="162"/>
      <c r="AH129" s="162"/>
      <c r="AI129" s="162"/>
      <c r="AJ129" s="162"/>
      <c r="AK129" s="162">
        <f>Tabela133917[[#This Row],[Categoria]]</f>
        <v>0</v>
      </c>
      <c r="AL129" s="162"/>
      <c r="AM129" s="162"/>
      <c r="AN129" s="162"/>
      <c r="AO129" s="162"/>
      <c r="AP129" s="150" t="str">
        <f t="shared" si="5"/>
        <v/>
      </c>
    </row>
    <row r="130" spans="1:42" s="144" customFormat="1" hidden="1" x14ac:dyDescent="0.25">
      <c r="A130" s="156"/>
      <c r="B130" s="154"/>
      <c r="C130" s="155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50" t="str">
        <f t="shared" ref="N130:N193" si="6">IF(B130="","",SUM(B130+295))</f>
        <v/>
      </c>
      <c r="P130" s="154"/>
      <c r="Q130" s="155" t="str">
        <f>IF(Tabela133917[[#This Row],[Diagnóstico]]="Não Prenha",Tabela133917[[#This Row],[Vaca]],"-")</f>
        <v>-</v>
      </c>
      <c r="R130" s="162" t="str">
        <f>IF(Tabela133917[[#This Row],[Diagnóstico]]="Não Prenha",Tabela133917[[#This Row],[E.C.C DG]],"-")</f>
        <v>-</v>
      </c>
      <c r="S130" s="162"/>
      <c r="T130" s="162" t="str">
        <f>IF(Tabela133917[[#This Row],[Diagnóstico]]="Não Prenha",Tabela133917[[#This Row],[E.C.C. IA]],"-")</f>
        <v>-</v>
      </c>
      <c r="U130" s="162" t="str">
        <f>IF(Tabela133917[[#This Row],[Diagnóstico]]="Não Prenha",Tabela133917[[#This Row],[Raça IA]],"-")</f>
        <v>-</v>
      </c>
      <c r="V130" s="162"/>
      <c r="W130" s="162">
        <f>Tabela133917[[#This Row],[Categoria]]</f>
        <v>0</v>
      </c>
      <c r="X130" s="162"/>
      <c r="Y130" s="162"/>
      <c r="Z130" s="162"/>
      <c r="AA130" s="162"/>
      <c r="AB130" s="150" t="str">
        <f t="shared" ref="AB130:AB193" si="7">IF(P130="","",SUM(P130+295))</f>
        <v/>
      </c>
      <c r="AD130" s="154"/>
      <c r="AE130" s="155" t="str">
        <f>IF(Tabela131241018[[#This Row],[Diagnóstico]]="Não Prenha ",Tabela133917[[#This Row],[Vaca]],"-")</f>
        <v>-</v>
      </c>
      <c r="AF130" s="162"/>
      <c r="AG130" s="162"/>
      <c r="AH130" s="162"/>
      <c r="AI130" s="162"/>
      <c r="AJ130" s="162"/>
      <c r="AK130" s="162">
        <f>Tabela133917[[#This Row],[Categoria]]</f>
        <v>0</v>
      </c>
      <c r="AL130" s="162"/>
      <c r="AM130" s="162"/>
      <c r="AN130" s="162"/>
      <c r="AO130" s="162"/>
      <c r="AP130" s="150" t="str">
        <f t="shared" ref="AP130:AP193" si="8">IF(AD130="","",SUM(AD130+295))</f>
        <v/>
      </c>
    </row>
    <row r="131" spans="1:42" s="144" customFormat="1" hidden="1" x14ac:dyDescent="0.25">
      <c r="A131" s="156"/>
      <c r="B131" s="154"/>
      <c r="C131" s="155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50" t="str">
        <f t="shared" si="6"/>
        <v/>
      </c>
      <c r="P131" s="154"/>
      <c r="Q131" s="155" t="str">
        <f>IF(Tabela133917[[#This Row],[Diagnóstico]]="Não Prenha",Tabela133917[[#This Row],[Vaca]],"-")</f>
        <v>-</v>
      </c>
      <c r="R131" s="162" t="str">
        <f>IF(Tabela133917[[#This Row],[Diagnóstico]]="Não Prenha",Tabela133917[[#This Row],[E.C.C DG]],"-")</f>
        <v>-</v>
      </c>
      <c r="S131" s="162"/>
      <c r="T131" s="162" t="str">
        <f>IF(Tabela133917[[#This Row],[Diagnóstico]]="Não Prenha",Tabela133917[[#This Row],[E.C.C. IA]],"-")</f>
        <v>-</v>
      </c>
      <c r="U131" s="162" t="str">
        <f>IF(Tabela133917[[#This Row],[Diagnóstico]]="Não Prenha",Tabela133917[[#This Row],[Raça IA]],"-")</f>
        <v>-</v>
      </c>
      <c r="V131" s="162"/>
      <c r="W131" s="162">
        <f>Tabela133917[[#This Row],[Categoria]]</f>
        <v>0</v>
      </c>
      <c r="X131" s="162"/>
      <c r="Y131" s="162"/>
      <c r="Z131" s="162"/>
      <c r="AA131" s="162"/>
      <c r="AB131" s="150" t="str">
        <f t="shared" si="7"/>
        <v/>
      </c>
      <c r="AD131" s="154"/>
      <c r="AE131" s="155" t="str">
        <f>IF(Tabela131241018[[#This Row],[Diagnóstico]]="Não Prenha ",Tabela133917[[#This Row],[Vaca]],"-")</f>
        <v>-</v>
      </c>
      <c r="AF131" s="162"/>
      <c r="AG131" s="162"/>
      <c r="AH131" s="162"/>
      <c r="AI131" s="162"/>
      <c r="AJ131" s="162"/>
      <c r="AK131" s="162">
        <f>Tabela133917[[#This Row],[Categoria]]</f>
        <v>0</v>
      </c>
      <c r="AL131" s="162"/>
      <c r="AM131" s="162"/>
      <c r="AN131" s="162"/>
      <c r="AO131" s="162"/>
      <c r="AP131" s="150" t="str">
        <f t="shared" si="8"/>
        <v/>
      </c>
    </row>
    <row r="132" spans="1:42" s="144" customFormat="1" hidden="1" x14ac:dyDescent="0.25">
      <c r="A132" s="156"/>
      <c r="B132" s="154"/>
      <c r="C132" s="155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50" t="str">
        <f t="shared" si="6"/>
        <v/>
      </c>
      <c r="P132" s="154"/>
      <c r="Q132" s="155" t="str">
        <f>IF(Tabela133917[[#This Row],[Diagnóstico]]="Não Prenha",Tabela133917[[#This Row],[Vaca]],"-")</f>
        <v>-</v>
      </c>
      <c r="R132" s="162" t="str">
        <f>IF(Tabela133917[[#This Row],[Diagnóstico]]="Não Prenha",Tabela133917[[#This Row],[E.C.C DG]],"-")</f>
        <v>-</v>
      </c>
      <c r="S132" s="162"/>
      <c r="T132" s="162" t="str">
        <f>IF(Tabela133917[[#This Row],[Diagnóstico]]="Não Prenha",Tabela133917[[#This Row],[E.C.C. IA]],"-")</f>
        <v>-</v>
      </c>
      <c r="U132" s="162" t="str">
        <f>IF(Tabela133917[[#This Row],[Diagnóstico]]="Não Prenha",Tabela133917[[#This Row],[Raça IA]],"-")</f>
        <v>-</v>
      </c>
      <c r="V132" s="162"/>
      <c r="W132" s="162">
        <f>Tabela133917[[#This Row],[Categoria]]</f>
        <v>0</v>
      </c>
      <c r="X132" s="162"/>
      <c r="Y132" s="162"/>
      <c r="Z132" s="162"/>
      <c r="AA132" s="162"/>
      <c r="AB132" s="150" t="str">
        <f t="shared" si="7"/>
        <v/>
      </c>
      <c r="AD132" s="154"/>
      <c r="AE132" s="155" t="str">
        <f>IF(Tabela131241018[[#This Row],[Diagnóstico]]="Não Prenha ",Tabela133917[[#This Row],[Vaca]],"-")</f>
        <v>-</v>
      </c>
      <c r="AF132" s="162"/>
      <c r="AG132" s="162"/>
      <c r="AH132" s="162"/>
      <c r="AI132" s="162"/>
      <c r="AJ132" s="162"/>
      <c r="AK132" s="162">
        <f>Tabela133917[[#This Row],[Categoria]]</f>
        <v>0</v>
      </c>
      <c r="AL132" s="162"/>
      <c r="AM132" s="162"/>
      <c r="AN132" s="162"/>
      <c r="AO132" s="162"/>
      <c r="AP132" s="150" t="str">
        <f t="shared" si="8"/>
        <v/>
      </c>
    </row>
    <row r="133" spans="1:42" s="144" customFormat="1" hidden="1" x14ac:dyDescent="0.25">
      <c r="A133" s="156"/>
      <c r="B133" s="154"/>
      <c r="C133" s="155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50" t="str">
        <f t="shared" si="6"/>
        <v/>
      </c>
      <c r="P133" s="154"/>
      <c r="Q133" s="155" t="str">
        <f>IF(Tabela133917[[#This Row],[Diagnóstico]]="Não Prenha",Tabela133917[[#This Row],[Vaca]],"-")</f>
        <v>-</v>
      </c>
      <c r="R133" s="162" t="str">
        <f>IF(Tabela133917[[#This Row],[Diagnóstico]]="Não Prenha",Tabela133917[[#This Row],[E.C.C DG]],"-")</f>
        <v>-</v>
      </c>
      <c r="S133" s="162"/>
      <c r="T133" s="162" t="str">
        <f>IF(Tabela133917[[#This Row],[Diagnóstico]]="Não Prenha",Tabela133917[[#This Row],[E.C.C. IA]],"-")</f>
        <v>-</v>
      </c>
      <c r="U133" s="162" t="str">
        <f>IF(Tabela133917[[#This Row],[Diagnóstico]]="Não Prenha",Tabela133917[[#This Row],[Raça IA]],"-")</f>
        <v>-</v>
      </c>
      <c r="V133" s="162"/>
      <c r="W133" s="162">
        <f>Tabela133917[[#This Row],[Categoria]]</f>
        <v>0</v>
      </c>
      <c r="X133" s="162"/>
      <c r="Y133" s="162"/>
      <c r="Z133" s="162"/>
      <c r="AA133" s="162"/>
      <c r="AB133" s="150" t="str">
        <f t="shared" si="7"/>
        <v/>
      </c>
      <c r="AD133" s="154"/>
      <c r="AE133" s="155" t="str">
        <f>IF(Tabela131241018[[#This Row],[Diagnóstico]]="Não Prenha ",Tabela133917[[#This Row],[Vaca]],"-")</f>
        <v>-</v>
      </c>
      <c r="AF133" s="162"/>
      <c r="AG133" s="162"/>
      <c r="AH133" s="162"/>
      <c r="AI133" s="162"/>
      <c r="AJ133" s="162"/>
      <c r="AK133" s="162">
        <f>Tabela133917[[#This Row],[Categoria]]</f>
        <v>0</v>
      </c>
      <c r="AL133" s="162"/>
      <c r="AM133" s="162"/>
      <c r="AN133" s="162"/>
      <c r="AO133" s="162"/>
      <c r="AP133" s="150" t="str">
        <f t="shared" si="8"/>
        <v/>
      </c>
    </row>
    <row r="134" spans="1:42" s="144" customFormat="1" hidden="1" x14ac:dyDescent="0.25">
      <c r="A134" s="156"/>
      <c r="B134" s="154"/>
      <c r="C134" s="155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50" t="str">
        <f t="shared" si="6"/>
        <v/>
      </c>
      <c r="P134" s="154"/>
      <c r="Q134" s="155" t="str">
        <f>IF(Tabela133917[[#This Row],[Diagnóstico]]="Não Prenha",Tabela133917[[#This Row],[Vaca]],"-")</f>
        <v>-</v>
      </c>
      <c r="R134" s="162" t="str">
        <f>IF(Tabela133917[[#This Row],[Diagnóstico]]="Não Prenha",Tabela133917[[#This Row],[E.C.C DG]],"-")</f>
        <v>-</v>
      </c>
      <c r="S134" s="162"/>
      <c r="T134" s="162" t="str">
        <f>IF(Tabela133917[[#This Row],[Diagnóstico]]="Não Prenha",Tabela133917[[#This Row],[E.C.C. IA]],"-")</f>
        <v>-</v>
      </c>
      <c r="U134" s="162" t="str">
        <f>IF(Tabela133917[[#This Row],[Diagnóstico]]="Não Prenha",Tabela133917[[#This Row],[Raça IA]],"-")</f>
        <v>-</v>
      </c>
      <c r="V134" s="162"/>
      <c r="W134" s="162">
        <f>Tabela133917[[#This Row],[Categoria]]</f>
        <v>0</v>
      </c>
      <c r="X134" s="162"/>
      <c r="Y134" s="162"/>
      <c r="Z134" s="162"/>
      <c r="AA134" s="162"/>
      <c r="AB134" s="150" t="str">
        <f t="shared" si="7"/>
        <v/>
      </c>
      <c r="AD134" s="154"/>
      <c r="AE134" s="155" t="str">
        <f>IF(Tabela131241018[[#This Row],[Diagnóstico]]="Não Prenha ",Tabela133917[[#This Row],[Vaca]],"-")</f>
        <v>-</v>
      </c>
      <c r="AF134" s="162"/>
      <c r="AG134" s="162"/>
      <c r="AH134" s="162"/>
      <c r="AI134" s="162"/>
      <c r="AJ134" s="162"/>
      <c r="AK134" s="162">
        <f>Tabela133917[[#This Row],[Categoria]]</f>
        <v>0</v>
      </c>
      <c r="AL134" s="162"/>
      <c r="AM134" s="162"/>
      <c r="AN134" s="162"/>
      <c r="AO134" s="162"/>
      <c r="AP134" s="150" t="str">
        <f t="shared" si="8"/>
        <v/>
      </c>
    </row>
    <row r="135" spans="1:42" s="144" customFormat="1" hidden="1" x14ac:dyDescent="0.25">
      <c r="A135" s="156"/>
      <c r="B135" s="154"/>
      <c r="C135" s="155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50" t="str">
        <f t="shared" si="6"/>
        <v/>
      </c>
      <c r="P135" s="154"/>
      <c r="Q135" s="155" t="str">
        <f>IF(Tabela133917[[#This Row],[Diagnóstico]]="Não Prenha",Tabela133917[[#This Row],[Vaca]],"-")</f>
        <v>-</v>
      </c>
      <c r="R135" s="162" t="str">
        <f>IF(Tabela133917[[#This Row],[Diagnóstico]]="Não Prenha",Tabela133917[[#This Row],[E.C.C DG]],"-")</f>
        <v>-</v>
      </c>
      <c r="S135" s="162"/>
      <c r="T135" s="162" t="str">
        <f>IF(Tabela133917[[#This Row],[Diagnóstico]]="Não Prenha",Tabela133917[[#This Row],[E.C.C. IA]],"-")</f>
        <v>-</v>
      </c>
      <c r="U135" s="162" t="str">
        <f>IF(Tabela133917[[#This Row],[Diagnóstico]]="Não Prenha",Tabela133917[[#This Row],[Raça IA]],"-")</f>
        <v>-</v>
      </c>
      <c r="V135" s="162"/>
      <c r="W135" s="162">
        <f>Tabela133917[[#This Row],[Categoria]]</f>
        <v>0</v>
      </c>
      <c r="X135" s="162"/>
      <c r="Y135" s="162"/>
      <c r="Z135" s="162"/>
      <c r="AA135" s="162"/>
      <c r="AB135" s="150" t="str">
        <f t="shared" si="7"/>
        <v/>
      </c>
      <c r="AD135" s="154"/>
      <c r="AE135" s="155" t="str">
        <f>IF(Tabela131241018[[#This Row],[Diagnóstico]]="Não Prenha ",Tabela133917[[#This Row],[Vaca]],"-")</f>
        <v>-</v>
      </c>
      <c r="AF135" s="162"/>
      <c r="AG135" s="162"/>
      <c r="AH135" s="162"/>
      <c r="AI135" s="162"/>
      <c r="AJ135" s="162"/>
      <c r="AK135" s="162">
        <f>Tabela133917[[#This Row],[Categoria]]</f>
        <v>0</v>
      </c>
      <c r="AL135" s="162"/>
      <c r="AM135" s="162"/>
      <c r="AN135" s="162"/>
      <c r="AO135" s="162"/>
      <c r="AP135" s="150" t="str">
        <f t="shared" si="8"/>
        <v/>
      </c>
    </row>
    <row r="136" spans="1:42" s="144" customFormat="1" hidden="1" x14ac:dyDescent="0.25">
      <c r="A136" s="156"/>
      <c r="B136" s="154"/>
      <c r="C136" s="155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50" t="str">
        <f t="shared" si="6"/>
        <v/>
      </c>
      <c r="P136" s="154"/>
      <c r="Q136" s="155" t="str">
        <f>IF(Tabela133917[[#This Row],[Diagnóstico]]="Não Prenha",Tabela133917[[#This Row],[Vaca]],"-")</f>
        <v>-</v>
      </c>
      <c r="R136" s="162" t="str">
        <f>IF(Tabela133917[[#This Row],[Diagnóstico]]="Não Prenha",Tabela133917[[#This Row],[E.C.C DG]],"-")</f>
        <v>-</v>
      </c>
      <c r="S136" s="162"/>
      <c r="T136" s="162" t="str">
        <f>IF(Tabela133917[[#This Row],[Diagnóstico]]="Não Prenha",Tabela133917[[#This Row],[E.C.C. IA]],"-")</f>
        <v>-</v>
      </c>
      <c r="U136" s="162" t="str">
        <f>IF(Tabela133917[[#This Row],[Diagnóstico]]="Não Prenha",Tabela133917[[#This Row],[Raça IA]],"-")</f>
        <v>-</v>
      </c>
      <c r="V136" s="162"/>
      <c r="W136" s="162">
        <f>Tabela133917[[#This Row],[Categoria]]</f>
        <v>0</v>
      </c>
      <c r="X136" s="162"/>
      <c r="Y136" s="162"/>
      <c r="Z136" s="162"/>
      <c r="AA136" s="162"/>
      <c r="AB136" s="150" t="str">
        <f t="shared" si="7"/>
        <v/>
      </c>
      <c r="AD136" s="154"/>
      <c r="AE136" s="155" t="str">
        <f>IF(Tabela131241018[[#This Row],[Diagnóstico]]="Não Prenha ",Tabela133917[[#This Row],[Vaca]],"-")</f>
        <v>-</v>
      </c>
      <c r="AF136" s="162"/>
      <c r="AG136" s="162"/>
      <c r="AH136" s="162"/>
      <c r="AI136" s="162"/>
      <c r="AJ136" s="162"/>
      <c r="AK136" s="162">
        <f>Tabela133917[[#This Row],[Categoria]]</f>
        <v>0</v>
      </c>
      <c r="AL136" s="162"/>
      <c r="AM136" s="162"/>
      <c r="AN136" s="162"/>
      <c r="AO136" s="162"/>
      <c r="AP136" s="150" t="str">
        <f t="shared" si="8"/>
        <v/>
      </c>
    </row>
    <row r="137" spans="1:42" s="144" customFormat="1" hidden="1" x14ac:dyDescent="0.25">
      <c r="A137" s="156"/>
      <c r="B137" s="154"/>
      <c r="C137" s="155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50" t="str">
        <f t="shared" si="6"/>
        <v/>
      </c>
      <c r="P137" s="154"/>
      <c r="Q137" s="155" t="str">
        <f>IF(Tabela133917[[#This Row],[Diagnóstico]]="Não Prenha",Tabela133917[[#This Row],[Vaca]],"-")</f>
        <v>-</v>
      </c>
      <c r="R137" s="162" t="str">
        <f>IF(Tabela133917[[#This Row],[Diagnóstico]]="Não Prenha",Tabela133917[[#This Row],[E.C.C DG]],"-")</f>
        <v>-</v>
      </c>
      <c r="S137" s="162"/>
      <c r="T137" s="162" t="str">
        <f>IF(Tabela133917[[#This Row],[Diagnóstico]]="Não Prenha",Tabela133917[[#This Row],[E.C.C. IA]],"-")</f>
        <v>-</v>
      </c>
      <c r="U137" s="162" t="str">
        <f>IF(Tabela133917[[#This Row],[Diagnóstico]]="Não Prenha",Tabela133917[[#This Row],[Raça IA]],"-")</f>
        <v>-</v>
      </c>
      <c r="V137" s="162"/>
      <c r="W137" s="162">
        <f>Tabela133917[[#This Row],[Categoria]]</f>
        <v>0</v>
      </c>
      <c r="X137" s="162"/>
      <c r="Y137" s="162"/>
      <c r="Z137" s="162"/>
      <c r="AA137" s="162"/>
      <c r="AB137" s="150" t="str">
        <f t="shared" si="7"/>
        <v/>
      </c>
      <c r="AD137" s="154"/>
      <c r="AE137" s="155" t="str">
        <f>IF(Tabela131241018[[#This Row],[Diagnóstico]]="Não Prenha ",Tabela133917[[#This Row],[Vaca]],"-")</f>
        <v>-</v>
      </c>
      <c r="AF137" s="162"/>
      <c r="AG137" s="162"/>
      <c r="AH137" s="162"/>
      <c r="AI137" s="162"/>
      <c r="AJ137" s="162"/>
      <c r="AK137" s="162">
        <f>Tabela133917[[#This Row],[Categoria]]</f>
        <v>0</v>
      </c>
      <c r="AL137" s="162"/>
      <c r="AM137" s="162"/>
      <c r="AN137" s="162"/>
      <c r="AO137" s="162"/>
      <c r="AP137" s="150" t="str">
        <f t="shared" si="8"/>
        <v/>
      </c>
    </row>
    <row r="138" spans="1:42" s="144" customFormat="1" hidden="1" x14ac:dyDescent="0.25">
      <c r="A138" s="156"/>
      <c r="B138" s="154"/>
      <c r="C138" s="155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50" t="str">
        <f t="shared" si="6"/>
        <v/>
      </c>
      <c r="P138" s="154"/>
      <c r="Q138" s="155" t="str">
        <f>IF(Tabela133917[[#This Row],[Diagnóstico]]="Não Prenha",Tabela133917[[#This Row],[Vaca]],"-")</f>
        <v>-</v>
      </c>
      <c r="R138" s="162" t="str">
        <f>IF(Tabela133917[[#This Row],[Diagnóstico]]="Não Prenha",Tabela133917[[#This Row],[E.C.C DG]],"-")</f>
        <v>-</v>
      </c>
      <c r="S138" s="162"/>
      <c r="T138" s="162" t="str">
        <f>IF(Tabela133917[[#This Row],[Diagnóstico]]="Não Prenha",Tabela133917[[#This Row],[E.C.C. IA]],"-")</f>
        <v>-</v>
      </c>
      <c r="U138" s="162" t="str">
        <f>IF(Tabela133917[[#This Row],[Diagnóstico]]="Não Prenha",Tabela133917[[#This Row],[Raça IA]],"-")</f>
        <v>-</v>
      </c>
      <c r="V138" s="162"/>
      <c r="W138" s="162">
        <f>Tabela133917[[#This Row],[Categoria]]</f>
        <v>0</v>
      </c>
      <c r="X138" s="162"/>
      <c r="Y138" s="162"/>
      <c r="Z138" s="162"/>
      <c r="AA138" s="162"/>
      <c r="AB138" s="150" t="str">
        <f t="shared" si="7"/>
        <v/>
      </c>
      <c r="AD138" s="154"/>
      <c r="AE138" s="155" t="str">
        <f>IF(Tabela131241018[[#This Row],[Diagnóstico]]="Não Prenha ",Tabela133917[[#This Row],[Vaca]],"-")</f>
        <v>-</v>
      </c>
      <c r="AF138" s="162"/>
      <c r="AG138" s="162"/>
      <c r="AH138" s="162"/>
      <c r="AI138" s="162"/>
      <c r="AJ138" s="162"/>
      <c r="AK138" s="162">
        <f>Tabela133917[[#This Row],[Categoria]]</f>
        <v>0</v>
      </c>
      <c r="AL138" s="162"/>
      <c r="AM138" s="162"/>
      <c r="AN138" s="162"/>
      <c r="AO138" s="162"/>
      <c r="AP138" s="150" t="str">
        <f t="shared" si="8"/>
        <v/>
      </c>
    </row>
    <row r="139" spans="1:42" s="144" customFormat="1" hidden="1" x14ac:dyDescent="0.25">
      <c r="A139" s="156"/>
      <c r="B139" s="154"/>
      <c r="C139" s="155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50" t="str">
        <f t="shared" si="6"/>
        <v/>
      </c>
      <c r="P139" s="154"/>
      <c r="Q139" s="155" t="str">
        <f>IF(Tabela133917[[#This Row],[Diagnóstico]]="Não Prenha",Tabela133917[[#This Row],[Vaca]],"-")</f>
        <v>-</v>
      </c>
      <c r="R139" s="162" t="str">
        <f>IF(Tabela133917[[#This Row],[Diagnóstico]]="Não Prenha",Tabela133917[[#This Row],[E.C.C DG]],"-")</f>
        <v>-</v>
      </c>
      <c r="S139" s="162"/>
      <c r="T139" s="162" t="str">
        <f>IF(Tabela133917[[#This Row],[Diagnóstico]]="Não Prenha",Tabela133917[[#This Row],[E.C.C. IA]],"-")</f>
        <v>-</v>
      </c>
      <c r="U139" s="162" t="str">
        <f>IF(Tabela133917[[#This Row],[Diagnóstico]]="Não Prenha",Tabela133917[[#This Row],[Raça IA]],"-")</f>
        <v>-</v>
      </c>
      <c r="V139" s="162"/>
      <c r="W139" s="162">
        <f>Tabela133917[[#This Row],[Categoria]]</f>
        <v>0</v>
      </c>
      <c r="X139" s="162"/>
      <c r="Y139" s="162"/>
      <c r="Z139" s="162"/>
      <c r="AA139" s="162"/>
      <c r="AB139" s="150" t="str">
        <f t="shared" si="7"/>
        <v/>
      </c>
      <c r="AD139" s="154"/>
      <c r="AE139" s="155" t="str">
        <f>IF(Tabela131241018[[#This Row],[Diagnóstico]]="Não Prenha ",Tabela133917[[#This Row],[Vaca]],"-")</f>
        <v>-</v>
      </c>
      <c r="AF139" s="162"/>
      <c r="AG139" s="162"/>
      <c r="AH139" s="162"/>
      <c r="AI139" s="162"/>
      <c r="AJ139" s="162"/>
      <c r="AK139" s="162">
        <f>Tabela133917[[#This Row],[Categoria]]</f>
        <v>0</v>
      </c>
      <c r="AL139" s="162"/>
      <c r="AM139" s="162"/>
      <c r="AN139" s="162"/>
      <c r="AO139" s="162"/>
      <c r="AP139" s="150" t="str">
        <f t="shared" si="8"/>
        <v/>
      </c>
    </row>
    <row r="140" spans="1:42" s="144" customFormat="1" hidden="1" x14ac:dyDescent="0.25">
      <c r="A140" s="156"/>
      <c r="B140" s="154"/>
      <c r="C140" s="155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50" t="str">
        <f t="shared" si="6"/>
        <v/>
      </c>
      <c r="P140" s="154"/>
      <c r="Q140" s="155" t="str">
        <f>IF(Tabela133917[[#This Row],[Diagnóstico]]="Não Prenha",Tabela133917[[#This Row],[Vaca]],"-")</f>
        <v>-</v>
      </c>
      <c r="R140" s="162" t="str">
        <f>IF(Tabela133917[[#This Row],[Diagnóstico]]="Não Prenha",Tabela133917[[#This Row],[E.C.C DG]],"-")</f>
        <v>-</v>
      </c>
      <c r="S140" s="162"/>
      <c r="T140" s="162" t="str">
        <f>IF(Tabela133917[[#This Row],[Diagnóstico]]="Não Prenha",Tabela133917[[#This Row],[E.C.C. IA]],"-")</f>
        <v>-</v>
      </c>
      <c r="U140" s="162" t="str">
        <f>IF(Tabela133917[[#This Row],[Diagnóstico]]="Não Prenha",Tabela133917[[#This Row],[Raça IA]],"-")</f>
        <v>-</v>
      </c>
      <c r="V140" s="162"/>
      <c r="W140" s="162">
        <f>Tabela133917[[#This Row],[Categoria]]</f>
        <v>0</v>
      </c>
      <c r="X140" s="162"/>
      <c r="Y140" s="162"/>
      <c r="Z140" s="162"/>
      <c r="AA140" s="162"/>
      <c r="AB140" s="150" t="str">
        <f t="shared" si="7"/>
        <v/>
      </c>
      <c r="AD140" s="154"/>
      <c r="AE140" s="155" t="str">
        <f>IF(Tabela131241018[[#This Row],[Diagnóstico]]="Não Prenha ",Tabela133917[[#This Row],[Vaca]],"-")</f>
        <v>-</v>
      </c>
      <c r="AF140" s="162"/>
      <c r="AG140" s="162"/>
      <c r="AH140" s="162"/>
      <c r="AI140" s="162"/>
      <c r="AJ140" s="162"/>
      <c r="AK140" s="162">
        <f>Tabela133917[[#This Row],[Categoria]]</f>
        <v>0</v>
      </c>
      <c r="AL140" s="162"/>
      <c r="AM140" s="162"/>
      <c r="AN140" s="162"/>
      <c r="AO140" s="162"/>
      <c r="AP140" s="150" t="str">
        <f t="shared" si="8"/>
        <v/>
      </c>
    </row>
    <row r="141" spans="1:42" s="144" customFormat="1" hidden="1" x14ac:dyDescent="0.25">
      <c r="A141" s="156"/>
      <c r="B141" s="154"/>
      <c r="C141" s="155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50" t="str">
        <f t="shared" si="6"/>
        <v/>
      </c>
      <c r="P141" s="154"/>
      <c r="Q141" s="155" t="str">
        <f>IF(Tabela133917[[#This Row],[Diagnóstico]]="Não Prenha",Tabela133917[[#This Row],[Vaca]],"-")</f>
        <v>-</v>
      </c>
      <c r="R141" s="162" t="str">
        <f>IF(Tabela133917[[#This Row],[Diagnóstico]]="Não Prenha",Tabela133917[[#This Row],[E.C.C DG]],"-")</f>
        <v>-</v>
      </c>
      <c r="S141" s="162"/>
      <c r="T141" s="162" t="str">
        <f>IF(Tabela133917[[#This Row],[Diagnóstico]]="Não Prenha",Tabela133917[[#This Row],[E.C.C. IA]],"-")</f>
        <v>-</v>
      </c>
      <c r="U141" s="162" t="str">
        <f>IF(Tabela133917[[#This Row],[Diagnóstico]]="Não Prenha",Tabela133917[[#This Row],[Raça IA]],"-")</f>
        <v>-</v>
      </c>
      <c r="V141" s="162"/>
      <c r="W141" s="162">
        <f>Tabela133917[[#This Row],[Categoria]]</f>
        <v>0</v>
      </c>
      <c r="X141" s="162"/>
      <c r="Y141" s="162"/>
      <c r="Z141" s="162"/>
      <c r="AA141" s="162"/>
      <c r="AB141" s="150" t="str">
        <f t="shared" si="7"/>
        <v/>
      </c>
      <c r="AD141" s="154"/>
      <c r="AE141" s="155" t="str">
        <f>IF(Tabela131241018[[#This Row],[Diagnóstico]]="Não Prenha ",Tabela133917[[#This Row],[Vaca]],"-")</f>
        <v>-</v>
      </c>
      <c r="AF141" s="162"/>
      <c r="AG141" s="162"/>
      <c r="AH141" s="162"/>
      <c r="AI141" s="162"/>
      <c r="AJ141" s="162"/>
      <c r="AK141" s="162">
        <f>Tabela133917[[#This Row],[Categoria]]</f>
        <v>0</v>
      </c>
      <c r="AL141" s="162"/>
      <c r="AM141" s="162"/>
      <c r="AN141" s="162"/>
      <c r="AO141" s="162"/>
      <c r="AP141" s="150" t="str">
        <f t="shared" si="8"/>
        <v/>
      </c>
    </row>
    <row r="142" spans="1:42" s="144" customFormat="1" hidden="1" x14ac:dyDescent="0.25">
      <c r="A142" s="156"/>
      <c r="B142" s="154"/>
      <c r="C142" s="155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50" t="str">
        <f t="shared" si="6"/>
        <v/>
      </c>
      <c r="P142" s="154"/>
      <c r="Q142" s="155" t="str">
        <f>IF(Tabela133917[[#This Row],[Diagnóstico]]="Não Prenha",Tabela133917[[#This Row],[Vaca]],"-")</f>
        <v>-</v>
      </c>
      <c r="R142" s="162" t="str">
        <f>IF(Tabela133917[[#This Row],[Diagnóstico]]="Não Prenha",Tabela133917[[#This Row],[E.C.C DG]],"-")</f>
        <v>-</v>
      </c>
      <c r="S142" s="162"/>
      <c r="T142" s="162" t="str">
        <f>IF(Tabela133917[[#This Row],[Diagnóstico]]="Não Prenha",Tabela133917[[#This Row],[E.C.C. IA]],"-")</f>
        <v>-</v>
      </c>
      <c r="U142" s="162" t="str">
        <f>IF(Tabela133917[[#This Row],[Diagnóstico]]="Não Prenha",Tabela133917[[#This Row],[Raça IA]],"-")</f>
        <v>-</v>
      </c>
      <c r="V142" s="162"/>
      <c r="W142" s="162">
        <f>Tabela133917[[#This Row],[Categoria]]</f>
        <v>0</v>
      </c>
      <c r="X142" s="162"/>
      <c r="Y142" s="162"/>
      <c r="Z142" s="162"/>
      <c r="AA142" s="162"/>
      <c r="AB142" s="150" t="str">
        <f t="shared" si="7"/>
        <v/>
      </c>
      <c r="AD142" s="154"/>
      <c r="AE142" s="155" t="str">
        <f>IF(Tabela131241018[[#This Row],[Diagnóstico]]="Não Prenha ",Tabela133917[[#This Row],[Vaca]],"-")</f>
        <v>-</v>
      </c>
      <c r="AF142" s="162"/>
      <c r="AG142" s="162"/>
      <c r="AH142" s="162"/>
      <c r="AI142" s="162"/>
      <c r="AJ142" s="162"/>
      <c r="AK142" s="162">
        <f>Tabela133917[[#This Row],[Categoria]]</f>
        <v>0</v>
      </c>
      <c r="AL142" s="162"/>
      <c r="AM142" s="162"/>
      <c r="AN142" s="162"/>
      <c r="AO142" s="162"/>
      <c r="AP142" s="150" t="str">
        <f t="shared" si="8"/>
        <v/>
      </c>
    </row>
    <row r="143" spans="1:42" s="144" customFormat="1" hidden="1" x14ac:dyDescent="0.25">
      <c r="A143" s="156"/>
      <c r="B143" s="154"/>
      <c r="C143" s="155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50" t="str">
        <f t="shared" si="6"/>
        <v/>
      </c>
      <c r="P143" s="154"/>
      <c r="Q143" s="155" t="str">
        <f>IF(Tabela133917[[#This Row],[Diagnóstico]]="Não Prenha",Tabela133917[[#This Row],[Vaca]],"-")</f>
        <v>-</v>
      </c>
      <c r="R143" s="162" t="str">
        <f>IF(Tabela133917[[#This Row],[Diagnóstico]]="Não Prenha",Tabela133917[[#This Row],[E.C.C DG]],"-")</f>
        <v>-</v>
      </c>
      <c r="S143" s="162"/>
      <c r="T143" s="162" t="str">
        <f>IF(Tabela133917[[#This Row],[Diagnóstico]]="Não Prenha",Tabela133917[[#This Row],[E.C.C. IA]],"-")</f>
        <v>-</v>
      </c>
      <c r="U143" s="162" t="str">
        <f>IF(Tabela133917[[#This Row],[Diagnóstico]]="Não Prenha",Tabela133917[[#This Row],[Raça IA]],"-")</f>
        <v>-</v>
      </c>
      <c r="V143" s="162"/>
      <c r="W143" s="162">
        <f>Tabela133917[[#This Row],[Categoria]]</f>
        <v>0</v>
      </c>
      <c r="X143" s="162"/>
      <c r="Y143" s="162"/>
      <c r="Z143" s="162"/>
      <c r="AA143" s="162"/>
      <c r="AB143" s="150" t="str">
        <f t="shared" si="7"/>
        <v/>
      </c>
      <c r="AD143" s="154"/>
      <c r="AE143" s="155" t="str">
        <f>IF(Tabela131241018[[#This Row],[Diagnóstico]]="Não Prenha ",Tabela133917[[#This Row],[Vaca]],"-")</f>
        <v>-</v>
      </c>
      <c r="AF143" s="162"/>
      <c r="AG143" s="162"/>
      <c r="AH143" s="162"/>
      <c r="AI143" s="162"/>
      <c r="AJ143" s="162"/>
      <c r="AK143" s="162">
        <f>Tabela133917[[#This Row],[Categoria]]</f>
        <v>0</v>
      </c>
      <c r="AL143" s="162"/>
      <c r="AM143" s="162"/>
      <c r="AN143" s="162"/>
      <c r="AO143" s="162"/>
      <c r="AP143" s="150" t="str">
        <f t="shared" si="8"/>
        <v/>
      </c>
    </row>
    <row r="144" spans="1:42" s="144" customFormat="1" hidden="1" x14ac:dyDescent="0.25">
      <c r="A144" s="156"/>
      <c r="B144" s="154"/>
      <c r="C144" s="155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50" t="str">
        <f t="shared" si="6"/>
        <v/>
      </c>
      <c r="P144" s="154"/>
      <c r="Q144" s="155" t="str">
        <f>IF(Tabela133917[[#This Row],[Diagnóstico]]="Não Prenha",Tabela133917[[#This Row],[Vaca]],"-")</f>
        <v>-</v>
      </c>
      <c r="R144" s="162" t="str">
        <f>IF(Tabela133917[[#This Row],[Diagnóstico]]="Não Prenha",Tabela133917[[#This Row],[E.C.C DG]],"-")</f>
        <v>-</v>
      </c>
      <c r="S144" s="162"/>
      <c r="T144" s="162" t="str">
        <f>IF(Tabela133917[[#This Row],[Diagnóstico]]="Não Prenha",Tabela133917[[#This Row],[E.C.C. IA]],"-")</f>
        <v>-</v>
      </c>
      <c r="U144" s="162" t="str">
        <f>IF(Tabela133917[[#This Row],[Diagnóstico]]="Não Prenha",Tabela133917[[#This Row],[Raça IA]],"-")</f>
        <v>-</v>
      </c>
      <c r="V144" s="162"/>
      <c r="W144" s="162">
        <f>Tabela133917[[#This Row],[Categoria]]</f>
        <v>0</v>
      </c>
      <c r="X144" s="162"/>
      <c r="Y144" s="162"/>
      <c r="Z144" s="162"/>
      <c r="AA144" s="162"/>
      <c r="AB144" s="150" t="str">
        <f t="shared" si="7"/>
        <v/>
      </c>
      <c r="AD144" s="154"/>
      <c r="AE144" s="155" t="str">
        <f>IF(Tabela131241018[[#This Row],[Diagnóstico]]="Não Prenha ",Tabela133917[[#This Row],[Vaca]],"-")</f>
        <v>-</v>
      </c>
      <c r="AF144" s="162"/>
      <c r="AG144" s="162"/>
      <c r="AH144" s="162"/>
      <c r="AI144" s="162"/>
      <c r="AJ144" s="162"/>
      <c r="AK144" s="162">
        <f>Tabela133917[[#This Row],[Categoria]]</f>
        <v>0</v>
      </c>
      <c r="AL144" s="162"/>
      <c r="AM144" s="162"/>
      <c r="AN144" s="162"/>
      <c r="AO144" s="162"/>
      <c r="AP144" s="150" t="str">
        <f t="shared" si="8"/>
        <v/>
      </c>
    </row>
    <row r="145" spans="1:42" s="144" customFormat="1" hidden="1" x14ac:dyDescent="0.25">
      <c r="A145" s="156"/>
      <c r="B145" s="154"/>
      <c r="C145" s="155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50" t="str">
        <f t="shared" si="6"/>
        <v/>
      </c>
      <c r="P145" s="154"/>
      <c r="Q145" s="155" t="str">
        <f>IF(Tabela133917[[#This Row],[Diagnóstico]]="Não Prenha",Tabela133917[[#This Row],[Vaca]],"-")</f>
        <v>-</v>
      </c>
      <c r="R145" s="162" t="str">
        <f>IF(Tabela133917[[#This Row],[Diagnóstico]]="Não Prenha",Tabela133917[[#This Row],[E.C.C DG]],"-")</f>
        <v>-</v>
      </c>
      <c r="S145" s="162"/>
      <c r="T145" s="162" t="str">
        <f>IF(Tabela133917[[#This Row],[Diagnóstico]]="Não Prenha",Tabela133917[[#This Row],[E.C.C. IA]],"-")</f>
        <v>-</v>
      </c>
      <c r="U145" s="162" t="str">
        <f>IF(Tabela133917[[#This Row],[Diagnóstico]]="Não Prenha",Tabela133917[[#This Row],[Raça IA]],"-")</f>
        <v>-</v>
      </c>
      <c r="V145" s="162"/>
      <c r="W145" s="162">
        <f>Tabela133917[[#This Row],[Categoria]]</f>
        <v>0</v>
      </c>
      <c r="X145" s="162"/>
      <c r="Y145" s="162"/>
      <c r="Z145" s="162"/>
      <c r="AA145" s="162"/>
      <c r="AB145" s="150" t="str">
        <f t="shared" si="7"/>
        <v/>
      </c>
      <c r="AD145" s="154"/>
      <c r="AE145" s="155" t="str">
        <f>IF(Tabela131241018[[#This Row],[Diagnóstico]]="Não Prenha ",Tabela133917[[#This Row],[Vaca]],"-")</f>
        <v>-</v>
      </c>
      <c r="AF145" s="162"/>
      <c r="AG145" s="162"/>
      <c r="AH145" s="162"/>
      <c r="AI145" s="162"/>
      <c r="AJ145" s="162"/>
      <c r="AK145" s="162">
        <f>Tabela133917[[#This Row],[Categoria]]</f>
        <v>0</v>
      </c>
      <c r="AL145" s="162"/>
      <c r="AM145" s="162"/>
      <c r="AN145" s="162"/>
      <c r="AO145" s="162"/>
      <c r="AP145" s="150" t="str">
        <f t="shared" si="8"/>
        <v/>
      </c>
    </row>
    <row r="146" spans="1:42" s="144" customFormat="1" hidden="1" x14ac:dyDescent="0.25">
      <c r="A146" s="156"/>
      <c r="B146" s="154"/>
      <c r="C146" s="155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50" t="str">
        <f t="shared" si="6"/>
        <v/>
      </c>
      <c r="P146" s="154"/>
      <c r="Q146" s="155" t="str">
        <f>IF(Tabela133917[[#This Row],[Diagnóstico]]="Não Prenha",Tabela133917[[#This Row],[Vaca]],"-")</f>
        <v>-</v>
      </c>
      <c r="R146" s="162" t="str">
        <f>IF(Tabela133917[[#This Row],[Diagnóstico]]="Não Prenha",Tabela133917[[#This Row],[E.C.C DG]],"-")</f>
        <v>-</v>
      </c>
      <c r="S146" s="162"/>
      <c r="T146" s="162" t="str">
        <f>IF(Tabela133917[[#This Row],[Diagnóstico]]="Não Prenha",Tabela133917[[#This Row],[E.C.C. IA]],"-")</f>
        <v>-</v>
      </c>
      <c r="U146" s="162" t="str">
        <f>IF(Tabela133917[[#This Row],[Diagnóstico]]="Não Prenha",Tabela133917[[#This Row],[Raça IA]],"-")</f>
        <v>-</v>
      </c>
      <c r="V146" s="162"/>
      <c r="W146" s="162">
        <f>Tabela133917[[#This Row],[Categoria]]</f>
        <v>0</v>
      </c>
      <c r="X146" s="162"/>
      <c r="Y146" s="162"/>
      <c r="Z146" s="162"/>
      <c r="AA146" s="162"/>
      <c r="AB146" s="150" t="str">
        <f t="shared" si="7"/>
        <v/>
      </c>
      <c r="AD146" s="154"/>
      <c r="AE146" s="155" t="str">
        <f>IF(Tabela131241018[[#This Row],[Diagnóstico]]="Não Prenha ",Tabela133917[[#This Row],[Vaca]],"-")</f>
        <v>-</v>
      </c>
      <c r="AF146" s="162"/>
      <c r="AG146" s="162"/>
      <c r="AH146" s="162"/>
      <c r="AI146" s="162"/>
      <c r="AJ146" s="162"/>
      <c r="AK146" s="162">
        <f>Tabela133917[[#This Row],[Categoria]]</f>
        <v>0</v>
      </c>
      <c r="AL146" s="162"/>
      <c r="AM146" s="162"/>
      <c r="AN146" s="162"/>
      <c r="AO146" s="162"/>
      <c r="AP146" s="150" t="str">
        <f t="shared" si="8"/>
        <v/>
      </c>
    </row>
    <row r="147" spans="1:42" s="144" customFormat="1" hidden="1" x14ac:dyDescent="0.25">
      <c r="A147" s="156"/>
      <c r="B147" s="154"/>
      <c r="C147" s="155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50" t="str">
        <f t="shared" si="6"/>
        <v/>
      </c>
      <c r="P147" s="154"/>
      <c r="Q147" s="155" t="str">
        <f>IF(Tabela133917[[#This Row],[Diagnóstico]]="Não Prenha",Tabela133917[[#This Row],[Vaca]],"-")</f>
        <v>-</v>
      </c>
      <c r="R147" s="162" t="str">
        <f>IF(Tabela133917[[#This Row],[Diagnóstico]]="Não Prenha",Tabela133917[[#This Row],[E.C.C DG]],"-")</f>
        <v>-</v>
      </c>
      <c r="S147" s="162"/>
      <c r="T147" s="162" t="str">
        <f>IF(Tabela133917[[#This Row],[Diagnóstico]]="Não Prenha",Tabela133917[[#This Row],[E.C.C. IA]],"-")</f>
        <v>-</v>
      </c>
      <c r="U147" s="162" t="str">
        <f>IF(Tabela133917[[#This Row],[Diagnóstico]]="Não Prenha",Tabela133917[[#This Row],[Raça IA]],"-")</f>
        <v>-</v>
      </c>
      <c r="V147" s="162"/>
      <c r="W147" s="162">
        <f>Tabela133917[[#This Row],[Categoria]]</f>
        <v>0</v>
      </c>
      <c r="X147" s="162"/>
      <c r="Y147" s="162"/>
      <c r="Z147" s="162"/>
      <c r="AA147" s="162"/>
      <c r="AB147" s="150" t="str">
        <f t="shared" si="7"/>
        <v/>
      </c>
      <c r="AD147" s="154"/>
      <c r="AE147" s="155" t="str">
        <f>IF(Tabela131241018[[#This Row],[Diagnóstico]]="Não Prenha ",Tabela133917[[#This Row],[Vaca]],"-")</f>
        <v>-</v>
      </c>
      <c r="AF147" s="162"/>
      <c r="AG147" s="162"/>
      <c r="AH147" s="162"/>
      <c r="AI147" s="162"/>
      <c r="AJ147" s="162"/>
      <c r="AK147" s="162">
        <f>Tabela133917[[#This Row],[Categoria]]</f>
        <v>0</v>
      </c>
      <c r="AL147" s="162"/>
      <c r="AM147" s="162"/>
      <c r="AN147" s="162"/>
      <c r="AO147" s="162"/>
      <c r="AP147" s="150" t="str">
        <f t="shared" si="8"/>
        <v/>
      </c>
    </row>
    <row r="148" spans="1:42" s="144" customFormat="1" hidden="1" x14ac:dyDescent="0.25">
      <c r="A148" s="156"/>
      <c r="B148" s="154"/>
      <c r="C148" s="155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50" t="str">
        <f t="shared" si="6"/>
        <v/>
      </c>
      <c r="P148" s="154"/>
      <c r="Q148" s="155" t="str">
        <f>IF(Tabela133917[[#This Row],[Diagnóstico]]="Não Prenha",Tabela133917[[#This Row],[Vaca]],"-")</f>
        <v>-</v>
      </c>
      <c r="R148" s="162" t="str">
        <f>IF(Tabela133917[[#This Row],[Diagnóstico]]="Não Prenha",Tabela133917[[#This Row],[E.C.C DG]],"-")</f>
        <v>-</v>
      </c>
      <c r="S148" s="162"/>
      <c r="T148" s="162" t="str">
        <f>IF(Tabela133917[[#This Row],[Diagnóstico]]="Não Prenha",Tabela133917[[#This Row],[E.C.C. IA]],"-")</f>
        <v>-</v>
      </c>
      <c r="U148" s="162" t="str">
        <f>IF(Tabela133917[[#This Row],[Diagnóstico]]="Não Prenha",Tabela133917[[#This Row],[Raça IA]],"-")</f>
        <v>-</v>
      </c>
      <c r="V148" s="162"/>
      <c r="W148" s="162">
        <f>Tabela133917[[#This Row],[Categoria]]</f>
        <v>0</v>
      </c>
      <c r="X148" s="162"/>
      <c r="Y148" s="162"/>
      <c r="Z148" s="162"/>
      <c r="AA148" s="162"/>
      <c r="AB148" s="150" t="str">
        <f t="shared" si="7"/>
        <v/>
      </c>
      <c r="AD148" s="154"/>
      <c r="AE148" s="155" t="str">
        <f>IF(Tabela131241018[[#This Row],[Diagnóstico]]="Não Prenha ",Tabela133917[[#This Row],[Vaca]],"-")</f>
        <v>-</v>
      </c>
      <c r="AF148" s="162"/>
      <c r="AG148" s="162"/>
      <c r="AH148" s="162"/>
      <c r="AI148" s="162"/>
      <c r="AJ148" s="162"/>
      <c r="AK148" s="162">
        <f>Tabela133917[[#This Row],[Categoria]]</f>
        <v>0</v>
      </c>
      <c r="AL148" s="162"/>
      <c r="AM148" s="162"/>
      <c r="AN148" s="162"/>
      <c r="AO148" s="162"/>
      <c r="AP148" s="150" t="str">
        <f t="shared" si="8"/>
        <v/>
      </c>
    </row>
    <row r="149" spans="1:42" s="144" customFormat="1" hidden="1" x14ac:dyDescent="0.25">
      <c r="A149" s="156"/>
      <c r="B149" s="154"/>
      <c r="C149" s="155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50" t="str">
        <f t="shared" si="6"/>
        <v/>
      </c>
      <c r="P149" s="154"/>
      <c r="Q149" s="155" t="str">
        <f>IF(Tabela133917[[#This Row],[Diagnóstico]]="Não Prenha",Tabela133917[[#This Row],[Vaca]],"-")</f>
        <v>-</v>
      </c>
      <c r="R149" s="162" t="str">
        <f>IF(Tabela133917[[#This Row],[Diagnóstico]]="Não Prenha",Tabela133917[[#This Row],[E.C.C DG]],"-")</f>
        <v>-</v>
      </c>
      <c r="S149" s="162"/>
      <c r="T149" s="162" t="str">
        <f>IF(Tabela133917[[#This Row],[Diagnóstico]]="Não Prenha",Tabela133917[[#This Row],[E.C.C. IA]],"-")</f>
        <v>-</v>
      </c>
      <c r="U149" s="162" t="str">
        <f>IF(Tabela133917[[#This Row],[Diagnóstico]]="Não Prenha",Tabela133917[[#This Row],[Raça IA]],"-")</f>
        <v>-</v>
      </c>
      <c r="V149" s="162"/>
      <c r="W149" s="162">
        <f>Tabela133917[[#This Row],[Categoria]]</f>
        <v>0</v>
      </c>
      <c r="X149" s="162"/>
      <c r="Y149" s="162"/>
      <c r="Z149" s="162"/>
      <c r="AA149" s="162"/>
      <c r="AB149" s="150" t="str">
        <f t="shared" si="7"/>
        <v/>
      </c>
      <c r="AD149" s="154"/>
      <c r="AE149" s="155" t="str">
        <f>IF(Tabela131241018[[#This Row],[Diagnóstico]]="Não Prenha ",Tabela133917[[#This Row],[Vaca]],"-")</f>
        <v>-</v>
      </c>
      <c r="AF149" s="162"/>
      <c r="AG149" s="162"/>
      <c r="AH149" s="162"/>
      <c r="AI149" s="162"/>
      <c r="AJ149" s="162"/>
      <c r="AK149" s="162">
        <f>Tabela133917[[#This Row],[Categoria]]</f>
        <v>0</v>
      </c>
      <c r="AL149" s="162"/>
      <c r="AM149" s="162"/>
      <c r="AN149" s="162"/>
      <c r="AO149" s="162"/>
      <c r="AP149" s="150" t="str">
        <f t="shared" si="8"/>
        <v/>
      </c>
    </row>
    <row r="150" spans="1:42" s="144" customFormat="1" hidden="1" x14ac:dyDescent="0.25">
      <c r="A150" s="156"/>
      <c r="B150" s="154"/>
      <c r="C150" s="155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50" t="str">
        <f t="shared" si="6"/>
        <v/>
      </c>
      <c r="P150" s="154"/>
      <c r="Q150" s="155" t="str">
        <f>IF(Tabela133917[[#This Row],[Diagnóstico]]="Não Prenha",Tabela133917[[#This Row],[Vaca]],"-")</f>
        <v>-</v>
      </c>
      <c r="R150" s="162" t="str">
        <f>IF(Tabela133917[[#This Row],[Diagnóstico]]="Não Prenha",Tabela133917[[#This Row],[E.C.C DG]],"-")</f>
        <v>-</v>
      </c>
      <c r="S150" s="162"/>
      <c r="T150" s="162" t="str">
        <f>IF(Tabela133917[[#This Row],[Diagnóstico]]="Não Prenha",Tabela133917[[#This Row],[E.C.C. IA]],"-")</f>
        <v>-</v>
      </c>
      <c r="U150" s="162" t="str">
        <f>IF(Tabela133917[[#This Row],[Diagnóstico]]="Não Prenha",Tabela133917[[#This Row],[Raça IA]],"-")</f>
        <v>-</v>
      </c>
      <c r="V150" s="162"/>
      <c r="W150" s="162">
        <f>Tabela133917[[#This Row],[Categoria]]</f>
        <v>0</v>
      </c>
      <c r="X150" s="162"/>
      <c r="Y150" s="162"/>
      <c r="Z150" s="162"/>
      <c r="AA150" s="162"/>
      <c r="AB150" s="150" t="str">
        <f t="shared" si="7"/>
        <v/>
      </c>
      <c r="AD150" s="154"/>
      <c r="AE150" s="155" t="str">
        <f>IF(Tabela131241018[[#This Row],[Diagnóstico]]="Não Prenha ",Tabela133917[[#This Row],[Vaca]],"-")</f>
        <v>-</v>
      </c>
      <c r="AF150" s="162"/>
      <c r="AG150" s="162"/>
      <c r="AH150" s="162"/>
      <c r="AI150" s="162"/>
      <c r="AJ150" s="162"/>
      <c r="AK150" s="162">
        <f>Tabela133917[[#This Row],[Categoria]]</f>
        <v>0</v>
      </c>
      <c r="AL150" s="162"/>
      <c r="AM150" s="162"/>
      <c r="AN150" s="162"/>
      <c r="AO150" s="162"/>
      <c r="AP150" s="150" t="str">
        <f t="shared" si="8"/>
        <v/>
      </c>
    </row>
    <row r="151" spans="1:42" s="144" customFormat="1" hidden="1" x14ac:dyDescent="0.25">
      <c r="A151" s="156"/>
      <c r="B151" s="154"/>
      <c r="C151" s="155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50" t="str">
        <f t="shared" si="6"/>
        <v/>
      </c>
      <c r="P151" s="154"/>
      <c r="Q151" s="155" t="str">
        <f>IF(Tabela133917[[#This Row],[Diagnóstico]]="Não Prenha",Tabela133917[[#This Row],[Vaca]],"-")</f>
        <v>-</v>
      </c>
      <c r="R151" s="162" t="str">
        <f>IF(Tabela133917[[#This Row],[Diagnóstico]]="Não Prenha",Tabela133917[[#This Row],[E.C.C DG]],"-")</f>
        <v>-</v>
      </c>
      <c r="S151" s="162"/>
      <c r="T151" s="162" t="str">
        <f>IF(Tabela133917[[#This Row],[Diagnóstico]]="Não Prenha",Tabela133917[[#This Row],[E.C.C. IA]],"-")</f>
        <v>-</v>
      </c>
      <c r="U151" s="162" t="str">
        <f>IF(Tabela133917[[#This Row],[Diagnóstico]]="Não Prenha",Tabela133917[[#This Row],[Raça IA]],"-")</f>
        <v>-</v>
      </c>
      <c r="V151" s="162"/>
      <c r="W151" s="162">
        <f>Tabela133917[[#This Row],[Categoria]]</f>
        <v>0</v>
      </c>
      <c r="X151" s="162"/>
      <c r="Y151" s="162"/>
      <c r="Z151" s="162"/>
      <c r="AA151" s="162"/>
      <c r="AB151" s="150" t="str">
        <f t="shared" si="7"/>
        <v/>
      </c>
      <c r="AD151" s="154"/>
      <c r="AE151" s="155" t="str">
        <f>IF(Tabela131241018[[#This Row],[Diagnóstico]]="Não Prenha ",Tabela133917[[#This Row],[Vaca]],"-")</f>
        <v>-</v>
      </c>
      <c r="AF151" s="162"/>
      <c r="AG151" s="162"/>
      <c r="AH151" s="162"/>
      <c r="AI151" s="162"/>
      <c r="AJ151" s="162"/>
      <c r="AK151" s="162">
        <f>Tabela133917[[#This Row],[Categoria]]</f>
        <v>0</v>
      </c>
      <c r="AL151" s="162"/>
      <c r="AM151" s="162"/>
      <c r="AN151" s="162"/>
      <c r="AO151" s="162"/>
      <c r="AP151" s="150" t="str">
        <f t="shared" si="8"/>
        <v/>
      </c>
    </row>
    <row r="152" spans="1:42" s="144" customFormat="1" hidden="1" x14ac:dyDescent="0.25">
      <c r="A152" s="156"/>
      <c r="B152" s="154"/>
      <c r="C152" s="155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50" t="str">
        <f t="shared" si="6"/>
        <v/>
      </c>
      <c r="P152" s="154"/>
      <c r="Q152" s="155" t="str">
        <f>IF(Tabela133917[[#This Row],[Diagnóstico]]="Não Prenha",Tabela133917[[#This Row],[Vaca]],"-")</f>
        <v>-</v>
      </c>
      <c r="R152" s="162" t="str">
        <f>IF(Tabela133917[[#This Row],[Diagnóstico]]="Não Prenha",Tabela133917[[#This Row],[E.C.C DG]],"-")</f>
        <v>-</v>
      </c>
      <c r="S152" s="162"/>
      <c r="T152" s="162" t="str">
        <f>IF(Tabela133917[[#This Row],[Diagnóstico]]="Não Prenha",Tabela133917[[#This Row],[E.C.C. IA]],"-")</f>
        <v>-</v>
      </c>
      <c r="U152" s="162" t="str">
        <f>IF(Tabela133917[[#This Row],[Diagnóstico]]="Não Prenha",Tabela133917[[#This Row],[Raça IA]],"-")</f>
        <v>-</v>
      </c>
      <c r="V152" s="162"/>
      <c r="W152" s="162">
        <f>Tabela133917[[#This Row],[Categoria]]</f>
        <v>0</v>
      </c>
      <c r="X152" s="162"/>
      <c r="Y152" s="162"/>
      <c r="Z152" s="162"/>
      <c r="AA152" s="162"/>
      <c r="AB152" s="150" t="str">
        <f t="shared" si="7"/>
        <v/>
      </c>
      <c r="AD152" s="154"/>
      <c r="AE152" s="155" t="str">
        <f>IF(Tabela131241018[[#This Row],[Diagnóstico]]="Não Prenha ",Tabela133917[[#This Row],[Vaca]],"-")</f>
        <v>-</v>
      </c>
      <c r="AF152" s="162"/>
      <c r="AG152" s="162"/>
      <c r="AH152" s="162"/>
      <c r="AI152" s="162"/>
      <c r="AJ152" s="162"/>
      <c r="AK152" s="162">
        <f>Tabela133917[[#This Row],[Categoria]]</f>
        <v>0</v>
      </c>
      <c r="AL152" s="162"/>
      <c r="AM152" s="162"/>
      <c r="AN152" s="162"/>
      <c r="AO152" s="162"/>
      <c r="AP152" s="150" t="str">
        <f t="shared" si="8"/>
        <v/>
      </c>
    </row>
    <row r="153" spans="1:42" s="144" customFormat="1" hidden="1" x14ac:dyDescent="0.25">
      <c r="A153" s="156"/>
      <c r="B153" s="154"/>
      <c r="C153" s="155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50" t="str">
        <f t="shared" si="6"/>
        <v/>
      </c>
      <c r="P153" s="154"/>
      <c r="Q153" s="155" t="str">
        <f>IF(Tabela133917[[#This Row],[Diagnóstico]]="Não Prenha",Tabela133917[[#This Row],[Vaca]],"-")</f>
        <v>-</v>
      </c>
      <c r="R153" s="162" t="str">
        <f>IF(Tabela133917[[#This Row],[Diagnóstico]]="Não Prenha",Tabela133917[[#This Row],[E.C.C DG]],"-")</f>
        <v>-</v>
      </c>
      <c r="S153" s="162"/>
      <c r="T153" s="162" t="str">
        <f>IF(Tabela133917[[#This Row],[Diagnóstico]]="Não Prenha",Tabela133917[[#This Row],[E.C.C. IA]],"-")</f>
        <v>-</v>
      </c>
      <c r="U153" s="162" t="str">
        <f>IF(Tabela133917[[#This Row],[Diagnóstico]]="Não Prenha",Tabela133917[[#This Row],[Raça IA]],"-")</f>
        <v>-</v>
      </c>
      <c r="V153" s="162"/>
      <c r="W153" s="162">
        <f>Tabela133917[[#This Row],[Categoria]]</f>
        <v>0</v>
      </c>
      <c r="X153" s="162"/>
      <c r="Y153" s="162"/>
      <c r="Z153" s="162"/>
      <c r="AA153" s="162"/>
      <c r="AB153" s="150" t="str">
        <f t="shared" si="7"/>
        <v/>
      </c>
      <c r="AD153" s="154"/>
      <c r="AE153" s="155" t="str">
        <f>IF(Tabela131241018[[#This Row],[Diagnóstico]]="Não Prenha ",Tabela133917[[#This Row],[Vaca]],"-")</f>
        <v>-</v>
      </c>
      <c r="AF153" s="162"/>
      <c r="AG153" s="162"/>
      <c r="AH153" s="162"/>
      <c r="AI153" s="162"/>
      <c r="AJ153" s="162"/>
      <c r="AK153" s="162">
        <f>Tabela133917[[#This Row],[Categoria]]</f>
        <v>0</v>
      </c>
      <c r="AL153" s="162"/>
      <c r="AM153" s="162"/>
      <c r="AN153" s="162"/>
      <c r="AO153" s="162"/>
      <c r="AP153" s="150" t="str">
        <f t="shared" si="8"/>
        <v/>
      </c>
    </row>
    <row r="154" spans="1:42" s="144" customFormat="1" hidden="1" x14ac:dyDescent="0.25">
      <c r="A154" s="156"/>
      <c r="B154" s="154"/>
      <c r="C154" s="155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50" t="str">
        <f t="shared" si="6"/>
        <v/>
      </c>
      <c r="P154" s="154"/>
      <c r="Q154" s="155" t="str">
        <f>IF(Tabela133917[[#This Row],[Diagnóstico]]="Não Prenha",Tabela133917[[#This Row],[Vaca]],"-")</f>
        <v>-</v>
      </c>
      <c r="R154" s="162" t="str">
        <f>IF(Tabela133917[[#This Row],[Diagnóstico]]="Não Prenha",Tabela133917[[#This Row],[E.C.C DG]],"-")</f>
        <v>-</v>
      </c>
      <c r="S154" s="162"/>
      <c r="T154" s="162" t="str">
        <f>IF(Tabela133917[[#This Row],[Diagnóstico]]="Não Prenha",Tabela133917[[#This Row],[E.C.C. IA]],"-")</f>
        <v>-</v>
      </c>
      <c r="U154" s="162" t="str">
        <f>IF(Tabela133917[[#This Row],[Diagnóstico]]="Não Prenha",Tabela133917[[#This Row],[Raça IA]],"-")</f>
        <v>-</v>
      </c>
      <c r="V154" s="162"/>
      <c r="W154" s="162">
        <f>Tabela133917[[#This Row],[Categoria]]</f>
        <v>0</v>
      </c>
      <c r="X154" s="162"/>
      <c r="Y154" s="162"/>
      <c r="Z154" s="162"/>
      <c r="AA154" s="162"/>
      <c r="AB154" s="150" t="str">
        <f t="shared" si="7"/>
        <v/>
      </c>
      <c r="AD154" s="154"/>
      <c r="AE154" s="155" t="str">
        <f>IF(Tabela131241018[[#This Row],[Diagnóstico]]="Não Prenha ",Tabela133917[[#This Row],[Vaca]],"-")</f>
        <v>-</v>
      </c>
      <c r="AF154" s="162"/>
      <c r="AG154" s="162"/>
      <c r="AH154" s="162"/>
      <c r="AI154" s="162"/>
      <c r="AJ154" s="162"/>
      <c r="AK154" s="162">
        <f>Tabela133917[[#This Row],[Categoria]]</f>
        <v>0</v>
      </c>
      <c r="AL154" s="162"/>
      <c r="AM154" s="162"/>
      <c r="AN154" s="162"/>
      <c r="AO154" s="162"/>
      <c r="AP154" s="150" t="str">
        <f t="shared" si="8"/>
        <v/>
      </c>
    </row>
    <row r="155" spans="1:42" s="144" customFormat="1" hidden="1" x14ac:dyDescent="0.25">
      <c r="A155" s="156"/>
      <c r="B155" s="154"/>
      <c r="C155" s="155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50" t="str">
        <f t="shared" si="6"/>
        <v/>
      </c>
      <c r="P155" s="154"/>
      <c r="Q155" s="155" t="str">
        <f>IF(Tabela133917[[#This Row],[Diagnóstico]]="Não Prenha",Tabela133917[[#This Row],[Vaca]],"-")</f>
        <v>-</v>
      </c>
      <c r="R155" s="162" t="str">
        <f>IF(Tabela133917[[#This Row],[Diagnóstico]]="Não Prenha",Tabela133917[[#This Row],[E.C.C DG]],"-")</f>
        <v>-</v>
      </c>
      <c r="S155" s="162"/>
      <c r="T155" s="162" t="str">
        <f>IF(Tabela133917[[#This Row],[Diagnóstico]]="Não Prenha",Tabela133917[[#This Row],[E.C.C. IA]],"-")</f>
        <v>-</v>
      </c>
      <c r="U155" s="162" t="str">
        <f>IF(Tabela133917[[#This Row],[Diagnóstico]]="Não Prenha",Tabela133917[[#This Row],[Raça IA]],"-")</f>
        <v>-</v>
      </c>
      <c r="V155" s="162"/>
      <c r="W155" s="162">
        <f>Tabela133917[[#This Row],[Categoria]]</f>
        <v>0</v>
      </c>
      <c r="X155" s="162"/>
      <c r="Y155" s="162"/>
      <c r="Z155" s="162"/>
      <c r="AA155" s="162"/>
      <c r="AB155" s="150" t="str">
        <f t="shared" si="7"/>
        <v/>
      </c>
      <c r="AD155" s="154"/>
      <c r="AE155" s="155" t="str">
        <f>IF(Tabela131241018[[#This Row],[Diagnóstico]]="Não Prenha ",Tabela133917[[#This Row],[Vaca]],"-")</f>
        <v>-</v>
      </c>
      <c r="AF155" s="162"/>
      <c r="AG155" s="162"/>
      <c r="AH155" s="162"/>
      <c r="AI155" s="162"/>
      <c r="AJ155" s="162"/>
      <c r="AK155" s="162">
        <f>Tabela133917[[#This Row],[Categoria]]</f>
        <v>0</v>
      </c>
      <c r="AL155" s="162"/>
      <c r="AM155" s="162"/>
      <c r="AN155" s="162"/>
      <c r="AO155" s="162"/>
      <c r="AP155" s="150" t="str">
        <f t="shared" si="8"/>
        <v/>
      </c>
    </row>
    <row r="156" spans="1:42" s="144" customFormat="1" hidden="1" x14ac:dyDescent="0.25">
      <c r="A156" s="156"/>
      <c r="B156" s="154"/>
      <c r="C156" s="155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50" t="str">
        <f t="shared" si="6"/>
        <v/>
      </c>
      <c r="P156" s="154"/>
      <c r="Q156" s="155" t="str">
        <f>IF(Tabela133917[[#This Row],[Diagnóstico]]="Não Prenha",Tabela133917[[#This Row],[Vaca]],"-")</f>
        <v>-</v>
      </c>
      <c r="R156" s="162" t="str">
        <f>IF(Tabela133917[[#This Row],[Diagnóstico]]="Não Prenha",Tabela133917[[#This Row],[E.C.C DG]],"-")</f>
        <v>-</v>
      </c>
      <c r="S156" s="162"/>
      <c r="T156" s="162" t="str">
        <f>IF(Tabela133917[[#This Row],[Diagnóstico]]="Não Prenha",Tabela133917[[#This Row],[E.C.C. IA]],"-")</f>
        <v>-</v>
      </c>
      <c r="U156" s="162" t="str">
        <f>IF(Tabela133917[[#This Row],[Diagnóstico]]="Não Prenha",Tabela133917[[#This Row],[Raça IA]],"-")</f>
        <v>-</v>
      </c>
      <c r="V156" s="162"/>
      <c r="W156" s="162">
        <f>Tabela133917[[#This Row],[Categoria]]</f>
        <v>0</v>
      </c>
      <c r="X156" s="162"/>
      <c r="Y156" s="162"/>
      <c r="Z156" s="162"/>
      <c r="AA156" s="162"/>
      <c r="AB156" s="150" t="str">
        <f t="shared" si="7"/>
        <v/>
      </c>
      <c r="AD156" s="154"/>
      <c r="AE156" s="155" t="str">
        <f>IF(Tabela131241018[[#This Row],[Diagnóstico]]="Não Prenha ",Tabela133917[[#This Row],[Vaca]],"-")</f>
        <v>-</v>
      </c>
      <c r="AF156" s="162"/>
      <c r="AG156" s="162"/>
      <c r="AH156" s="162"/>
      <c r="AI156" s="162"/>
      <c r="AJ156" s="162"/>
      <c r="AK156" s="162">
        <f>Tabela133917[[#This Row],[Categoria]]</f>
        <v>0</v>
      </c>
      <c r="AL156" s="162"/>
      <c r="AM156" s="162"/>
      <c r="AN156" s="162"/>
      <c r="AO156" s="162"/>
      <c r="AP156" s="150" t="str">
        <f t="shared" si="8"/>
        <v/>
      </c>
    </row>
    <row r="157" spans="1:42" s="144" customFormat="1" hidden="1" x14ac:dyDescent="0.25">
      <c r="A157" s="156"/>
      <c r="B157" s="154"/>
      <c r="C157" s="155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50" t="str">
        <f t="shared" si="6"/>
        <v/>
      </c>
      <c r="P157" s="154"/>
      <c r="Q157" s="155" t="str">
        <f>IF(Tabela133917[[#This Row],[Diagnóstico]]="Não Prenha",Tabela133917[[#This Row],[Vaca]],"-")</f>
        <v>-</v>
      </c>
      <c r="R157" s="162" t="str">
        <f>IF(Tabela133917[[#This Row],[Diagnóstico]]="Não Prenha",Tabela133917[[#This Row],[E.C.C DG]],"-")</f>
        <v>-</v>
      </c>
      <c r="S157" s="162"/>
      <c r="T157" s="162" t="str">
        <f>IF(Tabela133917[[#This Row],[Diagnóstico]]="Não Prenha",Tabela133917[[#This Row],[E.C.C. IA]],"-")</f>
        <v>-</v>
      </c>
      <c r="U157" s="162" t="str">
        <f>IF(Tabela133917[[#This Row],[Diagnóstico]]="Não Prenha",Tabela133917[[#This Row],[Raça IA]],"-")</f>
        <v>-</v>
      </c>
      <c r="V157" s="162"/>
      <c r="W157" s="162">
        <f>Tabela133917[[#This Row],[Categoria]]</f>
        <v>0</v>
      </c>
      <c r="X157" s="162"/>
      <c r="Y157" s="162"/>
      <c r="Z157" s="162"/>
      <c r="AA157" s="162"/>
      <c r="AB157" s="150" t="str">
        <f t="shared" si="7"/>
        <v/>
      </c>
      <c r="AD157" s="154"/>
      <c r="AE157" s="155" t="str">
        <f>IF(Tabela131241018[[#This Row],[Diagnóstico]]="Não Prenha ",Tabela133917[[#This Row],[Vaca]],"-")</f>
        <v>-</v>
      </c>
      <c r="AF157" s="162"/>
      <c r="AG157" s="162"/>
      <c r="AH157" s="162"/>
      <c r="AI157" s="162"/>
      <c r="AJ157" s="162"/>
      <c r="AK157" s="162">
        <f>Tabela133917[[#This Row],[Categoria]]</f>
        <v>0</v>
      </c>
      <c r="AL157" s="162"/>
      <c r="AM157" s="162"/>
      <c r="AN157" s="162"/>
      <c r="AO157" s="162"/>
      <c r="AP157" s="150" t="str">
        <f t="shared" si="8"/>
        <v/>
      </c>
    </row>
    <row r="158" spans="1:42" s="144" customFormat="1" hidden="1" x14ac:dyDescent="0.25">
      <c r="A158" s="156"/>
      <c r="B158" s="154"/>
      <c r="C158" s="155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50" t="str">
        <f t="shared" si="6"/>
        <v/>
      </c>
      <c r="P158" s="154"/>
      <c r="Q158" s="155" t="str">
        <f>IF(Tabela133917[[#This Row],[Diagnóstico]]="Não Prenha",Tabela133917[[#This Row],[Vaca]],"-")</f>
        <v>-</v>
      </c>
      <c r="R158" s="162" t="str">
        <f>IF(Tabela133917[[#This Row],[Diagnóstico]]="Não Prenha",Tabela133917[[#This Row],[E.C.C DG]],"-")</f>
        <v>-</v>
      </c>
      <c r="S158" s="162"/>
      <c r="T158" s="162" t="str">
        <f>IF(Tabela133917[[#This Row],[Diagnóstico]]="Não Prenha",Tabela133917[[#This Row],[E.C.C. IA]],"-")</f>
        <v>-</v>
      </c>
      <c r="U158" s="162" t="str">
        <f>IF(Tabela133917[[#This Row],[Diagnóstico]]="Não Prenha",Tabela133917[[#This Row],[Raça IA]],"-")</f>
        <v>-</v>
      </c>
      <c r="V158" s="162"/>
      <c r="W158" s="162">
        <f>Tabela133917[[#This Row],[Categoria]]</f>
        <v>0</v>
      </c>
      <c r="X158" s="162"/>
      <c r="Y158" s="162"/>
      <c r="Z158" s="162"/>
      <c r="AA158" s="162"/>
      <c r="AB158" s="150" t="str">
        <f t="shared" si="7"/>
        <v/>
      </c>
      <c r="AD158" s="154"/>
      <c r="AE158" s="155" t="str">
        <f>IF(Tabela131241018[[#This Row],[Diagnóstico]]="Não Prenha ",Tabela133917[[#This Row],[Vaca]],"-")</f>
        <v>-</v>
      </c>
      <c r="AF158" s="162"/>
      <c r="AG158" s="162"/>
      <c r="AH158" s="162"/>
      <c r="AI158" s="162"/>
      <c r="AJ158" s="162"/>
      <c r="AK158" s="162">
        <f>Tabela133917[[#This Row],[Categoria]]</f>
        <v>0</v>
      </c>
      <c r="AL158" s="162"/>
      <c r="AM158" s="162"/>
      <c r="AN158" s="162"/>
      <c r="AO158" s="162"/>
      <c r="AP158" s="150" t="str">
        <f t="shared" si="8"/>
        <v/>
      </c>
    </row>
    <row r="159" spans="1:42" s="144" customFormat="1" hidden="1" x14ac:dyDescent="0.25">
      <c r="A159" s="156"/>
      <c r="B159" s="154"/>
      <c r="C159" s="155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50" t="str">
        <f t="shared" si="6"/>
        <v/>
      </c>
      <c r="P159" s="154"/>
      <c r="Q159" s="155" t="str">
        <f>IF(Tabela133917[[#This Row],[Diagnóstico]]="Não Prenha",Tabela133917[[#This Row],[Vaca]],"-")</f>
        <v>-</v>
      </c>
      <c r="R159" s="162" t="str">
        <f>IF(Tabela133917[[#This Row],[Diagnóstico]]="Não Prenha",Tabela133917[[#This Row],[E.C.C DG]],"-")</f>
        <v>-</v>
      </c>
      <c r="S159" s="162"/>
      <c r="T159" s="162" t="str">
        <f>IF(Tabela133917[[#This Row],[Diagnóstico]]="Não Prenha",Tabela133917[[#This Row],[E.C.C. IA]],"-")</f>
        <v>-</v>
      </c>
      <c r="U159" s="162" t="str">
        <f>IF(Tabela133917[[#This Row],[Diagnóstico]]="Não Prenha",Tabela133917[[#This Row],[Raça IA]],"-")</f>
        <v>-</v>
      </c>
      <c r="V159" s="162"/>
      <c r="W159" s="162">
        <f>Tabela133917[[#This Row],[Categoria]]</f>
        <v>0</v>
      </c>
      <c r="X159" s="162"/>
      <c r="Y159" s="162"/>
      <c r="Z159" s="162"/>
      <c r="AA159" s="162"/>
      <c r="AB159" s="150" t="str">
        <f t="shared" si="7"/>
        <v/>
      </c>
      <c r="AD159" s="154"/>
      <c r="AE159" s="155" t="str">
        <f>IF(Tabela131241018[[#This Row],[Diagnóstico]]="Não Prenha ",Tabela133917[[#This Row],[Vaca]],"-")</f>
        <v>-</v>
      </c>
      <c r="AF159" s="162"/>
      <c r="AG159" s="162"/>
      <c r="AH159" s="162"/>
      <c r="AI159" s="162"/>
      <c r="AJ159" s="162"/>
      <c r="AK159" s="162">
        <f>Tabela133917[[#This Row],[Categoria]]</f>
        <v>0</v>
      </c>
      <c r="AL159" s="162"/>
      <c r="AM159" s="162"/>
      <c r="AN159" s="162"/>
      <c r="AO159" s="162"/>
      <c r="AP159" s="150" t="str">
        <f t="shared" si="8"/>
        <v/>
      </c>
    </row>
    <row r="160" spans="1:42" s="144" customFormat="1" hidden="1" x14ac:dyDescent="0.25">
      <c r="A160" s="156"/>
      <c r="B160" s="154"/>
      <c r="C160" s="155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50" t="str">
        <f t="shared" si="6"/>
        <v/>
      </c>
      <c r="P160" s="154"/>
      <c r="Q160" s="155" t="str">
        <f>IF(Tabela133917[[#This Row],[Diagnóstico]]="Não Prenha",Tabela133917[[#This Row],[Vaca]],"-")</f>
        <v>-</v>
      </c>
      <c r="R160" s="162" t="str">
        <f>IF(Tabela133917[[#This Row],[Diagnóstico]]="Não Prenha",Tabela133917[[#This Row],[E.C.C DG]],"-")</f>
        <v>-</v>
      </c>
      <c r="S160" s="162"/>
      <c r="T160" s="162" t="str">
        <f>IF(Tabela133917[[#This Row],[Diagnóstico]]="Não Prenha",Tabela133917[[#This Row],[E.C.C. IA]],"-")</f>
        <v>-</v>
      </c>
      <c r="U160" s="162" t="str">
        <f>IF(Tabela133917[[#This Row],[Diagnóstico]]="Não Prenha",Tabela133917[[#This Row],[Raça IA]],"-")</f>
        <v>-</v>
      </c>
      <c r="V160" s="162"/>
      <c r="W160" s="162">
        <f>Tabela133917[[#This Row],[Categoria]]</f>
        <v>0</v>
      </c>
      <c r="X160" s="162"/>
      <c r="Y160" s="162"/>
      <c r="Z160" s="162"/>
      <c r="AA160" s="162"/>
      <c r="AB160" s="150" t="str">
        <f t="shared" si="7"/>
        <v/>
      </c>
      <c r="AD160" s="154"/>
      <c r="AE160" s="155" t="str">
        <f>IF(Tabela131241018[[#This Row],[Diagnóstico]]="Não Prenha ",Tabela133917[[#This Row],[Vaca]],"-")</f>
        <v>-</v>
      </c>
      <c r="AF160" s="162"/>
      <c r="AG160" s="162"/>
      <c r="AH160" s="162"/>
      <c r="AI160" s="162"/>
      <c r="AJ160" s="162"/>
      <c r="AK160" s="162">
        <f>Tabela133917[[#This Row],[Categoria]]</f>
        <v>0</v>
      </c>
      <c r="AL160" s="162"/>
      <c r="AM160" s="162"/>
      <c r="AN160" s="162"/>
      <c r="AO160" s="162"/>
      <c r="AP160" s="150" t="str">
        <f t="shared" si="8"/>
        <v/>
      </c>
    </row>
    <row r="161" spans="1:42" s="144" customFormat="1" hidden="1" x14ac:dyDescent="0.25">
      <c r="A161" s="156"/>
      <c r="B161" s="154"/>
      <c r="C161" s="155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50" t="str">
        <f t="shared" si="6"/>
        <v/>
      </c>
      <c r="P161" s="154"/>
      <c r="Q161" s="155" t="str">
        <f>IF(Tabela133917[[#This Row],[Diagnóstico]]="Não Prenha",Tabela133917[[#This Row],[Vaca]],"-")</f>
        <v>-</v>
      </c>
      <c r="R161" s="162" t="str">
        <f>IF(Tabela133917[[#This Row],[Diagnóstico]]="Não Prenha",Tabela133917[[#This Row],[E.C.C DG]],"-")</f>
        <v>-</v>
      </c>
      <c r="S161" s="162"/>
      <c r="T161" s="162" t="str">
        <f>IF(Tabela133917[[#This Row],[Diagnóstico]]="Não Prenha",Tabela133917[[#This Row],[E.C.C. IA]],"-")</f>
        <v>-</v>
      </c>
      <c r="U161" s="162" t="str">
        <f>IF(Tabela133917[[#This Row],[Diagnóstico]]="Não Prenha",Tabela133917[[#This Row],[Raça IA]],"-")</f>
        <v>-</v>
      </c>
      <c r="V161" s="162"/>
      <c r="W161" s="162">
        <f>Tabela133917[[#This Row],[Categoria]]</f>
        <v>0</v>
      </c>
      <c r="X161" s="162"/>
      <c r="Y161" s="162"/>
      <c r="Z161" s="162"/>
      <c r="AA161" s="162"/>
      <c r="AB161" s="150" t="str">
        <f t="shared" si="7"/>
        <v/>
      </c>
      <c r="AD161" s="154"/>
      <c r="AE161" s="155" t="str">
        <f>IF(Tabela131241018[[#This Row],[Diagnóstico]]="Não Prenha ",Tabela133917[[#This Row],[Vaca]],"-")</f>
        <v>-</v>
      </c>
      <c r="AF161" s="162"/>
      <c r="AG161" s="162"/>
      <c r="AH161" s="162"/>
      <c r="AI161" s="162"/>
      <c r="AJ161" s="162"/>
      <c r="AK161" s="162">
        <f>Tabela133917[[#This Row],[Categoria]]</f>
        <v>0</v>
      </c>
      <c r="AL161" s="162"/>
      <c r="AM161" s="162"/>
      <c r="AN161" s="162"/>
      <c r="AO161" s="162"/>
      <c r="AP161" s="150" t="str">
        <f t="shared" si="8"/>
        <v/>
      </c>
    </row>
    <row r="162" spans="1:42" s="144" customFormat="1" hidden="1" x14ac:dyDescent="0.25">
      <c r="A162" s="156"/>
      <c r="B162" s="154"/>
      <c r="C162" s="155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50" t="str">
        <f t="shared" si="6"/>
        <v/>
      </c>
      <c r="P162" s="154"/>
      <c r="Q162" s="155" t="str">
        <f>IF(Tabela133917[[#This Row],[Diagnóstico]]="Não Prenha",Tabela133917[[#This Row],[Vaca]],"-")</f>
        <v>-</v>
      </c>
      <c r="R162" s="162" t="str">
        <f>IF(Tabela133917[[#This Row],[Diagnóstico]]="Não Prenha",Tabela133917[[#This Row],[E.C.C DG]],"-")</f>
        <v>-</v>
      </c>
      <c r="S162" s="162"/>
      <c r="T162" s="162" t="str">
        <f>IF(Tabela133917[[#This Row],[Diagnóstico]]="Não Prenha",Tabela133917[[#This Row],[E.C.C. IA]],"-")</f>
        <v>-</v>
      </c>
      <c r="U162" s="162" t="str">
        <f>IF(Tabela133917[[#This Row],[Diagnóstico]]="Não Prenha",Tabela133917[[#This Row],[Raça IA]],"-")</f>
        <v>-</v>
      </c>
      <c r="V162" s="162"/>
      <c r="W162" s="162">
        <f>Tabela133917[[#This Row],[Categoria]]</f>
        <v>0</v>
      </c>
      <c r="X162" s="162"/>
      <c r="Y162" s="162"/>
      <c r="Z162" s="162"/>
      <c r="AA162" s="162"/>
      <c r="AB162" s="150" t="str">
        <f t="shared" si="7"/>
        <v/>
      </c>
      <c r="AD162" s="154"/>
      <c r="AE162" s="155" t="str">
        <f>IF(Tabela131241018[[#This Row],[Diagnóstico]]="Não Prenha ",Tabela133917[[#This Row],[Vaca]],"-")</f>
        <v>-</v>
      </c>
      <c r="AF162" s="162"/>
      <c r="AG162" s="162"/>
      <c r="AH162" s="162"/>
      <c r="AI162" s="162"/>
      <c r="AJ162" s="162"/>
      <c r="AK162" s="162">
        <f>Tabela133917[[#This Row],[Categoria]]</f>
        <v>0</v>
      </c>
      <c r="AL162" s="162"/>
      <c r="AM162" s="162"/>
      <c r="AN162" s="162"/>
      <c r="AO162" s="162"/>
      <c r="AP162" s="150" t="str">
        <f t="shared" si="8"/>
        <v/>
      </c>
    </row>
    <row r="163" spans="1:42" s="144" customFormat="1" hidden="1" x14ac:dyDescent="0.25">
      <c r="A163" s="156"/>
      <c r="B163" s="154"/>
      <c r="C163" s="155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50" t="str">
        <f t="shared" si="6"/>
        <v/>
      </c>
      <c r="P163" s="154"/>
      <c r="Q163" s="155" t="str">
        <f>IF(Tabela133917[[#This Row],[Diagnóstico]]="Não Prenha",Tabela133917[[#This Row],[Vaca]],"-")</f>
        <v>-</v>
      </c>
      <c r="R163" s="162" t="str">
        <f>IF(Tabela133917[[#This Row],[Diagnóstico]]="Não Prenha",Tabela133917[[#This Row],[E.C.C DG]],"-")</f>
        <v>-</v>
      </c>
      <c r="S163" s="162"/>
      <c r="T163" s="162" t="str">
        <f>IF(Tabela133917[[#This Row],[Diagnóstico]]="Não Prenha",Tabela133917[[#This Row],[E.C.C. IA]],"-")</f>
        <v>-</v>
      </c>
      <c r="U163" s="162" t="str">
        <f>IF(Tabela133917[[#This Row],[Diagnóstico]]="Não Prenha",Tabela133917[[#This Row],[Raça IA]],"-")</f>
        <v>-</v>
      </c>
      <c r="V163" s="162"/>
      <c r="W163" s="162">
        <f>Tabela133917[[#This Row],[Categoria]]</f>
        <v>0</v>
      </c>
      <c r="X163" s="162"/>
      <c r="Y163" s="162"/>
      <c r="Z163" s="162"/>
      <c r="AA163" s="162"/>
      <c r="AB163" s="150" t="str">
        <f t="shared" si="7"/>
        <v/>
      </c>
      <c r="AD163" s="154"/>
      <c r="AE163" s="155" t="str">
        <f>IF(Tabela131241018[[#This Row],[Diagnóstico]]="Não Prenha ",Tabela133917[[#This Row],[Vaca]],"-")</f>
        <v>-</v>
      </c>
      <c r="AF163" s="162"/>
      <c r="AG163" s="162"/>
      <c r="AH163" s="162"/>
      <c r="AI163" s="162"/>
      <c r="AJ163" s="162"/>
      <c r="AK163" s="162">
        <f>Tabela133917[[#This Row],[Categoria]]</f>
        <v>0</v>
      </c>
      <c r="AL163" s="162"/>
      <c r="AM163" s="162"/>
      <c r="AN163" s="162"/>
      <c r="AO163" s="162"/>
      <c r="AP163" s="150" t="str">
        <f t="shared" si="8"/>
        <v/>
      </c>
    </row>
    <row r="164" spans="1:42" s="144" customFormat="1" hidden="1" x14ac:dyDescent="0.25">
      <c r="A164" s="156"/>
      <c r="B164" s="154"/>
      <c r="C164" s="155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50" t="str">
        <f t="shared" si="6"/>
        <v/>
      </c>
      <c r="P164" s="154"/>
      <c r="Q164" s="155" t="str">
        <f>IF(Tabela133917[[#This Row],[Diagnóstico]]="Não Prenha",Tabela133917[[#This Row],[Vaca]],"-")</f>
        <v>-</v>
      </c>
      <c r="R164" s="162" t="str">
        <f>IF(Tabela133917[[#This Row],[Diagnóstico]]="Não Prenha",Tabela133917[[#This Row],[E.C.C DG]],"-")</f>
        <v>-</v>
      </c>
      <c r="S164" s="162"/>
      <c r="T164" s="162" t="str">
        <f>IF(Tabela133917[[#This Row],[Diagnóstico]]="Não Prenha",Tabela133917[[#This Row],[E.C.C. IA]],"-")</f>
        <v>-</v>
      </c>
      <c r="U164" s="162" t="str">
        <f>IF(Tabela133917[[#This Row],[Diagnóstico]]="Não Prenha",Tabela133917[[#This Row],[Raça IA]],"-")</f>
        <v>-</v>
      </c>
      <c r="V164" s="162"/>
      <c r="W164" s="162">
        <f>Tabela133917[[#This Row],[Categoria]]</f>
        <v>0</v>
      </c>
      <c r="X164" s="162"/>
      <c r="Y164" s="162"/>
      <c r="Z164" s="162"/>
      <c r="AA164" s="162"/>
      <c r="AB164" s="150" t="str">
        <f t="shared" si="7"/>
        <v/>
      </c>
      <c r="AD164" s="154"/>
      <c r="AE164" s="155" t="str">
        <f>IF(Tabela131241018[[#This Row],[Diagnóstico]]="Não Prenha ",Tabela133917[[#This Row],[Vaca]],"-")</f>
        <v>-</v>
      </c>
      <c r="AF164" s="162"/>
      <c r="AG164" s="162"/>
      <c r="AH164" s="162"/>
      <c r="AI164" s="162"/>
      <c r="AJ164" s="162"/>
      <c r="AK164" s="162">
        <f>Tabela133917[[#This Row],[Categoria]]</f>
        <v>0</v>
      </c>
      <c r="AL164" s="162"/>
      <c r="AM164" s="162"/>
      <c r="AN164" s="162"/>
      <c r="AO164" s="162"/>
      <c r="AP164" s="150" t="str">
        <f t="shared" si="8"/>
        <v/>
      </c>
    </row>
    <row r="165" spans="1:42" s="144" customFormat="1" hidden="1" x14ac:dyDescent="0.25">
      <c r="A165" s="156"/>
      <c r="B165" s="154"/>
      <c r="C165" s="155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50" t="str">
        <f t="shared" si="6"/>
        <v/>
      </c>
      <c r="P165" s="154"/>
      <c r="Q165" s="155" t="str">
        <f>IF(Tabela133917[[#This Row],[Diagnóstico]]="Não Prenha",Tabela133917[[#This Row],[Vaca]],"-")</f>
        <v>-</v>
      </c>
      <c r="R165" s="162" t="str">
        <f>IF(Tabela133917[[#This Row],[Diagnóstico]]="Não Prenha",Tabela133917[[#This Row],[E.C.C DG]],"-")</f>
        <v>-</v>
      </c>
      <c r="S165" s="162"/>
      <c r="T165" s="162" t="str">
        <f>IF(Tabela133917[[#This Row],[Diagnóstico]]="Não Prenha",Tabela133917[[#This Row],[E.C.C. IA]],"-")</f>
        <v>-</v>
      </c>
      <c r="U165" s="162" t="str">
        <f>IF(Tabela133917[[#This Row],[Diagnóstico]]="Não Prenha",Tabela133917[[#This Row],[Raça IA]],"-")</f>
        <v>-</v>
      </c>
      <c r="V165" s="162"/>
      <c r="W165" s="162">
        <f>Tabela133917[[#This Row],[Categoria]]</f>
        <v>0</v>
      </c>
      <c r="X165" s="162"/>
      <c r="Y165" s="162"/>
      <c r="Z165" s="162"/>
      <c r="AA165" s="162"/>
      <c r="AB165" s="150" t="str">
        <f t="shared" si="7"/>
        <v/>
      </c>
      <c r="AD165" s="154"/>
      <c r="AE165" s="155" t="str">
        <f>IF(Tabela131241018[[#This Row],[Diagnóstico]]="Não Prenha ",Tabela133917[[#This Row],[Vaca]],"-")</f>
        <v>-</v>
      </c>
      <c r="AF165" s="162"/>
      <c r="AG165" s="162"/>
      <c r="AH165" s="162"/>
      <c r="AI165" s="162"/>
      <c r="AJ165" s="162"/>
      <c r="AK165" s="162">
        <f>Tabela133917[[#This Row],[Categoria]]</f>
        <v>0</v>
      </c>
      <c r="AL165" s="162"/>
      <c r="AM165" s="162"/>
      <c r="AN165" s="162"/>
      <c r="AO165" s="162"/>
      <c r="AP165" s="150" t="str">
        <f t="shared" si="8"/>
        <v/>
      </c>
    </row>
    <row r="166" spans="1:42" s="144" customFormat="1" hidden="1" x14ac:dyDescent="0.25">
      <c r="A166" s="156"/>
      <c r="B166" s="154"/>
      <c r="C166" s="155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50" t="str">
        <f t="shared" si="6"/>
        <v/>
      </c>
      <c r="P166" s="154"/>
      <c r="Q166" s="155" t="str">
        <f>IF(Tabela133917[[#This Row],[Diagnóstico]]="Não Prenha",Tabela133917[[#This Row],[Vaca]],"-")</f>
        <v>-</v>
      </c>
      <c r="R166" s="162" t="str">
        <f>IF(Tabela133917[[#This Row],[Diagnóstico]]="Não Prenha",Tabela133917[[#This Row],[E.C.C DG]],"-")</f>
        <v>-</v>
      </c>
      <c r="S166" s="162"/>
      <c r="T166" s="162" t="str">
        <f>IF(Tabela133917[[#This Row],[Diagnóstico]]="Não Prenha",Tabela133917[[#This Row],[E.C.C. IA]],"-")</f>
        <v>-</v>
      </c>
      <c r="U166" s="162" t="str">
        <f>IF(Tabela133917[[#This Row],[Diagnóstico]]="Não Prenha",Tabela133917[[#This Row],[Raça IA]],"-")</f>
        <v>-</v>
      </c>
      <c r="V166" s="162"/>
      <c r="W166" s="162">
        <f>Tabela133917[[#This Row],[Categoria]]</f>
        <v>0</v>
      </c>
      <c r="X166" s="162"/>
      <c r="Y166" s="162"/>
      <c r="Z166" s="162"/>
      <c r="AA166" s="162"/>
      <c r="AB166" s="150" t="str">
        <f t="shared" si="7"/>
        <v/>
      </c>
      <c r="AD166" s="154"/>
      <c r="AE166" s="155" t="str">
        <f>IF(Tabela131241018[[#This Row],[Diagnóstico]]="Não Prenha ",Tabela133917[[#This Row],[Vaca]],"-")</f>
        <v>-</v>
      </c>
      <c r="AF166" s="162"/>
      <c r="AG166" s="162"/>
      <c r="AH166" s="162"/>
      <c r="AI166" s="162"/>
      <c r="AJ166" s="162"/>
      <c r="AK166" s="162">
        <f>Tabela133917[[#This Row],[Categoria]]</f>
        <v>0</v>
      </c>
      <c r="AL166" s="162"/>
      <c r="AM166" s="162"/>
      <c r="AN166" s="162"/>
      <c r="AO166" s="162"/>
      <c r="AP166" s="150" t="str">
        <f t="shared" si="8"/>
        <v/>
      </c>
    </row>
    <row r="167" spans="1:42" s="144" customFormat="1" hidden="1" x14ac:dyDescent="0.25">
      <c r="A167" s="156"/>
      <c r="B167" s="154"/>
      <c r="C167" s="155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50" t="str">
        <f t="shared" si="6"/>
        <v/>
      </c>
      <c r="P167" s="154"/>
      <c r="Q167" s="155" t="str">
        <f>IF(Tabela133917[[#This Row],[Diagnóstico]]="Não Prenha",Tabela133917[[#This Row],[Vaca]],"-")</f>
        <v>-</v>
      </c>
      <c r="R167" s="162" t="str">
        <f>IF(Tabela133917[[#This Row],[Diagnóstico]]="Não Prenha",Tabela133917[[#This Row],[E.C.C DG]],"-")</f>
        <v>-</v>
      </c>
      <c r="S167" s="162"/>
      <c r="T167" s="162" t="str">
        <f>IF(Tabela133917[[#This Row],[Diagnóstico]]="Não Prenha",Tabela133917[[#This Row],[E.C.C. IA]],"-")</f>
        <v>-</v>
      </c>
      <c r="U167" s="162" t="str">
        <f>IF(Tabela133917[[#This Row],[Diagnóstico]]="Não Prenha",Tabela133917[[#This Row],[Raça IA]],"-")</f>
        <v>-</v>
      </c>
      <c r="V167" s="162"/>
      <c r="W167" s="162">
        <f>Tabela133917[[#This Row],[Categoria]]</f>
        <v>0</v>
      </c>
      <c r="X167" s="162"/>
      <c r="Y167" s="162"/>
      <c r="Z167" s="162"/>
      <c r="AA167" s="162"/>
      <c r="AB167" s="150" t="str">
        <f t="shared" si="7"/>
        <v/>
      </c>
      <c r="AD167" s="154"/>
      <c r="AE167" s="155" t="str">
        <f>IF(Tabela131241018[[#This Row],[Diagnóstico]]="Não Prenha ",Tabela133917[[#This Row],[Vaca]],"-")</f>
        <v>-</v>
      </c>
      <c r="AF167" s="162"/>
      <c r="AG167" s="162"/>
      <c r="AH167" s="162"/>
      <c r="AI167" s="162"/>
      <c r="AJ167" s="162"/>
      <c r="AK167" s="162">
        <f>Tabela133917[[#This Row],[Categoria]]</f>
        <v>0</v>
      </c>
      <c r="AL167" s="162"/>
      <c r="AM167" s="162"/>
      <c r="AN167" s="162"/>
      <c r="AO167" s="162"/>
      <c r="AP167" s="150" t="str">
        <f t="shared" si="8"/>
        <v/>
      </c>
    </row>
    <row r="168" spans="1:42" s="144" customFormat="1" hidden="1" x14ac:dyDescent="0.25">
      <c r="A168" s="156"/>
      <c r="B168" s="154"/>
      <c r="C168" s="155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50" t="str">
        <f t="shared" si="6"/>
        <v/>
      </c>
      <c r="P168" s="154"/>
      <c r="Q168" s="155" t="str">
        <f>IF(Tabela133917[[#This Row],[Diagnóstico]]="Não Prenha",Tabela133917[[#This Row],[Vaca]],"-")</f>
        <v>-</v>
      </c>
      <c r="R168" s="162" t="str">
        <f>IF(Tabela133917[[#This Row],[Diagnóstico]]="Não Prenha",Tabela133917[[#This Row],[E.C.C DG]],"-")</f>
        <v>-</v>
      </c>
      <c r="S168" s="162"/>
      <c r="T168" s="162" t="str">
        <f>IF(Tabela133917[[#This Row],[Diagnóstico]]="Não Prenha",Tabela133917[[#This Row],[E.C.C. IA]],"-")</f>
        <v>-</v>
      </c>
      <c r="U168" s="162" t="str">
        <f>IF(Tabela133917[[#This Row],[Diagnóstico]]="Não Prenha",Tabela133917[[#This Row],[Raça IA]],"-")</f>
        <v>-</v>
      </c>
      <c r="V168" s="162"/>
      <c r="W168" s="162">
        <f>Tabela133917[[#This Row],[Categoria]]</f>
        <v>0</v>
      </c>
      <c r="X168" s="162"/>
      <c r="Y168" s="162"/>
      <c r="Z168" s="162"/>
      <c r="AA168" s="162"/>
      <c r="AB168" s="150" t="str">
        <f t="shared" si="7"/>
        <v/>
      </c>
      <c r="AD168" s="154"/>
      <c r="AE168" s="155" t="str">
        <f>IF(Tabela131241018[[#This Row],[Diagnóstico]]="Não Prenha ",Tabela133917[[#This Row],[Vaca]],"-")</f>
        <v>-</v>
      </c>
      <c r="AF168" s="162"/>
      <c r="AG168" s="162"/>
      <c r="AH168" s="162"/>
      <c r="AI168" s="162"/>
      <c r="AJ168" s="162"/>
      <c r="AK168" s="162">
        <f>Tabela133917[[#This Row],[Categoria]]</f>
        <v>0</v>
      </c>
      <c r="AL168" s="162"/>
      <c r="AM168" s="162"/>
      <c r="AN168" s="162"/>
      <c r="AO168" s="162"/>
      <c r="AP168" s="150" t="str">
        <f t="shared" si="8"/>
        <v/>
      </c>
    </row>
    <row r="169" spans="1:42" s="144" customFormat="1" hidden="1" x14ac:dyDescent="0.25">
      <c r="A169" s="156"/>
      <c r="B169" s="154"/>
      <c r="C169" s="155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50" t="str">
        <f t="shared" si="6"/>
        <v/>
      </c>
      <c r="P169" s="154"/>
      <c r="Q169" s="155" t="str">
        <f>IF(Tabela133917[[#This Row],[Diagnóstico]]="Não Prenha",Tabela133917[[#This Row],[Vaca]],"-")</f>
        <v>-</v>
      </c>
      <c r="R169" s="162" t="str">
        <f>IF(Tabela133917[[#This Row],[Diagnóstico]]="Não Prenha",Tabela133917[[#This Row],[E.C.C DG]],"-")</f>
        <v>-</v>
      </c>
      <c r="S169" s="162"/>
      <c r="T169" s="162" t="str">
        <f>IF(Tabela133917[[#This Row],[Diagnóstico]]="Não Prenha",Tabela133917[[#This Row],[E.C.C. IA]],"-")</f>
        <v>-</v>
      </c>
      <c r="U169" s="162" t="str">
        <f>IF(Tabela133917[[#This Row],[Diagnóstico]]="Não Prenha",Tabela133917[[#This Row],[Raça IA]],"-")</f>
        <v>-</v>
      </c>
      <c r="V169" s="162"/>
      <c r="W169" s="162">
        <f>Tabela133917[[#This Row],[Categoria]]</f>
        <v>0</v>
      </c>
      <c r="X169" s="162"/>
      <c r="Y169" s="162"/>
      <c r="Z169" s="162"/>
      <c r="AA169" s="162"/>
      <c r="AB169" s="150" t="str">
        <f t="shared" si="7"/>
        <v/>
      </c>
      <c r="AD169" s="154"/>
      <c r="AE169" s="155" t="str">
        <f>IF(Tabela131241018[[#This Row],[Diagnóstico]]="Não Prenha ",Tabela133917[[#This Row],[Vaca]],"-")</f>
        <v>-</v>
      </c>
      <c r="AF169" s="162"/>
      <c r="AG169" s="162"/>
      <c r="AH169" s="162"/>
      <c r="AI169" s="162"/>
      <c r="AJ169" s="162"/>
      <c r="AK169" s="162">
        <f>Tabela133917[[#This Row],[Categoria]]</f>
        <v>0</v>
      </c>
      <c r="AL169" s="162"/>
      <c r="AM169" s="162"/>
      <c r="AN169" s="162"/>
      <c r="AO169" s="162"/>
      <c r="AP169" s="150" t="str">
        <f t="shared" si="8"/>
        <v/>
      </c>
    </row>
    <row r="170" spans="1:42" s="144" customFormat="1" hidden="1" x14ac:dyDescent="0.25">
      <c r="A170" s="156"/>
      <c r="B170" s="154"/>
      <c r="C170" s="155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50" t="str">
        <f t="shared" si="6"/>
        <v/>
      </c>
      <c r="P170" s="154"/>
      <c r="Q170" s="155" t="str">
        <f>IF(Tabela133917[[#This Row],[Diagnóstico]]="Não Prenha",Tabela133917[[#This Row],[Vaca]],"-")</f>
        <v>-</v>
      </c>
      <c r="R170" s="162" t="str">
        <f>IF(Tabela133917[[#This Row],[Diagnóstico]]="Não Prenha",Tabela133917[[#This Row],[E.C.C DG]],"-")</f>
        <v>-</v>
      </c>
      <c r="S170" s="162"/>
      <c r="T170" s="162" t="str">
        <f>IF(Tabela133917[[#This Row],[Diagnóstico]]="Não Prenha",Tabela133917[[#This Row],[E.C.C. IA]],"-")</f>
        <v>-</v>
      </c>
      <c r="U170" s="162" t="str">
        <f>IF(Tabela133917[[#This Row],[Diagnóstico]]="Não Prenha",Tabela133917[[#This Row],[Raça IA]],"-")</f>
        <v>-</v>
      </c>
      <c r="V170" s="162"/>
      <c r="W170" s="162">
        <f>Tabela133917[[#This Row],[Categoria]]</f>
        <v>0</v>
      </c>
      <c r="X170" s="162"/>
      <c r="Y170" s="162"/>
      <c r="Z170" s="162"/>
      <c r="AA170" s="162"/>
      <c r="AB170" s="150" t="str">
        <f t="shared" si="7"/>
        <v/>
      </c>
      <c r="AD170" s="154"/>
      <c r="AE170" s="155" t="str">
        <f>IF(Tabela131241018[[#This Row],[Diagnóstico]]="Não Prenha ",Tabela133917[[#This Row],[Vaca]],"-")</f>
        <v>-</v>
      </c>
      <c r="AF170" s="162"/>
      <c r="AG170" s="162"/>
      <c r="AH170" s="162"/>
      <c r="AI170" s="162"/>
      <c r="AJ170" s="162"/>
      <c r="AK170" s="162">
        <f>Tabela133917[[#This Row],[Categoria]]</f>
        <v>0</v>
      </c>
      <c r="AL170" s="162"/>
      <c r="AM170" s="162"/>
      <c r="AN170" s="162"/>
      <c r="AO170" s="162"/>
      <c r="AP170" s="150" t="str">
        <f t="shared" si="8"/>
        <v/>
      </c>
    </row>
    <row r="171" spans="1:42" s="144" customFormat="1" hidden="1" x14ac:dyDescent="0.25">
      <c r="A171" s="156"/>
      <c r="B171" s="154"/>
      <c r="C171" s="155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50" t="str">
        <f t="shared" si="6"/>
        <v/>
      </c>
      <c r="P171" s="154"/>
      <c r="Q171" s="155" t="str">
        <f>IF(Tabela133917[[#This Row],[Diagnóstico]]="Não Prenha",Tabela133917[[#This Row],[Vaca]],"-")</f>
        <v>-</v>
      </c>
      <c r="R171" s="162" t="str">
        <f>IF(Tabela133917[[#This Row],[Diagnóstico]]="Não Prenha",Tabela133917[[#This Row],[E.C.C DG]],"-")</f>
        <v>-</v>
      </c>
      <c r="S171" s="162"/>
      <c r="T171" s="162" t="str">
        <f>IF(Tabela133917[[#This Row],[Diagnóstico]]="Não Prenha",Tabela133917[[#This Row],[E.C.C. IA]],"-")</f>
        <v>-</v>
      </c>
      <c r="U171" s="162" t="str">
        <f>IF(Tabela133917[[#This Row],[Diagnóstico]]="Não Prenha",Tabela133917[[#This Row],[Raça IA]],"-")</f>
        <v>-</v>
      </c>
      <c r="V171" s="162"/>
      <c r="W171" s="162">
        <f>Tabela133917[[#This Row],[Categoria]]</f>
        <v>0</v>
      </c>
      <c r="X171" s="162"/>
      <c r="Y171" s="162"/>
      <c r="Z171" s="162"/>
      <c r="AA171" s="162"/>
      <c r="AB171" s="150" t="str">
        <f t="shared" si="7"/>
        <v/>
      </c>
      <c r="AD171" s="154"/>
      <c r="AE171" s="155" t="str">
        <f>IF(Tabela131241018[[#This Row],[Diagnóstico]]="Não Prenha ",Tabela133917[[#This Row],[Vaca]],"-")</f>
        <v>-</v>
      </c>
      <c r="AF171" s="162"/>
      <c r="AG171" s="162"/>
      <c r="AH171" s="162"/>
      <c r="AI171" s="162"/>
      <c r="AJ171" s="162"/>
      <c r="AK171" s="162">
        <f>Tabela133917[[#This Row],[Categoria]]</f>
        <v>0</v>
      </c>
      <c r="AL171" s="162"/>
      <c r="AM171" s="162"/>
      <c r="AN171" s="162"/>
      <c r="AO171" s="162"/>
      <c r="AP171" s="150" t="str">
        <f t="shared" si="8"/>
        <v/>
      </c>
    </row>
    <row r="172" spans="1:42" s="144" customFormat="1" hidden="1" x14ac:dyDescent="0.25">
      <c r="A172" s="156"/>
      <c r="B172" s="154"/>
      <c r="C172" s="155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50" t="str">
        <f t="shared" si="6"/>
        <v/>
      </c>
      <c r="P172" s="154"/>
      <c r="Q172" s="155" t="str">
        <f>IF(Tabela133917[[#This Row],[Diagnóstico]]="Não Prenha",Tabela133917[[#This Row],[Vaca]],"-")</f>
        <v>-</v>
      </c>
      <c r="R172" s="162" t="str">
        <f>IF(Tabela133917[[#This Row],[Diagnóstico]]="Não Prenha",Tabela133917[[#This Row],[E.C.C DG]],"-")</f>
        <v>-</v>
      </c>
      <c r="S172" s="162"/>
      <c r="T172" s="162" t="str">
        <f>IF(Tabela133917[[#This Row],[Diagnóstico]]="Não Prenha",Tabela133917[[#This Row],[E.C.C. IA]],"-")</f>
        <v>-</v>
      </c>
      <c r="U172" s="162" t="str">
        <f>IF(Tabela133917[[#This Row],[Diagnóstico]]="Não Prenha",Tabela133917[[#This Row],[Raça IA]],"-")</f>
        <v>-</v>
      </c>
      <c r="V172" s="162"/>
      <c r="W172" s="162">
        <f>Tabela133917[[#This Row],[Categoria]]</f>
        <v>0</v>
      </c>
      <c r="X172" s="162"/>
      <c r="Y172" s="162"/>
      <c r="Z172" s="162"/>
      <c r="AA172" s="162"/>
      <c r="AB172" s="150" t="str">
        <f t="shared" si="7"/>
        <v/>
      </c>
      <c r="AD172" s="154"/>
      <c r="AE172" s="155" t="str">
        <f>IF(Tabela131241018[[#This Row],[Diagnóstico]]="Não Prenha ",Tabela133917[[#This Row],[Vaca]],"-")</f>
        <v>-</v>
      </c>
      <c r="AF172" s="162"/>
      <c r="AG172" s="162"/>
      <c r="AH172" s="162"/>
      <c r="AI172" s="162"/>
      <c r="AJ172" s="162"/>
      <c r="AK172" s="162">
        <f>Tabela133917[[#This Row],[Categoria]]</f>
        <v>0</v>
      </c>
      <c r="AL172" s="162"/>
      <c r="AM172" s="162"/>
      <c r="AN172" s="162"/>
      <c r="AO172" s="162"/>
      <c r="AP172" s="150" t="str">
        <f t="shared" si="8"/>
        <v/>
      </c>
    </row>
    <row r="173" spans="1:42" s="144" customFormat="1" hidden="1" x14ac:dyDescent="0.25">
      <c r="A173" s="156"/>
      <c r="B173" s="154"/>
      <c r="C173" s="155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50" t="str">
        <f t="shared" si="6"/>
        <v/>
      </c>
      <c r="P173" s="154"/>
      <c r="Q173" s="155" t="str">
        <f>IF(Tabela133917[[#This Row],[Diagnóstico]]="Não Prenha",Tabela133917[[#This Row],[Vaca]],"-")</f>
        <v>-</v>
      </c>
      <c r="R173" s="162" t="str">
        <f>IF(Tabela133917[[#This Row],[Diagnóstico]]="Não Prenha",Tabela133917[[#This Row],[E.C.C DG]],"-")</f>
        <v>-</v>
      </c>
      <c r="S173" s="162"/>
      <c r="T173" s="162" t="str">
        <f>IF(Tabela133917[[#This Row],[Diagnóstico]]="Não Prenha",Tabela133917[[#This Row],[E.C.C. IA]],"-")</f>
        <v>-</v>
      </c>
      <c r="U173" s="162" t="str">
        <f>IF(Tabela133917[[#This Row],[Diagnóstico]]="Não Prenha",Tabela133917[[#This Row],[Raça IA]],"-")</f>
        <v>-</v>
      </c>
      <c r="V173" s="162"/>
      <c r="W173" s="162">
        <f>Tabela133917[[#This Row],[Categoria]]</f>
        <v>0</v>
      </c>
      <c r="X173" s="162"/>
      <c r="Y173" s="162"/>
      <c r="Z173" s="162"/>
      <c r="AA173" s="162"/>
      <c r="AB173" s="150" t="str">
        <f t="shared" si="7"/>
        <v/>
      </c>
      <c r="AD173" s="154"/>
      <c r="AE173" s="155" t="str">
        <f>IF(Tabela131241018[[#This Row],[Diagnóstico]]="Não Prenha ",Tabela133917[[#This Row],[Vaca]],"-")</f>
        <v>-</v>
      </c>
      <c r="AF173" s="162"/>
      <c r="AG173" s="162"/>
      <c r="AH173" s="162"/>
      <c r="AI173" s="162"/>
      <c r="AJ173" s="162"/>
      <c r="AK173" s="162">
        <f>Tabela133917[[#This Row],[Categoria]]</f>
        <v>0</v>
      </c>
      <c r="AL173" s="162"/>
      <c r="AM173" s="162"/>
      <c r="AN173" s="162"/>
      <c r="AO173" s="162"/>
      <c r="AP173" s="150" t="str">
        <f t="shared" si="8"/>
        <v/>
      </c>
    </row>
    <row r="174" spans="1:42" s="144" customFormat="1" hidden="1" x14ac:dyDescent="0.25">
      <c r="A174" s="156"/>
      <c r="B174" s="154"/>
      <c r="C174" s="155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50" t="str">
        <f t="shared" si="6"/>
        <v/>
      </c>
      <c r="P174" s="154"/>
      <c r="Q174" s="155" t="str">
        <f>IF(Tabela133917[[#This Row],[Diagnóstico]]="Não Prenha",Tabela133917[[#This Row],[Vaca]],"-")</f>
        <v>-</v>
      </c>
      <c r="R174" s="162" t="str">
        <f>IF(Tabela133917[[#This Row],[Diagnóstico]]="Não Prenha",Tabela133917[[#This Row],[E.C.C DG]],"-")</f>
        <v>-</v>
      </c>
      <c r="S174" s="162"/>
      <c r="T174" s="162" t="str">
        <f>IF(Tabela133917[[#This Row],[Diagnóstico]]="Não Prenha",Tabela133917[[#This Row],[E.C.C. IA]],"-")</f>
        <v>-</v>
      </c>
      <c r="U174" s="162" t="str">
        <f>IF(Tabela133917[[#This Row],[Diagnóstico]]="Não Prenha",Tabela133917[[#This Row],[Raça IA]],"-")</f>
        <v>-</v>
      </c>
      <c r="V174" s="162"/>
      <c r="W174" s="162">
        <f>Tabela133917[[#This Row],[Categoria]]</f>
        <v>0</v>
      </c>
      <c r="X174" s="162"/>
      <c r="Y174" s="162"/>
      <c r="Z174" s="162"/>
      <c r="AA174" s="162"/>
      <c r="AB174" s="150" t="str">
        <f t="shared" si="7"/>
        <v/>
      </c>
      <c r="AD174" s="154"/>
      <c r="AE174" s="155" t="str">
        <f>IF(Tabela131241018[[#This Row],[Diagnóstico]]="Não Prenha ",Tabela133917[[#This Row],[Vaca]],"-")</f>
        <v>-</v>
      </c>
      <c r="AF174" s="162"/>
      <c r="AG174" s="162"/>
      <c r="AH174" s="162"/>
      <c r="AI174" s="162"/>
      <c r="AJ174" s="162"/>
      <c r="AK174" s="162">
        <f>Tabela133917[[#This Row],[Categoria]]</f>
        <v>0</v>
      </c>
      <c r="AL174" s="162"/>
      <c r="AM174" s="162"/>
      <c r="AN174" s="162"/>
      <c r="AO174" s="162"/>
      <c r="AP174" s="150" t="str">
        <f t="shared" si="8"/>
        <v/>
      </c>
    </row>
    <row r="175" spans="1:42" s="144" customFormat="1" hidden="1" x14ac:dyDescent="0.25">
      <c r="A175" s="156"/>
      <c r="B175" s="154"/>
      <c r="C175" s="155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50" t="str">
        <f t="shared" si="6"/>
        <v/>
      </c>
      <c r="P175" s="154"/>
      <c r="Q175" s="155" t="str">
        <f>IF(Tabela133917[[#This Row],[Diagnóstico]]="Não Prenha",Tabela133917[[#This Row],[Vaca]],"-")</f>
        <v>-</v>
      </c>
      <c r="R175" s="162" t="str">
        <f>IF(Tabela133917[[#This Row],[Diagnóstico]]="Não Prenha",Tabela133917[[#This Row],[E.C.C DG]],"-")</f>
        <v>-</v>
      </c>
      <c r="S175" s="162"/>
      <c r="T175" s="162" t="str">
        <f>IF(Tabela133917[[#This Row],[Diagnóstico]]="Não Prenha",Tabela133917[[#This Row],[E.C.C. IA]],"-")</f>
        <v>-</v>
      </c>
      <c r="U175" s="162" t="str">
        <f>IF(Tabela133917[[#This Row],[Diagnóstico]]="Não Prenha",Tabela133917[[#This Row],[Raça IA]],"-")</f>
        <v>-</v>
      </c>
      <c r="V175" s="162"/>
      <c r="W175" s="162">
        <f>Tabela133917[[#This Row],[Categoria]]</f>
        <v>0</v>
      </c>
      <c r="X175" s="162"/>
      <c r="Y175" s="162"/>
      <c r="Z175" s="162"/>
      <c r="AA175" s="162"/>
      <c r="AB175" s="150" t="str">
        <f t="shared" si="7"/>
        <v/>
      </c>
      <c r="AD175" s="154"/>
      <c r="AE175" s="155" t="str">
        <f>IF(Tabela131241018[[#This Row],[Diagnóstico]]="Não Prenha ",Tabela133917[[#This Row],[Vaca]],"-")</f>
        <v>-</v>
      </c>
      <c r="AF175" s="162"/>
      <c r="AG175" s="162"/>
      <c r="AH175" s="162"/>
      <c r="AI175" s="162"/>
      <c r="AJ175" s="162"/>
      <c r="AK175" s="162">
        <f>Tabela133917[[#This Row],[Categoria]]</f>
        <v>0</v>
      </c>
      <c r="AL175" s="162"/>
      <c r="AM175" s="162"/>
      <c r="AN175" s="162"/>
      <c r="AO175" s="162"/>
      <c r="AP175" s="150" t="str">
        <f t="shared" si="8"/>
        <v/>
      </c>
    </row>
    <row r="176" spans="1:42" s="144" customFormat="1" hidden="1" x14ac:dyDescent="0.25">
      <c r="A176" s="156"/>
      <c r="B176" s="154"/>
      <c r="C176" s="155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50" t="str">
        <f t="shared" si="6"/>
        <v/>
      </c>
      <c r="P176" s="154"/>
      <c r="Q176" s="155" t="str">
        <f>IF(Tabela133917[[#This Row],[Diagnóstico]]="Não Prenha",Tabela133917[[#This Row],[Vaca]],"-")</f>
        <v>-</v>
      </c>
      <c r="R176" s="162" t="str">
        <f>IF(Tabela133917[[#This Row],[Diagnóstico]]="Não Prenha",Tabela133917[[#This Row],[E.C.C DG]],"-")</f>
        <v>-</v>
      </c>
      <c r="S176" s="162"/>
      <c r="T176" s="162" t="str">
        <f>IF(Tabela133917[[#This Row],[Diagnóstico]]="Não Prenha",Tabela133917[[#This Row],[E.C.C. IA]],"-")</f>
        <v>-</v>
      </c>
      <c r="U176" s="162" t="str">
        <f>IF(Tabela133917[[#This Row],[Diagnóstico]]="Não Prenha",Tabela133917[[#This Row],[Raça IA]],"-")</f>
        <v>-</v>
      </c>
      <c r="V176" s="162"/>
      <c r="W176" s="162">
        <f>Tabela133917[[#This Row],[Categoria]]</f>
        <v>0</v>
      </c>
      <c r="X176" s="162"/>
      <c r="Y176" s="162"/>
      <c r="Z176" s="162"/>
      <c r="AA176" s="162"/>
      <c r="AB176" s="150" t="str">
        <f t="shared" si="7"/>
        <v/>
      </c>
      <c r="AD176" s="154"/>
      <c r="AE176" s="155" t="str">
        <f>IF(Tabela131241018[[#This Row],[Diagnóstico]]="Não Prenha ",Tabela133917[[#This Row],[Vaca]],"-")</f>
        <v>-</v>
      </c>
      <c r="AF176" s="162"/>
      <c r="AG176" s="162"/>
      <c r="AH176" s="162"/>
      <c r="AI176" s="162"/>
      <c r="AJ176" s="162"/>
      <c r="AK176" s="162">
        <f>Tabela133917[[#This Row],[Categoria]]</f>
        <v>0</v>
      </c>
      <c r="AL176" s="162"/>
      <c r="AM176" s="162"/>
      <c r="AN176" s="162"/>
      <c r="AO176" s="162"/>
      <c r="AP176" s="150" t="str">
        <f t="shared" si="8"/>
        <v/>
      </c>
    </row>
    <row r="177" spans="1:42" s="144" customFormat="1" hidden="1" x14ac:dyDescent="0.25">
      <c r="A177" s="156"/>
      <c r="B177" s="154"/>
      <c r="C177" s="155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50" t="str">
        <f t="shared" si="6"/>
        <v/>
      </c>
      <c r="P177" s="154"/>
      <c r="Q177" s="155" t="str">
        <f>IF(Tabela133917[[#This Row],[Diagnóstico]]="Não Prenha",Tabela133917[[#This Row],[Vaca]],"-")</f>
        <v>-</v>
      </c>
      <c r="R177" s="162" t="str">
        <f>IF(Tabela133917[[#This Row],[Diagnóstico]]="Não Prenha",Tabela133917[[#This Row],[E.C.C DG]],"-")</f>
        <v>-</v>
      </c>
      <c r="S177" s="162"/>
      <c r="T177" s="162" t="str">
        <f>IF(Tabela133917[[#This Row],[Diagnóstico]]="Não Prenha",Tabela133917[[#This Row],[E.C.C. IA]],"-")</f>
        <v>-</v>
      </c>
      <c r="U177" s="162" t="str">
        <f>IF(Tabela133917[[#This Row],[Diagnóstico]]="Não Prenha",Tabela133917[[#This Row],[Raça IA]],"-")</f>
        <v>-</v>
      </c>
      <c r="V177" s="162"/>
      <c r="W177" s="162">
        <f>Tabela133917[[#This Row],[Categoria]]</f>
        <v>0</v>
      </c>
      <c r="X177" s="162"/>
      <c r="Y177" s="162"/>
      <c r="Z177" s="162"/>
      <c r="AA177" s="162"/>
      <c r="AB177" s="150" t="str">
        <f t="shared" si="7"/>
        <v/>
      </c>
      <c r="AD177" s="154"/>
      <c r="AE177" s="155" t="str">
        <f>IF(Tabela131241018[[#This Row],[Diagnóstico]]="Não Prenha ",Tabela133917[[#This Row],[Vaca]],"-")</f>
        <v>-</v>
      </c>
      <c r="AF177" s="162"/>
      <c r="AG177" s="162"/>
      <c r="AH177" s="162"/>
      <c r="AI177" s="162"/>
      <c r="AJ177" s="162"/>
      <c r="AK177" s="162">
        <f>Tabela133917[[#This Row],[Categoria]]</f>
        <v>0</v>
      </c>
      <c r="AL177" s="162"/>
      <c r="AM177" s="162"/>
      <c r="AN177" s="162"/>
      <c r="AO177" s="162"/>
      <c r="AP177" s="150" t="str">
        <f t="shared" si="8"/>
        <v/>
      </c>
    </row>
    <row r="178" spans="1:42" s="144" customFormat="1" hidden="1" x14ac:dyDescent="0.25">
      <c r="A178" s="156"/>
      <c r="B178" s="154"/>
      <c r="C178" s="155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50" t="str">
        <f t="shared" si="6"/>
        <v/>
      </c>
      <c r="P178" s="154"/>
      <c r="Q178" s="155" t="str">
        <f>IF(Tabela133917[[#This Row],[Diagnóstico]]="Não Prenha",Tabela133917[[#This Row],[Vaca]],"-")</f>
        <v>-</v>
      </c>
      <c r="R178" s="162" t="str">
        <f>IF(Tabela133917[[#This Row],[Diagnóstico]]="Não Prenha",Tabela133917[[#This Row],[E.C.C DG]],"-")</f>
        <v>-</v>
      </c>
      <c r="S178" s="162"/>
      <c r="T178" s="162" t="str">
        <f>IF(Tabela133917[[#This Row],[Diagnóstico]]="Não Prenha",Tabela133917[[#This Row],[E.C.C. IA]],"-")</f>
        <v>-</v>
      </c>
      <c r="U178" s="162" t="str">
        <f>IF(Tabela133917[[#This Row],[Diagnóstico]]="Não Prenha",Tabela133917[[#This Row],[Raça IA]],"-")</f>
        <v>-</v>
      </c>
      <c r="V178" s="162"/>
      <c r="W178" s="162">
        <f>Tabela133917[[#This Row],[Categoria]]</f>
        <v>0</v>
      </c>
      <c r="X178" s="162"/>
      <c r="Y178" s="162"/>
      <c r="Z178" s="162"/>
      <c r="AA178" s="162"/>
      <c r="AB178" s="150" t="str">
        <f t="shared" si="7"/>
        <v/>
      </c>
      <c r="AD178" s="154"/>
      <c r="AE178" s="155" t="str">
        <f>IF(Tabela131241018[[#This Row],[Diagnóstico]]="Não Prenha ",Tabela133917[[#This Row],[Vaca]],"-")</f>
        <v>-</v>
      </c>
      <c r="AF178" s="162"/>
      <c r="AG178" s="162"/>
      <c r="AH178" s="162"/>
      <c r="AI178" s="162"/>
      <c r="AJ178" s="162"/>
      <c r="AK178" s="162">
        <f>Tabela133917[[#This Row],[Categoria]]</f>
        <v>0</v>
      </c>
      <c r="AL178" s="162"/>
      <c r="AM178" s="162"/>
      <c r="AN178" s="162"/>
      <c r="AO178" s="162"/>
      <c r="AP178" s="150" t="str">
        <f t="shared" si="8"/>
        <v/>
      </c>
    </row>
    <row r="179" spans="1:42" s="144" customFormat="1" hidden="1" x14ac:dyDescent="0.25">
      <c r="A179" s="156"/>
      <c r="B179" s="154"/>
      <c r="C179" s="155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50" t="str">
        <f t="shared" si="6"/>
        <v/>
      </c>
      <c r="P179" s="154"/>
      <c r="Q179" s="155" t="str">
        <f>IF(Tabela133917[[#This Row],[Diagnóstico]]="Não Prenha",Tabela133917[[#This Row],[Vaca]],"-")</f>
        <v>-</v>
      </c>
      <c r="R179" s="162" t="str">
        <f>IF(Tabela133917[[#This Row],[Diagnóstico]]="Não Prenha",Tabela133917[[#This Row],[E.C.C DG]],"-")</f>
        <v>-</v>
      </c>
      <c r="S179" s="162"/>
      <c r="T179" s="162" t="str">
        <f>IF(Tabela133917[[#This Row],[Diagnóstico]]="Não Prenha",Tabela133917[[#This Row],[E.C.C. IA]],"-")</f>
        <v>-</v>
      </c>
      <c r="U179" s="162" t="str">
        <f>IF(Tabela133917[[#This Row],[Diagnóstico]]="Não Prenha",Tabela133917[[#This Row],[Raça IA]],"-")</f>
        <v>-</v>
      </c>
      <c r="V179" s="162"/>
      <c r="W179" s="162">
        <f>Tabela133917[[#This Row],[Categoria]]</f>
        <v>0</v>
      </c>
      <c r="X179" s="162"/>
      <c r="Y179" s="162"/>
      <c r="Z179" s="162"/>
      <c r="AA179" s="162"/>
      <c r="AB179" s="150" t="str">
        <f t="shared" si="7"/>
        <v/>
      </c>
      <c r="AD179" s="154"/>
      <c r="AE179" s="155" t="str">
        <f>IF(Tabela131241018[[#This Row],[Diagnóstico]]="Não Prenha ",Tabela133917[[#This Row],[Vaca]],"-")</f>
        <v>-</v>
      </c>
      <c r="AF179" s="162"/>
      <c r="AG179" s="162"/>
      <c r="AH179" s="162"/>
      <c r="AI179" s="162"/>
      <c r="AJ179" s="162"/>
      <c r="AK179" s="162">
        <f>Tabela133917[[#This Row],[Categoria]]</f>
        <v>0</v>
      </c>
      <c r="AL179" s="162"/>
      <c r="AM179" s="162"/>
      <c r="AN179" s="162"/>
      <c r="AO179" s="162"/>
      <c r="AP179" s="150" t="str">
        <f t="shared" si="8"/>
        <v/>
      </c>
    </row>
    <row r="180" spans="1:42" s="144" customFormat="1" hidden="1" x14ac:dyDescent="0.25">
      <c r="A180" s="156"/>
      <c r="B180" s="154"/>
      <c r="C180" s="155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50" t="str">
        <f t="shared" si="6"/>
        <v/>
      </c>
      <c r="P180" s="154"/>
      <c r="Q180" s="155" t="str">
        <f>IF(Tabela133917[[#This Row],[Diagnóstico]]="Não Prenha",Tabela133917[[#This Row],[Vaca]],"-")</f>
        <v>-</v>
      </c>
      <c r="R180" s="162" t="str">
        <f>IF(Tabela133917[[#This Row],[Diagnóstico]]="Não Prenha",Tabela133917[[#This Row],[E.C.C DG]],"-")</f>
        <v>-</v>
      </c>
      <c r="S180" s="162"/>
      <c r="T180" s="162" t="str">
        <f>IF(Tabela133917[[#This Row],[Diagnóstico]]="Não Prenha",Tabela133917[[#This Row],[E.C.C. IA]],"-")</f>
        <v>-</v>
      </c>
      <c r="U180" s="162" t="str">
        <f>IF(Tabela133917[[#This Row],[Diagnóstico]]="Não Prenha",Tabela133917[[#This Row],[Raça IA]],"-")</f>
        <v>-</v>
      </c>
      <c r="V180" s="162"/>
      <c r="W180" s="162">
        <f>Tabela133917[[#This Row],[Categoria]]</f>
        <v>0</v>
      </c>
      <c r="X180" s="162"/>
      <c r="Y180" s="162"/>
      <c r="Z180" s="162"/>
      <c r="AA180" s="162"/>
      <c r="AB180" s="150" t="str">
        <f t="shared" si="7"/>
        <v/>
      </c>
      <c r="AD180" s="154"/>
      <c r="AE180" s="155" t="str">
        <f>IF(Tabela131241018[[#This Row],[Diagnóstico]]="Não Prenha ",Tabela133917[[#This Row],[Vaca]],"-")</f>
        <v>-</v>
      </c>
      <c r="AF180" s="162"/>
      <c r="AG180" s="162"/>
      <c r="AH180" s="162"/>
      <c r="AI180" s="162"/>
      <c r="AJ180" s="162"/>
      <c r="AK180" s="162">
        <f>Tabela133917[[#This Row],[Categoria]]</f>
        <v>0</v>
      </c>
      <c r="AL180" s="162"/>
      <c r="AM180" s="162"/>
      <c r="AN180" s="162"/>
      <c r="AO180" s="162"/>
      <c r="AP180" s="150" t="str">
        <f t="shared" si="8"/>
        <v/>
      </c>
    </row>
    <row r="181" spans="1:42" s="144" customFormat="1" hidden="1" x14ac:dyDescent="0.25">
      <c r="A181" s="156"/>
      <c r="B181" s="154"/>
      <c r="C181" s="155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50" t="str">
        <f t="shared" si="6"/>
        <v/>
      </c>
      <c r="P181" s="154"/>
      <c r="Q181" s="155" t="str">
        <f>IF(Tabela133917[[#This Row],[Diagnóstico]]="Não Prenha",Tabela133917[[#This Row],[Vaca]],"-")</f>
        <v>-</v>
      </c>
      <c r="R181" s="162" t="str">
        <f>IF(Tabela133917[[#This Row],[Diagnóstico]]="Não Prenha",Tabela133917[[#This Row],[E.C.C DG]],"-")</f>
        <v>-</v>
      </c>
      <c r="S181" s="162"/>
      <c r="T181" s="162" t="str">
        <f>IF(Tabela133917[[#This Row],[Diagnóstico]]="Não Prenha",Tabela133917[[#This Row],[E.C.C. IA]],"-")</f>
        <v>-</v>
      </c>
      <c r="U181" s="162" t="str">
        <f>IF(Tabela133917[[#This Row],[Diagnóstico]]="Não Prenha",Tabela133917[[#This Row],[Raça IA]],"-")</f>
        <v>-</v>
      </c>
      <c r="V181" s="162"/>
      <c r="W181" s="162">
        <f>Tabela133917[[#This Row],[Categoria]]</f>
        <v>0</v>
      </c>
      <c r="X181" s="162"/>
      <c r="Y181" s="162"/>
      <c r="Z181" s="162"/>
      <c r="AA181" s="162"/>
      <c r="AB181" s="150" t="str">
        <f t="shared" si="7"/>
        <v/>
      </c>
      <c r="AD181" s="154"/>
      <c r="AE181" s="155" t="str">
        <f>IF(Tabela131241018[[#This Row],[Diagnóstico]]="Não Prenha ",Tabela133917[[#This Row],[Vaca]],"-")</f>
        <v>-</v>
      </c>
      <c r="AF181" s="162"/>
      <c r="AG181" s="162"/>
      <c r="AH181" s="162"/>
      <c r="AI181" s="162"/>
      <c r="AJ181" s="162"/>
      <c r="AK181" s="162">
        <f>Tabela133917[[#This Row],[Categoria]]</f>
        <v>0</v>
      </c>
      <c r="AL181" s="162"/>
      <c r="AM181" s="162"/>
      <c r="AN181" s="162"/>
      <c r="AO181" s="162"/>
      <c r="AP181" s="150" t="str">
        <f t="shared" si="8"/>
        <v/>
      </c>
    </row>
    <row r="182" spans="1:42" s="144" customFormat="1" hidden="1" x14ac:dyDescent="0.25">
      <c r="A182" s="156"/>
      <c r="B182" s="154"/>
      <c r="C182" s="155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50" t="str">
        <f t="shared" si="6"/>
        <v/>
      </c>
      <c r="P182" s="154"/>
      <c r="Q182" s="155" t="str">
        <f>IF(Tabela133917[[#This Row],[Diagnóstico]]="Não Prenha",Tabela133917[[#This Row],[Vaca]],"-")</f>
        <v>-</v>
      </c>
      <c r="R182" s="162" t="str">
        <f>IF(Tabela133917[[#This Row],[Diagnóstico]]="Não Prenha",Tabela133917[[#This Row],[E.C.C DG]],"-")</f>
        <v>-</v>
      </c>
      <c r="S182" s="162"/>
      <c r="T182" s="162" t="str">
        <f>IF(Tabela133917[[#This Row],[Diagnóstico]]="Não Prenha",Tabela133917[[#This Row],[E.C.C. IA]],"-")</f>
        <v>-</v>
      </c>
      <c r="U182" s="162" t="str">
        <f>IF(Tabela133917[[#This Row],[Diagnóstico]]="Não Prenha",Tabela133917[[#This Row],[Raça IA]],"-")</f>
        <v>-</v>
      </c>
      <c r="V182" s="162"/>
      <c r="W182" s="162">
        <f>Tabela133917[[#This Row],[Categoria]]</f>
        <v>0</v>
      </c>
      <c r="X182" s="162"/>
      <c r="Y182" s="162"/>
      <c r="Z182" s="162"/>
      <c r="AA182" s="162"/>
      <c r="AB182" s="150" t="str">
        <f t="shared" si="7"/>
        <v/>
      </c>
      <c r="AD182" s="154"/>
      <c r="AE182" s="155" t="str">
        <f>IF(Tabela131241018[[#This Row],[Diagnóstico]]="Não Prenha ",Tabela133917[[#This Row],[Vaca]],"-")</f>
        <v>-</v>
      </c>
      <c r="AF182" s="162"/>
      <c r="AG182" s="162"/>
      <c r="AH182" s="162"/>
      <c r="AI182" s="162"/>
      <c r="AJ182" s="162"/>
      <c r="AK182" s="162">
        <f>Tabela133917[[#This Row],[Categoria]]</f>
        <v>0</v>
      </c>
      <c r="AL182" s="162"/>
      <c r="AM182" s="162"/>
      <c r="AN182" s="162"/>
      <c r="AO182" s="162"/>
      <c r="AP182" s="150" t="str">
        <f t="shared" si="8"/>
        <v/>
      </c>
    </row>
    <row r="183" spans="1:42" s="144" customFormat="1" hidden="1" x14ac:dyDescent="0.25">
      <c r="A183" s="156"/>
      <c r="B183" s="154"/>
      <c r="C183" s="155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50" t="str">
        <f t="shared" si="6"/>
        <v/>
      </c>
      <c r="P183" s="154"/>
      <c r="Q183" s="155" t="str">
        <f>IF(Tabela133917[[#This Row],[Diagnóstico]]="Não Prenha",Tabela133917[[#This Row],[Vaca]],"-")</f>
        <v>-</v>
      </c>
      <c r="R183" s="162" t="str">
        <f>IF(Tabela133917[[#This Row],[Diagnóstico]]="Não Prenha",Tabela133917[[#This Row],[E.C.C DG]],"-")</f>
        <v>-</v>
      </c>
      <c r="S183" s="162"/>
      <c r="T183" s="162" t="str">
        <f>IF(Tabela133917[[#This Row],[Diagnóstico]]="Não Prenha",Tabela133917[[#This Row],[E.C.C. IA]],"-")</f>
        <v>-</v>
      </c>
      <c r="U183" s="162" t="str">
        <f>IF(Tabela133917[[#This Row],[Diagnóstico]]="Não Prenha",Tabela133917[[#This Row],[Raça IA]],"-")</f>
        <v>-</v>
      </c>
      <c r="V183" s="162"/>
      <c r="W183" s="162">
        <f>Tabela133917[[#This Row],[Categoria]]</f>
        <v>0</v>
      </c>
      <c r="X183" s="162"/>
      <c r="Y183" s="162"/>
      <c r="Z183" s="162"/>
      <c r="AA183" s="162"/>
      <c r="AB183" s="150" t="str">
        <f t="shared" si="7"/>
        <v/>
      </c>
      <c r="AD183" s="154"/>
      <c r="AE183" s="155" t="str">
        <f>IF(Tabela131241018[[#This Row],[Diagnóstico]]="Não Prenha ",Tabela133917[[#This Row],[Vaca]],"-")</f>
        <v>-</v>
      </c>
      <c r="AF183" s="162"/>
      <c r="AG183" s="162"/>
      <c r="AH183" s="162"/>
      <c r="AI183" s="162"/>
      <c r="AJ183" s="162"/>
      <c r="AK183" s="162">
        <f>Tabela133917[[#This Row],[Categoria]]</f>
        <v>0</v>
      </c>
      <c r="AL183" s="162"/>
      <c r="AM183" s="162"/>
      <c r="AN183" s="162"/>
      <c r="AO183" s="162"/>
      <c r="AP183" s="150" t="str">
        <f t="shared" si="8"/>
        <v/>
      </c>
    </row>
    <row r="184" spans="1:42" s="144" customFormat="1" hidden="1" x14ac:dyDescent="0.25">
      <c r="A184" s="156"/>
      <c r="B184" s="154"/>
      <c r="C184" s="155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50" t="str">
        <f t="shared" si="6"/>
        <v/>
      </c>
      <c r="P184" s="154"/>
      <c r="Q184" s="155" t="str">
        <f>IF(Tabela133917[[#This Row],[Diagnóstico]]="Não Prenha",Tabela133917[[#This Row],[Vaca]],"-")</f>
        <v>-</v>
      </c>
      <c r="R184" s="162" t="str">
        <f>IF(Tabela133917[[#This Row],[Diagnóstico]]="Não Prenha",Tabela133917[[#This Row],[E.C.C DG]],"-")</f>
        <v>-</v>
      </c>
      <c r="S184" s="162"/>
      <c r="T184" s="162" t="str">
        <f>IF(Tabela133917[[#This Row],[Diagnóstico]]="Não Prenha",Tabela133917[[#This Row],[E.C.C. IA]],"-")</f>
        <v>-</v>
      </c>
      <c r="U184" s="162" t="str">
        <f>IF(Tabela133917[[#This Row],[Diagnóstico]]="Não Prenha",Tabela133917[[#This Row],[Raça IA]],"-")</f>
        <v>-</v>
      </c>
      <c r="V184" s="162"/>
      <c r="W184" s="162">
        <f>Tabela133917[[#This Row],[Categoria]]</f>
        <v>0</v>
      </c>
      <c r="X184" s="162"/>
      <c r="Y184" s="162"/>
      <c r="Z184" s="162"/>
      <c r="AA184" s="162"/>
      <c r="AB184" s="150" t="str">
        <f t="shared" si="7"/>
        <v/>
      </c>
      <c r="AD184" s="154"/>
      <c r="AE184" s="155" t="str">
        <f>IF(Tabela131241018[[#This Row],[Diagnóstico]]="Não Prenha ",Tabela133917[[#This Row],[Vaca]],"-")</f>
        <v>-</v>
      </c>
      <c r="AF184" s="162"/>
      <c r="AG184" s="162"/>
      <c r="AH184" s="162"/>
      <c r="AI184" s="162"/>
      <c r="AJ184" s="162"/>
      <c r="AK184" s="162">
        <f>Tabela133917[[#This Row],[Categoria]]</f>
        <v>0</v>
      </c>
      <c r="AL184" s="162"/>
      <c r="AM184" s="162"/>
      <c r="AN184" s="162"/>
      <c r="AO184" s="162"/>
      <c r="AP184" s="150" t="str">
        <f t="shared" si="8"/>
        <v/>
      </c>
    </row>
    <row r="185" spans="1:42" s="144" customFormat="1" hidden="1" x14ac:dyDescent="0.25">
      <c r="A185" s="156"/>
      <c r="B185" s="154"/>
      <c r="C185" s="155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50" t="str">
        <f t="shared" si="6"/>
        <v/>
      </c>
      <c r="P185" s="154"/>
      <c r="Q185" s="155" t="str">
        <f>IF(Tabela133917[[#This Row],[Diagnóstico]]="Não Prenha",Tabela133917[[#This Row],[Vaca]],"-")</f>
        <v>-</v>
      </c>
      <c r="R185" s="162" t="str">
        <f>IF(Tabela133917[[#This Row],[Diagnóstico]]="Não Prenha",Tabela133917[[#This Row],[E.C.C DG]],"-")</f>
        <v>-</v>
      </c>
      <c r="S185" s="162"/>
      <c r="T185" s="162" t="str">
        <f>IF(Tabela133917[[#This Row],[Diagnóstico]]="Não Prenha",Tabela133917[[#This Row],[E.C.C. IA]],"-")</f>
        <v>-</v>
      </c>
      <c r="U185" s="162" t="str">
        <f>IF(Tabela133917[[#This Row],[Diagnóstico]]="Não Prenha",Tabela133917[[#This Row],[Raça IA]],"-")</f>
        <v>-</v>
      </c>
      <c r="V185" s="162"/>
      <c r="W185" s="162">
        <f>Tabela133917[[#This Row],[Categoria]]</f>
        <v>0</v>
      </c>
      <c r="X185" s="162"/>
      <c r="Y185" s="162"/>
      <c r="Z185" s="162"/>
      <c r="AA185" s="162"/>
      <c r="AB185" s="150" t="str">
        <f t="shared" si="7"/>
        <v/>
      </c>
      <c r="AD185" s="154"/>
      <c r="AE185" s="155" t="str">
        <f>IF(Tabela131241018[[#This Row],[Diagnóstico]]="Não Prenha ",Tabela133917[[#This Row],[Vaca]],"-")</f>
        <v>-</v>
      </c>
      <c r="AF185" s="162"/>
      <c r="AG185" s="162"/>
      <c r="AH185" s="162"/>
      <c r="AI185" s="162"/>
      <c r="AJ185" s="162"/>
      <c r="AK185" s="162">
        <f>Tabela133917[[#This Row],[Categoria]]</f>
        <v>0</v>
      </c>
      <c r="AL185" s="162"/>
      <c r="AM185" s="162"/>
      <c r="AN185" s="162"/>
      <c r="AO185" s="162"/>
      <c r="AP185" s="150" t="str">
        <f t="shared" si="8"/>
        <v/>
      </c>
    </row>
    <row r="186" spans="1:42" s="144" customFormat="1" hidden="1" x14ac:dyDescent="0.25">
      <c r="A186" s="156"/>
      <c r="B186" s="154"/>
      <c r="C186" s="155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50" t="str">
        <f t="shared" si="6"/>
        <v/>
      </c>
      <c r="P186" s="154"/>
      <c r="Q186" s="155" t="str">
        <f>IF(Tabela133917[[#This Row],[Diagnóstico]]="Não Prenha",Tabela133917[[#This Row],[Vaca]],"-")</f>
        <v>-</v>
      </c>
      <c r="R186" s="162" t="str">
        <f>IF(Tabela133917[[#This Row],[Diagnóstico]]="Não Prenha",Tabela133917[[#This Row],[E.C.C DG]],"-")</f>
        <v>-</v>
      </c>
      <c r="S186" s="162"/>
      <c r="T186" s="162" t="str">
        <f>IF(Tabela133917[[#This Row],[Diagnóstico]]="Não Prenha",Tabela133917[[#This Row],[E.C.C. IA]],"-")</f>
        <v>-</v>
      </c>
      <c r="U186" s="162" t="str">
        <f>IF(Tabela133917[[#This Row],[Diagnóstico]]="Não Prenha",Tabela133917[[#This Row],[Raça IA]],"-")</f>
        <v>-</v>
      </c>
      <c r="V186" s="162"/>
      <c r="W186" s="162">
        <f>Tabela133917[[#This Row],[Categoria]]</f>
        <v>0</v>
      </c>
      <c r="X186" s="162"/>
      <c r="Y186" s="162"/>
      <c r="Z186" s="162"/>
      <c r="AA186" s="162"/>
      <c r="AB186" s="150" t="str">
        <f t="shared" si="7"/>
        <v/>
      </c>
      <c r="AD186" s="154"/>
      <c r="AE186" s="155" t="str">
        <f>IF(Tabela131241018[[#This Row],[Diagnóstico]]="Não Prenha ",Tabela133917[[#This Row],[Vaca]],"-")</f>
        <v>-</v>
      </c>
      <c r="AF186" s="162"/>
      <c r="AG186" s="162"/>
      <c r="AH186" s="162"/>
      <c r="AI186" s="162"/>
      <c r="AJ186" s="162"/>
      <c r="AK186" s="162">
        <f>Tabela133917[[#This Row],[Categoria]]</f>
        <v>0</v>
      </c>
      <c r="AL186" s="162"/>
      <c r="AM186" s="162"/>
      <c r="AN186" s="162"/>
      <c r="AO186" s="162"/>
      <c r="AP186" s="150" t="str">
        <f t="shared" si="8"/>
        <v/>
      </c>
    </row>
    <row r="187" spans="1:42" s="144" customFormat="1" hidden="1" x14ac:dyDescent="0.25">
      <c r="A187" s="156"/>
      <c r="B187" s="154"/>
      <c r="C187" s="155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50" t="str">
        <f t="shared" si="6"/>
        <v/>
      </c>
      <c r="P187" s="154"/>
      <c r="Q187" s="155" t="str">
        <f>IF(Tabela133917[[#This Row],[Diagnóstico]]="Não Prenha",Tabela133917[[#This Row],[Vaca]],"-")</f>
        <v>-</v>
      </c>
      <c r="R187" s="162" t="str">
        <f>IF(Tabela133917[[#This Row],[Diagnóstico]]="Não Prenha",Tabela133917[[#This Row],[E.C.C DG]],"-")</f>
        <v>-</v>
      </c>
      <c r="S187" s="162"/>
      <c r="T187" s="162" t="str">
        <f>IF(Tabela133917[[#This Row],[Diagnóstico]]="Não Prenha",Tabela133917[[#This Row],[E.C.C. IA]],"-")</f>
        <v>-</v>
      </c>
      <c r="U187" s="162" t="str">
        <f>IF(Tabela133917[[#This Row],[Diagnóstico]]="Não Prenha",Tabela133917[[#This Row],[Raça IA]],"-")</f>
        <v>-</v>
      </c>
      <c r="V187" s="162"/>
      <c r="W187" s="162">
        <f>Tabela133917[[#This Row],[Categoria]]</f>
        <v>0</v>
      </c>
      <c r="X187" s="162"/>
      <c r="Y187" s="162"/>
      <c r="Z187" s="162"/>
      <c r="AA187" s="162"/>
      <c r="AB187" s="150" t="str">
        <f t="shared" si="7"/>
        <v/>
      </c>
      <c r="AD187" s="154"/>
      <c r="AE187" s="155" t="str">
        <f>IF(Tabela131241018[[#This Row],[Diagnóstico]]="Não Prenha ",Tabela133917[[#This Row],[Vaca]],"-")</f>
        <v>-</v>
      </c>
      <c r="AF187" s="162"/>
      <c r="AG187" s="162"/>
      <c r="AH187" s="162"/>
      <c r="AI187" s="162"/>
      <c r="AJ187" s="162"/>
      <c r="AK187" s="162">
        <f>Tabela133917[[#This Row],[Categoria]]</f>
        <v>0</v>
      </c>
      <c r="AL187" s="162"/>
      <c r="AM187" s="162"/>
      <c r="AN187" s="162"/>
      <c r="AO187" s="162"/>
      <c r="AP187" s="150" t="str">
        <f t="shared" si="8"/>
        <v/>
      </c>
    </row>
    <row r="188" spans="1:42" s="144" customFormat="1" hidden="1" x14ac:dyDescent="0.25">
      <c r="A188" s="156"/>
      <c r="B188" s="154"/>
      <c r="C188" s="155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50" t="str">
        <f t="shared" si="6"/>
        <v/>
      </c>
      <c r="P188" s="154"/>
      <c r="Q188" s="155" t="str">
        <f>IF(Tabela133917[[#This Row],[Diagnóstico]]="Não Prenha",Tabela133917[[#This Row],[Vaca]],"-")</f>
        <v>-</v>
      </c>
      <c r="R188" s="162" t="str">
        <f>IF(Tabela133917[[#This Row],[Diagnóstico]]="Não Prenha",Tabela133917[[#This Row],[E.C.C DG]],"-")</f>
        <v>-</v>
      </c>
      <c r="S188" s="162"/>
      <c r="T188" s="162" t="str">
        <f>IF(Tabela133917[[#This Row],[Diagnóstico]]="Não Prenha",Tabela133917[[#This Row],[E.C.C. IA]],"-")</f>
        <v>-</v>
      </c>
      <c r="U188" s="162" t="str">
        <f>IF(Tabela133917[[#This Row],[Diagnóstico]]="Não Prenha",Tabela133917[[#This Row],[Raça IA]],"-")</f>
        <v>-</v>
      </c>
      <c r="V188" s="162"/>
      <c r="W188" s="162">
        <f>Tabela133917[[#This Row],[Categoria]]</f>
        <v>0</v>
      </c>
      <c r="X188" s="162"/>
      <c r="Y188" s="162"/>
      <c r="Z188" s="162"/>
      <c r="AA188" s="162"/>
      <c r="AB188" s="150" t="str">
        <f t="shared" si="7"/>
        <v/>
      </c>
      <c r="AD188" s="154"/>
      <c r="AE188" s="155" t="str">
        <f>IF(Tabela131241018[[#This Row],[Diagnóstico]]="Não Prenha ",Tabela133917[[#This Row],[Vaca]],"-")</f>
        <v>-</v>
      </c>
      <c r="AF188" s="162"/>
      <c r="AG188" s="162"/>
      <c r="AH188" s="162"/>
      <c r="AI188" s="162"/>
      <c r="AJ188" s="162"/>
      <c r="AK188" s="162">
        <f>Tabela133917[[#This Row],[Categoria]]</f>
        <v>0</v>
      </c>
      <c r="AL188" s="162"/>
      <c r="AM188" s="162"/>
      <c r="AN188" s="162"/>
      <c r="AO188" s="162"/>
      <c r="AP188" s="150" t="str">
        <f t="shared" si="8"/>
        <v/>
      </c>
    </row>
    <row r="189" spans="1:42" s="144" customFormat="1" hidden="1" x14ac:dyDescent="0.25">
      <c r="A189" s="156"/>
      <c r="B189" s="154"/>
      <c r="C189" s="155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50" t="str">
        <f t="shared" si="6"/>
        <v/>
      </c>
      <c r="P189" s="154"/>
      <c r="Q189" s="155" t="str">
        <f>IF(Tabela133917[[#This Row],[Diagnóstico]]="Não Prenha",Tabela133917[[#This Row],[Vaca]],"-")</f>
        <v>-</v>
      </c>
      <c r="R189" s="162" t="str">
        <f>IF(Tabela133917[[#This Row],[Diagnóstico]]="Não Prenha",Tabela133917[[#This Row],[E.C.C DG]],"-")</f>
        <v>-</v>
      </c>
      <c r="S189" s="162"/>
      <c r="T189" s="162" t="str">
        <f>IF(Tabela133917[[#This Row],[Diagnóstico]]="Não Prenha",Tabela133917[[#This Row],[E.C.C. IA]],"-")</f>
        <v>-</v>
      </c>
      <c r="U189" s="162" t="str">
        <f>IF(Tabela133917[[#This Row],[Diagnóstico]]="Não Prenha",Tabela133917[[#This Row],[Raça IA]],"-")</f>
        <v>-</v>
      </c>
      <c r="V189" s="162"/>
      <c r="W189" s="162">
        <f>Tabela133917[[#This Row],[Categoria]]</f>
        <v>0</v>
      </c>
      <c r="X189" s="162"/>
      <c r="Y189" s="162"/>
      <c r="Z189" s="162"/>
      <c r="AA189" s="162"/>
      <c r="AB189" s="150" t="str">
        <f t="shared" si="7"/>
        <v/>
      </c>
      <c r="AD189" s="154"/>
      <c r="AE189" s="155" t="str">
        <f>IF(Tabela131241018[[#This Row],[Diagnóstico]]="Não Prenha ",Tabela133917[[#This Row],[Vaca]],"-")</f>
        <v>-</v>
      </c>
      <c r="AF189" s="162"/>
      <c r="AG189" s="162"/>
      <c r="AH189" s="162"/>
      <c r="AI189" s="162"/>
      <c r="AJ189" s="162"/>
      <c r="AK189" s="162">
        <f>Tabela133917[[#This Row],[Categoria]]</f>
        <v>0</v>
      </c>
      <c r="AL189" s="162"/>
      <c r="AM189" s="162"/>
      <c r="AN189" s="162"/>
      <c r="AO189" s="162"/>
      <c r="AP189" s="150" t="str">
        <f t="shared" si="8"/>
        <v/>
      </c>
    </row>
    <row r="190" spans="1:42" s="144" customFormat="1" hidden="1" x14ac:dyDescent="0.25">
      <c r="A190" s="156"/>
      <c r="B190" s="154"/>
      <c r="C190" s="155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50" t="str">
        <f t="shared" si="6"/>
        <v/>
      </c>
      <c r="P190" s="154"/>
      <c r="Q190" s="155" t="str">
        <f>IF(Tabela133917[[#This Row],[Diagnóstico]]="Não Prenha",Tabela133917[[#This Row],[Vaca]],"-")</f>
        <v>-</v>
      </c>
      <c r="R190" s="162" t="str">
        <f>IF(Tabela133917[[#This Row],[Diagnóstico]]="Não Prenha",Tabela133917[[#This Row],[E.C.C DG]],"-")</f>
        <v>-</v>
      </c>
      <c r="S190" s="162"/>
      <c r="T190" s="162" t="str">
        <f>IF(Tabela133917[[#This Row],[Diagnóstico]]="Não Prenha",Tabela133917[[#This Row],[E.C.C. IA]],"-")</f>
        <v>-</v>
      </c>
      <c r="U190" s="162" t="str">
        <f>IF(Tabela133917[[#This Row],[Diagnóstico]]="Não Prenha",Tabela133917[[#This Row],[Raça IA]],"-")</f>
        <v>-</v>
      </c>
      <c r="V190" s="162"/>
      <c r="W190" s="162">
        <f>Tabela133917[[#This Row],[Categoria]]</f>
        <v>0</v>
      </c>
      <c r="X190" s="162"/>
      <c r="Y190" s="162"/>
      <c r="Z190" s="162"/>
      <c r="AA190" s="162"/>
      <c r="AB190" s="150" t="str">
        <f t="shared" si="7"/>
        <v/>
      </c>
      <c r="AD190" s="154"/>
      <c r="AE190" s="155" t="str">
        <f>IF(Tabela131241018[[#This Row],[Diagnóstico]]="Não Prenha ",Tabela133917[[#This Row],[Vaca]],"-")</f>
        <v>-</v>
      </c>
      <c r="AF190" s="162"/>
      <c r="AG190" s="162"/>
      <c r="AH190" s="162"/>
      <c r="AI190" s="162"/>
      <c r="AJ190" s="162"/>
      <c r="AK190" s="162">
        <f>Tabela133917[[#This Row],[Categoria]]</f>
        <v>0</v>
      </c>
      <c r="AL190" s="162"/>
      <c r="AM190" s="162"/>
      <c r="AN190" s="162"/>
      <c r="AO190" s="162"/>
      <c r="AP190" s="150" t="str">
        <f t="shared" si="8"/>
        <v/>
      </c>
    </row>
    <row r="191" spans="1:42" s="144" customFormat="1" hidden="1" x14ac:dyDescent="0.25">
      <c r="A191" s="156"/>
      <c r="B191" s="154"/>
      <c r="C191" s="155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50" t="str">
        <f t="shared" si="6"/>
        <v/>
      </c>
      <c r="P191" s="154"/>
      <c r="Q191" s="155" t="str">
        <f>IF(Tabela133917[[#This Row],[Diagnóstico]]="Não Prenha",Tabela133917[[#This Row],[Vaca]],"-")</f>
        <v>-</v>
      </c>
      <c r="R191" s="162" t="str">
        <f>IF(Tabela133917[[#This Row],[Diagnóstico]]="Não Prenha",Tabela133917[[#This Row],[E.C.C DG]],"-")</f>
        <v>-</v>
      </c>
      <c r="S191" s="162"/>
      <c r="T191" s="162" t="str">
        <f>IF(Tabela133917[[#This Row],[Diagnóstico]]="Não Prenha",Tabela133917[[#This Row],[E.C.C. IA]],"-")</f>
        <v>-</v>
      </c>
      <c r="U191" s="162" t="str">
        <f>IF(Tabela133917[[#This Row],[Diagnóstico]]="Não Prenha",Tabela133917[[#This Row],[Raça IA]],"-")</f>
        <v>-</v>
      </c>
      <c r="V191" s="162"/>
      <c r="W191" s="162">
        <f>Tabela133917[[#This Row],[Categoria]]</f>
        <v>0</v>
      </c>
      <c r="X191" s="162"/>
      <c r="Y191" s="162"/>
      <c r="Z191" s="162"/>
      <c r="AA191" s="162"/>
      <c r="AB191" s="150" t="str">
        <f t="shared" si="7"/>
        <v/>
      </c>
      <c r="AD191" s="154"/>
      <c r="AE191" s="155" t="str">
        <f>IF(Tabela131241018[[#This Row],[Diagnóstico]]="Não Prenha ",Tabela133917[[#This Row],[Vaca]],"-")</f>
        <v>-</v>
      </c>
      <c r="AF191" s="162"/>
      <c r="AG191" s="162"/>
      <c r="AH191" s="162"/>
      <c r="AI191" s="162"/>
      <c r="AJ191" s="162"/>
      <c r="AK191" s="162">
        <f>Tabela133917[[#This Row],[Categoria]]</f>
        <v>0</v>
      </c>
      <c r="AL191" s="162"/>
      <c r="AM191" s="162"/>
      <c r="AN191" s="162"/>
      <c r="AO191" s="162"/>
      <c r="AP191" s="150" t="str">
        <f t="shared" si="8"/>
        <v/>
      </c>
    </row>
    <row r="192" spans="1:42" s="144" customFormat="1" hidden="1" x14ac:dyDescent="0.25">
      <c r="A192" s="156"/>
      <c r="B192" s="154"/>
      <c r="C192" s="155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50" t="str">
        <f t="shared" si="6"/>
        <v/>
      </c>
      <c r="P192" s="154"/>
      <c r="Q192" s="155" t="str">
        <f>IF(Tabela133917[[#This Row],[Diagnóstico]]="Não Prenha",Tabela133917[[#This Row],[Vaca]],"-")</f>
        <v>-</v>
      </c>
      <c r="R192" s="162" t="str">
        <f>IF(Tabela133917[[#This Row],[Diagnóstico]]="Não Prenha",Tabela133917[[#This Row],[E.C.C DG]],"-")</f>
        <v>-</v>
      </c>
      <c r="S192" s="162"/>
      <c r="T192" s="162" t="str">
        <f>IF(Tabela133917[[#This Row],[Diagnóstico]]="Não Prenha",Tabela133917[[#This Row],[E.C.C. IA]],"-")</f>
        <v>-</v>
      </c>
      <c r="U192" s="162" t="str">
        <f>IF(Tabela133917[[#This Row],[Diagnóstico]]="Não Prenha",Tabela133917[[#This Row],[Raça IA]],"-")</f>
        <v>-</v>
      </c>
      <c r="V192" s="162"/>
      <c r="W192" s="162">
        <f>Tabela133917[[#This Row],[Categoria]]</f>
        <v>0</v>
      </c>
      <c r="X192" s="162"/>
      <c r="Y192" s="162"/>
      <c r="Z192" s="162"/>
      <c r="AA192" s="162"/>
      <c r="AB192" s="150" t="str">
        <f t="shared" si="7"/>
        <v/>
      </c>
      <c r="AD192" s="154"/>
      <c r="AE192" s="155" t="str">
        <f>IF(Tabela131241018[[#This Row],[Diagnóstico]]="Não Prenha ",Tabela133917[[#This Row],[Vaca]],"-")</f>
        <v>-</v>
      </c>
      <c r="AF192" s="162"/>
      <c r="AG192" s="162"/>
      <c r="AH192" s="162"/>
      <c r="AI192" s="162"/>
      <c r="AJ192" s="162"/>
      <c r="AK192" s="162">
        <f>Tabela133917[[#This Row],[Categoria]]</f>
        <v>0</v>
      </c>
      <c r="AL192" s="162"/>
      <c r="AM192" s="162"/>
      <c r="AN192" s="162"/>
      <c r="AO192" s="162"/>
      <c r="AP192" s="150" t="str">
        <f t="shared" si="8"/>
        <v/>
      </c>
    </row>
    <row r="193" spans="1:42" s="144" customFormat="1" hidden="1" x14ac:dyDescent="0.25">
      <c r="A193" s="156"/>
      <c r="B193" s="154"/>
      <c r="C193" s="155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50" t="str">
        <f t="shared" si="6"/>
        <v/>
      </c>
      <c r="P193" s="154"/>
      <c r="Q193" s="155" t="str">
        <f>IF(Tabela133917[[#This Row],[Diagnóstico]]="Não Prenha",Tabela133917[[#This Row],[Vaca]],"-")</f>
        <v>-</v>
      </c>
      <c r="R193" s="162" t="str">
        <f>IF(Tabela133917[[#This Row],[Diagnóstico]]="Não Prenha",Tabela133917[[#This Row],[E.C.C DG]],"-")</f>
        <v>-</v>
      </c>
      <c r="S193" s="162"/>
      <c r="T193" s="162" t="str">
        <f>IF(Tabela133917[[#This Row],[Diagnóstico]]="Não Prenha",Tabela133917[[#This Row],[E.C.C. IA]],"-")</f>
        <v>-</v>
      </c>
      <c r="U193" s="162" t="str">
        <f>IF(Tabela133917[[#This Row],[Diagnóstico]]="Não Prenha",Tabela133917[[#This Row],[Raça IA]],"-")</f>
        <v>-</v>
      </c>
      <c r="V193" s="162"/>
      <c r="W193" s="162">
        <f>Tabela133917[[#This Row],[Categoria]]</f>
        <v>0</v>
      </c>
      <c r="X193" s="162"/>
      <c r="Y193" s="162"/>
      <c r="Z193" s="162"/>
      <c r="AA193" s="162"/>
      <c r="AB193" s="150" t="str">
        <f t="shared" si="7"/>
        <v/>
      </c>
      <c r="AD193" s="154"/>
      <c r="AE193" s="155" t="str">
        <f>IF(Tabela131241018[[#This Row],[Diagnóstico]]="Não Prenha ",Tabela133917[[#This Row],[Vaca]],"-")</f>
        <v>-</v>
      </c>
      <c r="AF193" s="162"/>
      <c r="AG193" s="162"/>
      <c r="AH193" s="162"/>
      <c r="AI193" s="162"/>
      <c r="AJ193" s="162"/>
      <c r="AK193" s="162">
        <f>Tabela133917[[#This Row],[Categoria]]</f>
        <v>0</v>
      </c>
      <c r="AL193" s="162"/>
      <c r="AM193" s="162"/>
      <c r="AN193" s="162"/>
      <c r="AO193" s="162"/>
      <c r="AP193" s="150" t="str">
        <f t="shared" si="8"/>
        <v/>
      </c>
    </row>
    <row r="194" spans="1:42" s="144" customFormat="1" hidden="1" x14ac:dyDescent="0.25">
      <c r="A194" s="156"/>
      <c r="B194" s="154"/>
      <c r="C194" s="155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50" t="str">
        <f t="shared" ref="N194:N257" si="9">IF(B194="","",SUM(B194+295))</f>
        <v/>
      </c>
      <c r="P194" s="154"/>
      <c r="Q194" s="155" t="str">
        <f>IF(Tabela133917[[#This Row],[Diagnóstico]]="Não Prenha",Tabela133917[[#This Row],[Vaca]],"-")</f>
        <v>-</v>
      </c>
      <c r="R194" s="162" t="str">
        <f>IF(Tabela133917[[#This Row],[Diagnóstico]]="Não Prenha",Tabela133917[[#This Row],[E.C.C DG]],"-")</f>
        <v>-</v>
      </c>
      <c r="S194" s="162"/>
      <c r="T194" s="162" t="str">
        <f>IF(Tabela133917[[#This Row],[Diagnóstico]]="Não Prenha",Tabela133917[[#This Row],[E.C.C. IA]],"-")</f>
        <v>-</v>
      </c>
      <c r="U194" s="162" t="str">
        <f>IF(Tabela133917[[#This Row],[Diagnóstico]]="Não Prenha",Tabela133917[[#This Row],[Raça IA]],"-")</f>
        <v>-</v>
      </c>
      <c r="V194" s="162"/>
      <c r="W194" s="162">
        <f>Tabela133917[[#This Row],[Categoria]]</f>
        <v>0</v>
      </c>
      <c r="X194" s="162"/>
      <c r="Y194" s="162"/>
      <c r="Z194" s="162"/>
      <c r="AA194" s="162"/>
      <c r="AB194" s="150" t="str">
        <f t="shared" ref="AB194:AB257" si="10">IF(P194="","",SUM(P194+295))</f>
        <v/>
      </c>
      <c r="AD194" s="154"/>
      <c r="AE194" s="155" t="str">
        <f>IF(Tabela131241018[[#This Row],[Diagnóstico]]="Não Prenha ",Tabela133917[[#This Row],[Vaca]],"-")</f>
        <v>-</v>
      </c>
      <c r="AF194" s="162"/>
      <c r="AG194" s="162"/>
      <c r="AH194" s="162"/>
      <c r="AI194" s="162"/>
      <c r="AJ194" s="162"/>
      <c r="AK194" s="162">
        <f>Tabela133917[[#This Row],[Categoria]]</f>
        <v>0</v>
      </c>
      <c r="AL194" s="162"/>
      <c r="AM194" s="162"/>
      <c r="AN194" s="162"/>
      <c r="AO194" s="162"/>
      <c r="AP194" s="150" t="str">
        <f t="shared" ref="AP194:AP257" si="11">IF(AD194="","",SUM(AD194+295))</f>
        <v/>
      </c>
    </row>
    <row r="195" spans="1:42" s="144" customFormat="1" hidden="1" x14ac:dyDescent="0.25">
      <c r="A195" s="156"/>
      <c r="B195" s="154"/>
      <c r="C195" s="155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50" t="str">
        <f t="shared" si="9"/>
        <v/>
      </c>
      <c r="P195" s="154"/>
      <c r="Q195" s="155" t="str">
        <f>IF(Tabela133917[[#This Row],[Diagnóstico]]="Não Prenha",Tabela133917[[#This Row],[Vaca]],"-")</f>
        <v>-</v>
      </c>
      <c r="R195" s="162" t="str">
        <f>IF(Tabela133917[[#This Row],[Diagnóstico]]="Não Prenha",Tabela133917[[#This Row],[E.C.C DG]],"-")</f>
        <v>-</v>
      </c>
      <c r="S195" s="162"/>
      <c r="T195" s="162" t="str">
        <f>IF(Tabela133917[[#This Row],[Diagnóstico]]="Não Prenha",Tabela133917[[#This Row],[E.C.C. IA]],"-")</f>
        <v>-</v>
      </c>
      <c r="U195" s="162" t="str">
        <f>IF(Tabela133917[[#This Row],[Diagnóstico]]="Não Prenha",Tabela133917[[#This Row],[Raça IA]],"-")</f>
        <v>-</v>
      </c>
      <c r="V195" s="162"/>
      <c r="W195" s="162">
        <f>Tabela133917[[#This Row],[Categoria]]</f>
        <v>0</v>
      </c>
      <c r="X195" s="162"/>
      <c r="Y195" s="162"/>
      <c r="Z195" s="162"/>
      <c r="AA195" s="162"/>
      <c r="AB195" s="150" t="str">
        <f t="shared" si="10"/>
        <v/>
      </c>
      <c r="AD195" s="154"/>
      <c r="AE195" s="155" t="str">
        <f>IF(Tabela131241018[[#This Row],[Diagnóstico]]="Não Prenha ",Tabela133917[[#This Row],[Vaca]],"-")</f>
        <v>-</v>
      </c>
      <c r="AF195" s="162"/>
      <c r="AG195" s="162"/>
      <c r="AH195" s="162"/>
      <c r="AI195" s="162"/>
      <c r="AJ195" s="162"/>
      <c r="AK195" s="162">
        <f>Tabela133917[[#This Row],[Categoria]]</f>
        <v>0</v>
      </c>
      <c r="AL195" s="162"/>
      <c r="AM195" s="162"/>
      <c r="AN195" s="162"/>
      <c r="AO195" s="162"/>
      <c r="AP195" s="150" t="str">
        <f t="shared" si="11"/>
        <v/>
      </c>
    </row>
    <row r="196" spans="1:42" s="144" customFormat="1" hidden="1" x14ac:dyDescent="0.25">
      <c r="A196" s="156"/>
      <c r="B196" s="154"/>
      <c r="C196" s="155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50" t="str">
        <f t="shared" si="9"/>
        <v/>
      </c>
      <c r="P196" s="154"/>
      <c r="Q196" s="155" t="str">
        <f>IF(Tabela133917[[#This Row],[Diagnóstico]]="Não Prenha",Tabela133917[[#This Row],[Vaca]],"-")</f>
        <v>-</v>
      </c>
      <c r="R196" s="162" t="str">
        <f>IF(Tabela133917[[#This Row],[Diagnóstico]]="Não Prenha",Tabela133917[[#This Row],[E.C.C DG]],"-")</f>
        <v>-</v>
      </c>
      <c r="S196" s="162"/>
      <c r="T196" s="162" t="str">
        <f>IF(Tabela133917[[#This Row],[Diagnóstico]]="Não Prenha",Tabela133917[[#This Row],[E.C.C. IA]],"-")</f>
        <v>-</v>
      </c>
      <c r="U196" s="162" t="str">
        <f>IF(Tabela133917[[#This Row],[Diagnóstico]]="Não Prenha",Tabela133917[[#This Row],[Raça IA]],"-")</f>
        <v>-</v>
      </c>
      <c r="V196" s="162"/>
      <c r="W196" s="162">
        <f>Tabela133917[[#This Row],[Categoria]]</f>
        <v>0</v>
      </c>
      <c r="X196" s="162"/>
      <c r="Y196" s="162"/>
      <c r="Z196" s="162"/>
      <c r="AA196" s="162"/>
      <c r="AB196" s="150" t="str">
        <f t="shared" si="10"/>
        <v/>
      </c>
      <c r="AD196" s="154"/>
      <c r="AE196" s="155" t="str">
        <f>IF(Tabela131241018[[#This Row],[Diagnóstico]]="Não Prenha ",Tabela133917[[#This Row],[Vaca]],"-")</f>
        <v>-</v>
      </c>
      <c r="AF196" s="162"/>
      <c r="AG196" s="162"/>
      <c r="AH196" s="162"/>
      <c r="AI196" s="162"/>
      <c r="AJ196" s="162"/>
      <c r="AK196" s="162">
        <f>Tabela133917[[#This Row],[Categoria]]</f>
        <v>0</v>
      </c>
      <c r="AL196" s="162"/>
      <c r="AM196" s="162"/>
      <c r="AN196" s="162"/>
      <c r="AO196" s="162"/>
      <c r="AP196" s="150" t="str">
        <f t="shared" si="11"/>
        <v/>
      </c>
    </row>
    <row r="197" spans="1:42" s="144" customFormat="1" hidden="1" x14ac:dyDescent="0.25">
      <c r="A197" s="156"/>
      <c r="B197" s="154"/>
      <c r="C197" s="155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50" t="str">
        <f t="shared" si="9"/>
        <v/>
      </c>
      <c r="P197" s="154"/>
      <c r="Q197" s="155" t="str">
        <f>IF(Tabela133917[[#This Row],[Diagnóstico]]="Não Prenha",Tabela133917[[#This Row],[Vaca]],"-")</f>
        <v>-</v>
      </c>
      <c r="R197" s="162" t="str">
        <f>IF(Tabela133917[[#This Row],[Diagnóstico]]="Não Prenha",Tabela133917[[#This Row],[E.C.C DG]],"-")</f>
        <v>-</v>
      </c>
      <c r="S197" s="162"/>
      <c r="T197" s="162" t="str">
        <f>IF(Tabela133917[[#This Row],[Diagnóstico]]="Não Prenha",Tabela133917[[#This Row],[E.C.C. IA]],"-")</f>
        <v>-</v>
      </c>
      <c r="U197" s="162" t="str">
        <f>IF(Tabela133917[[#This Row],[Diagnóstico]]="Não Prenha",Tabela133917[[#This Row],[Raça IA]],"-")</f>
        <v>-</v>
      </c>
      <c r="V197" s="162"/>
      <c r="W197" s="162">
        <f>Tabela133917[[#This Row],[Categoria]]</f>
        <v>0</v>
      </c>
      <c r="X197" s="162"/>
      <c r="Y197" s="162"/>
      <c r="Z197" s="162"/>
      <c r="AA197" s="162"/>
      <c r="AB197" s="150" t="str">
        <f t="shared" si="10"/>
        <v/>
      </c>
      <c r="AD197" s="154"/>
      <c r="AE197" s="155" t="str">
        <f>IF(Tabela131241018[[#This Row],[Diagnóstico]]="Não Prenha ",Tabela133917[[#This Row],[Vaca]],"-")</f>
        <v>-</v>
      </c>
      <c r="AF197" s="162"/>
      <c r="AG197" s="162"/>
      <c r="AH197" s="162"/>
      <c r="AI197" s="162"/>
      <c r="AJ197" s="162"/>
      <c r="AK197" s="162">
        <f>Tabela133917[[#This Row],[Categoria]]</f>
        <v>0</v>
      </c>
      <c r="AL197" s="162"/>
      <c r="AM197" s="162"/>
      <c r="AN197" s="162"/>
      <c r="AO197" s="162"/>
      <c r="AP197" s="150" t="str">
        <f t="shared" si="11"/>
        <v/>
      </c>
    </row>
    <row r="198" spans="1:42" s="144" customFormat="1" hidden="1" x14ac:dyDescent="0.25">
      <c r="A198" s="156"/>
      <c r="B198" s="154"/>
      <c r="C198" s="155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50" t="str">
        <f t="shared" si="9"/>
        <v/>
      </c>
      <c r="P198" s="154"/>
      <c r="Q198" s="155" t="str">
        <f>IF(Tabela133917[[#This Row],[Diagnóstico]]="Não Prenha",Tabela133917[[#This Row],[Vaca]],"-")</f>
        <v>-</v>
      </c>
      <c r="R198" s="162" t="str">
        <f>IF(Tabela133917[[#This Row],[Diagnóstico]]="Não Prenha",Tabela133917[[#This Row],[E.C.C DG]],"-")</f>
        <v>-</v>
      </c>
      <c r="S198" s="162"/>
      <c r="T198" s="162" t="str">
        <f>IF(Tabela133917[[#This Row],[Diagnóstico]]="Não Prenha",Tabela133917[[#This Row],[E.C.C. IA]],"-")</f>
        <v>-</v>
      </c>
      <c r="U198" s="162" t="str">
        <f>IF(Tabela133917[[#This Row],[Diagnóstico]]="Não Prenha",Tabela133917[[#This Row],[Raça IA]],"-")</f>
        <v>-</v>
      </c>
      <c r="V198" s="162"/>
      <c r="W198" s="162">
        <f>Tabela133917[[#This Row],[Categoria]]</f>
        <v>0</v>
      </c>
      <c r="X198" s="162"/>
      <c r="Y198" s="162"/>
      <c r="Z198" s="162"/>
      <c r="AA198" s="162"/>
      <c r="AB198" s="150" t="str">
        <f t="shared" si="10"/>
        <v/>
      </c>
      <c r="AD198" s="154"/>
      <c r="AE198" s="155" t="str">
        <f>IF(Tabela131241018[[#This Row],[Diagnóstico]]="Não Prenha ",Tabela133917[[#This Row],[Vaca]],"-")</f>
        <v>-</v>
      </c>
      <c r="AF198" s="162"/>
      <c r="AG198" s="162"/>
      <c r="AH198" s="162"/>
      <c r="AI198" s="162"/>
      <c r="AJ198" s="162"/>
      <c r="AK198" s="162">
        <f>Tabela133917[[#This Row],[Categoria]]</f>
        <v>0</v>
      </c>
      <c r="AL198" s="162"/>
      <c r="AM198" s="162"/>
      <c r="AN198" s="162"/>
      <c r="AO198" s="162"/>
      <c r="AP198" s="150" t="str">
        <f t="shared" si="11"/>
        <v/>
      </c>
    </row>
    <row r="199" spans="1:42" s="144" customFormat="1" hidden="1" x14ac:dyDescent="0.25">
      <c r="A199" s="156"/>
      <c r="B199" s="154"/>
      <c r="C199" s="155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50" t="str">
        <f t="shared" si="9"/>
        <v/>
      </c>
      <c r="P199" s="154"/>
      <c r="Q199" s="155" t="str">
        <f>IF(Tabela133917[[#This Row],[Diagnóstico]]="Não Prenha",Tabela133917[[#This Row],[Vaca]],"-")</f>
        <v>-</v>
      </c>
      <c r="R199" s="162" t="str">
        <f>IF(Tabela133917[[#This Row],[Diagnóstico]]="Não Prenha",Tabela133917[[#This Row],[E.C.C DG]],"-")</f>
        <v>-</v>
      </c>
      <c r="S199" s="162"/>
      <c r="T199" s="162" t="str">
        <f>IF(Tabela133917[[#This Row],[Diagnóstico]]="Não Prenha",Tabela133917[[#This Row],[E.C.C. IA]],"-")</f>
        <v>-</v>
      </c>
      <c r="U199" s="162" t="str">
        <f>IF(Tabela133917[[#This Row],[Diagnóstico]]="Não Prenha",Tabela133917[[#This Row],[Raça IA]],"-")</f>
        <v>-</v>
      </c>
      <c r="V199" s="162"/>
      <c r="W199" s="162">
        <f>Tabela133917[[#This Row],[Categoria]]</f>
        <v>0</v>
      </c>
      <c r="X199" s="162"/>
      <c r="Y199" s="162"/>
      <c r="Z199" s="162"/>
      <c r="AA199" s="162"/>
      <c r="AB199" s="150" t="str">
        <f t="shared" si="10"/>
        <v/>
      </c>
      <c r="AD199" s="154"/>
      <c r="AE199" s="155" t="str">
        <f>IF(Tabela131241018[[#This Row],[Diagnóstico]]="Não Prenha ",Tabela133917[[#This Row],[Vaca]],"-")</f>
        <v>-</v>
      </c>
      <c r="AF199" s="162"/>
      <c r="AG199" s="162"/>
      <c r="AH199" s="162"/>
      <c r="AI199" s="162"/>
      <c r="AJ199" s="162"/>
      <c r="AK199" s="162">
        <f>Tabela133917[[#This Row],[Categoria]]</f>
        <v>0</v>
      </c>
      <c r="AL199" s="162"/>
      <c r="AM199" s="162"/>
      <c r="AN199" s="162"/>
      <c r="AO199" s="162"/>
      <c r="AP199" s="150" t="str">
        <f t="shared" si="11"/>
        <v/>
      </c>
    </row>
    <row r="200" spans="1:42" s="144" customFormat="1" hidden="1" x14ac:dyDescent="0.25">
      <c r="A200" s="156"/>
      <c r="B200" s="154"/>
      <c r="C200" s="155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50" t="str">
        <f t="shared" si="9"/>
        <v/>
      </c>
      <c r="P200" s="154"/>
      <c r="Q200" s="155" t="str">
        <f>IF(Tabela133917[[#This Row],[Diagnóstico]]="Não Prenha",Tabela133917[[#This Row],[Vaca]],"-")</f>
        <v>-</v>
      </c>
      <c r="R200" s="162" t="str">
        <f>IF(Tabela133917[[#This Row],[Diagnóstico]]="Não Prenha",Tabela133917[[#This Row],[E.C.C DG]],"-")</f>
        <v>-</v>
      </c>
      <c r="S200" s="162"/>
      <c r="T200" s="162" t="str">
        <f>IF(Tabela133917[[#This Row],[Diagnóstico]]="Não Prenha",Tabela133917[[#This Row],[E.C.C. IA]],"-")</f>
        <v>-</v>
      </c>
      <c r="U200" s="162" t="str">
        <f>IF(Tabela133917[[#This Row],[Diagnóstico]]="Não Prenha",Tabela133917[[#This Row],[Raça IA]],"-")</f>
        <v>-</v>
      </c>
      <c r="V200" s="162"/>
      <c r="W200" s="162">
        <f>Tabela133917[[#This Row],[Categoria]]</f>
        <v>0</v>
      </c>
      <c r="X200" s="162"/>
      <c r="Y200" s="162"/>
      <c r="Z200" s="162"/>
      <c r="AA200" s="162"/>
      <c r="AB200" s="150" t="str">
        <f t="shared" si="10"/>
        <v/>
      </c>
      <c r="AD200" s="154"/>
      <c r="AE200" s="155" t="str">
        <f>IF(Tabela131241018[[#This Row],[Diagnóstico]]="Não Prenha ",Tabela133917[[#This Row],[Vaca]],"-")</f>
        <v>-</v>
      </c>
      <c r="AF200" s="162"/>
      <c r="AG200" s="162"/>
      <c r="AH200" s="162"/>
      <c r="AI200" s="162"/>
      <c r="AJ200" s="162"/>
      <c r="AK200" s="162">
        <f>Tabela133917[[#This Row],[Categoria]]</f>
        <v>0</v>
      </c>
      <c r="AL200" s="162"/>
      <c r="AM200" s="162"/>
      <c r="AN200" s="162"/>
      <c r="AO200" s="162"/>
      <c r="AP200" s="150" t="str">
        <f t="shared" si="11"/>
        <v/>
      </c>
    </row>
    <row r="201" spans="1:42" s="144" customFormat="1" hidden="1" x14ac:dyDescent="0.25">
      <c r="A201" s="156"/>
      <c r="B201" s="154"/>
      <c r="C201" s="155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50" t="str">
        <f t="shared" si="9"/>
        <v/>
      </c>
      <c r="P201" s="154"/>
      <c r="Q201" s="155" t="str">
        <f>IF(Tabela133917[[#This Row],[Diagnóstico]]="Não Prenha",Tabela133917[[#This Row],[Vaca]],"-")</f>
        <v>-</v>
      </c>
      <c r="R201" s="162" t="str">
        <f>IF(Tabela133917[[#This Row],[Diagnóstico]]="Não Prenha",Tabela133917[[#This Row],[E.C.C DG]],"-")</f>
        <v>-</v>
      </c>
      <c r="S201" s="162"/>
      <c r="T201" s="162" t="str">
        <f>IF(Tabela133917[[#This Row],[Diagnóstico]]="Não Prenha",Tabela133917[[#This Row],[E.C.C. IA]],"-")</f>
        <v>-</v>
      </c>
      <c r="U201" s="162" t="str">
        <f>IF(Tabela133917[[#This Row],[Diagnóstico]]="Não Prenha",Tabela133917[[#This Row],[Raça IA]],"-")</f>
        <v>-</v>
      </c>
      <c r="V201" s="162"/>
      <c r="W201" s="162">
        <f>Tabela133917[[#This Row],[Categoria]]</f>
        <v>0</v>
      </c>
      <c r="X201" s="162"/>
      <c r="Y201" s="162"/>
      <c r="Z201" s="162"/>
      <c r="AA201" s="162"/>
      <c r="AB201" s="150" t="str">
        <f t="shared" si="10"/>
        <v/>
      </c>
      <c r="AD201" s="154"/>
      <c r="AE201" s="155" t="str">
        <f>IF(Tabela131241018[[#This Row],[Diagnóstico]]="Não Prenha ",Tabela133917[[#This Row],[Vaca]],"-")</f>
        <v>-</v>
      </c>
      <c r="AF201" s="162"/>
      <c r="AG201" s="162"/>
      <c r="AH201" s="162"/>
      <c r="AI201" s="162"/>
      <c r="AJ201" s="162"/>
      <c r="AK201" s="162">
        <f>Tabela133917[[#This Row],[Categoria]]</f>
        <v>0</v>
      </c>
      <c r="AL201" s="162"/>
      <c r="AM201" s="162"/>
      <c r="AN201" s="162"/>
      <c r="AO201" s="162"/>
      <c r="AP201" s="150" t="str">
        <f t="shared" si="11"/>
        <v/>
      </c>
    </row>
    <row r="202" spans="1:42" s="144" customFormat="1" hidden="1" x14ac:dyDescent="0.25">
      <c r="A202" s="156"/>
      <c r="B202" s="154"/>
      <c r="C202" s="155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50" t="str">
        <f t="shared" si="9"/>
        <v/>
      </c>
      <c r="P202" s="154"/>
      <c r="Q202" s="155" t="str">
        <f>IF(Tabela133917[[#This Row],[Diagnóstico]]="Não Prenha",Tabela133917[[#This Row],[Vaca]],"-")</f>
        <v>-</v>
      </c>
      <c r="R202" s="162" t="str">
        <f>IF(Tabela133917[[#This Row],[Diagnóstico]]="Não Prenha",Tabela133917[[#This Row],[E.C.C DG]],"-")</f>
        <v>-</v>
      </c>
      <c r="S202" s="162"/>
      <c r="T202" s="162" t="str">
        <f>IF(Tabela133917[[#This Row],[Diagnóstico]]="Não Prenha",Tabela133917[[#This Row],[E.C.C. IA]],"-")</f>
        <v>-</v>
      </c>
      <c r="U202" s="162" t="str">
        <f>IF(Tabela133917[[#This Row],[Diagnóstico]]="Não Prenha",Tabela133917[[#This Row],[Raça IA]],"-")</f>
        <v>-</v>
      </c>
      <c r="V202" s="162"/>
      <c r="W202" s="162">
        <f>Tabela133917[[#This Row],[Categoria]]</f>
        <v>0</v>
      </c>
      <c r="X202" s="162"/>
      <c r="Y202" s="162"/>
      <c r="Z202" s="162"/>
      <c r="AA202" s="162"/>
      <c r="AB202" s="150" t="str">
        <f t="shared" si="10"/>
        <v/>
      </c>
      <c r="AD202" s="154"/>
      <c r="AE202" s="155" t="str">
        <f>IF(Tabela131241018[[#This Row],[Diagnóstico]]="Não Prenha ",Tabela133917[[#This Row],[Vaca]],"-")</f>
        <v>-</v>
      </c>
      <c r="AF202" s="162"/>
      <c r="AG202" s="162"/>
      <c r="AH202" s="162"/>
      <c r="AI202" s="162"/>
      <c r="AJ202" s="162"/>
      <c r="AK202" s="162">
        <f>Tabela133917[[#This Row],[Categoria]]</f>
        <v>0</v>
      </c>
      <c r="AL202" s="162"/>
      <c r="AM202" s="162"/>
      <c r="AN202" s="162"/>
      <c r="AO202" s="162"/>
      <c r="AP202" s="150" t="str">
        <f t="shared" si="11"/>
        <v/>
      </c>
    </row>
    <row r="203" spans="1:42" s="144" customFormat="1" hidden="1" x14ac:dyDescent="0.25">
      <c r="A203" s="156"/>
      <c r="B203" s="154"/>
      <c r="C203" s="155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50" t="str">
        <f t="shared" si="9"/>
        <v/>
      </c>
      <c r="P203" s="154"/>
      <c r="Q203" s="155" t="str">
        <f>IF(Tabela133917[[#This Row],[Diagnóstico]]="Não Prenha",Tabela133917[[#This Row],[Vaca]],"-")</f>
        <v>-</v>
      </c>
      <c r="R203" s="162" t="str">
        <f>IF(Tabela133917[[#This Row],[Diagnóstico]]="Não Prenha",Tabela133917[[#This Row],[E.C.C DG]],"-")</f>
        <v>-</v>
      </c>
      <c r="S203" s="162"/>
      <c r="T203" s="162" t="str">
        <f>IF(Tabela133917[[#This Row],[Diagnóstico]]="Não Prenha",Tabela133917[[#This Row],[E.C.C. IA]],"-")</f>
        <v>-</v>
      </c>
      <c r="U203" s="162" t="str">
        <f>IF(Tabela133917[[#This Row],[Diagnóstico]]="Não Prenha",Tabela133917[[#This Row],[Raça IA]],"-")</f>
        <v>-</v>
      </c>
      <c r="V203" s="162"/>
      <c r="W203" s="162">
        <f>Tabela133917[[#This Row],[Categoria]]</f>
        <v>0</v>
      </c>
      <c r="X203" s="162"/>
      <c r="Y203" s="162"/>
      <c r="Z203" s="162"/>
      <c r="AA203" s="162"/>
      <c r="AB203" s="150" t="str">
        <f t="shared" si="10"/>
        <v/>
      </c>
      <c r="AD203" s="154"/>
      <c r="AE203" s="155" t="str">
        <f>IF(Tabela131241018[[#This Row],[Diagnóstico]]="Não Prenha ",Tabela133917[[#This Row],[Vaca]],"-")</f>
        <v>-</v>
      </c>
      <c r="AF203" s="162"/>
      <c r="AG203" s="162"/>
      <c r="AH203" s="162"/>
      <c r="AI203" s="162"/>
      <c r="AJ203" s="162"/>
      <c r="AK203" s="162">
        <f>Tabela133917[[#This Row],[Categoria]]</f>
        <v>0</v>
      </c>
      <c r="AL203" s="162"/>
      <c r="AM203" s="162"/>
      <c r="AN203" s="162"/>
      <c r="AO203" s="162"/>
      <c r="AP203" s="150" t="str">
        <f t="shared" si="11"/>
        <v/>
      </c>
    </row>
    <row r="204" spans="1:42" s="144" customFormat="1" hidden="1" x14ac:dyDescent="0.25">
      <c r="A204" s="156"/>
      <c r="B204" s="154"/>
      <c r="C204" s="155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50" t="str">
        <f t="shared" si="9"/>
        <v/>
      </c>
      <c r="P204" s="154"/>
      <c r="Q204" s="155" t="str">
        <f>IF(Tabela133917[[#This Row],[Diagnóstico]]="Não Prenha",Tabela133917[[#This Row],[Vaca]],"-")</f>
        <v>-</v>
      </c>
      <c r="R204" s="162" t="str">
        <f>IF(Tabela133917[[#This Row],[Diagnóstico]]="Não Prenha",Tabela133917[[#This Row],[E.C.C DG]],"-")</f>
        <v>-</v>
      </c>
      <c r="S204" s="162"/>
      <c r="T204" s="162" t="str">
        <f>IF(Tabela133917[[#This Row],[Diagnóstico]]="Não Prenha",Tabela133917[[#This Row],[E.C.C. IA]],"-")</f>
        <v>-</v>
      </c>
      <c r="U204" s="162" t="str">
        <f>IF(Tabela133917[[#This Row],[Diagnóstico]]="Não Prenha",Tabela133917[[#This Row],[Raça IA]],"-")</f>
        <v>-</v>
      </c>
      <c r="V204" s="162"/>
      <c r="W204" s="162">
        <f>Tabela133917[[#This Row],[Categoria]]</f>
        <v>0</v>
      </c>
      <c r="X204" s="162"/>
      <c r="Y204" s="162"/>
      <c r="Z204" s="162"/>
      <c r="AA204" s="162"/>
      <c r="AB204" s="150" t="str">
        <f t="shared" si="10"/>
        <v/>
      </c>
      <c r="AD204" s="154"/>
      <c r="AE204" s="155" t="str">
        <f>IF(Tabela131241018[[#This Row],[Diagnóstico]]="Não Prenha ",Tabela133917[[#This Row],[Vaca]],"-")</f>
        <v>-</v>
      </c>
      <c r="AF204" s="162"/>
      <c r="AG204" s="162"/>
      <c r="AH204" s="162"/>
      <c r="AI204" s="162"/>
      <c r="AJ204" s="162"/>
      <c r="AK204" s="162">
        <f>Tabela133917[[#This Row],[Categoria]]</f>
        <v>0</v>
      </c>
      <c r="AL204" s="162"/>
      <c r="AM204" s="162"/>
      <c r="AN204" s="162"/>
      <c r="AO204" s="162"/>
      <c r="AP204" s="150" t="str">
        <f t="shared" si="11"/>
        <v/>
      </c>
    </row>
    <row r="205" spans="1:42" s="144" customFormat="1" hidden="1" x14ac:dyDescent="0.25">
      <c r="A205" s="156"/>
      <c r="B205" s="154"/>
      <c r="C205" s="155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50" t="str">
        <f t="shared" si="9"/>
        <v/>
      </c>
      <c r="P205" s="154"/>
      <c r="Q205" s="155" t="str">
        <f>IF(Tabela133917[[#This Row],[Diagnóstico]]="Não Prenha",Tabela133917[[#This Row],[Vaca]],"-")</f>
        <v>-</v>
      </c>
      <c r="R205" s="162" t="str">
        <f>IF(Tabela133917[[#This Row],[Diagnóstico]]="Não Prenha",Tabela133917[[#This Row],[E.C.C DG]],"-")</f>
        <v>-</v>
      </c>
      <c r="S205" s="162"/>
      <c r="T205" s="162" t="str">
        <f>IF(Tabela133917[[#This Row],[Diagnóstico]]="Não Prenha",Tabela133917[[#This Row],[E.C.C. IA]],"-")</f>
        <v>-</v>
      </c>
      <c r="U205" s="162" t="str">
        <f>IF(Tabela133917[[#This Row],[Diagnóstico]]="Não Prenha",Tabela133917[[#This Row],[Raça IA]],"-")</f>
        <v>-</v>
      </c>
      <c r="V205" s="162"/>
      <c r="W205" s="162">
        <f>Tabela133917[[#This Row],[Categoria]]</f>
        <v>0</v>
      </c>
      <c r="X205" s="162"/>
      <c r="Y205" s="162"/>
      <c r="Z205" s="162"/>
      <c r="AA205" s="162"/>
      <c r="AB205" s="150" t="str">
        <f t="shared" si="10"/>
        <v/>
      </c>
      <c r="AD205" s="154"/>
      <c r="AE205" s="155" t="str">
        <f>IF(Tabela131241018[[#This Row],[Diagnóstico]]="Não Prenha ",Tabela133917[[#This Row],[Vaca]],"-")</f>
        <v>-</v>
      </c>
      <c r="AF205" s="162"/>
      <c r="AG205" s="162"/>
      <c r="AH205" s="162"/>
      <c r="AI205" s="162"/>
      <c r="AJ205" s="162"/>
      <c r="AK205" s="162">
        <f>Tabela133917[[#This Row],[Categoria]]</f>
        <v>0</v>
      </c>
      <c r="AL205" s="162"/>
      <c r="AM205" s="162"/>
      <c r="AN205" s="162"/>
      <c r="AO205" s="162"/>
      <c r="AP205" s="150" t="str">
        <f t="shared" si="11"/>
        <v/>
      </c>
    </row>
    <row r="206" spans="1:42" s="144" customFormat="1" hidden="1" x14ac:dyDescent="0.25">
      <c r="A206" s="156"/>
      <c r="B206" s="154"/>
      <c r="C206" s="155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50" t="str">
        <f t="shared" si="9"/>
        <v/>
      </c>
      <c r="P206" s="154"/>
      <c r="Q206" s="155" t="str">
        <f>IF(Tabela133917[[#This Row],[Diagnóstico]]="Não Prenha",Tabela133917[[#This Row],[Vaca]],"-")</f>
        <v>-</v>
      </c>
      <c r="R206" s="162" t="str">
        <f>IF(Tabela133917[[#This Row],[Diagnóstico]]="Não Prenha",Tabela133917[[#This Row],[E.C.C DG]],"-")</f>
        <v>-</v>
      </c>
      <c r="S206" s="162"/>
      <c r="T206" s="162" t="str">
        <f>IF(Tabela133917[[#This Row],[Diagnóstico]]="Não Prenha",Tabela133917[[#This Row],[E.C.C. IA]],"-")</f>
        <v>-</v>
      </c>
      <c r="U206" s="162" t="str">
        <f>IF(Tabela133917[[#This Row],[Diagnóstico]]="Não Prenha",Tabela133917[[#This Row],[Raça IA]],"-")</f>
        <v>-</v>
      </c>
      <c r="V206" s="162"/>
      <c r="W206" s="162">
        <f>Tabela133917[[#This Row],[Categoria]]</f>
        <v>0</v>
      </c>
      <c r="X206" s="162"/>
      <c r="Y206" s="162"/>
      <c r="Z206" s="162"/>
      <c r="AA206" s="162"/>
      <c r="AB206" s="150" t="str">
        <f t="shared" si="10"/>
        <v/>
      </c>
      <c r="AD206" s="154"/>
      <c r="AE206" s="155" t="str">
        <f>IF(Tabela131241018[[#This Row],[Diagnóstico]]="Não Prenha ",Tabela133917[[#This Row],[Vaca]],"-")</f>
        <v>-</v>
      </c>
      <c r="AF206" s="162"/>
      <c r="AG206" s="162"/>
      <c r="AH206" s="162"/>
      <c r="AI206" s="162"/>
      <c r="AJ206" s="162"/>
      <c r="AK206" s="162">
        <f>Tabela133917[[#This Row],[Categoria]]</f>
        <v>0</v>
      </c>
      <c r="AL206" s="162"/>
      <c r="AM206" s="162"/>
      <c r="AN206" s="162"/>
      <c r="AO206" s="162"/>
      <c r="AP206" s="150" t="str">
        <f t="shared" si="11"/>
        <v/>
      </c>
    </row>
    <row r="207" spans="1:42" s="144" customFormat="1" hidden="1" x14ac:dyDescent="0.25">
      <c r="A207" s="156"/>
      <c r="B207" s="154"/>
      <c r="C207" s="155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50" t="str">
        <f t="shared" si="9"/>
        <v/>
      </c>
      <c r="P207" s="154"/>
      <c r="Q207" s="155" t="str">
        <f>IF(Tabela133917[[#This Row],[Diagnóstico]]="Não Prenha",Tabela133917[[#This Row],[Vaca]],"-")</f>
        <v>-</v>
      </c>
      <c r="R207" s="162" t="str">
        <f>IF(Tabela133917[[#This Row],[Diagnóstico]]="Não Prenha",Tabela133917[[#This Row],[E.C.C DG]],"-")</f>
        <v>-</v>
      </c>
      <c r="S207" s="162"/>
      <c r="T207" s="162" t="str">
        <f>IF(Tabela133917[[#This Row],[Diagnóstico]]="Não Prenha",Tabela133917[[#This Row],[E.C.C. IA]],"-")</f>
        <v>-</v>
      </c>
      <c r="U207" s="162" t="str">
        <f>IF(Tabela133917[[#This Row],[Diagnóstico]]="Não Prenha",Tabela133917[[#This Row],[Raça IA]],"-")</f>
        <v>-</v>
      </c>
      <c r="V207" s="162"/>
      <c r="W207" s="162">
        <f>Tabela133917[[#This Row],[Categoria]]</f>
        <v>0</v>
      </c>
      <c r="X207" s="162"/>
      <c r="Y207" s="162"/>
      <c r="Z207" s="162"/>
      <c r="AA207" s="162"/>
      <c r="AB207" s="150" t="str">
        <f t="shared" si="10"/>
        <v/>
      </c>
      <c r="AD207" s="154"/>
      <c r="AE207" s="155" t="str">
        <f>IF(Tabela131241018[[#This Row],[Diagnóstico]]="Não Prenha ",Tabela133917[[#This Row],[Vaca]],"-")</f>
        <v>-</v>
      </c>
      <c r="AF207" s="162"/>
      <c r="AG207" s="162"/>
      <c r="AH207" s="162"/>
      <c r="AI207" s="162"/>
      <c r="AJ207" s="162"/>
      <c r="AK207" s="162">
        <f>Tabela133917[[#This Row],[Categoria]]</f>
        <v>0</v>
      </c>
      <c r="AL207" s="162"/>
      <c r="AM207" s="162"/>
      <c r="AN207" s="162"/>
      <c r="AO207" s="162"/>
      <c r="AP207" s="150" t="str">
        <f t="shared" si="11"/>
        <v/>
      </c>
    </row>
    <row r="208" spans="1:42" s="144" customFormat="1" hidden="1" x14ac:dyDescent="0.25">
      <c r="A208" s="156"/>
      <c r="B208" s="154"/>
      <c r="C208" s="155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50" t="str">
        <f t="shared" si="9"/>
        <v/>
      </c>
      <c r="P208" s="154"/>
      <c r="Q208" s="155" t="str">
        <f>IF(Tabela133917[[#This Row],[Diagnóstico]]="Não Prenha",Tabela133917[[#This Row],[Vaca]],"-")</f>
        <v>-</v>
      </c>
      <c r="R208" s="162" t="str">
        <f>IF(Tabela133917[[#This Row],[Diagnóstico]]="Não Prenha",Tabela133917[[#This Row],[E.C.C DG]],"-")</f>
        <v>-</v>
      </c>
      <c r="S208" s="162"/>
      <c r="T208" s="162" t="str">
        <f>IF(Tabela133917[[#This Row],[Diagnóstico]]="Não Prenha",Tabela133917[[#This Row],[E.C.C. IA]],"-")</f>
        <v>-</v>
      </c>
      <c r="U208" s="162" t="str">
        <f>IF(Tabela133917[[#This Row],[Diagnóstico]]="Não Prenha",Tabela133917[[#This Row],[Raça IA]],"-")</f>
        <v>-</v>
      </c>
      <c r="V208" s="162"/>
      <c r="W208" s="162">
        <f>Tabela133917[[#This Row],[Categoria]]</f>
        <v>0</v>
      </c>
      <c r="X208" s="162"/>
      <c r="Y208" s="162"/>
      <c r="Z208" s="162"/>
      <c r="AA208" s="162"/>
      <c r="AB208" s="150" t="str">
        <f t="shared" si="10"/>
        <v/>
      </c>
      <c r="AD208" s="154"/>
      <c r="AE208" s="155" t="str">
        <f>IF(Tabela131241018[[#This Row],[Diagnóstico]]="Não Prenha ",Tabela133917[[#This Row],[Vaca]],"-")</f>
        <v>-</v>
      </c>
      <c r="AF208" s="162"/>
      <c r="AG208" s="162"/>
      <c r="AH208" s="162"/>
      <c r="AI208" s="162"/>
      <c r="AJ208" s="162"/>
      <c r="AK208" s="162">
        <f>Tabela133917[[#This Row],[Categoria]]</f>
        <v>0</v>
      </c>
      <c r="AL208" s="162"/>
      <c r="AM208" s="162"/>
      <c r="AN208" s="162"/>
      <c r="AO208" s="162"/>
      <c r="AP208" s="150" t="str">
        <f t="shared" si="11"/>
        <v/>
      </c>
    </row>
    <row r="209" spans="1:42" s="144" customFormat="1" hidden="1" x14ac:dyDescent="0.25">
      <c r="A209" s="156"/>
      <c r="B209" s="154"/>
      <c r="C209" s="155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50" t="str">
        <f t="shared" si="9"/>
        <v/>
      </c>
      <c r="P209" s="154"/>
      <c r="Q209" s="155" t="str">
        <f>IF(Tabela133917[[#This Row],[Diagnóstico]]="Não Prenha",Tabela133917[[#This Row],[Vaca]],"-")</f>
        <v>-</v>
      </c>
      <c r="R209" s="162" t="str">
        <f>IF(Tabela133917[[#This Row],[Diagnóstico]]="Não Prenha",Tabela133917[[#This Row],[E.C.C DG]],"-")</f>
        <v>-</v>
      </c>
      <c r="S209" s="162"/>
      <c r="T209" s="162" t="str">
        <f>IF(Tabela133917[[#This Row],[Diagnóstico]]="Não Prenha",Tabela133917[[#This Row],[E.C.C. IA]],"-")</f>
        <v>-</v>
      </c>
      <c r="U209" s="162" t="str">
        <f>IF(Tabela133917[[#This Row],[Diagnóstico]]="Não Prenha",Tabela133917[[#This Row],[Raça IA]],"-")</f>
        <v>-</v>
      </c>
      <c r="V209" s="162"/>
      <c r="W209" s="162">
        <f>Tabela133917[[#This Row],[Categoria]]</f>
        <v>0</v>
      </c>
      <c r="X209" s="162"/>
      <c r="Y209" s="162"/>
      <c r="Z209" s="162"/>
      <c r="AA209" s="162"/>
      <c r="AB209" s="150" t="str">
        <f t="shared" si="10"/>
        <v/>
      </c>
      <c r="AD209" s="154"/>
      <c r="AE209" s="155" t="str">
        <f>IF(Tabela131241018[[#This Row],[Diagnóstico]]="Não Prenha ",Tabela133917[[#This Row],[Vaca]],"-")</f>
        <v>-</v>
      </c>
      <c r="AF209" s="162"/>
      <c r="AG209" s="162"/>
      <c r="AH209" s="162"/>
      <c r="AI209" s="162"/>
      <c r="AJ209" s="162"/>
      <c r="AK209" s="162">
        <f>Tabela133917[[#This Row],[Categoria]]</f>
        <v>0</v>
      </c>
      <c r="AL209" s="162"/>
      <c r="AM209" s="162"/>
      <c r="AN209" s="162"/>
      <c r="AO209" s="162"/>
      <c r="AP209" s="150" t="str">
        <f t="shared" si="11"/>
        <v/>
      </c>
    </row>
    <row r="210" spans="1:42" s="144" customFormat="1" hidden="1" x14ac:dyDescent="0.25">
      <c r="A210" s="156"/>
      <c r="B210" s="154"/>
      <c r="C210" s="155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50" t="str">
        <f t="shared" si="9"/>
        <v/>
      </c>
      <c r="P210" s="154"/>
      <c r="Q210" s="155" t="str">
        <f>IF(Tabela133917[[#This Row],[Diagnóstico]]="Não Prenha",Tabela133917[[#This Row],[Vaca]],"-")</f>
        <v>-</v>
      </c>
      <c r="R210" s="162" t="str">
        <f>IF(Tabela133917[[#This Row],[Diagnóstico]]="Não Prenha",Tabela133917[[#This Row],[E.C.C DG]],"-")</f>
        <v>-</v>
      </c>
      <c r="S210" s="162"/>
      <c r="T210" s="162" t="str">
        <f>IF(Tabela133917[[#This Row],[Diagnóstico]]="Não Prenha",Tabela133917[[#This Row],[E.C.C. IA]],"-")</f>
        <v>-</v>
      </c>
      <c r="U210" s="162" t="str">
        <f>IF(Tabela133917[[#This Row],[Diagnóstico]]="Não Prenha",Tabela133917[[#This Row],[Raça IA]],"-")</f>
        <v>-</v>
      </c>
      <c r="V210" s="162"/>
      <c r="W210" s="162">
        <f>Tabela133917[[#This Row],[Categoria]]</f>
        <v>0</v>
      </c>
      <c r="X210" s="162"/>
      <c r="Y210" s="162"/>
      <c r="Z210" s="162"/>
      <c r="AA210" s="162"/>
      <c r="AB210" s="150" t="str">
        <f t="shared" si="10"/>
        <v/>
      </c>
      <c r="AD210" s="154"/>
      <c r="AE210" s="155" t="str">
        <f>IF(Tabela131241018[[#This Row],[Diagnóstico]]="Não Prenha ",Tabela133917[[#This Row],[Vaca]],"-")</f>
        <v>-</v>
      </c>
      <c r="AF210" s="162"/>
      <c r="AG210" s="162"/>
      <c r="AH210" s="162"/>
      <c r="AI210" s="162"/>
      <c r="AJ210" s="162"/>
      <c r="AK210" s="162">
        <f>Tabela133917[[#This Row],[Categoria]]</f>
        <v>0</v>
      </c>
      <c r="AL210" s="162"/>
      <c r="AM210" s="162"/>
      <c r="AN210" s="162"/>
      <c r="AO210" s="162"/>
      <c r="AP210" s="150" t="str">
        <f t="shared" si="11"/>
        <v/>
      </c>
    </row>
    <row r="211" spans="1:42" s="144" customFormat="1" hidden="1" x14ac:dyDescent="0.25">
      <c r="A211" s="156"/>
      <c r="B211" s="154"/>
      <c r="C211" s="155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50" t="str">
        <f t="shared" si="9"/>
        <v/>
      </c>
      <c r="P211" s="154"/>
      <c r="Q211" s="155" t="str">
        <f>IF(Tabela133917[[#This Row],[Diagnóstico]]="Não Prenha",Tabela133917[[#This Row],[Vaca]],"-")</f>
        <v>-</v>
      </c>
      <c r="R211" s="162" t="str">
        <f>IF(Tabela133917[[#This Row],[Diagnóstico]]="Não Prenha",Tabela133917[[#This Row],[E.C.C DG]],"-")</f>
        <v>-</v>
      </c>
      <c r="S211" s="162"/>
      <c r="T211" s="162" t="str">
        <f>IF(Tabela133917[[#This Row],[Diagnóstico]]="Não Prenha",Tabela133917[[#This Row],[E.C.C. IA]],"-")</f>
        <v>-</v>
      </c>
      <c r="U211" s="162" t="str">
        <f>IF(Tabela133917[[#This Row],[Diagnóstico]]="Não Prenha",Tabela133917[[#This Row],[Raça IA]],"-")</f>
        <v>-</v>
      </c>
      <c r="V211" s="162"/>
      <c r="W211" s="162">
        <f>Tabela133917[[#This Row],[Categoria]]</f>
        <v>0</v>
      </c>
      <c r="X211" s="162"/>
      <c r="Y211" s="162"/>
      <c r="Z211" s="162"/>
      <c r="AA211" s="162"/>
      <c r="AB211" s="150" t="str">
        <f t="shared" si="10"/>
        <v/>
      </c>
      <c r="AD211" s="154"/>
      <c r="AE211" s="155" t="str">
        <f>IF(Tabela131241018[[#This Row],[Diagnóstico]]="Não Prenha ",Tabela133917[[#This Row],[Vaca]],"-")</f>
        <v>-</v>
      </c>
      <c r="AF211" s="162"/>
      <c r="AG211" s="162"/>
      <c r="AH211" s="162"/>
      <c r="AI211" s="162"/>
      <c r="AJ211" s="162"/>
      <c r="AK211" s="162">
        <f>Tabela133917[[#This Row],[Categoria]]</f>
        <v>0</v>
      </c>
      <c r="AL211" s="162"/>
      <c r="AM211" s="162"/>
      <c r="AN211" s="162"/>
      <c r="AO211" s="162"/>
      <c r="AP211" s="150" t="str">
        <f t="shared" si="11"/>
        <v/>
      </c>
    </row>
    <row r="212" spans="1:42" s="144" customFormat="1" hidden="1" x14ac:dyDescent="0.25">
      <c r="A212" s="156"/>
      <c r="B212" s="154"/>
      <c r="C212" s="155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50" t="str">
        <f t="shared" si="9"/>
        <v/>
      </c>
      <c r="P212" s="154"/>
      <c r="Q212" s="155" t="str">
        <f>IF(Tabela133917[[#This Row],[Diagnóstico]]="Não Prenha",Tabela133917[[#This Row],[Vaca]],"-")</f>
        <v>-</v>
      </c>
      <c r="R212" s="162" t="str">
        <f>IF(Tabela133917[[#This Row],[Diagnóstico]]="Não Prenha",Tabela133917[[#This Row],[E.C.C DG]],"-")</f>
        <v>-</v>
      </c>
      <c r="S212" s="162"/>
      <c r="T212" s="162" t="str">
        <f>IF(Tabela133917[[#This Row],[Diagnóstico]]="Não Prenha",Tabela133917[[#This Row],[E.C.C. IA]],"-")</f>
        <v>-</v>
      </c>
      <c r="U212" s="162" t="str">
        <f>IF(Tabela133917[[#This Row],[Diagnóstico]]="Não Prenha",Tabela133917[[#This Row],[Raça IA]],"-")</f>
        <v>-</v>
      </c>
      <c r="V212" s="162"/>
      <c r="W212" s="162">
        <f>Tabela133917[[#This Row],[Categoria]]</f>
        <v>0</v>
      </c>
      <c r="X212" s="162"/>
      <c r="Y212" s="162"/>
      <c r="Z212" s="162"/>
      <c r="AA212" s="162"/>
      <c r="AB212" s="150" t="str">
        <f t="shared" si="10"/>
        <v/>
      </c>
      <c r="AD212" s="154"/>
      <c r="AE212" s="155" t="str">
        <f>IF(Tabela131241018[[#This Row],[Diagnóstico]]="Não Prenha ",Tabela133917[[#This Row],[Vaca]],"-")</f>
        <v>-</v>
      </c>
      <c r="AF212" s="162"/>
      <c r="AG212" s="162"/>
      <c r="AH212" s="162"/>
      <c r="AI212" s="162"/>
      <c r="AJ212" s="162"/>
      <c r="AK212" s="162">
        <f>Tabela133917[[#This Row],[Categoria]]</f>
        <v>0</v>
      </c>
      <c r="AL212" s="162"/>
      <c r="AM212" s="162"/>
      <c r="AN212" s="162"/>
      <c r="AO212" s="162"/>
      <c r="AP212" s="150" t="str">
        <f t="shared" si="11"/>
        <v/>
      </c>
    </row>
    <row r="213" spans="1:42" s="144" customFormat="1" hidden="1" x14ac:dyDescent="0.25">
      <c r="A213" s="156"/>
      <c r="B213" s="154"/>
      <c r="C213" s="155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50" t="str">
        <f t="shared" si="9"/>
        <v/>
      </c>
      <c r="P213" s="154"/>
      <c r="Q213" s="155" t="str">
        <f>IF(Tabela133917[[#This Row],[Diagnóstico]]="Não Prenha",Tabela133917[[#This Row],[Vaca]],"-")</f>
        <v>-</v>
      </c>
      <c r="R213" s="162" t="str">
        <f>IF(Tabela133917[[#This Row],[Diagnóstico]]="Não Prenha",Tabela133917[[#This Row],[E.C.C DG]],"-")</f>
        <v>-</v>
      </c>
      <c r="S213" s="162"/>
      <c r="T213" s="162" t="str">
        <f>IF(Tabela133917[[#This Row],[Diagnóstico]]="Não Prenha",Tabela133917[[#This Row],[E.C.C. IA]],"-")</f>
        <v>-</v>
      </c>
      <c r="U213" s="162" t="str">
        <f>IF(Tabela133917[[#This Row],[Diagnóstico]]="Não Prenha",Tabela133917[[#This Row],[Raça IA]],"-")</f>
        <v>-</v>
      </c>
      <c r="V213" s="162"/>
      <c r="W213" s="162">
        <f>Tabela133917[[#This Row],[Categoria]]</f>
        <v>0</v>
      </c>
      <c r="X213" s="162"/>
      <c r="Y213" s="162"/>
      <c r="Z213" s="162"/>
      <c r="AA213" s="162"/>
      <c r="AB213" s="150" t="str">
        <f t="shared" si="10"/>
        <v/>
      </c>
      <c r="AD213" s="154"/>
      <c r="AE213" s="155" t="str">
        <f>IF(Tabela131241018[[#This Row],[Diagnóstico]]="Não Prenha ",Tabela133917[[#This Row],[Vaca]],"-")</f>
        <v>-</v>
      </c>
      <c r="AF213" s="162"/>
      <c r="AG213" s="162"/>
      <c r="AH213" s="162"/>
      <c r="AI213" s="162"/>
      <c r="AJ213" s="162"/>
      <c r="AK213" s="162">
        <f>Tabela133917[[#This Row],[Categoria]]</f>
        <v>0</v>
      </c>
      <c r="AL213" s="162"/>
      <c r="AM213" s="162"/>
      <c r="AN213" s="162"/>
      <c r="AO213" s="162"/>
      <c r="AP213" s="150" t="str">
        <f t="shared" si="11"/>
        <v/>
      </c>
    </row>
    <row r="214" spans="1:42" s="144" customFormat="1" hidden="1" x14ac:dyDescent="0.25">
      <c r="A214" s="156"/>
      <c r="B214" s="154"/>
      <c r="C214" s="155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50" t="str">
        <f t="shared" si="9"/>
        <v/>
      </c>
      <c r="P214" s="154"/>
      <c r="Q214" s="155" t="str">
        <f>IF(Tabela133917[[#This Row],[Diagnóstico]]="Não Prenha",Tabela133917[[#This Row],[Vaca]],"-")</f>
        <v>-</v>
      </c>
      <c r="R214" s="162" t="str">
        <f>IF(Tabela133917[[#This Row],[Diagnóstico]]="Não Prenha",Tabela133917[[#This Row],[E.C.C DG]],"-")</f>
        <v>-</v>
      </c>
      <c r="S214" s="162"/>
      <c r="T214" s="162" t="str">
        <f>IF(Tabela133917[[#This Row],[Diagnóstico]]="Não Prenha",Tabela133917[[#This Row],[E.C.C. IA]],"-")</f>
        <v>-</v>
      </c>
      <c r="U214" s="162" t="str">
        <f>IF(Tabela133917[[#This Row],[Diagnóstico]]="Não Prenha",Tabela133917[[#This Row],[Raça IA]],"-")</f>
        <v>-</v>
      </c>
      <c r="V214" s="162"/>
      <c r="W214" s="162">
        <f>Tabela133917[[#This Row],[Categoria]]</f>
        <v>0</v>
      </c>
      <c r="X214" s="162"/>
      <c r="Y214" s="162"/>
      <c r="Z214" s="162"/>
      <c r="AA214" s="162"/>
      <c r="AB214" s="150" t="str">
        <f t="shared" si="10"/>
        <v/>
      </c>
      <c r="AD214" s="154"/>
      <c r="AE214" s="155" t="str">
        <f>IF(Tabela131241018[[#This Row],[Diagnóstico]]="Não Prenha ",Tabela133917[[#This Row],[Vaca]],"-")</f>
        <v>-</v>
      </c>
      <c r="AF214" s="162"/>
      <c r="AG214" s="162"/>
      <c r="AH214" s="162"/>
      <c r="AI214" s="162"/>
      <c r="AJ214" s="162"/>
      <c r="AK214" s="162">
        <f>Tabela133917[[#This Row],[Categoria]]</f>
        <v>0</v>
      </c>
      <c r="AL214" s="162"/>
      <c r="AM214" s="162"/>
      <c r="AN214" s="162"/>
      <c r="AO214" s="162"/>
      <c r="AP214" s="150" t="str">
        <f t="shared" si="11"/>
        <v/>
      </c>
    </row>
    <row r="215" spans="1:42" s="144" customFormat="1" hidden="1" x14ac:dyDescent="0.25">
      <c r="A215" s="156"/>
      <c r="B215" s="154"/>
      <c r="C215" s="155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50" t="str">
        <f t="shared" si="9"/>
        <v/>
      </c>
      <c r="P215" s="154"/>
      <c r="Q215" s="155" t="str">
        <f>IF(Tabela133917[[#This Row],[Diagnóstico]]="Não Prenha",Tabela133917[[#This Row],[Vaca]],"-")</f>
        <v>-</v>
      </c>
      <c r="R215" s="162" t="str">
        <f>IF(Tabela133917[[#This Row],[Diagnóstico]]="Não Prenha",Tabela133917[[#This Row],[E.C.C DG]],"-")</f>
        <v>-</v>
      </c>
      <c r="S215" s="162"/>
      <c r="T215" s="162" t="str">
        <f>IF(Tabela133917[[#This Row],[Diagnóstico]]="Não Prenha",Tabela133917[[#This Row],[E.C.C. IA]],"-")</f>
        <v>-</v>
      </c>
      <c r="U215" s="162" t="str">
        <f>IF(Tabela133917[[#This Row],[Diagnóstico]]="Não Prenha",Tabela133917[[#This Row],[Raça IA]],"-")</f>
        <v>-</v>
      </c>
      <c r="V215" s="162"/>
      <c r="W215" s="162">
        <f>Tabela133917[[#This Row],[Categoria]]</f>
        <v>0</v>
      </c>
      <c r="X215" s="162"/>
      <c r="Y215" s="162"/>
      <c r="Z215" s="162"/>
      <c r="AA215" s="162"/>
      <c r="AB215" s="150" t="str">
        <f t="shared" si="10"/>
        <v/>
      </c>
      <c r="AD215" s="154"/>
      <c r="AE215" s="155" t="str">
        <f>IF(Tabela131241018[[#This Row],[Diagnóstico]]="Não Prenha ",Tabela133917[[#This Row],[Vaca]],"-")</f>
        <v>-</v>
      </c>
      <c r="AF215" s="162"/>
      <c r="AG215" s="162"/>
      <c r="AH215" s="162"/>
      <c r="AI215" s="162"/>
      <c r="AJ215" s="162"/>
      <c r="AK215" s="162">
        <f>Tabela133917[[#This Row],[Categoria]]</f>
        <v>0</v>
      </c>
      <c r="AL215" s="162"/>
      <c r="AM215" s="162"/>
      <c r="AN215" s="162"/>
      <c r="AO215" s="162"/>
      <c r="AP215" s="150" t="str">
        <f t="shared" si="11"/>
        <v/>
      </c>
    </row>
    <row r="216" spans="1:42" s="144" customFormat="1" hidden="1" x14ac:dyDescent="0.25">
      <c r="A216" s="156"/>
      <c r="B216" s="154"/>
      <c r="C216" s="155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50" t="str">
        <f t="shared" si="9"/>
        <v/>
      </c>
      <c r="P216" s="154"/>
      <c r="Q216" s="155" t="str">
        <f>IF(Tabela133917[[#This Row],[Diagnóstico]]="Não Prenha",Tabela133917[[#This Row],[Vaca]],"-")</f>
        <v>-</v>
      </c>
      <c r="R216" s="162" t="str">
        <f>IF(Tabela133917[[#This Row],[Diagnóstico]]="Não Prenha",Tabela133917[[#This Row],[E.C.C DG]],"-")</f>
        <v>-</v>
      </c>
      <c r="S216" s="162"/>
      <c r="T216" s="162" t="str">
        <f>IF(Tabela133917[[#This Row],[Diagnóstico]]="Não Prenha",Tabela133917[[#This Row],[E.C.C. IA]],"-")</f>
        <v>-</v>
      </c>
      <c r="U216" s="162" t="str">
        <f>IF(Tabela133917[[#This Row],[Diagnóstico]]="Não Prenha",Tabela133917[[#This Row],[Raça IA]],"-")</f>
        <v>-</v>
      </c>
      <c r="V216" s="162"/>
      <c r="W216" s="162">
        <f>Tabela133917[[#This Row],[Categoria]]</f>
        <v>0</v>
      </c>
      <c r="X216" s="162"/>
      <c r="Y216" s="162"/>
      <c r="Z216" s="162"/>
      <c r="AA216" s="162"/>
      <c r="AB216" s="150" t="str">
        <f t="shared" si="10"/>
        <v/>
      </c>
      <c r="AD216" s="154"/>
      <c r="AE216" s="155" t="str">
        <f>IF(Tabela131241018[[#This Row],[Diagnóstico]]="Não Prenha ",Tabela133917[[#This Row],[Vaca]],"-")</f>
        <v>-</v>
      </c>
      <c r="AF216" s="162"/>
      <c r="AG216" s="162"/>
      <c r="AH216" s="162"/>
      <c r="AI216" s="162"/>
      <c r="AJ216" s="162"/>
      <c r="AK216" s="162">
        <f>Tabela133917[[#This Row],[Categoria]]</f>
        <v>0</v>
      </c>
      <c r="AL216" s="162"/>
      <c r="AM216" s="162"/>
      <c r="AN216" s="162"/>
      <c r="AO216" s="162"/>
      <c r="AP216" s="150" t="str">
        <f t="shared" si="11"/>
        <v/>
      </c>
    </row>
    <row r="217" spans="1:42" s="144" customFormat="1" hidden="1" x14ac:dyDescent="0.25">
      <c r="A217" s="156"/>
      <c r="B217" s="154"/>
      <c r="C217" s="155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50" t="str">
        <f t="shared" si="9"/>
        <v/>
      </c>
      <c r="P217" s="154"/>
      <c r="Q217" s="155" t="str">
        <f>IF(Tabela133917[[#This Row],[Diagnóstico]]="Não Prenha",Tabela133917[[#This Row],[Vaca]],"-")</f>
        <v>-</v>
      </c>
      <c r="R217" s="162" t="str">
        <f>IF(Tabela133917[[#This Row],[Diagnóstico]]="Não Prenha",Tabela133917[[#This Row],[E.C.C DG]],"-")</f>
        <v>-</v>
      </c>
      <c r="S217" s="162"/>
      <c r="T217" s="162" t="str">
        <f>IF(Tabela133917[[#This Row],[Diagnóstico]]="Não Prenha",Tabela133917[[#This Row],[E.C.C. IA]],"-")</f>
        <v>-</v>
      </c>
      <c r="U217" s="162" t="str">
        <f>IF(Tabela133917[[#This Row],[Diagnóstico]]="Não Prenha",Tabela133917[[#This Row],[Raça IA]],"-")</f>
        <v>-</v>
      </c>
      <c r="V217" s="162"/>
      <c r="W217" s="162">
        <f>Tabela133917[[#This Row],[Categoria]]</f>
        <v>0</v>
      </c>
      <c r="X217" s="162"/>
      <c r="Y217" s="162"/>
      <c r="Z217" s="162"/>
      <c r="AA217" s="162"/>
      <c r="AB217" s="150" t="str">
        <f t="shared" si="10"/>
        <v/>
      </c>
      <c r="AD217" s="154"/>
      <c r="AE217" s="155" t="str">
        <f>IF(Tabela131241018[[#This Row],[Diagnóstico]]="Não Prenha ",Tabela133917[[#This Row],[Vaca]],"-")</f>
        <v>-</v>
      </c>
      <c r="AF217" s="162"/>
      <c r="AG217" s="162"/>
      <c r="AH217" s="162"/>
      <c r="AI217" s="162"/>
      <c r="AJ217" s="162"/>
      <c r="AK217" s="162">
        <f>Tabela133917[[#This Row],[Categoria]]</f>
        <v>0</v>
      </c>
      <c r="AL217" s="162"/>
      <c r="AM217" s="162"/>
      <c r="AN217" s="162"/>
      <c r="AO217" s="162"/>
      <c r="AP217" s="150" t="str">
        <f t="shared" si="11"/>
        <v/>
      </c>
    </row>
    <row r="218" spans="1:42" s="144" customFormat="1" hidden="1" x14ac:dyDescent="0.25">
      <c r="A218" s="156"/>
      <c r="B218" s="154"/>
      <c r="C218" s="155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50" t="str">
        <f t="shared" si="9"/>
        <v/>
      </c>
      <c r="P218" s="154"/>
      <c r="Q218" s="155" t="str">
        <f>IF(Tabela133917[[#This Row],[Diagnóstico]]="Não Prenha",Tabela133917[[#This Row],[Vaca]],"-")</f>
        <v>-</v>
      </c>
      <c r="R218" s="162" t="str">
        <f>IF(Tabela133917[[#This Row],[Diagnóstico]]="Não Prenha",Tabela133917[[#This Row],[E.C.C DG]],"-")</f>
        <v>-</v>
      </c>
      <c r="S218" s="162"/>
      <c r="T218" s="162" t="str">
        <f>IF(Tabela133917[[#This Row],[Diagnóstico]]="Não Prenha",Tabela133917[[#This Row],[E.C.C. IA]],"-")</f>
        <v>-</v>
      </c>
      <c r="U218" s="162" t="str">
        <f>IF(Tabela133917[[#This Row],[Diagnóstico]]="Não Prenha",Tabela133917[[#This Row],[Raça IA]],"-")</f>
        <v>-</v>
      </c>
      <c r="V218" s="162"/>
      <c r="W218" s="162">
        <f>Tabela133917[[#This Row],[Categoria]]</f>
        <v>0</v>
      </c>
      <c r="X218" s="162"/>
      <c r="Y218" s="162"/>
      <c r="Z218" s="162"/>
      <c r="AA218" s="162"/>
      <c r="AB218" s="150" t="str">
        <f t="shared" si="10"/>
        <v/>
      </c>
      <c r="AD218" s="154"/>
      <c r="AE218" s="155" t="str">
        <f>IF(Tabela131241018[[#This Row],[Diagnóstico]]="Não Prenha ",Tabela133917[[#This Row],[Vaca]],"-")</f>
        <v>-</v>
      </c>
      <c r="AF218" s="162"/>
      <c r="AG218" s="162"/>
      <c r="AH218" s="162"/>
      <c r="AI218" s="162"/>
      <c r="AJ218" s="162"/>
      <c r="AK218" s="162">
        <f>Tabela133917[[#This Row],[Categoria]]</f>
        <v>0</v>
      </c>
      <c r="AL218" s="162"/>
      <c r="AM218" s="162"/>
      <c r="AN218" s="162"/>
      <c r="AO218" s="162"/>
      <c r="AP218" s="150" t="str">
        <f t="shared" si="11"/>
        <v/>
      </c>
    </row>
    <row r="219" spans="1:42" s="144" customFormat="1" hidden="1" x14ac:dyDescent="0.25">
      <c r="A219" s="156"/>
      <c r="B219" s="154"/>
      <c r="C219" s="155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50" t="str">
        <f t="shared" si="9"/>
        <v/>
      </c>
      <c r="P219" s="154"/>
      <c r="Q219" s="155" t="str">
        <f>IF(Tabela133917[[#This Row],[Diagnóstico]]="Não Prenha",Tabela133917[[#This Row],[Vaca]],"-")</f>
        <v>-</v>
      </c>
      <c r="R219" s="162" t="str">
        <f>IF(Tabela133917[[#This Row],[Diagnóstico]]="Não Prenha",Tabela133917[[#This Row],[E.C.C DG]],"-")</f>
        <v>-</v>
      </c>
      <c r="S219" s="162"/>
      <c r="T219" s="162" t="str">
        <f>IF(Tabela133917[[#This Row],[Diagnóstico]]="Não Prenha",Tabela133917[[#This Row],[E.C.C. IA]],"-")</f>
        <v>-</v>
      </c>
      <c r="U219" s="162" t="str">
        <f>IF(Tabela133917[[#This Row],[Diagnóstico]]="Não Prenha",Tabela133917[[#This Row],[Raça IA]],"-")</f>
        <v>-</v>
      </c>
      <c r="V219" s="162"/>
      <c r="W219" s="162">
        <f>Tabela133917[[#This Row],[Categoria]]</f>
        <v>0</v>
      </c>
      <c r="X219" s="162"/>
      <c r="Y219" s="162"/>
      <c r="Z219" s="162"/>
      <c r="AA219" s="162"/>
      <c r="AB219" s="150" t="str">
        <f t="shared" si="10"/>
        <v/>
      </c>
      <c r="AD219" s="154"/>
      <c r="AE219" s="155" t="str">
        <f>IF(Tabela131241018[[#This Row],[Diagnóstico]]="Não Prenha ",Tabela133917[[#This Row],[Vaca]],"-")</f>
        <v>-</v>
      </c>
      <c r="AF219" s="162"/>
      <c r="AG219" s="162"/>
      <c r="AH219" s="162"/>
      <c r="AI219" s="162"/>
      <c r="AJ219" s="162"/>
      <c r="AK219" s="162">
        <f>Tabela133917[[#This Row],[Categoria]]</f>
        <v>0</v>
      </c>
      <c r="AL219" s="162"/>
      <c r="AM219" s="162"/>
      <c r="AN219" s="162"/>
      <c r="AO219" s="162"/>
      <c r="AP219" s="150" t="str">
        <f t="shared" si="11"/>
        <v/>
      </c>
    </row>
    <row r="220" spans="1:42" s="144" customFormat="1" hidden="1" x14ac:dyDescent="0.25">
      <c r="A220" s="156"/>
      <c r="B220" s="154"/>
      <c r="C220" s="155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50" t="str">
        <f t="shared" si="9"/>
        <v/>
      </c>
      <c r="P220" s="154"/>
      <c r="Q220" s="155" t="str">
        <f>IF(Tabela133917[[#This Row],[Diagnóstico]]="Não Prenha",Tabela133917[[#This Row],[Vaca]],"-")</f>
        <v>-</v>
      </c>
      <c r="R220" s="162" t="str">
        <f>IF(Tabela133917[[#This Row],[Diagnóstico]]="Não Prenha",Tabela133917[[#This Row],[E.C.C DG]],"-")</f>
        <v>-</v>
      </c>
      <c r="S220" s="162"/>
      <c r="T220" s="162" t="str">
        <f>IF(Tabela133917[[#This Row],[Diagnóstico]]="Não Prenha",Tabela133917[[#This Row],[E.C.C. IA]],"-")</f>
        <v>-</v>
      </c>
      <c r="U220" s="162" t="str">
        <f>IF(Tabela133917[[#This Row],[Diagnóstico]]="Não Prenha",Tabela133917[[#This Row],[Raça IA]],"-")</f>
        <v>-</v>
      </c>
      <c r="V220" s="162"/>
      <c r="W220" s="162">
        <f>Tabela133917[[#This Row],[Categoria]]</f>
        <v>0</v>
      </c>
      <c r="X220" s="162"/>
      <c r="Y220" s="162"/>
      <c r="Z220" s="162"/>
      <c r="AA220" s="162"/>
      <c r="AB220" s="150" t="str">
        <f t="shared" si="10"/>
        <v/>
      </c>
      <c r="AD220" s="154"/>
      <c r="AE220" s="155" t="str">
        <f>IF(Tabela131241018[[#This Row],[Diagnóstico]]="Não Prenha ",Tabela133917[[#This Row],[Vaca]],"-")</f>
        <v>-</v>
      </c>
      <c r="AF220" s="162"/>
      <c r="AG220" s="162"/>
      <c r="AH220" s="162"/>
      <c r="AI220" s="162"/>
      <c r="AJ220" s="162"/>
      <c r="AK220" s="162">
        <f>Tabela133917[[#This Row],[Categoria]]</f>
        <v>0</v>
      </c>
      <c r="AL220" s="162"/>
      <c r="AM220" s="162"/>
      <c r="AN220" s="162"/>
      <c r="AO220" s="162"/>
      <c r="AP220" s="150" t="str">
        <f t="shared" si="11"/>
        <v/>
      </c>
    </row>
    <row r="221" spans="1:42" s="144" customFormat="1" hidden="1" x14ac:dyDescent="0.25">
      <c r="A221" s="156"/>
      <c r="B221" s="154"/>
      <c r="C221" s="155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50" t="str">
        <f t="shared" si="9"/>
        <v/>
      </c>
      <c r="P221" s="154"/>
      <c r="Q221" s="155" t="str">
        <f>IF(Tabela133917[[#This Row],[Diagnóstico]]="Não Prenha",Tabela133917[[#This Row],[Vaca]],"-")</f>
        <v>-</v>
      </c>
      <c r="R221" s="162" t="str">
        <f>IF(Tabela133917[[#This Row],[Diagnóstico]]="Não Prenha",Tabela133917[[#This Row],[E.C.C DG]],"-")</f>
        <v>-</v>
      </c>
      <c r="S221" s="162"/>
      <c r="T221" s="162" t="str">
        <f>IF(Tabela133917[[#This Row],[Diagnóstico]]="Não Prenha",Tabela133917[[#This Row],[E.C.C. IA]],"-")</f>
        <v>-</v>
      </c>
      <c r="U221" s="162" t="str">
        <f>IF(Tabela133917[[#This Row],[Diagnóstico]]="Não Prenha",Tabela133917[[#This Row],[Raça IA]],"-")</f>
        <v>-</v>
      </c>
      <c r="V221" s="162"/>
      <c r="W221" s="162">
        <f>Tabela133917[[#This Row],[Categoria]]</f>
        <v>0</v>
      </c>
      <c r="X221" s="162"/>
      <c r="Y221" s="162"/>
      <c r="Z221" s="162"/>
      <c r="AA221" s="162"/>
      <c r="AB221" s="150" t="str">
        <f t="shared" si="10"/>
        <v/>
      </c>
      <c r="AD221" s="154"/>
      <c r="AE221" s="155" t="str">
        <f>IF(Tabela131241018[[#This Row],[Diagnóstico]]="Não Prenha ",Tabela133917[[#This Row],[Vaca]],"-")</f>
        <v>-</v>
      </c>
      <c r="AF221" s="162"/>
      <c r="AG221" s="162"/>
      <c r="AH221" s="162"/>
      <c r="AI221" s="162"/>
      <c r="AJ221" s="162"/>
      <c r="AK221" s="162">
        <f>Tabela133917[[#This Row],[Categoria]]</f>
        <v>0</v>
      </c>
      <c r="AL221" s="162"/>
      <c r="AM221" s="162"/>
      <c r="AN221" s="162"/>
      <c r="AO221" s="162"/>
      <c r="AP221" s="150" t="str">
        <f t="shared" si="11"/>
        <v/>
      </c>
    </row>
    <row r="222" spans="1:42" s="144" customFormat="1" hidden="1" x14ac:dyDescent="0.25">
      <c r="A222" s="156"/>
      <c r="B222" s="154"/>
      <c r="C222" s="155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50" t="str">
        <f t="shared" si="9"/>
        <v/>
      </c>
      <c r="P222" s="154"/>
      <c r="Q222" s="155" t="str">
        <f>IF(Tabela133917[[#This Row],[Diagnóstico]]="Não Prenha",Tabela133917[[#This Row],[Vaca]],"-")</f>
        <v>-</v>
      </c>
      <c r="R222" s="162" t="str">
        <f>IF(Tabela133917[[#This Row],[Diagnóstico]]="Não Prenha",Tabela133917[[#This Row],[E.C.C DG]],"-")</f>
        <v>-</v>
      </c>
      <c r="S222" s="162"/>
      <c r="T222" s="162" t="str">
        <f>IF(Tabela133917[[#This Row],[Diagnóstico]]="Não Prenha",Tabela133917[[#This Row],[E.C.C. IA]],"-")</f>
        <v>-</v>
      </c>
      <c r="U222" s="162" t="str">
        <f>IF(Tabela133917[[#This Row],[Diagnóstico]]="Não Prenha",Tabela133917[[#This Row],[Raça IA]],"-")</f>
        <v>-</v>
      </c>
      <c r="V222" s="162"/>
      <c r="W222" s="162">
        <f>Tabela133917[[#This Row],[Categoria]]</f>
        <v>0</v>
      </c>
      <c r="X222" s="162"/>
      <c r="Y222" s="162"/>
      <c r="Z222" s="162"/>
      <c r="AA222" s="162"/>
      <c r="AB222" s="150" t="str">
        <f t="shared" si="10"/>
        <v/>
      </c>
      <c r="AD222" s="154"/>
      <c r="AE222" s="155" t="str">
        <f>IF(Tabela131241018[[#This Row],[Diagnóstico]]="Não Prenha ",Tabela133917[[#This Row],[Vaca]],"-")</f>
        <v>-</v>
      </c>
      <c r="AF222" s="162"/>
      <c r="AG222" s="162"/>
      <c r="AH222" s="162"/>
      <c r="AI222" s="162"/>
      <c r="AJ222" s="162"/>
      <c r="AK222" s="162">
        <f>Tabela133917[[#This Row],[Categoria]]</f>
        <v>0</v>
      </c>
      <c r="AL222" s="162"/>
      <c r="AM222" s="162"/>
      <c r="AN222" s="162"/>
      <c r="AO222" s="162"/>
      <c r="AP222" s="150" t="str">
        <f t="shared" si="11"/>
        <v/>
      </c>
    </row>
    <row r="223" spans="1:42" s="144" customFormat="1" hidden="1" x14ac:dyDescent="0.25">
      <c r="A223" s="156"/>
      <c r="B223" s="154"/>
      <c r="C223" s="155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50" t="str">
        <f t="shared" si="9"/>
        <v/>
      </c>
      <c r="P223" s="154"/>
      <c r="Q223" s="155" t="str">
        <f>IF(Tabela133917[[#This Row],[Diagnóstico]]="Não Prenha",Tabela133917[[#This Row],[Vaca]],"-")</f>
        <v>-</v>
      </c>
      <c r="R223" s="162" t="str">
        <f>IF(Tabela133917[[#This Row],[Diagnóstico]]="Não Prenha",Tabela133917[[#This Row],[E.C.C DG]],"-")</f>
        <v>-</v>
      </c>
      <c r="S223" s="162"/>
      <c r="T223" s="162" t="str">
        <f>IF(Tabela133917[[#This Row],[Diagnóstico]]="Não Prenha",Tabela133917[[#This Row],[E.C.C. IA]],"-")</f>
        <v>-</v>
      </c>
      <c r="U223" s="162" t="str">
        <f>IF(Tabela133917[[#This Row],[Diagnóstico]]="Não Prenha",Tabela133917[[#This Row],[Raça IA]],"-")</f>
        <v>-</v>
      </c>
      <c r="V223" s="162"/>
      <c r="W223" s="162">
        <f>Tabela133917[[#This Row],[Categoria]]</f>
        <v>0</v>
      </c>
      <c r="X223" s="162"/>
      <c r="Y223" s="162"/>
      <c r="Z223" s="162"/>
      <c r="AA223" s="162"/>
      <c r="AB223" s="150" t="str">
        <f t="shared" si="10"/>
        <v/>
      </c>
      <c r="AD223" s="154"/>
      <c r="AE223" s="155" t="str">
        <f>IF(Tabela131241018[[#This Row],[Diagnóstico]]="Não Prenha ",Tabela133917[[#This Row],[Vaca]],"-")</f>
        <v>-</v>
      </c>
      <c r="AF223" s="162"/>
      <c r="AG223" s="162"/>
      <c r="AH223" s="162"/>
      <c r="AI223" s="162"/>
      <c r="AJ223" s="162"/>
      <c r="AK223" s="162">
        <f>Tabela133917[[#This Row],[Categoria]]</f>
        <v>0</v>
      </c>
      <c r="AL223" s="162"/>
      <c r="AM223" s="162"/>
      <c r="AN223" s="162"/>
      <c r="AO223" s="162"/>
      <c r="AP223" s="150" t="str">
        <f t="shared" si="11"/>
        <v/>
      </c>
    </row>
    <row r="224" spans="1:42" s="144" customFormat="1" hidden="1" x14ac:dyDescent="0.25">
      <c r="A224" s="156"/>
      <c r="B224" s="154"/>
      <c r="C224" s="155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50" t="str">
        <f t="shared" si="9"/>
        <v/>
      </c>
      <c r="P224" s="154"/>
      <c r="Q224" s="155" t="str">
        <f>IF(Tabela133917[[#This Row],[Diagnóstico]]="Não Prenha",Tabela133917[[#This Row],[Vaca]],"-")</f>
        <v>-</v>
      </c>
      <c r="R224" s="162" t="str">
        <f>IF(Tabela133917[[#This Row],[Diagnóstico]]="Não Prenha",Tabela133917[[#This Row],[E.C.C DG]],"-")</f>
        <v>-</v>
      </c>
      <c r="S224" s="162"/>
      <c r="T224" s="162" t="str">
        <f>IF(Tabela133917[[#This Row],[Diagnóstico]]="Não Prenha",Tabela133917[[#This Row],[E.C.C. IA]],"-")</f>
        <v>-</v>
      </c>
      <c r="U224" s="162" t="str">
        <f>IF(Tabela133917[[#This Row],[Diagnóstico]]="Não Prenha",Tabela133917[[#This Row],[Raça IA]],"-")</f>
        <v>-</v>
      </c>
      <c r="V224" s="162"/>
      <c r="W224" s="162">
        <f>Tabela133917[[#This Row],[Categoria]]</f>
        <v>0</v>
      </c>
      <c r="X224" s="162"/>
      <c r="Y224" s="162"/>
      <c r="Z224" s="162"/>
      <c r="AA224" s="162"/>
      <c r="AB224" s="150" t="str">
        <f t="shared" si="10"/>
        <v/>
      </c>
      <c r="AD224" s="154"/>
      <c r="AE224" s="155" t="str">
        <f>IF(Tabela131241018[[#This Row],[Diagnóstico]]="Não Prenha ",Tabela133917[[#This Row],[Vaca]],"-")</f>
        <v>-</v>
      </c>
      <c r="AF224" s="162"/>
      <c r="AG224" s="162"/>
      <c r="AH224" s="162"/>
      <c r="AI224" s="162"/>
      <c r="AJ224" s="162"/>
      <c r="AK224" s="162">
        <f>Tabela133917[[#This Row],[Categoria]]</f>
        <v>0</v>
      </c>
      <c r="AL224" s="162"/>
      <c r="AM224" s="162"/>
      <c r="AN224" s="162"/>
      <c r="AO224" s="162"/>
      <c r="AP224" s="150" t="str">
        <f t="shared" si="11"/>
        <v/>
      </c>
    </row>
    <row r="225" spans="1:42" s="144" customFormat="1" hidden="1" x14ac:dyDescent="0.25">
      <c r="A225" s="156"/>
      <c r="B225" s="154"/>
      <c r="C225" s="155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50" t="str">
        <f t="shared" si="9"/>
        <v/>
      </c>
      <c r="P225" s="154"/>
      <c r="Q225" s="155" t="str">
        <f>IF(Tabela133917[[#This Row],[Diagnóstico]]="Não Prenha",Tabela133917[[#This Row],[Vaca]],"-")</f>
        <v>-</v>
      </c>
      <c r="R225" s="162" t="str">
        <f>IF(Tabela133917[[#This Row],[Diagnóstico]]="Não Prenha",Tabela133917[[#This Row],[E.C.C DG]],"-")</f>
        <v>-</v>
      </c>
      <c r="S225" s="162"/>
      <c r="T225" s="162" t="str">
        <f>IF(Tabela133917[[#This Row],[Diagnóstico]]="Não Prenha",Tabela133917[[#This Row],[E.C.C. IA]],"-")</f>
        <v>-</v>
      </c>
      <c r="U225" s="162" t="str">
        <f>IF(Tabela133917[[#This Row],[Diagnóstico]]="Não Prenha",Tabela133917[[#This Row],[Raça IA]],"-")</f>
        <v>-</v>
      </c>
      <c r="V225" s="162"/>
      <c r="W225" s="162">
        <f>Tabela133917[[#This Row],[Categoria]]</f>
        <v>0</v>
      </c>
      <c r="X225" s="162"/>
      <c r="Y225" s="162"/>
      <c r="Z225" s="162"/>
      <c r="AA225" s="162"/>
      <c r="AB225" s="150" t="str">
        <f t="shared" si="10"/>
        <v/>
      </c>
      <c r="AD225" s="154"/>
      <c r="AE225" s="155" t="str">
        <f>IF(Tabela131241018[[#This Row],[Diagnóstico]]="Não Prenha ",Tabela133917[[#This Row],[Vaca]],"-")</f>
        <v>-</v>
      </c>
      <c r="AF225" s="162"/>
      <c r="AG225" s="162"/>
      <c r="AH225" s="162"/>
      <c r="AI225" s="162"/>
      <c r="AJ225" s="162"/>
      <c r="AK225" s="162">
        <f>Tabela133917[[#This Row],[Categoria]]</f>
        <v>0</v>
      </c>
      <c r="AL225" s="162"/>
      <c r="AM225" s="162"/>
      <c r="AN225" s="162"/>
      <c r="AO225" s="162"/>
      <c r="AP225" s="150" t="str">
        <f t="shared" si="11"/>
        <v/>
      </c>
    </row>
    <row r="226" spans="1:42" s="144" customFormat="1" hidden="1" x14ac:dyDescent="0.25">
      <c r="A226" s="156"/>
      <c r="B226" s="154"/>
      <c r="C226" s="155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50" t="str">
        <f t="shared" si="9"/>
        <v/>
      </c>
      <c r="P226" s="154"/>
      <c r="Q226" s="155" t="str">
        <f>IF(Tabela133917[[#This Row],[Diagnóstico]]="Não Prenha",Tabela133917[[#This Row],[Vaca]],"-")</f>
        <v>-</v>
      </c>
      <c r="R226" s="162" t="str">
        <f>IF(Tabela133917[[#This Row],[Diagnóstico]]="Não Prenha",Tabela133917[[#This Row],[E.C.C DG]],"-")</f>
        <v>-</v>
      </c>
      <c r="S226" s="162"/>
      <c r="T226" s="162" t="str">
        <f>IF(Tabela133917[[#This Row],[Diagnóstico]]="Não Prenha",Tabela133917[[#This Row],[E.C.C. IA]],"-")</f>
        <v>-</v>
      </c>
      <c r="U226" s="162" t="str">
        <f>IF(Tabela133917[[#This Row],[Diagnóstico]]="Não Prenha",Tabela133917[[#This Row],[Raça IA]],"-")</f>
        <v>-</v>
      </c>
      <c r="V226" s="162"/>
      <c r="W226" s="162">
        <f>Tabela133917[[#This Row],[Categoria]]</f>
        <v>0</v>
      </c>
      <c r="X226" s="162"/>
      <c r="Y226" s="162"/>
      <c r="Z226" s="162"/>
      <c r="AA226" s="162"/>
      <c r="AB226" s="150" t="str">
        <f t="shared" si="10"/>
        <v/>
      </c>
      <c r="AD226" s="154"/>
      <c r="AE226" s="155" t="str">
        <f>IF(Tabela131241018[[#This Row],[Diagnóstico]]="Não Prenha ",Tabela133917[[#This Row],[Vaca]],"-")</f>
        <v>-</v>
      </c>
      <c r="AF226" s="162"/>
      <c r="AG226" s="162"/>
      <c r="AH226" s="162"/>
      <c r="AI226" s="162"/>
      <c r="AJ226" s="162"/>
      <c r="AK226" s="162">
        <f>Tabela133917[[#This Row],[Categoria]]</f>
        <v>0</v>
      </c>
      <c r="AL226" s="162"/>
      <c r="AM226" s="162"/>
      <c r="AN226" s="162"/>
      <c r="AO226" s="162"/>
      <c r="AP226" s="150" t="str">
        <f t="shared" si="11"/>
        <v/>
      </c>
    </row>
    <row r="227" spans="1:42" s="144" customFormat="1" hidden="1" x14ac:dyDescent="0.25">
      <c r="A227" s="156"/>
      <c r="B227" s="154"/>
      <c r="C227" s="155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50" t="str">
        <f t="shared" si="9"/>
        <v/>
      </c>
      <c r="P227" s="154"/>
      <c r="Q227" s="155" t="str">
        <f>IF(Tabela133917[[#This Row],[Diagnóstico]]="Não Prenha",Tabela133917[[#This Row],[Vaca]],"-")</f>
        <v>-</v>
      </c>
      <c r="R227" s="162" t="str">
        <f>IF(Tabela133917[[#This Row],[Diagnóstico]]="Não Prenha",Tabela133917[[#This Row],[E.C.C DG]],"-")</f>
        <v>-</v>
      </c>
      <c r="S227" s="162"/>
      <c r="T227" s="162" t="str">
        <f>IF(Tabela133917[[#This Row],[Diagnóstico]]="Não Prenha",Tabela133917[[#This Row],[E.C.C. IA]],"-")</f>
        <v>-</v>
      </c>
      <c r="U227" s="162" t="str">
        <f>IF(Tabela133917[[#This Row],[Diagnóstico]]="Não Prenha",Tabela133917[[#This Row],[Raça IA]],"-")</f>
        <v>-</v>
      </c>
      <c r="V227" s="162"/>
      <c r="W227" s="162">
        <f>Tabela133917[[#This Row],[Categoria]]</f>
        <v>0</v>
      </c>
      <c r="X227" s="162"/>
      <c r="Y227" s="162"/>
      <c r="Z227" s="162"/>
      <c r="AA227" s="162"/>
      <c r="AB227" s="150" t="str">
        <f t="shared" si="10"/>
        <v/>
      </c>
      <c r="AD227" s="154"/>
      <c r="AE227" s="155" t="str">
        <f>IF(Tabela131241018[[#This Row],[Diagnóstico]]="Não Prenha ",Tabela133917[[#This Row],[Vaca]],"-")</f>
        <v>-</v>
      </c>
      <c r="AF227" s="162"/>
      <c r="AG227" s="162"/>
      <c r="AH227" s="162"/>
      <c r="AI227" s="162"/>
      <c r="AJ227" s="162"/>
      <c r="AK227" s="162">
        <f>Tabela133917[[#This Row],[Categoria]]</f>
        <v>0</v>
      </c>
      <c r="AL227" s="162"/>
      <c r="AM227" s="162"/>
      <c r="AN227" s="162"/>
      <c r="AO227" s="162"/>
      <c r="AP227" s="150" t="str">
        <f t="shared" si="11"/>
        <v/>
      </c>
    </row>
    <row r="228" spans="1:42" s="144" customFormat="1" hidden="1" x14ac:dyDescent="0.25">
      <c r="A228" s="156"/>
      <c r="B228" s="154"/>
      <c r="C228" s="155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50" t="str">
        <f t="shared" si="9"/>
        <v/>
      </c>
      <c r="P228" s="154"/>
      <c r="Q228" s="155" t="str">
        <f>IF(Tabela133917[[#This Row],[Diagnóstico]]="Não Prenha",Tabela133917[[#This Row],[Vaca]],"-")</f>
        <v>-</v>
      </c>
      <c r="R228" s="162" t="str">
        <f>IF(Tabela133917[[#This Row],[Diagnóstico]]="Não Prenha",Tabela133917[[#This Row],[E.C.C DG]],"-")</f>
        <v>-</v>
      </c>
      <c r="S228" s="162"/>
      <c r="T228" s="162" t="str">
        <f>IF(Tabela133917[[#This Row],[Diagnóstico]]="Não Prenha",Tabela133917[[#This Row],[E.C.C. IA]],"-")</f>
        <v>-</v>
      </c>
      <c r="U228" s="162" t="str">
        <f>IF(Tabela133917[[#This Row],[Diagnóstico]]="Não Prenha",Tabela133917[[#This Row],[Raça IA]],"-")</f>
        <v>-</v>
      </c>
      <c r="V228" s="162"/>
      <c r="W228" s="162">
        <f>Tabela133917[[#This Row],[Categoria]]</f>
        <v>0</v>
      </c>
      <c r="X228" s="162"/>
      <c r="Y228" s="162"/>
      <c r="Z228" s="162"/>
      <c r="AA228" s="162"/>
      <c r="AB228" s="150" t="str">
        <f t="shared" si="10"/>
        <v/>
      </c>
      <c r="AD228" s="154"/>
      <c r="AE228" s="155" t="str">
        <f>IF(Tabela131241018[[#This Row],[Diagnóstico]]="Não Prenha ",Tabela133917[[#This Row],[Vaca]],"-")</f>
        <v>-</v>
      </c>
      <c r="AF228" s="162"/>
      <c r="AG228" s="162"/>
      <c r="AH228" s="162"/>
      <c r="AI228" s="162"/>
      <c r="AJ228" s="162"/>
      <c r="AK228" s="162">
        <f>Tabela133917[[#This Row],[Categoria]]</f>
        <v>0</v>
      </c>
      <c r="AL228" s="162"/>
      <c r="AM228" s="162"/>
      <c r="AN228" s="162"/>
      <c r="AO228" s="162"/>
      <c r="AP228" s="150" t="str">
        <f t="shared" si="11"/>
        <v/>
      </c>
    </row>
    <row r="229" spans="1:42" s="144" customFormat="1" hidden="1" x14ac:dyDescent="0.25">
      <c r="A229" s="156"/>
      <c r="B229" s="154"/>
      <c r="C229" s="155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50" t="str">
        <f t="shared" si="9"/>
        <v/>
      </c>
      <c r="P229" s="154"/>
      <c r="Q229" s="155" t="str">
        <f>IF(Tabela133917[[#This Row],[Diagnóstico]]="Não Prenha",Tabela133917[[#This Row],[Vaca]],"-")</f>
        <v>-</v>
      </c>
      <c r="R229" s="162" t="str">
        <f>IF(Tabela133917[[#This Row],[Diagnóstico]]="Não Prenha",Tabela133917[[#This Row],[E.C.C DG]],"-")</f>
        <v>-</v>
      </c>
      <c r="S229" s="162"/>
      <c r="T229" s="162" t="str">
        <f>IF(Tabela133917[[#This Row],[Diagnóstico]]="Não Prenha",Tabela133917[[#This Row],[E.C.C. IA]],"-")</f>
        <v>-</v>
      </c>
      <c r="U229" s="162" t="str">
        <f>IF(Tabela133917[[#This Row],[Diagnóstico]]="Não Prenha",Tabela133917[[#This Row],[Raça IA]],"-")</f>
        <v>-</v>
      </c>
      <c r="V229" s="162"/>
      <c r="W229" s="162">
        <f>Tabela133917[[#This Row],[Categoria]]</f>
        <v>0</v>
      </c>
      <c r="X229" s="162"/>
      <c r="Y229" s="162"/>
      <c r="Z229" s="162"/>
      <c r="AA229" s="162"/>
      <c r="AB229" s="150" t="str">
        <f t="shared" si="10"/>
        <v/>
      </c>
      <c r="AD229" s="154"/>
      <c r="AE229" s="155" t="str">
        <f>IF(Tabela131241018[[#This Row],[Diagnóstico]]="Não Prenha ",Tabela133917[[#This Row],[Vaca]],"-")</f>
        <v>-</v>
      </c>
      <c r="AF229" s="162"/>
      <c r="AG229" s="162"/>
      <c r="AH229" s="162"/>
      <c r="AI229" s="162"/>
      <c r="AJ229" s="162"/>
      <c r="AK229" s="162">
        <f>Tabela133917[[#This Row],[Categoria]]</f>
        <v>0</v>
      </c>
      <c r="AL229" s="162"/>
      <c r="AM229" s="162"/>
      <c r="AN229" s="162"/>
      <c r="AO229" s="162"/>
      <c r="AP229" s="150" t="str">
        <f t="shared" si="11"/>
        <v/>
      </c>
    </row>
    <row r="230" spans="1:42" s="144" customFormat="1" hidden="1" x14ac:dyDescent="0.25">
      <c r="A230" s="156"/>
      <c r="B230" s="154"/>
      <c r="C230" s="155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50" t="str">
        <f t="shared" si="9"/>
        <v/>
      </c>
      <c r="P230" s="154"/>
      <c r="Q230" s="155" t="str">
        <f>IF(Tabela133917[[#This Row],[Diagnóstico]]="Não Prenha",Tabela133917[[#This Row],[Vaca]],"-")</f>
        <v>-</v>
      </c>
      <c r="R230" s="162" t="str">
        <f>IF(Tabela133917[[#This Row],[Diagnóstico]]="Não Prenha",Tabela133917[[#This Row],[E.C.C DG]],"-")</f>
        <v>-</v>
      </c>
      <c r="S230" s="162"/>
      <c r="T230" s="162" t="str">
        <f>IF(Tabela133917[[#This Row],[Diagnóstico]]="Não Prenha",Tabela133917[[#This Row],[E.C.C. IA]],"-")</f>
        <v>-</v>
      </c>
      <c r="U230" s="162" t="str">
        <f>IF(Tabela133917[[#This Row],[Diagnóstico]]="Não Prenha",Tabela133917[[#This Row],[Raça IA]],"-")</f>
        <v>-</v>
      </c>
      <c r="V230" s="162"/>
      <c r="W230" s="162">
        <f>Tabela133917[[#This Row],[Categoria]]</f>
        <v>0</v>
      </c>
      <c r="X230" s="162"/>
      <c r="Y230" s="162"/>
      <c r="Z230" s="162"/>
      <c r="AA230" s="162"/>
      <c r="AB230" s="150" t="str">
        <f t="shared" si="10"/>
        <v/>
      </c>
      <c r="AD230" s="154"/>
      <c r="AE230" s="155" t="str">
        <f>IF(Tabela131241018[[#This Row],[Diagnóstico]]="Não Prenha ",Tabela133917[[#This Row],[Vaca]],"-")</f>
        <v>-</v>
      </c>
      <c r="AF230" s="162"/>
      <c r="AG230" s="162"/>
      <c r="AH230" s="162"/>
      <c r="AI230" s="162"/>
      <c r="AJ230" s="162"/>
      <c r="AK230" s="162">
        <f>Tabela133917[[#This Row],[Categoria]]</f>
        <v>0</v>
      </c>
      <c r="AL230" s="162"/>
      <c r="AM230" s="162"/>
      <c r="AN230" s="162"/>
      <c r="AO230" s="162"/>
      <c r="AP230" s="150" t="str">
        <f t="shared" si="11"/>
        <v/>
      </c>
    </row>
    <row r="231" spans="1:42" s="144" customFormat="1" hidden="1" x14ac:dyDescent="0.25">
      <c r="A231" s="156"/>
      <c r="B231" s="154"/>
      <c r="C231" s="155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50" t="str">
        <f t="shared" si="9"/>
        <v/>
      </c>
      <c r="P231" s="154"/>
      <c r="Q231" s="155" t="str">
        <f>IF(Tabela133917[[#This Row],[Diagnóstico]]="Não Prenha",Tabela133917[[#This Row],[Vaca]],"-")</f>
        <v>-</v>
      </c>
      <c r="R231" s="162" t="str">
        <f>IF(Tabela133917[[#This Row],[Diagnóstico]]="Não Prenha",Tabela133917[[#This Row],[E.C.C DG]],"-")</f>
        <v>-</v>
      </c>
      <c r="S231" s="162"/>
      <c r="T231" s="162" t="str">
        <f>IF(Tabela133917[[#This Row],[Diagnóstico]]="Não Prenha",Tabela133917[[#This Row],[E.C.C. IA]],"-")</f>
        <v>-</v>
      </c>
      <c r="U231" s="162" t="str">
        <f>IF(Tabela133917[[#This Row],[Diagnóstico]]="Não Prenha",Tabela133917[[#This Row],[Raça IA]],"-")</f>
        <v>-</v>
      </c>
      <c r="V231" s="162"/>
      <c r="W231" s="162">
        <f>Tabela133917[[#This Row],[Categoria]]</f>
        <v>0</v>
      </c>
      <c r="X231" s="162"/>
      <c r="Y231" s="162"/>
      <c r="Z231" s="162"/>
      <c r="AA231" s="162"/>
      <c r="AB231" s="150" t="str">
        <f t="shared" si="10"/>
        <v/>
      </c>
      <c r="AD231" s="154"/>
      <c r="AE231" s="155" t="str">
        <f>IF(Tabela131241018[[#This Row],[Diagnóstico]]="Não Prenha ",Tabela133917[[#This Row],[Vaca]],"-")</f>
        <v>-</v>
      </c>
      <c r="AF231" s="162"/>
      <c r="AG231" s="162"/>
      <c r="AH231" s="162"/>
      <c r="AI231" s="162"/>
      <c r="AJ231" s="162"/>
      <c r="AK231" s="162">
        <f>Tabela133917[[#This Row],[Categoria]]</f>
        <v>0</v>
      </c>
      <c r="AL231" s="162"/>
      <c r="AM231" s="162"/>
      <c r="AN231" s="162"/>
      <c r="AO231" s="162"/>
      <c r="AP231" s="150" t="str">
        <f t="shared" si="11"/>
        <v/>
      </c>
    </row>
    <row r="232" spans="1:42" s="144" customFormat="1" hidden="1" x14ac:dyDescent="0.25">
      <c r="A232" s="156"/>
      <c r="B232" s="154"/>
      <c r="C232" s="155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50" t="str">
        <f t="shared" si="9"/>
        <v/>
      </c>
      <c r="P232" s="154"/>
      <c r="Q232" s="155" t="str">
        <f>IF(Tabela133917[[#This Row],[Diagnóstico]]="Não Prenha",Tabela133917[[#This Row],[Vaca]],"-")</f>
        <v>-</v>
      </c>
      <c r="R232" s="162" t="str">
        <f>IF(Tabela133917[[#This Row],[Diagnóstico]]="Não Prenha",Tabela133917[[#This Row],[E.C.C DG]],"-")</f>
        <v>-</v>
      </c>
      <c r="S232" s="162"/>
      <c r="T232" s="162" t="str">
        <f>IF(Tabela133917[[#This Row],[Diagnóstico]]="Não Prenha",Tabela133917[[#This Row],[E.C.C. IA]],"-")</f>
        <v>-</v>
      </c>
      <c r="U232" s="162" t="str">
        <f>IF(Tabela133917[[#This Row],[Diagnóstico]]="Não Prenha",Tabela133917[[#This Row],[Raça IA]],"-")</f>
        <v>-</v>
      </c>
      <c r="V232" s="162"/>
      <c r="W232" s="162">
        <f>Tabela133917[[#This Row],[Categoria]]</f>
        <v>0</v>
      </c>
      <c r="X232" s="162"/>
      <c r="Y232" s="162"/>
      <c r="Z232" s="162"/>
      <c r="AA232" s="162"/>
      <c r="AB232" s="150" t="str">
        <f t="shared" si="10"/>
        <v/>
      </c>
      <c r="AD232" s="154"/>
      <c r="AE232" s="155" t="str">
        <f>IF(Tabela131241018[[#This Row],[Diagnóstico]]="Não Prenha ",Tabela133917[[#This Row],[Vaca]],"-")</f>
        <v>-</v>
      </c>
      <c r="AF232" s="162"/>
      <c r="AG232" s="162"/>
      <c r="AH232" s="162"/>
      <c r="AI232" s="162"/>
      <c r="AJ232" s="162"/>
      <c r="AK232" s="162">
        <f>Tabela133917[[#This Row],[Categoria]]</f>
        <v>0</v>
      </c>
      <c r="AL232" s="162"/>
      <c r="AM232" s="162"/>
      <c r="AN232" s="162"/>
      <c r="AO232" s="162"/>
      <c r="AP232" s="150" t="str">
        <f t="shared" si="11"/>
        <v/>
      </c>
    </row>
    <row r="233" spans="1:42" s="144" customFormat="1" hidden="1" x14ac:dyDescent="0.25">
      <c r="A233" s="156"/>
      <c r="B233" s="154"/>
      <c r="C233" s="155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50" t="str">
        <f t="shared" si="9"/>
        <v/>
      </c>
      <c r="P233" s="154"/>
      <c r="Q233" s="155" t="str">
        <f>IF(Tabela133917[[#This Row],[Diagnóstico]]="Não Prenha",Tabela133917[[#This Row],[Vaca]],"-")</f>
        <v>-</v>
      </c>
      <c r="R233" s="162" t="str">
        <f>IF(Tabela133917[[#This Row],[Diagnóstico]]="Não Prenha",Tabela133917[[#This Row],[E.C.C DG]],"-")</f>
        <v>-</v>
      </c>
      <c r="S233" s="162"/>
      <c r="T233" s="162" t="str">
        <f>IF(Tabela133917[[#This Row],[Diagnóstico]]="Não Prenha",Tabela133917[[#This Row],[E.C.C. IA]],"-")</f>
        <v>-</v>
      </c>
      <c r="U233" s="162" t="str">
        <f>IF(Tabela133917[[#This Row],[Diagnóstico]]="Não Prenha",Tabela133917[[#This Row],[Raça IA]],"-")</f>
        <v>-</v>
      </c>
      <c r="V233" s="162"/>
      <c r="W233" s="162">
        <f>Tabela133917[[#This Row],[Categoria]]</f>
        <v>0</v>
      </c>
      <c r="X233" s="162"/>
      <c r="Y233" s="162"/>
      <c r="Z233" s="162"/>
      <c r="AA233" s="162"/>
      <c r="AB233" s="150" t="str">
        <f t="shared" si="10"/>
        <v/>
      </c>
      <c r="AD233" s="154"/>
      <c r="AE233" s="155" t="str">
        <f>IF(Tabela131241018[[#This Row],[Diagnóstico]]="Não Prenha ",Tabela133917[[#This Row],[Vaca]],"-")</f>
        <v>-</v>
      </c>
      <c r="AF233" s="162"/>
      <c r="AG233" s="162"/>
      <c r="AH233" s="162"/>
      <c r="AI233" s="162"/>
      <c r="AJ233" s="162"/>
      <c r="AK233" s="162">
        <f>Tabela133917[[#This Row],[Categoria]]</f>
        <v>0</v>
      </c>
      <c r="AL233" s="162"/>
      <c r="AM233" s="162"/>
      <c r="AN233" s="162"/>
      <c r="AO233" s="162"/>
      <c r="AP233" s="150" t="str">
        <f t="shared" si="11"/>
        <v/>
      </c>
    </row>
    <row r="234" spans="1:42" s="144" customFormat="1" hidden="1" x14ac:dyDescent="0.25">
      <c r="A234" s="156"/>
      <c r="B234" s="154"/>
      <c r="C234" s="155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50" t="str">
        <f t="shared" si="9"/>
        <v/>
      </c>
      <c r="P234" s="154"/>
      <c r="Q234" s="155" t="str">
        <f>IF(Tabela133917[[#This Row],[Diagnóstico]]="Não Prenha",Tabela133917[[#This Row],[Vaca]],"-")</f>
        <v>-</v>
      </c>
      <c r="R234" s="162" t="str">
        <f>IF(Tabela133917[[#This Row],[Diagnóstico]]="Não Prenha",Tabela133917[[#This Row],[E.C.C DG]],"-")</f>
        <v>-</v>
      </c>
      <c r="S234" s="162"/>
      <c r="T234" s="162" t="str">
        <f>IF(Tabela133917[[#This Row],[Diagnóstico]]="Não Prenha",Tabela133917[[#This Row],[E.C.C. IA]],"-")</f>
        <v>-</v>
      </c>
      <c r="U234" s="162" t="str">
        <f>IF(Tabela133917[[#This Row],[Diagnóstico]]="Não Prenha",Tabela133917[[#This Row],[Raça IA]],"-")</f>
        <v>-</v>
      </c>
      <c r="V234" s="162"/>
      <c r="W234" s="162">
        <f>Tabela133917[[#This Row],[Categoria]]</f>
        <v>0</v>
      </c>
      <c r="X234" s="162"/>
      <c r="Y234" s="162"/>
      <c r="Z234" s="162"/>
      <c r="AA234" s="162"/>
      <c r="AB234" s="150" t="str">
        <f t="shared" si="10"/>
        <v/>
      </c>
      <c r="AD234" s="154"/>
      <c r="AE234" s="155" t="str">
        <f>IF(Tabela131241018[[#This Row],[Diagnóstico]]="Não Prenha ",Tabela133917[[#This Row],[Vaca]],"-")</f>
        <v>-</v>
      </c>
      <c r="AF234" s="162"/>
      <c r="AG234" s="162"/>
      <c r="AH234" s="162"/>
      <c r="AI234" s="162"/>
      <c r="AJ234" s="162"/>
      <c r="AK234" s="162">
        <f>Tabela133917[[#This Row],[Categoria]]</f>
        <v>0</v>
      </c>
      <c r="AL234" s="162"/>
      <c r="AM234" s="162"/>
      <c r="AN234" s="162"/>
      <c r="AO234" s="162"/>
      <c r="AP234" s="150" t="str">
        <f t="shared" si="11"/>
        <v/>
      </c>
    </row>
    <row r="235" spans="1:42" s="144" customFormat="1" ht="22.5" hidden="1" x14ac:dyDescent="0.3">
      <c r="A235" s="159"/>
      <c r="B235" s="157"/>
      <c r="C235" s="160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50" t="str">
        <f t="shared" si="9"/>
        <v/>
      </c>
      <c r="P235" s="157"/>
      <c r="Q235" s="160" t="str">
        <f>IF(Tabela133917[[#This Row],[Diagnóstico]]="Não Prenha",Tabela133917[[#This Row],[Vaca]],"-")</f>
        <v>-</v>
      </c>
      <c r="R235" s="162" t="str">
        <f>IF(Tabela133917[[#This Row],[Diagnóstico]]="Não Prenha",Tabela133917[[#This Row],[E.C.C DG]],"-")</f>
        <v>-</v>
      </c>
      <c r="S235" s="162"/>
      <c r="T235" s="162" t="str">
        <f>IF(Tabela133917[[#This Row],[Diagnóstico]]="Não Prenha",Tabela133917[[#This Row],[E.C.C. IA]],"-")</f>
        <v>-</v>
      </c>
      <c r="U235" s="162" t="str">
        <f>IF(Tabela133917[[#This Row],[Diagnóstico]]="Não Prenha",Tabela133917[[#This Row],[Raça IA]],"-")</f>
        <v>-</v>
      </c>
      <c r="V235" s="162"/>
      <c r="W235" s="162">
        <f>Tabela133917[[#This Row],[Categoria]]</f>
        <v>0</v>
      </c>
      <c r="X235" s="162"/>
      <c r="Y235" s="162"/>
      <c r="Z235" s="162"/>
      <c r="AA235" s="162"/>
      <c r="AB235" s="150" t="str">
        <f t="shared" si="10"/>
        <v/>
      </c>
      <c r="AD235" s="157"/>
      <c r="AE235" s="160" t="str">
        <f>IF(Tabela131241018[[#This Row],[Diagnóstico]]="Não Prenha ",Tabela133917[[#This Row],[Vaca]],"-")</f>
        <v>-</v>
      </c>
      <c r="AF235" s="162"/>
      <c r="AG235" s="162"/>
      <c r="AH235" s="162"/>
      <c r="AI235" s="162"/>
      <c r="AJ235" s="162"/>
      <c r="AK235" s="162">
        <f>Tabela133917[[#This Row],[Categoria]]</f>
        <v>0</v>
      </c>
      <c r="AL235" s="162"/>
      <c r="AM235" s="162"/>
      <c r="AN235" s="162"/>
      <c r="AO235" s="162"/>
      <c r="AP235" s="150" t="str">
        <f t="shared" si="11"/>
        <v/>
      </c>
    </row>
    <row r="236" spans="1:42" s="144" customFormat="1" ht="22.5" hidden="1" x14ac:dyDescent="0.3">
      <c r="A236" s="159"/>
      <c r="B236" s="157"/>
      <c r="C236" s="160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50" t="str">
        <f t="shared" si="9"/>
        <v/>
      </c>
      <c r="P236" s="157"/>
      <c r="Q236" s="160" t="str">
        <f>IF(Tabela133917[[#This Row],[Diagnóstico]]="Não Prenha",Tabela133917[[#This Row],[Vaca]],"-")</f>
        <v>-</v>
      </c>
      <c r="R236" s="162" t="str">
        <f>IF(Tabela133917[[#This Row],[Diagnóstico]]="Não Prenha",Tabela133917[[#This Row],[E.C.C DG]],"-")</f>
        <v>-</v>
      </c>
      <c r="S236" s="162"/>
      <c r="T236" s="162" t="str">
        <f>IF(Tabela133917[[#This Row],[Diagnóstico]]="Não Prenha",Tabela133917[[#This Row],[E.C.C. IA]],"-")</f>
        <v>-</v>
      </c>
      <c r="U236" s="162" t="str">
        <f>IF(Tabela133917[[#This Row],[Diagnóstico]]="Não Prenha",Tabela133917[[#This Row],[Raça IA]],"-")</f>
        <v>-</v>
      </c>
      <c r="V236" s="162"/>
      <c r="W236" s="162">
        <f>Tabela133917[[#This Row],[Categoria]]</f>
        <v>0</v>
      </c>
      <c r="X236" s="162"/>
      <c r="Y236" s="162"/>
      <c r="Z236" s="162"/>
      <c r="AA236" s="162"/>
      <c r="AB236" s="150" t="str">
        <f t="shared" si="10"/>
        <v/>
      </c>
      <c r="AD236" s="157"/>
      <c r="AE236" s="160" t="str">
        <f>IF(Tabela131241018[[#This Row],[Diagnóstico]]="Não Prenha ",Tabela133917[[#This Row],[Vaca]],"-")</f>
        <v>-</v>
      </c>
      <c r="AF236" s="162"/>
      <c r="AG236" s="162"/>
      <c r="AH236" s="162"/>
      <c r="AI236" s="162"/>
      <c r="AJ236" s="162"/>
      <c r="AK236" s="162">
        <f>Tabela133917[[#This Row],[Categoria]]</f>
        <v>0</v>
      </c>
      <c r="AL236" s="162"/>
      <c r="AM236" s="162"/>
      <c r="AN236" s="162"/>
      <c r="AO236" s="162"/>
      <c r="AP236" s="150" t="str">
        <f t="shared" si="11"/>
        <v/>
      </c>
    </row>
    <row r="237" spans="1:42" s="144" customFormat="1" ht="22.5" hidden="1" x14ac:dyDescent="0.3">
      <c r="A237" s="159"/>
      <c r="B237" s="157"/>
      <c r="C237" s="160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50" t="str">
        <f t="shared" si="9"/>
        <v/>
      </c>
      <c r="P237" s="157"/>
      <c r="Q237" s="160" t="str">
        <f>IF(Tabela133917[[#This Row],[Diagnóstico]]="Não Prenha",Tabela133917[[#This Row],[Vaca]],"-")</f>
        <v>-</v>
      </c>
      <c r="R237" s="162" t="str">
        <f>IF(Tabela133917[[#This Row],[Diagnóstico]]="Não Prenha",Tabela133917[[#This Row],[E.C.C DG]],"-")</f>
        <v>-</v>
      </c>
      <c r="S237" s="162"/>
      <c r="T237" s="162" t="str">
        <f>IF(Tabela133917[[#This Row],[Diagnóstico]]="Não Prenha",Tabela133917[[#This Row],[E.C.C. IA]],"-")</f>
        <v>-</v>
      </c>
      <c r="U237" s="162" t="str">
        <f>IF(Tabela133917[[#This Row],[Diagnóstico]]="Não Prenha",Tabela133917[[#This Row],[Raça IA]],"-")</f>
        <v>-</v>
      </c>
      <c r="V237" s="162"/>
      <c r="W237" s="162">
        <f>Tabela133917[[#This Row],[Categoria]]</f>
        <v>0</v>
      </c>
      <c r="X237" s="162"/>
      <c r="Y237" s="162"/>
      <c r="Z237" s="162"/>
      <c r="AA237" s="162"/>
      <c r="AB237" s="150" t="str">
        <f t="shared" si="10"/>
        <v/>
      </c>
      <c r="AD237" s="157"/>
      <c r="AE237" s="160" t="str">
        <f>IF(Tabela131241018[[#This Row],[Diagnóstico]]="Não Prenha ",Tabela133917[[#This Row],[Vaca]],"-")</f>
        <v>-</v>
      </c>
      <c r="AF237" s="162"/>
      <c r="AG237" s="162"/>
      <c r="AH237" s="162"/>
      <c r="AI237" s="162"/>
      <c r="AJ237" s="162"/>
      <c r="AK237" s="162">
        <f>Tabela133917[[#This Row],[Categoria]]</f>
        <v>0</v>
      </c>
      <c r="AL237" s="162"/>
      <c r="AM237" s="162"/>
      <c r="AN237" s="162"/>
      <c r="AO237" s="162"/>
      <c r="AP237" s="150" t="str">
        <f t="shared" si="11"/>
        <v/>
      </c>
    </row>
    <row r="238" spans="1:42" s="144" customFormat="1" ht="22.5" hidden="1" x14ac:dyDescent="0.3">
      <c r="A238" s="159"/>
      <c r="B238" s="157"/>
      <c r="C238" s="160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50" t="str">
        <f t="shared" si="9"/>
        <v/>
      </c>
      <c r="P238" s="157"/>
      <c r="Q238" s="160" t="str">
        <f>IF(Tabela133917[[#This Row],[Diagnóstico]]="Não Prenha",Tabela133917[[#This Row],[Vaca]],"-")</f>
        <v>-</v>
      </c>
      <c r="R238" s="162" t="str">
        <f>IF(Tabela133917[[#This Row],[Diagnóstico]]="Não Prenha",Tabela133917[[#This Row],[E.C.C DG]],"-")</f>
        <v>-</v>
      </c>
      <c r="S238" s="162"/>
      <c r="T238" s="162" t="str">
        <f>IF(Tabela133917[[#This Row],[Diagnóstico]]="Não Prenha",Tabela133917[[#This Row],[E.C.C. IA]],"-")</f>
        <v>-</v>
      </c>
      <c r="U238" s="162" t="str">
        <f>IF(Tabela133917[[#This Row],[Diagnóstico]]="Não Prenha",Tabela133917[[#This Row],[Raça IA]],"-")</f>
        <v>-</v>
      </c>
      <c r="V238" s="162"/>
      <c r="W238" s="162">
        <f>Tabela133917[[#This Row],[Categoria]]</f>
        <v>0</v>
      </c>
      <c r="X238" s="162"/>
      <c r="Y238" s="162"/>
      <c r="Z238" s="162"/>
      <c r="AA238" s="162"/>
      <c r="AB238" s="150" t="str">
        <f t="shared" si="10"/>
        <v/>
      </c>
      <c r="AD238" s="157"/>
      <c r="AE238" s="160" t="str">
        <f>IF(Tabela131241018[[#This Row],[Diagnóstico]]="Não Prenha ",Tabela133917[[#This Row],[Vaca]],"-")</f>
        <v>-</v>
      </c>
      <c r="AF238" s="162"/>
      <c r="AG238" s="162"/>
      <c r="AH238" s="162"/>
      <c r="AI238" s="162"/>
      <c r="AJ238" s="162"/>
      <c r="AK238" s="162">
        <f>Tabela133917[[#This Row],[Categoria]]</f>
        <v>0</v>
      </c>
      <c r="AL238" s="162"/>
      <c r="AM238" s="162"/>
      <c r="AN238" s="162"/>
      <c r="AO238" s="162"/>
      <c r="AP238" s="150" t="str">
        <f t="shared" si="11"/>
        <v/>
      </c>
    </row>
    <row r="239" spans="1:42" s="144" customFormat="1" ht="22.5" hidden="1" x14ac:dyDescent="0.3">
      <c r="A239" s="159"/>
      <c r="B239" s="157"/>
      <c r="C239" s="160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50" t="str">
        <f t="shared" si="9"/>
        <v/>
      </c>
      <c r="P239" s="157"/>
      <c r="Q239" s="160" t="str">
        <f>IF(Tabela133917[[#This Row],[Diagnóstico]]="Não Prenha",Tabela133917[[#This Row],[Vaca]],"-")</f>
        <v>-</v>
      </c>
      <c r="R239" s="162" t="str">
        <f>IF(Tabela133917[[#This Row],[Diagnóstico]]="Não Prenha",Tabela133917[[#This Row],[E.C.C DG]],"-")</f>
        <v>-</v>
      </c>
      <c r="S239" s="162"/>
      <c r="T239" s="162" t="str">
        <f>IF(Tabela133917[[#This Row],[Diagnóstico]]="Não Prenha",Tabela133917[[#This Row],[E.C.C. IA]],"-")</f>
        <v>-</v>
      </c>
      <c r="U239" s="162" t="str">
        <f>IF(Tabela133917[[#This Row],[Diagnóstico]]="Não Prenha",Tabela133917[[#This Row],[Raça IA]],"-")</f>
        <v>-</v>
      </c>
      <c r="V239" s="162"/>
      <c r="W239" s="162">
        <f>Tabela133917[[#This Row],[Categoria]]</f>
        <v>0</v>
      </c>
      <c r="X239" s="162"/>
      <c r="Y239" s="162"/>
      <c r="Z239" s="162"/>
      <c r="AA239" s="162"/>
      <c r="AB239" s="150" t="str">
        <f t="shared" si="10"/>
        <v/>
      </c>
      <c r="AD239" s="157"/>
      <c r="AE239" s="160" t="str">
        <f>IF(Tabela131241018[[#This Row],[Diagnóstico]]="Não Prenha ",Tabela133917[[#This Row],[Vaca]],"-")</f>
        <v>-</v>
      </c>
      <c r="AF239" s="162"/>
      <c r="AG239" s="162"/>
      <c r="AH239" s="162"/>
      <c r="AI239" s="162"/>
      <c r="AJ239" s="162"/>
      <c r="AK239" s="162">
        <f>Tabela133917[[#This Row],[Categoria]]</f>
        <v>0</v>
      </c>
      <c r="AL239" s="162"/>
      <c r="AM239" s="162"/>
      <c r="AN239" s="162"/>
      <c r="AO239" s="162"/>
      <c r="AP239" s="150" t="str">
        <f t="shared" si="11"/>
        <v/>
      </c>
    </row>
    <row r="240" spans="1:42" s="144" customFormat="1" ht="22.5" hidden="1" x14ac:dyDescent="0.3">
      <c r="A240" s="159"/>
      <c r="B240" s="157"/>
      <c r="C240" s="160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50" t="str">
        <f t="shared" si="9"/>
        <v/>
      </c>
      <c r="P240" s="157"/>
      <c r="Q240" s="160" t="str">
        <f>IF(Tabela133917[[#This Row],[Diagnóstico]]="Não Prenha",Tabela133917[[#This Row],[Vaca]],"-")</f>
        <v>-</v>
      </c>
      <c r="R240" s="162" t="str">
        <f>IF(Tabela133917[[#This Row],[Diagnóstico]]="Não Prenha",Tabela133917[[#This Row],[E.C.C DG]],"-")</f>
        <v>-</v>
      </c>
      <c r="S240" s="162"/>
      <c r="T240" s="162" t="str">
        <f>IF(Tabela133917[[#This Row],[Diagnóstico]]="Não Prenha",Tabela133917[[#This Row],[E.C.C. IA]],"-")</f>
        <v>-</v>
      </c>
      <c r="U240" s="162" t="str">
        <f>IF(Tabela133917[[#This Row],[Diagnóstico]]="Não Prenha",Tabela133917[[#This Row],[Raça IA]],"-")</f>
        <v>-</v>
      </c>
      <c r="V240" s="162"/>
      <c r="W240" s="162">
        <f>Tabela133917[[#This Row],[Categoria]]</f>
        <v>0</v>
      </c>
      <c r="X240" s="162"/>
      <c r="Y240" s="162"/>
      <c r="Z240" s="162"/>
      <c r="AA240" s="162"/>
      <c r="AB240" s="150" t="str">
        <f t="shared" si="10"/>
        <v/>
      </c>
      <c r="AD240" s="157"/>
      <c r="AE240" s="160" t="str">
        <f>IF(Tabela131241018[[#This Row],[Diagnóstico]]="Não Prenha ",Tabela133917[[#This Row],[Vaca]],"-")</f>
        <v>-</v>
      </c>
      <c r="AF240" s="162"/>
      <c r="AG240" s="162"/>
      <c r="AH240" s="162"/>
      <c r="AI240" s="162"/>
      <c r="AJ240" s="162"/>
      <c r="AK240" s="162">
        <f>Tabela133917[[#This Row],[Categoria]]</f>
        <v>0</v>
      </c>
      <c r="AL240" s="162"/>
      <c r="AM240" s="162"/>
      <c r="AN240" s="162"/>
      <c r="AO240" s="162"/>
      <c r="AP240" s="150" t="str">
        <f t="shared" si="11"/>
        <v/>
      </c>
    </row>
    <row r="241" spans="1:42" s="144" customFormat="1" ht="22.5" hidden="1" x14ac:dyDescent="0.3">
      <c r="A241" s="159"/>
      <c r="B241" s="157"/>
      <c r="C241" s="160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50" t="str">
        <f t="shared" si="9"/>
        <v/>
      </c>
      <c r="P241" s="157"/>
      <c r="Q241" s="160" t="str">
        <f>IF(Tabela133917[[#This Row],[Diagnóstico]]="Não Prenha",Tabela133917[[#This Row],[Vaca]],"-")</f>
        <v>-</v>
      </c>
      <c r="R241" s="162" t="str">
        <f>IF(Tabela133917[[#This Row],[Diagnóstico]]="Não Prenha",Tabela133917[[#This Row],[E.C.C DG]],"-")</f>
        <v>-</v>
      </c>
      <c r="S241" s="162"/>
      <c r="T241" s="162" t="str">
        <f>IF(Tabela133917[[#This Row],[Diagnóstico]]="Não Prenha",Tabela133917[[#This Row],[E.C.C. IA]],"-")</f>
        <v>-</v>
      </c>
      <c r="U241" s="162" t="str">
        <f>IF(Tabela133917[[#This Row],[Diagnóstico]]="Não Prenha",Tabela133917[[#This Row],[Raça IA]],"-")</f>
        <v>-</v>
      </c>
      <c r="V241" s="162"/>
      <c r="W241" s="162">
        <f>Tabela133917[[#This Row],[Categoria]]</f>
        <v>0</v>
      </c>
      <c r="X241" s="162"/>
      <c r="Y241" s="162"/>
      <c r="Z241" s="162"/>
      <c r="AA241" s="162"/>
      <c r="AB241" s="150" t="str">
        <f t="shared" si="10"/>
        <v/>
      </c>
      <c r="AD241" s="157"/>
      <c r="AE241" s="160" t="str">
        <f>IF(Tabela131241018[[#This Row],[Diagnóstico]]="Não Prenha ",Tabela133917[[#This Row],[Vaca]],"-")</f>
        <v>-</v>
      </c>
      <c r="AF241" s="162"/>
      <c r="AG241" s="162"/>
      <c r="AH241" s="162"/>
      <c r="AI241" s="162"/>
      <c r="AJ241" s="162"/>
      <c r="AK241" s="162">
        <f>Tabela133917[[#This Row],[Categoria]]</f>
        <v>0</v>
      </c>
      <c r="AL241" s="162"/>
      <c r="AM241" s="162"/>
      <c r="AN241" s="162"/>
      <c r="AO241" s="162"/>
      <c r="AP241" s="150" t="str">
        <f t="shared" si="11"/>
        <v/>
      </c>
    </row>
    <row r="242" spans="1:42" s="144" customFormat="1" ht="22.5" hidden="1" x14ac:dyDescent="0.3">
      <c r="A242" s="159"/>
      <c r="B242" s="157"/>
      <c r="C242" s="160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50" t="str">
        <f t="shared" si="9"/>
        <v/>
      </c>
      <c r="P242" s="157"/>
      <c r="Q242" s="160" t="str">
        <f>IF(Tabela133917[[#This Row],[Diagnóstico]]="Não Prenha",Tabela133917[[#This Row],[Vaca]],"-")</f>
        <v>-</v>
      </c>
      <c r="R242" s="162" t="str">
        <f>IF(Tabela133917[[#This Row],[Diagnóstico]]="Não Prenha",Tabela133917[[#This Row],[E.C.C DG]],"-")</f>
        <v>-</v>
      </c>
      <c r="S242" s="162"/>
      <c r="T242" s="162" t="str">
        <f>IF(Tabela133917[[#This Row],[Diagnóstico]]="Não Prenha",Tabela133917[[#This Row],[E.C.C. IA]],"-")</f>
        <v>-</v>
      </c>
      <c r="U242" s="162" t="str">
        <f>IF(Tabela133917[[#This Row],[Diagnóstico]]="Não Prenha",Tabela133917[[#This Row],[Raça IA]],"-")</f>
        <v>-</v>
      </c>
      <c r="V242" s="162"/>
      <c r="W242" s="162">
        <f>Tabela133917[[#This Row],[Categoria]]</f>
        <v>0</v>
      </c>
      <c r="X242" s="162"/>
      <c r="Y242" s="162"/>
      <c r="Z242" s="162"/>
      <c r="AA242" s="162"/>
      <c r="AB242" s="150" t="str">
        <f t="shared" si="10"/>
        <v/>
      </c>
      <c r="AD242" s="157"/>
      <c r="AE242" s="160" t="str">
        <f>IF(Tabela131241018[[#This Row],[Diagnóstico]]="Não Prenha ",Tabela133917[[#This Row],[Vaca]],"-")</f>
        <v>-</v>
      </c>
      <c r="AF242" s="162"/>
      <c r="AG242" s="162"/>
      <c r="AH242" s="162"/>
      <c r="AI242" s="162"/>
      <c r="AJ242" s="162"/>
      <c r="AK242" s="162">
        <f>Tabela133917[[#This Row],[Categoria]]</f>
        <v>0</v>
      </c>
      <c r="AL242" s="162"/>
      <c r="AM242" s="162"/>
      <c r="AN242" s="162"/>
      <c r="AO242" s="162"/>
      <c r="AP242" s="150" t="str">
        <f t="shared" si="11"/>
        <v/>
      </c>
    </row>
    <row r="243" spans="1:42" s="144" customFormat="1" ht="22.5" hidden="1" x14ac:dyDescent="0.3">
      <c r="A243" s="159"/>
      <c r="B243" s="157"/>
      <c r="C243" s="160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50" t="str">
        <f t="shared" si="9"/>
        <v/>
      </c>
      <c r="P243" s="157"/>
      <c r="Q243" s="160" t="str">
        <f>IF(Tabela133917[[#This Row],[Diagnóstico]]="Não Prenha",Tabela133917[[#This Row],[Vaca]],"-")</f>
        <v>-</v>
      </c>
      <c r="R243" s="162" t="str">
        <f>IF(Tabela133917[[#This Row],[Diagnóstico]]="Não Prenha",Tabela133917[[#This Row],[E.C.C DG]],"-")</f>
        <v>-</v>
      </c>
      <c r="S243" s="162"/>
      <c r="T243" s="162" t="str">
        <f>IF(Tabela133917[[#This Row],[Diagnóstico]]="Não Prenha",Tabela133917[[#This Row],[E.C.C. IA]],"-")</f>
        <v>-</v>
      </c>
      <c r="U243" s="162" t="str">
        <f>IF(Tabela133917[[#This Row],[Diagnóstico]]="Não Prenha",Tabela133917[[#This Row],[Raça IA]],"-")</f>
        <v>-</v>
      </c>
      <c r="V243" s="162"/>
      <c r="W243" s="162">
        <f>Tabela133917[[#This Row],[Categoria]]</f>
        <v>0</v>
      </c>
      <c r="X243" s="162"/>
      <c r="Y243" s="162"/>
      <c r="Z243" s="162"/>
      <c r="AA243" s="162"/>
      <c r="AB243" s="150" t="str">
        <f t="shared" si="10"/>
        <v/>
      </c>
      <c r="AD243" s="157"/>
      <c r="AE243" s="160" t="str">
        <f>IF(Tabela131241018[[#This Row],[Diagnóstico]]="Não Prenha ",Tabela133917[[#This Row],[Vaca]],"-")</f>
        <v>-</v>
      </c>
      <c r="AF243" s="162"/>
      <c r="AG243" s="162"/>
      <c r="AH243" s="162"/>
      <c r="AI243" s="162"/>
      <c r="AJ243" s="162"/>
      <c r="AK243" s="162">
        <f>Tabela133917[[#This Row],[Categoria]]</f>
        <v>0</v>
      </c>
      <c r="AL243" s="162"/>
      <c r="AM243" s="162"/>
      <c r="AN243" s="162"/>
      <c r="AO243" s="162"/>
      <c r="AP243" s="150" t="str">
        <f t="shared" si="11"/>
        <v/>
      </c>
    </row>
    <row r="244" spans="1:42" s="144" customFormat="1" ht="22.5" hidden="1" x14ac:dyDescent="0.3">
      <c r="A244" s="159"/>
      <c r="B244" s="157"/>
      <c r="C244" s="160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50" t="str">
        <f t="shared" si="9"/>
        <v/>
      </c>
      <c r="P244" s="157"/>
      <c r="Q244" s="160" t="str">
        <f>IF(Tabela133917[[#This Row],[Diagnóstico]]="Não Prenha",Tabela133917[[#This Row],[Vaca]],"-")</f>
        <v>-</v>
      </c>
      <c r="R244" s="162" t="str">
        <f>IF(Tabela133917[[#This Row],[Diagnóstico]]="Não Prenha",Tabela133917[[#This Row],[E.C.C DG]],"-")</f>
        <v>-</v>
      </c>
      <c r="S244" s="162"/>
      <c r="T244" s="162" t="str">
        <f>IF(Tabela133917[[#This Row],[Diagnóstico]]="Não Prenha",Tabela133917[[#This Row],[E.C.C. IA]],"-")</f>
        <v>-</v>
      </c>
      <c r="U244" s="162" t="str">
        <f>IF(Tabela133917[[#This Row],[Diagnóstico]]="Não Prenha",Tabela133917[[#This Row],[Raça IA]],"-")</f>
        <v>-</v>
      </c>
      <c r="V244" s="162"/>
      <c r="W244" s="162">
        <f>Tabela133917[[#This Row],[Categoria]]</f>
        <v>0</v>
      </c>
      <c r="X244" s="162"/>
      <c r="Y244" s="162"/>
      <c r="Z244" s="162"/>
      <c r="AA244" s="162"/>
      <c r="AB244" s="150" t="str">
        <f t="shared" si="10"/>
        <v/>
      </c>
      <c r="AD244" s="157"/>
      <c r="AE244" s="160" t="str">
        <f>IF(Tabela131241018[[#This Row],[Diagnóstico]]="Não Prenha ",Tabela133917[[#This Row],[Vaca]],"-")</f>
        <v>-</v>
      </c>
      <c r="AF244" s="162"/>
      <c r="AG244" s="162"/>
      <c r="AH244" s="162"/>
      <c r="AI244" s="162"/>
      <c r="AJ244" s="162"/>
      <c r="AK244" s="162">
        <f>Tabela133917[[#This Row],[Categoria]]</f>
        <v>0</v>
      </c>
      <c r="AL244" s="162"/>
      <c r="AM244" s="162"/>
      <c r="AN244" s="162"/>
      <c r="AO244" s="162"/>
      <c r="AP244" s="150" t="str">
        <f t="shared" si="11"/>
        <v/>
      </c>
    </row>
    <row r="245" spans="1:42" s="144" customFormat="1" ht="22.5" hidden="1" x14ac:dyDescent="0.3">
      <c r="A245" s="159"/>
      <c r="B245" s="157"/>
      <c r="C245" s="160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50" t="str">
        <f t="shared" si="9"/>
        <v/>
      </c>
      <c r="P245" s="157"/>
      <c r="Q245" s="160" t="str">
        <f>IF(Tabela133917[[#This Row],[Diagnóstico]]="Não Prenha",Tabela133917[[#This Row],[Vaca]],"-")</f>
        <v>-</v>
      </c>
      <c r="R245" s="162" t="str">
        <f>IF(Tabela133917[[#This Row],[Diagnóstico]]="Não Prenha",Tabela133917[[#This Row],[E.C.C DG]],"-")</f>
        <v>-</v>
      </c>
      <c r="S245" s="162"/>
      <c r="T245" s="162" t="str">
        <f>IF(Tabela133917[[#This Row],[Diagnóstico]]="Não Prenha",Tabela133917[[#This Row],[E.C.C. IA]],"-")</f>
        <v>-</v>
      </c>
      <c r="U245" s="162" t="str">
        <f>IF(Tabela133917[[#This Row],[Diagnóstico]]="Não Prenha",Tabela133917[[#This Row],[Raça IA]],"-")</f>
        <v>-</v>
      </c>
      <c r="V245" s="162"/>
      <c r="W245" s="162">
        <f>Tabela133917[[#This Row],[Categoria]]</f>
        <v>0</v>
      </c>
      <c r="X245" s="162"/>
      <c r="Y245" s="162"/>
      <c r="Z245" s="162"/>
      <c r="AA245" s="162"/>
      <c r="AB245" s="150" t="str">
        <f t="shared" si="10"/>
        <v/>
      </c>
      <c r="AD245" s="157"/>
      <c r="AE245" s="160" t="str">
        <f>IF(Tabela131241018[[#This Row],[Diagnóstico]]="Não Prenha ",Tabela133917[[#This Row],[Vaca]],"-")</f>
        <v>-</v>
      </c>
      <c r="AF245" s="162"/>
      <c r="AG245" s="162"/>
      <c r="AH245" s="162"/>
      <c r="AI245" s="162"/>
      <c r="AJ245" s="162"/>
      <c r="AK245" s="162">
        <f>Tabela133917[[#This Row],[Categoria]]</f>
        <v>0</v>
      </c>
      <c r="AL245" s="162"/>
      <c r="AM245" s="162"/>
      <c r="AN245" s="162"/>
      <c r="AO245" s="162"/>
      <c r="AP245" s="150" t="str">
        <f t="shared" si="11"/>
        <v/>
      </c>
    </row>
    <row r="246" spans="1:42" s="144" customFormat="1" ht="22.5" hidden="1" x14ac:dyDescent="0.3">
      <c r="A246" s="159"/>
      <c r="B246" s="157"/>
      <c r="C246" s="160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50" t="str">
        <f t="shared" si="9"/>
        <v/>
      </c>
      <c r="P246" s="157"/>
      <c r="Q246" s="160" t="str">
        <f>IF(Tabela133917[[#This Row],[Diagnóstico]]="Não Prenha",Tabela133917[[#This Row],[Vaca]],"-")</f>
        <v>-</v>
      </c>
      <c r="R246" s="162" t="str">
        <f>IF(Tabela133917[[#This Row],[Diagnóstico]]="Não Prenha",Tabela133917[[#This Row],[E.C.C DG]],"-")</f>
        <v>-</v>
      </c>
      <c r="S246" s="162"/>
      <c r="T246" s="162" t="str">
        <f>IF(Tabela133917[[#This Row],[Diagnóstico]]="Não Prenha",Tabela133917[[#This Row],[E.C.C. IA]],"-")</f>
        <v>-</v>
      </c>
      <c r="U246" s="162" t="str">
        <f>IF(Tabela133917[[#This Row],[Diagnóstico]]="Não Prenha",Tabela133917[[#This Row],[Raça IA]],"-")</f>
        <v>-</v>
      </c>
      <c r="V246" s="162"/>
      <c r="W246" s="162">
        <f>Tabela133917[[#This Row],[Categoria]]</f>
        <v>0</v>
      </c>
      <c r="X246" s="162"/>
      <c r="Y246" s="162"/>
      <c r="Z246" s="162"/>
      <c r="AA246" s="162"/>
      <c r="AB246" s="150" t="str">
        <f t="shared" si="10"/>
        <v/>
      </c>
      <c r="AD246" s="157"/>
      <c r="AE246" s="160" t="str">
        <f>IF(Tabela131241018[[#This Row],[Diagnóstico]]="Não Prenha ",Tabela133917[[#This Row],[Vaca]],"-")</f>
        <v>-</v>
      </c>
      <c r="AF246" s="162"/>
      <c r="AG246" s="162"/>
      <c r="AH246" s="162"/>
      <c r="AI246" s="162"/>
      <c r="AJ246" s="162"/>
      <c r="AK246" s="162">
        <f>Tabela133917[[#This Row],[Categoria]]</f>
        <v>0</v>
      </c>
      <c r="AL246" s="162"/>
      <c r="AM246" s="162"/>
      <c r="AN246" s="162"/>
      <c r="AO246" s="162"/>
      <c r="AP246" s="150" t="str">
        <f t="shared" si="11"/>
        <v/>
      </c>
    </row>
    <row r="247" spans="1:42" s="144" customFormat="1" ht="22.5" hidden="1" x14ac:dyDescent="0.3">
      <c r="A247" s="159"/>
      <c r="B247" s="157"/>
      <c r="C247" s="160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50" t="str">
        <f t="shared" si="9"/>
        <v/>
      </c>
      <c r="P247" s="157"/>
      <c r="Q247" s="160" t="str">
        <f>IF(Tabela133917[[#This Row],[Diagnóstico]]="Não Prenha",Tabela133917[[#This Row],[Vaca]],"-")</f>
        <v>-</v>
      </c>
      <c r="R247" s="162" t="str">
        <f>IF(Tabela133917[[#This Row],[Diagnóstico]]="Não Prenha",Tabela133917[[#This Row],[E.C.C DG]],"-")</f>
        <v>-</v>
      </c>
      <c r="S247" s="162"/>
      <c r="T247" s="162" t="str">
        <f>IF(Tabela133917[[#This Row],[Diagnóstico]]="Não Prenha",Tabela133917[[#This Row],[E.C.C. IA]],"-")</f>
        <v>-</v>
      </c>
      <c r="U247" s="162" t="str">
        <f>IF(Tabela133917[[#This Row],[Diagnóstico]]="Não Prenha",Tabela133917[[#This Row],[Raça IA]],"-")</f>
        <v>-</v>
      </c>
      <c r="V247" s="162"/>
      <c r="W247" s="162">
        <f>Tabela133917[[#This Row],[Categoria]]</f>
        <v>0</v>
      </c>
      <c r="X247" s="162"/>
      <c r="Y247" s="162"/>
      <c r="Z247" s="162"/>
      <c r="AA247" s="162"/>
      <c r="AB247" s="150" t="str">
        <f t="shared" si="10"/>
        <v/>
      </c>
      <c r="AD247" s="157"/>
      <c r="AE247" s="160" t="str">
        <f>IF(Tabela131241018[[#This Row],[Diagnóstico]]="Não Prenha ",Tabela133917[[#This Row],[Vaca]],"-")</f>
        <v>-</v>
      </c>
      <c r="AF247" s="162"/>
      <c r="AG247" s="162"/>
      <c r="AH247" s="162"/>
      <c r="AI247" s="162"/>
      <c r="AJ247" s="162"/>
      <c r="AK247" s="162">
        <f>Tabela133917[[#This Row],[Categoria]]</f>
        <v>0</v>
      </c>
      <c r="AL247" s="162"/>
      <c r="AM247" s="162"/>
      <c r="AN247" s="162"/>
      <c r="AO247" s="162"/>
      <c r="AP247" s="150" t="str">
        <f t="shared" si="11"/>
        <v/>
      </c>
    </row>
    <row r="248" spans="1:42" s="144" customFormat="1" ht="22.5" hidden="1" x14ac:dyDescent="0.3">
      <c r="A248" s="159"/>
      <c r="B248" s="157"/>
      <c r="C248" s="160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50" t="str">
        <f t="shared" si="9"/>
        <v/>
      </c>
      <c r="P248" s="157"/>
      <c r="Q248" s="160" t="str">
        <f>IF(Tabela133917[[#This Row],[Diagnóstico]]="Não Prenha",Tabela133917[[#This Row],[Vaca]],"-")</f>
        <v>-</v>
      </c>
      <c r="R248" s="162" t="str">
        <f>IF(Tabela133917[[#This Row],[Diagnóstico]]="Não Prenha",Tabela133917[[#This Row],[E.C.C DG]],"-")</f>
        <v>-</v>
      </c>
      <c r="S248" s="162"/>
      <c r="T248" s="162" t="str">
        <f>IF(Tabela133917[[#This Row],[Diagnóstico]]="Não Prenha",Tabela133917[[#This Row],[E.C.C. IA]],"-")</f>
        <v>-</v>
      </c>
      <c r="U248" s="162" t="str">
        <f>IF(Tabela133917[[#This Row],[Diagnóstico]]="Não Prenha",Tabela133917[[#This Row],[Raça IA]],"-")</f>
        <v>-</v>
      </c>
      <c r="V248" s="162"/>
      <c r="W248" s="162">
        <f>Tabela133917[[#This Row],[Categoria]]</f>
        <v>0</v>
      </c>
      <c r="X248" s="162"/>
      <c r="Y248" s="162"/>
      <c r="Z248" s="162"/>
      <c r="AA248" s="162"/>
      <c r="AB248" s="150" t="str">
        <f t="shared" si="10"/>
        <v/>
      </c>
      <c r="AD248" s="157"/>
      <c r="AE248" s="160" t="str">
        <f>IF(Tabela131241018[[#This Row],[Diagnóstico]]="Não Prenha ",Tabela133917[[#This Row],[Vaca]],"-")</f>
        <v>-</v>
      </c>
      <c r="AF248" s="162"/>
      <c r="AG248" s="162"/>
      <c r="AH248" s="162"/>
      <c r="AI248" s="162"/>
      <c r="AJ248" s="162"/>
      <c r="AK248" s="162">
        <f>Tabela133917[[#This Row],[Categoria]]</f>
        <v>0</v>
      </c>
      <c r="AL248" s="162"/>
      <c r="AM248" s="162"/>
      <c r="AN248" s="162"/>
      <c r="AO248" s="162"/>
      <c r="AP248" s="150" t="str">
        <f t="shared" si="11"/>
        <v/>
      </c>
    </row>
    <row r="249" spans="1:42" s="144" customFormat="1" ht="22.5" hidden="1" x14ac:dyDescent="0.3">
      <c r="A249" s="159"/>
      <c r="B249" s="157"/>
      <c r="C249" s="160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50" t="str">
        <f t="shared" si="9"/>
        <v/>
      </c>
      <c r="P249" s="157"/>
      <c r="Q249" s="160" t="str">
        <f>IF(Tabela133917[[#This Row],[Diagnóstico]]="Não Prenha",Tabela133917[[#This Row],[Vaca]],"-")</f>
        <v>-</v>
      </c>
      <c r="R249" s="162" t="str">
        <f>IF(Tabela133917[[#This Row],[Diagnóstico]]="Não Prenha",Tabela133917[[#This Row],[E.C.C DG]],"-")</f>
        <v>-</v>
      </c>
      <c r="S249" s="162"/>
      <c r="T249" s="162" t="str">
        <f>IF(Tabela133917[[#This Row],[Diagnóstico]]="Não Prenha",Tabela133917[[#This Row],[E.C.C. IA]],"-")</f>
        <v>-</v>
      </c>
      <c r="U249" s="162" t="str">
        <f>IF(Tabela133917[[#This Row],[Diagnóstico]]="Não Prenha",Tabela133917[[#This Row],[Raça IA]],"-")</f>
        <v>-</v>
      </c>
      <c r="V249" s="162"/>
      <c r="W249" s="162">
        <f>Tabela133917[[#This Row],[Categoria]]</f>
        <v>0</v>
      </c>
      <c r="X249" s="162"/>
      <c r="Y249" s="162"/>
      <c r="Z249" s="162"/>
      <c r="AA249" s="162"/>
      <c r="AB249" s="150" t="str">
        <f t="shared" si="10"/>
        <v/>
      </c>
      <c r="AD249" s="157"/>
      <c r="AE249" s="160" t="str">
        <f>IF(Tabela131241018[[#This Row],[Diagnóstico]]="Não Prenha ",Tabela133917[[#This Row],[Vaca]],"-")</f>
        <v>-</v>
      </c>
      <c r="AF249" s="162"/>
      <c r="AG249" s="162"/>
      <c r="AH249" s="162"/>
      <c r="AI249" s="162"/>
      <c r="AJ249" s="162"/>
      <c r="AK249" s="162">
        <f>Tabela133917[[#This Row],[Categoria]]</f>
        <v>0</v>
      </c>
      <c r="AL249" s="162"/>
      <c r="AM249" s="162"/>
      <c r="AN249" s="162"/>
      <c r="AO249" s="162"/>
      <c r="AP249" s="150" t="str">
        <f t="shared" si="11"/>
        <v/>
      </c>
    </row>
    <row r="250" spans="1:42" s="144" customFormat="1" ht="22.5" hidden="1" x14ac:dyDescent="0.3">
      <c r="A250" s="159"/>
      <c r="B250" s="157"/>
      <c r="C250" s="160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50" t="str">
        <f t="shared" si="9"/>
        <v/>
      </c>
      <c r="P250" s="157"/>
      <c r="Q250" s="160" t="str">
        <f>IF(Tabela133917[[#This Row],[Diagnóstico]]="Não Prenha",Tabela133917[[#This Row],[Vaca]],"-")</f>
        <v>-</v>
      </c>
      <c r="R250" s="162" t="str">
        <f>IF(Tabela133917[[#This Row],[Diagnóstico]]="Não Prenha",Tabela133917[[#This Row],[E.C.C DG]],"-")</f>
        <v>-</v>
      </c>
      <c r="S250" s="162"/>
      <c r="T250" s="162" t="str">
        <f>IF(Tabela133917[[#This Row],[Diagnóstico]]="Não Prenha",Tabela133917[[#This Row],[E.C.C. IA]],"-")</f>
        <v>-</v>
      </c>
      <c r="U250" s="162" t="str">
        <f>IF(Tabela133917[[#This Row],[Diagnóstico]]="Não Prenha",Tabela133917[[#This Row],[Raça IA]],"-")</f>
        <v>-</v>
      </c>
      <c r="V250" s="162"/>
      <c r="W250" s="162">
        <f>Tabela133917[[#This Row],[Categoria]]</f>
        <v>0</v>
      </c>
      <c r="X250" s="162"/>
      <c r="Y250" s="162"/>
      <c r="Z250" s="162"/>
      <c r="AA250" s="162"/>
      <c r="AB250" s="150" t="str">
        <f t="shared" si="10"/>
        <v/>
      </c>
      <c r="AD250" s="157"/>
      <c r="AE250" s="160" t="str">
        <f>IF(Tabela131241018[[#This Row],[Diagnóstico]]="Não Prenha ",Tabela133917[[#This Row],[Vaca]],"-")</f>
        <v>-</v>
      </c>
      <c r="AF250" s="162"/>
      <c r="AG250" s="162"/>
      <c r="AH250" s="162"/>
      <c r="AI250" s="162"/>
      <c r="AJ250" s="162"/>
      <c r="AK250" s="162">
        <f>Tabela133917[[#This Row],[Categoria]]</f>
        <v>0</v>
      </c>
      <c r="AL250" s="162"/>
      <c r="AM250" s="162"/>
      <c r="AN250" s="162"/>
      <c r="AO250" s="162"/>
      <c r="AP250" s="150" t="str">
        <f t="shared" si="11"/>
        <v/>
      </c>
    </row>
    <row r="251" spans="1:42" s="144" customFormat="1" ht="22.5" hidden="1" x14ac:dyDescent="0.3">
      <c r="A251" s="159"/>
      <c r="B251" s="157"/>
      <c r="C251" s="160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50" t="str">
        <f t="shared" si="9"/>
        <v/>
      </c>
      <c r="P251" s="157"/>
      <c r="Q251" s="160" t="str">
        <f>IF(Tabela133917[[#This Row],[Diagnóstico]]="Não Prenha",Tabela133917[[#This Row],[Vaca]],"-")</f>
        <v>-</v>
      </c>
      <c r="R251" s="162" t="str">
        <f>IF(Tabela133917[[#This Row],[Diagnóstico]]="Não Prenha",Tabela133917[[#This Row],[E.C.C DG]],"-")</f>
        <v>-</v>
      </c>
      <c r="S251" s="162"/>
      <c r="T251" s="162" t="str">
        <f>IF(Tabela133917[[#This Row],[Diagnóstico]]="Não Prenha",Tabela133917[[#This Row],[E.C.C. IA]],"-")</f>
        <v>-</v>
      </c>
      <c r="U251" s="162" t="str">
        <f>IF(Tabela133917[[#This Row],[Diagnóstico]]="Não Prenha",Tabela133917[[#This Row],[Raça IA]],"-")</f>
        <v>-</v>
      </c>
      <c r="V251" s="162"/>
      <c r="W251" s="162">
        <f>Tabela133917[[#This Row],[Categoria]]</f>
        <v>0</v>
      </c>
      <c r="X251" s="162"/>
      <c r="Y251" s="162"/>
      <c r="Z251" s="162"/>
      <c r="AA251" s="162"/>
      <c r="AB251" s="150" t="str">
        <f t="shared" si="10"/>
        <v/>
      </c>
      <c r="AD251" s="157"/>
      <c r="AE251" s="160" t="str">
        <f>IF(Tabela131241018[[#This Row],[Diagnóstico]]="Não Prenha ",Tabela133917[[#This Row],[Vaca]],"-")</f>
        <v>-</v>
      </c>
      <c r="AF251" s="162"/>
      <c r="AG251" s="162"/>
      <c r="AH251" s="162"/>
      <c r="AI251" s="162"/>
      <c r="AJ251" s="162"/>
      <c r="AK251" s="162">
        <f>Tabela133917[[#This Row],[Categoria]]</f>
        <v>0</v>
      </c>
      <c r="AL251" s="162"/>
      <c r="AM251" s="162"/>
      <c r="AN251" s="162"/>
      <c r="AO251" s="162"/>
      <c r="AP251" s="150" t="str">
        <f t="shared" si="11"/>
        <v/>
      </c>
    </row>
    <row r="252" spans="1:42" s="144" customFormat="1" ht="22.5" hidden="1" x14ac:dyDescent="0.3">
      <c r="A252" s="159"/>
      <c r="B252" s="157"/>
      <c r="C252" s="160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50" t="str">
        <f t="shared" si="9"/>
        <v/>
      </c>
      <c r="P252" s="157"/>
      <c r="Q252" s="160" t="str">
        <f>IF(Tabela133917[[#This Row],[Diagnóstico]]="Não Prenha",Tabela133917[[#This Row],[Vaca]],"-")</f>
        <v>-</v>
      </c>
      <c r="R252" s="162" t="str">
        <f>IF(Tabela133917[[#This Row],[Diagnóstico]]="Não Prenha",Tabela133917[[#This Row],[E.C.C DG]],"-")</f>
        <v>-</v>
      </c>
      <c r="S252" s="162"/>
      <c r="T252" s="162" t="str">
        <f>IF(Tabela133917[[#This Row],[Diagnóstico]]="Não Prenha",Tabela133917[[#This Row],[E.C.C. IA]],"-")</f>
        <v>-</v>
      </c>
      <c r="U252" s="162" t="str">
        <f>IF(Tabela133917[[#This Row],[Diagnóstico]]="Não Prenha",Tabela133917[[#This Row],[Raça IA]],"-")</f>
        <v>-</v>
      </c>
      <c r="V252" s="162"/>
      <c r="W252" s="162">
        <f>Tabela133917[[#This Row],[Categoria]]</f>
        <v>0</v>
      </c>
      <c r="X252" s="162"/>
      <c r="Y252" s="162"/>
      <c r="Z252" s="162"/>
      <c r="AA252" s="162"/>
      <c r="AB252" s="150" t="str">
        <f t="shared" si="10"/>
        <v/>
      </c>
      <c r="AD252" s="157"/>
      <c r="AE252" s="160" t="str">
        <f>IF(Tabela131241018[[#This Row],[Diagnóstico]]="Não Prenha ",Tabela133917[[#This Row],[Vaca]],"-")</f>
        <v>-</v>
      </c>
      <c r="AF252" s="162"/>
      <c r="AG252" s="162"/>
      <c r="AH252" s="162"/>
      <c r="AI252" s="162"/>
      <c r="AJ252" s="162"/>
      <c r="AK252" s="162">
        <f>Tabela133917[[#This Row],[Categoria]]</f>
        <v>0</v>
      </c>
      <c r="AL252" s="162"/>
      <c r="AM252" s="162"/>
      <c r="AN252" s="162"/>
      <c r="AO252" s="162"/>
      <c r="AP252" s="150" t="str">
        <f t="shared" si="11"/>
        <v/>
      </c>
    </row>
    <row r="253" spans="1:42" s="144" customFormat="1" ht="22.5" hidden="1" x14ac:dyDescent="0.3">
      <c r="A253" s="159"/>
      <c r="B253" s="157"/>
      <c r="C253" s="160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50" t="str">
        <f t="shared" si="9"/>
        <v/>
      </c>
      <c r="P253" s="157"/>
      <c r="Q253" s="160" t="str">
        <f>IF(Tabela133917[[#This Row],[Diagnóstico]]="Não Prenha",Tabela133917[[#This Row],[Vaca]],"-")</f>
        <v>-</v>
      </c>
      <c r="R253" s="162" t="str">
        <f>IF(Tabela133917[[#This Row],[Diagnóstico]]="Não Prenha",Tabela133917[[#This Row],[E.C.C DG]],"-")</f>
        <v>-</v>
      </c>
      <c r="S253" s="162"/>
      <c r="T253" s="162" t="str">
        <f>IF(Tabela133917[[#This Row],[Diagnóstico]]="Não Prenha",Tabela133917[[#This Row],[E.C.C. IA]],"-")</f>
        <v>-</v>
      </c>
      <c r="U253" s="162" t="str">
        <f>IF(Tabela133917[[#This Row],[Diagnóstico]]="Não Prenha",Tabela133917[[#This Row],[Raça IA]],"-")</f>
        <v>-</v>
      </c>
      <c r="V253" s="162"/>
      <c r="W253" s="162">
        <f>Tabela133917[[#This Row],[Categoria]]</f>
        <v>0</v>
      </c>
      <c r="X253" s="162"/>
      <c r="Y253" s="162"/>
      <c r="Z253" s="162"/>
      <c r="AA253" s="162"/>
      <c r="AB253" s="150" t="str">
        <f t="shared" si="10"/>
        <v/>
      </c>
      <c r="AD253" s="157"/>
      <c r="AE253" s="160" t="str">
        <f>IF(Tabela131241018[[#This Row],[Diagnóstico]]="Não Prenha ",Tabela133917[[#This Row],[Vaca]],"-")</f>
        <v>-</v>
      </c>
      <c r="AF253" s="162"/>
      <c r="AG253" s="162"/>
      <c r="AH253" s="162"/>
      <c r="AI253" s="162"/>
      <c r="AJ253" s="162"/>
      <c r="AK253" s="162">
        <f>Tabela133917[[#This Row],[Categoria]]</f>
        <v>0</v>
      </c>
      <c r="AL253" s="162"/>
      <c r="AM253" s="162"/>
      <c r="AN253" s="162"/>
      <c r="AO253" s="162"/>
      <c r="AP253" s="150" t="str">
        <f t="shared" si="11"/>
        <v/>
      </c>
    </row>
    <row r="254" spans="1:42" s="144" customFormat="1" ht="22.5" hidden="1" x14ac:dyDescent="0.3">
      <c r="A254" s="159"/>
      <c r="B254" s="157"/>
      <c r="C254" s="160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50" t="str">
        <f t="shared" si="9"/>
        <v/>
      </c>
      <c r="P254" s="157"/>
      <c r="Q254" s="160" t="str">
        <f>IF(Tabela133917[[#This Row],[Diagnóstico]]="Não Prenha",Tabela133917[[#This Row],[Vaca]],"-")</f>
        <v>-</v>
      </c>
      <c r="R254" s="162" t="str">
        <f>IF(Tabela133917[[#This Row],[Diagnóstico]]="Não Prenha",Tabela133917[[#This Row],[E.C.C DG]],"-")</f>
        <v>-</v>
      </c>
      <c r="S254" s="162"/>
      <c r="T254" s="162" t="str">
        <f>IF(Tabela133917[[#This Row],[Diagnóstico]]="Não Prenha",Tabela133917[[#This Row],[E.C.C. IA]],"-")</f>
        <v>-</v>
      </c>
      <c r="U254" s="162" t="str">
        <f>IF(Tabela133917[[#This Row],[Diagnóstico]]="Não Prenha",Tabela133917[[#This Row],[Raça IA]],"-")</f>
        <v>-</v>
      </c>
      <c r="V254" s="162"/>
      <c r="W254" s="162">
        <f>Tabela133917[[#This Row],[Categoria]]</f>
        <v>0</v>
      </c>
      <c r="X254" s="162"/>
      <c r="Y254" s="162"/>
      <c r="Z254" s="162"/>
      <c r="AA254" s="162"/>
      <c r="AB254" s="150" t="str">
        <f t="shared" si="10"/>
        <v/>
      </c>
      <c r="AD254" s="157"/>
      <c r="AE254" s="160" t="str">
        <f>IF(Tabela131241018[[#This Row],[Diagnóstico]]="Não Prenha ",Tabela133917[[#This Row],[Vaca]],"-")</f>
        <v>-</v>
      </c>
      <c r="AF254" s="162"/>
      <c r="AG254" s="162"/>
      <c r="AH254" s="162"/>
      <c r="AI254" s="162"/>
      <c r="AJ254" s="162"/>
      <c r="AK254" s="162">
        <f>Tabela133917[[#This Row],[Categoria]]</f>
        <v>0</v>
      </c>
      <c r="AL254" s="162"/>
      <c r="AM254" s="162"/>
      <c r="AN254" s="162"/>
      <c r="AO254" s="162"/>
      <c r="AP254" s="150" t="str">
        <f t="shared" si="11"/>
        <v/>
      </c>
    </row>
    <row r="255" spans="1:42" s="144" customFormat="1" ht="22.5" hidden="1" x14ac:dyDescent="0.3">
      <c r="A255" s="159"/>
      <c r="B255" s="157"/>
      <c r="C255" s="160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50" t="str">
        <f t="shared" si="9"/>
        <v/>
      </c>
      <c r="P255" s="157"/>
      <c r="Q255" s="160" t="str">
        <f>IF(Tabela133917[[#This Row],[Diagnóstico]]="Não Prenha",Tabela133917[[#This Row],[Vaca]],"-")</f>
        <v>-</v>
      </c>
      <c r="R255" s="162" t="str">
        <f>IF(Tabela133917[[#This Row],[Diagnóstico]]="Não Prenha",Tabela133917[[#This Row],[E.C.C DG]],"-")</f>
        <v>-</v>
      </c>
      <c r="S255" s="162"/>
      <c r="T255" s="162" t="str">
        <f>IF(Tabela133917[[#This Row],[Diagnóstico]]="Não Prenha",Tabela133917[[#This Row],[E.C.C. IA]],"-")</f>
        <v>-</v>
      </c>
      <c r="U255" s="162" t="str">
        <f>IF(Tabela133917[[#This Row],[Diagnóstico]]="Não Prenha",Tabela133917[[#This Row],[Raça IA]],"-")</f>
        <v>-</v>
      </c>
      <c r="V255" s="162"/>
      <c r="W255" s="162">
        <f>Tabela133917[[#This Row],[Categoria]]</f>
        <v>0</v>
      </c>
      <c r="X255" s="162"/>
      <c r="Y255" s="162"/>
      <c r="Z255" s="162"/>
      <c r="AA255" s="162"/>
      <c r="AB255" s="150" t="str">
        <f t="shared" si="10"/>
        <v/>
      </c>
      <c r="AD255" s="157"/>
      <c r="AE255" s="160" t="str">
        <f>IF(Tabela131241018[[#This Row],[Diagnóstico]]="Não Prenha ",Tabela133917[[#This Row],[Vaca]],"-")</f>
        <v>-</v>
      </c>
      <c r="AF255" s="162"/>
      <c r="AG255" s="162"/>
      <c r="AH255" s="162"/>
      <c r="AI255" s="162"/>
      <c r="AJ255" s="162"/>
      <c r="AK255" s="162">
        <f>Tabela133917[[#This Row],[Categoria]]</f>
        <v>0</v>
      </c>
      <c r="AL255" s="162"/>
      <c r="AM255" s="162"/>
      <c r="AN255" s="162"/>
      <c r="AO255" s="162"/>
      <c r="AP255" s="150" t="str">
        <f t="shared" si="11"/>
        <v/>
      </c>
    </row>
    <row r="256" spans="1:42" s="144" customFormat="1" ht="22.5" hidden="1" x14ac:dyDescent="0.3">
      <c r="A256" s="159"/>
      <c r="B256" s="157"/>
      <c r="C256" s="160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50" t="str">
        <f t="shared" si="9"/>
        <v/>
      </c>
      <c r="P256" s="157"/>
      <c r="Q256" s="160" t="str">
        <f>IF(Tabela133917[[#This Row],[Diagnóstico]]="Não Prenha",Tabela133917[[#This Row],[Vaca]],"-")</f>
        <v>-</v>
      </c>
      <c r="R256" s="162" t="str">
        <f>IF(Tabela133917[[#This Row],[Diagnóstico]]="Não Prenha",Tabela133917[[#This Row],[E.C.C DG]],"-")</f>
        <v>-</v>
      </c>
      <c r="S256" s="162"/>
      <c r="T256" s="162" t="str">
        <f>IF(Tabela133917[[#This Row],[Diagnóstico]]="Não Prenha",Tabela133917[[#This Row],[E.C.C. IA]],"-")</f>
        <v>-</v>
      </c>
      <c r="U256" s="162" t="str">
        <f>IF(Tabela133917[[#This Row],[Diagnóstico]]="Não Prenha",Tabela133917[[#This Row],[Raça IA]],"-")</f>
        <v>-</v>
      </c>
      <c r="V256" s="162"/>
      <c r="W256" s="162">
        <f>Tabela133917[[#This Row],[Categoria]]</f>
        <v>0</v>
      </c>
      <c r="X256" s="162"/>
      <c r="Y256" s="162"/>
      <c r="Z256" s="162"/>
      <c r="AA256" s="162"/>
      <c r="AB256" s="150" t="str">
        <f t="shared" si="10"/>
        <v/>
      </c>
      <c r="AD256" s="157"/>
      <c r="AE256" s="160" t="str">
        <f>IF(Tabela131241018[[#This Row],[Diagnóstico]]="Não Prenha ",Tabela133917[[#This Row],[Vaca]],"-")</f>
        <v>-</v>
      </c>
      <c r="AF256" s="162"/>
      <c r="AG256" s="162"/>
      <c r="AH256" s="162"/>
      <c r="AI256" s="162"/>
      <c r="AJ256" s="162"/>
      <c r="AK256" s="162">
        <f>Tabela133917[[#This Row],[Categoria]]</f>
        <v>0</v>
      </c>
      <c r="AL256" s="162"/>
      <c r="AM256" s="162"/>
      <c r="AN256" s="162"/>
      <c r="AO256" s="162"/>
      <c r="AP256" s="150" t="str">
        <f t="shared" si="11"/>
        <v/>
      </c>
    </row>
    <row r="257" spans="1:42" s="144" customFormat="1" ht="22.5" hidden="1" x14ac:dyDescent="0.3">
      <c r="A257" s="159"/>
      <c r="B257" s="157"/>
      <c r="C257" s="160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50" t="str">
        <f t="shared" si="9"/>
        <v/>
      </c>
      <c r="P257" s="157"/>
      <c r="Q257" s="160" t="str">
        <f>IF(Tabela133917[[#This Row],[Diagnóstico]]="Não Prenha",Tabela133917[[#This Row],[Vaca]],"-")</f>
        <v>-</v>
      </c>
      <c r="R257" s="162" t="str">
        <f>IF(Tabela133917[[#This Row],[Diagnóstico]]="Não Prenha",Tabela133917[[#This Row],[E.C.C DG]],"-")</f>
        <v>-</v>
      </c>
      <c r="S257" s="162"/>
      <c r="T257" s="162" t="str">
        <f>IF(Tabela133917[[#This Row],[Diagnóstico]]="Não Prenha",Tabela133917[[#This Row],[E.C.C. IA]],"-")</f>
        <v>-</v>
      </c>
      <c r="U257" s="162" t="str">
        <f>IF(Tabela133917[[#This Row],[Diagnóstico]]="Não Prenha",Tabela133917[[#This Row],[Raça IA]],"-")</f>
        <v>-</v>
      </c>
      <c r="V257" s="162"/>
      <c r="W257" s="162">
        <f>Tabela133917[[#This Row],[Categoria]]</f>
        <v>0</v>
      </c>
      <c r="X257" s="162"/>
      <c r="Y257" s="162"/>
      <c r="Z257" s="162"/>
      <c r="AA257" s="162"/>
      <c r="AB257" s="150" t="str">
        <f t="shared" si="10"/>
        <v/>
      </c>
      <c r="AD257" s="157"/>
      <c r="AE257" s="160" t="str">
        <f>IF(Tabela131241018[[#This Row],[Diagnóstico]]="Não Prenha ",Tabela133917[[#This Row],[Vaca]],"-")</f>
        <v>-</v>
      </c>
      <c r="AF257" s="162"/>
      <c r="AG257" s="162"/>
      <c r="AH257" s="162"/>
      <c r="AI257" s="162"/>
      <c r="AJ257" s="162"/>
      <c r="AK257" s="162">
        <f>Tabela133917[[#This Row],[Categoria]]</f>
        <v>0</v>
      </c>
      <c r="AL257" s="162"/>
      <c r="AM257" s="162"/>
      <c r="AN257" s="162"/>
      <c r="AO257" s="162"/>
      <c r="AP257" s="150" t="str">
        <f t="shared" si="11"/>
        <v/>
      </c>
    </row>
    <row r="258" spans="1:42" s="144" customFormat="1" ht="22.5" hidden="1" x14ac:dyDescent="0.3">
      <c r="A258" s="159"/>
      <c r="B258" s="157"/>
      <c r="C258" s="160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50" t="str">
        <f t="shared" ref="N258:N321" si="12">IF(B258="","",SUM(B258+295))</f>
        <v/>
      </c>
      <c r="P258" s="157"/>
      <c r="Q258" s="160" t="str">
        <f>IF(Tabela133917[[#This Row],[Diagnóstico]]="Não Prenha",Tabela133917[[#This Row],[Vaca]],"-")</f>
        <v>-</v>
      </c>
      <c r="R258" s="162" t="str">
        <f>IF(Tabela133917[[#This Row],[Diagnóstico]]="Não Prenha",Tabela133917[[#This Row],[E.C.C DG]],"-")</f>
        <v>-</v>
      </c>
      <c r="S258" s="162"/>
      <c r="T258" s="162" t="str">
        <f>IF(Tabela133917[[#This Row],[Diagnóstico]]="Não Prenha",Tabela133917[[#This Row],[E.C.C. IA]],"-")</f>
        <v>-</v>
      </c>
      <c r="U258" s="162" t="str">
        <f>IF(Tabela133917[[#This Row],[Diagnóstico]]="Não Prenha",Tabela133917[[#This Row],[Raça IA]],"-")</f>
        <v>-</v>
      </c>
      <c r="V258" s="162"/>
      <c r="W258" s="162">
        <f>Tabela133917[[#This Row],[Categoria]]</f>
        <v>0</v>
      </c>
      <c r="X258" s="162"/>
      <c r="Y258" s="162"/>
      <c r="Z258" s="162"/>
      <c r="AA258" s="162"/>
      <c r="AB258" s="150" t="str">
        <f t="shared" ref="AB258:AB321" si="13">IF(P258="","",SUM(P258+295))</f>
        <v/>
      </c>
      <c r="AD258" s="157"/>
      <c r="AE258" s="160" t="str">
        <f>IF(Tabela131241018[[#This Row],[Diagnóstico]]="Não Prenha ",Tabela133917[[#This Row],[Vaca]],"-")</f>
        <v>-</v>
      </c>
      <c r="AF258" s="162"/>
      <c r="AG258" s="162"/>
      <c r="AH258" s="162"/>
      <c r="AI258" s="162"/>
      <c r="AJ258" s="162"/>
      <c r="AK258" s="162">
        <f>Tabela133917[[#This Row],[Categoria]]</f>
        <v>0</v>
      </c>
      <c r="AL258" s="162"/>
      <c r="AM258" s="162"/>
      <c r="AN258" s="162"/>
      <c r="AO258" s="162"/>
      <c r="AP258" s="150" t="str">
        <f t="shared" ref="AP258:AP321" si="14">IF(AD258="","",SUM(AD258+295))</f>
        <v/>
      </c>
    </row>
    <row r="259" spans="1:42" s="144" customFormat="1" ht="22.5" hidden="1" x14ac:dyDescent="0.3">
      <c r="A259" s="159"/>
      <c r="B259" s="157"/>
      <c r="C259" s="160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50" t="str">
        <f t="shared" si="12"/>
        <v/>
      </c>
      <c r="P259" s="157"/>
      <c r="Q259" s="160" t="str">
        <f>IF(Tabela133917[[#This Row],[Diagnóstico]]="Não Prenha",Tabela133917[[#This Row],[Vaca]],"-")</f>
        <v>-</v>
      </c>
      <c r="R259" s="162" t="str">
        <f>IF(Tabela133917[[#This Row],[Diagnóstico]]="Não Prenha",Tabela133917[[#This Row],[E.C.C DG]],"-")</f>
        <v>-</v>
      </c>
      <c r="S259" s="162"/>
      <c r="T259" s="162" t="str">
        <f>IF(Tabela133917[[#This Row],[Diagnóstico]]="Não Prenha",Tabela133917[[#This Row],[E.C.C. IA]],"-")</f>
        <v>-</v>
      </c>
      <c r="U259" s="162" t="str">
        <f>IF(Tabela133917[[#This Row],[Diagnóstico]]="Não Prenha",Tabela133917[[#This Row],[Raça IA]],"-")</f>
        <v>-</v>
      </c>
      <c r="V259" s="162"/>
      <c r="W259" s="162">
        <f>Tabela133917[[#This Row],[Categoria]]</f>
        <v>0</v>
      </c>
      <c r="X259" s="162"/>
      <c r="Y259" s="162"/>
      <c r="Z259" s="162"/>
      <c r="AA259" s="162"/>
      <c r="AB259" s="150" t="str">
        <f t="shared" si="13"/>
        <v/>
      </c>
      <c r="AD259" s="157"/>
      <c r="AE259" s="160" t="str">
        <f>IF(Tabela131241018[[#This Row],[Diagnóstico]]="Não Prenha ",Tabela133917[[#This Row],[Vaca]],"-")</f>
        <v>-</v>
      </c>
      <c r="AF259" s="162"/>
      <c r="AG259" s="162"/>
      <c r="AH259" s="162"/>
      <c r="AI259" s="162"/>
      <c r="AJ259" s="162"/>
      <c r="AK259" s="162">
        <f>Tabela133917[[#This Row],[Categoria]]</f>
        <v>0</v>
      </c>
      <c r="AL259" s="162"/>
      <c r="AM259" s="162"/>
      <c r="AN259" s="162"/>
      <c r="AO259" s="162"/>
      <c r="AP259" s="150" t="str">
        <f t="shared" si="14"/>
        <v/>
      </c>
    </row>
    <row r="260" spans="1:42" s="144" customFormat="1" ht="22.5" hidden="1" x14ac:dyDescent="0.3">
      <c r="A260" s="159"/>
      <c r="B260" s="157"/>
      <c r="C260" s="160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50" t="str">
        <f t="shared" si="12"/>
        <v/>
      </c>
      <c r="P260" s="157"/>
      <c r="Q260" s="160" t="str">
        <f>IF(Tabela133917[[#This Row],[Diagnóstico]]="Não Prenha",Tabela133917[[#This Row],[Vaca]],"-")</f>
        <v>-</v>
      </c>
      <c r="R260" s="162" t="str">
        <f>IF(Tabela133917[[#This Row],[Diagnóstico]]="Não Prenha",Tabela133917[[#This Row],[E.C.C DG]],"-")</f>
        <v>-</v>
      </c>
      <c r="S260" s="162"/>
      <c r="T260" s="162" t="str">
        <f>IF(Tabela133917[[#This Row],[Diagnóstico]]="Não Prenha",Tabela133917[[#This Row],[E.C.C. IA]],"-")</f>
        <v>-</v>
      </c>
      <c r="U260" s="162" t="str">
        <f>IF(Tabela133917[[#This Row],[Diagnóstico]]="Não Prenha",Tabela133917[[#This Row],[Raça IA]],"-")</f>
        <v>-</v>
      </c>
      <c r="V260" s="162"/>
      <c r="W260" s="162">
        <f>Tabela133917[[#This Row],[Categoria]]</f>
        <v>0</v>
      </c>
      <c r="X260" s="162"/>
      <c r="Y260" s="162"/>
      <c r="Z260" s="162"/>
      <c r="AA260" s="162"/>
      <c r="AB260" s="150" t="str">
        <f t="shared" si="13"/>
        <v/>
      </c>
      <c r="AD260" s="157"/>
      <c r="AE260" s="160" t="str">
        <f>IF(Tabela131241018[[#This Row],[Diagnóstico]]="Não Prenha ",Tabela133917[[#This Row],[Vaca]],"-")</f>
        <v>-</v>
      </c>
      <c r="AF260" s="162"/>
      <c r="AG260" s="162"/>
      <c r="AH260" s="162"/>
      <c r="AI260" s="162"/>
      <c r="AJ260" s="162"/>
      <c r="AK260" s="162">
        <f>Tabela133917[[#This Row],[Categoria]]</f>
        <v>0</v>
      </c>
      <c r="AL260" s="162"/>
      <c r="AM260" s="162"/>
      <c r="AN260" s="162"/>
      <c r="AO260" s="162"/>
      <c r="AP260" s="150" t="str">
        <f t="shared" si="14"/>
        <v/>
      </c>
    </row>
    <row r="261" spans="1:42" s="144" customFormat="1" ht="22.5" hidden="1" x14ac:dyDescent="0.3">
      <c r="A261" s="159"/>
      <c r="B261" s="157"/>
      <c r="C261" s="160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50" t="str">
        <f t="shared" si="12"/>
        <v/>
      </c>
      <c r="P261" s="157"/>
      <c r="Q261" s="160" t="str">
        <f>IF(Tabela133917[[#This Row],[Diagnóstico]]="Não Prenha",Tabela133917[[#This Row],[Vaca]],"-")</f>
        <v>-</v>
      </c>
      <c r="R261" s="162" t="str">
        <f>IF(Tabela133917[[#This Row],[Diagnóstico]]="Não Prenha",Tabela133917[[#This Row],[E.C.C DG]],"-")</f>
        <v>-</v>
      </c>
      <c r="S261" s="162"/>
      <c r="T261" s="162" t="str">
        <f>IF(Tabela133917[[#This Row],[Diagnóstico]]="Não Prenha",Tabela133917[[#This Row],[E.C.C. IA]],"-")</f>
        <v>-</v>
      </c>
      <c r="U261" s="162" t="str">
        <f>IF(Tabela133917[[#This Row],[Diagnóstico]]="Não Prenha",Tabela133917[[#This Row],[Raça IA]],"-")</f>
        <v>-</v>
      </c>
      <c r="V261" s="162"/>
      <c r="W261" s="162">
        <f>Tabela133917[[#This Row],[Categoria]]</f>
        <v>0</v>
      </c>
      <c r="X261" s="162"/>
      <c r="Y261" s="162"/>
      <c r="Z261" s="162"/>
      <c r="AA261" s="162"/>
      <c r="AB261" s="150" t="str">
        <f t="shared" si="13"/>
        <v/>
      </c>
      <c r="AD261" s="157"/>
      <c r="AE261" s="160" t="str">
        <f>IF(Tabela131241018[[#This Row],[Diagnóstico]]="Não Prenha ",Tabela133917[[#This Row],[Vaca]],"-")</f>
        <v>-</v>
      </c>
      <c r="AF261" s="162"/>
      <c r="AG261" s="162"/>
      <c r="AH261" s="162"/>
      <c r="AI261" s="162"/>
      <c r="AJ261" s="162"/>
      <c r="AK261" s="162">
        <f>Tabela133917[[#This Row],[Categoria]]</f>
        <v>0</v>
      </c>
      <c r="AL261" s="162"/>
      <c r="AM261" s="162"/>
      <c r="AN261" s="162"/>
      <c r="AO261" s="162"/>
      <c r="AP261" s="150" t="str">
        <f t="shared" si="14"/>
        <v/>
      </c>
    </row>
    <row r="262" spans="1:42" s="144" customFormat="1" ht="22.5" hidden="1" x14ac:dyDescent="0.3">
      <c r="A262" s="159"/>
      <c r="B262" s="157"/>
      <c r="C262" s="160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50" t="str">
        <f t="shared" si="12"/>
        <v/>
      </c>
      <c r="P262" s="157"/>
      <c r="Q262" s="160" t="str">
        <f>IF(Tabela133917[[#This Row],[Diagnóstico]]="Não Prenha",Tabela133917[[#This Row],[Vaca]],"-")</f>
        <v>-</v>
      </c>
      <c r="R262" s="162" t="str">
        <f>IF(Tabela133917[[#This Row],[Diagnóstico]]="Não Prenha",Tabela133917[[#This Row],[E.C.C DG]],"-")</f>
        <v>-</v>
      </c>
      <c r="S262" s="162"/>
      <c r="T262" s="162" t="str">
        <f>IF(Tabela133917[[#This Row],[Diagnóstico]]="Não Prenha",Tabela133917[[#This Row],[E.C.C. IA]],"-")</f>
        <v>-</v>
      </c>
      <c r="U262" s="162" t="str">
        <f>IF(Tabela133917[[#This Row],[Diagnóstico]]="Não Prenha",Tabela133917[[#This Row],[Raça IA]],"-")</f>
        <v>-</v>
      </c>
      <c r="V262" s="162"/>
      <c r="W262" s="162">
        <f>Tabela133917[[#This Row],[Categoria]]</f>
        <v>0</v>
      </c>
      <c r="X262" s="162"/>
      <c r="Y262" s="162"/>
      <c r="Z262" s="162"/>
      <c r="AA262" s="162"/>
      <c r="AB262" s="150" t="str">
        <f t="shared" si="13"/>
        <v/>
      </c>
      <c r="AD262" s="157"/>
      <c r="AE262" s="160" t="str">
        <f>IF(Tabela131241018[[#This Row],[Diagnóstico]]="Não Prenha ",Tabela133917[[#This Row],[Vaca]],"-")</f>
        <v>-</v>
      </c>
      <c r="AF262" s="162"/>
      <c r="AG262" s="162"/>
      <c r="AH262" s="162"/>
      <c r="AI262" s="162"/>
      <c r="AJ262" s="162"/>
      <c r="AK262" s="162">
        <f>Tabela133917[[#This Row],[Categoria]]</f>
        <v>0</v>
      </c>
      <c r="AL262" s="162"/>
      <c r="AM262" s="162"/>
      <c r="AN262" s="162"/>
      <c r="AO262" s="162"/>
      <c r="AP262" s="150" t="str">
        <f t="shared" si="14"/>
        <v/>
      </c>
    </row>
    <row r="263" spans="1:42" s="144" customFormat="1" ht="22.5" hidden="1" x14ac:dyDescent="0.3">
      <c r="A263" s="159"/>
      <c r="B263" s="157"/>
      <c r="C263" s="160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50" t="str">
        <f t="shared" si="12"/>
        <v/>
      </c>
      <c r="P263" s="157"/>
      <c r="Q263" s="160" t="str">
        <f>IF(Tabela133917[[#This Row],[Diagnóstico]]="Não Prenha",Tabela133917[[#This Row],[Vaca]],"-")</f>
        <v>-</v>
      </c>
      <c r="R263" s="162" t="str">
        <f>IF(Tabela133917[[#This Row],[Diagnóstico]]="Não Prenha",Tabela133917[[#This Row],[E.C.C DG]],"-")</f>
        <v>-</v>
      </c>
      <c r="S263" s="162"/>
      <c r="T263" s="162" t="str">
        <f>IF(Tabela133917[[#This Row],[Diagnóstico]]="Não Prenha",Tabela133917[[#This Row],[E.C.C. IA]],"-")</f>
        <v>-</v>
      </c>
      <c r="U263" s="162" t="str">
        <f>IF(Tabela133917[[#This Row],[Diagnóstico]]="Não Prenha",Tabela133917[[#This Row],[Raça IA]],"-")</f>
        <v>-</v>
      </c>
      <c r="V263" s="162"/>
      <c r="W263" s="162">
        <f>Tabela133917[[#This Row],[Categoria]]</f>
        <v>0</v>
      </c>
      <c r="X263" s="162"/>
      <c r="Y263" s="162"/>
      <c r="Z263" s="162"/>
      <c r="AA263" s="162"/>
      <c r="AB263" s="150" t="str">
        <f t="shared" si="13"/>
        <v/>
      </c>
      <c r="AD263" s="157"/>
      <c r="AE263" s="160" t="str">
        <f>IF(Tabela131241018[[#This Row],[Diagnóstico]]="Não Prenha ",Tabela133917[[#This Row],[Vaca]],"-")</f>
        <v>-</v>
      </c>
      <c r="AF263" s="162"/>
      <c r="AG263" s="162"/>
      <c r="AH263" s="162"/>
      <c r="AI263" s="162"/>
      <c r="AJ263" s="162"/>
      <c r="AK263" s="162">
        <f>Tabela133917[[#This Row],[Categoria]]</f>
        <v>0</v>
      </c>
      <c r="AL263" s="162"/>
      <c r="AM263" s="162"/>
      <c r="AN263" s="162"/>
      <c r="AO263" s="162"/>
      <c r="AP263" s="150" t="str">
        <f t="shared" si="14"/>
        <v/>
      </c>
    </row>
    <row r="264" spans="1:42" s="144" customFormat="1" ht="22.5" hidden="1" x14ac:dyDescent="0.3">
      <c r="A264" s="159"/>
      <c r="B264" s="157"/>
      <c r="C264" s="160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50" t="str">
        <f t="shared" si="12"/>
        <v/>
      </c>
      <c r="P264" s="157"/>
      <c r="Q264" s="160" t="str">
        <f>IF(Tabela133917[[#This Row],[Diagnóstico]]="Não Prenha",Tabela133917[[#This Row],[Vaca]],"-")</f>
        <v>-</v>
      </c>
      <c r="R264" s="162" t="str">
        <f>IF(Tabela133917[[#This Row],[Diagnóstico]]="Não Prenha",Tabela133917[[#This Row],[E.C.C DG]],"-")</f>
        <v>-</v>
      </c>
      <c r="S264" s="162"/>
      <c r="T264" s="162" t="str">
        <f>IF(Tabela133917[[#This Row],[Diagnóstico]]="Não Prenha",Tabela133917[[#This Row],[E.C.C. IA]],"-")</f>
        <v>-</v>
      </c>
      <c r="U264" s="162" t="str">
        <f>IF(Tabela133917[[#This Row],[Diagnóstico]]="Não Prenha",Tabela133917[[#This Row],[Raça IA]],"-")</f>
        <v>-</v>
      </c>
      <c r="V264" s="162"/>
      <c r="W264" s="162">
        <f>Tabela133917[[#This Row],[Categoria]]</f>
        <v>0</v>
      </c>
      <c r="X264" s="162"/>
      <c r="Y264" s="162"/>
      <c r="Z264" s="162"/>
      <c r="AA264" s="162"/>
      <c r="AB264" s="150" t="str">
        <f t="shared" si="13"/>
        <v/>
      </c>
      <c r="AD264" s="157"/>
      <c r="AE264" s="160" t="str">
        <f>IF(Tabela131241018[[#This Row],[Diagnóstico]]="Não Prenha ",Tabela133917[[#This Row],[Vaca]],"-")</f>
        <v>-</v>
      </c>
      <c r="AF264" s="162"/>
      <c r="AG264" s="162"/>
      <c r="AH264" s="162"/>
      <c r="AI264" s="162"/>
      <c r="AJ264" s="162"/>
      <c r="AK264" s="162">
        <f>Tabela133917[[#This Row],[Categoria]]</f>
        <v>0</v>
      </c>
      <c r="AL264" s="162"/>
      <c r="AM264" s="162"/>
      <c r="AN264" s="162"/>
      <c r="AO264" s="162"/>
      <c r="AP264" s="150" t="str">
        <f t="shared" si="14"/>
        <v/>
      </c>
    </row>
    <row r="265" spans="1:42" s="144" customFormat="1" ht="22.5" hidden="1" x14ac:dyDescent="0.3">
      <c r="A265" s="159"/>
      <c r="B265" s="157"/>
      <c r="C265" s="160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50" t="str">
        <f t="shared" si="12"/>
        <v/>
      </c>
      <c r="P265" s="157"/>
      <c r="Q265" s="160" t="str">
        <f>IF(Tabela133917[[#This Row],[Diagnóstico]]="Não Prenha",Tabela133917[[#This Row],[Vaca]],"-")</f>
        <v>-</v>
      </c>
      <c r="R265" s="162" t="str">
        <f>IF(Tabela133917[[#This Row],[Diagnóstico]]="Não Prenha",Tabela133917[[#This Row],[E.C.C DG]],"-")</f>
        <v>-</v>
      </c>
      <c r="S265" s="162"/>
      <c r="T265" s="162" t="str">
        <f>IF(Tabela133917[[#This Row],[Diagnóstico]]="Não Prenha",Tabela133917[[#This Row],[E.C.C. IA]],"-")</f>
        <v>-</v>
      </c>
      <c r="U265" s="162" t="str">
        <f>IF(Tabela133917[[#This Row],[Diagnóstico]]="Não Prenha",Tabela133917[[#This Row],[Raça IA]],"-")</f>
        <v>-</v>
      </c>
      <c r="V265" s="162"/>
      <c r="W265" s="162">
        <f>Tabela133917[[#This Row],[Categoria]]</f>
        <v>0</v>
      </c>
      <c r="X265" s="162"/>
      <c r="Y265" s="162"/>
      <c r="Z265" s="162"/>
      <c r="AA265" s="162"/>
      <c r="AB265" s="150" t="str">
        <f t="shared" si="13"/>
        <v/>
      </c>
      <c r="AD265" s="157"/>
      <c r="AE265" s="160" t="str">
        <f>IF(Tabela131241018[[#This Row],[Diagnóstico]]="Não Prenha ",Tabela133917[[#This Row],[Vaca]],"-")</f>
        <v>-</v>
      </c>
      <c r="AF265" s="162"/>
      <c r="AG265" s="162"/>
      <c r="AH265" s="162"/>
      <c r="AI265" s="162"/>
      <c r="AJ265" s="162"/>
      <c r="AK265" s="162">
        <f>Tabela133917[[#This Row],[Categoria]]</f>
        <v>0</v>
      </c>
      <c r="AL265" s="162"/>
      <c r="AM265" s="162"/>
      <c r="AN265" s="162"/>
      <c r="AO265" s="162"/>
      <c r="AP265" s="150" t="str">
        <f t="shared" si="14"/>
        <v/>
      </c>
    </row>
    <row r="266" spans="1:42" s="144" customFormat="1" ht="22.5" hidden="1" x14ac:dyDescent="0.3">
      <c r="A266" s="159"/>
      <c r="B266" s="157"/>
      <c r="C266" s="160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50" t="str">
        <f t="shared" si="12"/>
        <v/>
      </c>
      <c r="P266" s="157"/>
      <c r="Q266" s="160" t="str">
        <f>IF(Tabela133917[[#This Row],[Diagnóstico]]="Não Prenha",Tabela133917[[#This Row],[Vaca]],"-")</f>
        <v>-</v>
      </c>
      <c r="R266" s="162" t="str">
        <f>IF(Tabela133917[[#This Row],[Diagnóstico]]="Não Prenha",Tabela133917[[#This Row],[E.C.C DG]],"-")</f>
        <v>-</v>
      </c>
      <c r="S266" s="162"/>
      <c r="T266" s="162" t="str">
        <f>IF(Tabela133917[[#This Row],[Diagnóstico]]="Não Prenha",Tabela133917[[#This Row],[E.C.C. IA]],"-")</f>
        <v>-</v>
      </c>
      <c r="U266" s="162" t="str">
        <f>IF(Tabela133917[[#This Row],[Diagnóstico]]="Não Prenha",Tabela133917[[#This Row],[Raça IA]],"-")</f>
        <v>-</v>
      </c>
      <c r="V266" s="162"/>
      <c r="W266" s="162">
        <f>Tabela133917[[#This Row],[Categoria]]</f>
        <v>0</v>
      </c>
      <c r="X266" s="162"/>
      <c r="Y266" s="162"/>
      <c r="Z266" s="162"/>
      <c r="AA266" s="162"/>
      <c r="AB266" s="150" t="str">
        <f t="shared" si="13"/>
        <v/>
      </c>
      <c r="AD266" s="157"/>
      <c r="AE266" s="160" t="str">
        <f>IF(Tabela131241018[[#This Row],[Diagnóstico]]="Não Prenha ",Tabela133917[[#This Row],[Vaca]],"-")</f>
        <v>-</v>
      </c>
      <c r="AF266" s="162"/>
      <c r="AG266" s="162"/>
      <c r="AH266" s="162"/>
      <c r="AI266" s="162"/>
      <c r="AJ266" s="162"/>
      <c r="AK266" s="162">
        <f>Tabela133917[[#This Row],[Categoria]]</f>
        <v>0</v>
      </c>
      <c r="AL266" s="162"/>
      <c r="AM266" s="162"/>
      <c r="AN266" s="162"/>
      <c r="AO266" s="162"/>
      <c r="AP266" s="150" t="str">
        <f t="shared" si="14"/>
        <v/>
      </c>
    </row>
    <row r="267" spans="1:42" s="144" customFormat="1" ht="22.5" hidden="1" x14ac:dyDescent="0.3">
      <c r="A267" s="159"/>
      <c r="B267" s="157"/>
      <c r="C267" s="160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50" t="str">
        <f t="shared" si="12"/>
        <v/>
      </c>
      <c r="P267" s="157"/>
      <c r="Q267" s="160" t="str">
        <f>IF(Tabela133917[[#This Row],[Diagnóstico]]="Não Prenha",Tabela133917[[#This Row],[Vaca]],"-")</f>
        <v>-</v>
      </c>
      <c r="R267" s="162" t="str">
        <f>IF(Tabela133917[[#This Row],[Diagnóstico]]="Não Prenha",Tabela133917[[#This Row],[E.C.C DG]],"-")</f>
        <v>-</v>
      </c>
      <c r="S267" s="162"/>
      <c r="T267" s="162" t="str">
        <f>IF(Tabela133917[[#This Row],[Diagnóstico]]="Não Prenha",Tabela133917[[#This Row],[E.C.C. IA]],"-")</f>
        <v>-</v>
      </c>
      <c r="U267" s="162" t="str">
        <f>IF(Tabela133917[[#This Row],[Diagnóstico]]="Não Prenha",Tabela133917[[#This Row],[Raça IA]],"-")</f>
        <v>-</v>
      </c>
      <c r="V267" s="162"/>
      <c r="W267" s="162">
        <f>Tabela133917[[#This Row],[Categoria]]</f>
        <v>0</v>
      </c>
      <c r="X267" s="162"/>
      <c r="Y267" s="162"/>
      <c r="Z267" s="162"/>
      <c r="AA267" s="162"/>
      <c r="AB267" s="150" t="str">
        <f t="shared" si="13"/>
        <v/>
      </c>
      <c r="AD267" s="157"/>
      <c r="AE267" s="160" t="str">
        <f>IF(Tabela131241018[[#This Row],[Diagnóstico]]="Não Prenha ",Tabela133917[[#This Row],[Vaca]],"-")</f>
        <v>-</v>
      </c>
      <c r="AF267" s="162"/>
      <c r="AG267" s="162"/>
      <c r="AH267" s="162"/>
      <c r="AI267" s="162"/>
      <c r="AJ267" s="162"/>
      <c r="AK267" s="162">
        <f>Tabela133917[[#This Row],[Categoria]]</f>
        <v>0</v>
      </c>
      <c r="AL267" s="162"/>
      <c r="AM267" s="162"/>
      <c r="AN267" s="162"/>
      <c r="AO267" s="162"/>
      <c r="AP267" s="150" t="str">
        <f t="shared" si="14"/>
        <v/>
      </c>
    </row>
    <row r="268" spans="1:42" s="144" customFormat="1" ht="22.5" hidden="1" x14ac:dyDescent="0.3">
      <c r="A268" s="159"/>
      <c r="B268" s="157"/>
      <c r="C268" s="160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50" t="str">
        <f t="shared" si="12"/>
        <v/>
      </c>
      <c r="P268" s="157"/>
      <c r="Q268" s="160" t="str">
        <f>IF(Tabela133917[[#This Row],[Diagnóstico]]="Não Prenha",Tabela133917[[#This Row],[Vaca]],"-")</f>
        <v>-</v>
      </c>
      <c r="R268" s="162" t="str">
        <f>IF(Tabela133917[[#This Row],[Diagnóstico]]="Não Prenha",Tabela133917[[#This Row],[E.C.C DG]],"-")</f>
        <v>-</v>
      </c>
      <c r="S268" s="162"/>
      <c r="T268" s="162" t="str">
        <f>IF(Tabela133917[[#This Row],[Diagnóstico]]="Não Prenha",Tabela133917[[#This Row],[E.C.C. IA]],"-")</f>
        <v>-</v>
      </c>
      <c r="U268" s="162" t="str">
        <f>IF(Tabela133917[[#This Row],[Diagnóstico]]="Não Prenha",Tabela133917[[#This Row],[Raça IA]],"-")</f>
        <v>-</v>
      </c>
      <c r="V268" s="162"/>
      <c r="W268" s="162">
        <f>Tabela133917[[#This Row],[Categoria]]</f>
        <v>0</v>
      </c>
      <c r="X268" s="162"/>
      <c r="Y268" s="162"/>
      <c r="Z268" s="162"/>
      <c r="AA268" s="162"/>
      <c r="AB268" s="150" t="str">
        <f t="shared" si="13"/>
        <v/>
      </c>
      <c r="AD268" s="157"/>
      <c r="AE268" s="160" t="str">
        <f>IF(Tabela131241018[[#This Row],[Diagnóstico]]="Não Prenha ",Tabela133917[[#This Row],[Vaca]],"-")</f>
        <v>-</v>
      </c>
      <c r="AF268" s="162"/>
      <c r="AG268" s="162"/>
      <c r="AH268" s="162"/>
      <c r="AI268" s="162"/>
      <c r="AJ268" s="162"/>
      <c r="AK268" s="162">
        <f>Tabela133917[[#This Row],[Categoria]]</f>
        <v>0</v>
      </c>
      <c r="AL268" s="162"/>
      <c r="AM268" s="162"/>
      <c r="AN268" s="162"/>
      <c r="AO268" s="162"/>
      <c r="AP268" s="150" t="str">
        <f t="shared" si="14"/>
        <v/>
      </c>
    </row>
    <row r="269" spans="1:42" s="144" customFormat="1" ht="22.5" hidden="1" x14ac:dyDescent="0.3">
      <c r="A269" s="159"/>
      <c r="B269" s="157"/>
      <c r="C269" s="160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50" t="str">
        <f t="shared" si="12"/>
        <v/>
      </c>
      <c r="P269" s="157"/>
      <c r="Q269" s="160" t="str">
        <f>IF(Tabela133917[[#This Row],[Diagnóstico]]="Não Prenha",Tabela133917[[#This Row],[Vaca]],"-")</f>
        <v>-</v>
      </c>
      <c r="R269" s="162" t="str">
        <f>IF(Tabela133917[[#This Row],[Diagnóstico]]="Não Prenha",Tabela133917[[#This Row],[E.C.C DG]],"-")</f>
        <v>-</v>
      </c>
      <c r="S269" s="162"/>
      <c r="T269" s="162" t="str">
        <f>IF(Tabela133917[[#This Row],[Diagnóstico]]="Não Prenha",Tabela133917[[#This Row],[E.C.C. IA]],"-")</f>
        <v>-</v>
      </c>
      <c r="U269" s="162" t="str">
        <f>IF(Tabela133917[[#This Row],[Diagnóstico]]="Não Prenha",Tabela133917[[#This Row],[Raça IA]],"-")</f>
        <v>-</v>
      </c>
      <c r="V269" s="162"/>
      <c r="W269" s="162">
        <f>Tabela133917[[#This Row],[Categoria]]</f>
        <v>0</v>
      </c>
      <c r="X269" s="162"/>
      <c r="Y269" s="162"/>
      <c r="Z269" s="162"/>
      <c r="AA269" s="162"/>
      <c r="AB269" s="150" t="str">
        <f t="shared" si="13"/>
        <v/>
      </c>
      <c r="AD269" s="157"/>
      <c r="AE269" s="160" t="str">
        <f>IF(Tabela131241018[[#This Row],[Diagnóstico]]="Não Prenha ",Tabela133917[[#This Row],[Vaca]],"-")</f>
        <v>-</v>
      </c>
      <c r="AF269" s="162"/>
      <c r="AG269" s="162"/>
      <c r="AH269" s="162"/>
      <c r="AI269" s="162"/>
      <c r="AJ269" s="162"/>
      <c r="AK269" s="162">
        <f>Tabela133917[[#This Row],[Categoria]]</f>
        <v>0</v>
      </c>
      <c r="AL269" s="162"/>
      <c r="AM269" s="162"/>
      <c r="AN269" s="162"/>
      <c r="AO269" s="162"/>
      <c r="AP269" s="150" t="str">
        <f t="shared" si="14"/>
        <v/>
      </c>
    </row>
    <row r="270" spans="1:42" s="144" customFormat="1" ht="22.5" hidden="1" x14ac:dyDescent="0.3">
      <c r="A270" s="159"/>
      <c r="B270" s="157"/>
      <c r="C270" s="160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50" t="str">
        <f t="shared" si="12"/>
        <v/>
      </c>
      <c r="P270" s="157"/>
      <c r="Q270" s="160" t="str">
        <f>IF(Tabela133917[[#This Row],[Diagnóstico]]="Não Prenha",Tabela133917[[#This Row],[Vaca]],"-")</f>
        <v>-</v>
      </c>
      <c r="R270" s="162" t="str">
        <f>IF(Tabela133917[[#This Row],[Diagnóstico]]="Não Prenha",Tabela133917[[#This Row],[E.C.C DG]],"-")</f>
        <v>-</v>
      </c>
      <c r="S270" s="162"/>
      <c r="T270" s="162" t="str">
        <f>IF(Tabela133917[[#This Row],[Diagnóstico]]="Não Prenha",Tabela133917[[#This Row],[E.C.C. IA]],"-")</f>
        <v>-</v>
      </c>
      <c r="U270" s="162" t="str">
        <f>IF(Tabela133917[[#This Row],[Diagnóstico]]="Não Prenha",Tabela133917[[#This Row],[Raça IA]],"-")</f>
        <v>-</v>
      </c>
      <c r="V270" s="162"/>
      <c r="W270" s="162">
        <f>Tabela133917[[#This Row],[Categoria]]</f>
        <v>0</v>
      </c>
      <c r="X270" s="162"/>
      <c r="Y270" s="162"/>
      <c r="Z270" s="162"/>
      <c r="AA270" s="162"/>
      <c r="AB270" s="150" t="str">
        <f t="shared" si="13"/>
        <v/>
      </c>
      <c r="AD270" s="157"/>
      <c r="AE270" s="160" t="str">
        <f>IF(Tabela131241018[[#This Row],[Diagnóstico]]="Não Prenha ",Tabela133917[[#This Row],[Vaca]],"-")</f>
        <v>-</v>
      </c>
      <c r="AF270" s="162"/>
      <c r="AG270" s="162"/>
      <c r="AH270" s="162"/>
      <c r="AI270" s="162"/>
      <c r="AJ270" s="162"/>
      <c r="AK270" s="162">
        <f>Tabela133917[[#This Row],[Categoria]]</f>
        <v>0</v>
      </c>
      <c r="AL270" s="162"/>
      <c r="AM270" s="162"/>
      <c r="AN270" s="162"/>
      <c r="AO270" s="162"/>
      <c r="AP270" s="150" t="str">
        <f t="shared" si="14"/>
        <v/>
      </c>
    </row>
    <row r="271" spans="1:42" s="144" customFormat="1" ht="22.5" hidden="1" x14ac:dyDescent="0.3">
      <c r="A271" s="159"/>
      <c r="B271" s="157"/>
      <c r="C271" s="160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50" t="str">
        <f t="shared" si="12"/>
        <v/>
      </c>
      <c r="P271" s="157"/>
      <c r="Q271" s="160" t="str">
        <f>IF(Tabela133917[[#This Row],[Diagnóstico]]="Não Prenha",Tabela133917[[#This Row],[Vaca]],"-")</f>
        <v>-</v>
      </c>
      <c r="R271" s="162" t="str">
        <f>IF(Tabela133917[[#This Row],[Diagnóstico]]="Não Prenha",Tabela133917[[#This Row],[E.C.C DG]],"-")</f>
        <v>-</v>
      </c>
      <c r="S271" s="162"/>
      <c r="T271" s="162" t="str">
        <f>IF(Tabela133917[[#This Row],[Diagnóstico]]="Não Prenha",Tabela133917[[#This Row],[E.C.C. IA]],"-")</f>
        <v>-</v>
      </c>
      <c r="U271" s="162" t="str">
        <f>IF(Tabela133917[[#This Row],[Diagnóstico]]="Não Prenha",Tabela133917[[#This Row],[Raça IA]],"-")</f>
        <v>-</v>
      </c>
      <c r="V271" s="162"/>
      <c r="W271" s="162">
        <f>Tabela133917[[#This Row],[Categoria]]</f>
        <v>0</v>
      </c>
      <c r="X271" s="162"/>
      <c r="Y271" s="162"/>
      <c r="Z271" s="162"/>
      <c r="AA271" s="162"/>
      <c r="AB271" s="150" t="str">
        <f t="shared" si="13"/>
        <v/>
      </c>
      <c r="AD271" s="157"/>
      <c r="AE271" s="160" t="str">
        <f>IF(Tabela131241018[[#This Row],[Diagnóstico]]="Não Prenha ",Tabela133917[[#This Row],[Vaca]],"-")</f>
        <v>-</v>
      </c>
      <c r="AF271" s="162"/>
      <c r="AG271" s="162"/>
      <c r="AH271" s="162"/>
      <c r="AI271" s="162"/>
      <c r="AJ271" s="162"/>
      <c r="AK271" s="162">
        <f>Tabela133917[[#This Row],[Categoria]]</f>
        <v>0</v>
      </c>
      <c r="AL271" s="162"/>
      <c r="AM271" s="162"/>
      <c r="AN271" s="162"/>
      <c r="AO271" s="162"/>
      <c r="AP271" s="150" t="str">
        <f t="shared" si="14"/>
        <v/>
      </c>
    </row>
    <row r="272" spans="1:42" s="144" customFormat="1" ht="22.5" hidden="1" x14ac:dyDescent="0.3">
      <c r="A272" s="159"/>
      <c r="B272" s="157"/>
      <c r="C272" s="160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50" t="str">
        <f t="shared" si="12"/>
        <v/>
      </c>
      <c r="P272" s="157"/>
      <c r="Q272" s="160" t="str">
        <f>IF(Tabela133917[[#This Row],[Diagnóstico]]="Não Prenha",Tabela133917[[#This Row],[Vaca]],"-")</f>
        <v>-</v>
      </c>
      <c r="R272" s="162" t="str">
        <f>IF(Tabela133917[[#This Row],[Diagnóstico]]="Não Prenha",Tabela133917[[#This Row],[E.C.C DG]],"-")</f>
        <v>-</v>
      </c>
      <c r="S272" s="162"/>
      <c r="T272" s="162" t="str">
        <f>IF(Tabela133917[[#This Row],[Diagnóstico]]="Não Prenha",Tabela133917[[#This Row],[E.C.C. IA]],"-")</f>
        <v>-</v>
      </c>
      <c r="U272" s="162" t="str">
        <f>IF(Tabela133917[[#This Row],[Diagnóstico]]="Não Prenha",Tabela133917[[#This Row],[Raça IA]],"-")</f>
        <v>-</v>
      </c>
      <c r="V272" s="162"/>
      <c r="W272" s="162">
        <f>Tabela133917[[#This Row],[Categoria]]</f>
        <v>0</v>
      </c>
      <c r="X272" s="162"/>
      <c r="Y272" s="162"/>
      <c r="Z272" s="162"/>
      <c r="AA272" s="162"/>
      <c r="AB272" s="150" t="str">
        <f t="shared" si="13"/>
        <v/>
      </c>
      <c r="AD272" s="157"/>
      <c r="AE272" s="160" t="str">
        <f>IF(Tabela131241018[[#This Row],[Diagnóstico]]="Não Prenha ",Tabela133917[[#This Row],[Vaca]],"-")</f>
        <v>-</v>
      </c>
      <c r="AF272" s="162"/>
      <c r="AG272" s="162"/>
      <c r="AH272" s="162"/>
      <c r="AI272" s="162"/>
      <c r="AJ272" s="162"/>
      <c r="AK272" s="162">
        <f>Tabela133917[[#This Row],[Categoria]]</f>
        <v>0</v>
      </c>
      <c r="AL272" s="162"/>
      <c r="AM272" s="162"/>
      <c r="AN272" s="162"/>
      <c r="AO272" s="162"/>
      <c r="AP272" s="150" t="str">
        <f t="shared" si="14"/>
        <v/>
      </c>
    </row>
    <row r="273" spans="1:42" s="144" customFormat="1" ht="22.5" hidden="1" x14ac:dyDescent="0.3">
      <c r="A273" s="159"/>
      <c r="B273" s="157"/>
      <c r="C273" s="160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50" t="str">
        <f t="shared" si="12"/>
        <v/>
      </c>
      <c r="P273" s="157"/>
      <c r="Q273" s="160" t="str">
        <f>IF(Tabela133917[[#This Row],[Diagnóstico]]="Não Prenha",Tabela133917[[#This Row],[Vaca]],"-")</f>
        <v>-</v>
      </c>
      <c r="R273" s="162" t="str">
        <f>IF(Tabela133917[[#This Row],[Diagnóstico]]="Não Prenha",Tabela133917[[#This Row],[E.C.C DG]],"-")</f>
        <v>-</v>
      </c>
      <c r="S273" s="162"/>
      <c r="T273" s="162" t="str">
        <f>IF(Tabela133917[[#This Row],[Diagnóstico]]="Não Prenha",Tabela133917[[#This Row],[E.C.C. IA]],"-")</f>
        <v>-</v>
      </c>
      <c r="U273" s="162" t="str">
        <f>IF(Tabela133917[[#This Row],[Diagnóstico]]="Não Prenha",Tabela133917[[#This Row],[Raça IA]],"-")</f>
        <v>-</v>
      </c>
      <c r="V273" s="162"/>
      <c r="W273" s="162">
        <f>Tabela133917[[#This Row],[Categoria]]</f>
        <v>0</v>
      </c>
      <c r="X273" s="162"/>
      <c r="Y273" s="162"/>
      <c r="Z273" s="162"/>
      <c r="AA273" s="162"/>
      <c r="AB273" s="150" t="str">
        <f t="shared" si="13"/>
        <v/>
      </c>
      <c r="AD273" s="157"/>
      <c r="AE273" s="160" t="str">
        <f>IF(Tabela131241018[[#This Row],[Diagnóstico]]="Não Prenha ",Tabela133917[[#This Row],[Vaca]],"-")</f>
        <v>-</v>
      </c>
      <c r="AF273" s="162"/>
      <c r="AG273" s="162"/>
      <c r="AH273" s="162"/>
      <c r="AI273" s="162"/>
      <c r="AJ273" s="162"/>
      <c r="AK273" s="162">
        <f>Tabela133917[[#This Row],[Categoria]]</f>
        <v>0</v>
      </c>
      <c r="AL273" s="162"/>
      <c r="AM273" s="162"/>
      <c r="AN273" s="162"/>
      <c r="AO273" s="162"/>
      <c r="AP273" s="150" t="str">
        <f t="shared" si="14"/>
        <v/>
      </c>
    </row>
    <row r="274" spans="1:42" s="144" customFormat="1" ht="22.5" hidden="1" x14ac:dyDescent="0.3">
      <c r="A274" s="159"/>
      <c r="B274" s="157"/>
      <c r="C274" s="160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50" t="str">
        <f t="shared" si="12"/>
        <v/>
      </c>
      <c r="P274" s="157"/>
      <c r="Q274" s="160" t="str">
        <f>IF(Tabela133917[[#This Row],[Diagnóstico]]="Não Prenha",Tabela133917[[#This Row],[Vaca]],"-")</f>
        <v>-</v>
      </c>
      <c r="R274" s="162" t="str">
        <f>IF(Tabela133917[[#This Row],[Diagnóstico]]="Não Prenha",Tabela133917[[#This Row],[E.C.C DG]],"-")</f>
        <v>-</v>
      </c>
      <c r="S274" s="162"/>
      <c r="T274" s="162" t="str">
        <f>IF(Tabela133917[[#This Row],[Diagnóstico]]="Não Prenha",Tabela133917[[#This Row],[E.C.C. IA]],"-")</f>
        <v>-</v>
      </c>
      <c r="U274" s="162" t="str">
        <f>IF(Tabela133917[[#This Row],[Diagnóstico]]="Não Prenha",Tabela133917[[#This Row],[Raça IA]],"-")</f>
        <v>-</v>
      </c>
      <c r="V274" s="162"/>
      <c r="W274" s="162">
        <f>Tabela133917[[#This Row],[Categoria]]</f>
        <v>0</v>
      </c>
      <c r="X274" s="162"/>
      <c r="Y274" s="162"/>
      <c r="Z274" s="162"/>
      <c r="AA274" s="162"/>
      <c r="AB274" s="150" t="str">
        <f t="shared" si="13"/>
        <v/>
      </c>
      <c r="AD274" s="157"/>
      <c r="AE274" s="160" t="str">
        <f>IF(Tabela131241018[[#This Row],[Diagnóstico]]="Não Prenha ",Tabela133917[[#This Row],[Vaca]],"-")</f>
        <v>-</v>
      </c>
      <c r="AF274" s="162"/>
      <c r="AG274" s="162"/>
      <c r="AH274" s="162"/>
      <c r="AI274" s="162"/>
      <c r="AJ274" s="162"/>
      <c r="AK274" s="162">
        <f>Tabela133917[[#This Row],[Categoria]]</f>
        <v>0</v>
      </c>
      <c r="AL274" s="162"/>
      <c r="AM274" s="162"/>
      <c r="AN274" s="162"/>
      <c r="AO274" s="162"/>
      <c r="AP274" s="150" t="str">
        <f t="shared" si="14"/>
        <v/>
      </c>
    </row>
    <row r="275" spans="1:42" s="144" customFormat="1" ht="22.5" hidden="1" x14ac:dyDescent="0.3">
      <c r="A275" s="159"/>
      <c r="B275" s="157"/>
      <c r="C275" s="160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50" t="str">
        <f t="shared" si="12"/>
        <v/>
      </c>
      <c r="P275" s="157"/>
      <c r="Q275" s="160" t="str">
        <f>IF(Tabela133917[[#This Row],[Diagnóstico]]="Não Prenha",Tabela133917[[#This Row],[Vaca]],"-")</f>
        <v>-</v>
      </c>
      <c r="R275" s="162" t="str">
        <f>IF(Tabela133917[[#This Row],[Diagnóstico]]="Não Prenha",Tabela133917[[#This Row],[E.C.C DG]],"-")</f>
        <v>-</v>
      </c>
      <c r="S275" s="162"/>
      <c r="T275" s="162" t="str">
        <f>IF(Tabela133917[[#This Row],[Diagnóstico]]="Não Prenha",Tabela133917[[#This Row],[E.C.C. IA]],"-")</f>
        <v>-</v>
      </c>
      <c r="U275" s="162" t="str">
        <f>IF(Tabela133917[[#This Row],[Diagnóstico]]="Não Prenha",Tabela133917[[#This Row],[Raça IA]],"-")</f>
        <v>-</v>
      </c>
      <c r="V275" s="162"/>
      <c r="W275" s="162">
        <f>Tabela133917[[#This Row],[Categoria]]</f>
        <v>0</v>
      </c>
      <c r="X275" s="162"/>
      <c r="Y275" s="162"/>
      <c r="Z275" s="162"/>
      <c r="AA275" s="162"/>
      <c r="AB275" s="150" t="str">
        <f t="shared" si="13"/>
        <v/>
      </c>
      <c r="AD275" s="157"/>
      <c r="AE275" s="160" t="str">
        <f>IF(Tabela131241018[[#This Row],[Diagnóstico]]="Não Prenha ",Tabela133917[[#This Row],[Vaca]],"-")</f>
        <v>-</v>
      </c>
      <c r="AF275" s="162"/>
      <c r="AG275" s="162"/>
      <c r="AH275" s="162"/>
      <c r="AI275" s="162"/>
      <c r="AJ275" s="162"/>
      <c r="AK275" s="162">
        <f>Tabela133917[[#This Row],[Categoria]]</f>
        <v>0</v>
      </c>
      <c r="AL275" s="162"/>
      <c r="AM275" s="162"/>
      <c r="AN275" s="162"/>
      <c r="AO275" s="162"/>
      <c r="AP275" s="150" t="str">
        <f t="shared" si="14"/>
        <v/>
      </c>
    </row>
    <row r="276" spans="1:42" s="144" customFormat="1" ht="22.5" hidden="1" x14ac:dyDescent="0.3">
      <c r="A276" s="159"/>
      <c r="B276" s="157"/>
      <c r="C276" s="160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50" t="str">
        <f t="shared" si="12"/>
        <v/>
      </c>
      <c r="P276" s="157"/>
      <c r="Q276" s="160" t="str">
        <f>IF(Tabela133917[[#This Row],[Diagnóstico]]="Não Prenha",Tabela133917[[#This Row],[Vaca]],"-")</f>
        <v>-</v>
      </c>
      <c r="R276" s="162" t="str">
        <f>IF(Tabela133917[[#This Row],[Diagnóstico]]="Não Prenha",Tabela133917[[#This Row],[E.C.C DG]],"-")</f>
        <v>-</v>
      </c>
      <c r="S276" s="162"/>
      <c r="T276" s="162" t="str">
        <f>IF(Tabela133917[[#This Row],[Diagnóstico]]="Não Prenha",Tabela133917[[#This Row],[E.C.C. IA]],"-")</f>
        <v>-</v>
      </c>
      <c r="U276" s="162" t="str">
        <f>IF(Tabela133917[[#This Row],[Diagnóstico]]="Não Prenha",Tabela133917[[#This Row],[Raça IA]],"-")</f>
        <v>-</v>
      </c>
      <c r="V276" s="162"/>
      <c r="W276" s="162">
        <f>Tabela133917[[#This Row],[Categoria]]</f>
        <v>0</v>
      </c>
      <c r="X276" s="162"/>
      <c r="Y276" s="162"/>
      <c r="Z276" s="162"/>
      <c r="AA276" s="162"/>
      <c r="AB276" s="150" t="str">
        <f t="shared" si="13"/>
        <v/>
      </c>
      <c r="AD276" s="157"/>
      <c r="AE276" s="160" t="str">
        <f>IF(Tabela131241018[[#This Row],[Diagnóstico]]="Não Prenha ",Tabela133917[[#This Row],[Vaca]],"-")</f>
        <v>-</v>
      </c>
      <c r="AF276" s="162"/>
      <c r="AG276" s="162"/>
      <c r="AH276" s="162"/>
      <c r="AI276" s="162"/>
      <c r="AJ276" s="162"/>
      <c r="AK276" s="162">
        <f>Tabela133917[[#This Row],[Categoria]]</f>
        <v>0</v>
      </c>
      <c r="AL276" s="162"/>
      <c r="AM276" s="162"/>
      <c r="AN276" s="162"/>
      <c r="AO276" s="162"/>
      <c r="AP276" s="150" t="str">
        <f t="shared" si="14"/>
        <v/>
      </c>
    </row>
    <row r="277" spans="1:42" s="144" customFormat="1" ht="22.5" hidden="1" x14ac:dyDescent="0.3">
      <c r="A277" s="159"/>
      <c r="B277" s="157"/>
      <c r="C277" s="160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50" t="str">
        <f t="shared" si="12"/>
        <v/>
      </c>
      <c r="P277" s="157"/>
      <c r="Q277" s="160" t="str">
        <f>IF(Tabela133917[[#This Row],[Diagnóstico]]="Não Prenha",Tabela133917[[#This Row],[Vaca]],"-")</f>
        <v>-</v>
      </c>
      <c r="R277" s="162" t="str">
        <f>IF(Tabela133917[[#This Row],[Diagnóstico]]="Não Prenha",Tabela133917[[#This Row],[E.C.C DG]],"-")</f>
        <v>-</v>
      </c>
      <c r="S277" s="162"/>
      <c r="T277" s="162" t="str">
        <f>IF(Tabela133917[[#This Row],[Diagnóstico]]="Não Prenha",Tabela133917[[#This Row],[E.C.C. IA]],"-")</f>
        <v>-</v>
      </c>
      <c r="U277" s="162" t="str">
        <f>IF(Tabela133917[[#This Row],[Diagnóstico]]="Não Prenha",Tabela133917[[#This Row],[Raça IA]],"-")</f>
        <v>-</v>
      </c>
      <c r="V277" s="162"/>
      <c r="W277" s="162">
        <f>Tabela133917[[#This Row],[Categoria]]</f>
        <v>0</v>
      </c>
      <c r="X277" s="162"/>
      <c r="Y277" s="162"/>
      <c r="Z277" s="162"/>
      <c r="AA277" s="162"/>
      <c r="AB277" s="150" t="str">
        <f t="shared" si="13"/>
        <v/>
      </c>
      <c r="AD277" s="157"/>
      <c r="AE277" s="160" t="str">
        <f>IF(Tabela131241018[[#This Row],[Diagnóstico]]="Não Prenha ",Tabela133917[[#This Row],[Vaca]],"-")</f>
        <v>-</v>
      </c>
      <c r="AF277" s="162"/>
      <c r="AG277" s="162"/>
      <c r="AH277" s="162"/>
      <c r="AI277" s="162"/>
      <c r="AJ277" s="162"/>
      <c r="AK277" s="162">
        <f>Tabela133917[[#This Row],[Categoria]]</f>
        <v>0</v>
      </c>
      <c r="AL277" s="162"/>
      <c r="AM277" s="162"/>
      <c r="AN277" s="162"/>
      <c r="AO277" s="162"/>
      <c r="AP277" s="150" t="str">
        <f t="shared" si="14"/>
        <v/>
      </c>
    </row>
    <row r="278" spans="1:42" s="144" customFormat="1" ht="22.5" hidden="1" x14ac:dyDescent="0.3">
      <c r="A278" s="159"/>
      <c r="B278" s="157"/>
      <c r="C278" s="160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50" t="str">
        <f t="shared" si="12"/>
        <v/>
      </c>
      <c r="P278" s="157"/>
      <c r="Q278" s="160" t="str">
        <f>IF(Tabela133917[[#This Row],[Diagnóstico]]="Não Prenha",Tabela133917[[#This Row],[Vaca]],"-")</f>
        <v>-</v>
      </c>
      <c r="R278" s="162" t="str">
        <f>IF(Tabela133917[[#This Row],[Diagnóstico]]="Não Prenha",Tabela133917[[#This Row],[E.C.C DG]],"-")</f>
        <v>-</v>
      </c>
      <c r="S278" s="162"/>
      <c r="T278" s="162" t="str">
        <f>IF(Tabela133917[[#This Row],[Diagnóstico]]="Não Prenha",Tabela133917[[#This Row],[E.C.C. IA]],"-")</f>
        <v>-</v>
      </c>
      <c r="U278" s="162" t="str">
        <f>IF(Tabela133917[[#This Row],[Diagnóstico]]="Não Prenha",Tabela133917[[#This Row],[Raça IA]],"-")</f>
        <v>-</v>
      </c>
      <c r="V278" s="162"/>
      <c r="W278" s="162">
        <f>Tabela133917[[#This Row],[Categoria]]</f>
        <v>0</v>
      </c>
      <c r="X278" s="162"/>
      <c r="Y278" s="162"/>
      <c r="Z278" s="162"/>
      <c r="AA278" s="162"/>
      <c r="AB278" s="150" t="str">
        <f t="shared" si="13"/>
        <v/>
      </c>
      <c r="AD278" s="157"/>
      <c r="AE278" s="160" t="str">
        <f>IF(Tabela131241018[[#This Row],[Diagnóstico]]="Não Prenha ",Tabela133917[[#This Row],[Vaca]],"-")</f>
        <v>-</v>
      </c>
      <c r="AF278" s="162"/>
      <c r="AG278" s="162"/>
      <c r="AH278" s="162"/>
      <c r="AI278" s="162"/>
      <c r="AJ278" s="162"/>
      <c r="AK278" s="162">
        <f>Tabela133917[[#This Row],[Categoria]]</f>
        <v>0</v>
      </c>
      <c r="AL278" s="162"/>
      <c r="AM278" s="162"/>
      <c r="AN278" s="162"/>
      <c r="AO278" s="162"/>
      <c r="AP278" s="150" t="str">
        <f t="shared" si="14"/>
        <v/>
      </c>
    </row>
    <row r="279" spans="1:42" s="144" customFormat="1" ht="22.5" hidden="1" x14ac:dyDescent="0.3">
      <c r="A279" s="159"/>
      <c r="B279" s="157"/>
      <c r="C279" s="160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50" t="str">
        <f t="shared" si="12"/>
        <v/>
      </c>
      <c r="P279" s="157"/>
      <c r="Q279" s="160" t="str">
        <f>IF(Tabela133917[[#This Row],[Diagnóstico]]="Não Prenha",Tabela133917[[#This Row],[Vaca]],"-")</f>
        <v>-</v>
      </c>
      <c r="R279" s="162" t="str">
        <f>IF(Tabela133917[[#This Row],[Diagnóstico]]="Não Prenha",Tabela133917[[#This Row],[E.C.C DG]],"-")</f>
        <v>-</v>
      </c>
      <c r="S279" s="162"/>
      <c r="T279" s="162" t="str">
        <f>IF(Tabela133917[[#This Row],[Diagnóstico]]="Não Prenha",Tabela133917[[#This Row],[E.C.C. IA]],"-")</f>
        <v>-</v>
      </c>
      <c r="U279" s="162" t="str">
        <f>IF(Tabela133917[[#This Row],[Diagnóstico]]="Não Prenha",Tabela133917[[#This Row],[Raça IA]],"-")</f>
        <v>-</v>
      </c>
      <c r="V279" s="162"/>
      <c r="W279" s="162">
        <f>Tabela133917[[#This Row],[Categoria]]</f>
        <v>0</v>
      </c>
      <c r="X279" s="162"/>
      <c r="Y279" s="162"/>
      <c r="Z279" s="162"/>
      <c r="AA279" s="162"/>
      <c r="AB279" s="150" t="str">
        <f t="shared" si="13"/>
        <v/>
      </c>
      <c r="AD279" s="157"/>
      <c r="AE279" s="160" t="str">
        <f>IF(Tabela131241018[[#This Row],[Diagnóstico]]="Não Prenha ",Tabela133917[[#This Row],[Vaca]],"-")</f>
        <v>-</v>
      </c>
      <c r="AF279" s="162"/>
      <c r="AG279" s="162"/>
      <c r="AH279" s="162"/>
      <c r="AI279" s="162"/>
      <c r="AJ279" s="162"/>
      <c r="AK279" s="162">
        <f>Tabela133917[[#This Row],[Categoria]]</f>
        <v>0</v>
      </c>
      <c r="AL279" s="162"/>
      <c r="AM279" s="162"/>
      <c r="AN279" s="162"/>
      <c r="AO279" s="162"/>
      <c r="AP279" s="150" t="str">
        <f t="shared" si="14"/>
        <v/>
      </c>
    </row>
    <row r="280" spans="1:42" s="144" customFormat="1" ht="22.5" hidden="1" x14ac:dyDescent="0.3">
      <c r="A280" s="159"/>
      <c r="B280" s="157"/>
      <c r="C280" s="160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50" t="str">
        <f t="shared" si="12"/>
        <v/>
      </c>
      <c r="P280" s="157"/>
      <c r="Q280" s="160" t="str">
        <f>IF(Tabela133917[[#This Row],[Diagnóstico]]="Não Prenha",Tabela133917[[#This Row],[Vaca]],"-")</f>
        <v>-</v>
      </c>
      <c r="R280" s="162" t="str">
        <f>IF(Tabela133917[[#This Row],[Diagnóstico]]="Não Prenha",Tabela133917[[#This Row],[E.C.C DG]],"-")</f>
        <v>-</v>
      </c>
      <c r="S280" s="162"/>
      <c r="T280" s="162" t="str">
        <f>IF(Tabela133917[[#This Row],[Diagnóstico]]="Não Prenha",Tabela133917[[#This Row],[E.C.C. IA]],"-")</f>
        <v>-</v>
      </c>
      <c r="U280" s="162" t="str">
        <f>IF(Tabela133917[[#This Row],[Diagnóstico]]="Não Prenha",Tabela133917[[#This Row],[Raça IA]],"-")</f>
        <v>-</v>
      </c>
      <c r="V280" s="162"/>
      <c r="W280" s="162">
        <f>Tabela133917[[#This Row],[Categoria]]</f>
        <v>0</v>
      </c>
      <c r="X280" s="162"/>
      <c r="Y280" s="162"/>
      <c r="Z280" s="162"/>
      <c r="AA280" s="162"/>
      <c r="AB280" s="150" t="str">
        <f t="shared" si="13"/>
        <v/>
      </c>
      <c r="AD280" s="157"/>
      <c r="AE280" s="160" t="str">
        <f>IF(Tabela131241018[[#This Row],[Diagnóstico]]="Não Prenha ",Tabela133917[[#This Row],[Vaca]],"-")</f>
        <v>-</v>
      </c>
      <c r="AF280" s="162"/>
      <c r="AG280" s="162"/>
      <c r="AH280" s="162"/>
      <c r="AI280" s="162"/>
      <c r="AJ280" s="162"/>
      <c r="AK280" s="162">
        <f>Tabela133917[[#This Row],[Categoria]]</f>
        <v>0</v>
      </c>
      <c r="AL280" s="162"/>
      <c r="AM280" s="162"/>
      <c r="AN280" s="162"/>
      <c r="AO280" s="162"/>
      <c r="AP280" s="150" t="str">
        <f t="shared" si="14"/>
        <v/>
      </c>
    </row>
    <row r="281" spans="1:42" s="144" customFormat="1" ht="22.5" hidden="1" x14ac:dyDescent="0.3">
      <c r="A281" s="159"/>
      <c r="B281" s="157"/>
      <c r="C281" s="160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50" t="str">
        <f t="shared" si="12"/>
        <v/>
      </c>
      <c r="P281" s="157"/>
      <c r="Q281" s="160" t="str">
        <f>IF(Tabela133917[[#This Row],[Diagnóstico]]="Não Prenha",Tabela133917[[#This Row],[Vaca]],"-")</f>
        <v>-</v>
      </c>
      <c r="R281" s="162" t="str">
        <f>IF(Tabela133917[[#This Row],[Diagnóstico]]="Não Prenha",Tabela133917[[#This Row],[E.C.C DG]],"-")</f>
        <v>-</v>
      </c>
      <c r="S281" s="162"/>
      <c r="T281" s="162" t="str">
        <f>IF(Tabela133917[[#This Row],[Diagnóstico]]="Não Prenha",Tabela133917[[#This Row],[E.C.C. IA]],"-")</f>
        <v>-</v>
      </c>
      <c r="U281" s="162" t="str">
        <f>IF(Tabela133917[[#This Row],[Diagnóstico]]="Não Prenha",Tabela133917[[#This Row],[Raça IA]],"-")</f>
        <v>-</v>
      </c>
      <c r="V281" s="162"/>
      <c r="W281" s="162">
        <f>Tabela133917[[#This Row],[Categoria]]</f>
        <v>0</v>
      </c>
      <c r="X281" s="162"/>
      <c r="Y281" s="162"/>
      <c r="Z281" s="162"/>
      <c r="AA281" s="162"/>
      <c r="AB281" s="150" t="str">
        <f t="shared" si="13"/>
        <v/>
      </c>
      <c r="AD281" s="157"/>
      <c r="AE281" s="160" t="str">
        <f>IF(Tabela131241018[[#This Row],[Diagnóstico]]="Não Prenha ",Tabela133917[[#This Row],[Vaca]],"-")</f>
        <v>-</v>
      </c>
      <c r="AF281" s="162"/>
      <c r="AG281" s="162"/>
      <c r="AH281" s="162"/>
      <c r="AI281" s="162"/>
      <c r="AJ281" s="162"/>
      <c r="AK281" s="162">
        <f>Tabela133917[[#This Row],[Categoria]]</f>
        <v>0</v>
      </c>
      <c r="AL281" s="162"/>
      <c r="AM281" s="162"/>
      <c r="AN281" s="162"/>
      <c r="AO281" s="162"/>
      <c r="AP281" s="150" t="str">
        <f t="shared" si="14"/>
        <v/>
      </c>
    </row>
    <row r="282" spans="1:42" s="144" customFormat="1" ht="16.5" hidden="1" x14ac:dyDescent="0.25">
      <c r="A282" s="159"/>
      <c r="B282" s="157"/>
      <c r="C282" s="158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50" t="str">
        <f t="shared" si="12"/>
        <v/>
      </c>
      <c r="P282" s="157"/>
      <c r="Q282" s="158" t="str">
        <f>IF(Tabela133917[[#This Row],[Diagnóstico]]="Não Prenha",Tabela133917[[#This Row],[Vaca]],"-")</f>
        <v>-</v>
      </c>
      <c r="R282" s="162" t="str">
        <f>IF(Tabela133917[[#This Row],[Diagnóstico]]="Não Prenha",Tabela133917[[#This Row],[E.C.C DG]],"-")</f>
        <v>-</v>
      </c>
      <c r="S282" s="162"/>
      <c r="T282" s="162" t="str">
        <f>IF(Tabela133917[[#This Row],[Diagnóstico]]="Não Prenha",Tabela133917[[#This Row],[E.C.C. IA]],"-")</f>
        <v>-</v>
      </c>
      <c r="U282" s="162" t="str">
        <f>IF(Tabela133917[[#This Row],[Diagnóstico]]="Não Prenha",Tabela133917[[#This Row],[Raça IA]],"-")</f>
        <v>-</v>
      </c>
      <c r="V282" s="162"/>
      <c r="W282" s="162">
        <f>Tabela133917[[#This Row],[Categoria]]</f>
        <v>0</v>
      </c>
      <c r="X282" s="162"/>
      <c r="Y282" s="162"/>
      <c r="Z282" s="162"/>
      <c r="AA282" s="162"/>
      <c r="AB282" s="150" t="str">
        <f t="shared" si="13"/>
        <v/>
      </c>
      <c r="AD282" s="157"/>
      <c r="AE282" s="158" t="str">
        <f>IF(Tabela131241018[[#This Row],[Diagnóstico]]="Não Prenha ",Tabela133917[[#This Row],[Vaca]],"-")</f>
        <v>-</v>
      </c>
      <c r="AF282" s="162"/>
      <c r="AG282" s="162"/>
      <c r="AH282" s="162"/>
      <c r="AI282" s="162"/>
      <c r="AJ282" s="162"/>
      <c r="AK282" s="162">
        <f>Tabela133917[[#This Row],[Categoria]]</f>
        <v>0</v>
      </c>
      <c r="AL282" s="162"/>
      <c r="AM282" s="162"/>
      <c r="AN282" s="162"/>
      <c r="AO282" s="162"/>
      <c r="AP282" s="150" t="str">
        <f t="shared" si="14"/>
        <v/>
      </c>
    </row>
    <row r="283" spans="1:42" s="144" customFormat="1" ht="16.5" hidden="1" x14ac:dyDescent="0.25">
      <c r="A283" s="159"/>
      <c r="B283" s="157"/>
      <c r="C283" s="158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50" t="str">
        <f t="shared" si="12"/>
        <v/>
      </c>
      <c r="P283" s="157"/>
      <c r="Q283" s="158" t="str">
        <f>IF(Tabela133917[[#This Row],[Diagnóstico]]="Não Prenha",Tabela133917[[#This Row],[Vaca]],"-")</f>
        <v>-</v>
      </c>
      <c r="R283" s="162" t="str">
        <f>IF(Tabela133917[[#This Row],[Diagnóstico]]="Não Prenha",Tabela133917[[#This Row],[E.C.C DG]],"-")</f>
        <v>-</v>
      </c>
      <c r="S283" s="162"/>
      <c r="T283" s="162" t="str">
        <f>IF(Tabela133917[[#This Row],[Diagnóstico]]="Não Prenha",Tabela133917[[#This Row],[E.C.C. IA]],"-")</f>
        <v>-</v>
      </c>
      <c r="U283" s="162" t="str">
        <f>IF(Tabela133917[[#This Row],[Diagnóstico]]="Não Prenha",Tabela133917[[#This Row],[Raça IA]],"-")</f>
        <v>-</v>
      </c>
      <c r="V283" s="162"/>
      <c r="W283" s="162">
        <f>Tabela133917[[#This Row],[Categoria]]</f>
        <v>0</v>
      </c>
      <c r="X283" s="162"/>
      <c r="Y283" s="162"/>
      <c r="Z283" s="162"/>
      <c r="AA283" s="162"/>
      <c r="AB283" s="150" t="str">
        <f t="shared" si="13"/>
        <v/>
      </c>
      <c r="AD283" s="157"/>
      <c r="AE283" s="158" t="str">
        <f>IF(Tabela131241018[[#This Row],[Diagnóstico]]="Não Prenha ",Tabela133917[[#This Row],[Vaca]],"-")</f>
        <v>-</v>
      </c>
      <c r="AF283" s="162"/>
      <c r="AG283" s="162"/>
      <c r="AH283" s="162"/>
      <c r="AI283" s="162"/>
      <c r="AJ283" s="162"/>
      <c r="AK283" s="162">
        <f>Tabela133917[[#This Row],[Categoria]]</f>
        <v>0</v>
      </c>
      <c r="AL283" s="162"/>
      <c r="AM283" s="162"/>
      <c r="AN283" s="162"/>
      <c r="AO283" s="162"/>
      <c r="AP283" s="150" t="str">
        <f t="shared" si="14"/>
        <v/>
      </c>
    </row>
    <row r="284" spans="1:42" s="144" customFormat="1" ht="16.5" hidden="1" x14ac:dyDescent="0.25">
      <c r="A284" s="159"/>
      <c r="B284" s="157"/>
      <c r="C284" s="158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50" t="str">
        <f t="shared" si="12"/>
        <v/>
      </c>
      <c r="P284" s="157"/>
      <c r="Q284" s="158" t="str">
        <f>IF(Tabela133917[[#This Row],[Diagnóstico]]="Não Prenha",Tabela133917[[#This Row],[Vaca]],"-")</f>
        <v>-</v>
      </c>
      <c r="R284" s="162" t="str">
        <f>IF(Tabela133917[[#This Row],[Diagnóstico]]="Não Prenha",Tabela133917[[#This Row],[E.C.C DG]],"-")</f>
        <v>-</v>
      </c>
      <c r="S284" s="162"/>
      <c r="T284" s="162" t="str">
        <f>IF(Tabela133917[[#This Row],[Diagnóstico]]="Não Prenha",Tabela133917[[#This Row],[E.C.C. IA]],"-")</f>
        <v>-</v>
      </c>
      <c r="U284" s="162" t="str">
        <f>IF(Tabela133917[[#This Row],[Diagnóstico]]="Não Prenha",Tabela133917[[#This Row],[Raça IA]],"-")</f>
        <v>-</v>
      </c>
      <c r="V284" s="162"/>
      <c r="W284" s="162">
        <f>Tabela133917[[#This Row],[Categoria]]</f>
        <v>0</v>
      </c>
      <c r="X284" s="162"/>
      <c r="Y284" s="162"/>
      <c r="Z284" s="162"/>
      <c r="AA284" s="162"/>
      <c r="AB284" s="150" t="str">
        <f t="shared" si="13"/>
        <v/>
      </c>
      <c r="AD284" s="157"/>
      <c r="AE284" s="158" t="str">
        <f>IF(Tabela131241018[[#This Row],[Diagnóstico]]="Não Prenha ",Tabela133917[[#This Row],[Vaca]],"-")</f>
        <v>-</v>
      </c>
      <c r="AF284" s="162"/>
      <c r="AG284" s="162"/>
      <c r="AH284" s="162"/>
      <c r="AI284" s="162"/>
      <c r="AJ284" s="162"/>
      <c r="AK284" s="162">
        <f>Tabela133917[[#This Row],[Categoria]]</f>
        <v>0</v>
      </c>
      <c r="AL284" s="162"/>
      <c r="AM284" s="162"/>
      <c r="AN284" s="162"/>
      <c r="AO284" s="162"/>
      <c r="AP284" s="150" t="str">
        <f t="shared" si="14"/>
        <v/>
      </c>
    </row>
    <row r="285" spans="1:42" s="144" customFormat="1" ht="16.5" hidden="1" x14ac:dyDescent="0.25">
      <c r="A285" s="159"/>
      <c r="B285" s="157"/>
      <c r="C285" s="158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50" t="str">
        <f t="shared" si="12"/>
        <v/>
      </c>
      <c r="P285" s="157"/>
      <c r="Q285" s="158" t="str">
        <f>IF(Tabela133917[[#This Row],[Diagnóstico]]="Não Prenha",Tabela133917[[#This Row],[Vaca]],"-")</f>
        <v>-</v>
      </c>
      <c r="R285" s="162" t="str">
        <f>IF(Tabela133917[[#This Row],[Diagnóstico]]="Não Prenha",Tabela133917[[#This Row],[E.C.C DG]],"-")</f>
        <v>-</v>
      </c>
      <c r="S285" s="162"/>
      <c r="T285" s="162" t="str">
        <f>IF(Tabela133917[[#This Row],[Diagnóstico]]="Não Prenha",Tabela133917[[#This Row],[E.C.C. IA]],"-")</f>
        <v>-</v>
      </c>
      <c r="U285" s="162" t="str">
        <f>IF(Tabela133917[[#This Row],[Diagnóstico]]="Não Prenha",Tabela133917[[#This Row],[Raça IA]],"-")</f>
        <v>-</v>
      </c>
      <c r="V285" s="162"/>
      <c r="W285" s="162">
        <f>Tabela133917[[#This Row],[Categoria]]</f>
        <v>0</v>
      </c>
      <c r="X285" s="162"/>
      <c r="Y285" s="162"/>
      <c r="Z285" s="162"/>
      <c r="AA285" s="162"/>
      <c r="AB285" s="150" t="str">
        <f t="shared" si="13"/>
        <v/>
      </c>
      <c r="AD285" s="157"/>
      <c r="AE285" s="158" t="str">
        <f>IF(Tabela131241018[[#This Row],[Diagnóstico]]="Não Prenha ",Tabela133917[[#This Row],[Vaca]],"-")</f>
        <v>-</v>
      </c>
      <c r="AF285" s="162"/>
      <c r="AG285" s="162"/>
      <c r="AH285" s="162"/>
      <c r="AI285" s="162"/>
      <c r="AJ285" s="162"/>
      <c r="AK285" s="162">
        <f>Tabela133917[[#This Row],[Categoria]]</f>
        <v>0</v>
      </c>
      <c r="AL285" s="162"/>
      <c r="AM285" s="162"/>
      <c r="AN285" s="162"/>
      <c r="AO285" s="162"/>
      <c r="AP285" s="150" t="str">
        <f t="shared" si="14"/>
        <v/>
      </c>
    </row>
    <row r="286" spans="1:42" s="144" customFormat="1" ht="16.5" hidden="1" x14ac:dyDescent="0.25">
      <c r="A286" s="159"/>
      <c r="B286" s="157"/>
      <c r="C286" s="158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50" t="str">
        <f t="shared" si="12"/>
        <v/>
      </c>
      <c r="P286" s="157"/>
      <c r="Q286" s="158" t="str">
        <f>IF(Tabela133917[[#This Row],[Diagnóstico]]="Não Prenha",Tabela133917[[#This Row],[Vaca]],"-")</f>
        <v>-</v>
      </c>
      <c r="R286" s="162" t="str">
        <f>IF(Tabela133917[[#This Row],[Diagnóstico]]="Não Prenha",Tabela133917[[#This Row],[E.C.C DG]],"-")</f>
        <v>-</v>
      </c>
      <c r="S286" s="162"/>
      <c r="T286" s="162" t="str">
        <f>IF(Tabela133917[[#This Row],[Diagnóstico]]="Não Prenha",Tabela133917[[#This Row],[E.C.C. IA]],"-")</f>
        <v>-</v>
      </c>
      <c r="U286" s="162" t="str">
        <f>IF(Tabela133917[[#This Row],[Diagnóstico]]="Não Prenha",Tabela133917[[#This Row],[Raça IA]],"-")</f>
        <v>-</v>
      </c>
      <c r="V286" s="162"/>
      <c r="W286" s="162">
        <f>Tabela133917[[#This Row],[Categoria]]</f>
        <v>0</v>
      </c>
      <c r="X286" s="162"/>
      <c r="Y286" s="162"/>
      <c r="Z286" s="162"/>
      <c r="AA286" s="162"/>
      <c r="AB286" s="150" t="str">
        <f t="shared" si="13"/>
        <v/>
      </c>
      <c r="AD286" s="157"/>
      <c r="AE286" s="158" t="str">
        <f>IF(Tabela131241018[[#This Row],[Diagnóstico]]="Não Prenha ",Tabela133917[[#This Row],[Vaca]],"-")</f>
        <v>-</v>
      </c>
      <c r="AF286" s="162"/>
      <c r="AG286" s="162"/>
      <c r="AH286" s="162"/>
      <c r="AI286" s="162"/>
      <c r="AJ286" s="162"/>
      <c r="AK286" s="162">
        <f>Tabela133917[[#This Row],[Categoria]]</f>
        <v>0</v>
      </c>
      <c r="AL286" s="162"/>
      <c r="AM286" s="162"/>
      <c r="AN286" s="162"/>
      <c r="AO286" s="162"/>
      <c r="AP286" s="150" t="str">
        <f t="shared" si="14"/>
        <v/>
      </c>
    </row>
    <row r="287" spans="1:42" s="144" customFormat="1" ht="16.5" hidden="1" x14ac:dyDescent="0.25">
      <c r="A287" s="159"/>
      <c r="B287" s="157"/>
      <c r="C287" s="158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50" t="str">
        <f t="shared" si="12"/>
        <v/>
      </c>
      <c r="P287" s="157"/>
      <c r="Q287" s="158" t="str">
        <f>IF(Tabela133917[[#This Row],[Diagnóstico]]="Não Prenha",Tabela133917[[#This Row],[Vaca]],"-")</f>
        <v>-</v>
      </c>
      <c r="R287" s="162" t="str">
        <f>IF(Tabela133917[[#This Row],[Diagnóstico]]="Não Prenha",Tabela133917[[#This Row],[E.C.C DG]],"-")</f>
        <v>-</v>
      </c>
      <c r="S287" s="162"/>
      <c r="T287" s="162" t="str">
        <f>IF(Tabela133917[[#This Row],[Diagnóstico]]="Não Prenha",Tabela133917[[#This Row],[E.C.C. IA]],"-")</f>
        <v>-</v>
      </c>
      <c r="U287" s="162" t="str">
        <f>IF(Tabela133917[[#This Row],[Diagnóstico]]="Não Prenha",Tabela133917[[#This Row],[Raça IA]],"-")</f>
        <v>-</v>
      </c>
      <c r="V287" s="162"/>
      <c r="W287" s="162">
        <f>Tabela133917[[#This Row],[Categoria]]</f>
        <v>0</v>
      </c>
      <c r="X287" s="162"/>
      <c r="Y287" s="162"/>
      <c r="Z287" s="162"/>
      <c r="AA287" s="162"/>
      <c r="AB287" s="150" t="str">
        <f t="shared" si="13"/>
        <v/>
      </c>
      <c r="AD287" s="157"/>
      <c r="AE287" s="158" t="str">
        <f>IF(Tabela131241018[[#This Row],[Diagnóstico]]="Não Prenha ",Tabela133917[[#This Row],[Vaca]],"-")</f>
        <v>-</v>
      </c>
      <c r="AF287" s="162"/>
      <c r="AG287" s="162"/>
      <c r="AH287" s="162"/>
      <c r="AI287" s="162"/>
      <c r="AJ287" s="162"/>
      <c r="AK287" s="162">
        <f>Tabela133917[[#This Row],[Categoria]]</f>
        <v>0</v>
      </c>
      <c r="AL287" s="162"/>
      <c r="AM287" s="162"/>
      <c r="AN287" s="162"/>
      <c r="AO287" s="162"/>
      <c r="AP287" s="150" t="str">
        <f t="shared" si="14"/>
        <v/>
      </c>
    </row>
    <row r="288" spans="1:42" s="144" customFormat="1" ht="16.5" hidden="1" x14ac:dyDescent="0.25">
      <c r="A288" s="159"/>
      <c r="B288" s="157"/>
      <c r="C288" s="158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50" t="str">
        <f t="shared" si="12"/>
        <v/>
      </c>
      <c r="P288" s="157"/>
      <c r="Q288" s="158" t="str">
        <f>IF(Tabela133917[[#This Row],[Diagnóstico]]="Não Prenha",Tabela133917[[#This Row],[Vaca]],"-")</f>
        <v>-</v>
      </c>
      <c r="R288" s="162" t="str">
        <f>IF(Tabela133917[[#This Row],[Diagnóstico]]="Não Prenha",Tabela133917[[#This Row],[E.C.C DG]],"-")</f>
        <v>-</v>
      </c>
      <c r="S288" s="162"/>
      <c r="T288" s="162" t="str">
        <f>IF(Tabela133917[[#This Row],[Diagnóstico]]="Não Prenha",Tabela133917[[#This Row],[E.C.C. IA]],"-")</f>
        <v>-</v>
      </c>
      <c r="U288" s="162" t="str">
        <f>IF(Tabela133917[[#This Row],[Diagnóstico]]="Não Prenha",Tabela133917[[#This Row],[Raça IA]],"-")</f>
        <v>-</v>
      </c>
      <c r="V288" s="162"/>
      <c r="W288" s="162">
        <f>Tabela133917[[#This Row],[Categoria]]</f>
        <v>0</v>
      </c>
      <c r="X288" s="162"/>
      <c r="Y288" s="162"/>
      <c r="Z288" s="162"/>
      <c r="AA288" s="162"/>
      <c r="AB288" s="150" t="str">
        <f t="shared" si="13"/>
        <v/>
      </c>
      <c r="AD288" s="157"/>
      <c r="AE288" s="158" t="str">
        <f>IF(Tabela131241018[[#This Row],[Diagnóstico]]="Não Prenha ",Tabela133917[[#This Row],[Vaca]],"-")</f>
        <v>-</v>
      </c>
      <c r="AF288" s="162"/>
      <c r="AG288" s="162"/>
      <c r="AH288" s="162"/>
      <c r="AI288" s="162"/>
      <c r="AJ288" s="162"/>
      <c r="AK288" s="162">
        <f>Tabela133917[[#This Row],[Categoria]]</f>
        <v>0</v>
      </c>
      <c r="AL288" s="162"/>
      <c r="AM288" s="162"/>
      <c r="AN288" s="162"/>
      <c r="AO288" s="162"/>
      <c r="AP288" s="150" t="str">
        <f t="shared" si="14"/>
        <v/>
      </c>
    </row>
    <row r="289" spans="1:42" s="144" customFormat="1" ht="16.5" hidden="1" x14ac:dyDescent="0.25">
      <c r="A289" s="159"/>
      <c r="B289" s="157"/>
      <c r="C289" s="158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50" t="str">
        <f t="shared" si="12"/>
        <v/>
      </c>
      <c r="P289" s="157"/>
      <c r="Q289" s="158" t="str">
        <f>IF(Tabela133917[[#This Row],[Diagnóstico]]="Não Prenha",Tabela133917[[#This Row],[Vaca]],"-")</f>
        <v>-</v>
      </c>
      <c r="R289" s="162" t="str">
        <f>IF(Tabela133917[[#This Row],[Diagnóstico]]="Não Prenha",Tabela133917[[#This Row],[E.C.C DG]],"-")</f>
        <v>-</v>
      </c>
      <c r="S289" s="162"/>
      <c r="T289" s="162" t="str">
        <f>IF(Tabela133917[[#This Row],[Diagnóstico]]="Não Prenha",Tabela133917[[#This Row],[E.C.C. IA]],"-")</f>
        <v>-</v>
      </c>
      <c r="U289" s="162" t="str">
        <f>IF(Tabela133917[[#This Row],[Diagnóstico]]="Não Prenha",Tabela133917[[#This Row],[Raça IA]],"-")</f>
        <v>-</v>
      </c>
      <c r="V289" s="162"/>
      <c r="W289" s="162">
        <f>Tabela133917[[#This Row],[Categoria]]</f>
        <v>0</v>
      </c>
      <c r="X289" s="162"/>
      <c r="Y289" s="162"/>
      <c r="Z289" s="162"/>
      <c r="AA289" s="162"/>
      <c r="AB289" s="150" t="str">
        <f t="shared" si="13"/>
        <v/>
      </c>
      <c r="AD289" s="157"/>
      <c r="AE289" s="158" t="str">
        <f>IF(Tabela131241018[[#This Row],[Diagnóstico]]="Não Prenha ",Tabela133917[[#This Row],[Vaca]],"-")</f>
        <v>-</v>
      </c>
      <c r="AF289" s="162"/>
      <c r="AG289" s="162"/>
      <c r="AH289" s="162"/>
      <c r="AI289" s="162"/>
      <c r="AJ289" s="162"/>
      <c r="AK289" s="162">
        <f>Tabela133917[[#This Row],[Categoria]]</f>
        <v>0</v>
      </c>
      <c r="AL289" s="162"/>
      <c r="AM289" s="162"/>
      <c r="AN289" s="162"/>
      <c r="AO289" s="162"/>
      <c r="AP289" s="150" t="str">
        <f t="shared" si="14"/>
        <v/>
      </c>
    </row>
    <row r="290" spans="1:42" s="144" customFormat="1" ht="16.5" hidden="1" x14ac:dyDescent="0.25">
      <c r="A290" s="159"/>
      <c r="B290" s="157"/>
      <c r="C290" s="158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50" t="str">
        <f t="shared" si="12"/>
        <v/>
      </c>
      <c r="P290" s="157"/>
      <c r="Q290" s="158" t="str">
        <f>IF(Tabela133917[[#This Row],[Diagnóstico]]="Não Prenha",Tabela133917[[#This Row],[Vaca]],"-")</f>
        <v>-</v>
      </c>
      <c r="R290" s="162" t="str">
        <f>IF(Tabela133917[[#This Row],[Diagnóstico]]="Não Prenha",Tabela133917[[#This Row],[E.C.C DG]],"-")</f>
        <v>-</v>
      </c>
      <c r="S290" s="162"/>
      <c r="T290" s="162" t="str">
        <f>IF(Tabela133917[[#This Row],[Diagnóstico]]="Não Prenha",Tabela133917[[#This Row],[E.C.C. IA]],"-")</f>
        <v>-</v>
      </c>
      <c r="U290" s="162" t="str">
        <f>IF(Tabela133917[[#This Row],[Diagnóstico]]="Não Prenha",Tabela133917[[#This Row],[Raça IA]],"-")</f>
        <v>-</v>
      </c>
      <c r="V290" s="162"/>
      <c r="W290" s="162">
        <f>Tabela133917[[#This Row],[Categoria]]</f>
        <v>0</v>
      </c>
      <c r="X290" s="162"/>
      <c r="Y290" s="162"/>
      <c r="Z290" s="162"/>
      <c r="AA290" s="162"/>
      <c r="AB290" s="150" t="str">
        <f t="shared" si="13"/>
        <v/>
      </c>
      <c r="AD290" s="157"/>
      <c r="AE290" s="158" t="str">
        <f>IF(Tabela131241018[[#This Row],[Diagnóstico]]="Não Prenha ",Tabela133917[[#This Row],[Vaca]],"-")</f>
        <v>-</v>
      </c>
      <c r="AF290" s="162"/>
      <c r="AG290" s="162"/>
      <c r="AH290" s="162"/>
      <c r="AI290" s="162"/>
      <c r="AJ290" s="162"/>
      <c r="AK290" s="162">
        <f>Tabela133917[[#This Row],[Categoria]]</f>
        <v>0</v>
      </c>
      <c r="AL290" s="162"/>
      <c r="AM290" s="162"/>
      <c r="AN290" s="162"/>
      <c r="AO290" s="162"/>
      <c r="AP290" s="150" t="str">
        <f t="shared" si="14"/>
        <v/>
      </c>
    </row>
    <row r="291" spans="1:42" s="144" customFormat="1" ht="16.5" hidden="1" x14ac:dyDescent="0.25">
      <c r="A291" s="159"/>
      <c r="B291" s="157"/>
      <c r="C291" s="158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50" t="str">
        <f t="shared" si="12"/>
        <v/>
      </c>
      <c r="P291" s="157"/>
      <c r="Q291" s="158" t="str">
        <f>IF(Tabela133917[[#This Row],[Diagnóstico]]="Não Prenha",Tabela133917[[#This Row],[Vaca]],"-")</f>
        <v>-</v>
      </c>
      <c r="R291" s="162" t="str">
        <f>IF(Tabela133917[[#This Row],[Diagnóstico]]="Não Prenha",Tabela133917[[#This Row],[E.C.C DG]],"-")</f>
        <v>-</v>
      </c>
      <c r="S291" s="162"/>
      <c r="T291" s="162" t="str">
        <f>IF(Tabela133917[[#This Row],[Diagnóstico]]="Não Prenha",Tabela133917[[#This Row],[E.C.C. IA]],"-")</f>
        <v>-</v>
      </c>
      <c r="U291" s="162" t="str">
        <f>IF(Tabela133917[[#This Row],[Diagnóstico]]="Não Prenha",Tabela133917[[#This Row],[Raça IA]],"-")</f>
        <v>-</v>
      </c>
      <c r="V291" s="162"/>
      <c r="W291" s="162">
        <f>Tabela133917[[#This Row],[Categoria]]</f>
        <v>0</v>
      </c>
      <c r="X291" s="162"/>
      <c r="Y291" s="162"/>
      <c r="Z291" s="162"/>
      <c r="AA291" s="162"/>
      <c r="AB291" s="150" t="str">
        <f t="shared" si="13"/>
        <v/>
      </c>
      <c r="AD291" s="157"/>
      <c r="AE291" s="158" t="str">
        <f>IF(Tabela131241018[[#This Row],[Diagnóstico]]="Não Prenha ",Tabela133917[[#This Row],[Vaca]],"-")</f>
        <v>-</v>
      </c>
      <c r="AF291" s="162"/>
      <c r="AG291" s="162"/>
      <c r="AH291" s="162"/>
      <c r="AI291" s="162"/>
      <c r="AJ291" s="162"/>
      <c r="AK291" s="162">
        <f>Tabela133917[[#This Row],[Categoria]]</f>
        <v>0</v>
      </c>
      <c r="AL291" s="162"/>
      <c r="AM291" s="162"/>
      <c r="AN291" s="162"/>
      <c r="AO291" s="162"/>
      <c r="AP291" s="150" t="str">
        <f t="shared" si="14"/>
        <v/>
      </c>
    </row>
    <row r="292" spans="1:42" s="144" customFormat="1" ht="16.5" hidden="1" x14ac:dyDescent="0.25">
      <c r="A292" s="159"/>
      <c r="B292" s="157"/>
      <c r="C292" s="158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50" t="str">
        <f t="shared" si="12"/>
        <v/>
      </c>
      <c r="P292" s="157"/>
      <c r="Q292" s="158" t="str">
        <f>IF(Tabela133917[[#This Row],[Diagnóstico]]="Não Prenha",Tabela133917[[#This Row],[Vaca]],"-")</f>
        <v>-</v>
      </c>
      <c r="R292" s="162" t="str">
        <f>IF(Tabela133917[[#This Row],[Diagnóstico]]="Não Prenha",Tabela133917[[#This Row],[E.C.C DG]],"-")</f>
        <v>-</v>
      </c>
      <c r="S292" s="162"/>
      <c r="T292" s="162" t="str">
        <f>IF(Tabela133917[[#This Row],[Diagnóstico]]="Não Prenha",Tabela133917[[#This Row],[E.C.C. IA]],"-")</f>
        <v>-</v>
      </c>
      <c r="U292" s="162" t="str">
        <f>IF(Tabela133917[[#This Row],[Diagnóstico]]="Não Prenha",Tabela133917[[#This Row],[Raça IA]],"-")</f>
        <v>-</v>
      </c>
      <c r="V292" s="162"/>
      <c r="W292" s="162">
        <f>Tabela133917[[#This Row],[Categoria]]</f>
        <v>0</v>
      </c>
      <c r="X292" s="162"/>
      <c r="Y292" s="162"/>
      <c r="Z292" s="162"/>
      <c r="AA292" s="162"/>
      <c r="AB292" s="150" t="str">
        <f t="shared" si="13"/>
        <v/>
      </c>
      <c r="AD292" s="157"/>
      <c r="AE292" s="158" t="str">
        <f>IF(Tabela131241018[[#This Row],[Diagnóstico]]="Não Prenha ",Tabela133917[[#This Row],[Vaca]],"-")</f>
        <v>-</v>
      </c>
      <c r="AF292" s="162"/>
      <c r="AG292" s="162"/>
      <c r="AH292" s="162"/>
      <c r="AI292" s="162"/>
      <c r="AJ292" s="162"/>
      <c r="AK292" s="162">
        <f>Tabela133917[[#This Row],[Categoria]]</f>
        <v>0</v>
      </c>
      <c r="AL292" s="162"/>
      <c r="AM292" s="162"/>
      <c r="AN292" s="162"/>
      <c r="AO292" s="162"/>
      <c r="AP292" s="150" t="str">
        <f t="shared" si="14"/>
        <v/>
      </c>
    </row>
    <row r="293" spans="1:42" s="144" customFormat="1" ht="16.5" hidden="1" x14ac:dyDescent="0.25">
      <c r="A293" s="159"/>
      <c r="B293" s="157"/>
      <c r="C293" s="158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50" t="str">
        <f t="shared" si="12"/>
        <v/>
      </c>
      <c r="P293" s="157"/>
      <c r="Q293" s="158" t="str">
        <f>IF(Tabela133917[[#This Row],[Diagnóstico]]="Não Prenha",Tabela133917[[#This Row],[Vaca]],"-")</f>
        <v>-</v>
      </c>
      <c r="R293" s="162" t="str">
        <f>IF(Tabela133917[[#This Row],[Diagnóstico]]="Não Prenha",Tabela133917[[#This Row],[E.C.C DG]],"-")</f>
        <v>-</v>
      </c>
      <c r="S293" s="162"/>
      <c r="T293" s="162" t="str">
        <f>IF(Tabela133917[[#This Row],[Diagnóstico]]="Não Prenha",Tabela133917[[#This Row],[E.C.C. IA]],"-")</f>
        <v>-</v>
      </c>
      <c r="U293" s="162" t="str">
        <f>IF(Tabela133917[[#This Row],[Diagnóstico]]="Não Prenha",Tabela133917[[#This Row],[Raça IA]],"-")</f>
        <v>-</v>
      </c>
      <c r="V293" s="162"/>
      <c r="W293" s="162">
        <f>Tabela133917[[#This Row],[Categoria]]</f>
        <v>0</v>
      </c>
      <c r="X293" s="162"/>
      <c r="Y293" s="162"/>
      <c r="Z293" s="162"/>
      <c r="AA293" s="162"/>
      <c r="AB293" s="150" t="str">
        <f t="shared" si="13"/>
        <v/>
      </c>
      <c r="AD293" s="157"/>
      <c r="AE293" s="158" t="str">
        <f>IF(Tabela131241018[[#This Row],[Diagnóstico]]="Não Prenha ",Tabela133917[[#This Row],[Vaca]],"-")</f>
        <v>-</v>
      </c>
      <c r="AF293" s="162"/>
      <c r="AG293" s="162"/>
      <c r="AH293" s="162"/>
      <c r="AI293" s="162"/>
      <c r="AJ293" s="162"/>
      <c r="AK293" s="162">
        <f>Tabela133917[[#This Row],[Categoria]]</f>
        <v>0</v>
      </c>
      <c r="AL293" s="162"/>
      <c r="AM293" s="162"/>
      <c r="AN293" s="162"/>
      <c r="AO293" s="162"/>
      <c r="AP293" s="150" t="str">
        <f t="shared" si="14"/>
        <v/>
      </c>
    </row>
    <row r="294" spans="1:42" s="144" customFormat="1" ht="16.5" hidden="1" x14ac:dyDescent="0.25">
      <c r="A294" s="159"/>
      <c r="B294" s="157"/>
      <c r="C294" s="158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50" t="str">
        <f t="shared" si="12"/>
        <v/>
      </c>
      <c r="P294" s="157"/>
      <c r="Q294" s="158" t="str">
        <f>IF(Tabela133917[[#This Row],[Diagnóstico]]="Não Prenha",Tabela133917[[#This Row],[Vaca]],"-")</f>
        <v>-</v>
      </c>
      <c r="R294" s="162" t="str">
        <f>IF(Tabela133917[[#This Row],[Diagnóstico]]="Não Prenha",Tabela133917[[#This Row],[E.C.C DG]],"-")</f>
        <v>-</v>
      </c>
      <c r="S294" s="162"/>
      <c r="T294" s="162" t="str">
        <f>IF(Tabela133917[[#This Row],[Diagnóstico]]="Não Prenha",Tabela133917[[#This Row],[E.C.C. IA]],"-")</f>
        <v>-</v>
      </c>
      <c r="U294" s="162" t="str">
        <f>IF(Tabela133917[[#This Row],[Diagnóstico]]="Não Prenha",Tabela133917[[#This Row],[Raça IA]],"-")</f>
        <v>-</v>
      </c>
      <c r="V294" s="162"/>
      <c r="W294" s="162">
        <f>Tabela133917[[#This Row],[Categoria]]</f>
        <v>0</v>
      </c>
      <c r="X294" s="162"/>
      <c r="Y294" s="162"/>
      <c r="Z294" s="162"/>
      <c r="AA294" s="162"/>
      <c r="AB294" s="150" t="str">
        <f t="shared" si="13"/>
        <v/>
      </c>
      <c r="AD294" s="157"/>
      <c r="AE294" s="158" t="str">
        <f>IF(Tabela131241018[[#This Row],[Diagnóstico]]="Não Prenha ",Tabela133917[[#This Row],[Vaca]],"-")</f>
        <v>-</v>
      </c>
      <c r="AF294" s="162"/>
      <c r="AG294" s="162"/>
      <c r="AH294" s="162"/>
      <c r="AI294" s="162"/>
      <c r="AJ294" s="162"/>
      <c r="AK294" s="162">
        <f>Tabela133917[[#This Row],[Categoria]]</f>
        <v>0</v>
      </c>
      <c r="AL294" s="162"/>
      <c r="AM294" s="162"/>
      <c r="AN294" s="162"/>
      <c r="AO294" s="162"/>
      <c r="AP294" s="150" t="str">
        <f t="shared" si="14"/>
        <v/>
      </c>
    </row>
    <row r="295" spans="1:42" s="144" customFormat="1" ht="16.5" hidden="1" x14ac:dyDescent="0.25">
      <c r="A295" s="159"/>
      <c r="B295" s="157"/>
      <c r="C295" s="158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50" t="str">
        <f t="shared" si="12"/>
        <v/>
      </c>
      <c r="P295" s="157"/>
      <c r="Q295" s="158" t="str">
        <f>IF(Tabela133917[[#This Row],[Diagnóstico]]="Não Prenha",Tabela133917[[#This Row],[Vaca]],"-")</f>
        <v>-</v>
      </c>
      <c r="R295" s="162" t="str">
        <f>IF(Tabela133917[[#This Row],[Diagnóstico]]="Não Prenha",Tabela133917[[#This Row],[E.C.C DG]],"-")</f>
        <v>-</v>
      </c>
      <c r="S295" s="162"/>
      <c r="T295" s="162" t="str">
        <f>IF(Tabela133917[[#This Row],[Diagnóstico]]="Não Prenha",Tabela133917[[#This Row],[E.C.C. IA]],"-")</f>
        <v>-</v>
      </c>
      <c r="U295" s="162" t="str">
        <f>IF(Tabela133917[[#This Row],[Diagnóstico]]="Não Prenha",Tabela133917[[#This Row],[Raça IA]],"-")</f>
        <v>-</v>
      </c>
      <c r="V295" s="162"/>
      <c r="W295" s="162">
        <f>Tabela133917[[#This Row],[Categoria]]</f>
        <v>0</v>
      </c>
      <c r="X295" s="162"/>
      <c r="Y295" s="162"/>
      <c r="Z295" s="162"/>
      <c r="AA295" s="162"/>
      <c r="AB295" s="150" t="str">
        <f t="shared" si="13"/>
        <v/>
      </c>
      <c r="AD295" s="157"/>
      <c r="AE295" s="158" t="str">
        <f>IF(Tabela131241018[[#This Row],[Diagnóstico]]="Não Prenha ",Tabela133917[[#This Row],[Vaca]],"-")</f>
        <v>-</v>
      </c>
      <c r="AF295" s="162"/>
      <c r="AG295" s="162"/>
      <c r="AH295" s="162"/>
      <c r="AI295" s="162"/>
      <c r="AJ295" s="162"/>
      <c r="AK295" s="162">
        <f>Tabela133917[[#This Row],[Categoria]]</f>
        <v>0</v>
      </c>
      <c r="AL295" s="162"/>
      <c r="AM295" s="162"/>
      <c r="AN295" s="162"/>
      <c r="AO295" s="162"/>
      <c r="AP295" s="150" t="str">
        <f t="shared" si="14"/>
        <v/>
      </c>
    </row>
    <row r="296" spans="1:42" s="144" customFormat="1" ht="16.5" hidden="1" x14ac:dyDescent="0.25">
      <c r="A296" s="159"/>
      <c r="B296" s="157"/>
      <c r="C296" s="158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50" t="str">
        <f t="shared" si="12"/>
        <v/>
      </c>
      <c r="P296" s="157"/>
      <c r="Q296" s="158" t="str">
        <f>IF(Tabela133917[[#This Row],[Diagnóstico]]="Não Prenha",Tabela133917[[#This Row],[Vaca]],"-")</f>
        <v>-</v>
      </c>
      <c r="R296" s="162" t="str">
        <f>IF(Tabela133917[[#This Row],[Diagnóstico]]="Não Prenha",Tabela133917[[#This Row],[E.C.C DG]],"-")</f>
        <v>-</v>
      </c>
      <c r="S296" s="162"/>
      <c r="T296" s="162" t="str">
        <f>IF(Tabela133917[[#This Row],[Diagnóstico]]="Não Prenha",Tabela133917[[#This Row],[E.C.C. IA]],"-")</f>
        <v>-</v>
      </c>
      <c r="U296" s="162" t="str">
        <f>IF(Tabela133917[[#This Row],[Diagnóstico]]="Não Prenha",Tabela133917[[#This Row],[Raça IA]],"-")</f>
        <v>-</v>
      </c>
      <c r="V296" s="162"/>
      <c r="W296" s="162">
        <f>Tabela133917[[#This Row],[Categoria]]</f>
        <v>0</v>
      </c>
      <c r="X296" s="162"/>
      <c r="Y296" s="162"/>
      <c r="Z296" s="162"/>
      <c r="AA296" s="162"/>
      <c r="AB296" s="150" t="str">
        <f t="shared" si="13"/>
        <v/>
      </c>
      <c r="AD296" s="157"/>
      <c r="AE296" s="158" t="str">
        <f>IF(Tabela131241018[[#This Row],[Diagnóstico]]="Não Prenha ",Tabela133917[[#This Row],[Vaca]],"-")</f>
        <v>-</v>
      </c>
      <c r="AF296" s="162"/>
      <c r="AG296" s="162"/>
      <c r="AH296" s="162"/>
      <c r="AI296" s="162"/>
      <c r="AJ296" s="162"/>
      <c r="AK296" s="162">
        <f>Tabela133917[[#This Row],[Categoria]]</f>
        <v>0</v>
      </c>
      <c r="AL296" s="162"/>
      <c r="AM296" s="162"/>
      <c r="AN296" s="162"/>
      <c r="AO296" s="162"/>
      <c r="AP296" s="150" t="str">
        <f t="shared" si="14"/>
        <v/>
      </c>
    </row>
    <row r="297" spans="1:42" s="144" customFormat="1" ht="16.5" hidden="1" x14ac:dyDescent="0.25">
      <c r="A297" s="159"/>
      <c r="B297" s="157"/>
      <c r="C297" s="158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50" t="str">
        <f t="shared" si="12"/>
        <v/>
      </c>
      <c r="P297" s="157"/>
      <c r="Q297" s="158" t="str">
        <f>IF(Tabela133917[[#This Row],[Diagnóstico]]="Não Prenha",Tabela133917[[#This Row],[Vaca]],"-")</f>
        <v>-</v>
      </c>
      <c r="R297" s="162" t="str">
        <f>IF(Tabela133917[[#This Row],[Diagnóstico]]="Não Prenha",Tabela133917[[#This Row],[E.C.C DG]],"-")</f>
        <v>-</v>
      </c>
      <c r="S297" s="162"/>
      <c r="T297" s="162" t="str">
        <f>IF(Tabela133917[[#This Row],[Diagnóstico]]="Não Prenha",Tabela133917[[#This Row],[E.C.C. IA]],"-")</f>
        <v>-</v>
      </c>
      <c r="U297" s="162" t="str">
        <f>IF(Tabela133917[[#This Row],[Diagnóstico]]="Não Prenha",Tabela133917[[#This Row],[Raça IA]],"-")</f>
        <v>-</v>
      </c>
      <c r="V297" s="162"/>
      <c r="W297" s="162">
        <f>Tabela133917[[#This Row],[Categoria]]</f>
        <v>0</v>
      </c>
      <c r="X297" s="162"/>
      <c r="Y297" s="162"/>
      <c r="Z297" s="162"/>
      <c r="AA297" s="162"/>
      <c r="AB297" s="150" t="str">
        <f t="shared" si="13"/>
        <v/>
      </c>
      <c r="AD297" s="157"/>
      <c r="AE297" s="158" t="str">
        <f>IF(Tabela131241018[[#This Row],[Diagnóstico]]="Não Prenha ",Tabela133917[[#This Row],[Vaca]],"-")</f>
        <v>-</v>
      </c>
      <c r="AF297" s="162"/>
      <c r="AG297" s="162"/>
      <c r="AH297" s="162"/>
      <c r="AI297" s="162"/>
      <c r="AJ297" s="162"/>
      <c r="AK297" s="162">
        <f>Tabela133917[[#This Row],[Categoria]]</f>
        <v>0</v>
      </c>
      <c r="AL297" s="162"/>
      <c r="AM297" s="162"/>
      <c r="AN297" s="162"/>
      <c r="AO297" s="162"/>
      <c r="AP297" s="150" t="str">
        <f t="shared" si="14"/>
        <v/>
      </c>
    </row>
    <row r="298" spans="1:42" s="144" customFormat="1" ht="16.5" hidden="1" x14ac:dyDescent="0.25">
      <c r="A298" s="159"/>
      <c r="B298" s="157"/>
      <c r="C298" s="158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50" t="str">
        <f t="shared" si="12"/>
        <v/>
      </c>
      <c r="P298" s="157"/>
      <c r="Q298" s="158" t="str">
        <f>IF(Tabela133917[[#This Row],[Diagnóstico]]="Não Prenha",Tabela133917[[#This Row],[Vaca]],"-")</f>
        <v>-</v>
      </c>
      <c r="R298" s="162" t="str">
        <f>IF(Tabela133917[[#This Row],[Diagnóstico]]="Não Prenha",Tabela133917[[#This Row],[E.C.C DG]],"-")</f>
        <v>-</v>
      </c>
      <c r="S298" s="162"/>
      <c r="T298" s="162" t="str">
        <f>IF(Tabela133917[[#This Row],[Diagnóstico]]="Não Prenha",Tabela133917[[#This Row],[E.C.C. IA]],"-")</f>
        <v>-</v>
      </c>
      <c r="U298" s="162" t="str">
        <f>IF(Tabela133917[[#This Row],[Diagnóstico]]="Não Prenha",Tabela133917[[#This Row],[Raça IA]],"-")</f>
        <v>-</v>
      </c>
      <c r="V298" s="162"/>
      <c r="W298" s="162">
        <f>Tabela133917[[#This Row],[Categoria]]</f>
        <v>0</v>
      </c>
      <c r="X298" s="162"/>
      <c r="Y298" s="162"/>
      <c r="Z298" s="162"/>
      <c r="AA298" s="162"/>
      <c r="AB298" s="150" t="str">
        <f t="shared" si="13"/>
        <v/>
      </c>
      <c r="AD298" s="157"/>
      <c r="AE298" s="158" t="str">
        <f>IF(Tabela131241018[[#This Row],[Diagnóstico]]="Não Prenha ",Tabela133917[[#This Row],[Vaca]],"-")</f>
        <v>-</v>
      </c>
      <c r="AF298" s="162"/>
      <c r="AG298" s="162"/>
      <c r="AH298" s="162"/>
      <c r="AI298" s="162"/>
      <c r="AJ298" s="162"/>
      <c r="AK298" s="162">
        <f>Tabela133917[[#This Row],[Categoria]]</f>
        <v>0</v>
      </c>
      <c r="AL298" s="162"/>
      <c r="AM298" s="162"/>
      <c r="AN298" s="162"/>
      <c r="AO298" s="162"/>
      <c r="AP298" s="150" t="str">
        <f t="shared" si="14"/>
        <v/>
      </c>
    </row>
    <row r="299" spans="1:42" s="144" customFormat="1" ht="16.5" hidden="1" x14ac:dyDescent="0.25">
      <c r="A299" s="159"/>
      <c r="B299" s="157"/>
      <c r="C299" s="158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50" t="str">
        <f t="shared" si="12"/>
        <v/>
      </c>
      <c r="P299" s="157"/>
      <c r="Q299" s="158" t="str">
        <f>IF(Tabela133917[[#This Row],[Diagnóstico]]="Não Prenha",Tabela133917[[#This Row],[Vaca]],"-")</f>
        <v>-</v>
      </c>
      <c r="R299" s="162" t="str">
        <f>IF(Tabela133917[[#This Row],[Diagnóstico]]="Não Prenha",Tabela133917[[#This Row],[E.C.C DG]],"-")</f>
        <v>-</v>
      </c>
      <c r="S299" s="162"/>
      <c r="T299" s="162" t="str">
        <f>IF(Tabela133917[[#This Row],[Diagnóstico]]="Não Prenha",Tabela133917[[#This Row],[E.C.C. IA]],"-")</f>
        <v>-</v>
      </c>
      <c r="U299" s="162" t="str">
        <f>IF(Tabela133917[[#This Row],[Diagnóstico]]="Não Prenha",Tabela133917[[#This Row],[Raça IA]],"-")</f>
        <v>-</v>
      </c>
      <c r="V299" s="162"/>
      <c r="W299" s="162">
        <f>Tabela133917[[#This Row],[Categoria]]</f>
        <v>0</v>
      </c>
      <c r="X299" s="162"/>
      <c r="Y299" s="162"/>
      <c r="Z299" s="162"/>
      <c r="AA299" s="162"/>
      <c r="AB299" s="150" t="str">
        <f t="shared" si="13"/>
        <v/>
      </c>
      <c r="AD299" s="157"/>
      <c r="AE299" s="158" t="str">
        <f>IF(Tabela131241018[[#This Row],[Diagnóstico]]="Não Prenha ",Tabela133917[[#This Row],[Vaca]],"-")</f>
        <v>-</v>
      </c>
      <c r="AF299" s="162"/>
      <c r="AG299" s="162"/>
      <c r="AH299" s="162"/>
      <c r="AI299" s="162"/>
      <c r="AJ299" s="162"/>
      <c r="AK299" s="162">
        <f>Tabela133917[[#This Row],[Categoria]]</f>
        <v>0</v>
      </c>
      <c r="AL299" s="162"/>
      <c r="AM299" s="162"/>
      <c r="AN299" s="162"/>
      <c r="AO299" s="162"/>
      <c r="AP299" s="150" t="str">
        <f t="shared" si="14"/>
        <v/>
      </c>
    </row>
    <row r="300" spans="1:42" s="144" customFormat="1" ht="16.5" hidden="1" x14ac:dyDescent="0.25">
      <c r="A300" s="159"/>
      <c r="B300" s="157"/>
      <c r="C300" s="158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50" t="str">
        <f t="shared" si="12"/>
        <v/>
      </c>
      <c r="P300" s="157"/>
      <c r="Q300" s="158" t="str">
        <f>IF(Tabela133917[[#This Row],[Diagnóstico]]="Não Prenha",Tabela133917[[#This Row],[Vaca]],"-")</f>
        <v>-</v>
      </c>
      <c r="R300" s="162" t="str">
        <f>IF(Tabela133917[[#This Row],[Diagnóstico]]="Não Prenha",Tabela133917[[#This Row],[E.C.C DG]],"-")</f>
        <v>-</v>
      </c>
      <c r="S300" s="162"/>
      <c r="T300" s="162" t="str">
        <f>IF(Tabela133917[[#This Row],[Diagnóstico]]="Não Prenha",Tabela133917[[#This Row],[E.C.C. IA]],"-")</f>
        <v>-</v>
      </c>
      <c r="U300" s="162" t="str">
        <f>IF(Tabela133917[[#This Row],[Diagnóstico]]="Não Prenha",Tabela133917[[#This Row],[Raça IA]],"-")</f>
        <v>-</v>
      </c>
      <c r="V300" s="162"/>
      <c r="W300" s="162">
        <f>Tabela133917[[#This Row],[Categoria]]</f>
        <v>0</v>
      </c>
      <c r="X300" s="162"/>
      <c r="Y300" s="162"/>
      <c r="Z300" s="162"/>
      <c r="AA300" s="162"/>
      <c r="AB300" s="150" t="str">
        <f t="shared" si="13"/>
        <v/>
      </c>
      <c r="AD300" s="157"/>
      <c r="AE300" s="158" t="str">
        <f>IF(Tabela131241018[[#This Row],[Diagnóstico]]="Não Prenha ",Tabela133917[[#This Row],[Vaca]],"-")</f>
        <v>-</v>
      </c>
      <c r="AF300" s="162"/>
      <c r="AG300" s="162"/>
      <c r="AH300" s="162"/>
      <c r="AI300" s="162"/>
      <c r="AJ300" s="162"/>
      <c r="AK300" s="162">
        <f>Tabela133917[[#This Row],[Categoria]]</f>
        <v>0</v>
      </c>
      <c r="AL300" s="162"/>
      <c r="AM300" s="162"/>
      <c r="AN300" s="162"/>
      <c r="AO300" s="162"/>
      <c r="AP300" s="150" t="str">
        <f t="shared" si="14"/>
        <v/>
      </c>
    </row>
    <row r="301" spans="1:42" s="144" customFormat="1" ht="16.5" hidden="1" x14ac:dyDescent="0.25">
      <c r="A301" s="159"/>
      <c r="B301" s="157"/>
      <c r="C301" s="158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50" t="str">
        <f t="shared" si="12"/>
        <v/>
      </c>
      <c r="P301" s="157"/>
      <c r="Q301" s="158" t="str">
        <f>IF(Tabela133917[[#This Row],[Diagnóstico]]="Não Prenha",Tabela133917[[#This Row],[Vaca]],"-")</f>
        <v>-</v>
      </c>
      <c r="R301" s="162" t="str">
        <f>IF(Tabela133917[[#This Row],[Diagnóstico]]="Não Prenha",Tabela133917[[#This Row],[E.C.C DG]],"-")</f>
        <v>-</v>
      </c>
      <c r="S301" s="162"/>
      <c r="T301" s="162" t="str">
        <f>IF(Tabela133917[[#This Row],[Diagnóstico]]="Não Prenha",Tabela133917[[#This Row],[E.C.C. IA]],"-")</f>
        <v>-</v>
      </c>
      <c r="U301" s="162" t="str">
        <f>IF(Tabela133917[[#This Row],[Diagnóstico]]="Não Prenha",Tabela133917[[#This Row],[Raça IA]],"-")</f>
        <v>-</v>
      </c>
      <c r="V301" s="162"/>
      <c r="W301" s="162">
        <f>Tabela133917[[#This Row],[Categoria]]</f>
        <v>0</v>
      </c>
      <c r="X301" s="162"/>
      <c r="Y301" s="162"/>
      <c r="Z301" s="162"/>
      <c r="AA301" s="162"/>
      <c r="AB301" s="150" t="str">
        <f t="shared" si="13"/>
        <v/>
      </c>
      <c r="AD301" s="157"/>
      <c r="AE301" s="158" t="str">
        <f>IF(Tabela131241018[[#This Row],[Diagnóstico]]="Não Prenha ",Tabela133917[[#This Row],[Vaca]],"-")</f>
        <v>-</v>
      </c>
      <c r="AF301" s="162"/>
      <c r="AG301" s="162"/>
      <c r="AH301" s="162"/>
      <c r="AI301" s="162"/>
      <c r="AJ301" s="162"/>
      <c r="AK301" s="162">
        <f>Tabela133917[[#This Row],[Categoria]]</f>
        <v>0</v>
      </c>
      <c r="AL301" s="162"/>
      <c r="AM301" s="162"/>
      <c r="AN301" s="162"/>
      <c r="AO301" s="162"/>
      <c r="AP301" s="150" t="str">
        <f t="shared" si="14"/>
        <v/>
      </c>
    </row>
    <row r="302" spans="1:42" s="144" customFormat="1" ht="16.5" hidden="1" x14ac:dyDescent="0.25">
      <c r="A302" s="159"/>
      <c r="B302" s="157"/>
      <c r="C302" s="158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50" t="str">
        <f t="shared" si="12"/>
        <v/>
      </c>
      <c r="P302" s="157"/>
      <c r="Q302" s="158" t="str">
        <f>IF(Tabela133917[[#This Row],[Diagnóstico]]="Não Prenha",Tabela133917[[#This Row],[Vaca]],"-")</f>
        <v>-</v>
      </c>
      <c r="R302" s="162" t="str">
        <f>IF(Tabela133917[[#This Row],[Diagnóstico]]="Não Prenha",Tabela133917[[#This Row],[E.C.C DG]],"-")</f>
        <v>-</v>
      </c>
      <c r="S302" s="162"/>
      <c r="T302" s="162" t="str">
        <f>IF(Tabela133917[[#This Row],[Diagnóstico]]="Não Prenha",Tabela133917[[#This Row],[E.C.C. IA]],"-")</f>
        <v>-</v>
      </c>
      <c r="U302" s="162" t="str">
        <f>IF(Tabela133917[[#This Row],[Diagnóstico]]="Não Prenha",Tabela133917[[#This Row],[Raça IA]],"-")</f>
        <v>-</v>
      </c>
      <c r="V302" s="162"/>
      <c r="W302" s="162">
        <f>Tabela133917[[#This Row],[Categoria]]</f>
        <v>0</v>
      </c>
      <c r="X302" s="162"/>
      <c r="Y302" s="162"/>
      <c r="Z302" s="162"/>
      <c r="AA302" s="162"/>
      <c r="AB302" s="150" t="str">
        <f t="shared" si="13"/>
        <v/>
      </c>
      <c r="AD302" s="157"/>
      <c r="AE302" s="158" t="str">
        <f>IF(Tabela131241018[[#This Row],[Diagnóstico]]="Não Prenha ",Tabela133917[[#This Row],[Vaca]],"-")</f>
        <v>-</v>
      </c>
      <c r="AF302" s="162"/>
      <c r="AG302" s="162"/>
      <c r="AH302" s="162"/>
      <c r="AI302" s="162"/>
      <c r="AJ302" s="162"/>
      <c r="AK302" s="162">
        <f>Tabela133917[[#This Row],[Categoria]]</f>
        <v>0</v>
      </c>
      <c r="AL302" s="162"/>
      <c r="AM302" s="162"/>
      <c r="AN302" s="162"/>
      <c r="AO302" s="162"/>
      <c r="AP302" s="150" t="str">
        <f t="shared" si="14"/>
        <v/>
      </c>
    </row>
    <row r="303" spans="1:42" s="144" customFormat="1" ht="16.5" hidden="1" x14ac:dyDescent="0.25">
      <c r="A303" s="159"/>
      <c r="B303" s="157"/>
      <c r="C303" s="158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50" t="str">
        <f t="shared" si="12"/>
        <v/>
      </c>
      <c r="P303" s="157"/>
      <c r="Q303" s="158" t="str">
        <f>IF(Tabela133917[[#This Row],[Diagnóstico]]="Não Prenha",Tabela133917[[#This Row],[Vaca]],"-")</f>
        <v>-</v>
      </c>
      <c r="R303" s="162" t="str">
        <f>IF(Tabela133917[[#This Row],[Diagnóstico]]="Não Prenha",Tabela133917[[#This Row],[E.C.C DG]],"-")</f>
        <v>-</v>
      </c>
      <c r="S303" s="162"/>
      <c r="T303" s="162" t="str">
        <f>IF(Tabela133917[[#This Row],[Diagnóstico]]="Não Prenha",Tabela133917[[#This Row],[E.C.C. IA]],"-")</f>
        <v>-</v>
      </c>
      <c r="U303" s="162" t="str">
        <f>IF(Tabela133917[[#This Row],[Diagnóstico]]="Não Prenha",Tabela133917[[#This Row],[Raça IA]],"-")</f>
        <v>-</v>
      </c>
      <c r="V303" s="162"/>
      <c r="W303" s="162">
        <f>Tabela133917[[#This Row],[Categoria]]</f>
        <v>0</v>
      </c>
      <c r="X303" s="162"/>
      <c r="Y303" s="162"/>
      <c r="Z303" s="162"/>
      <c r="AA303" s="162"/>
      <c r="AB303" s="150" t="str">
        <f t="shared" si="13"/>
        <v/>
      </c>
      <c r="AD303" s="157"/>
      <c r="AE303" s="158" t="str">
        <f>IF(Tabela131241018[[#This Row],[Diagnóstico]]="Não Prenha ",Tabela133917[[#This Row],[Vaca]],"-")</f>
        <v>-</v>
      </c>
      <c r="AF303" s="162"/>
      <c r="AG303" s="162"/>
      <c r="AH303" s="162"/>
      <c r="AI303" s="162"/>
      <c r="AJ303" s="162"/>
      <c r="AK303" s="162">
        <f>Tabela133917[[#This Row],[Categoria]]</f>
        <v>0</v>
      </c>
      <c r="AL303" s="162"/>
      <c r="AM303" s="162"/>
      <c r="AN303" s="162"/>
      <c r="AO303" s="162"/>
      <c r="AP303" s="150" t="str">
        <f t="shared" si="14"/>
        <v/>
      </c>
    </row>
    <row r="304" spans="1:42" s="144" customFormat="1" ht="16.5" hidden="1" x14ac:dyDescent="0.25">
      <c r="A304" s="159"/>
      <c r="B304" s="157"/>
      <c r="C304" s="158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50" t="str">
        <f t="shared" si="12"/>
        <v/>
      </c>
      <c r="P304" s="157"/>
      <c r="Q304" s="158" t="str">
        <f>IF(Tabela133917[[#This Row],[Diagnóstico]]="Não Prenha",Tabela133917[[#This Row],[Vaca]],"-")</f>
        <v>-</v>
      </c>
      <c r="R304" s="162" t="str">
        <f>IF(Tabela133917[[#This Row],[Diagnóstico]]="Não Prenha",Tabela133917[[#This Row],[E.C.C DG]],"-")</f>
        <v>-</v>
      </c>
      <c r="S304" s="162"/>
      <c r="T304" s="162" t="str">
        <f>IF(Tabela133917[[#This Row],[Diagnóstico]]="Não Prenha",Tabela133917[[#This Row],[E.C.C. IA]],"-")</f>
        <v>-</v>
      </c>
      <c r="U304" s="162" t="str">
        <f>IF(Tabela133917[[#This Row],[Diagnóstico]]="Não Prenha",Tabela133917[[#This Row],[Raça IA]],"-")</f>
        <v>-</v>
      </c>
      <c r="V304" s="162"/>
      <c r="W304" s="162">
        <f>Tabela133917[[#This Row],[Categoria]]</f>
        <v>0</v>
      </c>
      <c r="X304" s="162"/>
      <c r="Y304" s="162"/>
      <c r="Z304" s="162"/>
      <c r="AA304" s="162"/>
      <c r="AB304" s="150" t="str">
        <f t="shared" si="13"/>
        <v/>
      </c>
      <c r="AD304" s="157"/>
      <c r="AE304" s="158" t="str">
        <f>IF(Tabela131241018[[#This Row],[Diagnóstico]]="Não Prenha ",Tabela133917[[#This Row],[Vaca]],"-")</f>
        <v>-</v>
      </c>
      <c r="AF304" s="162"/>
      <c r="AG304" s="162"/>
      <c r="AH304" s="162"/>
      <c r="AI304" s="162"/>
      <c r="AJ304" s="162"/>
      <c r="AK304" s="162">
        <f>Tabela133917[[#This Row],[Categoria]]</f>
        <v>0</v>
      </c>
      <c r="AL304" s="162"/>
      <c r="AM304" s="162"/>
      <c r="AN304" s="162"/>
      <c r="AO304" s="162"/>
      <c r="AP304" s="150" t="str">
        <f t="shared" si="14"/>
        <v/>
      </c>
    </row>
    <row r="305" spans="1:42" s="144" customFormat="1" ht="16.5" hidden="1" x14ac:dyDescent="0.25">
      <c r="A305" s="159"/>
      <c r="B305" s="157"/>
      <c r="C305" s="158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50" t="str">
        <f t="shared" si="12"/>
        <v/>
      </c>
      <c r="P305" s="157"/>
      <c r="Q305" s="158" t="str">
        <f>IF(Tabela133917[[#This Row],[Diagnóstico]]="Não Prenha",Tabela133917[[#This Row],[Vaca]],"-")</f>
        <v>-</v>
      </c>
      <c r="R305" s="162" t="str">
        <f>IF(Tabela133917[[#This Row],[Diagnóstico]]="Não Prenha",Tabela133917[[#This Row],[E.C.C DG]],"-")</f>
        <v>-</v>
      </c>
      <c r="S305" s="162"/>
      <c r="T305" s="162" t="str">
        <f>IF(Tabela133917[[#This Row],[Diagnóstico]]="Não Prenha",Tabela133917[[#This Row],[E.C.C. IA]],"-")</f>
        <v>-</v>
      </c>
      <c r="U305" s="162" t="str">
        <f>IF(Tabela133917[[#This Row],[Diagnóstico]]="Não Prenha",Tabela133917[[#This Row],[Raça IA]],"-")</f>
        <v>-</v>
      </c>
      <c r="V305" s="162"/>
      <c r="W305" s="162">
        <f>Tabela133917[[#This Row],[Categoria]]</f>
        <v>0</v>
      </c>
      <c r="X305" s="162"/>
      <c r="Y305" s="162"/>
      <c r="Z305" s="162"/>
      <c r="AA305" s="162"/>
      <c r="AB305" s="150" t="str">
        <f t="shared" si="13"/>
        <v/>
      </c>
      <c r="AD305" s="157"/>
      <c r="AE305" s="158" t="str">
        <f>IF(Tabela131241018[[#This Row],[Diagnóstico]]="Não Prenha ",Tabela133917[[#This Row],[Vaca]],"-")</f>
        <v>-</v>
      </c>
      <c r="AF305" s="162"/>
      <c r="AG305" s="162"/>
      <c r="AH305" s="162"/>
      <c r="AI305" s="162"/>
      <c r="AJ305" s="162"/>
      <c r="AK305" s="162">
        <f>Tabela133917[[#This Row],[Categoria]]</f>
        <v>0</v>
      </c>
      <c r="AL305" s="162"/>
      <c r="AM305" s="162"/>
      <c r="AN305" s="162"/>
      <c r="AO305" s="162"/>
      <c r="AP305" s="150" t="str">
        <f t="shared" si="14"/>
        <v/>
      </c>
    </row>
    <row r="306" spans="1:42" s="144" customFormat="1" ht="16.5" hidden="1" x14ac:dyDescent="0.25">
      <c r="A306" s="159"/>
      <c r="B306" s="157"/>
      <c r="C306" s="158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50" t="str">
        <f t="shared" si="12"/>
        <v/>
      </c>
      <c r="P306" s="157"/>
      <c r="Q306" s="158" t="str">
        <f>IF(Tabela133917[[#This Row],[Diagnóstico]]="Não Prenha",Tabela133917[[#This Row],[Vaca]],"-")</f>
        <v>-</v>
      </c>
      <c r="R306" s="162" t="str">
        <f>IF(Tabela133917[[#This Row],[Diagnóstico]]="Não Prenha",Tabela133917[[#This Row],[E.C.C DG]],"-")</f>
        <v>-</v>
      </c>
      <c r="S306" s="162"/>
      <c r="T306" s="162" t="str">
        <f>IF(Tabela133917[[#This Row],[Diagnóstico]]="Não Prenha",Tabela133917[[#This Row],[E.C.C. IA]],"-")</f>
        <v>-</v>
      </c>
      <c r="U306" s="162" t="str">
        <f>IF(Tabela133917[[#This Row],[Diagnóstico]]="Não Prenha",Tabela133917[[#This Row],[Raça IA]],"-")</f>
        <v>-</v>
      </c>
      <c r="V306" s="162"/>
      <c r="W306" s="162">
        <f>Tabela133917[[#This Row],[Categoria]]</f>
        <v>0</v>
      </c>
      <c r="X306" s="162"/>
      <c r="Y306" s="162"/>
      <c r="Z306" s="162"/>
      <c r="AA306" s="162"/>
      <c r="AB306" s="150" t="str">
        <f t="shared" si="13"/>
        <v/>
      </c>
      <c r="AD306" s="157"/>
      <c r="AE306" s="158" t="str">
        <f>IF(Tabela131241018[[#This Row],[Diagnóstico]]="Não Prenha ",Tabela133917[[#This Row],[Vaca]],"-")</f>
        <v>-</v>
      </c>
      <c r="AF306" s="162"/>
      <c r="AG306" s="162"/>
      <c r="AH306" s="162"/>
      <c r="AI306" s="162"/>
      <c r="AJ306" s="162"/>
      <c r="AK306" s="162">
        <f>Tabela133917[[#This Row],[Categoria]]</f>
        <v>0</v>
      </c>
      <c r="AL306" s="162"/>
      <c r="AM306" s="162"/>
      <c r="AN306" s="162"/>
      <c r="AO306" s="162"/>
      <c r="AP306" s="150" t="str">
        <f t="shared" si="14"/>
        <v/>
      </c>
    </row>
    <row r="307" spans="1:42" s="144" customFormat="1" ht="16.5" hidden="1" x14ac:dyDescent="0.25">
      <c r="A307" s="159"/>
      <c r="B307" s="157"/>
      <c r="C307" s="158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50" t="str">
        <f t="shared" si="12"/>
        <v/>
      </c>
      <c r="P307" s="157"/>
      <c r="Q307" s="158" t="str">
        <f>IF(Tabela133917[[#This Row],[Diagnóstico]]="Não Prenha",Tabela133917[[#This Row],[Vaca]],"-")</f>
        <v>-</v>
      </c>
      <c r="R307" s="162" t="str">
        <f>IF(Tabela133917[[#This Row],[Diagnóstico]]="Não Prenha",Tabela133917[[#This Row],[E.C.C DG]],"-")</f>
        <v>-</v>
      </c>
      <c r="S307" s="162"/>
      <c r="T307" s="162" t="str">
        <f>IF(Tabela133917[[#This Row],[Diagnóstico]]="Não Prenha",Tabela133917[[#This Row],[E.C.C. IA]],"-")</f>
        <v>-</v>
      </c>
      <c r="U307" s="162" t="str">
        <f>IF(Tabela133917[[#This Row],[Diagnóstico]]="Não Prenha",Tabela133917[[#This Row],[Raça IA]],"-")</f>
        <v>-</v>
      </c>
      <c r="V307" s="162"/>
      <c r="W307" s="162">
        <f>Tabela133917[[#This Row],[Categoria]]</f>
        <v>0</v>
      </c>
      <c r="X307" s="162"/>
      <c r="Y307" s="162"/>
      <c r="Z307" s="162"/>
      <c r="AA307" s="162"/>
      <c r="AB307" s="150" t="str">
        <f t="shared" si="13"/>
        <v/>
      </c>
      <c r="AD307" s="157"/>
      <c r="AE307" s="158" t="str">
        <f>IF(Tabela131241018[[#This Row],[Diagnóstico]]="Não Prenha ",Tabela133917[[#This Row],[Vaca]],"-")</f>
        <v>-</v>
      </c>
      <c r="AF307" s="162"/>
      <c r="AG307" s="162"/>
      <c r="AH307" s="162"/>
      <c r="AI307" s="162"/>
      <c r="AJ307" s="162"/>
      <c r="AK307" s="162">
        <f>Tabela133917[[#This Row],[Categoria]]</f>
        <v>0</v>
      </c>
      <c r="AL307" s="162"/>
      <c r="AM307" s="162"/>
      <c r="AN307" s="162"/>
      <c r="AO307" s="162"/>
      <c r="AP307" s="150" t="str">
        <f t="shared" si="14"/>
        <v/>
      </c>
    </row>
    <row r="308" spans="1:42" s="144" customFormat="1" ht="16.5" hidden="1" x14ac:dyDescent="0.25">
      <c r="A308" s="159"/>
      <c r="B308" s="157"/>
      <c r="C308" s="158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50" t="str">
        <f t="shared" si="12"/>
        <v/>
      </c>
      <c r="P308" s="157"/>
      <c r="Q308" s="158" t="str">
        <f>IF(Tabela133917[[#This Row],[Diagnóstico]]="Não Prenha",Tabela133917[[#This Row],[Vaca]],"-")</f>
        <v>-</v>
      </c>
      <c r="R308" s="162" t="str">
        <f>IF(Tabela133917[[#This Row],[Diagnóstico]]="Não Prenha",Tabela133917[[#This Row],[E.C.C DG]],"-")</f>
        <v>-</v>
      </c>
      <c r="S308" s="162"/>
      <c r="T308" s="162" t="str">
        <f>IF(Tabela133917[[#This Row],[Diagnóstico]]="Não Prenha",Tabela133917[[#This Row],[E.C.C. IA]],"-")</f>
        <v>-</v>
      </c>
      <c r="U308" s="162" t="str">
        <f>IF(Tabela133917[[#This Row],[Diagnóstico]]="Não Prenha",Tabela133917[[#This Row],[Raça IA]],"-")</f>
        <v>-</v>
      </c>
      <c r="V308" s="162"/>
      <c r="W308" s="162">
        <f>Tabela133917[[#This Row],[Categoria]]</f>
        <v>0</v>
      </c>
      <c r="X308" s="162"/>
      <c r="Y308" s="162"/>
      <c r="Z308" s="162"/>
      <c r="AA308" s="162"/>
      <c r="AB308" s="150" t="str">
        <f t="shared" si="13"/>
        <v/>
      </c>
      <c r="AD308" s="157"/>
      <c r="AE308" s="158" t="str">
        <f>IF(Tabela131241018[[#This Row],[Diagnóstico]]="Não Prenha ",Tabela133917[[#This Row],[Vaca]],"-")</f>
        <v>-</v>
      </c>
      <c r="AF308" s="162"/>
      <c r="AG308" s="162"/>
      <c r="AH308" s="162"/>
      <c r="AI308" s="162"/>
      <c r="AJ308" s="162"/>
      <c r="AK308" s="162">
        <f>Tabela133917[[#This Row],[Categoria]]</f>
        <v>0</v>
      </c>
      <c r="AL308" s="162"/>
      <c r="AM308" s="162"/>
      <c r="AN308" s="162"/>
      <c r="AO308" s="162"/>
      <c r="AP308" s="150" t="str">
        <f t="shared" si="14"/>
        <v/>
      </c>
    </row>
    <row r="309" spans="1:42" s="144" customFormat="1" ht="16.5" hidden="1" x14ac:dyDescent="0.25">
      <c r="A309" s="159"/>
      <c r="B309" s="157"/>
      <c r="C309" s="158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50" t="str">
        <f t="shared" si="12"/>
        <v/>
      </c>
      <c r="P309" s="157"/>
      <c r="Q309" s="158" t="str">
        <f>IF(Tabela133917[[#This Row],[Diagnóstico]]="Não Prenha",Tabela133917[[#This Row],[Vaca]],"-")</f>
        <v>-</v>
      </c>
      <c r="R309" s="162" t="str">
        <f>IF(Tabela133917[[#This Row],[Diagnóstico]]="Não Prenha",Tabela133917[[#This Row],[E.C.C DG]],"-")</f>
        <v>-</v>
      </c>
      <c r="S309" s="162"/>
      <c r="T309" s="162" t="str">
        <f>IF(Tabela133917[[#This Row],[Diagnóstico]]="Não Prenha",Tabela133917[[#This Row],[E.C.C. IA]],"-")</f>
        <v>-</v>
      </c>
      <c r="U309" s="162" t="str">
        <f>IF(Tabela133917[[#This Row],[Diagnóstico]]="Não Prenha",Tabela133917[[#This Row],[Raça IA]],"-")</f>
        <v>-</v>
      </c>
      <c r="V309" s="162"/>
      <c r="W309" s="162">
        <f>Tabela133917[[#This Row],[Categoria]]</f>
        <v>0</v>
      </c>
      <c r="X309" s="162"/>
      <c r="Y309" s="162"/>
      <c r="Z309" s="162"/>
      <c r="AA309" s="162"/>
      <c r="AB309" s="150" t="str">
        <f t="shared" si="13"/>
        <v/>
      </c>
      <c r="AD309" s="157"/>
      <c r="AE309" s="158" t="str">
        <f>IF(Tabela131241018[[#This Row],[Diagnóstico]]="Não Prenha ",Tabela133917[[#This Row],[Vaca]],"-")</f>
        <v>-</v>
      </c>
      <c r="AF309" s="162"/>
      <c r="AG309" s="162"/>
      <c r="AH309" s="162"/>
      <c r="AI309" s="162"/>
      <c r="AJ309" s="162"/>
      <c r="AK309" s="162">
        <f>Tabela133917[[#This Row],[Categoria]]</f>
        <v>0</v>
      </c>
      <c r="AL309" s="162"/>
      <c r="AM309" s="162"/>
      <c r="AN309" s="162"/>
      <c r="AO309" s="162"/>
      <c r="AP309" s="150" t="str">
        <f t="shared" si="14"/>
        <v/>
      </c>
    </row>
    <row r="310" spans="1:42" s="144" customFormat="1" ht="16.5" hidden="1" x14ac:dyDescent="0.25">
      <c r="A310" s="159"/>
      <c r="B310" s="157"/>
      <c r="C310" s="158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50" t="str">
        <f t="shared" si="12"/>
        <v/>
      </c>
      <c r="P310" s="157"/>
      <c r="Q310" s="158" t="str">
        <f>IF(Tabela133917[[#This Row],[Diagnóstico]]="Não Prenha",Tabela133917[[#This Row],[Vaca]],"-")</f>
        <v>-</v>
      </c>
      <c r="R310" s="162" t="str">
        <f>IF(Tabela133917[[#This Row],[Diagnóstico]]="Não Prenha",Tabela133917[[#This Row],[E.C.C DG]],"-")</f>
        <v>-</v>
      </c>
      <c r="S310" s="162"/>
      <c r="T310" s="162" t="str">
        <f>IF(Tabela133917[[#This Row],[Diagnóstico]]="Não Prenha",Tabela133917[[#This Row],[E.C.C. IA]],"-")</f>
        <v>-</v>
      </c>
      <c r="U310" s="162" t="str">
        <f>IF(Tabela133917[[#This Row],[Diagnóstico]]="Não Prenha",Tabela133917[[#This Row],[Raça IA]],"-")</f>
        <v>-</v>
      </c>
      <c r="V310" s="162"/>
      <c r="W310" s="162">
        <f>Tabela133917[[#This Row],[Categoria]]</f>
        <v>0</v>
      </c>
      <c r="X310" s="162"/>
      <c r="Y310" s="162"/>
      <c r="Z310" s="162"/>
      <c r="AA310" s="162"/>
      <c r="AB310" s="150" t="str">
        <f t="shared" si="13"/>
        <v/>
      </c>
      <c r="AD310" s="157"/>
      <c r="AE310" s="158" t="str">
        <f>IF(Tabela131241018[[#This Row],[Diagnóstico]]="Não Prenha ",Tabela133917[[#This Row],[Vaca]],"-")</f>
        <v>-</v>
      </c>
      <c r="AF310" s="162"/>
      <c r="AG310" s="162"/>
      <c r="AH310" s="162"/>
      <c r="AI310" s="162"/>
      <c r="AJ310" s="162"/>
      <c r="AK310" s="162">
        <f>Tabela133917[[#This Row],[Categoria]]</f>
        <v>0</v>
      </c>
      <c r="AL310" s="162"/>
      <c r="AM310" s="162"/>
      <c r="AN310" s="162"/>
      <c r="AO310" s="162"/>
      <c r="AP310" s="150" t="str">
        <f t="shared" si="14"/>
        <v/>
      </c>
    </row>
    <row r="311" spans="1:42" s="144" customFormat="1" ht="16.5" hidden="1" x14ac:dyDescent="0.25">
      <c r="A311" s="159"/>
      <c r="B311" s="157"/>
      <c r="C311" s="158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50" t="str">
        <f t="shared" si="12"/>
        <v/>
      </c>
      <c r="P311" s="157"/>
      <c r="Q311" s="158" t="str">
        <f>IF(Tabela133917[[#This Row],[Diagnóstico]]="Não Prenha",Tabela133917[[#This Row],[Vaca]],"-")</f>
        <v>-</v>
      </c>
      <c r="R311" s="162" t="str">
        <f>IF(Tabela133917[[#This Row],[Diagnóstico]]="Não Prenha",Tabela133917[[#This Row],[E.C.C DG]],"-")</f>
        <v>-</v>
      </c>
      <c r="S311" s="162"/>
      <c r="T311" s="162" t="str">
        <f>IF(Tabela133917[[#This Row],[Diagnóstico]]="Não Prenha",Tabela133917[[#This Row],[E.C.C. IA]],"-")</f>
        <v>-</v>
      </c>
      <c r="U311" s="162" t="str">
        <f>IF(Tabela133917[[#This Row],[Diagnóstico]]="Não Prenha",Tabela133917[[#This Row],[Raça IA]],"-")</f>
        <v>-</v>
      </c>
      <c r="V311" s="162"/>
      <c r="W311" s="162">
        <f>Tabela133917[[#This Row],[Categoria]]</f>
        <v>0</v>
      </c>
      <c r="X311" s="162"/>
      <c r="Y311" s="162"/>
      <c r="Z311" s="162"/>
      <c r="AA311" s="162"/>
      <c r="AB311" s="150" t="str">
        <f t="shared" si="13"/>
        <v/>
      </c>
      <c r="AD311" s="157"/>
      <c r="AE311" s="158" t="str">
        <f>IF(Tabela131241018[[#This Row],[Diagnóstico]]="Não Prenha ",Tabela133917[[#This Row],[Vaca]],"-")</f>
        <v>-</v>
      </c>
      <c r="AF311" s="162"/>
      <c r="AG311" s="162"/>
      <c r="AH311" s="162"/>
      <c r="AI311" s="162"/>
      <c r="AJ311" s="162"/>
      <c r="AK311" s="162">
        <f>Tabela133917[[#This Row],[Categoria]]</f>
        <v>0</v>
      </c>
      <c r="AL311" s="162"/>
      <c r="AM311" s="162"/>
      <c r="AN311" s="162"/>
      <c r="AO311" s="162"/>
      <c r="AP311" s="150" t="str">
        <f t="shared" si="14"/>
        <v/>
      </c>
    </row>
    <row r="312" spans="1:42" s="144" customFormat="1" ht="16.5" hidden="1" x14ac:dyDescent="0.25">
      <c r="A312" s="159"/>
      <c r="B312" s="157"/>
      <c r="C312" s="158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50" t="str">
        <f t="shared" si="12"/>
        <v/>
      </c>
      <c r="P312" s="157"/>
      <c r="Q312" s="158" t="str">
        <f>IF(Tabela133917[[#This Row],[Diagnóstico]]="Não Prenha",Tabela133917[[#This Row],[Vaca]],"-")</f>
        <v>-</v>
      </c>
      <c r="R312" s="162" t="str">
        <f>IF(Tabela133917[[#This Row],[Diagnóstico]]="Não Prenha",Tabela133917[[#This Row],[E.C.C DG]],"-")</f>
        <v>-</v>
      </c>
      <c r="S312" s="162"/>
      <c r="T312" s="162" t="str">
        <f>IF(Tabela133917[[#This Row],[Diagnóstico]]="Não Prenha",Tabela133917[[#This Row],[E.C.C. IA]],"-")</f>
        <v>-</v>
      </c>
      <c r="U312" s="162" t="str">
        <f>IF(Tabela133917[[#This Row],[Diagnóstico]]="Não Prenha",Tabela133917[[#This Row],[Raça IA]],"-")</f>
        <v>-</v>
      </c>
      <c r="V312" s="162"/>
      <c r="W312" s="162">
        <f>Tabela133917[[#This Row],[Categoria]]</f>
        <v>0</v>
      </c>
      <c r="X312" s="162"/>
      <c r="Y312" s="162"/>
      <c r="Z312" s="162"/>
      <c r="AA312" s="162"/>
      <c r="AB312" s="150" t="str">
        <f t="shared" si="13"/>
        <v/>
      </c>
      <c r="AD312" s="157"/>
      <c r="AE312" s="158" t="str">
        <f>IF(Tabela131241018[[#This Row],[Diagnóstico]]="Não Prenha ",Tabela133917[[#This Row],[Vaca]],"-")</f>
        <v>-</v>
      </c>
      <c r="AF312" s="162"/>
      <c r="AG312" s="162"/>
      <c r="AH312" s="162"/>
      <c r="AI312" s="162"/>
      <c r="AJ312" s="162"/>
      <c r="AK312" s="162">
        <f>Tabela133917[[#This Row],[Categoria]]</f>
        <v>0</v>
      </c>
      <c r="AL312" s="162"/>
      <c r="AM312" s="162"/>
      <c r="AN312" s="162"/>
      <c r="AO312" s="162"/>
      <c r="AP312" s="150" t="str">
        <f t="shared" si="14"/>
        <v/>
      </c>
    </row>
    <row r="313" spans="1:42" s="144" customFormat="1" ht="16.5" hidden="1" x14ac:dyDescent="0.25">
      <c r="A313" s="159"/>
      <c r="B313" s="157"/>
      <c r="C313" s="158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50" t="str">
        <f t="shared" si="12"/>
        <v/>
      </c>
      <c r="P313" s="157"/>
      <c r="Q313" s="158" t="str">
        <f>IF(Tabela133917[[#This Row],[Diagnóstico]]="Não Prenha",Tabela133917[[#This Row],[Vaca]],"-")</f>
        <v>-</v>
      </c>
      <c r="R313" s="162" t="str">
        <f>IF(Tabela133917[[#This Row],[Diagnóstico]]="Não Prenha",Tabela133917[[#This Row],[E.C.C DG]],"-")</f>
        <v>-</v>
      </c>
      <c r="S313" s="162"/>
      <c r="T313" s="162" t="str">
        <f>IF(Tabela133917[[#This Row],[Diagnóstico]]="Não Prenha",Tabela133917[[#This Row],[E.C.C. IA]],"-")</f>
        <v>-</v>
      </c>
      <c r="U313" s="162" t="str">
        <f>IF(Tabela133917[[#This Row],[Diagnóstico]]="Não Prenha",Tabela133917[[#This Row],[Raça IA]],"-")</f>
        <v>-</v>
      </c>
      <c r="V313" s="162"/>
      <c r="W313" s="162">
        <f>Tabela133917[[#This Row],[Categoria]]</f>
        <v>0</v>
      </c>
      <c r="X313" s="162"/>
      <c r="Y313" s="162"/>
      <c r="Z313" s="162"/>
      <c r="AA313" s="162"/>
      <c r="AB313" s="150" t="str">
        <f t="shared" si="13"/>
        <v/>
      </c>
      <c r="AD313" s="157"/>
      <c r="AE313" s="158" t="str">
        <f>IF(Tabela131241018[[#This Row],[Diagnóstico]]="Não Prenha ",Tabela133917[[#This Row],[Vaca]],"-")</f>
        <v>-</v>
      </c>
      <c r="AF313" s="162"/>
      <c r="AG313" s="162"/>
      <c r="AH313" s="162"/>
      <c r="AI313" s="162"/>
      <c r="AJ313" s="162"/>
      <c r="AK313" s="162">
        <f>Tabela133917[[#This Row],[Categoria]]</f>
        <v>0</v>
      </c>
      <c r="AL313" s="162"/>
      <c r="AM313" s="162"/>
      <c r="AN313" s="162"/>
      <c r="AO313" s="162"/>
      <c r="AP313" s="150" t="str">
        <f t="shared" si="14"/>
        <v/>
      </c>
    </row>
    <row r="314" spans="1:42" s="144" customFormat="1" ht="16.5" hidden="1" x14ac:dyDescent="0.25">
      <c r="A314" s="159"/>
      <c r="B314" s="157"/>
      <c r="C314" s="158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50" t="str">
        <f t="shared" si="12"/>
        <v/>
      </c>
      <c r="P314" s="157"/>
      <c r="Q314" s="158" t="str">
        <f>IF(Tabela133917[[#This Row],[Diagnóstico]]="Não Prenha",Tabela133917[[#This Row],[Vaca]],"-")</f>
        <v>-</v>
      </c>
      <c r="R314" s="162" t="str">
        <f>IF(Tabela133917[[#This Row],[Diagnóstico]]="Não Prenha",Tabela133917[[#This Row],[E.C.C DG]],"-")</f>
        <v>-</v>
      </c>
      <c r="S314" s="162"/>
      <c r="T314" s="162" t="str">
        <f>IF(Tabela133917[[#This Row],[Diagnóstico]]="Não Prenha",Tabela133917[[#This Row],[E.C.C. IA]],"-")</f>
        <v>-</v>
      </c>
      <c r="U314" s="162" t="str">
        <f>IF(Tabela133917[[#This Row],[Diagnóstico]]="Não Prenha",Tabela133917[[#This Row],[Raça IA]],"-")</f>
        <v>-</v>
      </c>
      <c r="V314" s="162"/>
      <c r="W314" s="162">
        <f>Tabela133917[[#This Row],[Categoria]]</f>
        <v>0</v>
      </c>
      <c r="X314" s="162"/>
      <c r="Y314" s="162"/>
      <c r="Z314" s="162"/>
      <c r="AA314" s="162"/>
      <c r="AB314" s="150" t="str">
        <f t="shared" si="13"/>
        <v/>
      </c>
      <c r="AD314" s="157"/>
      <c r="AE314" s="158" t="str">
        <f>IF(Tabela131241018[[#This Row],[Diagnóstico]]="Não Prenha ",Tabela133917[[#This Row],[Vaca]],"-")</f>
        <v>-</v>
      </c>
      <c r="AF314" s="162"/>
      <c r="AG314" s="162"/>
      <c r="AH314" s="162"/>
      <c r="AI314" s="162"/>
      <c r="AJ314" s="162"/>
      <c r="AK314" s="162">
        <f>Tabela133917[[#This Row],[Categoria]]</f>
        <v>0</v>
      </c>
      <c r="AL314" s="162"/>
      <c r="AM314" s="162"/>
      <c r="AN314" s="162"/>
      <c r="AO314" s="162"/>
      <c r="AP314" s="150" t="str">
        <f t="shared" si="14"/>
        <v/>
      </c>
    </row>
    <row r="315" spans="1:42" s="144" customFormat="1" ht="16.5" hidden="1" x14ac:dyDescent="0.25">
      <c r="A315" s="159"/>
      <c r="B315" s="157"/>
      <c r="C315" s="158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50" t="str">
        <f t="shared" si="12"/>
        <v/>
      </c>
      <c r="P315" s="157"/>
      <c r="Q315" s="158" t="str">
        <f>IF(Tabela133917[[#This Row],[Diagnóstico]]="Não Prenha",Tabela133917[[#This Row],[Vaca]],"-")</f>
        <v>-</v>
      </c>
      <c r="R315" s="162" t="str">
        <f>IF(Tabela133917[[#This Row],[Diagnóstico]]="Não Prenha",Tabela133917[[#This Row],[E.C.C DG]],"-")</f>
        <v>-</v>
      </c>
      <c r="S315" s="162"/>
      <c r="T315" s="162" t="str">
        <f>IF(Tabela133917[[#This Row],[Diagnóstico]]="Não Prenha",Tabela133917[[#This Row],[E.C.C. IA]],"-")</f>
        <v>-</v>
      </c>
      <c r="U315" s="162" t="str">
        <f>IF(Tabela133917[[#This Row],[Diagnóstico]]="Não Prenha",Tabela133917[[#This Row],[Raça IA]],"-")</f>
        <v>-</v>
      </c>
      <c r="V315" s="162"/>
      <c r="W315" s="162">
        <f>Tabela133917[[#This Row],[Categoria]]</f>
        <v>0</v>
      </c>
      <c r="X315" s="162"/>
      <c r="Y315" s="162"/>
      <c r="Z315" s="162"/>
      <c r="AA315" s="162"/>
      <c r="AB315" s="150" t="str">
        <f t="shared" si="13"/>
        <v/>
      </c>
      <c r="AD315" s="157"/>
      <c r="AE315" s="158" t="str">
        <f>IF(Tabela131241018[[#This Row],[Diagnóstico]]="Não Prenha ",Tabela133917[[#This Row],[Vaca]],"-")</f>
        <v>-</v>
      </c>
      <c r="AF315" s="162"/>
      <c r="AG315" s="162"/>
      <c r="AH315" s="162"/>
      <c r="AI315" s="162"/>
      <c r="AJ315" s="162"/>
      <c r="AK315" s="162">
        <f>Tabela133917[[#This Row],[Categoria]]</f>
        <v>0</v>
      </c>
      <c r="AL315" s="162"/>
      <c r="AM315" s="162"/>
      <c r="AN315" s="162"/>
      <c r="AO315" s="162"/>
      <c r="AP315" s="150" t="str">
        <f t="shared" si="14"/>
        <v/>
      </c>
    </row>
    <row r="316" spans="1:42" s="144" customFormat="1" ht="16.5" hidden="1" x14ac:dyDescent="0.25">
      <c r="A316" s="159"/>
      <c r="B316" s="157"/>
      <c r="C316" s="158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50" t="str">
        <f t="shared" si="12"/>
        <v/>
      </c>
      <c r="P316" s="157"/>
      <c r="Q316" s="158" t="str">
        <f>IF(Tabela133917[[#This Row],[Diagnóstico]]="Não Prenha",Tabela133917[[#This Row],[Vaca]],"-")</f>
        <v>-</v>
      </c>
      <c r="R316" s="162" t="str">
        <f>IF(Tabela133917[[#This Row],[Diagnóstico]]="Não Prenha",Tabela133917[[#This Row],[E.C.C DG]],"-")</f>
        <v>-</v>
      </c>
      <c r="S316" s="162"/>
      <c r="T316" s="162" t="str">
        <f>IF(Tabela133917[[#This Row],[Diagnóstico]]="Não Prenha",Tabela133917[[#This Row],[E.C.C. IA]],"-")</f>
        <v>-</v>
      </c>
      <c r="U316" s="162" t="str">
        <f>IF(Tabela133917[[#This Row],[Diagnóstico]]="Não Prenha",Tabela133917[[#This Row],[Raça IA]],"-")</f>
        <v>-</v>
      </c>
      <c r="V316" s="162"/>
      <c r="W316" s="162">
        <f>Tabela133917[[#This Row],[Categoria]]</f>
        <v>0</v>
      </c>
      <c r="X316" s="162"/>
      <c r="Y316" s="162"/>
      <c r="Z316" s="162"/>
      <c r="AA316" s="162"/>
      <c r="AB316" s="150" t="str">
        <f t="shared" si="13"/>
        <v/>
      </c>
      <c r="AD316" s="157"/>
      <c r="AE316" s="158" t="str">
        <f>IF(Tabela131241018[[#This Row],[Diagnóstico]]="Não Prenha ",Tabela133917[[#This Row],[Vaca]],"-")</f>
        <v>-</v>
      </c>
      <c r="AF316" s="162"/>
      <c r="AG316" s="162"/>
      <c r="AH316" s="162"/>
      <c r="AI316" s="162"/>
      <c r="AJ316" s="162"/>
      <c r="AK316" s="162">
        <f>Tabela133917[[#This Row],[Categoria]]</f>
        <v>0</v>
      </c>
      <c r="AL316" s="162"/>
      <c r="AM316" s="162"/>
      <c r="AN316" s="162"/>
      <c r="AO316" s="162"/>
      <c r="AP316" s="150" t="str">
        <f t="shared" si="14"/>
        <v/>
      </c>
    </row>
    <row r="317" spans="1:42" s="144" customFormat="1" ht="16.5" hidden="1" x14ac:dyDescent="0.25">
      <c r="A317" s="159"/>
      <c r="B317" s="157"/>
      <c r="C317" s="158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50" t="str">
        <f t="shared" si="12"/>
        <v/>
      </c>
      <c r="P317" s="157"/>
      <c r="Q317" s="158" t="str">
        <f>IF(Tabela133917[[#This Row],[Diagnóstico]]="Não Prenha",Tabela133917[[#This Row],[Vaca]],"-")</f>
        <v>-</v>
      </c>
      <c r="R317" s="162" t="str">
        <f>IF(Tabela133917[[#This Row],[Diagnóstico]]="Não Prenha",Tabela133917[[#This Row],[E.C.C DG]],"-")</f>
        <v>-</v>
      </c>
      <c r="S317" s="162"/>
      <c r="T317" s="162" t="str">
        <f>IF(Tabela133917[[#This Row],[Diagnóstico]]="Não Prenha",Tabela133917[[#This Row],[E.C.C. IA]],"-")</f>
        <v>-</v>
      </c>
      <c r="U317" s="162" t="str">
        <f>IF(Tabela133917[[#This Row],[Diagnóstico]]="Não Prenha",Tabela133917[[#This Row],[Raça IA]],"-")</f>
        <v>-</v>
      </c>
      <c r="V317" s="162"/>
      <c r="W317" s="162">
        <f>Tabela133917[[#This Row],[Categoria]]</f>
        <v>0</v>
      </c>
      <c r="X317" s="162"/>
      <c r="Y317" s="162"/>
      <c r="Z317" s="162"/>
      <c r="AA317" s="162"/>
      <c r="AB317" s="150" t="str">
        <f t="shared" si="13"/>
        <v/>
      </c>
      <c r="AD317" s="157"/>
      <c r="AE317" s="158" t="str">
        <f>IF(Tabela131241018[[#This Row],[Diagnóstico]]="Não Prenha ",Tabela133917[[#This Row],[Vaca]],"-")</f>
        <v>-</v>
      </c>
      <c r="AF317" s="162"/>
      <c r="AG317" s="162"/>
      <c r="AH317" s="162"/>
      <c r="AI317" s="162"/>
      <c r="AJ317" s="162"/>
      <c r="AK317" s="162">
        <f>Tabela133917[[#This Row],[Categoria]]</f>
        <v>0</v>
      </c>
      <c r="AL317" s="162"/>
      <c r="AM317" s="162"/>
      <c r="AN317" s="162"/>
      <c r="AO317" s="162"/>
      <c r="AP317" s="150" t="str">
        <f t="shared" si="14"/>
        <v/>
      </c>
    </row>
    <row r="318" spans="1:42" s="144" customFormat="1" ht="16.5" hidden="1" x14ac:dyDescent="0.25">
      <c r="A318" s="159"/>
      <c r="B318" s="157"/>
      <c r="C318" s="158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50" t="str">
        <f t="shared" si="12"/>
        <v/>
      </c>
      <c r="P318" s="157"/>
      <c r="Q318" s="158" t="str">
        <f>IF(Tabela133917[[#This Row],[Diagnóstico]]="Não Prenha",Tabela133917[[#This Row],[Vaca]],"-")</f>
        <v>-</v>
      </c>
      <c r="R318" s="162" t="str">
        <f>IF(Tabela133917[[#This Row],[Diagnóstico]]="Não Prenha",Tabela133917[[#This Row],[E.C.C DG]],"-")</f>
        <v>-</v>
      </c>
      <c r="S318" s="162"/>
      <c r="T318" s="162" t="str">
        <f>IF(Tabela133917[[#This Row],[Diagnóstico]]="Não Prenha",Tabela133917[[#This Row],[E.C.C. IA]],"-")</f>
        <v>-</v>
      </c>
      <c r="U318" s="162" t="str">
        <f>IF(Tabela133917[[#This Row],[Diagnóstico]]="Não Prenha",Tabela133917[[#This Row],[Raça IA]],"-")</f>
        <v>-</v>
      </c>
      <c r="V318" s="162"/>
      <c r="W318" s="162">
        <f>Tabela133917[[#This Row],[Categoria]]</f>
        <v>0</v>
      </c>
      <c r="X318" s="162"/>
      <c r="Y318" s="162"/>
      <c r="Z318" s="162"/>
      <c r="AA318" s="162"/>
      <c r="AB318" s="150" t="str">
        <f t="shared" si="13"/>
        <v/>
      </c>
      <c r="AD318" s="157"/>
      <c r="AE318" s="158" t="str">
        <f>IF(Tabela131241018[[#This Row],[Diagnóstico]]="Não Prenha ",Tabela133917[[#This Row],[Vaca]],"-")</f>
        <v>-</v>
      </c>
      <c r="AF318" s="162"/>
      <c r="AG318" s="162"/>
      <c r="AH318" s="162"/>
      <c r="AI318" s="162"/>
      <c r="AJ318" s="162"/>
      <c r="AK318" s="162">
        <f>Tabela133917[[#This Row],[Categoria]]</f>
        <v>0</v>
      </c>
      <c r="AL318" s="162"/>
      <c r="AM318" s="162"/>
      <c r="AN318" s="162"/>
      <c r="AO318" s="162"/>
      <c r="AP318" s="150" t="str">
        <f t="shared" si="14"/>
        <v/>
      </c>
    </row>
    <row r="319" spans="1:42" s="144" customFormat="1" ht="16.5" hidden="1" x14ac:dyDescent="0.25">
      <c r="A319" s="159"/>
      <c r="B319" s="157"/>
      <c r="C319" s="158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50" t="str">
        <f t="shared" si="12"/>
        <v/>
      </c>
      <c r="P319" s="157"/>
      <c r="Q319" s="158" t="str">
        <f>IF(Tabela133917[[#This Row],[Diagnóstico]]="Não Prenha",Tabela133917[[#This Row],[Vaca]],"-")</f>
        <v>-</v>
      </c>
      <c r="R319" s="162" t="str">
        <f>IF(Tabela133917[[#This Row],[Diagnóstico]]="Não Prenha",Tabela133917[[#This Row],[E.C.C DG]],"-")</f>
        <v>-</v>
      </c>
      <c r="S319" s="162"/>
      <c r="T319" s="162" t="str">
        <f>IF(Tabela133917[[#This Row],[Diagnóstico]]="Não Prenha",Tabela133917[[#This Row],[E.C.C. IA]],"-")</f>
        <v>-</v>
      </c>
      <c r="U319" s="162" t="str">
        <f>IF(Tabela133917[[#This Row],[Diagnóstico]]="Não Prenha",Tabela133917[[#This Row],[Raça IA]],"-")</f>
        <v>-</v>
      </c>
      <c r="V319" s="162"/>
      <c r="W319" s="162">
        <f>Tabela133917[[#This Row],[Categoria]]</f>
        <v>0</v>
      </c>
      <c r="X319" s="162"/>
      <c r="Y319" s="162"/>
      <c r="Z319" s="162"/>
      <c r="AA319" s="162"/>
      <c r="AB319" s="150" t="str">
        <f t="shared" si="13"/>
        <v/>
      </c>
      <c r="AD319" s="157"/>
      <c r="AE319" s="158" t="str">
        <f>IF(Tabela131241018[[#This Row],[Diagnóstico]]="Não Prenha ",Tabela133917[[#This Row],[Vaca]],"-")</f>
        <v>-</v>
      </c>
      <c r="AF319" s="162"/>
      <c r="AG319" s="162"/>
      <c r="AH319" s="162"/>
      <c r="AI319" s="162"/>
      <c r="AJ319" s="162"/>
      <c r="AK319" s="162">
        <f>Tabela133917[[#This Row],[Categoria]]</f>
        <v>0</v>
      </c>
      <c r="AL319" s="162"/>
      <c r="AM319" s="162"/>
      <c r="AN319" s="162"/>
      <c r="AO319" s="162"/>
      <c r="AP319" s="150" t="str">
        <f t="shared" si="14"/>
        <v/>
      </c>
    </row>
    <row r="320" spans="1:42" s="144" customFormat="1" ht="16.5" hidden="1" x14ac:dyDescent="0.25">
      <c r="A320" s="159"/>
      <c r="B320" s="157"/>
      <c r="C320" s="158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50" t="str">
        <f t="shared" si="12"/>
        <v/>
      </c>
      <c r="P320" s="157"/>
      <c r="Q320" s="158" t="str">
        <f>IF(Tabela133917[[#This Row],[Diagnóstico]]="Não Prenha",Tabela133917[[#This Row],[Vaca]],"-")</f>
        <v>-</v>
      </c>
      <c r="R320" s="162" t="str">
        <f>IF(Tabela133917[[#This Row],[Diagnóstico]]="Não Prenha",Tabela133917[[#This Row],[E.C.C DG]],"-")</f>
        <v>-</v>
      </c>
      <c r="S320" s="162"/>
      <c r="T320" s="162" t="str">
        <f>IF(Tabela133917[[#This Row],[Diagnóstico]]="Não Prenha",Tabela133917[[#This Row],[E.C.C. IA]],"-")</f>
        <v>-</v>
      </c>
      <c r="U320" s="162" t="str">
        <f>IF(Tabela133917[[#This Row],[Diagnóstico]]="Não Prenha",Tabela133917[[#This Row],[Raça IA]],"-")</f>
        <v>-</v>
      </c>
      <c r="V320" s="162"/>
      <c r="W320" s="162">
        <f>Tabela133917[[#This Row],[Categoria]]</f>
        <v>0</v>
      </c>
      <c r="X320" s="162"/>
      <c r="Y320" s="162"/>
      <c r="Z320" s="162"/>
      <c r="AA320" s="162"/>
      <c r="AB320" s="150" t="str">
        <f t="shared" si="13"/>
        <v/>
      </c>
      <c r="AD320" s="157"/>
      <c r="AE320" s="158" t="str">
        <f>IF(Tabela131241018[[#This Row],[Diagnóstico]]="Não Prenha ",Tabela133917[[#This Row],[Vaca]],"-")</f>
        <v>-</v>
      </c>
      <c r="AF320" s="162"/>
      <c r="AG320" s="162"/>
      <c r="AH320" s="162"/>
      <c r="AI320" s="162"/>
      <c r="AJ320" s="162"/>
      <c r="AK320" s="162">
        <f>Tabela133917[[#This Row],[Categoria]]</f>
        <v>0</v>
      </c>
      <c r="AL320" s="162"/>
      <c r="AM320" s="162"/>
      <c r="AN320" s="162"/>
      <c r="AO320" s="162"/>
      <c r="AP320" s="150" t="str">
        <f t="shared" si="14"/>
        <v/>
      </c>
    </row>
    <row r="321" spans="1:42" s="144" customFormat="1" ht="16.5" hidden="1" x14ac:dyDescent="0.25">
      <c r="A321" s="159"/>
      <c r="B321" s="157"/>
      <c r="C321" s="158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50" t="str">
        <f t="shared" si="12"/>
        <v/>
      </c>
      <c r="P321" s="157"/>
      <c r="Q321" s="158" t="str">
        <f>IF(Tabela133917[[#This Row],[Diagnóstico]]="Não Prenha",Tabela133917[[#This Row],[Vaca]],"-")</f>
        <v>-</v>
      </c>
      <c r="R321" s="162" t="str">
        <f>IF(Tabela133917[[#This Row],[Diagnóstico]]="Não Prenha",Tabela133917[[#This Row],[E.C.C DG]],"-")</f>
        <v>-</v>
      </c>
      <c r="S321" s="162"/>
      <c r="T321" s="162" t="str">
        <f>IF(Tabela133917[[#This Row],[Diagnóstico]]="Não Prenha",Tabela133917[[#This Row],[E.C.C. IA]],"-")</f>
        <v>-</v>
      </c>
      <c r="U321" s="162" t="str">
        <f>IF(Tabela133917[[#This Row],[Diagnóstico]]="Não Prenha",Tabela133917[[#This Row],[Raça IA]],"-")</f>
        <v>-</v>
      </c>
      <c r="V321" s="162"/>
      <c r="W321" s="162">
        <f>Tabela133917[[#This Row],[Categoria]]</f>
        <v>0</v>
      </c>
      <c r="X321" s="162"/>
      <c r="Y321" s="162"/>
      <c r="Z321" s="162"/>
      <c r="AA321" s="162"/>
      <c r="AB321" s="150" t="str">
        <f t="shared" si="13"/>
        <v/>
      </c>
      <c r="AD321" s="157"/>
      <c r="AE321" s="158" t="str">
        <f>IF(Tabela131241018[[#This Row],[Diagnóstico]]="Não Prenha ",Tabela133917[[#This Row],[Vaca]],"-")</f>
        <v>-</v>
      </c>
      <c r="AF321" s="162"/>
      <c r="AG321" s="162"/>
      <c r="AH321" s="162"/>
      <c r="AI321" s="162"/>
      <c r="AJ321" s="162"/>
      <c r="AK321" s="162">
        <f>Tabela133917[[#This Row],[Categoria]]</f>
        <v>0</v>
      </c>
      <c r="AL321" s="162"/>
      <c r="AM321" s="162"/>
      <c r="AN321" s="162"/>
      <c r="AO321" s="162"/>
      <c r="AP321" s="150" t="str">
        <f t="shared" si="14"/>
        <v/>
      </c>
    </row>
    <row r="322" spans="1:42" s="144" customFormat="1" ht="16.5" hidden="1" x14ac:dyDescent="0.25">
      <c r="A322" s="159"/>
      <c r="B322" s="157"/>
      <c r="C322" s="158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50" t="str">
        <f t="shared" ref="N322:N385" si="15">IF(B322="","",SUM(B322+295))</f>
        <v/>
      </c>
      <c r="P322" s="157"/>
      <c r="Q322" s="158" t="str">
        <f>IF(Tabela133917[[#This Row],[Diagnóstico]]="Não Prenha",Tabela133917[[#This Row],[Vaca]],"-")</f>
        <v>-</v>
      </c>
      <c r="R322" s="162" t="str">
        <f>IF(Tabela133917[[#This Row],[Diagnóstico]]="Não Prenha",Tabela133917[[#This Row],[E.C.C DG]],"-")</f>
        <v>-</v>
      </c>
      <c r="S322" s="162"/>
      <c r="T322" s="162" t="str">
        <f>IF(Tabela133917[[#This Row],[Diagnóstico]]="Não Prenha",Tabela133917[[#This Row],[E.C.C. IA]],"-")</f>
        <v>-</v>
      </c>
      <c r="U322" s="162" t="str">
        <f>IF(Tabela133917[[#This Row],[Diagnóstico]]="Não Prenha",Tabela133917[[#This Row],[Raça IA]],"-")</f>
        <v>-</v>
      </c>
      <c r="V322" s="162"/>
      <c r="W322" s="162">
        <f>Tabela133917[[#This Row],[Categoria]]</f>
        <v>0</v>
      </c>
      <c r="X322" s="162"/>
      <c r="Y322" s="162"/>
      <c r="Z322" s="162"/>
      <c r="AA322" s="162"/>
      <c r="AB322" s="150" t="str">
        <f t="shared" ref="AB322:AB385" si="16">IF(P322="","",SUM(P322+295))</f>
        <v/>
      </c>
      <c r="AD322" s="157"/>
      <c r="AE322" s="158" t="str">
        <f>IF(Tabela131241018[[#This Row],[Diagnóstico]]="Não Prenha ",Tabela133917[[#This Row],[Vaca]],"-")</f>
        <v>-</v>
      </c>
      <c r="AF322" s="162"/>
      <c r="AG322" s="162"/>
      <c r="AH322" s="162"/>
      <c r="AI322" s="162"/>
      <c r="AJ322" s="162"/>
      <c r="AK322" s="162">
        <f>Tabela133917[[#This Row],[Categoria]]</f>
        <v>0</v>
      </c>
      <c r="AL322" s="162"/>
      <c r="AM322" s="162"/>
      <c r="AN322" s="162"/>
      <c r="AO322" s="162"/>
      <c r="AP322" s="150" t="str">
        <f t="shared" ref="AP322:AP385" si="17">IF(AD322="","",SUM(AD322+295))</f>
        <v/>
      </c>
    </row>
    <row r="323" spans="1:42" s="144" customFormat="1" ht="16.5" hidden="1" x14ac:dyDescent="0.25">
      <c r="A323" s="159"/>
      <c r="B323" s="157"/>
      <c r="C323" s="158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50" t="str">
        <f t="shared" si="15"/>
        <v/>
      </c>
      <c r="P323" s="157"/>
      <c r="Q323" s="158" t="str">
        <f>IF(Tabela133917[[#This Row],[Diagnóstico]]="Não Prenha",Tabela133917[[#This Row],[Vaca]],"-")</f>
        <v>-</v>
      </c>
      <c r="R323" s="162" t="str">
        <f>IF(Tabela133917[[#This Row],[Diagnóstico]]="Não Prenha",Tabela133917[[#This Row],[E.C.C DG]],"-")</f>
        <v>-</v>
      </c>
      <c r="S323" s="162"/>
      <c r="T323" s="162" t="str">
        <f>IF(Tabela133917[[#This Row],[Diagnóstico]]="Não Prenha",Tabela133917[[#This Row],[E.C.C. IA]],"-")</f>
        <v>-</v>
      </c>
      <c r="U323" s="162" t="str">
        <f>IF(Tabela133917[[#This Row],[Diagnóstico]]="Não Prenha",Tabela133917[[#This Row],[Raça IA]],"-")</f>
        <v>-</v>
      </c>
      <c r="V323" s="162"/>
      <c r="W323" s="162">
        <f>Tabela133917[[#This Row],[Categoria]]</f>
        <v>0</v>
      </c>
      <c r="X323" s="162"/>
      <c r="Y323" s="162"/>
      <c r="Z323" s="162"/>
      <c r="AA323" s="162"/>
      <c r="AB323" s="150" t="str">
        <f t="shared" si="16"/>
        <v/>
      </c>
      <c r="AD323" s="157"/>
      <c r="AE323" s="158" t="str">
        <f>IF(Tabela131241018[[#This Row],[Diagnóstico]]="Não Prenha ",Tabela133917[[#This Row],[Vaca]],"-")</f>
        <v>-</v>
      </c>
      <c r="AF323" s="162"/>
      <c r="AG323" s="162"/>
      <c r="AH323" s="162"/>
      <c r="AI323" s="162"/>
      <c r="AJ323" s="162"/>
      <c r="AK323" s="162">
        <f>Tabela133917[[#This Row],[Categoria]]</f>
        <v>0</v>
      </c>
      <c r="AL323" s="162"/>
      <c r="AM323" s="162"/>
      <c r="AN323" s="162"/>
      <c r="AO323" s="162"/>
      <c r="AP323" s="150" t="str">
        <f t="shared" si="17"/>
        <v/>
      </c>
    </row>
    <row r="324" spans="1:42" s="144" customFormat="1" ht="16.5" hidden="1" x14ac:dyDescent="0.25">
      <c r="A324" s="159"/>
      <c r="B324" s="157"/>
      <c r="C324" s="158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50" t="str">
        <f t="shared" si="15"/>
        <v/>
      </c>
      <c r="P324" s="157"/>
      <c r="Q324" s="158" t="str">
        <f>IF(Tabela133917[[#This Row],[Diagnóstico]]="Não Prenha",Tabela133917[[#This Row],[Vaca]],"-")</f>
        <v>-</v>
      </c>
      <c r="R324" s="162" t="str">
        <f>IF(Tabela133917[[#This Row],[Diagnóstico]]="Não Prenha",Tabela133917[[#This Row],[E.C.C DG]],"-")</f>
        <v>-</v>
      </c>
      <c r="S324" s="162"/>
      <c r="T324" s="162" t="str">
        <f>IF(Tabela133917[[#This Row],[Diagnóstico]]="Não Prenha",Tabela133917[[#This Row],[E.C.C. IA]],"-")</f>
        <v>-</v>
      </c>
      <c r="U324" s="162" t="str">
        <f>IF(Tabela133917[[#This Row],[Diagnóstico]]="Não Prenha",Tabela133917[[#This Row],[Raça IA]],"-")</f>
        <v>-</v>
      </c>
      <c r="V324" s="162"/>
      <c r="W324" s="162">
        <f>Tabela133917[[#This Row],[Categoria]]</f>
        <v>0</v>
      </c>
      <c r="X324" s="162"/>
      <c r="Y324" s="162"/>
      <c r="Z324" s="162"/>
      <c r="AA324" s="162"/>
      <c r="AB324" s="150" t="str">
        <f t="shared" si="16"/>
        <v/>
      </c>
      <c r="AD324" s="157"/>
      <c r="AE324" s="158" t="str">
        <f>IF(Tabela131241018[[#This Row],[Diagnóstico]]="Não Prenha ",Tabela133917[[#This Row],[Vaca]],"-")</f>
        <v>-</v>
      </c>
      <c r="AF324" s="162"/>
      <c r="AG324" s="162"/>
      <c r="AH324" s="162"/>
      <c r="AI324" s="162"/>
      <c r="AJ324" s="162"/>
      <c r="AK324" s="162">
        <f>Tabela133917[[#This Row],[Categoria]]</f>
        <v>0</v>
      </c>
      <c r="AL324" s="162"/>
      <c r="AM324" s="162"/>
      <c r="AN324" s="162"/>
      <c r="AO324" s="162"/>
      <c r="AP324" s="150" t="str">
        <f t="shared" si="17"/>
        <v/>
      </c>
    </row>
    <row r="325" spans="1:42" s="144" customFormat="1" ht="16.5" hidden="1" x14ac:dyDescent="0.25">
      <c r="A325" s="159"/>
      <c r="B325" s="157"/>
      <c r="C325" s="158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50" t="str">
        <f t="shared" si="15"/>
        <v/>
      </c>
      <c r="P325" s="157"/>
      <c r="Q325" s="158" t="str">
        <f>IF(Tabela133917[[#This Row],[Diagnóstico]]="Não Prenha",Tabela133917[[#This Row],[Vaca]],"-")</f>
        <v>-</v>
      </c>
      <c r="R325" s="162" t="str">
        <f>IF(Tabela133917[[#This Row],[Diagnóstico]]="Não Prenha",Tabela133917[[#This Row],[E.C.C DG]],"-")</f>
        <v>-</v>
      </c>
      <c r="S325" s="162"/>
      <c r="T325" s="162" t="str">
        <f>IF(Tabela133917[[#This Row],[Diagnóstico]]="Não Prenha",Tabela133917[[#This Row],[E.C.C. IA]],"-")</f>
        <v>-</v>
      </c>
      <c r="U325" s="162" t="str">
        <f>IF(Tabela133917[[#This Row],[Diagnóstico]]="Não Prenha",Tabela133917[[#This Row],[Raça IA]],"-")</f>
        <v>-</v>
      </c>
      <c r="V325" s="162"/>
      <c r="W325" s="162">
        <f>Tabela133917[[#This Row],[Categoria]]</f>
        <v>0</v>
      </c>
      <c r="X325" s="162"/>
      <c r="Y325" s="162"/>
      <c r="Z325" s="162"/>
      <c r="AA325" s="162"/>
      <c r="AB325" s="150" t="str">
        <f t="shared" si="16"/>
        <v/>
      </c>
      <c r="AD325" s="157"/>
      <c r="AE325" s="158" t="str">
        <f>IF(Tabela131241018[[#This Row],[Diagnóstico]]="Não Prenha ",Tabela133917[[#This Row],[Vaca]],"-")</f>
        <v>-</v>
      </c>
      <c r="AF325" s="162"/>
      <c r="AG325" s="162"/>
      <c r="AH325" s="162"/>
      <c r="AI325" s="162"/>
      <c r="AJ325" s="162"/>
      <c r="AK325" s="162">
        <f>Tabela133917[[#This Row],[Categoria]]</f>
        <v>0</v>
      </c>
      <c r="AL325" s="162"/>
      <c r="AM325" s="162"/>
      <c r="AN325" s="162"/>
      <c r="AO325" s="162"/>
      <c r="AP325" s="150" t="str">
        <f t="shared" si="17"/>
        <v/>
      </c>
    </row>
    <row r="326" spans="1:42" s="144" customFormat="1" ht="16.5" hidden="1" x14ac:dyDescent="0.25">
      <c r="A326" s="159"/>
      <c r="B326" s="157"/>
      <c r="C326" s="158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50" t="str">
        <f t="shared" si="15"/>
        <v/>
      </c>
      <c r="P326" s="157"/>
      <c r="Q326" s="158" t="str">
        <f>IF(Tabela133917[[#This Row],[Diagnóstico]]="Não Prenha",Tabela133917[[#This Row],[Vaca]],"-")</f>
        <v>-</v>
      </c>
      <c r="R326" s="162" t="str">
        <f>IF(Tabela133917[[#This Row],[Diagnóstico]]="Não Prenha",Tabela133917[[#This Row],[E.C.C DG]],"-")</f>
        <v>-</v>
      </c>
      <c r="S326" s="162"/>
      <c r="T326" s="162" t="str">
        <f>IF(Tabela133917[[#This Row],[Diagnóstico]]="Não Prenha",Tabela133917[[#This Row],[E.C.C. IA]],"-")</f>
        <v>-</v>
      </c>
      <c r="U326" s="162" t="str">
        <f>IF(Tabela133917[[#This Row],[Diagnóstico]]="Não Prenha",Tabela133917[[#This Row],[Raça IA]],"-")</f>
        <v>-</v>
      </c>
      <c r="V326" s="162"/>
      <c r="W326" s="162">
        <f>Tabela133917[[#This Row],[Categoria]]</f>
        <v>0</v>
      </c>
      <c r="X326" s="162"/>
      <c r="Y326" s="162"/>
      <c r="Z326" s="162"/>
      <c r="AA326" s="162"/>
      <c r="AB326" s="150" t="str">
        <f t="shared" si="16"/>
        <v/>
      </c>
      <c r="AD326" s="157"/>
      <c r="AE326" s="158" t="str">
        <f>IF(Tabela131241018[[#This Row],[Diagnóstico]]="Não Prenha ",Tabela133917[[#This Row],[Vaca]],"-")</f>
        <v>-</v>
      </c>
      <c r="AF326" s="162"/>
      <c r="AG326" s="162"/>
      <c r="AH326" s="162"/>
      <c r="AI326" s="162"/>
      <c r="AJ326" s="162"/>
      <c r="AK326" s="162">
        <f>Tabela133917[[#This Row],[Categoria]]</f>
        <v>0</v>
      </c>
      <c r="AL326" s="162"/>
      <c r="AM326" s="162"/>
      <c r="AN326" s="162"/>
      <c r="AO326" s="162"/>
      <c r="AP326" s="150" t="str">
        <f t="shared" si="17"/>
        <v/>
      </c>
    </row>
    <row r="327" spans="1:42" s="144" customFormat="1" ht="16.5" hidden="1" x14ac:dyDescent="0.25">
      <c r="A327" s="159"/>
      <c r="B327" s="157"/>
      <c r="C327" s="158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50" t="str">
        <f t="shared" si="15"/>
        <v/>
      </c>
      <c r="P327" s="157"/>
      <c r="Q327" s="158" t="str">
        <f>IF(Tabela133917[[#This Row],[Diagnóstico]]="Não Prenha",Tabela133917[[#This Row],[Vaca]],"-")</f>
        <v>-</v>
      </c>
      <c r="R327" s="162" t="str">
        <f>IF(Tabela133917[[#This Row],[Diagnóstico]]="Não Prenha",Tabela133917[[#This Row],[E.C.C DG]],"-")</f>
        <v>-</v>
      </c>
      <c r="S327" s="162"/>
      <c r="T327" s="162" t="str">
        <f>IF(Tabela133917[[#This Row],[Diagnóstico]]="Não Prenha",Tabela133917[[#This Row],[E.C.C. IA]],"-")</f>
        <v>-</v>
      </c>
      <c r="U327" s="162" t="str">
        <f>IF(Tabela133917[[#This Row],[Diagnóstico]]="Não Prenha",Tabela133917[[#This Row],[Raça IA]],"-")</f>
        <v>-</v>
      </c>
      <c r="V327" s="162"/>
      <c r="W327" s="162">
        <f>Tabela133917[[#This Row],[Categoria]]</f>
        <v>0</v>
      </c>
      <c r="X327" s="162"/>
      <c r="Y327" s="162"/>
      <c r="Z327" s="162"/>
      <c r="AA327" s="162"/>
      <c r="AB327" s="150" t="str">
        <f t="shared" si="16"/>
        <v/>
      </c>
      <c r="AD327" s="157"/>
      <c r="AE327" s="158" t="str">
        <f>IF(Tabela131241018[[#This Row],[Diagnóstico]]="Não Prenha ",Tabela133917[[#This Row],[Vaca]],"-")</f>
        <v>-</v>
      </c>
      <c r="AF327" s="162"/>
      <c r="AG327" s="162"/>
      <c r="AH327" s="162"/>
      <c r="AI327" s="162"/>
      <c r="AJ327" s="162"/>
      <c r="AK327" s="162">
        <f>Tabela133917[[#This Row],[Categoria]]</f>
        <v>0</v>
      </c>
      <c r="AL327" s="162"/>
      <c r="AM327" s="162"/>
      <c r="AN327" s="162"/>
      <c r="AO327" s="162"/>
      <c r="AP327" s="150" t="str">
        <f t="shared" si="17"/>
        <v/>
      </c>
    </row>
    <row r="328" spans="1:42" s="144" customFormat="1" ht="16.5" hidden="1" x14ac:dyDescent="0.25">
      <c r="A328" s="159"/>
      <c r="B328" s="157"/>
      <c r="C328" s="158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50" t="str">
        <f t="shared" si="15"/>
        <v/>
      </c>
      <c r="P328" s="157"/>
      <c r="Q328" s="158" t="str">
        <f>IF(Tabela133917[[#This Row],[Diagnóstico]]="Não Prenha",Tabela133917[[#This Row],[Vaca]],"-")</f>
        <v>-</v>
      </c>
      <c r="R328" s="162" t="str">
        <f>IF(Tabela133917[[#This Row],[Diagnóstico]]="Não Prenha",Tabela133917[[#This Row],[E.C.C DG]],"-")</f>
        <v>-</v>
      </c>
      <c r="S328" s="162"/>
      <c r="T328" s="162" t="str">
        <f>IF(Tabela133917[[#This Row],[Diagnóstico]]="Não Prenha",Tabela133917[[#This Row],[E.C.C. IA]],"-")</f>
        <v>-</v>
      </c>
      <c r="U328" s="162" t="str">
        <f>IF(Tabela133917[[#This Row],[Diagnóstico]]="Não Prenha",Tabela133917[[#This Row],[Raça IA]],"-")</f>
        <v>-</v>
      </c>
      <c r="V328" s="162"/>
      <c r="W328" s="162">
        <f>Tabela133917[[#This Row],[Categoria]]</f>
        <v>0</v>
      </c>
      <c r="X328" s="162"/>
      <c r="Y328" s="162"/>
      <c r="Z328" s="162"/>
      <c r="AA328" s="162"/>
      <c r="AB328" s="150" t="str">
        <f t="shared" si="16"/>
        <v/>
      </c>
      <c r="AD328" s="157"/>
      <c r="AE328" s="158" t="str">
        <f>IF(Tabela131241018[[#This Row],[Diagnóstico]]="Não Prenha ",Tabela133917[[#This Row],[Vaca]],"-")</f>
        <v>-</v>
      </c>
      <c r="AF328" s="162"/>
      <c r="AG328" s="162"/>
      <c r="AH328" s="162"/>
      <c r="AI328" s="162"/>
      <c r="AJ328" s="162"/>
      <c r="AK328" s="162">
        <f>Tabela133917[[#This Row],[Categoria]]</f>
        <v>0</v>
      </c>
      <c r="AL328" s="162"/>
      <c r="AM328" s="162"/>
      <c r="AN328" s="162"/>
      <c r="AO328" s="162"/>
      <c r="AP328" s="150" t="str">
        <f t="shared" si="17"/>
        <v/>
      </c>
    </row>
    <row r="329" spans="1:42" s="144" customFormat="1" ht="16.5" hidden="1" x14ac:dyDescent="0.25">
      <c r="A329" s="159"/>
      <c r="B329" s="157"/>
      <c r="C329" s="158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50" t="str">
        <f t="shared" si="15"/>
        <v/>
      </c>
      <c r="P329" s="157"/>
      <c r="Q329" s="158" t="str">
        <f>IF(Tabela133917[[#This Row],[Diagnóstico]]="Não Prenha",Tabela133917[[#This Row],[Vaca]],"-")</f>
        <v>-</v>
      </c>
      <c r="R329" s="162" t="str">
        <f>IF(Tabela133917[[#This Row],[Diagnóstico]]="Não Prenha",Tabela133917[[#This Row],[E.C.C DG]],"-")</f>
        <v>-</v>
      </c>
      <c r="S329" s="162"/>
      <c r="T329" s="162" t="str">
        <f>IF(Tabela133917[[#This Row],[Diagnóstico]]="Não Prenha",Tabela133917[[#This Row],[E.C.C. IA]],"-")</f>
        <v>-</v>
      </c>
      <c r="U329" s="162" t="str">
        <f>IF(Tabela133917[[#This Row],[Diagnóstico]]="Não Prenha",Tabela133917[[#This Row],[Raça IA]],"-")</f>
        <v>-</v>
      </c>
      <c r="V329" s="162"/>
      <c r="W329" s="162">
        <f>Tabela133917[[#This Row],[Categoria]]</f>
        <v>0</v>
      </c>
      <c r="X329" s="162"/>
      <c r="Y329" s="162"/>
      <c r="Z329" s="162"/>
      <c r="AA329" s="162"/>
      <c r="AB329" s="150" t="str">
        <f t="shared" si="16"/>
        <v/>
      </c>
      <c r="AD329" s="157"/>
      <c r="AE329" s="158" t="str">
        <f>IF(Tabela131241018[[#This Row],[Diagnóstico]]="Não Prenha ",Tabela133917[[#This Row],[Vaca]],"-")</f>
        <v>-</v>
      </c>
      <c r="AF329" s="162"/>
      <c r="AG329" s="162"/>
      <c r="AH329" s="162"/>
      <c r="AI329" s="162"/>
      <c r="AJ329" s="162"/>
      <c r="AK329" s="162">
        <f>Tabela133917[[#This Row],[Categoria]]</f>
        <v>0</v>
      </c>
      <c r="AL329" s="162"/>
      <c r="AM329" s="162"/>
      <c r="AN329" s="162"/>
      <c r="AO329" s="162"/>
      <c r="AP329" s="150" t="str">
        <f t="shared" si="17"/>
        <v/>
      </c>
    </row>
    <row r="330" spans="1:42" s="144" customFormat="1" ht="16.5" hidden="1" x14ac:dyDescent="0.25">
      <c r="A330" s="159"/>
      <c r="B330" s="157"/>
      <c r="C330" s="158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50" t="str">
        <f t="shared" si="15"/>
        <v/>
      </c>
      <c r="P330" s="157"/>
      <c r="Q330" s="158" t="str">
        <f>IF(Tabela133917[[#This Row],[Diagnóstico]]="Não Prenha",Tabela133917[[#This Row],[Vaca]],"-")</f>
        <v>-</v>
      </c>
      <c r="R330" s="162" t="str">
        <f>IF(Tabela133917[[#This Row],[Diagnóstico]]="Não Prenha",Tabela133917[[#This Row],[E.C.C DG]],"-")</f>
        <v>-</v>
      </c>
      <c r="S330" s="162"/>
      <c r="T330" s="162" t="str">
        <f>IF(Tabela133917[[#This Row],[Diagnóstico]]="Não Prenha",Tabela133917[[#This Row],[E.C.C. IA]],"-")</f>
        <v>-</v>
      </c>
      <c r="U330" s="162" t="str">
        <f>IF(Tabela133917[[#This Row],[Diagnóstico]]="Não Prenha",Tabela133917[[#This Row],[Raça IA]],"-")</f>
        <v>-</v>
      </c>
      <c r="V330" s="162"/>
      <c r="W330" s="162">
        <f>Tabela133917[[#This Row],[Categoria]]</f>
        <v>0</v>
      </c>
      <c r="X330" s="162"/>
      <c r="Y330" s="162"/>
      <c r="Z330" s="162"/>
      <c r="AA330" s="162"/>
      <c r="AB330" s="150" t="str">
        <f t="shared" si="16"/>
        <v/>
      </c>
      <c r="AD330" s="157"/>
      <c r="AE330" s="158" t="str">
        <f>IF(Tabela131241018[[#This Row],[Diagnóstico]]="Não Prenha ",Tabela133917[[#This Row],[Vaca]],"-")</f>
        <v>-</v>
      </c>
      <c r="AF330" s="162"/>
      <c r="AG330" s="162"/>
      <c r="AH330" s="162"/>
      <c r="AI330" s="162"/>
      <c r="AJ330" s="162"/>
      <c r="AK330" s="162">
        <f>Tabela133917[[#This Row],[Categoria]]</f>
        <v>0</v>
      </c>
      <c r="AL330" s="162"/>
      <c r="AM330" s="162"/>
      <c r="AN330" s="162"/>
      <c r="AO330" s="162"/>
      <c r="AP330" s="150" t="str">
        <f t="shared" si="17"/>
        <v/>
      </c>
    </row>
    <row r="331" spans="1:42" s="144" customFormat="1" ht="16.5" hidden="1" x14ac:dyDescent="0.25">
      <c r="A331" s="159"/>
      <c r="B331" s="157"/>
      <c r="C331" s="158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50" t="str">
        <f t="shared" si="15"/>
        <v/>
      </c>
      <c r="P331" s="157"/>
      <c r="Q331" s="158" t="str">
        <f>IF(Tabela133917[[#This Row],[Diagnóstico]]="Não Prenha",Tabela133917[[#This Row],[Vaca]],"-")</f>
        <v>-</v>
      </c>
      <c r="R331" s="162" t="str">
        <f>IF(Tabela133917[[#This Row],[Diagnóstico]]="Não Prenha",Tabela133917[[#This Row],[E.C.C DG]],"-")</f>
        <v>-</v>
      </c>
      <c r="S331" s="162"/>
      <c r="T331" s="162" t="str">
        <f>IF(Tabela133917[[#This Row],[Diagnóstico]]="Não Prenha",Tabela133917[[#This Row],[E.C.C. IA]],"-")</f>
        <v>-</v>
      </c>
      <c r="U331" s="162" t="str">
        <f>IF(Tabela133917[[#This Row],[Diagnóstico]]="Não Prenha",Tabela133917[[#This Row],[Raça IA]],"-")</f>
        <v>-</v>
      </c>
      <c r="V331" s="162"/>
      <c r="W331" s="162">
        <f>Tabela133917[[#This Row],[Categoria]]</f>
        <v>0</v>
      </c>
      <c r="X331" s="162"/>
      <c r="Y331" s="162"/>
      <c r="Z331" s="162"/>
      <c r="AA331" s="162"/>
      <c r="AB331" s="150" t="str">
        <f t="shared" si="16"/>
        <v/>
      </c>
      <c r="AD331" s="157"/>
      <c r="AE331" s="158" t="str">
        <f>IF(Tabela131241018[[#This Row],[Diagnóstico]]="Não Prenha ",Tabela133917[[#This Row],[Vaca]],"-")</f>
        <v>-</v>
      </c>
      <c r="AF331" s="162"/>
      <c r="AG331" s="162"/>
      <c r="AH331" s="162"/>
      <c r="AI331" s="162"/>
      <c r="AJ331" s="162"/>
      <c r="AK331" s="162">
        <f>Tabela133917[[#This Row],[Categoria]]</f>
        <v>0</v>
      </c>
      <c r="AL331" s="162"/>
      <c r="AM331" s="162"/>
      <c r="AN331" s="162"/>
      <c r="AO331" s="162"/>
      <c r="AP331" s="150" t="str">
        <f t="shared" si="17"/>
        <v/>
      </c>
    </row>
    <row r="332" spans="1:42" s="144" customFormat="1" ht="16.5" hidden="1" x14ac:dyDescent="0.25">
      <c r="A332" s="159"/>
      <c r="B332" s="157"/>
      <c r="C332" s="158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50" t="str">
        <f t="shared" si="15"/>
        <v/>
      </c>
      <c r="P332" s="157"/>
      <c r="Q332" s="158" t="str">
        <f>IF(Tabela133917[[#This Row],[Diagnóstico]]="Não Prenha",Tabela133917[[#This Row],[Vaca]],"-")</f>
        <v>-</v>
      </c>
      <c r="R332" s="162" t="str">
        <f>IF(Tabela133917[[#This Row],[Diagnóstico]]="Não Prenha",Tabela133917[[#This Row],[E.C.C DG]],"-")</f>
        <v>-</v>
      </c>
      <c r="S332" s="162"/>
      <c r="T332" s="162" t="str">
        <f>IF(Tabela133917[[#This Row],[Diagnóstico]]="Não Prenha",Tabela133917[[#This Row],[E.C.C. IA]],"-")</f>
        <v>-</v>
      </c>
      <c r="U332" s="162" t="str">
        <f>IF(Tabela133917[[#This Row],[Diagnóstico]]="Não Prenha",Tabela133917[[#This Row],[Raça IA]],"-")</f>
        <v>-</v>
      </c>
      <c r="V332" s="162"/>
      <c r="W332" s="162">
        <f>Tabela133917[[#This Row],[Categoria]]</f>
        <v>0</v>
      </c>
      <c r="X332" s="162"/>
      <c r="Y332" s="162"/>
      <c r="Z332" s="162"/>
      <c r="AA332" s="162"/>
      <c r="AB332" s="150" t="str">
        <f t="shared" si="16"/>
        <v/>
      </c>
      <c r="AD332" s="157"/>
      <c r="AE332" s="158" t="str">
        <f>IF(Tabela131241018[[#This Row],[Diagnóstico]]="Não Prenha ",Tabela133917[[#This Row],[Vaca]],"-")</f>
        <v>-</v>
      </c>
      <c r="AF332" s="162"/>
      <c r="AG332" s="162"/>
      <c r="AH332" s="162"/>
      <c r="AI332" s="162"/>
      <c r="AJ332" s="162"/>
      <c r="AK332" s="162">
        <f>Tabela133917[[#This Row],[Categoria]]</f>
        <v>0</v>
      </c>
      <c r="AL332" s="162"/>
      <c r="AM332" s="162"/>
      <c r="AN332" s="162"/>
      <c r="AO332" s="162"/>
      <c r="AP332" s="150" t="str">
        <f t="shared" si="17"/>
        <v/>
      </c>
    </row>
    <row r="333" spans="1:42" s="144" customFormat="1" ht="16.5" hidden="1" x14ac:dyDescent="0.25">
      <c r="A333" s="159"/>
      <c r="B333" s="157"/>
      <c r="C333" s="158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50" t="str">
        <f t="shared" si="15"/>
        <v/>
      </c>
      <c r="P333" s="157"/>
      <c r="Q333" s="158" t="str">
        <f>IF(Tabela133917[[#This Row],[Diagnóstico]]="Não Prenha",Tabela133917[[#This Row],[Vaca]],"-")</f>
        <v>-</v>
      </c>
      <c r="R333" s="162" t="str">
        <f>IF(Tabela133917[[#This Row],[Diagnóstico]]="Não Prenha",Tabela133917[[#This Row],[E.C.C DG]],"-")</f>
        <v>-</v>
      </c>
      <c r="S333" s="162"/>
      <c r="T333" s="162" t="str">
        <f>IF(Tabela133917[[#This Row],[Diagnóstico]]="Não Prenha",Tabela133917[[#This Row],[E.C.C. IA]],"-")</f>
        <v>-</v>
      </c>
      <c r="U333" s="162" t="str">
        <f>IF(Tabela133917[[#This Row],[Diagnóstico]]="Não Prenha",Tabela133917[[#This Row],[Raça IA]],"-")</f>
        <v>-</v>
      </c>
      <c r="V333" s="162"/>
      <c r="W333" s="162">
        <f>Tabela133917[[#This Row],[Categoria]]</f>
        <v>0</v>
      </c>
      <c r="X333" s="162"/>
      <c r="Y333" s="162"/>
      <c r="Z333" s="162"/>
      <c r="AA333" s="162"/>
      <c r="AB333" s="150" t="str">
        <f t="shared" si="16"/>
        <v/>
      </c>
      <c r="AD333" s="157"/>
      <c r="AE333" s="158" t="str">
        <f>IF(Tabela131241018[[#This Row],[Diagnóstico]]="Não Prenha ",Tabela133917[[#This Row],[Vaca]],"-")</f>
        <v>-</v>
      </c>
      <c r="AF333" s="162"/>
      <c r="AG333" s="162"/>
      <c r="AH333" s="162"/>
      <c r="AI333" s="162"/>
      <c r="AJ333" s="162"/>
      <c r="AK333" s="162">
        <f>Tabela133917[[#This Row],[Categoria]]</f>
        <v>0</v>
      </c>
      <c r="AL333" s="162"/>
      <c r="AM333" s="162"/>
      <c r="AN333" s="162"/>
      <c r="AO333" s="162"/>
      <c r="AP333" s="150" t="str">
        <f t="shared" si="17"/>
        <v/>
      </c>
    </row>
    <row r="334" spans="1:42" s="144" customFormat="1" ht="16.5" hidden="1" x14ac:dyDescent="0.25">
      <c r="A334" s="159"/>
      <c r="B334" s="157"/>
      <c r="C334" s="158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50" t="str">
        <f t="shared" si="15"/>
        <v/>
      </c>
      <c r="P334" s="157"/>
      <c r="Q334" s="158" t="str">
        <f>IF(Tabela133917[[#This Row],[Diagnóstico]]="Não Prenha",Tabela133917[[#This Row],[Vaca]],"-")</f>
        <v>-</v>
      </c>
      <c r="R334" s="162" t="str">
        <f>IF(Tabela133917[[#This Row],[Diagnóstico]]="Não Prenha",Tabela133917[[#This Row],[E.C.C DG]],"-")</f>
        <v>-</v>
      </c>
      <c r="S334" s="162"/>
      <c r="T334" s="162" t="str">
        <f>IF(Tabela133917[[#This Row],[Diagnóstico]]="Não Prenha",Tabela133917[[#This Row],[E.C.C. IA]],"-")</f>
        <v>-</v>
      </c>
      <c r="U334" s="162" t="str">
        <f>IF(Tabela133917[[#This Row],[Diagnóstico]]="Não Prenha",Tabela133917[[#This Row],[Raça IA]],"-")</f>
        <v>-</v>
      </c>
      <c r="V334" s="162"/>
      <c r="W334" s="162">
        <f>Tabela133917[[#This Row],[Categoria]]</f>
        <v>0</v>
      </c>
      <c r="X334" s="162"/>
      <c r="Y334" s="162"/>
      <c r="Z334" s="162"/>
      <c r="AA334" s="162"/>
      <c r="AB334" s="150" t="str">
        <f t="shared" si="16"/>
        <v/>
      </c>
      <c r="AD334" s="157"/>
      <c r="AE334" s="158" t="str">
        <f>IF(Tabela131241018[[#This Row],[Diagnóstico]]="Não Prenha ",Tabela133917[[#This Row],[Vaca]],"-")</f>
        <v>-</v>
      </c>
      <c r="AF334" s="162"/>
      <c r="AG334" s="162"/>
      <c r="AH334" s="162"/>
      <c r="AI334" s="162"/>
      <c r="AJ334" s="162"/>
      <c r="AK334" s="162">
        <f>Tabela133917[[#This Row],[Categoria]]</f>
        <v>0</v>
      </c>
      <c r="AL334" s="162"/>
      <c r="AM334" s="162"/>
      <c r="AN334" s="162"/>
      <c r="AO334" s="162"/>
      <c r="AP334" s="150" t="str">
        <f t="shared" si="17"/>
        <v/>
      </c>
    </row>
    <row r="335" spans="1:42" s="144" customFormat="1" ht="16.5" hidden="1" x14ac:dyDescent="0.25">
      <c r="A335" s="159"/>
      <c r="B335" s="157"/>
      <c r="C335" s="158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50" t="str">
        <f t="shared" si="15"/>
        <v/>
      </c>
      <c r="P335" s="157"/>
      <c r="Q335" s="158" t="str">
        <f>IF(Tabela133917[[#This Row],[Diagnóstico]]="Não Prenha",Tabela133917[[#This Row],[Vaca]],"-")</f>
        <v>-</v>
      </c>
      <c r="R335" s="162" t="str">
        <f>IF(Tabela133917[[#This Row],[Diagnóstico]]="Não Prenha",Tabela133917[[#This Row],[E.C.C DG]],"-")</f>
        <v>-</v>
      </c>
      <c r="S335" s="162"/>
      <c r="T335" s="162" t="str">
        <f>IF(Tabela133917[[#This Row],[Diagnóstico]]="Não Prenha",Tabela133917[[#This Row],[E.C.C. IA]],"-")</f>
        <v>-</v>
      </c>
      <c r="U335" s="162" t="str">
        <f>IF(Tabela133917[[#This Row],[Diagnóstico]]="Não Prenha",Tabela133917[[#This Row],[Raça IA]],"-")</f>
        <v>-</v>
      </c>
      <c r="V335" s="162"/>
      <c r="W335" s="162">
        <f>Tabela133917[[#This Row],[Categoria]]</f>
        <v>0</v>
      </c>
      <c r="X335" s="162"/>
      <c r="Y335" s="162"/>
      <c r="Z335" s="162"/>
      <c r="AA335" s="162"/>
      <c r="AB335" s="150" t="str">
        <f t="shared" si="16"/>
        <v/>
      </c>
      <c r="AD335" s="157"/>
      <c r="AE335" s="158" t="str">
        <f>IF(Tabela131241018[[#This Row],[Diagnóstico]]="Não Prenha ",Tabela133917[[#This Row],[Vaca]],"-")</f>
        <v>-</v>
      </c>
      <c r="AF335" s="162"/>
      <c r="AG335" s="162"/>
      <c r="AH335" s="162"/>
      <c r="AI335" s="162"/>
      <c r="AJ335" s="162"/>
      <c r="AK335" s="162">
        <f>Tabela133917[[#This Row],[Categoria]]</f>
        <v>0</v>
      </c>
      <c r="AL335" s="162"/>
      <c r="AM335" s="162"/>
      <c r="AN335" s="162"/>
      <c r="AO335" s="162"/>
      <c r="AP335" s="150" t="str">
        <f t="shared" si="17"/>
        <v/>
      </c>
    </row>
    <row r="336" spans="1:42" s="144" customFormat="1" ht="16.5" hidden="1" x14ac:dyDescent="0.25">
      <c r="A336" s="159"/>
      <c r="B336" s="157"/>
      <c r="C336" s="158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50" t="str">
        <f t="shared" si="15"/>
        <v/>
      </c>
      <c r="P336" s="157"/>
      <c r="Q336" s="158" t="str">
        <f>IF(Tabela133917[[#This Row],[Diagnóstico]]="Não Prenha",Tabela133917[[#This Row],[Vaca]],"-")</f>
        <v>-</v>
      </c>
      <c r="R336" s="162" t="str">
        <f>IF(Tabela133917[[#This Row],[Diagnóstico]]="Não Prenha",Tabela133917[[#This Row],[E.C.C DG]],"-")</f>
        <v>-</v>
      </c>
      <c r="S336" s="162"/>
      <c r="T336" s="162" t="str">
        <f>IF(Tabela133917[[#This Row],[Diagnóstico]]="Não Prenha",Tabela133917[[#This Row],[E.C.C. IA]],"-")</f>
        <v>-</v>
      </c>
      <c r="U336" s="162" t="str">
        <f>IF(Tabela133917[[#This Row],[Diagnóstico]]="Não Prenha",Tabela133917[[#This Row],[Raça IA]],"-")</f>
        <v>-</v>
      </c>
      <c r="V336" s="162"/>
      <c r="W336" s="162">
        <f>Tabela133917[[#This Row],[Categoria]]</f>
        <v>0</v>
      </c>
      <c r="X336" s="162"/>
      <c r="Y336" s="162"/>
      <c r="Z336" s="162"/>
      <c r="AA336" s="162"/>
      <c r="AB336" s="150" t="str">
        <f t="shared" si="16"/>
        <v/>
      </c>
      <c r="AD336" s="157"/>
      <c r="AE336" s="158" t="str">
        <f>IF(Tabela131241018[[#This Row],[Diagnóstico]]="Não Prenha ",Tabela133917[[#This Row],[Vaca]],"-")</f>
        <v>-</v>
      </c>
      <c r="AF336" s="162"/>
      <c r="AG336" s="162"/>
      <c r="AH336" s="162"/>
      <c r="AI336" s="162"/>
      <c r="AJ336" s="162"/>
      <c r="AK336" s="162">
        <f>Tabela133917[[#This Row],[Categoria]]</f>
        <v>0</v>
      </c>
      <c r="AL336" s="162"/>
      <c r="AM336" s="162"/>
      <c r="AN336" s="162"/>
      <c r="AO336" s="162"/>
      <c r="AP336" s="150" t="str">
        <f t="shared" si="17"/>
        <v/>
      </c>
    </row>
    <row r="337" spans="1:42" s="144" customFormat="1" ht="16.5" hidden="1" x14ac:dyDescent="0.25">
      <c r="A337" s="159"/>
      <c r="B337" s="157"/>
      <c r="C337" s="158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50" t="str">
        <f t="shared" si="15"/>
        <v/>
      </c>
      <c r="P337" s="157"/>
      <c r="Q337" s="158" t="str">
        <f>IF(Tabela133917[[#This Row],[Diagnóstico]]="Não Prenha",Tabela133917[[#This Row],[Vaca]],"-")</f>
        <v>-</v>
      </c>
      <c r="R337" s="162" t="str">
        <f>IF(Tabela133917[[#This Row],[Diagnóstico]]="Não Prenha",Tabela133917[[#This Row],[E.C.C DG]],"-")</f>
        <v>-</v>
      </c>
      <c r="S337" s="162"/>
      <c r="T337" s="162" t="str">
        <f>IF(Tabela133917[[#This Row],[Diagnóstico]]="Não Prenha",Tabela133917[[#This Row],[E.C.C. IA]],"-")</f>
        <v>-</v>
      </c>
      <c r="U337" s="162" t="str">
        <f>IF(Tabela133917[[#This Row],[Diagnóstico]]="Não Prenha",Tabela133917[[#This Row],[Raça IA]],"-")</f>
        <v>-</v>
      </c>
      <c r="V337" s="162"/>
      <c r="W337" s="162">
        <f>Tabela133917[[#This Row],[Categoria]]</f>
        <v>0</v>
      </c>
      <c r="X337" s="162"/>
      <c r="Y337" s="162"/>
      <c r="Z337" s="162"/>
      <c r="AA337" s="162"/>
      <c r="AB337" s="150" t="str">
        <f t="shared" si="16"/>
        <v/>
      </c>
      <c r="AD337" s="157"/>
      <c r="AE337" s="158" t="str">
        <f>IF(Tabela131241018[[#This Row],[Diagnóstico]]="Não Prenha ",Tabela133917[[#This Row],[Vaca]],"-")</f>
        <v>-</v>
      </c>
      <c r="AF337" s="162"/>
      <c r="AG337" s="162"/>
      <c r="AH337" s="162"/>
      <c r="AI337" s="162"/>
      <c r="AJ337" s="162"/>
      <c r="AK337" s="162">
        <f>Tabela133917[[#This Row],[Categoria]]</f>
        <v>0</v>
      </c>
      <c r="AL337" s="162"/>
      <c r="AM337" s="162"/>
      <c r="AN337" s="162"/>
      <c r="AO337" s="162"/>
      <c r="AP337" s="150" t="str">
        <f t="shared" si="17"/>
        <v/>
      </c>
    </row>
    <row r="338" spans="1:42" s="144" customFormat="1" ht="16.5" hidden="1" x14ac:dyDescent="0.25">
      <c r="A338" s="159"/>
      <c r="B338" s="157"/>
      <c r="C338" s="158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50" t="str">
        <f t="shared" si="15"/>
        <v/>
      </c>
      <c r="P338" s="157"/>
      <c r="Q338" s="158" t="str">
        <f>IF(Tabela133917[[#This Row],[Diagnóstico]]="Não Prenha",Tabela133917[[#This Row],[Vaca]],"-")</f>
        <v>-</v>
      </c>
      <c r="R338" s="162" t="str">
        <f>IF(Tabela133917[[#This Row],[Diagnóstico]]="Não Prenha",Tabela133917[[#This Row],[E.C.C DG]],"-")</f>
        <v>-</v>
      </c>
      <c r="S338" s="162"/>
      <c r="T338" s="162" t="str">
        <f>IF(Tabela133917[[#This Row],[Diagnóstico]]="Não Prenha",Tabela133917[[#This Row],[E.C.C. IA]],"-")</f>
        <v>-</v>
      </c>
      <c r="U338" s="162" t="str">
        <f>IF(Tabela133917[[#This Row],[Diagnóstico]]="Não Prenha",Tabela133917[[#This Row],[Raça IA]],"-")</f>
        <v>-</v>
      </c>
      <c r="V338" s="162"/>
      <c r="W338" s="162">
        <f>Tabela133917[[#This Row],[Categoria]]</f>
        <v>0</v>
      </c>
      <c r="X338" s="162"/>
      <c r="Y338" s="162"/>
      <c r="Z338" s="162"/>
      <c r="AA338" s="162"/>
      <c r="AB338" s="150" t="str">
        <f t="shared" si="16"/>
        <v/>
      </c>
      <c r="AD338" s="157"/>
      <c r="AE338" s="158" t="str">
        <f>IF(Tabela131241018[[#This Row],[Diagnóstico]]="Não Prenha ",Tabela133917[[#This Row],[Vaca]],"-")</f>
        <v>-</v>
      </c>
      <c r="AF338" s="162"/>
      <c r="AG338" s="162"/>
      <c r="AH338" s="162"/>
      <c r="AI338" s="162"/>
      <c r="AJ338" s="162"/>
      <c r="AK338" s="162">
        <f>Tabela133917[[#This Row],[Categoria]]</f>
        <v>0</v>
      </c>
      <c r="AL338" s="162"/>
      <c r="AM338" s="162"/>
      <c r="AN338" s="162"/>
      <c r="AO338" s="162"/>
      <c r="AP338" s="150" t="str">
        <f t="shared" si="17"/>
        <v/>
      </c>
    </row>
    <row r="339" spans="1:42" s="144" customFormat="1" ht="16.5" hidden="1" x14ac:dyDescent="0.25">
      <c r="A339" s="159"/>
      <c r="B339" s="157"/>
      <c r="C339" s="158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50" t="str">
        <f t="shared" si="15"/>
        <v/>
      </c>
      <c r="P339" s="157"/>
      <c r="Q339" s="158" t="str">
        <f>IF(Tabela133917[[#This Row],[Diagnóstico]]="Não Prenha",Tabela133917[[#This Row],[Vaca]],"-")</f>
        <v>-</v>
      </c>
      <c r="R339" s="162" t="str">
        <f>IF(Tabela133917[[#This Row],[Diagnóstico]]="Não Prenha",Tabela133917[[#This Row],[E.C.C DG]],"-")</f>
        <v>-</v>
      </c>
      <c r="S339" s="162"/>
      <c r="T339" s="162" t="str">
        <f>IF(Tabela133917[[#This Row],[Diagnóstico]]="Não Prenha",Tabela133917[[#This Row],[E.C.C. IA]],"-")</f>
        <v>-</v>
      </c>
      <c r="U339" s="162" t="str">
        <f>IF(Tabela133917[[#This Row],[Diagnóstico]]="Não Prenha",Tabela133917[[#This Row],[Raça IA]],"-")</f>
        <v>-</v>
      </c>
      <c r="V339" s="162"/>
      <c r="W339" s="162">
        <f>Tabela133917[[#This Row],[Categoria]]</f>
        <v>0</v>
      </c>
      <c r="X339" s="162"/>
      <c r="Y339" s="162"/>
      <c r="Z339" s="162"/>
      <c r="AA339" s="162"/>
      <c r="AB339" s="150" t="str">
        <f t="shared" si="16"/>
        <v/>
      </c>
      <c r="AD339" s="157"/>
      <c r="AE339" s="158" t="str">
        <f>IF(Tabela131241018[[#This Row],[Diagnóstico]]="Não Prenha ",Tabela133917[[#This Row],[Vaca]],"-")</f>
        <v>-</v>
      </c>
      <c r="AF339" s="162"/>
      <c r="AG339" s="162"/>
      <c r="AH339" s="162"/>
      <c r="AI339" s="162"/>
      <c r="AJ339" s="162"/>
      <c r="AK339" s="162">
        <f>Tabela133917[[#This Row],[Categoria]]</f>
        <v>0</v>
      </c>
      <c r="AL339" s="162"/>
      <c r="AM339" s="162"/>
      <c r="AN339" s="162"/>
      <c r="AO339" s="162"/>
      <c r="AP339" s="150" t="str">
        <f t="shared" si="17"/>
        <v/>
      </c>
    </row>
    <row r="340" spans="1:42" s="144" customFormat="1" ht="16.5" hidden="1" x14ac:dyDescent="0.25">
      <c r="A340" s="159"/>
      <c r="B340" s="157"/>
      <c r="C340" s="158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50" t="str">
        <f t="shared" si="15"/>
        <v/>
      </c>
      <c r="P340" s="157"/>
      <c r="Q340" s="158" t="str">
        <f>IF(Tabela133917[[#This Row],[Diagnóstico]]="Não Prenha",Tabela133917[[#This Row],[Vaca]],"-")</f>
        <v>-</v>
      </c>
      <c r="R340" s="162" t="str">
        <f>IF(Tabela133917[[#This Row],[Diagnóstico]]="Não Prenha",Tabela133917[[#This Row],[E.C.C DG]],"-")</f>
        <v>-</v>
      </c>
      <c r="S340" s="162"/>
      <c r="T340" s="162" t="str">
        <f>IF(Tabela133917[[#This Row],[Diagnóstico]]="Não Prenha",Tabela133917[[#This Row],[E.C.C. IA]],"-")</f>
        <v>-</v>
      </c>
      <c r="U340" s="162" t="str">
        <f>IF(Tabela133917[[#This Row],[Diagnóstico]]="Não Prenha",Tabela133917[[#This Row],[Raça IA]],"-")</f>
        <v>-</v>
      </c>
      <c r="V340" s="162"/>
      <c r="W340" s="162">
        <f>Tabela133917[[#This Row],[Categoria]]</f>
        <v>0</v>
      </c>
      <c r="X340" s="162"/>
      <c r="Y340" s="162"/>
      <c r="Z340" s="162"/>
      <c r="AA340" s="162"/>
      <c r="AB340" s="150" t="str">
        <f t="shared" si="16"/>
        <v/>
      </c>
      <c r="AD340" s="157"/>
      <c r="AE340" s="158" t="str">
        <f>IF(Tabela131241018[[#This Row],[Diagnóstico]]="Não Prenha ",Tabela133917[[#This Row],[Vaca]],"-")</f>
        <v>-</v>
      </c>
      <c r="AF340" s="162"/>
      <c r="AG340" s="162"/>
      <c r="AH340" s="162"/>
      <c r="AI340" s="162"/>
      <c r="AJ340" s="162"/>
      <c r="AK340" s="162">
        <f>Tabela133917[[#This Row],[Categoria]]</f>
        <v>0</v>
      </c>
      <c r="AL340" s="162"/>
      <c r="AM340" s="162"/>
      <c r="AN340" s="162"/>
      <c r="AO340" s="162"/>
      <c r="AP340" s="150" t="str">
        <f t="shared" si="17"/>
        <v/>
      </c>
    </row>
    <row r="341" spans="1:42" s="144" customFormat="1" ht="16.5" hidden="1" x14ac:dyDescent="0.25">
      <c r="A341" s="159"/>
      <c r="B341" s="157"/>
      <c r="C341" s="158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50" t="str">
        <f t="shared" si="15"/>
        <v/>
      </c>
      <c r="P341" s="157"/>
      <c r="Q341" s="158" t="str">
        <f>IF(Tabela133917[[#This Row],[Diagnóstico]]="Não Prenha",Tabela133917[[#This Row],[Vaca]],"-")</f>
        <v>-</v>
      </c>
      <c r="R341" s="162" t="str">
        <f>IF(Tabela133917[[#This Row],[Diagnóstico]]="Não Prenha",Tabela133917[[#This Row],[E.C.C DG]],"-")</f>
        <v>-</v>
      </c>
      <c r="S341" s="162"/>
      <c r="T341" s="162" t="str">
        <f>IF(Tabela133917[[#This Row],[Diagnóstico]]="Não Prenha",Tabela133917[[#This Row],[E.C.C. IA]],"-")</f>
        <v>-</v>
      </c>
      <c r="U341" s="162" t="str">
        <f>IF(Tabela133917[[#This Row],[Diagnóstico]]="Não Prenha",Tabela133917[[#This Row],[Raça IA]],"-")</f>
        <v>-</v>
      </c>
      <c r="V341" s="162"/>
      <c r="W341" s="162">
        <f>Tabela133917[[#This Row],[Categoria]]</f>
        <v>0</v>
      </c>
      <c r="X341" s="162"/>
      <c r="Y341" s="162"/>
      <c r="Z341" s="162"/>
      <c r="AA341" s="162"/>
      <c r="AB341" s="150" t="str">
        <f t="shared" si="16"/>
        <v/>
      </c>
      <c r="AD341" s="157"/>
      <c r="AE341" s="158" t="str">
        <f>IF(Tabela131241018[[#This Row],[Diagnóstico]]="Não Prenha ",Tabela133917[[#This Row],[Vaca]],"-")</f>
        <v>-</v>
      </c>
      <c r="AF341" s="162"/>
      <c r="AG341" s="162"/>
      <c r="AH341" s="162"/>
      <c r="AI341" s="162"/>
      <c r="AJ341" s="162"/>
      <c r="AK341" s="162">
        <f>Tabela133917[[#This Row],[Categoria]]</f>
        <v>0</v>
      </c>
      <c r="AL341" s="162"/>
      <c r="AM341" s="162"/>
      <c r="AN341" s="162"/>
      <c r="AO341" s="162"/>
      <c r="AP341" s="150" t="str">
        <f t="shared" si="17"/>
        <v/>
      </c>
    </row>
    <row r="342" spans="1:42" s="144" customFormat="1" ht="16.5" hidden="1" x14ac:dyDescent="0.25">
      <c r="A342" s="159"/>
      <c r="B342" s="157"/>
      <c r="C342" s="158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50" t="str">
        <f t="shared" si="15"/>
        <v/>
      </c>
      <c r="P342" s="157"/>
      <c r="Q342" s="158" t="str">
        <f>IF(Tabela133917[[#This Row],[Diagnóstico]]="Não Prenha",Tabela133917[[#This Row],[Vaca]],"-")</f>
        <v>-</v>
      </c>
      <c r="R342" s="162" t="str">
        <f>IF(Tabela133917[[#This Row],[Diagnóstico]]="Não Prenha",Tabela133917[[#This Row],[E.C.C DG]],"-")</f>
        <v>-</v>
      </c>
      <c r="S342" s="162"/>
      <c r="T342" s="162" t="str">
        <f>IF(Tabela133917[[#This Row],[Diagnóstico]]="Não Prenha",Tabela133917[[#This Row],[E.C.C. IA]],"-")</f>
        <v>-</v>
      </c>
      <c r="U342" s="162" t="str">
        <f>IF(Tabela133917[[#This Row],[Diagnóstico]]="Não Prenha",Tabela133917[[#This Row],[Raça IA]],"-")</f>
        <v>-</v>
      </c>
      <c r="V342" s="162"/>
      <c r="W342" s="162">
        <f>Tabela133917[[#This Row],[Categoria]]</f>
        <v>0</v>
      </c>
      <c r="X342" s="162"/>
      <c r="Y342" s="162"/>
      <c r="Z342" s="162"/>
      <c r="AA342" s="162"/>
      <c r="AB342" s="150" t="str">
        <f t="shared" si="16"/>
        <v/>
      </c>
      <c r="AD342" s="157"/>
      <c r="AE342" s="158" t="str">
        <f>IF(Tabela131241018[[#This Row],[Diagnóstico]]="Não Prenha ",Tabela133917[[#This Row],[Vaca]],"-")</f>
        <v>-</v>
      </c>
      <c r="AF342" s="162"/>
      <c r="AG342" s="162"/>
      <c r="AH342" s="162"/>
      <c r="AI342" s="162"/>
      <c r="AJ342" s="162"/>
      <c r="AK342" s="162">
        <f>Tabela133917[[#This Row],[Categoria]]</f>
        <v>0</v>
      </c>
      <c r="AL342" s="162"/>
      <c r="AM342" s="162"/>
      <c r="AN342" s="162"/>
      <c r="AO342" s="162"/>
      <c r="AP342" s="150" t="str">
        <f t="shared" si="17"/>
        <v/>
      </c>
    </row>
    <row r="343" spans="1:42" s="144" customFormat="1" ht="16.5" hidden="1" x14ac:dyDescent="0.25">
      <c r="A343" s="159"/>
      <c r="B343" s="157"/>
      <c r="C343" s="158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50" t="str">
        <f t="shared" si="15"/>
        <v/>
      </c>
      <c r="P343" s="157"/>
      <c r="Q343" s="158" t="str">
        <f>IF(Tabela133917[[#This Row],[Diagnóstico]]="Não Prenha",Tabela133917[[#This Row],[Vaca]],"-")</f>
        <v>-</v>
      </c>
      <c r="R343" s="162" t="str">
        <f>IF(Tabela133917[[#This Row],[Diagnóstico]]="Não Prenha",Tabela133917[[#This Row],[E.C.C DG]],"-")</f>
        <v>-</v>
      </c>
      <c r="S343" s="162"/>
      <c r="T343" s="162" t="str">
        <f>IF(Tabela133917[[#This Row],[Diagnóstico]]="Não Prenha",Tabela133917[[#This Row],[E.C.C. IA]],"-")</f>
        <v>-</v>
      </c>
      <c r="U343" s="162" t="str">
        <f>IF(Tabela133917[[#This Row],[Diagnóstico]]="Não Prenha",Tabela133917[[#This Row],[Raça IA]],"-")</f>
        <v>-</v>
      </c>
      <c r="V343" s="162"/>
      <c r="W343" s="162">
        <f>Tabela133917[[#This Row],[Categoria]]</f>
        <v>0</v>
      </c>
      <c r="X343" s="162"/>
      <c r="Y343" s="162"/>
      <c r="Z343" s="162"/>
      <c r="AA343" s="162"/>
      <c r="AB343" s="150" t="str">
        <f t="shared" si="16"/>
        <v/>
      </c>
      <c r="AD343" s="157"/>
      <c r="AE343" s="158" t="str">
        <f>IF(Tabela131241018[[#This Row],[Diagnóstico]]="Não Prenha ",Tabela133917[[#This Row],[Vaca]],"-")</f>
        <v>-</v>
      </c>
      <c r="AF343" s="162"/>
      <c r="AG343" s="162"/>
      <c r="AH343" s="162"/>
      <c r="AI343" s="162"/>
      <c r="AJ343" s="162"/>
      <c r="AK343" s="162">
        <f>Tabela133917[[#This Row],[Categoria]]</f>
        <v>0</v>
      </c>
      <c r="AL343" s="162"/>
      <c r="AM343" s="162"/>
      <c r="AN343" s="162"/>
      <c r="AO343" s="162"/>
      <c r="AP343" s="150" t="str">
        <f t="shared" si="17"/>
        <v/>
      </c>
    </row>
    <row r="344" spans="1:42" s="144" customFormat="1" ht="16.5" hidden="1" x14ac:dyDescent="0.25">
      <c r="A344" s="159"/>
      <c r="B344" s="157"/>
      <c r="C344" s="158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50" t="str">
        <f t="shared" si="15"/>
        <v/>
      </c>
      <c r="P344" s="157"/>
      <c r="Q344" s="158" t="str">
        <f>IF(Tabela133917[[#This Row],[Diagnóstico]]="Não Prenha",Tabela133917[[#This Row],[Vaca]],"-")</f>
        <v>-</v>
      </c>
      <c r="R344" s="162" t="str">
        <f>IF(Tabela133917[[#This Row],[Diagnóstico]]="Não Prenha",Tabela133917[[#This Row],[E.C.C DG]],"-")</f>
        <v>-</v>
      </c>
      <c r="S344" s="162"/>
      <c r="T344" s="162" t="str">
        <f>IF(Tabela133917[[#This Row],[Diagnóstico]]="Não Prenha",Tabela133917[[#This Row],[E.C.C. IA]],"-")</f>
        <v>-</v>
      </c>
      <c r="U344" s="162" t="str">
        <f>IF(Tabela133917[[#This Row],[Diagnóstico]]="Não Prenha",Tabela133917[[#This Row],[Raça IA]],"-")</f>
        <v>-</v>
      </c>
      <c r="V344" s="162"/>
      <c r="W344" s="162">
        <f>Tabela133917[[#This Row],[Categoria]]</f>
        <v>0</v>
      </c>
      <c r="X344" s="162"/>
      <c r="Y344" s="162"/>
      <c r="Z344" s="162"/>
      <c r="AA344" s="162"/>
      <c r="AB344" s="150" t="str">
        <f t="shared" si="16"/>
        <v/>
      </c>
      <c r="AD344" s="157"/>
      <c r="AE344" s="158" t="str">
        <f>IF(Tabela131241018[[#This Row],[Diagnóstico]]="Não Prenha ",Tabela133917[[#This Row],[Vaca]],"-")</f>
        <v>-</v>
      </c>
      <c r="AF344" s="162"/>
      <c r="AG344" s="162"/>
      <c r="AH344" s="162"/>
      <c r="AI344" s="162"/>
      <c r="AJ344" s="162"/>
      <c r="AK344" s="162">
        <f>Tabela133917[[#This Row],[Categoria]]</f>
        <v>0</v>
      </c>
      <c r="AL344" s="162"/>
      <c r="AM344" s="162"/>
      <c r="AN344" s="162"/>
      <c r="AO344" s="162"/>
      <c r="AP344" s="150" t="str">
        <f t="shared" si="17"/>
        <v/>
      </c>
    </row>
    <row r="345" spans="1:42" s="144" customFormat="1" ht="16.5" hidden="1" x14ac:dyDescent="0.25">
      <c r="A345" s="159"/>
      <c r="B345" s="157"/>
      <c r="C345" s="158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50" t="str">
        <f t="shared" si="15"/>
        <v/>
      </c>
      <c r="P345" s="157"/>
      <c r="Q345" s="158" t="str">
        <f>IF(Tabela133917[[#This Row],[Diagnóstico]]="Não Prenha",Tabela133917[[#This Row],[Vaca]],"-")</f>
        <v>-</v>
      </c>
      <c r="R345" s="162" t="str">
        <f>IF(Tabela133917[[#This Row],[Diagnóstico]]="Não Prenha",Tabela133917[[#This Row],[E.C.C DG]],"-")</f>
        <v>-</v>
      </c>
      <c r="S345" s="162"/>
      <c r="T345" s="162" t="str">
        <f>IF(Tabela133917[[#This Row],[Diagnóstico]]="Não Prenha",Tabela133917[[#This Row],[E.C.C. IA]],"-")</f>
        <v>-</v>
      </c>
      <c r="U345" s="162" t="str">
        <f>IF(Tabela133917[[#This Row],[Diagnóstico]]="Não Prenha",Tabela133917[[#This Row],[Raça IA]],"-")</f>
        <v>-</v>
      </c>
      <c r="V345" s="162"/>
      <c r="W345" s="162">
        <f>Tabela133917[[#This Row],[Categoria]]</f>
        <v>0</v>
      </c>
      <c r="X345" s="162"/>
      <c r="Y345" s="162"/>
      <c r="Z345" s="162"/>
      <c r="AA345" s="162"/>
      <c r="AB345" s="150" t="str">
        <f t="shared" si="16"/>
        <v/>
      </c>
      <c r="AD345" s="157"/>
      <c r="AE345" s="158" t="str">
        <f>IF(Tabela131241018[[#This Row],[Diagnóstico]]="Não Prenha ",Tabela133917[[#This Row],[Vaca]],"-")</f>
        <v>-</v>
      </c>
      <c r="AF345" s="162"/>
      <c r="AG345" s="162"/>
      <c r="AH345" s="162"/>
      <c r="AI345" s="162"/>
      <c r="AJ345" s="162"/>
      <c r="AK345" s="162">
        <f>Tabela133917[[#This Row],[Categoria]]</f>
        <v>0</v>
      </c>
      <c r="AL345" s="162"/>
      <c r="AM345" s="162"/>
      <c r="AN345" s="162"/>
      <c r="AO345" s="162"/>
      <c r="AP345" s="150" t="str">
        <f t="shared" si="17"/>
        <v/>
      </c>
    </row>
    <row r="346" spans="1:42" s="144" customFormat="1" ht="16.5" hidden="1" x14ac:dyDescent="0.25">
      <c r="A346" s="159"/>
      <c r="B346" s="157"/>
      <c r="C346" s="158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50" t="str">
        <f t="shared" si="15"/>
        <v/>
      </c>
      <c r="P346" s="157"/>
      <c r="Q346" s="158" t="str">
        <f>IF(Tabela133917[[#This Row],[Diagnóstico]]="Não Prenha",Tabela133917[[#This Row],[Vaca]],"-")</f>
        <v>-</v>
      </c>
      <c r="R346" s="162" t="str">
        <f>IF(Tabela133917[[#This Row],[Diagnóstico]]="Não Prenha",Tabela133917[[#This Row],[E.C.C DG]],"-")</f>
        <v>-</v>
      </c>
      <c r="S346" s="162"/>
      <c r="T346" s="162" t="str">
        <f>IF(Tabela133917[[#This Row],[Diagnóstico]]="Não Prenha",Tabela133917[[#This Row],[E.C.C. IA]],"-")</f>
        <v>-</v>
      </c>
      <c r="U346" s="162" t="str">
        <f>IF(Tabela133917[[#This Row],[Diagnóstico]]="Não Prenha",Tabela133917[[#This Row],[Raça IA]],"-")</f>
        <v>-</v>
      </c>
      <c r="V346" s="162"/>
      <c r="W346" s="162">
        <f>Tabela133917[[#This Row],[Categoria]]</f>
        <v>0</v>
      </c>
      <c r="X346" s="162"/>
      <c r="Y346" s="162"/>
      <c r="Z346" s="162"/>
      <c r="AA346" s="162"/>
      <c r="AB346" s="150" t="str">
        <f t="shared" si="16"/>
        <v/>
      </c>
      <c r="AD346" s="157"/>
      <c r="AE346" s="158" t="str">
        <f>IF(Tabela131241018[[#This Row],[Diagnóstico]]="Não Prenha ",Tabela133917[[#This Row],[Vaca]],"-")</f>
        <v>-</v>
      </c>
      <c r="AF346" s="162"/>
      <c r="AG346" s="162"/>
      <c r="AH346" s="162"/>
      <c r="AI346" s="162"/>
      <c r="AJ346" s="162"/>
      <c r="AK346" s="162">
        <f>Tabela133917[[#This Row],[Categoria]]</f>
        <v>0</v>
      </c>
      <c r="AL346" s="162"/>
      <c r="AM346" s="162"/>
      <c r="AN346" s="162"/>
      <c r="AO346" s="162"/>
      <c r="AP346" s="150" t="str">
        <f t="shared" si="17"/>
        <v/>
      </c>
    </row>
    <row r="347" spans="1:42" s="144" customFormat="1" ht="16.5" hidden="1" x14ac:dyDescent="0.25">
      <c r="A347" s="159"/>
      <c r="B347" s="157"/>
      <c r="C347" s="158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50" t="str">
        <f t="shared" si="15"/>
        <v/>
      </c>
      <c r="P347" s="157"/>
      <c r="Q347" s="158" t="str">
        <f>IF(Tabela133917[[#This Row],[Diagnóstico]]="Não Prenha",Tabela133917[[#This Row],[Vaca]],"-")</f>
        <v>-</v>
      </c>
      <c r="R347" s="162" t="str">
        <f>IF(Tabela133917[[#This Row],[Diagnóstico]]="Não Prenha",Tabela133917[[#This Row],[E.C.C DG]],"-")</f>
        <v>-</v>
      </c>
      <c r="S347" s="162"/>
      <c r="T347" s="162" t="str">
        <f>IF(Tabela133917[[#This Row],[Diagnóstico]]="Não Prenha",Tabela133917[[#This Row],[E.C.C. IA]],"-")</f>
        <v>-</v>
      </c>
      <c r="U347" s="162" t="str">
        <f>IF(Tabela133917[[#This Row],[Diagnóstico]]="Não Prenha",Tabela133917[[#This Row],[Raça IA]],"-")</f>
        <v>-</v>
      </c>
      <c r="V347" s="162"/>
      <c r="W347" s="162">
        <f>Tabela133917[[#This Row],[Categoria]]</f>
        <v>0</v>
      </c>
      <c r="X347" s="162"/>
      <c r="Y347" s="162"/>
      <c r="Z347" s="162"/>
      <c r="AA347" s="162"/>
      <c r="AB347" s="150" t="str">
        <f t="shared" si="16"/>
        <v/>
      </c>
      <c r="AD347" s="157"/>
      <c r="AE347" s="158" t="str">
        <f>IF(Tabela131241018[[#This Row],[Diagnóstico]]="Não Prenha ",Tabela133917[[#This Row],[Vaca]],"-")</f>
        <v>-</v>
      </c>
      <c r="AF347" s="162"/>
      <c r="AG347" s="162"/>
      <c r="AH347" s="162"/>
      <c r="AI347" s="162"/>
      <c r="AJ347" s="162"/>
      <c r="AK347" s="162">
        <f>Tabela133917[[#This Row],[Categoria]]</f>
        <v>0</v>
      </c>
      <c r="AL347" s="162"/>
      <c r="AM347" s="162"/>
      <c r="AN347" s="162"/>
      <c r="AO347" s="162"/>
      <c r="AP347" s="150" t="str">
        <f t="shared" si="17"/>
        <v/>
      </c>
    </row>
    <row r="348" spans="1:42" s="144" customFormat="1" ht="16.5" hidden="1" x14ac:dyDescent="0.25">
      <c r="A348" s="159"/>
      <c r="B348" s="157"/>
      <c r="C348" s="158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50" t="str">
        <f t="shared" si="15"/>
        <v/>
      </c>
      <c r="P348" s="157"/>
      <c r="Q348" s="158" t="str">
        <f>IF(Tabela133917[[#This Row],[Diagnóstico]]="Não Prenha",Tabela133917[[#This Row],[Vaca]],"-")</f>
        <v>-</v>
      </c>
      <c r="R348" s="162" t="str">
        <f>IF(Tabela133917[[#This Row],[Diagnóstico]]="Não Prenha",Tabela133917[[#This Row],[E.C.C DG]],"-")</f>
        <v>-</v>
      </c>
      <c r="S348" s="162"/>
      <c r="T348" s="162" t="str">
        <f>IF(Tabela133917[[#This Row],[Diagnóstico]]="Não Prenha",Tabela133917[[#This Row],[E.C.C. IA]],"-")</f>
        <v>-</v>
      </c>
      <c r="U348" s="162" t="str">
        <f>IF(Tabela133917[[#This Row],[Diagnóstico]]="Não Prenha",Tabela133917[[#This Row],[Raça IA]],"-")</f>
        <v>-</v>
      </c>
      <c r="V348" s="162"/>
      <c r="W348" s="162">
        <f>Tabela133917[[#This Row],[Categoria]]</f>
        <v>0</v>
      </c>
      <c r="X348" s="162"/>
      <c r="Y348" s="162"/>
      <c r="Z348" s="162"/>
      <c r="AA348" s="162"/>
      <c r="AB348" s="150" t="str">
        <f t="shared" si="16"/>
        <v/>
      </c>
      <c r="AD348" s="157"/>
      <c r="AE348" s="158" t="str">
        <f>IF(Tabela131241018[[#This Row],[Diagnóstico]]="Não Prenha ",Tabela133917[[#This Row],[Vaca]],"-")</f>
        <v>-</v>
      </c>
      <c r="AF348" s="162"/>
      <c r="AG348" s="162"/>
      <c r="AH348" s="162"/>
      <c r="AI348" s="162"/>
      <c r="AJ348" s="162"/>
      <c r="AK348" s="162">
        <f>Tabela133917[[#This Row],[Categoria]]</f>
        <v>0</v>
      </c>
      <c r="AL348" s="162"/>
      <c r="AM348" s="162"/>
      <c r="AN348" s="162"/>
      <c r="AO348" s="162"/>
      <c r="AP348" s="150" t="str">
        <f t="shared" si="17"/>
        <v/>
      </c>
    </row>
    <row r="349" spans="1:42" s="144" customFormat="1" ht="16.5" hidden="1" x14ac:dyDescent="0.25">
      <c r="A349" s="159"/>
      <c r="B349" s="157"/>
      <c r="C349" s="158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50" t="str">
        <f t="shared" si="15"/>
        <v/>
      </c>
      <c r="P349" s="157"/>
      <c r="Q349" s="158" t="str">
        <f>IF(Tabela133917[[#This Row],[Diagnóstico]]="Não Prenha",Tabela133917[[#This Row],[Vaca]],"-")</f>
        <v>-</v>
      </c>
      <c r="R349" s="162" t="str">
        <f>IF(Tabela133917[[#This Row],[Diagnóstico]]="Não Prenha",Tabela133917[[#This Row],[E.C.C DG]],"-")</f>
        <v>-</v>
      </c>
      <c r="S349" s="162"/>
      <c r="T349" s="162" t="str">
        <f>IF(Tabela133917[[#This Row],[Diagnóstico]]="Não Prenha",Tabela133917[[#This Row],[E.C.C. IA]],"-")</f>
        <v>-</v>
      </c>
      <c r="U349" s="162" t="str">
        <f>IF(Tabela133917[[#This Row],[Diagnóstico]]="Não Prenha",Tabela133917[[#This Row],[Raça IA]],"-")</f>
        <v>-</v>
      </c>
      <c r="V349" s="162"/>
      <c r="W349" s="162">
        <f>Tabela133917[[#This Row],[Categoria]]</f>
        <v>0</v>
      </c>
      <c r="X349" s="162"/>
      <c r="Y349" s="162"/>
      <c r="Z349" s="162"/>
      <c r="AA349" s="162"/>
      <c r="AB349" s="150" t="str">
        <f t="shared" si="16"/>
        <v/>
      </c>
      <c r="AD349" s="157"/>
      <c r="AE349" s="158" t="str">
        <f>IF(Tabela131241018[[#This Row],[Diagnóstico]]="Não Prenha ",Tabela133917[[#This Row],[Vaca]],"-")</f>
        <v>-</v>
      </c>
      <c r="AF349" s="162"/>
      <c r="AG349" s="162"/>
      <c r="AH349" s="162"/>
      <c r="AI349" s="162"/>
      <c r="AJ349" s="162"/>
      <c r="AK349" s="162">
        <f>Tabela133917[[#This Row],[Categoria]]</f>
        <v>0</v>
      </c>
      <c r="AL349" s="162"/>
      <c r="AM349" s="162"/>
      <c r="AN349" s="162"/>
      <c r="AO349" s="162"/>
      <c r="AP349" s="150" t="str">
        <f t="shared" si="17"/>
        <v/>
      </c>
    </row>
    <row r="350" spans="1:42" s="144" customFormat="1" ht="16.5" hidden="1" x14ac:dyDescent="0.25">
      <c r="A350" s="159"/>
      <c r="B350" s="157"/>
      <c r="C350" s="158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50" t="str">
        <f t="shared" si="15"/>
        <v/>
      </c>
      <c r="P350" s="157"/>
      <c r="Q350" s="158" t="str">
        <f>IF(Tabela133917[[#This Row],[Diagnóstico]]="Não Prenha",Tabela133917[[#This Row],[Vaca]],"-")</f>
        <v>-</v>
      </c>
      <c r="R350" s="162" t="str">
        <f>IF(Tabela133917[[#This Row],[Diagnóstico]]="Não Prenha",Tabela133917[[#This Row],[E.C.C DG]],"-")</f>
        <v>-</v>
      </c>
      <c r="S350" s="162"/>
      <c r="T350" s="162" t="str">
        <f>IF(Tabela133917[[#This Row],[Diagnóstico]]="Não Prenha",Tabela133917[[#This Row],[E.C.C. IA]],"-")</f>
        <v>-</v>
      </c>
      <c r="U350" s="162" t="str">
        <f>IF(Tabela133917[[#This Row],[Diagnóstico]]="Não Prenha",Tabela133917[[#This Row],[Raça IA]],"-")</f>
        <v>-</v>
      </c>
      <c r="V350" s="162"/>
      <c r="W350" s="162">
        <f>Tabela133917[[#This Row],[Categoria]]</f>
        <v>0</v>
      </c>
      <c r="X350" s="162"/>
      <c r="Y350" s="162"/>
      <c r="Z350" s="162"/>
      <c r="AA350" s="162"/>
      <c r="AB350" s="150" t="str">
        <f t="shared" si="16"/>
        <v/>
      </c>
      <c r="AD350" s="157"/>
      <c r="AE350" s="158" t="str">
        <f>IF(Tabela131241018[[#This Row],[Diagnóstico]]="Não Prenha ",Tabela133917[[#This Row],[Vaca]],"-")</f>
        <v>-</v>
      </c>
      <c r="AF350" s="162"/>
      <c r="AG350" s="162"/>
      <c r="AH350" s="162"/>
      <c r="AI350" s="162"/>
      <c r="AJ350" s="162"/>
      <c r="AK350" s="162">
        <f>Tabela133917[[#This Row],[Categoria]]</f>
        <v>0</v>
      </c>
      <c r="AL350" s="162"/>
      <c r="AM350" s="162"/>
      <c r="AN350" s="162"/>
      <c r="AO350" s="162"/>
      <c r="AP350" s="150" t="str">
        <f t="shared" si="17"/>
        <v/>
      </c>
    </row>
    <row r="351" spans="1:42" s="144" customFormat="1" ht="16.5" hidden="1" x14ac:dyDescent="0.25">
      <c r="A351" s="159"/>
      <c r="B351" s="157"/>
      <c r="C351" s="158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50" t="str">
        <f t="shared" si="15"/>
        <v/>
      </c>
      <c r="P351" s="157"/>
      <c r="Q351" s="158" t="str">
        <f>IF(Tabela133917[[#This Row],[Diagnóstico]]="Não Prenha",Tabela133917[[#This Row],[Vaca]],"-")</f>
        <v>-</v>
      </c>
      <c r="R351" s="162" t="str">
        <f>IF(Tabela133917[[#This Row],[Diagnóstico]]="Não Prenha",Tabela133917[[#This Row],[E.C.C DG]],"-")</f>
        <v>-</v>
      </c>
      <c r="S351" s="162"/>
      <c r="T351" s="162" t="str">
        <f>IF(Tabela133917[[#This Row],[Diagnóstico]]="Não Prenha",Tabela133917[[#This Row],[E.C.C. IA]],"-")</f>
        <v>-</v>
      </c>
      <c r="U351" s="162" t="str">
        <f>IF(Tabela133917[[#This Row],[Diagnóstico]]="Não Prenha",Tabela133917[[#This Row],[Raça IA]],"-")</f>
        <v>-</v>
      </c>
      <c r="V351" s="162"/>
      <c r="W351" s="162">
        <f>Tabela133917[[#This Row],[Categoria]]</f>
        <v>0</v>
      </c>
      <c r="X351" s="162"/>
      <c r="Y351" s="162"/>
      <c r="Z351" s="162"/>
      <c r="AA351" s="162"/>
      <c r="AB351" s="150" t="str">
        <f t="shared" si="16"/>
        <v/>
      </c>
      <c r="AD351" s="157"/>
      <c r="AE351" s="158" t="str">
        <f>IF(Tabela131241018[[#This Row],[Diagnóstico]]="Não Prenha ",Tabela133917[[#This Row],[Vaca]],"-")</f>
        <v>-</v>
      </c>
      <c r="AF351" s="162"/>
      <c r="AG351" s="162"/>
      <c r="AH351" s="162"/>
      <c r="AI351" s="162"/>
      <c r="AJ351" s="162"/>
      <c r="AK351" s="162">
        <f>Tabela133917[[#This Row],[Categoria]]</f>
        <v>0</v>
      </c>
      <c r="AL351" s="162"/>
      <c r="AM351" s="162"/>
      <c r="AN351" s="162"/>
      <c r="AO351" s="162"/>
      <c r="AP351" s="150" t="str">
        <f t="shared" si="17"/>
        <v/>
      </c>
    </row>
    <row r="352" spans="1:42" s="144" customFormat="1" ht="16.5" hidden="1" x14ac:dyDescent="0.25">
      <c r="A352" s="159"/>
      <c r="B352" s="157"/>
      <c r="C352" s="158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50" t="str">
        <f t="shared" si="15"/>
        <v/>
      </c>
      <c r="P352" s="157"/>
      <c r="Q352" s="158" t="str">
        <f>IF(Tabela133917[[#This Row],[Diagnóstico]]="Não Prenha",Tabela133917[[#This Row],[Vaca]],"-")</f>
        <v>-</v>
      </c>
      <c r="R352" s="162" t="str">
        <f>IF(Tabela133917[[#This Row],[Diagnóstico]]="Não Prenha",Tabela133917[[#This Row],[E.C.C DG]],"-")</f>
        <v>-</v>
      </c>
      <c r="S352" s="162"/>
      <c r="T352" s="162" t="str">
        <f>IF(Tabela133917[[#This Row],[Diagnóstico]]="Não Prenha",Tabela133917[[#This Row],[E.C.C. IA]],"-")</f>
        <v>-</v>
      </c>
      <c r="U352" s="162" t="str">
        <f>IF(Tabela133917[[#This Row],[Diagnóstico]]="Não Prenha",Tabela133917[[#This Row],[Raça IA]],"-")</f>
        <v>-</v>
      </c>
      <c r="V352" s="162"/>
      <c r="W352" s="162">
        <f>Tabela133917[[#This Row],[Categoria]]</f>
        <v>0</v>
      </c>
      <c r="X352" s="162"/>
      <c r="Y352" s="162"/>
      <c r="Z352" s="162"/>
      <c r="AA352" s="162"/>
      <c r="AB352" s="150" t="str">
        <f t="shared" si="16"/>
        <v/>
      </c>
      <c r="AD352" s="157"/>
      <c r="AE352" s="158" t="str">
        <f>IF(Tabela131241018[[#This Row],[Diagnóstico]]="Não Prenha ",Tabela133917[[#This Row],[Vaca]],"-")</f>
        <v>-</v>
      </c>
      <c r="AF352" s="162"/>
      <c r="AG352" s="162"/>
      <c r="AH352" s="162"/>
      <c r="AI352" s="162"/>
      <c r="AJ352" s="162"/>
      <c r="AK352" s="162">
        <f>Tabela133917[[#This Row],[Categoria]]</f>
        <v>0</v>
      </c>
      <c r="AL352" s="162"/>
      <c r="AM352" s="162"/>
      <c r="AN352" s="162"/>
      <c r="AO352" s="162"/>
      <c r="AP352" s="150" t="str">
        <f t="shared" si="17"/>
        <v/>
      </c>
    </row>
    <row r="353" spans="1:42" s="144" customFormat="1" ht="16.5" hidden="1" x14ac:dyDescent="0.25">
      <c r="A353" s="159"/>
      <c r="B353" s="157"/>
      <c r="C353" s="158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50" t="str">
        <f t="shared" si="15"/>
        <v/>
      </c>
      <c r="P353" s="157"/>
      <c r="Q353" s="158" t="str">
        <f>IF(Tabela133917[[#This Row],[Diagnóstico]]="Não Prenha",Tabela133917[[#This Row],[Vaca]],"-")</f>
        <v>-</v>
      </c>
      <c r="R353" s="162" t="str">
        <f>IF(Tabela133917[[#This Row],[Diagnóstico]]="Não Prenha",Tabela133917[[#This Row],[E.C.C DG]],"-")</f>
        <v>-</v>
      </c>
      <c r="S353" s="162"/>
      <c r="T353" s="162" t="str">
        <f>IF(Tabela133917[[#This Row],[Diagnóstico]]="Não Prenha",Tabela133917[[#This Row],[E.C.C. IA]],"-")</f>
        <v>-</v>
      </c>
      <c r="U353" s="162" t="str">
        <f>IF(Tabela133917[[#This Row],[Diagnóstico]]="Não Prenha",Tabela133917[[#This Row],[Raça IA]],"-")</f>
        <v>-</v>
      </c>
      <c r="V353" s="162"/>
      <c r="W353" s="162">
        <f>Tabela133917[[#This Row],[Categoria]]</f>
        <v>0</v>
      </c>
      <c r="X353" s="162"/>
      <c r="Y353" s="162"/>
      <c r="Z353" s="162"/>
      <c r="AA353" s="162"/>
      <c r="AB353" s="150" t="str">
        <f t="shared" si="16"/>
        <v/>
      </c>
      <c r="AD353" s="157"/>
      <c r="AE353" s="158" t="str">
        <f>IF(Tabela131241018[[#This Row],[Diagnóstico]]="Não Prenha ",Tabela133917[[#This Row],[Vaca]],"-")</f>
        <v>-</v>
      </c>
      <c r="AF353" s="162"/>
      <c r="AG353" s="162"/>
      <c r="AH353" s="162"/>
      <c r="AI353" s="162"/>
      <c r="AJ353" s="162"/>
      <c r="AK353" s="162">
        <f>Tabela133917[[#This Row],[Categoria]]</f>
        <v>0</v>
      </c>
      <c r="AL353" s="162"/>
      <c r="AM353" s="162"/>
      <c r="AN353" s="162"/>
      <c r="AO353" s="162"/>
      <c r="AP353" s="150" t="str">
        <f t="shared" si="17"/>
        <v/>
      </c>
    </row>
    <row r="354" spans="1:42" s="144" customFormat="1" ht="16.5" hidden="1" x14ac:dyDescent="0.25">
      <c r="A354" s="159"/>
      <c r="B354" s="157"/>
      <c r="C354" s="158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50" t="str">
        <f t="shared" si="15"/>
        <v/>
      </c>
      <c r="P354" s="157"/>
      <c r="Q354" s="158" t="str">
        <f>IF(Tabela133917[[#This Row],[Diagnóstico]]="Não Prenha",Tabela133917[[#This Row],[Vaca]],"-")</f>
        <v>-</v>
      </c>
      <c r="R354" s="162" t="str">
        <f>IF(Tabela133917[[#This Row],[Diagnóstico]]="Não Prenha",Tabela133917[[#This Row],[E.C.C DG]],"-")</f>
        <v>-</v>
      </c>
      <c r="S354" s="162"/>
      <c r="T354" s="162" t="str">
        <f>IF(Tabela133917[[#This Row],[Diagnóstico]]="Não Prenha",Tabela133917[[#This Row],[E.C.C. IA]],"-")</f>
        <v>-</v>
      </c>
      <c r="U354" s="162" t="str">
        <f>IF(Tabela133917[[#This Row],[Diagnóstico]]="Não Prenha",Tabela133917[[#This Row],[Raça IA]],"-")</f>
        <v>-</v>
      </c>
      <c r="V354" s="162"/>
      <c r="W354" s="162">
        <f>Tabela133917[[#This Row],[Categoria]]</f>
        <v>0</v>
      </c>
      <c r="X354" s="162"/>
      <c r="Y354" s="162"/>
      <c r="Z354" s="162"/>
      <c r="AA354" s="162"/>
      <c r="AB354" s="150" t="str">
        <f t="shared" si="16"/>
        <v/>
      </c>
      <c r="AD354" s="157"/>
      <c r="AE354" s="158" t="str">
        <f>IF(Tabela131241018[[#This Row],[Diagnóstico]]="Não Prenha ",Tabela133917[[#This Row],[Vaca]],"-")</f>
        <v>-</v>
      </c>
      <c r="AF354" s="162"/>
      <c r="AG354" s="162"/>
      <c r="AH354" s="162"/>
      <c r="AI354" s="162"/>
      <c r="AJ354" s="162"/>
      <c r="AK354" s="162">
        <f>Tabela133917[[#This Row],[Categoria]]</f>
        <v>0</v>
      </c>
      <c r="AL354" s="162"/>
      <c r="AM354" s="162"/>
      <c r="AN354" s="162"/>
      <c r="AO354" s="162"/>
      <c r="AP354" s="150" t="str">
        <f t="shared" si="17"/>
        <v/>
      </c>
    </row>
    <row r="355" spans="1:42" s="144" customFormat="1" ht="16.5" hidden="1" x14ac:dyDescent="0.25">
      <c r="A355" s="159"/>
      <c r="B355" s="157"/>
      <c r="C355" s="158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50" t="str">
        <f t="shared" si="15"/>
        <v/>
      </c>
      <c r="P355" s="157"/>
      <c r="Q355" s="158" t="str">
        <f>IF(Tabela133917[[#This Row],[Diagnóstico]]="Não Prenha",Tabela133917[[#This Row],[Vaca]],"-")</f>
        <v>-</v>
      </c>
      <c r="R355" s="162" t="str">
        <f>IF(Tabela133917[[#This Row],[Diagnóstico]]="Não Prenha",Tabela133917[[#This Row],[E.C.C DG]],"-")</f>
        <v>-</v>
      </c>
      <c r="S355" s="162"/>
      <c r="T355" s="162" t="str">
        <f>IF(Tabela133917[[#This Row],[Diagnóstico]]="Não Prenha",Tabela133917[[#This Row],[E.C.C. IA]],"-")</f>
        <v>-</v>
      </c>
      <c r="U355" s="162" t="str">
        <f>IF(Tabela133917[[#This Row],[Diagnóstico]]="Não Prenha",Tabela133917[[#This Row],[Raça IA]],"-")</f>
        <v>-</v>
      </c>
      <c r="V355" s="162"/>
      <c r="W355" s="162">
        <f>Tabela133917[[#This Row],[Categoria]]</f>
        <v>0</v>
      </c>
      <c r="X355" s="162"/>
      <c r="Y355" s="162"/>
      <c r="Z355" s="162"/>
      <c r="AA355" s="162"/>
      <c r="AB355" s="150" t="str">
        <f t="shared" si="16"/>
        <v/>
      </c>
      <c r="AD355" s="157"/>
      <c r="AE355" s="158" t="str">
        <f>IF(Tabela131241018[[#This Row],[Diagnóstico]]="Não Prenha ",Tabela133917[[#This Row],[Vaca]],"-")</f>
        <v>-</v>
      </c>
      <c r="AF355" s="162"/>
      <c r="AG355" s="162"/>
      <c r="AH355" s="162"/>
      <c r="AI355" s="162"/>
      <c r="AJ355" s="162"/>
      <c r="AK355" s="162">
        <f>Tabela133917[[#This Row],[Categoria]]</f>
        <v>0</v>
      </c>
      <c r="AL355" s="162"/>
      <c r="AM355" s="162"/>
      <c r="AN355" s="162"/>
      <c r="AO355" s="162"/>
      <c r="AP355" s="150" t="str">
        <f t="shared" si="17"/>
        <v/>
      </c>
    </row>
    <row r="356" spans="1:42" s="144" customFormat="1" ht="16.5" hidden="1" x14ac:dyDescent="0.25">
      <c r="A356" s="159"/>
      <c r="B356" s="157"/>
      <c r="C356" s="158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50" t="str">
        <f t="shared" si="15"/>
        <v/>
      </c>
      <c r="P356" s="157"/>
      <c r="Q356" s="158" t="str">
        <f>IF(Tabela133917[[#This Row],[Diagnóstico]]="Não Prenha",Tabela133917[[#This Row],[Vaca]],"-")</f>
        <v>-</v>
      </c>
      <c r="R356" s="162" t="str">
        <f>IF(Tabela133917[[#This Row],[Diagnóstico]]="Não Prenha",Tabela133917[[#This Row],[E.C.C DG]],"-")</f>
        <v>-</v>
      </c>
      <c r="S356" s="162"/>
      <c r="T356" s="162" t="str">
        <f>IF(Tabela133917[[#This Row],[Diagnóstico]]="Não Prenha",Tabela133917[[#This Row],[E.C.C. IA]],"-")</f>
        <v>-</v>
      </c>
      <c r="U356" s="162" t="str">
        <f>IF(Tabela133917[[#This Row],[Diagnóstico]]="Não Prenha",Tabela133917[[#This Row],[Raça IA]],"-")</f>
        <v>-</v>
      </c>
      <c r="V356" s="162"/>
      <c r="W356" s="162">
        <f>Tabela133917[[#This Row],[Categoria]]</f>
        <v>0</v>
      </c>
      <c r="X356" s="162"/>
      <c r="Y356" s="162"/>
      <c r="Z356" s="162"/>
      <c r="AA356" s="162"/>
      <c r="AB356" s="150" t="str">
        <f t="shared" si="16"/>
        <v/>
      </c>
      <c r="AD356" s="157"/>
      <c r="AE356" s="158" t="str">
        <f>IF(Tabela131241018[[#This Row],[Diagnóstico]]="Não Prenha ",Tabela133917[[#This Row],[Vaca]],"-")</f>
        <v>-</v>
      </c>
      <c r="AF356" s="162"/>
      <c r="AG356" s="162"/>
      <c r="AH356" s="162"/>
      <c r="AI356" s="162"/>
      <c r="AJ356" s="162"/>
      <c r="AK356" s="162">
        <f>Tabela133917[[#This Row],[Categoria]]</f>
        <v>0</v>
      </c>
      <c r="AL356" s="162"/>
      <c r="AM356" s="162"/>
      <c r="AN356" s="162"/>
      <c r="AO356" s="162"/>
      <c r="AP356" s="150" t="str">
        <f t="shared" si="17"/>
        <v/>
      </c>
    </row>
    <row r="357" spans="1:42" s="144" customFormat="1" ht="16.5" hidden="1" x14ac:dyDescent="0.25">
      <c r="A357" s="159"/>
      <c r="B357" s="157"/>
      <c r="C357" s="158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50" t="str">
        <f t="shared" si="15"/>
        <v/>
      </c>
      <c r="P357" s="157"/>
      <c r="Q357" s="158" t="str">
        <f>IF(Tabela133917[[#This Row],[Diagnóstico]]="Não Prenha",Tabela133917[[#This Row],[Vaca]],"-")</f>
        <v>-</v>
      </c>
      <c r="R357" s="162" t="str">
        <f>IF(Tabela133917[[#This Row],[Diagnóstico]]="Não Prenha",Tabela133917[[#This Row],[E.C.C DG]],"-")</f>
        <v>-</v>
      </c>
      <c r="S357" s="162"/>
      <c r="T357" s="162" t="str">
        <f>IF(Tabela133917[[#This Row],[Diagnóstico]]="Não Prenha",Tabela133917[[#This Row],[E.C.C. IA]],"-")</f>
        <v>-</v>
      </c>
      <c r="U357" s="162" t="str">
        <f>IF(Tabela133917[[#This Row],[Diagnóstico]]="Não Prenha",Tabela133917[[#This Row],[Raça IA]],"-")</f>
        <v>-</v>
      </c>
      <c r="V357" s="162"/>
      <c r="W357" s="162">
        <f>Tabela133917[[#This Row],[Categoria]]</f>
        <v>0</v>
      </c>
      <c r="X357" s="162"/>
      <c r="Y357" s="162"/>
      <c r="Z357" s="162"/>
      <c r="AA357" s="162"/>
      <c r="AB357" s="150" t="str">
        <f t="shared" si="16"/>
        <v/>
      </c>
      <c r="AD357" s="157"/>
      <c r="AE357" s="158" t="str">
        <f>IF(Tabela131241018[[#This Row],[Diagnóstico]]="Não Prenha ",Tabela133917[[#This Row],[Vaca]],"-")</f>
        <v>-</v>
      </c>
      <c r="AF357" s="162"/>
      <c r="AG357" s="162"/>
      <c r="AH357" s="162"/>
      <c r="AI357" s="162"/>
      <c r="AJ357" s="162"/>
      <c r="AK357" s="162">
        <f>Tabela133917[[#This Row],[Categoria]]</f>
        <v>0</v>
      </c>
      <c r="AL357" s="162"/>
      <c r="AM357" s="162"/>
      <c r="AN357" s="162"/>
      <c r="AO357" s="162"/>
      <c r="AP357" s="150" t="str">
        <f t="shared" si="17"/>
        <v/>
      </c>
    </row>
    <row r="358" spans="1:42" s="144" customFormat="1" ht="16.5" hidden="1" x14ac:dyDescent="0.25">
      <c r="A358" s="159"/>
      <c r="B358" s="157"/>
      <c r="C358" s="158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50" t="str">
        <f t="shared" si="15"/>
        <v/>
      </c>
      <c r="P358" s="157"/>
      <c r="Q358" s="158" t="str">
        <f>IF(Tabela133917[[#This Row],[Diagnóstico]]="Não Prenha",Tabela133917[[#This Row],[Vaca]],"-")</f>
        <v>-</v>
      </c>
      <c r="R358" s="162" t="str">
        <f>IF(Tabela133917[[#This Row],[Diagnóstico]]="Não Prenha",Tabela133917[[#This Row],[E.C.C DG]],"-")</f>
        <v>-</v>
      </c>
      <c r="S358" s="162"/>
      <c r="T358" s="162" t="str">
        <f>IF(Tabela133917[[#This Row],[Diagnóstico]]="Não Prenha",Tabela133917[[#This Row],[E.C.C. IA]],"-")</f>
        <v>-</v>
      </c>
      <c r="U358" s="162" t="str">
        <f>IF(Tabela133917[[#This Row],[Diagnóstico]]="Não Prenha",Tabela133917[[#This Row],[Raça IA]],"-")</f>
        <v>-</v>
      </c>
      <c r="V358" s="162"/>
      <c r="W358" s="162">
        <f>Tabela133917[[#This Row],[Categoria]]</f>
        <v>0</v>
      </c>
      <c r="X358" s="162"/>
      <c r="Y358" s="162"/>
      <c r="Z358" s="162"/>
      <c r="AA358" s="162"/>
      <c r="AB358" s="150" t="str">
        <f t="shared" si="16"/>
        <v/>
      </c>
      <c r="AD358" s="157"/>
      <c r="AE358" s="158" t="str">
        <f>IF(Tabela131241018[[#This Row],[Diagnóstico]]="Não Prenha ",Tabela133917[[#This Row],[Vaca]],"-")</f>
        <v>-</v>
      </c>
      <c r="AF358" s="162"/>
      <c r="AG358" s="162"/>
      <c r="AH358" s="162"/>
      <c r="AI358" s="162"/>
      <c r="AJ358" s="162"/>
      <c r="AK358" s="162">
        <f>Tabela133917[[#This Row],[Categoria]]</f>
        <v>0</v>
      </c>
      <c r="AL358" s="162"/>
      <c r="AM358" s="162"/>
      <c r="AN358" s="162"/>
      <c r="AO358" s="162"/>
      <c r="AP358" s="150" t="str">
        <f t="shared" si="17"/>
        <v/>
      </c>
    </row>
    <row r="359" spans="1:42" s="144" customFormat="1" ht="16.5" hidden="1" x14ac:dyDescent="0.25">
      <c r="A359" s="159"/>
      <c r="B359" s="157"/>
      <c r="C359" s="158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50" t="str">
        <f t="shared" si="15"/>
        <v/>
      </c>
      <c r="P359" s="157"/>
      <c r="Q359" s="158" t="str">
        <f>IF(Tabela133917[[#This Row],[Diagnóstico]]="Não Prenha",Tabela133917[[#This Row],[Vaca]],"-")</f>
        <v>-</v>
      </c>
      <c r="R359" s="162" t="str">
        <f>IF(Tabela133917[[#This Row],[Diagnóstico]]="Não Prenha",Tabela133917[[#This Row],[E.C.C DG]],"-")</f>
        <v>-</v>
      </c>
      <c r="S359" s="162"/>
      <c r="T359" s="162" t="str">
        <f>IF(Tabela133917[[#This Row],[Diagnóstico]]="Não Prenha",Tabela133917[[#This Row],[E.C.C. IA]],"-")</f>
        <v>-</v>
      </c>
      <c r="U359" s="162" t="str">
        <f>IF(Tabela133917[[#This Row],[Diagnóstico]]="Não Prenha",Tabela133917[[#This Row],[Raça IA]],"-")</f>
        <v>-</v>
      </c>
      <c r="V359" s="162"/>
      <c r="W359" s="162">
        <f>Tabela133917[[#This Row],[Categoria]]</f>
        <v>0</v>
      </c>
      <c r="X359" s="162"/>
      <c r="Y359" s="162"/>
      <c r="Z359" s="162"/>
      <c r="AA359" s="162"/>
      <c r="AB359" s="150" t="str">
        <f t="shared" si="16"/>
        <v/>
      </c>
      <c r="AD359" s="157"/>
      <c r="AE359" s="158" t="str">
        <f>IF(Tabela131241018[[#This Row],[Diagnóstico]]="Não Prenha ",Tabela133917[[#This Row],[Vaca]],"-")</f>
        <v>-</v>
      </c>
      <c r="AF359" s="162"/>
      <c r="AG359" s="162"/>
      <c r="AH359" s="162"/>
      <c r="AI359" s="162"/>
      <c r="AJ359" s="162"/>
      <c r="AK359" s="162">
        <f>Tabela133917[[#This Row],[Categoria]]</f>
        <v>0</v>
      </c>
      <c r="AL359" s="162"/>
      <c r="AM359" s="162"/>
      <c r="AN359" s="162"/>
      <c r="AO359" s="162"/>
      <c r="AP359" s="150" t="str">
        <f t="shared" si="17"/>
        <v/>
      </c>
    </row>
    <row r="360" spans="1:42" s="144" customFormat="1" ht="16.5" hidden="1" x14ac:dyDescent="0.25">
      <c r="A360" s="159"/>
      <c r="B360" s="157"/>
      <c r="C360" s="158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50" t="str">
        <f t="shared" si="15"/>
        <v/>
      </c>
      <c r="P360" s="157"/>
      <c r="Q360" s="158" t="str">
        <f>IF(Tabela133917[[#This Row],[Diagnóstico]]="Não Prenha",Tabela133917[[#This Row],[Vaca]],"-")</f>
        <v>-</v>
      </c>
      <c r="R360" s="162" t="str">
        <f>IF(Tabela133917[[#This Row],[Diagnóstico]]="Não Prenha",Tabela133917[[#This Row],[E.C.C DG]],"-")</f>
        <v>-</v>
      </c>
      <c r="S360" s="162"/>
      <c r="T360" s="162" t="str">
        <f>IF(Tabela133917[[#This Row],[Diagnóstico]]="Não Prenha",Tabela133917[[#This Row],[E.C.C. IA]],"-")</f>
        <v>-</v>
      </c>
      <c r="U360" s="162" t="str">
        <f>IF(Tabela133917[[#This Row],[Diagnóstico]]="Não Prenha",Tabela133917[[#This Row],[Raça IA]],"-")</f>
        <v>-</v>
      </c>
      <c r="V360" s="162"/>
      <c r="W360" s="162">
        <f>Tabela133917[[#This Row],[Categoria]]</f>
        <v>0</v>
      </c>
      <c r="X360" s="162"/>
      <c r="Y360" s="162"/>
      <c r="Z360" s="162"/>
      <c r="AA360" s="162"/>
      <c r="AB360" s="150" t="str">
        <f t="shared" si="16"/>
        <v/>
      </c>
      <c r="AD360" s="157"/>
      <c r="AE360" s="158" t="str">
        <f>IF(Tabela131241018[[#This Row],[Diagnóstico]]="Não Prenha ",Tabela133917[[#This Row],[Vaca]],"-")</f>
        <v>-</v>
      </c>
      <c r="AF360" s="162"/>
      <c r="AG360" s="162"/>
      <c r="AH360" s="162"/>
      <c r="AI360" s="162"/>
      <c r="AJ360" s="162"/>
      <c r="AK360" s="162">
        <f>Tabela133917[[#This Row],[Categoria]]</f>
        <v>0</v>
      </c>
      <c r="AL360" s="162"/>
      <c r="AM360" s="162"/>
      <c r="AN360" s="162"/>
      <c r="AO360" s="162"/>
      <c r="AP360" s="150" t="str">
        <f t="shared" si="17"/>
        <v/>
      </c>
    </row>
    <row r="361" spans="1:42" s="144" customFormat="1" ht="16.5" hidden="1" x14ac:dyDescent="0.25">
      <c r="A361" s="159"/>
      <c r="B361" s="157"/>
      <c r="C361" s="158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50" t="str">
        <f t="shared" si="15"/>
        <v/>
      </c>
      <c r="P361" s="157"/>
      <c r="Q361" s="158" t="str">
        <f>IF(Tabela133917[[#This Row],[Diagnóstico]]="Não Prenha",Tabela133917[[#This Row],[Vaca]],"-")</f>
        <v>-</v>
      </c>
      <c r="R361" s="162" t="str">
        <f>IF(Tabela133917[[#This Row],[Diagnóstico]]="Não Prenha",Tabela133917[[#This Row],[E.C.C DG]],"-")</f>
        <v>-</v>
      </c>
      <c r="S361" s="162"/>
      <c r="T361" s="162" t="str">
        <f>IF(Tabela133917[[#This Row],[Diagnóstico]]="Não Prenha",Tabela133917[[#This Row],[E.C.C. IA]],"-")</f>
        <v>-</v>
      </c>
      <c r="U361" s="162" t="str">
        <f>IF(Tabela133917[[#This Row],[Diagnóstico]]="Não Prenha",Tabela133917[[#This Row],[Raça IA]],"-")</f>
        <v>-</v>
      </c>
      <c r="V361" s="162"/>
      <c r="W361" s="162">
        <f>Tabela133917[[#This Row],[Categoria]]</f>
        <v>0</v>
      </c>
      <c r="X361" s="162"/>
      <c r="Y361" s="162"/>
      <c r="Z361" s="162"/>
      <c r="AA361" s="162"/>
      <c r="AB361" s="150" t="str">
        <f t="shared" si="16"/>
        <v/>
      </c>
      <c r="AD361" s="157"/>
      <c r="AE361" s="158" t="str">
        <f>IF(Tabela131241018[[#This Row],[Diagnóstico]]="Não Prenha ",Tabela133917[[#This Row],[Vaca]],"-")</f>
        <v>-</v>
      </c>
      <c r="AF361" s="162"/>
      <c r="AG361" s="162"/>
      <c r="AH361" s="162"/>
      <c r="AI361" s="162"/>
      <c r="AJ361" s="162"/>
      <c r="AK361" s="162">
        <f>Tabela133917[[#This Row],[Categoria]]</f>
        <v>0</v>
      </c>
      <c r="AL361" s="162"/>
      <c r="AM361" s="162"/>
      <c r="AN361" s="162"/>
      <c r="AO361" s="162"/>
      <c r="AP361" s="150" t="str">
        <f t="shared" si="17"/>
        <v/>
      </c>
    </row>
    <row r="362" spans="1:42" s="144" customFormat="1" ht="16.5" hidden="1" x14ac:dyDescent="0.25">
      <c r="A362" s="159"/>
      <c r="B362" s="157"/>
      <c r="C362" s="158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50" t="str">
        <f t="shared" si="15"/>
        <v/>
      </c>
      <c r="P362" s="157"/>
      <c r="Q362" s="158" t="str">
        <f>IF(Tabela133917[[#This Row],[Diagnóstico]]="Não Prenha",Tabela133917[[#This Row],[Vaca]],"-")</f>
        <v>-</v>
      </c>
      <c r="R362" s="162" t="str">
        <f>IF(Tabela133917[[#This Row],[Diagnóstico]]="Não Prenha",Tabela133917[[#This Row],[E.C.C DG]],"-")</f>
        <v>-</v>
      </c>
      <c r="S362" s="162"/>
      <c r="T362" s="162" t="str">
        <f>IF(Tabela133917[[#This Row],[Diagnóstico]]="Não Prenha",Tabela133917[[#This Row],[E.C.C. IA]],"-")</f>
        <v>-</v>
      </c>
      <c r="U362" s="162" t="str">
        <f>IF(Tabela133917[[#This Row],[Diagnóstico]]="Não Prenha",Tabela133917[[#This Row],[Raça IA]],"-")</f>
        <v>-</v>
      </c>
      <c r="V362" s="162"/>
      <c r="W362" s="162">
        <f>Tabela133917[[#This Row],[Categoria]]</f>
        <v>0</v>
      </c>
      <c r="X362" s="162"/>
      <c r="Y362" s="162"/>
      <c r="Z362" s="162"/>
      <c r="AA362" s="162"/>
      <c r="AB362" s="150" t="str">
        <f t="shared" si="16"/>
        <v/>
      </c>
      <c r="AD362" s="157"/>
      <c r="AE362" s="158" t="str">
        <f>IF(Tabela131241018[[#This Row],[Diagnóstico]]="Não Prenha ",Tabela133917[[#This Row],[Vaca]],"-")</f>
        <v>-</v>
      </c>
      <c r="AF362" s="162"/>
      <c r="AG362" s="162"/>
      <c r="AH362" s="162"/>
      <c r="AI362" s="162"/>
      <c r="AJ362" s="162"/>
      <c r="AK362" s="162">
        <f>Tabela133917[[#This Row],[Categoria]]</f>
        <v>0</v>
      </c>
      <c r="AL362" s="162"/>
      <c r="AM362" s="162"/>
      <c r="AN362" s="162"/>
      <c r="AO362" s="162"/>
      <c r="AP362" s="150" t="str">
        <f t="shared" si="17"/>
        <v/>
      </c>
    </row>
    <row r="363" spans="1:42" s="144" customFormat="1" ht="16.5" hidden="1" x14ac:dyDescent="0.25">
      <c r="A363" s="159"/>
      <c r="B363" s="157"/>
      <c r="C363" s="158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50" t="str">
        <f t="shared" si="15"/>
        <v/>
      </c>
      <c r="P363" s="157"/>
      <c r="Q363" s="158" t="str">
        <f>IF(Tabela133917[[#This Row],[Diagnóstico]]="Não Prenha",Tabela133917[[#This Row],[Vaca]],"-")</f>
        <v>-</v>
      </c>
      <c r="R363" s="162" t="str">
        <f>IF(Tabela133917[[#This Row],[Diagnóstico]]="Não Prenha",Tabela133917[[#This Row],[E.C.C DG]],"-")</f>
        <v>-</v>
      </c>
      <c r="S363" s="162"/>
      <c r="T363" s="162" t="str">
        <f>IF(Tabela133917[[#This Row],[Diagnóstico]]="Não Prenha",Tabela133917[[#This Row],[E.C.C. IA]],"-")</f>
        <v>-</v>
      </c>
      <c r="U363" s="162" t="str">
        <f>IF(Tabela133917[[#This Row],[Diagnóstico]]="Não Prenha",Tabela133917[[#This Row],[Raça IA]],"-")</f>
        <v>-</v>
      </c>
      <c r="V363" s="162"/>
      <c r="W363" s="162">
        <f>Tabela133917[[#This Row],[Categoria]]</f>
        <v>0</v>
      </c>
      <c r="X363" s="162"/>
      <c r="Y363" s="162"/>
      <c r="Z363" s="162"/>
      <c r="AA363" s="162"/>
      <c r="AB363" s="150" t="str">
        <f t="shared" si="16"/>
        <v/>
      </c>
      <c r="AD363" s="157"/>
      <c r="AE363" s="158" t="str">
        <f>IF(Tabela131241018[[#This Row],[Diagnóstico]]="Não Prenha ",Tabela133917[[#This Row],[Vaca]],"-")</f>
        <v>-</v>
      </c>
      <c r="AF363" s="162"/>
      <c r="AG363" s="162"/>
      <c r="AH363" s="162"/>
      <c r="AI363" s="162"/>
      <c r="AJ363" s="162"/>
      <c r="AK363" s="162">
        <f>Tabela133917[[#This Row],[Categoria]]</f>
        <v>0</v>
      </c>
      <c r="AL363" s="162"/>
      <c r="AM363" s="162"/>
      <c r="AN363" s="162"/>
      <c r="AO363" s="162"/>
      <c r="AP363" s="150" t="str">
        <f t="shared" si="17"/>
        <v/>
      </c>
    </row>
    <row r="364" spans="1:42" s="144" customFormat="1" ht="16.5" hidden="1" x14ac:dyDescent="0.25">
      <c r="A364" s="159"/>
      <c r="B364" s="157"/>
      <c r="C364" s="158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50" t="str">
        <f t="shared" si="15"/>
        <v/>
      </c>
      <c r="P364" s="157"/>
      <c r="Q364" s="158" t="str">
        <f>IF(Tabela133917[[#This Row],[Diagnóstico]]="Não Prenha",Tabela133917[[#This Row],[Vaca]],"-")</f>
        <v>-</v>
      </c>
      <c r="R364" s="162" t="str">
        <f>IF(Tabela133917[[#This Row],[Diagnóstico]]="Não Prenha",Tabela133917[[#This Row],[E.C.C DG]],"-")</f>
        <v>-</v>
      </c>
      <c r="S364" s="162"/>
      <c r="T364" s="162" t="str">
        <f>IF(Tabela133917[[#This Row],[Diagnóstico]]="Não Prenha",Tabela133917[[#This Row],[E.C.C. IA]],"-")</f>
        <v>-</v>
      </c>
      <c r="U364" s="162" t="str">
        <f>IF(Tabela133917[[#This Row],[Diagnóstico]]="Não Prenha",Tabela133917[[#This Row],[Raça IA]],"-")</f>
        <v>-</v>
      </c>
      <c r="V364" s="162"/>
      <c r="W364" s="162">
        <f>Tabela133917[[#This Row],[Categoria]]</f>
        <v>0</v>
      </c>
      <c r="X364" s="162"/>
      <c r="Y364" s="162"/>
      <c r="Z364" s="162"/>
      <c r="AA364" s="162"/>
      <c r="AB364" s="150" t="str">
        <f t="shared" si="16"/>
        <v/>
      </c>
      <c r="AD364" s="157"/>
      <c r="AE364" s="158" t="str">
        <f>IF(Tabela131241018[[#This Row],[Diagnóstico]]="Não Prenha ",Tabela133917[[#This Row],[Vaca]],"-")</f>
        <v>-</v>
      </c>
      <c r="AF364" s="162"/>
      <c r="AG364" s="162"/>
      <c r="AH364" s="162"/>
      <c r="AI364" s="162"/>
      <c r="AJ364" s="162"/>
      <c r="AK364" s="162">
        <f>Tabela133917[[#This Row],[Categoria]]</f>
        <v>0</v>
      </c>
      <c r="AL364" s="162"/>
      <c r="AM364" s="162"/>
      <c r="AN364" s="162"/>
      <c r="AO364" s="162"/>
      <c r="AP364" s="150" t="str">
        <f t="shared" si="17"/>
        <v/>
      </c>
    </row>
    <row r="365" spans="1:42" s="144" customFormat="1" ht="16.5" hidden="1" x14ac:dyDescent="0.25">
      <c r="A365" s="159"/>
      <c r="B365" s="157"/>
      <c r="C365" s="158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50" t="str">
        <f t="shared" si="15"/>
        <v/>
      </c>
      <c r="P365" s="157"/>
      <c r="Q365" s="158" t="str">
        <f>IF(Tabela133917[[#This Row],[Diagnóstico]]="Não Prenha",Tabela133917[[#This Row],[Vaca]],"-")</f>
        <v>-</v>
      </c>
      <c r="R365" s="162" t="str">
        <f>IF(Tabela133917[[#This Row],[Diagnóstico]]="Não Prenha",Tabela133917[[#This Row],[E.C.C DG]],"-")</f>
        <v>-</v>
      </c>
      <c r="S365" s="162"/>
      <c r="T365" s="162" t="str">
        <f>IF(Tabela133917[[#This Row],[Diagnóstico]]="Não Prenha",Tabela133917[[#This Row],[E.C.C. IA]],"-")</f>
        <v>-</v>
      </c>
      <c r="U365" s="162" t="str">
        <f>IF(Tabela133917[[#This Row],[Diagnóstico]]="Não Prenha",Tabela133917[[#This Row],[Raça IA]],"-")</f>
        <v>-</v>
      </c>
      <c r="V365" s="162"/>
      <c r="W365" s="162">
        <f>Tabela133917[[#This Row],[Categoria]]</f>
        <v>0</v>
      </c>
      <c r="X365" s="162"/>
      <c r="Y365" s="162"/>
      <c r="Z365" s="162"/>
      <c r="AA365" s="162"/>
      <c r="AB365" s="150" t="str">
        <f t="shared" si="16"/>
        <v/>
      </c>
      <c r="AD365" s="157"/>
      <c r="AE365" s="158" t="str">
        <f>IF(Tabela131241018[[#This Row],[Diagnóstico]]="Não Prenha ",Tabela133917[[#This Row],[Vaca]],"-")</f>
        <v>-</v>
      </c>
      <c r="AF365" s="162"/>
      <c r="AG365" s="162"/>
      <c r="AH365" s="162"/>
      <c r="AI365" s="162"/>
      <c r="AJ365" s="162"/>
      <c r="AK365" s="162">
        <f>Tabela133917[[#This Row],[Categoria]]</f>
        <v>0</v>
      </c>
      <c r="AL365" s="162"/>
      <c r="AM365" s="162"/>
      <c r="AN365" s="162"/>
      <c r="AO365" s="162"/>
      <c r="AP365" s="150" t="str">
        <f t="shared" si="17"/>
        <v/>
      </c>
    </row>
    <row r="366" spans="1:42" s="144" customFormat="1" ht="16.5" hidden="1" x14ac:dyDescent="0.25">
      <c r="A366" s="159"/>
      <c r="B366" s="157"/>
      <c r="C366" s="158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50" t="str">
        <f t="shared" si="15"/>
        <v/>
      </c>
      <c r="P366" s="157"/>
      <c r="Q366" s="158" t="str">
        <f>IF(Tabela133917[[#This Row],[Diagnóstico]]="Não Prenha",Tabela133917[[#This Row],[Vaca]],"-")</f>
        <v>-</v>
      </c>
      <c r="R366" s="162" t="str">
        <f>IF(Tabela133917[[#This Row],[Diagnóstico]]="Não Prenha",Tabela133917[[#This Row],[E.C.C DG]],"-")</f>
        <v>-</v>
      </c>
      <c r="S366" s="162"/>
      <c r="T366" s="162" t="str">
        <f>IF(Tabela133917[[#This Row],[Diagnóstico]]="Não Prenha",Tabela133917[[#This Row],[E.C.C. IA]],"-")</f>
        <v>-</v>
      </c>
      <c r="U366" s="162" t="str">
        <f>IF(Tabela133917[[#This Row],[Diagnóstico]]="Não Prenha",Tabela133917[[#This Row],[Raça IA]],"-")</f>
        <v>-</v>
      </c>
      <c r="V366" s="162"/>
      <c r="W366" s="162">
        <f>Tabela133917[[#This Row],[Categoria]]</f>
        <v>0</v>
      </c>
      <c r="X366" s="162"/>
      <c r="Y366" s="162"/>
      <c r="Z366" s="162"/>
      <c r="AA366" s="162"/>
      <c r="AB366" s="150" t="str">
        <f t="shared" si="16"/>
        <v/>
      </c>
      <c r="AD366" s="157"/>
      <c r="AE366" s="158" t="str">
        <f>IF(Tabela131241018[[#This Row],[Diagnóstico]]="Não Prenha ",Tabela133917[[#This Row],[Vaca]],"-")</f>
        <v>-</v>
      </c>
      <c r="AF366" s="162"/>
      <c r="AG366" s="162"/>
      <c r="AH366" s="162"/>
      <c r="AI366" s="162"/>
      <c r="AJ366" s="162"/>
      <c r="AK366" s="162">
        <f>Tabela133917[[#This Row],[Categoria]]</f>
        <v>0</v>
      </c>
      <c r="AL366" s="162"/>
      <c r="AM366" s="162"/>
      <c r="AN366" s="162"/>
      <c r="AO366" s="162"/>
      <c r="AP366" s="150" t="str">
        <f t="shared" si="17"/>
        <v/>
      </c>
    </row>
    <row r="367" spans="1:42" s="144" customFormat="1" ht="16.5" hidden="1" x14ac:dyDescent="0.25">
      <c r="A367" s="159"/>
      <c r="B367" s="157"/>
      <c r="C367" s="158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50" t="str">
        <f t="shared" si="15"/>
        <v/>
      </c>
      <c r="P367" s="157"/>
      <c r="Q367" s="158" t="str">
        <f>IF(Tabela133917[[#This Row],[Diagnóstico]]="Não Prenha",Tabela133917[[#This Row],[Vaca]],"-")</f>
        <v>-</v>
      </c>
      <c r="R367" s="162" t="str">
        <f>IF(Tabela133917[[#This Row],[Diagnóstico]]="Não Prenha",Tabela133917[[#This Row],[E.C.C DG]],"-")</f>
        <v>-</v>
      </c>
      <c r="S367" s="162"/>
      <c r="T367" s="162" t="str">
        <f>IF(Tabela133917[[#This Row],[Diagnóstico]]="Não Prenha",Tabela133917[[#This Row],[E.C.C. IA]],"-")</f>
        <v>-</v>
      </c>
      <c r="U367" s="162" t="str">
        <f>IF(Tabela133917[[#This Row],[Diagnóstico]]="Não Prenha",Tabela133917[[#This Row],[Raça IA]],"-")</f>
        <v>-</v>
      </c>
      <c r="V367" s="162"/>
      <c r="W367" s="162">
        <f>Tabela133917[[#This Row],[Categoria]]</f>
        <v>0</v>
      </c>
      <c r="X367" s="162"/>
      <c r="Y367" s="162"/>
      <c r="Z367" s="162"/>
      <c r="AA367" s="162"/>
      <c r="AB367" s="150" t="str">
        <f t="shared" si="16"/>
        <v/>
      </c>
      <c r="AD367" s="157"/>
      <c r="AE367" s="158" t="str">
        <f>IF(Tabela131241018[[#This Row],[Diagnóstico]]="Não Prenha ",Tabela133917[[#This Row],[Vaca]],"-")</f>
        <v>-</v>
      </c>
      <c r="AF367" s="162"/>
      <c r="AG367" s="162"/>
      <c r="AH367" s="162"/>
      <c r="AI367" s="162"/>
      <c r="AJ367" s="162"/>
      <c r="AK367" s="162">
        <f>Tabela133917[[#This Row],[Categoria]]</f>
        <v>0</v>
      </c>
      <c r="AL367" s="162"/>
      <c r="AM367" s="162"/>
      <c r="AN367" s="162"/>
      <c r="AO367" s="162"/>
      <c r="AP367" s="150" t="str">
        <f t="shared" si="17"/>
        <v/>
      </c>
    </row>
    <row r="368" spans="1:42" s="144" customFormat="1" ht="16.5" hidden="1" x14ac:dyDescent="0.25">
      <c r="A368" s="159"/>
      <c r="B368" s="157"/>
      <c r="C368" s="158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50" t="str">
        <f t="shared" si="15"/>
        <v/>
      </c>
      <c r="P368" s="157"/>
      <c r="Q368" s="158" t="str">
        <f>IF(Tabela133917[[#This Row],[Diagnóstico]]="Não Prenha",Tabela133917[[#This Row],[Vaca]],"-")</f>
        <v>-</v>
      </c>
      <c r="R368" s="162" t="str">
        <f>IF(Tabela133917[[#This Row],[Diagnóstico]]="Não Prenha",Tabela133917[[#This Row],[E.C.C DG]],"-")</f>
        <v>-</v>
      </c>
      <c r="S368" s="162"/>
      <c r="T368" s="162" t="str">
        <f>IF(Tabela133917[[#This Row],[Diagnóstico]]="Não Prenha",Tabela133917[[#This Row],[E.C.C. IA]],"-")</f>
        <v>-</v>
      </c>
      <c r="U368" s="162" t="str">
        <f>IF(Tabela133917[[#This Row],[Diagnóstico]]="Não Prenha",Tabela133917[[#This Row],[Raça IA]],"-")</f>
        <v>-</v>
      </c>
      <c r="V368" s="162"/>
      <c r="W368" s="162">
        <f>Tabela133917[[#This Row],[Categoria]]</f>
        <v>0</v>
      </c>
      <c r="X368" s="162"/>
      <c r="Y368" s="162"/>
      <c r="Z368" s="162"/>
      <c r="AA368" s="162"/>
      <c r="AB368" s="150" t="str">
        <f t="shared" si="16"/>
        <v/>
      </c>
      <c r="AD368" s="157"/>
      <c r="AE368" s="158" t="str">
        <f>IF(Tabela131241018[[#This Row],[Diagnóstico]]="Não Prenha ",Tabela133917[[#This Row],[Vaca]],"-")</f>
        <v>-</v>
      </c>
      <c r="AF368" s="162"/>
      <c r="AG368" s="162"/>
      <c r="AH368" s="162"/>
      <c r="AI368" s="162"/>
      <c r="AJ368" s="162"/>
      <c r="AK368" s="162">
        <f>Tabela133917[[#This Row],[Categoria]]</f>
        <v>0</v>
      </c>
      <c r="AL368" s="162"/>
      <c r="AM368" s="162"/>
      <c r="AN368" s="162"/>
      <c r="AO368" s="162"/>
      <c r="AP368" s="150" t="str">
        <f t="shared" si="17"/>
        <v/>
      </c>
    </row>
    <row r="369" spans="1:42" s="144" customFormat="1" ht="16.5" hidden="1" x14ac:dyDescent="0.25">
      <c r="A369" s="159"/>
      <c r="B369" s="157"/>
      <c r="C369" s="158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50" t="str">
        <f t="shared" si="15"/>
        <v/>
      </c>
      <c r="P369" s="157"/>
      <c r="Q369" s="158" t="str">
        <f>IF(Tabela133917[[#This Row],[Diagnóstico]]="Não Prenha",Tabela133917[[#This Row],[Vaca]],"-")</f>
        <v>-</v>
      </c>
      <c r="R369" s="162" t="str">
        <f>IF(Tabela133917[[#This Row],[Diagnóstico]]="Não Prenha",Tabela133917[[#This Row],[E.C.C DG]],"-")</f>
        <v>-</v>
      </c>
      <c r="S369" s="162"/>
      <c r="T369" s="162" t="str">
        <f>IF(Tabela133917[[#This Row],[Diagnóstico]]="Não Prenha",Tabela133917[[#This Row],[E.C.C. IA]],"-")</f>
        <v>-</v>
      </c>
      <c r="U369" s="162" t="str">
        <f>IF(Tabela133917[[#This Row],[Diagnóstico]]="Não Prenha",Tabela133917[[#This Row],[Raça IA]],"-")</f>
        <v>-</v>
      </c>
      <c r="V369" s="162"/>
      <c r="W369" s="162">
        <f>Tabela133917[[#This Row],[Categoria]]</f>
        <v>0</v>
      </c>
      <c r="X369" s="162"/>
      <c r="Y369" s="162"/>
      <c r="Z369" s="162"/>
      <c r="AA369" s="162"/>
      <c r="AB369" s="150" t="str">
        <f t="shared" si="16"/>
        <v/>
      </c>
      <c r="AD369" s="157"/>
      <c r="AE369" s="158" t="str">
        <f>IF(Tabela131241018[[#This Row],[Diagnóstico]]="Não Prenha ",Tabela133917[[#This Row],[Vaca]],"-")</f>
        <v>-</v>
      </c>
      <c r="AF369" s="162"/>
      <c r="AG369" s="162"/>
      <c r="AH369" s="162"/>
      <c r="AI369" s="162"/>
      <c r="AJ369" s="162"/>
      <c r="AK369" s="162">
        <f>Tabela133917[[#This Row],[Categoria]]</f>
        <v>0</v>
      </c>
      <c r="AL369" s="162"/>
      <c r="AM369" s="162"/>
      <c r="AN369" s="162"/>
      <c r="AO369" s="162"/>
      <c r="AP369" s="150" t="str">
        <f t="shared" si="17"/>
        <v/>
      </c>
    </row>
    <row r="370" spans="1:42" s="144" customFormat="1" ht="16.5" hidden="1" x14ac:dyDescent="0.25">
      <c r="A370" s="159"/>
      <c r="B370" s="157"/>
      <c r="C370" s="158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50" t="str">
        <f t="shared" si="15"/>
        <v/>
      </c>
      <c r="P370" s="157"/>
      <c r="Q370" s="158" t="str">
        <f>IF(Tabela133917[[#This Row],[Diagnóstico]]="Não Prenha",Tabela133917[[#This Row],[Vaca]],"-")</f>
        <v>-</v>
      </c>
      <c r="R370" s="162" t="str">
        <f>IF(Tabela133917[[#This Row],[Diagnóstico]]="Não Prenha",Tabela133917[[#This Row],[E.C.C DG]],"-")</f>
        <v>-</v>
      </c>
      <c r="S370" s="162"/>
      <c r="T370" s="162" t="str">
        <f>IF(Tabela133917[[#This Row],[Diagnóstico]]="Não Prenha",Tabela133917[[#This Row],[E.C.C. IA]],"-")</f>
        <v>-</v>
      </c>
      <c r="U370" s="162" t="str">
        <f>IF(Tabela133917[[#This Row],[Diagnóstico]]="Não Prenha",Tabela133917[[#This Row],[Raça IA]],"-")</f>
        <v>-</v>
      </c>
      <c r="V370" s="162"/>
      <c r="W370" s="162">
        <f>Tabela133917[[#This Row],[Categoria]]</f>
        <v>0</v>
      </c>
      <c r="X370" s="162"/>
      <c r="Y370" s="162"/>
      <c r="Z370" s="162"/>
      <c r="AA370" s="162"/>
      <c r="AB370" s="150" t="str">
        <f t="shared" si="16"/>
        <v/>
      </c>
      <c r="AD370" s="157"/>
      <c r="AE370" s="158" t="str">
        <f>IF(Tabela131241018[[#This Row],[Diagnóstico]]="Não Prenha ",Tabela133917[[#This Row],[Vaca]],"-")</f>
        <v>-</v>
      </c>
      <c r="AF370" s="162"/>
      <c r="AG370" s="162"/>
      <c r="AH370" s="162"/>
      <c r="AI370" s="162"/>
      <c r="AJ370" s="162"/>
      <c r="AK370" s="162">
        <f>Tabela133917[[#This Row],[Categoria]]</f>
        <v>0</v>
      </c>
      <c r="AL370" s="162"/>
      <c r="AM370" s="162"/>
      <c r="AN370" s="162"/>
      <c r="AO370" s="162"/>
      <c r="AP370" s="150" t="str">
        <f t="shared" si="17"/>
        <v/>
      </c>
    </row>
    <row r="371" spans="1:42" s="144" customFormat="1" ht="16.5" hidden="1" x14ac:dyDescent="0.25">
      <c r="A371" s="159"/>
      <c r="B371" s="157"/>
      <c r="C371" s="158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50" t="str">
        <f t="shared" si="15"/>
        <v/>
      </c>
      <c r="P371" s="157"/>
      <c r="Q371" s="158" t="str">
        <f>IF(Tabela133917[[#This Row],[Diagnóstico]]="Não Prenha",Tabela133917[[#This Row],[Vaca]],"-")</f>
        <v>-</v>
      </c>
      <c r="R371" s="162" t="str">
        <f>IF(Tabela133917[[#This Row],[Diagnóstico]]="Não Prenha",Tabela133917[[#This Row],[E.C.C DG]],"-")</f>
        <v>-</v>
      </c>
      <c r="S371" s="162"/>
      <c r="T371" s="162" t="str">
        <f>IF(Tabela133917[[#This Row],[Diagnóstico]]="Não Prenha",Tabela133917[[#This Row],[E.C.C. IA]],"-")</f>
        <v>-</v>
      </c>
      <c r="U371" s="162" t="str">
        <f>IF(Tabela133917[[#This Row],[Diagnóstico]]="Não Prenha",Tabela133917[[#This Row],[Raça IA]],"-")</f>
        <v>-</v>
      </c>
      <c r="V371" s="162"/>
      <c r="W371" s="162">
        <f>Tabela133917[[#This Row],[Categoria]]</f>
        <v>0</v>
      </c>
      <c r="X371" s="162"/>
      <c r="Y371" s="162"/>
      <c r="Z371" s="162"/>
      <c r="AA371" s="162"/>
      <c r="AB371" s="150" t="str">
        <f t="shared" si="16"/>
        <v/>
      </c>
      <c r="AD371" s="157"/>
      <c r="AE371" s="158" t="str">
        <f>IF(Tabela131241018[[#This Row],[Diagnóstico]]="Não Prenha ",Tabela133917[[#This Row],[Vaca]],"-")</f>
        <v>-</v>
      </c>
      <c r="AF371" s="162"/>
      <c r="AG371" s="162"/>
      <c r="AH371" s="162"/>
      <c r="AI371" s="162"/>
      <c r="AJ371" s="162"/>
      <c r="AK371" s="162">
        <f>Tabela133917[[#This Row],[Categoria]]</f>
        <v>0</v>
      </c>
      <c r="AL371" s="162"/>
      <c r="AM371" s="162"/>
      <c r="AN371" s="162"/>
      <c r="AO371" s="162"/>
      <c r="AP371" s="150" t="str">
        <f t="shared" si="17"/>
        <v/>
      </c>
    </row>
    <row r="372" spans="1:42" s="144" customFormat="1" ht="16.5" hidden="1" x14ac:dyDescent="0.25">
      <c r="A372" s="159"/>
      <c r="B372" s="157"/>
      <c r="C372" s="158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50" t="str">
        <f t="shared" si="15"/>
        <v/>
      </c>
      <c r="P372" s="157"/>
      <c r="Q372" s="158" t="str">
        <f>IF(Tabela133917[[#This Row],[Diagnóstico]]="Não Prenha",Tabela133917[[#This Row],[Vaca]],"-")</f>
        <v>-</v>
      </c>
      <c r="R372" s="162" t="str">
        <f>IF(Tabela133917[[#This Row],[Diagnóstico]]="Não Prenha",Tabela133917[[#This Row],[E.C.C DG]],"-")</f>
        <v>-</v>
      </c>
      <c r="S372" s="162"/>
      <c r="T372" s="162" t="str">
        <f>IF(Tabela133917[[#This Row],[Diagnóstico]]="Não Prenha",Tabela133917[[#This Row],[E.C.C. IA]],"-")</f>
        <v>-</v>
      </c>
      <c r="U372" s="162" t="str">
        <f>IF(Tabela133917[[#This Row],[Diagnóstico]]="Não Prenha",Tabela133917[[#This Row],[Raça IA]],"-")</f>
        <v>-</v>
      </c>
      <c r="V372" s="162"/>
      <c r="W372" s="162">
        <f>Tabela133917[[#This Row],[Categoria]]</f>
        <v>0</v>
      </c>
      <c r="X372" s="162"/>
      <c r="Y372" s="162"/>
      <c r="Z372" s="162"/>
      <c r="AA372" s="162"/>
      <c r="AB372" s="150" t="str">
        <f t="shared" si="16"/>
        <v/>
      </c>
      <c r="AD372" s="157"/>
      <c r="AE372" s="158" t="str">
        <f>IF(Tabela131241018[[#This Row],[Diagnóstico]]="Não Prenha ",Tabela133917[[#This Row],[Vaca]],"-")</f>
        <v>-</v>
      </c>
      <c r="AF372" s="162"/>
      <c r="AG372" s="162"/>
      <c r="AH372" s="162"/>
      <c r="AI372" s="162"/>
      <c r="AJ372" s="162"/>
      <c r="AK372" s="162">
        <f>Tabela133917[[#This Row],[Categoria]]</f>
        <v>0</v>
      </c>
      <c r="AL372" s="162"/>
      <c r="AM372" s="162"/>
      <c r="AN372" s="162"/>
      <c r="AO372" s="162"/>
      <c r="AP372" s="150" t="str">
        <f t="shared" si="17"/>
        <v/>
      </c>
    </row>
    <row r="373" spans="1:42" s="144" customFormat="1" ht="16.5" hidden="1" x14ac:dyDescent="0.25">
      <c r="A373" s="159"/>
      <c r="B373" s="157"/>
      <c r="C373" s="158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50" t="str">
        <f t="shared" si="15"/>
        <v/>
      </c>
      <c r="P373" s="157"/>
      <c r="Q373" s="158" t="str">
        <f>IF(Tabela133917[[#This Row],[Diagnóstico]]="Não Prenha",Tabela133917[[#This Row],[Vaca]],"-")</f>
        <v>-</v>
      </c>
      <c r="R373" s="162" t="str">
        <f>IF(Tabela133917[[#This Row],[Diagnóstico]]="Não Prenha",Tabela133917[[#This Row],[E.C.C DG]],"-")</f>
        <v>-</v>
      </c>
      <c r="S373" s="162"/>
      <c r="T373" s="162" t="str">
        <f>IF(Tabela133917[[#This Row],[Diagnóstico]]="Não Prenha",Tabela133917[[#This Row],[E.C.C. IA]],"-")</f>
        <v>-</v>
      </c>
      <c r="U373" s="162" t="str">
        <f>IF(Tabela133917[[#This Row],[Diagnóstico]]="Não Prenha",Tabela133917[[#This Row],[Raça IA]],"-")</f>
        <v>-</v>
      </c>
      <c r="V373" s="162"/>
      <c r="W373" s="162">
        <f>Tabela133917[[#This Row],[Categoria]]</f>
        <v>0</v>
      </c>
      <c r="X373" s="162"/>
      <c r="Y373" s="162"/>
      <c r="Z373" s="162"/>
      <c r="AA373" s="162"/>
      <c r="AB373" s="150" t="str">
        <f t="shared" si="16"/>
        <v/>
      </c>
      <c r="AD373" s="157"/>
      <c r="AE373" s="158" t="str">
        <f>IF(Tabela131241018[[#This Row],[Diagnóstico]]="Não Prenha ",Tabela133917[[#This Row],[Vaca]],"-")</f>
        <v>-</v>
      </c>
      <c r="AF373" s="162"/>
      <c r="AG373" s="162"/>
      <c r="AH373" s="162"/>
      <c r="AI373" s="162"/>
      <c r="AJ373" s="162"/>
      <c r="AK373" s="162">
        <f>Tabela133917[[#This Row],[Categoria]]</f>
        <v>0</v>
      </c>
      <c r="AL373" s="162"/>
      <c r="AM373" s="162"/>
      <c r="AN373" s="162"/>
      <c r="AO373" s="162"/>
      <c r="AP373" s="150" t="str">
        <f t="shared" si="17"/>
        <v/>
      </c>
    </row>
    <row r="374" spans="1:42" s="144" customFormat="1" ht="16.5" hidden="1" x14ac:dyDescent="0.25">
      <c r="A374" s="159"/>
      <c r="B374" s="157"/>
      <c r="C374" s="158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50" t="str">
        <f t="shared" si="15"/>
        <v/>
      </c>
      <c r="P374" s="157"/>
      <c r="Q374" s="158" t="str">
        <f>IF(Tabela133917[[#This Row],[Diagnóstico]]="Não Prenha",Tabela133917[[#This Row],[Vaca]],"-")</f>
        <v>-</v>
      </c>
      <c r="R374" s="162" t="str">
        <f>IF(Tabela133917[[#This Row],[Diagnóstico]]="Não Prenha",Tabela133917[[#This Row],[E.C.C DG]],"-")</f>
        <v>-</v>
      </c>
      <c r="S374" s="162"/>
      <c r="T374" s="162" t="str">
        <f>IF(Tabela133917[[#This Row],[Diagnóstico]]="Não Prenha",Tabela133917[[#This Row],[E.C.C. IA]],"-")</f>
        <v>-</v>
      </c>
      <c r="U374" s="162" t="str">
        <f>IF(Tabela133917[[#This Row],[Diagnóstico]]="Não Prenha",Tabela133917[[#This Row],[Raça IA]],"-")</f>
        <v>-</v>
      </c>
      <c r="V374" s="162"/>
      <c r="W374" s="162">
        <f>Tabela133917[[#This Row],[Categoria]]</f>
        <v>0</v>
      </c>
      <c r="X374" s="162"/>
      <c r="Y374" s="162"/>
      <c r="Z374" s="162"/>
      <c r="AA374" s="162"/>
      <c r="AB374" s="150" t="str">
        <f t="shared" si="16"/>
        <v/>
      </c>
      <c r="AD374" s="157"/>
      <c r="AE374" s="158" t="str">
        <f>IF(Tabela131241018[[#This Row],[Diagnóstico]]="Não Prenha ",Tabela133917[[#This Row],[Vaca]],"-")</f>
        <v>-</v>
      </c>
      <c r="AF374" s="162"/>
      <c r="AG374" s="162"/>
      <c r="AH374" s="162"/>
      <c r="AI374" s="162"/>
      <c r="AJ374" s="162"/>
      <c r="AK374" s="162">
        <f>Tabela133917[[#This Row],[Categoria]]</f>
        <v>0</v>
      </c>
      <c r="AL374" s="162"/>
      <c r="AM374" s="162"/>
      <c r="AN374" s="162"/>
      <c r="AO374" s="162"/>
      <c r="AP374" s="150" t="str">
        <f t="shared" si="17"/>
        <v/>
      </c>
    </row>
    <row r="375" spans="1:42" s="144" customFormat="1" ht="16.5" hidden="1" x14ac:dyDescent="0.25">
      <c r="A375" s="159"/>
      <c r="B375" s="157"/>
      <c r="C375" s="158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50" t="str">
        <f t="shared" si="15"/>
        <v/>
      </c>
      <c r="P375" s="157"/>
      <c r="Q375" s="158" t="str">
        <f>IF(Tabela133917[[#This Row],[Diagnóstico]]="Não Prenha",Tabela133917[[#This Row],[Vaca]],"-")</f>
        <v>-</v>
      </c>
      <c r="R375" s="162" t="str">
        <f>IF(Tabela133917[[#This Row],[Diagnóstico]]="Não Prenha",Tabela133917[[#This Row],[E.C.C DG]],"-")</f>
        <v>-</v>
      </c>
      <c r="S375" s="162"/>
      <c r="T375" s="162" t="str">
        <f>IF(Tabela133917[[#This Row],[Diagnóstico]]="Não Prenha",Tabela133917[[#This Row],[E.C.C. IA]],"-")</f>
        <v>-</v>
      </c>
      <c r="U375" s="162" t="str">
        <f>IF(Tabela133917[[#This Row],[Diagnóstico]]="Não Prenha",Tabela133917[[#This Row],[Raça IA]],"-")</f>
        <v>-</v>
      </c>
      <c r="V375" s="162"/>
      <c r="W375" s="162">
        <f>Tabela133917[[#This Row],[Categoria]]</f>
        <v>0</v>
      </c>
      <c r="X375" s="162"/>
      <c r="Y375" s="162"/>
      <c r="Z375" s="162"/>
      <c r="AA375" s="162"/>
      <c r="AB375" s="150" t="str">
        <f t="shared" si="16"/>
        <v/>
      </c>
      <c r="AD375" s="157"/>
      <c r="AE375" s="158" t="str">
        <f>IF(Tabela131241018[[#This Row],[Diagnóstico]]="Não Prenha ",Tabela133917[[#This Row],[Vaca]],"-")</f>
        <v>-</v>
      </c>
      <c r="AF375" s="162"/>
      <c r="AG375" s="162"/>
      <c r="AH375" s="162"/>
      <c r="AI375" s="162"/>
      <c r="AJ375" s="162"/>
      <c r="AK375" s="162">
        <f>Tabela133917[[#This Row],[Categoria]]</f>
        <v>0</v>
      </c>
      <c r="AL375" s="162"/>
      <c r="AM375" s="162"/>
      <c r="AN375" s="162"/>
      <c r="AO375" s="162"/>
      <c r="AP375" s="150" t="str">
        <f t="shared" si="17"/>
        <v/>
      </c>
    </row>
    <row r="376" spans="1:42" s="144" customFormat="1" ht="16.5" hidden="1" x14ac:dyDescent="0.25">
      <c r="A376" s="159"/>
      <c r="B376" s="157"/>
      <c r="C376" s="158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50" t="str">
        <f t="shared" si="15"/>
        <v/>
      </c>
      <c r="P376" s="157"/>
      <c r="Q376" s="158" t="str">
        <f>IF(Tabela133917[[#This Row],[Diagnóstico]]="Não Prenha",Tabela133917[[#This Row],[Vaca]],"-")</f>
        <v>-</v>
      </c>
      <c r="R376" s="162" t="str">
        <f>IF(Tabela133917[[#This Row],[Diagnóstico]]="Não Prenha",Tabela133917[[#This Row],[E.C.C DG]],"-")</f>
        <v>-</v>
      </c>
      <c r="S376" s="162"/>
      <c r="T376" s="162" t="str">
        <f>IF(Tabela133917[[#This Row],[Diagnóstico]]="Não Prenha",Tabela133917[[#This Row],[E.C.C. IA]],"-")</f>
        <v>-</v>
      </c>
      <c r="U376" s="162" t="str">
        <f>IF(Tabela133917[[#This Row],[Diagnóstico]]="Não Prenha",Tabela133917[[#This Row],[Raça IA]],"-")</f>
        <v>-</v>
      </c>
      <c r="V376" s="162"/>
      <c r="W376" s="162">
        <f>Tabela133917[[#This Row],[Categoria]]</f>
        <v>0</v>
      </c>
      <c r="X376" s="162"/>
      <c r="Y376" s="162"/>
      <c r="Z376" s="162"/>
      <c r="AA376" s="162"/>
      <c r="AB376" s="150" t="str">
        <f t="shared" si="16"/>
        <v/>
      </c>
      <c r="AD376" s="157"/>
      <c r="AE376" s="158" t="str">
        <f>IF(Tabela131241018[[#This Row],[Diagnóstico]]="Não Prenha ",Tabela133917[[#This Row],[Vaca]],"-")</f>
        <v>-</v>
      </c>
      <c r="AF376" s="162"/>
      <c r="AG376" s="162"/>
      <c r="AH376" s="162"/>
      <c r="AI376" s="162"/>
      <c r="AJ376" s="162"/>
      <c r="AK376" s="162">
        <f>Tabela133917[[#This Row],[Categoria]]</f>
        <v>0</v>
      </c>
      <c r="AL376" s="162"/>
      <c r="AM376" s="162"/>
      <c r="AN376" s="162"/>
      <c r="AO376" s="162"/>
      <c r="AP376" s="150" t="str">
        <f t="shared" si="17"/>
        <v/>
      </c>
    </row>
    <row r="377" spans="1:42" s="144" customFormat="1" ht="16.5" hidden="1" x14ac:dyDescent="0.25">
      <c r="A377" s="159"/>
      <c r="B377" s="157"/>
      <c r="C377" s="158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50" t="str">
        <f t="shared" si="15"/>
        <v/>
      </c>
      <c r="P377" s="157"/>
      <c r="Q377" s="158" t="str">
        <f>IF(Tabela133917[[#This Row],[Diagnóstico]]="Não Prenha",Tabela133917[[#This Row],[Vaca]],"-")</f>
        <v>-</v>
      </c>
      <c r="R377" s="162" t="str">
        <f>IF(Tabela133917[[#This Row],[Diagnóstico]]="Não Prenha",Tabela133917[[#This Row],[E.C.C DG]],"-")</f>
        <v>-</v>
      </c>
      <c r="S377" s="162"/>
      <c r="T377" s="162" t="str">
        <f>IF(Tabela133917[[#This Row],[Diagnóstico]]="Não Prenha",Tabela133917[[#This Row],[E.C.C. IA]],"-")</f>
        <v>-</v>
      </c>
      <c r="U377" s="162" t="str">
        <f>IF(Tabela133917[[#This Row],[Diagnóstico]]="Não Prenha",Tabela133917[[#This Row],[Raça IA]],"-")</f>
        <v>-</v>
      </c>
      <c r="V377" s="162"/>
      <c r="W377" s="162">
        <f>Tabela133917[[#This Row],[Categoria]]</f>
        <v>0</v>
      </c>
      <c r="X377" s="162"/>
      <c r="Y377" s="162"/>
      <c r="Z377" s="162"/>
      <c r="AA377" s="162"/>
      <c r="AB377" s="150" t="str">
        <f t="shared" si="16"/>
        <v/>
      </c>
      <c r="AD377" s="157"/>
      <c r="AE377" s="158" t="str">
        <f>IF(Tabela131241018[[#This Row],[Diagnóstico]]="Não Prenha ",Tabela133917[[#This Row],[Vaca]],"-")</f>
        <v>-</v>
      </c>
      <c r="AF377" s="162"/>
      <c r="AG377" s="162"/>
      <c r="AH377" s="162"/>
      <c r="AI377" s="162"/>
      <c r="AJ377" s="162"/>
      <c r="AK377" s="162">
        <f>Tabela133917[[#This Row],[Categoria]]</f>
        <v>0</v>
      </c>
      <c r="AL377" s="162"/>
      <c r="AM377" s="162"/>
      <c r="AN377" s="162"/>
      <c r="AO377" s="162"/>
      <c r="AP377" s="150" t="str">
        <f t="shared" si="17"/>
        <v/>
      </c>
    </row>
    <row r="378" spans="1:42" s="144" customFormat="1" ht="16.5" hidden="1" x14ac:dyDescent="0.25">
      <c r="A378" s="159"/>
      <c r="B378" s="157"/>
      <c r="C378" s="158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50" t="str">
        <f t="shared" si="15"/>
        <v/>
      </c>
      <c r="P378" s="157"/>
      <c r="Q378" s="158" t="str">
        <f>IF(Tabela133917[[#This Row],[Diagnóstico]]="Não Prenha",Tabela133917[[#This Row],[Vaca]],"-")</f>
        <v>-</v>
      </c>
      <c r="R378" s="162" t="str">
        <f>IF(Tabela133917[[#This Row],[Diagnóstico]]="Não Prenha",Tabela133917[[#This Row],[E.C.C DG]],"-")</f>
        <v>-</v>
      </c>
      <c r="S378" s="162"/>
      <c r="T378" s="162" t="str">
        <f>IF(Tabela133917[[#This Row],[Diagnóstico]]="Não Prenha",Tabela133917[[#This Row],[E.C.C. IA]],"-")</f>
        <v>-</v>
      </c>
      <c r="U378" s="162" t="str">
        <f>IF(Tabela133917[[#This Row],[Diagnóstico]]="Não Prenha",Tabela133917[[#This Row],[Raça IA]],"-")</f>
        <v>-</v>
      </c>
      <c r="V378" s="162"/>
      <c r="W378" s="162">
        <f>Tabela133917[[#This Row],[Categoria]]</f>
        <v>0</v>
      </c>
      <c r="X378" s="162"/>
      <c r="Y378" s="162"/>
      <c r="Z378" s="162"/>
      <c r="AA378" s="162"/>
      <c r="AB378" s="150" t="str">
        <f t="shared" si="16"/>
        <v/>
      </c>
      <c r="AD378" s="157"/>
      <c r="AE378" s="158" t="str">
        <f>IF(Tabela131241018[[#This Row],[Diagnóstico]]="Não Prenha ",Tabela133917[[#This Row],[Vaca]],"-")</f>
        <v>-</v>
      </c>
      <c r="AF378" s="162"/>
      <c r="AG378" s="162"/>
      <c r="AH378" s="162"/>
      <c r="AI378" s="162"/>
      <c r="AJ378" s="162"/>
      <c r="AK378" s="162">
        <f>Tabela133917[[#This Row],[Categoria]]</f>
        <v>0</v>
      </c>
      <c r="AL378" s="162"/>
      <c r="AM378" s="162"/>
      <c r="AN378" s="162"/>
      <c r="AO378" s="162"/>
      <c r="AP378" s="150" t="str">
        <f t="shared" si="17"/>
        <v/>
      </c>
    </row>
    <row r="379" spans="1:42" s="144" customFormat="1" ht="16.5" hidden="1" x14ac:dyDescent="0.25">
      <c r="A379" s="159"/>
      <c r="B379" s="157"/>
      <c r="C379" s="158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50" t="str">
        <f t="shared" si="15"/>
        <v/>
      </c>
      <c r="P379" s="157"/>
      <c r="Q379" s="158" t="str">
        <f>IF(Tabela133917[[#This Row],[Diagnóstico]]="Não Prenha",Tabela133917[[#This Row],[Vaca]],"-")</f>
        <v>-</v>
      </c>
      <c r="R379" s="162" t="str">
        <f>IF(Tabela133917[[#This Row],[Diagnóstico]]="Não Prenha",Tabela133917[[#This Row],[E.C.C DG]],"-")</f>
        <v>-</v>
      </c>
      <c r="S379" s="162"/>
      <c r="T379" s="162" t="str">
        <f>IF(Tabela133917[[#This Row],[Diagnóstico]]="Não Prenha",Tabela133917[[#This Row],[E.C.C. IA]],"-")</f>
        <v>-</v>
      </c>
      <c r="U379" s="162" t="str">
        <f>IF(Tabela133917[[#This Row],[Diagnóstico]]="Não Prenha",Tabela133917[[#This Row],[Raça IA]],"-")</f>
        <v>-</v>
      </c>
      <c r="V379" s="162"/>
      <c r="W379" s="162">
        <f>Tabela133917[[#This Row],[Categoria]]</f>
        <v>0</v>
      </c>
      <c r="X379" s="162"/>
      <c r="Y379" s="162"/>
      <c r="Z379" s="162"/>
      <c r="AA379" s="162"/>
      <c r="AB379" s="150" t="str">
        <f t="shared" si="16"/>
        <v/>
      </c>
      <c r="AD379" s="157"/>
      <c r="AE379" s="158" t="str">
        <f>IF(Tabela131241018[[#This Row],[Diagnóstico]]="Não Prenha ",Tabela133917[[#This Row],[Vaca]],"-")</f>
        <v>-</v>
      </c>
      <c r="AF379" s="162"/>
      <c r="AG379" s="162"/>
      <c r="AH379" s="162"/>
      <c r="AI379" s="162"/>
      <c r="AJ379" s="162"/>
      <c r="AK379" s="162">
        <f>Tabela133917[[#This Row],[Categoria]]</f>
        <v>0</v>
      </c>
      <c r="AL379" s="162"/>
      <c r="AM379" s="162"/>
      <c r="AN379" s="162"/>
      <c r="AO379" s="162"/>
      <c r="AP379" s="150" t="str">
        <f t="shared" si="17"/>
        <v/>
      </c>
    </row>
    <row r="380" spans="1:42" s="144" customFormat="1" ht="16.5" hidden="1" x14ac:dyDescent="0.25">
      <c r="A380" s="159"/>
      <c r="B380" s="157"/>
      <c r="C380" s="158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50" t="str">
        <f t="shared" si="15"/>
        <v/>
      </c>
      <c r="P380" s="157"/>
      <c r="Q380" s="158" t="str">
        <f>IF(Tabela133917[[#This Row],[Diagnóstico]]="Não Prenha",Tabela133917[[#This Row],[Vaca]],"-")</f>
        <v>-</v>
      </c>
      <c r="R380" s="162" t="str">
        <f>IF(Tabela133917[[#This Row],[Diagnóstico]]="Não Prenha",Tabela133917[[#This Row],[E.C.C DG]],"-")</f>
        <v>-</v>
      </c>
      <c r="S380" s="162"/>
      <c r="T380" s="162" t="str">
        <f>IF(Tabela133917[[#This Row],[Diagnóstico]]="Não Prenha",Tabela133917[[#This Row],[E.C.C. IA]],"-")</f>
        <v>-</v>
      </c>
      <c r="U380" s="162" t="str">
        <f>IF(Tabela133917[[#This Row],[Diagnóstico]]="Não Prenha",Tabela133917[[#This Row],[Raça IA]],"-")</f>
        <v>-</v>
      </c>
      <c r="V380" s="162"/>
      <c r="W380" s="162">
        <f>Tabela133917[[#This Row],[Categoria]]</f>
        <v>0</v>
      </c>
      <c r="X380" s="162"/>
      <c r="Y380" s="162"/>
      <c r="Z380" s="162"/>
      <c r="AA380" s="162"/>
      <c r="AB380" s="150" t="str">
        <f t="shared" si="16"/>
        <v/>
      </c>
      <c r="AD380" s="157"/>
      <c r="AE380" s="158" t="str">
        <f>IF(Tabela131241018[[#This Row],[Diagnóstico]]="Não Prenha ",Tabela133917[[#This Row],[Vaca]],"-")</f>
        <v>-</v>
      </c>
      <c r="AF380" s="162"/>
      <c r="AG380" s="162"/>
      <c r="AH380" s="162"/>
      <c r="AI380" s="162"/>
      <c r="AJ380" s="162"/>
      <c r="AK380" s="162">
        <f>Tabela133917[[#This Row],[Categoria]]</f>
        <v>0</v>
      </c>
      <c r="AL380" s="162"/>
      <c r="AM380" s="162"/>
      <c r="AN380" s="162"/>
      <c r="AO380" s="162"/>
      <c r="AP380" s="150" t="str">
        <f t="shared" si="17"/>
        <v/>
      </c>
    </row>
    <row r="381" spans="1:42" s="144" customFormat="1" ht="16.5" hidden="1" x14ac:dyDescent="0.25">
      <c r="A381" s="159"/>
      <c r="B381" s="157"/>
      <c r="C381" s="158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50" t="str">
        <f t="shared" si="15"/>
        <v/>
      </c>
      <c r="P381" s="157"/>
      <c r="Q381" s="158" t="str">
        <f>IF(Tabela133917[[#This Row],[Diagnóstico]]="Não Prenha",Tabela133917[[#This Row],[Vaca]],"-")</f>
        <v>-</v>
      </c>
      <c r="R381" s="162" t="str">
        <f>IF(Tabela133917[[#This Row],[Diagnóstico]]="Não Prenha",Tabela133917[[#This Row],[E.C.C DG]],"-")</f>
        <v>-</v>
      </c>
      <c r="S381" s="162"/>
      <c r="T381" s="162" t="str">
        <f>IF(Tabela133917[[#This Row],[Diagnóstico]]="Não Prenha",Tabela133917[[#This Row],[E.C.C. IA]],"-")</f>
        <v>-</v>
      </c>
      <c r="U381" s="162" t="str">
        <f>IF(Tabela133917[[#This Row],[Diagnóstico]]="Não Prenha",Tabela133917[[#This Row],[Raça IA]],"-")</f>
        <v>-</v>
      </c>
      <c r="V381" s="162"/>
      <c r="W381" s="162">
        <f>Tabela133917[[#This Row],[Categoria]]</f>
        <v>0</v>
      </c>
      <c r="X381" s="162"/>
      <c r="Y381" s="162"/>
      <c r="Z381" s="162"/>
      <c r="AA381" s="162"/>
      <c r="AB381" s="150" t="str">
        <f t="shared" si="16"/>
        <v/>
      </c>
      <c r="AD381" s="157"/>
      <c r="AE381" s="158" t="str">
        <f>IF(Tabela131241018[[#This Row],[Diagnóstico]]="Não Prenha ",Tabela133917[[#This Row],[Vaca]],"-")</f>
        <v>-</v>
      </c>
      <c r="AF381" s="162"/>
      <c r="AG381" s="162"/>
      <c r="AH381" s="162"/>
      <c r="AI381" s="162"/>
      <c r="AJ381" s="162"/>
      <c r="AK381" s="162">
        <f>Tabela133917[[#This Row],[Categoria]]</f>
        <v>0</v>
      </c>
      <c r="AL381" s="162"/>
      <c r="AM381" s="162"/>
      <c r="AN381" s="162"/>
      <c r="AO381" s="162"/>
      <c r="AP381" s="150" t="str">
        <f t="shared" si="17"/>
        <v/>
      </c>
    </row>
    <row r="382" spans="1:42" s="144" customFormat="1" ht="16.5" hidden="1" x14ac:dyDescent="0.25">
      <c r="A382" s="159"/>
      <c r="B382" s="157"/>
      <c r="C382" s="158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50" t="str">
        <f t="shared" si="15"/>
        <v/>
      </c>
      <c r="P382" s="157"/>
      <c r="Q382" s="158" t="str">
        <f>IF(Tabela133917[[#This Row],[Diagnóstico]]="Não Prenha",Tabela133917[[#This Row],[Vaca]],"-")</f>
        <v>-</v>
      </c>
      <c r="R382" s="162" t="str">
        <f>IF(Tabela133917[[#This Row],[Diagnóstico]]="Não Prenha",Tabela133917[[#This Row],[E.C.C DG]],"-")</f>
        <v>-</v>
      </c>
      <c r="S382" s="162"/>
      <c r="T382" s="162" t="str">
        <f>IF(Tabela133917[[#This Row],[Diagnóstico]]="Não Prenha",Tabela133917[[#This Row],[E.C.C. IA]],"-")</f>
        <v>-</v>
      </c>
      <c r="U382" s="162" t="str">
        <f>IF(Tabela133917[[#This Row],[Diagnóstico]]="Não Prenha",Tabela133917[[#This Row],[Raça IA]],"-")</f>
        <v>-</v>
      </c>
      <c r="V382" s="162"/>
      <c r="W382" s="162">
        <f>Tabela133917[[#This Row],[Categoria]]</f>
        <v>0</v>
      </c>
      <c r="X382" s="162"/>
      <c r="Y382" s="162"/>
      <c r="Z382" s="162"/>
      <c r="AA382" s="162"/>
      <c r="AB382" s="150" t="str">
        <f t="shared" si="16"/>
        <v/>
      </c>
      <c r="AD382" s="157"/>
      <c r="AE382" s="158" t="str">
        <f>IF(Tabela131241018[[#This Row],[Diagnóstico]]="Não Prenha ",Tabela133917[[#This Row],[Vaca]],"-")</f>
        <v>-</v>
      </c>
      <c r="AF382" s="162"/>
      <c r="AG382" s="162"/>
      <c r="AH382" s="162"/>
      <c r="AI382" s="162"/>
      <c r="AJ382" s="162"/>
      <c r="AK382" s="162">
        <f>Tabela133917[[#This Row],[Categoria]]</f>
        <v>0</v>
      </c>
      <c r="AL382" s="162"/>
      <c r="AM382" s="162"/>
      <c r="AN382" s="162"/>
      <c r="AO382" s="162"/>
      <c r="AP382" s="150" t="str">
        <f t="shared" si="17"/>
        <v/>
      </c>
    </row>
    <row r="383" spans="1:42" s="144" customFormat="1" ht="16.5" hidden="1" x14ac:dyDescent="0.25">
      <c r="A383" s="159"/>
      <c r="B383" s="157"/>
      <c r="C383" s="158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50" t="str">
        <f t="shared" si="15"/>
        <v/>
      </c>
      <c r="P383" s="157"/>
      <c r="Q383" s="158" t="str">
        <f>IF(Tabela133917[[#This Row],[Diagnóstico]]="Não Prenha",Tabela133917[[#This Row],[Vaca]],"-")</f>
        <v>-</v>
      </c>
      <c r="R383" s="162" t="str">
        <f>IF(Tabela133917[[#This Row],[Diagnóstico]]="Não Prenha",Tabela133917[[#This Row],[E.C.C DG]],"-")</f>
        <v>-</v>
      </c>
      <c r="S383" s="162"/>
      <c r="T383" s="162" t="str">
        <f>IF(Tabela133917[[#This Row],[Diagnóstico]]="Não Prenha",Tabela133917[[#This Row],[E.C.C. IA]],"-")</f>
        <v>-</v>
      </c>
      <c r="U383" s="162" t="str">
        <f>IF(Tabela133917[[#This Row],[Diagnóstico]]="Não Prenha",Tabela133917[[#This Row],[Raça IA]],"-")</f>
        <v>-</v>
      </c>
      <c r="V383" s="162"/>
      <c r="W383" s="162">
        <f>Tabela133917[[#This Row],[Categoria]]</f>
        <v>0</v>
      </c>
      <c r="X383" s="162"/>
      <c r="Y383" s="162"/>
      <c r="Z383" s="162"/>
      <c r="AA383" s="162"/>
      <c r="AB383" s="150" t="str">
        <f t="shared" si="16"/>
        <v/>
      </c>
      <c r="AD383" s="157"/>
      <c r="AE383" s="158" t="str">
        <f>IF(Tabela131241018[[#This Row],[Diagnóstico]]="Não Prenha ",Tabela133917[[#This Row],[Vaca]],"-")</f>
        <v>-</v>
      </c>
      <c r="AF383" s="162"/>
      <c r="AG383" s="162"/>
      <c r="AH383" s="162"/>
      <c r="AI383" s="162"/>
      <c r="AJ383" s="162"/>
      <c r="AK383" s="162">
        <f>Tabela133917[[#This Row],[Categoria]]</f>
        <v>0</v>
      </c>
      <c r="AL383" s="162"/>
      <c r="AM383" s="162"/>
      <c r="AN383" s="162"/>
      <c r="AO383" s="162"/>
      <c r="AP383" s="150" t="str">
        <f t="shared" si="17"/>
        <v/>
      </c>
    </row>
    <row r="384" spans="1:42" s="144" customFormat="1" ht="16.5" hidden="1" x14ac:dyDescent="0.25">
      <c r="A384" s="159"/>
      <c r="B384" s="157"/>
      <c r="C384" s="158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50" t="str">
        <f t="shared" si="15"/>
        <v/>
      </c>
      <c r="P384" s="157"/>
      <c r="Q384" s="158" t="str">
        <f>IF(Tabela133917[[#This Row],[Diagnóstico]]="Não Prenha",Tabela133917[[#This Row],[Vaca]],"-")</f>
        <v>-</v>
      </c>
      <c r="R384" s="162" t="str">
        <f>IF(Tabela133917[[#This Row],[Diagnóstico]]="Não Prenha",Tabela133917[[#This Row],[E.C.C DG]],"-")</f>
        <v>-</v>
      </c>
      <c r="S384" s="162"/>
      <c r="T384" s="162" t="str">
        <f>IF(Tabela133917[[#This Row],[Diagnóstico]]="Não Prenha",Tabela133917[[#This Row],[E.C.C. IA]],"-")</f>
        <v>-</v>
      </c>
      <c r="U384" s="162" t="str">
        <f>IF(Tabela133917[[#This Row],[Diagnóstico]]="Não Prenha",Tabela133917[[#This Row],[Raça IA]],"-")</f>
        <v>-</v>
      </c>
      <c r="V384" s="162"/>
      <c r="W384" s="162">
        <f>Tabela133917[[#This Row],[Categoria]]</f>
        <v>0</v>
      </c>
      <c r="X384" s="162"/>
      <c r="Y384" s="162"/>
      <c r="Z384" s="162"/>
      <c r="AA384" s="162"/>
      <c r="AB384" s="150" t="str">
        <f t="shared" si="16"/>
        <v/>
      </c>
      <c r="AD384" s="157"/>
      <c r="AE384" s="158" t="str">
        <f>IF(Tabela131241018[[#This Row],[Diagnóstico]]="Não Prenha ",Tabela133917[[#This Row],[Vaca]],"-")</f>
        <v>-</v>
      </c>
      <c r="AF384" s="162"/>
      <c r="AG384" s="162"/>
      <c r="AH384" s="162"/>
      <c r="AI384" s="162"/>
      <c r="AJ384" s="162"/>
      <c r="AK384" s="162">
        <f>Tabela133917[[#This Row],[Categoria]]</f>
        <v>0</v>
      </c>
      <c r="AL384" s="162"/>
      <c r="AM384" s="162"/>
      <c r="AN384" s="162"/>
      <c r="AO384" s="162"/>
      <c r="AP384" s="150" t="str">
        <f t="shared" si="17"/>
        <v/>
      </c>
    </row>
    <row r="385" spans="1:42" s="144" customFormat="1" ht="16.5" hidden="1" x14ac:dyDescent="0.25">
      <c r="A385" s="159"/>
      <c r="B385" s="157"/>
      <c r="C385" s="158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50" t="str">
        <f t="shared" si="15"/>
        <v/>
      </c>
      <c r="P385" s="157"/>
      <c r="Q385" s="158" t="str">
        <f>IF(Tabela133917[[#This Row],[Diagnóstico]]="Não Prenha",Tabela133917[[#This Row],[Vaca]],"-")</f>
        <v>-</v>
      </c>
      <c r="R385" s="162" t="str">
        <f>IF(Tabela133917[[#This Row],[Diagnóstico]]="Não Prenha",Tabela133917[[#This Row],[E.C.C DG]],"-")</f>
        <v>-</v>
      </c>
      <c r="S385" s="162"/>
      <c r="T385" s="162" t="str">
        <f>IF(Tabela133917[[#This Row],[Diagnóstico]]="Não Prenha",Tabela133917[[#This Row],[E.C.C. IA]],"-")</f>
        <v>-</v>
      </c>
      <c r="U385" s="162" t="str">
        <f>IF(Tabela133917[[#This Row],[Diagnóstico]]="Não Prenha",Tabela133917[[#This Row],[Raça IA]],"-")</f>
        <v>-</v>
      </c>
      <c r="V385" s="162"/>
      <c r="W385" s="162">
        <f>Tabela133917[[#This Row],[Categoria]]</f>
        <v>0</v>
      </c>
      <c r="X385" s="162"/>
      <c r="Y385" s="162"/>
      <c r="Z385" s="162"/>
      <c r="AA385" s="162"/>
      <c r="AB385" s="150" t="str">
        <f t="shared" si="16"/>
        <v/>
      </c>
      <c r="AD385" s="157"/>
      <c r="AE385" s="158" t="str">
        <f>IF(Tabela131241018[[#This Row],[Diagnóstico]]="Não Prenha ",Tabela133917[[#This Row],[Vaca]],"-")</f>
        <v>-</v>
      </c>
      <c r="AF385" s="162"/>
      <c r="AG385" s="162"/>
      <c r="AH385" s="162"/>
      <c r="AI385" s="162"/>
      <c r="AJ385" s="162"/>
      <c r="AK385" s="162">
        <f>Tabela133917[[#This Row],[Categoria]]</f>
        <v>0</v>
      </c>
      <c r="AL385" s="162"/>
      <c r="AM385" s="162"/>
      <c r="AN385" s="162"/>
      <c r="AO385" s="162"/>
      <c r="AP385" s="150" t="str">
        <f t="shared" si="17"/>
        <v/>
      </c>
    </row>
    <row r="386" spans="1:42" s="144" customFormat="1" ht="16.5" hidden="1" x14ac:dyDescent="0.25">
      <c r="A386" s="159"/>
      <c r="B386" s="157"/>
      <c r="C386" s="158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50" t="str">
        <f t="shared" ref="N386:N449" si="18">IF(B386="","",SUM(B386+295))</f>
        <v/>
      </c>
      <c r="P386" s="157"/>
      <c r="Q386" s="158" t="str">
        <f>IF(Tabela133917[[#This Row],[Diagnóstico]]="Não Prenha",Tabela133917[[#This Row],[Vaca]],"-")</f>
        <v>-</v>
      </c>
      <c r="R386" s="162" t="str">
        <f>IF(Tabela133917[[#This Row],[Diagnóstico]]="Não Prenha",Tabela133917[[#This Row],[E.C.C DG]],"-")</f>
        <v>-</v>
      </c>
      <c r="S386" s="162"/>
      <c r="T386" s="162" t="str">
        <f>IF(Tabela133917[[#This Row],[Diagnóstico]]="Não Prenha",Tabela133917[[#This Row],[E.C.C. IA]],"-")</f>
        <v>-</v>
      </c>
      <c r="U386" s="162" t="str">
        <f>IF(Tabela133917[[#This Row],[Diagnóstico]]="Não Prenha",Tabela133917[[#This Row],[Raça IA]],"-")</f>
        <v>-</v>
      </c>
      <c r="V386" s="162"/>
      <c r="W386" s="162">
        <f>Tabela133917[[#This Row],[Categoria]]</f>
        <v>0</v>
      </c>
      <c r="X386" s="162"/>
      <c r="Y386" s="162"/>
      <c r="Z386" s="162"/>
      <c r="AA386" s="162"/>
      <c r="AB386" s="150" t="str">
        <f t="shared" ref="AB386:AB449" si="19">IF(P386="","",SUM(P386+295))</f>
        <v/>
      </c>
      <c r="AD386" s="157"/>
      <c r="AE386" s="158" t="str">
        <f>IF(Tabela131241018[[#This Row],[Diagnóstico]]="Não Prenha ",Tabela133917[[#This Row],[Vaca]],"-")</f>
        <v>-</v>
      </c>
      <c r="AF386" s="162"/>
      <c r="AG386" s="162"/>
      <c r="AH386" s="162"/>
      <c r="AI386" s="162"/>
      <c r="AJ386" s="162"/>
      <c r="AK386" s="162">
        <f>Tabela133917[[#This Row],[Categoria]]</f>
        <v>0</v>
      </c>
      <c r="AL386" s="162"/>
      <c r="AM386" s="162"/>
      <c r="AN386" s="162"/>
      <c r="AO386" s="162"/>
      <c r="AP386" s="150" t="str">
        <f t="shared" ref="AP386:AP449" si="20">IF(AD386="","",SUM(AD386+295))</f>
        <v/>
      </c>
    </row>
    <row r="387" spans="1:42" s="144" customFormat="1" ht="16.5" hidden="1" x14ac:dyDescent="0.25">
      <c r="A387" s="159"/>
      <c r="B387" s="157"/>
      <c r="C387" s="158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50" t="str">
        <f t="shared" si="18"/>
        <v/>
      </c>
      <c r="P387" s="157"/>
      <c r="Q387" s="158" t="str">
        <f>IF(Tabela133917[[#This Row],[Diagnóstico]]="Não Prenha",Tabela133917[[#This Row],[Vaca]],"-")</f>
        <v>-</v>
      </c>
      <c r="R387" s="162" t="str">
        <f>IF(Tabela133917[[#This Row],[Diagnóstico]]="Não Prenha",Tabela133917[[#This Row],[E.C.C DG]],"-")</f>
        <v>-</v>
      </c>
      <c r="S387" s="162"/>
      <c r="T387" s="162" t="str">
        <f>IF(Tabela133917[[#This Row],[Diagnóstico]]="Não Prenha",Tabela133917[[#This Row],[E.C.C. IA]],"-")</f>
        <v>-</v>
      </c>
      <c r="U387" s="162" t="str">
        <f>IF(Tabela133917[[#This Row],[Diagnóstico]]="Não Prenha",Tabela133917[[#This Row],[Raça IA]],"-")</f>
        <v>-</v>
      </c>
      <c r="V387" s="162"/>
      <c r="W387" s="162">
        <f>Tabela133917[[#This Row],[Categoria]]</f>
        <v>0</v>
      </c>
      <c r="X387" s="162"/>
      <c r="Y387" s="162"/>
      <c r="Z387" s="162"/>
      <c r="AA387" s="162"/>
      <c r="AB387" s="150" t="str">
        <f t="shared" si="19"/>
        <v/>
      </c>
      <c r="AD387" s="157"/>
      <c r="AE387" s="158" t="str">
        <f>IF(Tabela131241018[[#This Row],[Diagnóstico]]="Não Prenha ",Tabela133917[[#This Row],[Vaca]],"-")</f>
        <v>-</v>
      </c>
      <c r="AF387" s="162"/>
      <c r="AG387" s="162"/>
      <c r="AH387" s="162"/>
      <c r="AI387" s="162"/>
      <c r="AJ387" s="162"/>
      <c r="AK387" s="162">
        <f>Tabela133917[[#This Row],[Categoria]]</f>
        <v>0</v>
      </c>
      <c r="AL387" s="162"/>
      <c r="AM387" s="162"/>
      <c r="AN387" s="162"/>
      <c r="AO387" s="162"/>
      <c r="AP387" s="150" t="str">
        <f t="shared" si="20"/>
        <v/>
      </c>
    </row>
    <row r="388" spans="1:42" s="144" customFormat="1" ht="16.5" hidden="1" x14ac:dyDescent="0.25">
      <c r="A388" s="159"/>
      <c r="B388" s="157"/>
      <c r="C388" s="158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50" t="str">
        <f t="shared" si="18"/>
        <v/>
      </c>
      <c r="P388" s="157"/>
      <c r="Q388" s="158" t="str">
        <f>IF(Tabela133917[[#This Row],[Diagnóstico]]="Não Prenha",Tabela133917[[#This Row],[Vaca]],"-")</f>
        <v>-</v>
      </c>
      <c r="R388" s="162" t="str">
        <f>IF(Tabela133917[[#This Row],[Diagnóstico]]="Não Prenha",Tabela133917[[#This Row],[E.C.C DG]],"-")</f>
        <v>-</v>
      </c>
      <c r="S388" s="162"/>
      <c r="T388" s="162" t="str">
        <f>IF(Tabela133917[[#This Row],[Diagnóstico]]="Não Prenha",Tabela133917[[#This Row],[E.C.C. IA]],"-")</f>
        <v>-</v>
      </c>
      <c r="U388" s="162" t="str">
        <f>IF(Tabela133917[[#This Row],[Diagnóstico]]="Não Prenha",Tabela133917[[#This Row],[Raça IA]],"-")</f>
        <v>-</v>
      </c>
      <c r="V388" s="162"/>
      <c r="W388" s="162">
        <f>Tabela133917[[#This Row],[Categoria]]</f>
        <v>0</v>
      </c>
      <c r="X388" s="162"/>
      <c r="Y388" s="162"/>
      <c r="Z388" s="162"/>
      <c r="AA388" s="162"/>
      <c r="AB388" s="150" t="str">
        <f t="shared" si="19"/>
        <v/>
      </c>
      <c r="AD388" s="157"/>
      <c r="AE388" s="158" t="str">
        <f>IF(Tabela131241018[[#This Row],[Diagnóstico]]="Não Prenha ",Tabela133917[[#This Row],[Vaca]],"-")</f>
        <v>-</v>
      </c>
      <c r="AF388" s="162"/>
      <c r="AG388" s="162"/>
      <c r="AH388" s="162"/>
      <c r="AI388" s="162"/>
      <c r="AJ388" s="162"/>
      <c r="AK388" s="162">
        <f>Tabela133917[[#This Row],[Categoria]]</f>
        <v>0</v>
      </c>
      <c r="AL388" s="162"/>
      <c r="AM388" s="162"/>
      <c r="AN388" s="162"/>
      <c r="AO388" s="162"/>
      <c r="AP388" s="150" t="str">
        <f t="shared" si="20"/>
        <v/>
      </c>
    </row>
    <row r="389" spans="1:42" s="144" customFormat="1" ht="16.5" hidden="1" x14ac:dyDescent="0.25">
      <c r="A389" s="159"/>
      <c r="B389" s="157"/>
      <c r="C389" s="158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50" t="str">
        <f t="shared" si="18"/>
        <v/>
      </c>
      <c r="P389" s="157"/>
      <c r="Q389" s="158" t="str">
        <f>IF(Tabela133917[[#This Row],[Diagnóstico]]="Não Prenha",Tabela133917[[#This Row],[Vaca]],"-")</f>
        <v>-</v>
      </c>
      <c r="R389" s="162" t="str">
        <f>IF(Tabela133917[[#This Row],[Diagnóstico]]="Não Prenha",Tabela133917[[#This Row],[E.C.C DG]],"-")</f>
        <v>-</v>
      </c>
      <c r="S389" s="162"/>
      <c r="T389" s="162" t="str">
        <f>IF(Tabela133917[[#This Row],[Diagnóstico]]="Não Prenha",Tabela133917[[#This Row],[E.C.C. IA]],"-")</f>
        <v>-</v>
      </c>
      <c r="U389" s="162" t="str">
        <f>IF(Tabela133917[[#This Row],[Diagnóstico]]="Não Prenha",Tabela133917[[#This Row],[Raça IA]],"-")</f>
        <v>-</v>
      </c>
      <c r="V389" s="162"/>
      <c r="W389" s="162">
        <f>Tabela133917[[#This Row],[Categoria]]</f>
        <v>0</v>
      </c>
      <c r="X389" s="162"/>
      <c r="Y389" s="162"/>
      <c r="Z389" s="162"/>
      <c r="AA389" s="162"/>
      <c r="AB389" s="150" t="str">
        <f t="shared" si="19"/>
        <v/>
      </c>
      <c r="AD389" s="157"/>
      <c r="AE389" s="158" t="str">
        <f>IF(Tabela131241018[[#This Row],[Diagnóstico]]="Não Prenha ",Tabela133917[[#This Row],[Vaca]],"-")</f>
        <v>-</v>
      </c>
      <c r="AF389" s="162"/>
      <c r="AG389" s="162"/>
      <c r="AH389" s="162"/>
      <c r="AI389" s="162"/>
      <c r="AJ389" s="162"/>
      <c r="AK389" s="162">
        <f>Tabela133917[[#This Row],[Categoria]]</f>
        <v>0</v>
      </c>
      <c r="AL389" s="162"/>
      <c r="AM389" s="162"/>
      <c r="AN389" s="162"/>
      <c r="AO389" s="162"/>
      <c r="AP389" s="150" t="str">
        <f t="shared" si="20"/>
        <v/>
      </c>
    </row>
    <row r="390" spans="1:42" s="144" customFormat="1" ht="16.5" hidden="1" x14ac:dyDescent="0.25">
      <c r="A390" s="159"/>
      <c r="B390" s="157"/>
      <c r="C390" s="158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50" t="str">
        <f t="shared" si="18"/>
        <v/>
      </c>
      <c r="P390" s="157"/>
      <c r="Q390" s="158" t="str">
        <f>IF(Tabela133917[[#This Row],[Diagnóstico]]="Não Prenha",Tabela133917[[#This Row],[Vaca]],"-")</f>
        <v>-</v>
      </c>
      <c r="R390" s="162" t="str">
        <f>IF(Tabela133917[[#This Row],[Diagnóstico]]="Não Prenha",Tabela133917[[#This Row],[E.C.C DG]],"-")</f>
        <v>-</v>
      </c>
      <c r="S390" s="162"/>
      <c r="T390" s="162" t="str">
        <f>IF(Tabela133917[[#This Row],[Diagnóstico]]="Não Prenha",Tabela133917[[#This Row],[E.C.C. IA]],"-")</f>
        <v>-</v>
      </c>
      <c r="U390" s="162" t="str">
        <f>IF(Tabela133917[[#This Row],[Diagnóstico]]="Não Prenha",Tabela133917[[#This Row],[Raça IA]],"-")</f>
        <v>-</v>
      </c>
      <c r="V390" s="162"/>
      <c r="W390" s="162">
        <f>Tabela133917[[#This Row],[Categoria]]</f>
        <v>0</v>
      </c>
      <c r="X390" s="162"/>
      <c r="Y390" s="162"/>
      <c r="Z390" s="162"/>
      <c r="AA390" s="162"/>
      <c r="AB390" s="150" t="str">
        <f t="shared" si="19"/>
        <v/>
      </c>
      <c r="AD390" s="157"/>
      <c r="AE390" s="158" t="str">
        <f>IF(Tabela131241018[[#This Row],[Diagnóstico]]="Não Prenha ",Tabela133917[[#This Row],[Vaca]],"-")</f>
        <v>-</v>
      </c>
      <c r="AF390" s="162"/>
      <c r="AG390" s="162"/>
      <c r="AH390" s="162"/>
      <c r="AI390" s="162"/>
      <c r="AJ390" s="162"/>
      <c r="AK390" s="162">
        <f>Tabela133917[[#This Row],[Categoria]]</f>
        <v>0</v>
      </c>
      <c r="AL390" s="162"/>
      <c r="AM390" s="162"/>
      <c r="AN390" s="162"/>
      <c r="AO390" s="162"/>
      <c r="AP390" s="150" t="str">
        <f t="shared" si="20"/>
        <v/>
      </c>
    </row>
    <row r="391" spans="1:42" s="144" customFormat="1" ht="16.5" hidden="1" x14ac:dyDescent="0.25">
      <c r="A391" s="159"/>
      <c r="B391" s="157"/>
      <c r="C391" s="158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50" t="str">
        <f t="shared" si="18"/>
        <v/>
      </c>
      <c r="P391" s="157"/>
      <c r="Q391" s="158" t="str">
        <f>IF(Tabela133917[[#This Row],[Diagnóstico]]="Não Prenha",Tabela133917[[#This Row],[Vaca]],"-")</f>
        <v>-</v>
      </c>
      <c r="R391" s="162" t="str">
        <f>IF(Tabela133917[[#This Row],[Diagnóstico]]="Não Prenha",Tabela133917[[#This Row],[E.C.C DG]],"-")</f>
        <v>-</v>
      </c>
      <c r="S391" s="162"/>
      <c r="T391" s="162" t="str">
        <f>IF(Tabela133917[[#This Row],[Diagnóstico]]="Não Prenha",Tabela133917[[#This Row],[E.C.C. IA]],"-")</f>
        <v>-</v>
      </c>
      <c r="U391" s="162" t="str">
        <f>IF(Tabela133917[[#This Row],[Diagnóstico]]="Não Prenha",Tabela133917[[#This Row],[Raça IA]],"-")</f>
        <v>-</v>
      </c>
      <c r="V391" s="162"/>
      <c r="W391" s="162">
        <f>Tabela133917[[#This Row],[Categoria]]</f>
        <v>0</v>
      </c>
      <c r="X391" s="162"/>
      <c r="Y391" s="162"/>
      <c r="Z391" s="162"/>
      <c r="AA391" s="162"/>
      <c r="AB391" s="150" t="str">
        <f t="shared" si="19"/>
        <v/>
      </c>
      <c r="AD391" s="157"/>
      <c r="AE391" s="158" t="str">
        <f>IF(Tabela131241018[[#This Row],[Diagnóstico]]="Não Prenha ",Tabela133917[[#This Row],[Vaca]],"-")</f>
        <v>-</v>
      </c>
      <c r="AF391" s="162"/>
      <c r="AG391" s="162"/>
      <c r="AH391" s="162"/>
      <c r="AI391" s="162"/>
      <c r="AJ391" s="162"/>
      <c r="AK391" s="162">
        <f>Tabela133917[[#This Row],[Categoria]]</f>
        <v>0</v>
      </c>
      <c r="AL391" s="162"/>
      <c r="AM391" s="162"/>
      <c r="AN391" s="162"/>
      <c r="AO391" s="162"/>
      <c r="AP391" s="150" t="str">
        <f t="shared" si="20"/>
        <v/>
      </c>
    </row>
    <row r="392" spans="1:42" s="144" customFormat="1" ht="16.5" hidden="1" x14ac:dyDescent="0.25">
      <c r="A392" s="159"/>
      <c r="B392" s="157"/>
      <c r="C392" s="158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50" t="str">
        <f t="shared" si="18"/>
        <v/>
      </c>
      <c r="P392" s="157"/>
      <c r="Q392" s="158" t="str">
        <f>IF(Tabela133917[[#This Row],[Diagnóstico]]="Não Prenha",Tabela133917[[#This Row],[Vaca]],"-")</f>
        <v>-</v>
      </c>
      <c r="R392" s="162" t="str">
        <f>IF(Tabela133917[[#This Row],[Diagnóstico]]="Não Prenha",Tabela133917[[#This Row],[E.C.C DG]],"-")</f>
        <v>-</v>
      </c>
      <c r="S392" s="162"/>
      <c r="T392" s="162" t="str">
        <f>IF(Tabela133917[[#This Row],[Diagnóstico]]="Não Prenha",Tabela133917[[#This Row],[E.C.C. IA]],"-")</f>
        <v>-</v>
      </c>
      <c r="U392" s="162" t="str">
        <f>IF(Tabela133917[[#This Row],[Diagnóstico]]="Não Prenha",Tabela133917[[#This Row],[Raça IA]],"-")</f>
        <v>-</v>
      </c>
      <c r="V392" s="162"/>
      <c r="W392" s="162">
        <f>Tabela133917[[#This Row],[Categoria]]</f>
        <v>0</v>
      </c>
      <c r="X392" s="162"/>
      <c r="Y392" s="162"/>
      <c r="Z392" s="162"/>
      <c r="AA392" s="162"/>
      <c r="AB392" s="150" t="str">
        <f t="shared" si="19"/>
        <v/>
      </c>
      <c r="AD392" s="157"/>
      <c r="AE392" s="158" t="str">
        <f>IF(Tabela131241018[[#This Row],[Diagnóstico]]="Não Prenha ",Tabela133917[[#This Row],[Vaca]],"-")</f>
        <v>-</v>
      </c>
      <c r="AF392" s="162"/>
      <c r="AG392" s="162"/>
      <c r="AH392" s="162"/>
      <c r="AI392" s="162"/>
      <c r="AJ392" s="162"/>
      <c r="AK392" s="162">
        <f>Tabela133917[[#This Row],[Categoria]]</f>
        <v>0</v>
      </c>
      <c r="AL392" s="162"/>
      <c r="AM392" s="162"/>
      <c r="AN392" s="162"/>
      <c r="AO392" s="162"/>
      <c r="AP392" s="150" t="str">
        <f t="shared" si="20"/>
        <v/>
      </c>
    </row>
    <row r="393" spans="1:42" s="144" customFormat="1" ht="16.5" hidden="1" x14ac:dyDescent="0.25">
      <c r="A393" s="159"/>
      <c r="B393" s="157"/>
      <c r="C393" s="158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50" t="str">
        <f t="shared" si="18"/>
        <v/>
      </c>
      <c r="P393" s="157"/>
      <c r="Q393" s="158" t="str">
        <f>IF(Tabela133917[[#This Row],[Diagnóstico]]="Não Prenha",Tabela133917[[#This Row],[Vaca]],"-")</f>
        <v>-</v>
      </c>
      <c r="R393" s="162" t="str">
        <f>IF(Tabela133917[[#This Row],[Diagnóstico]]="Não Prenha",Tabela133917[[#This Row],[E.C.C DG]],"-")</f>
        <v>-</v>
      </c>
      <c r="S393" s="162"/>
      <c r="T393" s="162" t="str">
        <f>IF(Tabela133917[[#This Row],[Diagnóstico]]="Não Prenha",Tabela133917[[#This Row],[E.C.C. IA]],"-")</f>
        <v>-</v>
      </c>
      <c r="U393" s="162" t="str">
        <f>IF(Tabela133917[[#This Row],[Diagnóstico]]="Não Prenha",Tabela133917[[#This Row],[Raça IA]],"-")</f>
        <v>-</v>
      </c>
      <c r="V393" s="162"/>
      <c r="W393" s="162">
        <f>Tabela133917[[#This Row],[Categoria]]</f>
        <v>0</v>
      </c>
      <c r="X393" s="162"/>
      <c r="Y393" s="162"/>
      <c r="Z393" s="162"/>
      <c r="AA393" s="162"/>
      <c r="AB393" s="150" t="str">
        <f t="shared" si="19"/>
        <v/>
      </c>
      <c r="AD393" s="157"/>
      <c r="AE393" s="158" t="str">
        <f>IF(Tabela131241018[[#This Row],[Diagnóstico]]="Não Prenha ",Tabela133917[[#This Row],[Vaca]],"-")</f>
        <v>-</v>
      </c>
      <c r="AF393" s="162"/>
      <c r="AG393" s="162"/>
      <c r="AH393" s="162"/>
      <c r="AI393" s="162"/>
      <c r="AJ393" s="162"/>
      <c r="AK393" s="162">
        <f>Tabela133917[[#This Row],[Categoria]]</f>
        <v>0</v>
      </c>
      <c r="AL393" s="162"/>
      <c r="AM393" s="162"/>
      <c r="AN393" s="162"/>
      <c r="AO393" s="162"/>
      <c r="AP393" s="150" t="str">
        <f t="shared" si="20"/>
        <v/>
      </c>
    </row>
    <row r="394" spans="1:42" s="144" customFormat="1" ht="16.5" hidden="1" x14ac:dyDescent="0.25">
      <c r="A394" s="159"/>
      <c r="B394" s="157"/>
      <c r="C394" s="158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50" t="str">
        <f t="shared" si="18"/>
        <v/>
      </c>
      <c r="P394" s="157"/>
      <c r="Q394" s="158" t="str">
        <f>IF(Tabela133917[[#This Row],[Diagnóstico]]="Não Prenha",Tabela133917[[#This Row],[Vaca]],"-")</f>
        <v>-</v>
      </c>
      <c r="R394" s="162" t="str">
        <f>IF(Tabela133917[[#This Row],[Diagnóstico]]="Não Prenha",Tabela133917[[#This Row],[E.C.C DG]],"-")</f>
        <v>-</v>
      </c>
      <c r="S394" s="162"/>
      <c r="T394" s="162" t="str">
        <f>IF(Tabela133917[[#This Row],[Diagnóstico]]="Não Prenha",Tabela133917[[#This Row],[E.C.C. IA]],"-")</f>
        <v>-</v>
      </c>
      <c r="U394" s="162" t="str">
        <f>IF(Tabela133917[[#This Row],[Diagnóstico]]="Não Prenha",Tabela133917[[#This Row],[Raça IA]],"-")</f>
        <v>-</v>
      </c>
      <c r="V394" s="162"/>
      <c r="W394" s="162">
        <f>Tabela133917[[#This Row],[Categoria]]</f>
        <v>0</v>
      </c>
      <c r="X394" s="162"/>
      <c r="Y394" s="162"/>
      <c r="Z394" s="162"/>
      <c r="AA394" s="162"/>
      <c r="AB394" s="150" t="str">
        <f t="shared" si="19"/>
        <v/>
      </c>
      <c r="AD394" s="157"/>
      <c r="AE394" s="158" t="str">
        <f>IF(Tabela131241018[[#This Row],[Diagnóstico]]="Não Prenha ",Tabela133917[[#This Row],[Vaca]],"-")</f>
        <v>-</v>
      </c>
      <c r="AF394" s="162"/>
      <c r="AG394" s="162"/>
      <c r="AH394" s="162"/>
      <c r="AI394" s="162"/>
      <c r="AJ394" s="162"/>
      <c r="AK394" s="162">
        <f>Tabela133917[[#This Row],[Categoria]]</f>
        <v>0</v>
      </c>
      <c r="AL394" s="162"/>
      <c r="AM394" s="162"/>
      <c r="AN394" s="162"/>
      <c r="AO394" s="162"/>
      <c r="AP394" s="150" t="str">
        <f t="shared" si="20"/>
        <v/>
      </c>
    </row>
    <row r="395" spans="1:42" s="144" customFormat="1" ht="16.5" hidden="1" x14ac:dyDescent="0.25">
      <c r="A395" s="159"/>
      <c r="B395" s="157"/>
      <c r="C395" s="158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50" t="str">
        <f t="shared" si="18"/>
        <v/>
      </c>
      <c r="P395" s="157"/>
      <c r="Q395" s="158" t="str">
        <f>IF(Tabela133917[[#This Row],[Diagnóstico]]="Não Prenha",Tabela133917[[#This Row],[Vaca]],"-")</f>
        <v>-</v>
      </c>
      <c r="R395" s="162" t="str">
        <f>IF(Tabela133917[[#This Row],[Diagnóstico]]="Não Prenha",Tabela133917[[#This Row],[E.C.C DG]],"-")</f>
        <v>-</v>
      </c>
      <c r="S395" s="162"/>
      <c r="T395" s="162" t="str">
        <f>IF(Tabela133917[[#This Row],[Diagnóstico]]="Não Prenha",Tabela133917[[#This Row],[E.C.C. IA]],"-")</f>
        <v>-</v>
      </c>
      <c r="U395" s="162" t="str">
        <f>IF(Tabela133917[[#This Row],[Diagnóstico]]="Não Prenha",Tabela133917[[#This Row],[Raça IA]],"-")</f>
        <v>-</v>
      </c>
      <c r="V395" s="162"/>
      <c r="W395" s="162">
        <f>Tabela133917[[#This Row],[Categoria]]</f>
        <v>0</v>
      </c>
      <c r="X395" s="162"/>
      <c r="Y395" s="162"/>
      <c r="Z395" s="162"/>
      <c r="AA395" s="162"/>
      <c r="AB395" s="150" t="str">
        <f t="shared" si="19"/>
        <v/>
      </c>
      <c r="AD395" s="157"/>
      <c r="AE395" s="158" t="str">
        <f>IF(Tabela131241018[[#This Row],[Diagnóstico]]="Não Prenha ",Tabela133917[[#This Row],[Vaca]],"-")</f>
        <v>-</v>
      </c>
      <c r="AF395" s="162"/>
      <c r="AG395" s="162"/>
      <c r="AH395" s="162"/>
      <c r="AI395" s="162"/>
      <c r="AJ395" s="162"/>
      <c r="AK395" s="162">
        <f>Tabela133917[[#This Row],[Categoria]]</f>
        <v>0</v>
      </c>
      <c r="AL395" s="162"/>
      <c r="AM395" s="162"/>
      <c r="AN395" s="162"/>
      <c r="AO395" s="162"/>
      <c r="AP395" s="150" t="str">
        <f t="shared" si="20"/>
        <v/>
      </c>
    </row>
    <row r="396" spans="1:42" s="144" customFormat="1" ht="16.5" hidden="1" x14ac:dyDescent="0.25">
      <c r="A396" s="159"/>
      <c r="B396" s="157"/>
      <c r="C396" s="158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50" t="str">
        <f t="shared" si="18"/>
        <v/>
      </c>
      <c r="P396" s="157"/>
      <c r="Q396" s="158" t="str">
        <f>IF(Tabela133917[[#This Row],[Diagnóstico]]="Não Prenha",Tabela133917[[#This Row],[Vaca]],"-")</f>
        <v>-</v>
      </c>
      <c r="R396" s="162" t="str">
        <f>IF(Tabela133917[[#This Row],[Diagnóstico]]="Não Prenha",Tabela133917[[#This Row],[E.C.C DG]],"-")</f>
        <v>-</v>
      </c>
      <c r="S396" s="162"/>
      <c r="T396" s="162" t="str">
        <f>IF(Tabela133917[[#This Row],[Diagnóstico]]="Não Prenha",Tabela133917[[#This Row],[E.C.C. IA]],"-")</f>
        <v>-</v>
      </c>
      <c r="U396" s="162" t="str">
        <f>IF(Tabela133917[[#This Row],[Diagnóstico]]="Não Prenha",Tabela133917[[#This Row],[Raça IA]],"-")</f>
        <v>-</v>
      </c>
      <c r="V396" s="162"/>
      <c r="W396" s="162">
        <f>Tabela133917[[#This Row],[Categoria]]</f>
        <v>0</v>
      </c>
      <c r="X396" s="162"/>
      <c r="Y396" s="162"/>
      <c r="Z396" s="162"/>
      <c r="AA396" s="162"/>
      <c r="AB396" s="150" t="str">
        <f t="shared" si="19"/>
        <v/>
      </c>
      <c r="AD396" s="157"/>
      <c r="AE396" s="158" t="str">
        <f>IF(Tabela131241018[[#This Row],[Diagnóstico]]="Não Prenha ",Tabela133917[[#This Row],[Vaca]],"-")</f>
        <v>-</v>
      </c>
      <c r="AF396" s="162"/>
      <c r="AG396" s="162"/>
      <c r="AH396" s="162"/>
      <c r="AI396" s="162"/>
      <c r="AJ396" s="162"/>
      <c r="AK396" s="162">
        <f>Tabela133917[[#This Row],[Categoria]]</f>
        <v>0</v>
      </c>
      <c r="AL396" s="162"/>
      <c r="AM396" s="162"/>
      <c r="AN396" s="162"/>
      <c r="AO396" s="162"/>
      <c r="AP396" s="150" t="str">
        <f t="shared" si="20"/>
        <v/>
      </c>
    </row>
    <row r="397" spans="1:42" s="144" customFormat="1" ht="16.5" hidden="1" x14ac:dyDescent="0.25">
      <c r="A397" s="159"/>
      <c r="B397" s="157"/>
      <c r="C397" s="158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50" t="str">
        <f t="shared" si="18"/>
        <v/>
      </c>
      <c r="P397" s="157"/>
      <c r="Q397" s="158" t="str">
        <f>IF(Tabela133917[[#This Row],[Diagnóstico]]="Não Prenha",Tabela133917[[#This Row],[Vaca]],"-")</f>
        <v>-</v>
      </c>
      <c r="R397" s="162" t="str">
        <f>IF(Tabela133917[[#This Row],[Diagnóstico]]="Não Prenha",Tabela133917[[#This Row],[E.C.C DG]],"-")</f>
        <v>-</v>
      </c>
      <c r="S397" s="162"/>
      <c r="T397" s="162" t="str">
        <f>IF(Tabela133917[[#This Row],[Diagnóstico]]="Não Prenha",Tabela133917[[#This Row],[E.C.C. IA]],"-")</f>
        <v>-</v>
      </c>
      <c r="U397" s="162" t="str">
        <f>IF(Tabela133917[[#This Row],[Diagnóstico]]="Não Prenha",Tabela133917[[#This Row],[Raça IA]],"-")</f>
        <v>-</v>
      </c>
      <c r="V397" s="162"/>
      <c r="W397" s="162">
        <f>Tabela133917[[#This Row],[Categoria]]</f>
        <v>0</v>
      </c>
      <c r="X397" s="162"/>
      <c r="Y397" s="162"/>
      <c r="Z397" s="162"/>
      <c r="AA397" s="162"/>
      <c r="AB397" s="150" t="str">
        <f t="shared" si="19"/>
        <v/>
      </c>
      <c r="AD397" s="157"/>
      <c r="AE397" s="158" t="str">
        <f>IF(Tabela131241018[[#This Row],[Diagnóstico]]="Não Prenha ",Tabela133917[[#This Row],[Vaca]],"-")</f>
        <v>-</v>
      </c>
      <c r="AF397" s="162"/>
      <c r="AG397" s="162"/>
      <c r="AH397" s="162"/>
      <c r="AI397" s="162"/>
      <c r="AJ397" s="162"/>
      <c r="AK397" s="162">
        <f>Tabela133917[[#This Row],[Categoria]]</f>
        <v>0</v>
      </c>
      <c r="AL397" s="162"/>
      <c r="AM397" s="162"/>
      <c r="AN397" s="162"/>
      <c r="AO397" s="162"/>
      <c r="AP397" s="150" t="str">
        <f t="shared" si="20"/>
        <v/>
      </c>
    </row>
    <row r="398" spans="1:42" s="144" customFormat="1" ht="16.5" hidden="1" x14ac:dyDescent="0.25">
      <c r="A398" s="159"/>
      <c r="B398" s="157"/>
      <c r="C398" s="158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50" t="str">
        <f t="shared" si="18"/>
        <v/>
      </c>
      <c r="P398" s="157"/>
      <c r="Q398" s="158" t="str">
        <f>IF(Tabela133917[[#This Row],[Diagnóstico]]="Não Prenha",Tabela133917[[#This Row],[Vaca]],"-")</f>
        <v>-</v>
      </c>
      <c r="R398" s="162" t="str">
        <f>IF(Tabela133917[[#This Row],[Diagnóstico]]="Não Prenha",Tabela133917[[#This Row],[E.C.C DG]],"-")</f>
        <v>-</v>
      </c>
      <c r="S398" s="162"/>
      <c r="T398" s="162" t="str">
        <f>IF(Tabela133917[[#This Row],[Diagnóstico]]="Não Prenha",Tabela133917[[#This Row],[E.C.C. IA]],"-")</f>
        <v>-</v>
      </c>
      <c r="U398" s="162" t="str">
        <f>IF(Tabela133917[[#This Row],[Diagnóstico]]="Não Prenha",Tabela133917[[#This Row],[Raça IA]],"-")</f>
        <v>-</v>
      </c>
      <c r="V398" s="162"/>
      <c r="W398" s="162">
        <f>Tabela133917[[#This Row],[Categoria]]</f>
        <v>0</v>
      </c>
      <c r="X398" s="162"/>
      <c r="Y398" s="162"/>
      <c r="Z398" s="162"/>
      <c r="AA398" s="162"/>
      <c r="AB398" s="150" t="str">
        <f t="shared" si="19"/>
        <v/>
      </c>
      <c r="AD398" s="157"/>
      <c r="AE398" s="158" t="str">
        <f>IF(Tabela131241018[[#This Row],[Diagnóstico]]="Não Prenha ",Tabela133917[[#This Row],[Vaca]],"-")</f>
        <v>-</v>
      </c>
      <c r="AF398" s="162"/>
      <c r="AG398" s="162"/>
      <c r="AH398" s="162"/>
      <c r="AI398" s="162"/>
      <c r="AJ398" s="162"/>
      <c r="AK398" s="162">
        <f>Tabela133917[[#This Row],[Categoria]]</f>
        <v>0</v>
      </c>
      <c r="AL398" s="162"/>
      <c r="AM398" s="162"/>
      <c r="AN398" s="162"/>
      <c r="AO398" s="162"/>
      <c r="AP398" s="150" t="str">
        <f t="shared" si="20"/>
        <v/>
      </c>
    </row>
    <row r="399" spans="1:42" s="144" customFormat="1" ht="16.5" hidden="1" x14ac:dyDescent="0.25">
      <c r="A399" s="159"/>
      <c r="B399" s="157"/>
      <c r="C399" s="158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50" t="str">
        <f t="shared" si="18"/>
        <v/>
      </c>
      <c r="P399" s="157"/>
      <c r="Q399" s="158" t="str">
        <f>IF(Tabela133917[[#This Row],[Diagnóstico]]="Não Prenha",Tabela133917[[#This Row],[Vaca]],"-")</f>
        <v>-</v>
      </c>
      <c r="R399" s="162" t="str">
        <f>IF(Tabela133917[[#This Row],[Diagnóstico]]="Não Prenha",Tabela133917[[#This Row],[E.C.C DG]],"-")</f>
        <v>-</v>
      </c>
      <c r="S399" s="162"/>
      <c r="T399" s="162" t="str">
        <f>IF(Tabela133917[[#This Row],[Diagnóstico]]="Não Prenha",Tabela133917[[#This Row],[E.C.C. IA]],"-")</f>
        <v>-</v>
      </c>
      <c r="U399" s="162" t="str">
        <f>IF(Tabela133917[[#This Row],[Diagnóstico]]="Não Prenha",Tabela133917[[#This Row],[Raça IA]],"-")</f>
        <v>-</v>
      </c>
      <c r="V399" s="162"/>
      <c r="W399" s="162">
        <f>Tabela133917[[#This Row],[Categoria]]</f>
        <v>0</v>
      </c>
      <c r="X399" s="162"/>
      <c r="Y399" s="162"/>
      <c r="Z399" s="162"/>
      <c r="AA399" s="162"/>
      <c r="AB399" s="150" t="str">
        <f t="shared" si="19"/>
        <v/>
      </c>
      <c r="AD399" s="157"/>
      <c r="AE399" s="158" t="str">
        <f>IF(Tabela131241018[[#This Row],[Diagnóstico]]="Não Prenha ",Tabela133917[[#This Row],[Vaca]],"-")</f>
        <v>-</v>
      </c>
      <c r="AF399" s="162"/>
      <c r="AG399" s="162"/>
      <c r="AH399" s="162"/>
      <c r="AI399" s="162"/>
      <c r="AJ399" s="162"/>
      <c r="AK399" s="162">
        <f>Tabela133917[[#This Row],[Categoria]]</f>
        <v>0</v>
      </c>
      <c r="AL399" s="162"/>
      <c r="AM399" s="162"/>
      <c r="AN399" s="162"/>
      <c r="AO399" s="162"/>
      <c r="AP399" s="150" t="str">
        <f t="shared" si="20"/>
        <v/>
      </c>
    </row>
    <row r="400" spans="1:42" s="144" customFormat="1" ht="16.5" hidden="1" x14ac:dyDescent="0.25">
      <c r="A400" s="159"/>
      <c r="B400" s="157"/>
      <c r="C400" s="158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50" t="str">
        <f t="shared" si="18"/>
        <v/>
      </c>
      <c r="P400" s="157"/>
      <c r="Q400" s="158" t="str">
        <f>IF(Tabela133917[[#This Row],[Diagnóstico]]="Não Prenha",Tabela133917[[#This Row],[Vaca]],"-")</f>
        <v>-</v>
      </c>
      <c r="R400" s="162" t="str">
        <f>IF(Tabela133917[[#This Row],[Diagnóstico]]="Não Prenha",Tabela133917[[#This Row],[E.C.C DG]],"-")</f>
        <v>-</v>
      </c>
      <c r="S400" s="162"/>
      <c r="T400" s="162" t="str">
        <f>IF(Tabela133917[[#This Row],[Diagnóstico]]="Não Prenha",Tabela133917[[#This Row],[E.C.C. IA]],"-")</f>
        <v>-</v>
      </c>
      <c r="U400" s="162" t="str">
        <f>IF(Tabela133917[[#This Row],[Diagnóstico]]="Não Prenha",Tabela133917[[#This Row],[Raça IA]],"-")</f>
        <v>-</v>
      </c>
      <c r="V400" s="162"/>
      <c r="W400" s="162">
        <f>Tabela133917[[#This Row],[Categoria]]</f>
        <v>0</v>
      </c>
      <c r="X400" s="162"/>
      <c r="Y400" s="162"/>
      <c r="Z400" s="162"/>
      <c r="AA400" s="162"/>
      <c r="AB400" s="150" t="str">
        <f t="shared" si="19"/>
        <v/>
      </c>
      <c r="AD400" s="157"/>
      <c r="AE400" s="158" t="str">
        <f>IF(Tabela131241018[[#This Row],[Diagnóstico]]="Não Prenha ",Tabela133917[[#This Row],[Vaca]],"-")</f>
        <v>-</v>
      </c>
      <c r="AF400" s="162"/>
      <c r="AG400" s="162"/>
      <c r="AH400" s="162"/>
      <c r="AI400" s="162"/>
      <c r="AJ400" s="162"/>
      <c r="AK400" s="162">
        <f>Tabela133917[[#This Row],[Categoria]]</f>
        <v>0</v>
      </c>
      <c r="AL400" s="162"/>
      <c r="AM400" s="162"/>
      <c r="AN400" s="162"/>
      <c r="AO400" s="162"/>
      <c r="AP400" s="150" t="str">
        <f t="shared" si="20"/>
        <v/>
      </c>
    </row>
    <row r="401" spans="1:42" s="144" customFormat="1" ht="16.5" hidden="1" x14ac:dyDescent="0.25">
      <c r="A401" s="159"/>
      <c r="B401" s="157"/>
      <c r="C401" s="158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50" t="str">
        <f t="shared" si="18"/>
        <v/>
      </c>
      <c r="P401" s="157"/>
      <c r="Q401" s="158" t="str">
        <f>IF(Tabela133917[[#This Row],[Diagnóstico]]="Não Prenha",Tabela133917[[#This Row],[Vaca]],"-")</f>
        <v>-</v>
      </c>
      <c r="R401" s="162" t="str">
        <f>IF(Tabela133917[[#This Row],[Diagnóstico]]="Não Prenha",Tabela133917[[#This Row],[E.C.C DG]],"-")</f>
        <v>-</v>
      </c>
      <c r="S401" s="162"/>
      <c r="T401" s="162" t="str">
        <f>IF(Tabela133917[[#This Row],[Diagnóstico]]="Não Prenha",Tabela133917[[#This Row],[E.C.C. IA]],"-")</f>
        <v>-</v>
      </c>
      <c r="U401" s="162" t="str">
        <f>IF(Tabela133917[[#This Row],[Diagnóstico]]="Não Prenha",Tabela133917[[#This Row],[Raça IA]],"-")</f>
        <v>-</v>
      </c>
      <c r="V401" s="162"/>
      <c r="W401" s="162">
        <f>Tabela133917[[#This Row],[Categoria]]</f>
        <v>0</v>
      </c>
      <c r="X401" s="162"/>
      <c r="Y401" s="162"/>
      <c r="Z401" s="162"/>
      <c r="AA401" s="162"/>
      <c r="AB401" s="150" t="str">
        <f t="shared" si="19"/>
        <v/>
      </c>
      <c r="AD401" s="157"/>
      <c r="AE401" s="158" t="str">
        <f>IF(Tabela131241018[[#This Row],[Diagnóstico]]="Não Prenha ",Tabela133917[[#This Row],[Vaca]],"-")</f>
        <v>-</v>
      </c>
      <c r="AF401" s="162"/>
      <c r="AG401" s="162"/>
      <c r="AH401" s="162"/>
      <c r="AI401" s="162"/>
      <c r="AJ401" s="162"/>
      <c r="AK401" s="162">
        <f>Tabela133917[[#This Row],[Categoria]]</f>
        <v>0</v>
      </c>
      <c r="AL401" s="162"/>
      <c r="AM401" s="162"/>
      <c r="AN401" s="162"/>
      <c r="AO401" s="162"/>
      <c r="AP401" s="150" t="str">
        <f t="shared" si="20"/>
        <v/>
      </c>
    </row>
    <row r="402" spans="1:42" s="144" customFormat="1" ht="16.5" hidden="1" x14ac:dyDescent="0.25">
      <c r="A402" s="159"/>
      <c r="B402" s="157"/>
      <c r="C402" s="158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50" t="str">
        <f t="shared" si="18"/>
        <v/>
      </c>
      <c r="P402" s="157"/>
      <c r="Q402" s="158" t="str">
        <f>IF(Tabela133917[[#This Row],[Diagnóstico]]="Não Prenha",Tabela133917[[#This Row],[Vaca]],"-")</f>
        <v>-</v>
      </c>
      <c r="R402" s="162" t="str">
        <f>IF(Tabela133917[[#This Row],[Diagnóstico]]="Não Prenha",Tabela133917[[#This Row],[E.C.C DG]],"-")</f>
        <v>-</v>
      </c>
      <c r="S402" s="162"/>
      <c r="T402" s="162" t="str">
        <f>IF(Tabela133917[[#This Row],[Diagnóstico]]="Não Prenha",Tabela133917[[#This Row],[E.C.C. IA]],"-")</f>
        <v>-</v>
      </c>
      <c r="U402" s="162" t="str">
        <f>IF(Tabela133917[[#This Row],[Diagnóstico]]="Não Prenha",Tabela133917[[#This Row],[Raça IA]],"-")</f>
        <v>-</v>
      </c>
      <c r="V402" s="162"/>
      <c r="W402" s="162">
        <f>Tabela133917[[#This Row],[Categoria]]</f>
        <v>0</v>
      </c>
      <c r="X402" s="162"/>
      <c r="Y402" s="162"/>
      <c r="Z402" s="162"/>
      <c r="AA402" s="162"/>
      <c r="AB402" s="150" t="str">
        <f t="shared" si="19"/>
        <v/>
      </c>
      <c r="AD402" s="157"/>
      <c r="AE402" s="158" t="str">
        <f>IF(Tabela131241018[[#This Row],[Diagnóstico]]="Não Prenha ",Tabela133917[[#This Row],[Vaca]],"-")</f>
        <v>-</v>
      </c>
      <c r="AF402" s="162"/>
      <c r="AG402" s="162"/>
      <c r="AH402" s="162"/>
      <c r="AI402" s="162"/>
      <c r="AJ402" s="162"/>
      <c r="AK402" s="162">
        <f>Tabela133917[[#This Row],[Categoria]]</f>
        <v>0</v>
      </c>
      <c r="AL402" s="162"/>
      <c r="AM402" s="162"/>
      <c r="AN402" s="162"/>
      <c r="AO402" s="162"/>
      <c r="AP402" s="150" t="str">
        <f t="shared" si="20"/>
        <v/>
      </c>
    </row>
    <row r="403" spans="1:42" s="144" customFormat="1" ht="16.5" hidden="1" x14ac:dyDescent="0.25">
      <c r="A403" s="159"/>
      <c r="B403" s="157"/>
      <c r="C403" s="158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50" t="str">
        <f t="shared" si="18"/>
        <v/>
      </c>
      <c r="P403" s="157"/>
      <c r="Q403" s="158" t="str">
        <f>IF(Tabela133917[[#This Row],[Diagnóstico]]="Não Prenha",Tabela133917[[#This Row],[Vaca]],"-")</f>
        <v>-</v>
      </c>
      <c r="R403" s="162" t="str">
        <f>IF(Tabela133917[[#This Row],[Diagnóstico]]="Não Prenha",Tabela133917[[#This Row],[E.C.C DG]],"-")</f>
        <v>-</v>
      </c>
      <c r="S403" s="162"/>
      <c r="T403" s="162" t="str">
        <f>IF(Tabela133917[[#This Row],[Diagnóstico]]="Não Prenha",Tabela133917[[#This Row],[E.C.C. IA]],"-")</f>
        <v>-</v>
      </c>
      <c r="U403" s="162" t="str">
        <f>IF(Tabela133917[[#This Row],[Diagnóstico]]="Não Prenha",Tabela133917[[#This Row],[Raça IA]],"-")</f>
        <v>-</v>
      </c>
      <c r="V403" s="162"/>
      <c r="W403" s="162">
        <f>Tabela133917[[#This Row],[Categoria]]</f>
        <v>0</v>
      </c>
      <c r="X403" s="162"/>
      <c r="Y403" s="162"/>
      <c r="Z403" s="162"/>
      <c r="AA403" s="162"/>
      <c r="AB403" s="150" t="str">
        <f t="shared" si="19"/>
        <v/>
      </c>
      <c r="AD403" s="157"/>
      <c r="AE403" s="158" t="str">
        <f>IF(Tabela131241018[[#This Row],[Diagnóstico]]="Não Prenha ",Tabela133917[[#This Row],[Vaca]],"-")</f>
        <v>-</v>
      </c>
      <c r="AF403" s="162"/>
      <c r="AG403" s="162"/>
      <c r="AH403" s="162"/>
      <c r="AI403" s="162"/>
      <c r="AJ403" s="162"/>
      <c r="AK403" s="162">
        <f>Tabela133917[[#This Row],[Categoria]]</f>
        <v>0</v>
      </c>
      <c r="AL403" s="162"/>
      <c r="AM403" s="162"/>
      <c r="AN403" s="162"/>
      <c r="AO403" s="162"/>
      <c r="AP403" s="150" t="str">
        <f t="shared" si="20"/>
        <v/>
      </c>
    </row>
    <row r="404" spans="1:42" s="144" customFormat="1" ht="16.5" hidden="1" x14ac:dyDescent="0.25">
      <c r="A404" s="159"/>
      <c r="B404" s="157"/>
      <c r="C404" s="158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50" t="str">
        <f t="shared" si="18"/>
        <v/>
      </c>
      <c r="P404" s="157"/>
      <c r="Q404" s="158" t="str">
        <f>IF(Tabela133917[[#This Row],[Diagnóstico]]="Não Prenha",Tabela133917[[#This Row],[Vaca]],"-")</f>
        <v>-</v>
      </c>
      <c r="R404" s="162" t="str">
        <f>IF(Tabela133917[[#This Row],[Diagnóstico]]="Não Prenha",Tabela133917[[#This Row],[E.C.C DG]],"-")</f>
        <v>-</v>
      </c>
      <c r="S404" s="162"/>
      <c r="T404" s="162" t="str">
        <f>IF(Tabela133917[[#This Row],[Diagnóstico]]="Não Prenha",Tabela133917[[#This Row],[E.C.C. IA]],"-")</f>
        <v>-</v>
      </c>
      <c r="U404" s="162" t="str">
        <f>IF(Tabela133917[[#This Row],[Diagnóstico]]="Não Prenha",Tabela133917[[#This Row],[Raça IA]],"-")</f>
        <v>-</v>
      </c>
      <c r="V404" s="162"/>
      <c r="W404" s="162">
        <f>Tabela133917[[#This Row],[Categoria]]</f>
        <v>0</v>
      </c>
      <c r="X404" s="162"/>
      <c r="Y404" s="162"/>
      <c r="Z404" s="162"/>
      <c r="AA404" s="162"/>
      <c r="AB404" s="150" t="str">
        <f t="shared" si="19"/>
        <v/>
      </c>
      <c r="AD404" s="157"/>
      <c r="AE404" s="158" t="str">
        <f>IF(Tabela131241018[[#This Row],[Diagnóstico]]="Não Prenha ",Tabela133917[[#This Row],[Vaca]],"-")</f>
        <v>-</v>
      </c>
      <c r="AF404" s="162"/>
      <c r="AG404" s="162"/>
      <c r="AH404" s="162"/>
      <c r="AI404" s="162"/>
      <c r="AJ404" s="162"/>
      <c r="AK404" s="162">
        <f>Tabela133917[[#This Row],[Categoria]]</f>
        <v>0</v>
      </c>
      <c r="AL404" s="162"/>
      <c r="AM404" s="162"/>
      <c r="AN404" s="162"/>
      <c r="AO404" s="162"/>
      <c r="AP404" s="150" t="str">
        <f t="shared" si="20"/>
        <v/>
      </c>
    </row>
    <row r="405" spans="1:42" s="144" customFormat="1" ht="16.5" hidden="1" x14ac:dyDescent="0.25">
      <c r="A405" s="159"/>
      <c r="B405" s="157"/>
      <c r="C405" s="158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50" t="str">
        <f t="shared" si="18"/>
        <v/>
      </c>
      <c r="P405" s="157"/>
      <c r="Q405" s="158" t="str">
        <f>IF(Tabela133917[[#This Row],[Diagnóstico]]="Não Prenha",Tabela133917[[#This Row],[Vaca]],"-")</f>
        <v>-</v>
      </c>
      <c r="R405" s="162" t="str">
        <f>IF(Tabela133917[[#This Row],[Diagnóstico]]="Não Prenha",Tabela133917[[#This Row],[E.C.C DG]],"-")</f>
        <v>-</v>
      </c>
      <c r="S405" s="162"/>
      <c r="T405" s="162" t="str">
        <f>IF(Tabela133917[[#This Row],[Diagnóstico]]="Não Prenha",Tabela133917[[#This Row],[E.C.C. IA]],"-")</f>
        <v>-</v>
      </c>
      <c r="U405" s="162" t="str">
        <f>IF(Tabela133917[[#This Row],[Diagnóstico]]="Não Prenha",Tabela133917[[#This Row],[Raça IA]],"-")</f>
        <v>-</v>
      </c>
      <c r="V405" s="162"/>
      <c r="W405" s="162">
        <f>Tabela133917[[#This Row],[Categoria]]</f>
        <v>0</v>
      </c>
      <c r="X405" s="162"/>
      <c r="Y405" s="162"/>
      <c r="Z405" s="162"/>
      <c r="AA405" s="162"/>
      <c r="AB405" s="150" t="str">
        <f t="shared" si="19"/>
        <v/>
      </c>
      <c r="AD405" s="157"/>
      <c r="AE405" s="158" t="str">
        <f>IF(Tabela131241018[[#This Row],[Diagnóstico]]="Não Prenha ",Tabela133917[[#This Row],[Vaca]],"-")</f>
        <v>-</v>
      </c>
      <c r="AF405" s="162"/>
      <c r="AG405" s="162"/>
      <c r="AH405" s="162"/>
      <c r="AI405" s="162"/>
      <c r="AJ405" s="162"/>
      <c r="AK405" s="162">
        <f>Tabela133917[[#This Row],[Categoria]]</f>
        <v>0</v>
      </c>
      <c r="AL405" s="162"/>
      <c r="AM405" s="162"/>
      <c r="AN405" s="162"/>
      <c r="AO405" s="162"/>
      <c r="AP405" s="150" t="str">
        <f t="shared" si="20"/>
        <v/>
      </c>
    </row>
    <row r="406" spans="1:42" s="144" customFormat="1" ht="16.5" hidden="1" x14ac:dyDescent="0.25">
      <c r="A406" s="159"/>
      <c r="B406" s="157"/>
      <c r="C406" s="158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50" t="str">
        <f t="shared" si="18"/>
        <v/>
      </c>
      <c r="P406" s="157"/>
      <c r="Q406" s="158" t="str">
        <f>IF(Tabela133917[[#This Row],[Diagnóstico]]="Não Prenha",Tabela133917[[#This Row],[Vaca]],"-")</f>
        <v>-</v>
      </c>
      <c r="R406" s="162" t="str">
        <f>IF(Tabela133917[[#This Row],[Diagnóstico]]="Não Prenha",Tabela133917[[#This Row],[E.C.C DG]],"-")</f>
        <v>-</v>
      </c>
      <c r="S406" s="162"/>
      <c r="T406" s="162" t="str">
        <f>IF(Tabela133917[[#This Row],[Diagnóstico]]="Não Prenha",Tabela133917[[#This Row],[E.C.C. IA]],"-")</f>
        <v>-</v>
      </c>
      <c r="U406" s="162" t="str">
        <f>IF(Tabela133917[[#This Row],[Diagnóstico]]="Não Prenha",Tabela133917[[#This Row],[Raça IA]],"-")</f>
        <v>-</v>
      </c>
      <c r="V406" s="162"/>
      <c r="W406" s="162">
        <f>Tabela133917[[#This Row],[Categoria]]</f>
        <v>0</v>
      </c>
      <c r="X406" s="162"/>
      <c r="Y406" s="162"/>
      <c r="Z406" s="162"/>
      <c r="AA406" s="162"/>
      <c r="AB406" s="150" t="str">
        <f t="shared" si="19"/>
        <v/>
      </c>
      <c r="AD406" s="157"/>
      <c r="AE406" s="158" t="str">
        <f>IF(Tabela131241018[[#This Row],[Diagnóstico]]="Não Prenha ",Tabela133917[[#This Row],[Vaca]],"-")</f>
        <v>-</v>
      </c>
      <c r="AF406" s="162"/>
      <c r="AG406" s="162"/>
      <c r="AH406" s="162"/>
      <c r="AI406" s="162"/>
      <c r="AJ406" s="162"/>
      <c r="AK406" s="162">
        <f>Tabela133917[[#This Row],[Categoria]]</f>
        <v>0</v>
      </c>
      <c r="AL406" s="162"/>
      <c r="AM406" s="162"/>
      <c r="AN406" s="162"/>
      <c r="AO406" s="162"/>
      <c r="AP406" s="150" t="str">
        <f t="shared" si="20"/>
        <v/>
      </c>
    </row>
    <row r="407" spans="1:42" s="144" customFormat="1" ht="16.5" hidden="1" x14ac:dyDescent="0.25">
      <c r="A407" s="159"/>
      <c r="B407" s="157"/>
      <c r="C407" s="158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50" t="str">
        <f t="shared" si="18"/>
        <v/>
      </c>
      <c r="P407" s="157"/>
      <c r="Q407" s="158" t="str">
        <f>IF(Tabela133917[[#This Row],[Diagnóstico]]="Não Prenha",Tabela133917[[#This Row],[Vaca]],"-")</f>
        <v>-</v>
      </c>
      <c r="R407" s="162" t="str">
        <f>IF(Tabela133917[[#This Row],[Diagnóstico]]="Não Prenha",Tabela133917[[#This Row],[E.C.C DG]],"-")</f>
        <v>-</v>
      </c>
      <c r="S407" s="162"/>
      <c r="T407" s="162" t="str">
        <f>IF(Tabela133917[[#This Row],[Diagnóstico]]="Não Prenha",Tabela133917[[#This Row],[E.C.C. IA]],"-")</f>
        <v>-</v>
      </c>
      <c r="U407" s="162" t="str">
        <f>IF(Tabela133917[[#This Row],[Diagnóstico]]="Não Prenha",Tabela133917[[#This Row],[Raça IA]],"-")</f>
        <v>-</v>
      </c>
      <c r="V407" s="162"/>
      <c r="W407" s="162">
        <f>Tabela133917[[#This Row],[Categoria]]</f>
        <v>0</v>
      </c>
      <c r="X407" s="162"/>
      <c r="Y407" s="162"/>
      <c r="Z407" s="162"/>
      <c r="AA407" s="162"/>
      <c r="AB407" s="150" t="str">
        <f t="shared" si="19"/>
        <v/>
      </c>
      <c r="AD407" s="157"/>
      <c r="AE407" s="158" t="str">
        <f>IF(Tabela131241018[[#This Row],[Diagnóstico]]="Não Prenha ",Tabela133917[[#This Row],[Vaca]],"-")</f>
        <v>-</v>
      </c>
      <c r="AF407" s="162"/>
      <c r="AG407" s="162"/>
      <c r="AH407" s="162"/>
      <c r="AI407" s="162"/>
      <c r="AJ407" s="162"/>
      <c r="AK407" s="162">
        <f>Tabela133917[[#This Row],[Categoria]]</f>
        <v>0</v>
      </c>
      <c r="AL407" s="162"/>
      <c r="AM407" s="162"/>
      <c r="AN407" s="162"/>
      <c r="AO407" s="162"/>
      <c r="AP407" s="150" t="str">
        <f t="shared" si="20"/>
        <v/>
      </c>
    </row>
    <row r="408" spans="1:42" s="144" customFormat="1" ht="16.5" hidden="1" x14ac:dyDescent="0.25">
      <c r="A408" s="159"/>
      <c r="B408" s="157"/>
      <c r="C408" s="158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50" t="str">
        <f t="shared" si="18"/>
        <v/>
      </c>
      <c r="P408" s="157"/>
      <c r="Q408" s="158" t="str">
        <f>IF(Tabela133917[[#This Row],[Diagnóstico]]="Não Prenha",Tabela133917[[#This Row],[Vaca]],"-")</f>
        <v>-</v>
      </c>
      <c r="R408" s="162" t="str">
        <f>IF(Tabela133917[[#This Row],[Diagnóstico]]="Não Prenha",Tabela133917[[#This Row],[E.C.C DG]],"-")</f>
        <v>-</v>
      </c>
      <c r="S408" s="162"/>
      <c r="T408" s="162" t="str">
        <f>IF(Tabela133917[[#This Row],[Diagnóstico]]="Não Prenha",Tabela133917[[#This Row],[E.C.C. IA]],"-")</f>
        <v>-</v>
      </c>
      <c r="U408" s="162" t="str">
        <f>IF(Tabela133917[[#This Row],[Diagnóstico]]="Não Prenha",Tabela133917[[#This Row],[Raça IA]],"-")</f>
        <v>-</v>
      </c>
      <c r="V408" s="162"/>
      <c r="W408" s="162">
        <f>Tabela133917[[#This Row],[Categoria]]</f>
        <v>0</v>
      </c>
      <c r="X408" s="162"/>
      <c r="Y408" s="162"/>
      <c r="Z408" s="162"/>
      <c r="AA408" s="162"/>
      <c r="AB408" s="150" t="str">
        <f t="shared" si="19"/>
        <v/>
      </c>
      <c r="AD408" s="157"/>
      <c r="AE408" s="158" t="str">
        <f>IF(Tabela131241018[[#This Row],[Diagnóstico]]="Não Prenha ",Tabela133917[[#This Row],[Vaca]],"-")</f>
        <v>-</v>
      </c>
      <c r="AF408" s="162"/>
      <c r="AG408" s="162"/>
      <c r="AH408" s="162"/>
      <c r="AI408" s="162"/>
      <c r="AJ408" s="162"/>
      <c r="AK408" s="162">
        <f>Tabela133917[[#This Row],[Categoria]]</f>
        <v>0</v>
      </c>
      <c r="AL408" s="162"/>
      <c r="AM408" s="162"/>
      <c r="AN408" s="162"/>
      <c r="AO408" s="162"/>
      <c r="AP408" s="150" t="str">
        <f t="shared" si="20"/>
        <v/>
      </c>
    </row>
    <row r="409" spans="1:42" s="144" customFormat="1" ht="16.5" hidden="1" x14ac:dyDescent="0.25">
      <c r="A409" s="159"/>
      <c r="B409" s="157"/>
      <c r="C409" s="158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50" t="str">
        <f t="shared" si="18"/>
        <v/>
      </c>
      <c r="P409" s="157"/>
      <c r="Q409" s="158" t="str">
        <f>IF(Tabela133917[[#This Row],[Diagnóstico]]="Não Prenha",Tabela133917[[#This Row],[Vaca]],"-")</f>
        <v>-</v>
      </c>
      <c r="R409" s="162" t="str">
        <f>IF(Tabela133917[[#This Row],[Diagnóstico]]="Não Prenha",Tabela133917[[#This Row],[E.C.C DG]],"-")</f>
        <v>-</v>
      </c>
      <c r="S409" s="162"/>
      <c r="T409" s="162" t="str">
        <f>IF(Tabela133917[[#This Row],[Diagnóstico]]="Não Prenha",Tabela133917[[#This Row],[E.C.C. IA]],"-")</f>
        <v>-</v>
      </c>
      <c r="U409" s="162" t="str">
        <f>IF(Tabela133917[[#This Row],[Diagnóstico]]="Não Prenha",Tabela133917[[#This Row],[Raça IA]],"-")</f>
        <v>-</v>
      </c>
      <c r="V409" s="162"/>
      <c r="W409" s="162">
        <f>Tabela133917[[#This Row],[Categoria]]</f>
        <v>0</v>
      </c>
      <c r="X409" s="162"/>
      <c r="Y409" s="162"/>
      <c r="Z409" s="162"/>
      <c r="AA409" s="162"/>
      <c r="AB409" s="150" t="str">
        <f t="shared" si="19"/>
        <v/>
      </c>
      <c r="AD409" s="157"/>
      <c r="AE409" s="158" t="str">
        <f>IF(Tabela131241018[[#This Row],[Diagnóstico]]="Não Prenha ",Tabela133917[[#This Row],[Vaca]],"-")</f>
        <v>-</v>
      </c>
      <c r="AF409" s="162"/>
      <c r="AG409" s="162"/>
      <c r="AH409" s="162"/>
      <c r="AI409" s="162"/>
      <c r="AJ409" s="162"/>
      <c r="AK409" s="162">
        <f>Tabela133917[[#This Row],[Categoria]]</f>
        <v>0</v>
      </c>
      <c r="AL409" s="162"/>
      <c r="AM409" s="162"/>
      <c r="AN409" s="162"/>
      <c r="AO409" s="162"/>
      <c r="AP409" s="150" t="str">
        <f t="shared" si="20"/>
        <v/>
      </c>
    </row>
    <row r="410" spans="1:42" s="144" customFormat="1" ht="16.5" hidden="1" x14ac:dyDescent="0.25">
      <c r="A410" s="159"/>
      <c r="B410" s="157"/>
      <c r="C410" s="158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50" t="str">
        <f t="shared" si="18"/>
        <v/>
      </c>
      <c r="P410" s="157"/>
      <c r="Q410" s="158" t="str">
        <f>IF(Tabela133917[[#This Row],[Diagnóstico]]="Não Prenha",Tabela133917[[#This Row],[Vaca]],"-")</f>
        <v>-</v>
      </c>
      <c r="R410" s="162" t="str">
        <f>IF(Tabela133917[[#This Row],[Diagnóstico]]="Não Prenha",Tabela133917[[#This Row],[E.C.C DG]],"-")</f>
        <v>-</v>
      </c>
      <c r="S410" s="162"/>
      <c r="T410" s="162" t="str">
        <f>IF(Tabela133917[[#This Row],[Diagnóstico]]="Não Prenha",Tabela133917[[#This Row],[E.C.C. IA]],"-")</f>
        <v>-</v>
      </c>
      <c r="U410" s="162" t="str">
        <f>IF(Tabela133917[[#This Row],[Diagnóstico]]="Não Prenha",Tabela133917[[#This Row],[Raça IA]],"-")</f>
        <v>-</v>
      </c>
      <c r="V410" s="162"/>
      <c r="W410" s="162">
        <f>Tabela133917[[#This Row],[Categoria]]</f>
        <v>0</v>
      </c>
      <c r="X410" s="162"/>
      <c r="Y410" s="162"/>
      <c r="Z410" s="162"/>
      <c r="AA410" s="162"/>
      <c r="AB410" s="150" t="str">
        <f t="shared" si="19"/>
        <v/>
      </c>
      <c r="AD410" s="157"/>
      <c r="AE410" s="158" t="str">
        <f>IF(Tabela131241018[[#This Row],[Diagnóstico]]="Não Prenha ",Tabela133917[[#This Row],[Vaca]],"-")</f>
        <v>-</v>
      </c>
      <c r="AF410" s="162"/>
      <c r="AG410" s="162"/>
      <c r="AH410" s="162"/>
      <c r="AI410" s="162"/>
      <c r="AJ410" s="162"/>
      <c r="AK410" s="162">
        <f>Tabela133917[[#This Row],[Categoria]]</f>
        <v>0</v>
      </c>
      <c r="AL410" s="162"/>
      <c r="AM410" s="162"/>
      <c r="AN410" s="162"/>
      <c r="AO410" s="162"/>
      <c r="AP410" s="150" t="str">
        <f t="shared" si="20"/>
        <v/>
      </c>
    </row>
    <row r="411" spans="1:42" s="144" customFormat="1" ht="16.5" hidden="1" x14ac:dyDescent="0.25">
      <c r="A411" s="159"/>
      <c r="B411" s="157"/>
      <c r="C411" s="158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50" t="str">
        <f t="shared" si="18"/>
        <v/>
      </c>
      <c r="P411" s="157"/>
      <c r="Q411" s="158" t="str">
        <f>IF(Tabela133917[[#This Row],[Diagnóstico]]="Não Prenha",Tabela133917[[#This Row],[Vaca]],"-")</f>
        <v>-</v>
      </c>
      <c r="R411" s="162" t="str">
        <f>IF(Tabela133917[[#This Row],[Diagnóstico]]="Não Prenha",Tabela133917[[#This Row],[E.C.C DG]],"-")</f>
        <v>-</v>
      </c>
      <c r="S411" s="162"/>
      <c r="T411" s="162" t="str">
        <f>IF(Tabela133917[[#This Row],[Diagnóstico]]="Não Prenha",Tabela133917[[#This Row],[E.C.C. IA]],"-")</f>
        <v>-</v>
      </c>
      <c r="U411" s="162" t="str">
        <f>IF(Tabela133917[[#This Row],[Diagnóstico]]="Não Prenha",Tabela133917[[#This Row],[Raça IA]],"-")</f>
        <v>-</v>
      </c>
      <c r="V411" s="162"/>
      <c r="W411" s="162">
        <f>Tabela133917[[#This Row],[Categoria]]</f>
        <v>0</v>
      </c>
      <c r="X411" s="162"/>
      <c r="Y411" s="162"/>
      <c r="Z411" s="162"/>
      <c r="AA411" s="162"/>
      <c r="AB411" s="150" t="str">
        <f t="shared" si="19"/>
        <v/>
      </c>
      <c r="AD411" s="157"/>
      <c r="AE411" s="158" t="str">
        <f>IF(Tabela131241018[[#This Row],[Diagnóstico]]="Não Prenha ",Tabela133917[[#This Row],[Vaca]],"-")</f>
        <v>-</v>
      </c>
      <c r="AF411" s="162"/>
      <c r="AG411" s="162"/>
      <c r="AH411" s="162"/>
      <c r="AI411" s="162"/>
      <c r="AJ411" s="162"/>
      <c r="AK411" s="162">
        <f>Tabela133917[[#This Row],[Categoria]]</f>
        <v>0</v>
      </c>
      <c r="AL411" s="162"/>
      <c r="AM411" s="162"/>
      <c r="AN411" s="162"/>
      <c r="AO411" s="162"/>
      <c r="AP411" s="150" t="str">
        <f t="shared" si="20"/>
        <v/>
      </c>
    </row>
    <row r="412" spans="1:42" s="144" customFormat="1" ht="16.5" hidden="1" x14ac:dyDescent="0.25">
      <c r="A412" s="159"/>
      <c r="B412" s="157"/>
      <c r="C412" s="158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50" t="str">
        <f t="shared" si="18"/>
        <v/>
      </c>
      <c r="P412" s="157"/>
      <c r="Q412" s="158" t="str">
        <f>IF(Tabela133917[[#This Row],[Diagnóstico]]="Não Prenha",Tabela133917[[#This Row],[Vaca]],"-")</f>
        <v>-</v>
      </c>
      <c r="R412" s="162" t="str">
        <f>IF(Tabela133917[[#This Row],[Diagnóstico]]="Não Prenha",Tabela133917[[#This Row],[E.C.C DG]],"-")</f>
        <v>-</v>
      </c>
      <c r="S412" s="162"/>
      <c r="T412" s="162" t="str">
        <f>IF(Tabela133917[[#This Row],[Diagnóstico]]="Não Prenha",Tabela133917[[#This Row],[E.C.C. IA]],"-")</f>
        <v>-</v>
      </c>
      <c r="U412" s="162" t="str">
        <f>IF(Tabela133917[[#This Row],[Diagnóstico]]="Não Prenha",Tabela133917[[#This Row],[Raça IA]],"-")</f>
        <v>-</v>
      </c>
      <c r="V412" s="162"/>
      <c r="W412" s="162">
        <f>Tabela133917[[#This Row],[Categoria]]</f>
        <v>0</v>
      </c>
      <c r="X412" s="162"/>
      <c r="Y412" s="162"/>
      <c r="Z412" s="162"/>
      <c r="AA412" s="162"/>
      <c r="AB412" s="150" t="str">
        <f t="shared" si="19"/>
        <v/>
      </c>
      <c r="AD412" s="157"/>
      <c r="AE412" s="158" t="str">
        <f>IF(Tabela131241018[[#This Row],[Diagnóstico]]="Não Prenha ",Tabela133917[[#This Row],[Vaca]],"-")</f>
        <v>-</v>
      </c>
      <c r="AF412" s="162"/>
      <c r="AG412" s="162"/>
      <c r="AH412" s="162"/>
      <c r="AI412" s="162"/>
      <c r="AJ412" s="162"/>
      <c r="AK412" s="162">
        <f>Tabela133917[[#This Row],[Categoria]]</f>
        <v>0</v>
      </c>
      <c r="AL412" s="162"/>
      <c r="AM412" s="162"/>
      <c r="AN412" s="162"/>
      <c r="AO412" s="162"/>
      <c r="AP412" s="150" t="str">
        <f t="shared" si="20"/>
        <v/>
      </c>
    </row>
    <row r="413" spans="1:42" s="144" customFormat="1" ht="16.5" hidden="1" x14ac:dyDescent="0.25">
      <c r="A413" s="159"/>
      <c r="B413" s="157"/>
      <c r="C413" s="158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50" t="str">
        <f t="shared" si="18"/>
        <v/>
      </c>
      <c r="P413" s="157"/>
      <c r="Q413" s="158" t="str">
        <f>IF(Tabela133917[[#This Row],[Diagnóstico]]="Não Prenha",Tabela133917[[#This Row],[Vaca]],"-")</f>
        <v>-</v>
      </c>
      <c r="R413" s="162" t="str">
        <f>IF(Tabela133917[[#This Row],[Diagnóstico]]="Não Prenha",Tabela133917[[#This Row],[E.C.C DG]],"-")</f>
        <v>-</v>
      </c>
      <c r="S413" s="162"/>
      <c r="T413" s="162" t="str">
        <f>IF(Tabela133917[[#This Row],[Diagnóstico]]="Não Prenha",Tabela133917[[#This Row],[E.C.C. IA]],"-")</f>
        <v>-</v>
      </c>
      <c r="U413" s="162" t="str">
        <f>IF(Tabela133917[[#This Row],[Diagnóstico]]="Não Prenha",Tabela133917[[#This Row],[Raça IA]],"-")</f>
        <v>-</v>
      </c>
      <c r="V413" s="162"/>
      <c r="W413" s="162">
        <f>Tabela133917[[#This Row],[Categoria]]</f>
        <v>0</v>
      </c>
      <c r="X413" s="162"/>
      <c r="Y413" s="162"/>
      <c r="Z413" s="162"/>
      <c r="AA413" s="162"/>
      <c r="AB413" s="150" t="str">
        <f t="shared" si="19"/>
        <v/>
      </c>
      <c r="AD413" s="157"/>
      <c r="AE413" s="158" t="str">
        <f>IF(Tabela131241018[[#This Row],[Diagnóstico]]="Não Prenha ",Tabela133917[[#This Row],[Vaca]],"-")</f>
        <v>-</v>
      </c>
      <c r="AF413" s="162"/>
      <c r="AG413" s="162"/>
      <c r="AH413" s="162"/>
      <c r="AI413" s="162"/>
      <c r="AJ413" s="162"/>
      <c r="AK413" s="162">
        <f>Tabela133917[[#This Row],[Categoria]]</f>
        <v>0</v>
      </c>
      <c r="AL413" s="162"/>
      <c r="AM413" s="162"/>
      <c r="AN413" s="162"/>
      <c r="AO413" s="162"/>
      <c r="AP413" s="150" t="str">
        <f t="shared" si="20"/>
        <v/>
      </c>
    </row>
    <row r="414" spans="1:42" s="144" customFormat="1" ht="16.5" hidden="1" x14ac:dyDescent="0.25">
      <c r="A414" s="159"/>
      <c r="B414" s="157"/>
      <c r="C414" s="158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50" t="str">
        <f t="shared" si="18"/>
        <v/>
      </c>
      <c r="P414" s="157"/>
      <c r="Q414" s="158" t="str">
        <f>IF(Tabela133917[[#This Row],[Diagnóstico]]="Não Prenha",Tabela133917[[#This Row],[Vaca]],"-")</f>
        <v>-</v>
      </c>
      <c r="R414" s="162" t="str">
        <f>IF(Tabela133917[[#This Row],[Diagnóstico]]="Não Prenha",Tabela133917[[#This Row],[E.C.C DG]],"-")</f>
        <v>-</v>
      </c>
      <c r="S414" s="162"/>
      <c r="T414" s="162" t="str">
        <f>IF(Tabela133917[[#This Row],[Diagnóstico]]="Não Prenha",Tabela133917[[#This Row],[E.C.C. IA]],"-")</f>
        <v>-</v>
      </c>
      <c r="U414" s="162" t="str">
        <f>IF(Tabela133917[[#This Row],[Diagnóstico]]="Não Prenha",Tabela133917[[#This Row],[Raça IA]],"-")</f>
        <v>-</v>
      </c>
      <c r="V414" s="162"/>
      <c r="W414" s="162">
        <f>Tabela133917[[#This Row],[Categoria]]</f>
        <v>0</v>
      </c>
      <c r="X414" s="162"/>
      <c r="Y414" s="162"/>
      <c r="Z414" s="162"/>
      <c r="AA414" s="162"/>
      <c r="AB414" s="150" t="str">
        <f t="shared" si="19"/>
        <v/>
      </c>
      <c r="AD414" s="157"/>
      <c r="AE414" s="158" t="str">
        <f>IF(Tabela131241018[[#This Row],[Diagnóstico]]="Não Prenha ",Tabela133917[[#This Row],[Vaca]],"-")</f>
        <v>-</v>
      </c>
      <c r="AF414" s="162"/>
      <c r="AG414" s="162"/>
      <c r="AH414" s="162"/>
      <c r="AI414" s="162"/>
      <c r="AJ414" s="162"/>
      <c r="AK414" s="162">
        <f>Tabela133917[[#This Row],[Categoria]]</f>
        <v>0</v>
      </c>
      <c r="AL414" s="162"/>
      <c r="AM414" s="162"/>
      <c r="AN414" s="162"/>
      <c r="AO414" s="162"/>
      <c r="AP414" s="150" t="str">
        <f t="shared" si="20"/>
        <v/>
      </c>
    </row>
    <row r="415" spans="1:42" s="144" customFormat="1" ht="16.5" hidden="1" x14ac:dyDescent="0.25">
      <c r="A415" s="159"/>
      <c r="B415" s="157"/>
      <c r="C415" s="158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50" t="str">
        <f t="shared" si="18"/>
        <v/>
      </c>
      <c r="P415" s="157"/>
      <c r="Q415" s="158" t="str">
        <f>IF(Tabela133917[[#This Row],[Diagnóstico]]="Não Prenha",Tabela133917[[#This Row],[Vaca]],"-")</f>
        <v>-</v>
      </c>
      <c r="R415" s="162" t="str">
        <f>IF(Tabela133917[[#This Row],[Diagnóstico]]="Não Prenha",Tabela133917[[#This Row],[E.C.C DG]],"-")</f>
        <v>-</v>
      </c>
      <c r="S415" s="162"/>
      <c r="T415" s="162" t="str">
        <f>IF(Tabela133917[[#This Row],[Diagnóstico]]="Não Prenha",Tabela133917[[#This Row],[E.C.C. IA]],"-")</f>
        <v>-</v>
      </c>
      <c r="U415" s="162" t="str">
        <f>IF(Tabela133917[[#This Row],[Diagnóstico]]="Não Prenha",Tabela133917[[#This Row],[Raça IA]],"-")</f>
        <v>-</v>
      </c>
      <c r="V415" s="162"/>
      <c r="W415" s="162">
        <f>Tabela133917[[#This Row],[Categoria]]</f>
        <v>0</v>
      </c>
      <c r="X415" s="162"/>
      <c r="Y415" s="162"/>
      <c r="Z415" s="162"/>
      <c r="AA415" s="162"/>
      <c r="AB415" s="150" t="str">
        <f t="shared" si="19"/>
        <v/>
      </c>
      <c r="AD415" s="157"/>
      <c r="AE415" s="158" t="str">
        <f>IF(Tabela131241018[[#This Row],[Diagnóstico]]="Não Prenha ",Tabela133917[[#This Row],[Vaca]],"-")</f>
        <v>-</v>
      </c>
      <c r="AF415" s="162"/>
      <c r="AG415" s="162"/>
      <c r="AH415" s="162"/>
      <c r="AI415" s="162"/>
      <c r="AJ415" s="162"/>
      <c r="AK415" s="162">
        <f>Tabela133917[[#This Row],[Categoria]]</f>
        <v>0</v>
      </c>
      <c r="AL415" s="162"/>
      <c r="AM415" s="162"/>
      <c r="AN415" s="162"/>
      <c r="AO415" s="162"/>
      <c r="AP415" s="150" t="str">
        <f t="shared" si="20"/>
        <v/>
      </c>
    </row>
    <row r="416" spans="1:42" s="144" customFormat="1" ht="16.5" hidden="1" x14ac:dyDescent="0.25">
      <c r="A416" s="159"/>
      <c r="B416" s="157"/>
      <c r="C416" s="158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50" t="str">
        <f t="shared" si="18"/>
        <v/>
      </c>
      <c r="P416" s="157"/>
      <c r="Q416" s="158" t="str">
        <f>IF(Tabela133917[[#This Row],[Diagnóstico]]="Não Prenha",Tabela133917[[#This Row],[Vaca]],"-")</f>
        <v>-</v>
      </c>
      <c r="R416" s="162" t="str">
        <f>IF(Tabela133917[[#This Row],[Diagnóstico]]="Não Prenha",Tabela133917[[#This Row],[E.C.C DG]],"-")</f>
        <v>-</v>
      </c>
      <c r="S416" s="162"/>
      <c r="T416" s="162" t="str">
        <f>IF(Tabela133917[[#This Row],[Diagnóstico]]="Não Prenha",Tabela133917[[#This Row],[E.C.C. IA]],"-")</f>
        <v>-</v>
      </c>
      <c r="U416" s="162" t="str">
        <f>IF(Tabela133917[[#This Row],[Diagnóstico]]="Não Prenha",Tabela133917[[#This Row],[Raça IA]],"-")</f>
        <v>-</v>
      </c>
      <c r="V416" s="162"/>
      <c r="W416" s="162">
        <f>Tabela133917[[#This Row],[Categoria]]</f>
        <v>0</v>
      </c>
      <c r="X416" s="162"/>
      <c r="Y416" s="162"/>
      <c r="Z416" s="162"/>
      <c r="AA416" s="162"/>
      <c r="AB416" s="150" t="str">
        <f t="shared" si="19"/>
        <v/>
      </c>
      <c r="AD416" s="157"/>
      <c r="AE416" s="158" t="str">
        <f>IF(Tabela131241018[[#This Row],[Diagnóstico]]="Não Prenha ",Tabela133917[[#This Row],[Vaca]],"-")</f>
        <v>-</v>
      </c>
      <c r="AF416" s="162"/>
      <c r="AG416" s="162"/>
      <c r="AH416" s="162"/>
      <c r="AI416" s="162"/>
      <c r="AJ416" s="162"/>
      <c r="AK416" s="162">
        <f>Tabela133917[[#This Row],[Categoria]]</f>
        <v>0</v>
      </c>
      <c r="AL416" s="162"/>
      <c r="AM416" s="162"/>
      <c r="AN416" s="162"/>
      <c r="AO416" s="162"/>
      <c r="AP416" s="150" t="str">
        <f t="shared" si="20"/>
        <v/>
      </c>
    </row>
    <row r="417" spans="1:42" s="144" customFormat="1" ht="16.5" hidden="1" x14ac:dyDescent="0.25">
      <c r="A417" s="159"/>
      <c r="B417" s="157"/>
      <c r="C417" s="158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50" t="str">
        <f t="shared" si="18"/>
        <v/>
      </c>
      <c r="P417" s="157"/>
      <c r="Q417" s="158" t="str">
        <f>IF(Tabela133917[[#This Row],[Diagnóstico]]="Não Prenha",Tabela133917[[#This Row],[Vaca]],"-")</f>
        <v>-</v>
      </c>
      <c r="R417" s="162" t="str">
        <f>IF(Tabela133917[[#This Row],[Diagnóstico]]="Não Prenha",Tabela133917[[#This Row],[E.C.C DG]],"-")</f>
        <v>-</v>
      </c>
      <c r="S417" s="162"/>
      <c r="T417" s="162" t="str">
        <f>IF(Tabela133917[[#This Row],[Diagnóstico]]="Não Prenha",Tabela133917[[#This Row],[E.C.C. IA]],"-")</f>
        <v>-</v>
      </c>
      <c r="U417" s="162" t="str">
        <f>IF(Tabela133917[[#This Row],[Diagnóstico]]="Não Prenha",Tabela133917[[#This Row],[Raça IA]],"-")</f>
        <v>-</v>
      </c>
      <c r="V417" s="162"/>
      <c r="W417" s="162">
        <f>Tabela133917[[#This Row],[Categoria]]</f>
        <v>0</v>
      </c>
      <c r="X417" s="162"/>
      <c r="Y417" s="162"/>
      <c r="Z417" s="162"/>
      <c r="AA417" s="162"/>
      <c r="AB417" s="150" t="str">
        <f t="shared" si="19"/>
        <v/>
      </c>
      <c r="AD417" s="157"/>
      <c r="AE417" s="158" t="str">
        <f>IF(Tabela131241018[[#This Row],[Diagnóstico]]="Não Prenha ",Tabela133917[[#This Row],[Vaca]],"-")</f>
        <v>-</v>
      </c>
      <c r="AF417" s="162"/>
      <c r="AG417" s="162"/>
      <c r="AH417" s="162"/>
      <c r="AI417" s="162"/>
      <c r="AJ417" s="162"/>
      <c r="AK417" s="162">
        <f>Tabela133917[[#This Row],[Categoria]]</f>
        <v>0</v>
      </c>
      <c r="AL417" s="162"/>
      <c r="AM417" s="162"/>
      <c r="AN417" s="162"/>
      <c r="AO417" s="162"/>
      <c r="AP417" s="150" t="str">
        <f t="shared" si="20"/>
        <v/>
      </c>
    </row>
    <row r="418" spans="1:42" s="144" customFormat="1" ht="16.5" hidden="1" x14ac:dyDescent="0.25">
      <c r="A418" s="159"/>
      <c r="B418" s="157"/>
      <c r="C418" s="158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50" t="str">
        <f t="shared" si="18"/>
        <v/>
      </c>
      <c r="P418" s="157"/>
      <c r="Q418" s="158" t="str">
        <f>IF(Tabela133917[[#This Row],[Diagnóstico]]="Não Prenha",Tabela133917[[#This Row],[Vaca]],"-")</f>
        <v>-</v>
      </c>
      <c r="R418" s="162" t="str">
        <f>IF(Tabela133917[[#This Row],[Diagnóstico]]="Não Prenha",Tabela133917[[#This Row],[E.C.C DG]],"-")</f>
        <v>-</v>
      </c>
      <c r="S418" s="162"/>
      <c r="T418" s="162" t="str">
        <f>IF(Tabela133917[[#This Row],[Diagnóstico]]="Não Prenha",Tabela133917[[#This Row],[E.C.C. IA]],"-")</f>
        <v>-</v>
      </c>
      <c r="U418" s="162" t="str">
        <f>IF(Tabela133917[[#This Row],[Diagnóstico]]="Não Prenha",Tabela133917[[#This Row],[Raça IA]],"-")</f>
        <v>-</v>
      </c>
      <c r="V418" s="162"/>
      <c r="W418" s="162">
        <f>Tabela133917[[#This Row],[Categoria]]</f>
        <v>0</v>
      </c>
      <c r="X418" s="162"/>
      <c r="Y418" s="162"/>
      <c r="Z418" s="162"/>
      <c r="AA418" s="162"/>
      <c r="AB418" s="150" t="str">
        <f t="shared" si="19"/>
        <v/>
      </c>
      <c r="AD418" s="157"/>
      <c r="AE418" s="158" t="str">
        <f>IF(Tabela131241018[[#This Row],[Diagnóstico]]="Não Prenha ",Tabela133917[[#This Row],[Vaca]],"-")</f>
        <v>-</v>
      </c>
      <c r="AF418" s="162"/>
      <c r="AG418" s="162"/>
      <c r="AH418" s="162"/>
      <c r="AI418" s="162"/>
      <c r="AJ418" s="162"/>
      <c r="AK418" s="162">
        <f>Tabela133917[[#This Row],[Categoria]]</f>
        <v>0</v>
      </c>
      <c r="AL418" s="162"/>
      <c r="AM418" s="162"/>
      <c r="AN418" s="162"/>
      <c r="AO418" s="162"/>
      <c r="AP418" s="150" t="str">
        <f t="shared" si="20"/>
        <v/>
      </c>
    </row>
    <row r="419" spans="1:42" s="144" customFormat="1" ht="16.5" hidden="1" x14ac:dyDescent="0.25">
      <c r="A419" s="159"/>
      <c r="B419" s="157"/>
      <c r="C419" s="158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50" t="str">
        <f t="shared" si="18"/>
        <v/>
      </c>
      <c r="P419" s="157"/>
      <c r="Q419" s="158" t="str">
        <f>IF(Tabela133917[[#This Row],[Diagnóstico]]="Não Prenha",Tabela133917[[#This Row],[Vaca]],"-")</f>
        <v>-</v>
      </c>
      <c r="R419" s="162" t="str">
        <f>IF(Tabela133917[[#This Row],[Diagnóstico]]="Não Prenha",Tabela133917[[#This Row],[E.C.C DG]],"-")</f>
        <v>-</v>
      </c>
      <c r="S419" s="162"/>
      <c r="T419" s="162" t="str">
        <f>IF(Tabela133917[[#This Row],[Diagnóstico]]="Não Prenha",Tabela133917[[#This Row],[E.C.C. IA]],"-")</f>
        <v>-</v>
      </c>
      <c r="U419" s="162" t="str">
        <f>IF(Tabela133917[[#This Row],[Diagnóstico]]="Não Prenha",Tabela133917[[#This Row],[Raça IA]],"-")</f>
        <v>-</v>
      </c>
      <c r="V419" s="162"/>
      <c r="W419" s="162">
        <f>Tabela133917[[#This Row],[Categoria]]</f>
        <v>0</v>
      </c>
      <c r="X419" s="162"/>
      <c r="Y419" s="162"/>
      <c r="Z419" s="162"/>
      <c r="AA419" s="162"/>
      <c r="AB419" s="150" t="str">
        <f t="shared" si="19"/>
        <v/>
      </c>
      <c r="AD419" s="157"/>
      <c r="AE419" s="158" t="str">
        <f>IF(Tabela131241018[[#This Row],[Diagnóstico]]="Não Prenha ",Tabela133917[[#This Row],[Vaca]],"-")</f>
        <v>-</v>
      </c>
      <c r="AF419" s="162"/>
      <c r="AG419" s="162"/>
      <c r="AH419" s="162"/>
      <c r="AI419" s="162"/>
      <c r="AJ419" s="162"/>
      <c r="AK419" s="162">
        <f>Tabela133917[[#This Row],[Categoria]]</f>
        <v>0</v>
      </c>
      <c r="AL419" s="162"/>
      <c r="AM419" s="162"/>
      <c r="AN419" s="162"/>
      <c r="AO419" s="162"/>
      <c r="AP419" s="150" t="str">
        <f t="shared" si="20"/>
        <v/>
      </c>
    </row>
    <row r="420" spans="1:42" s="144" customFormat="1" ht="16.5" hidden="1" x14ac:dyDescent="0.25">
      <c r="A420" s="159"/>
      <c r="B420" s="157"/>
      <c r="C420" s="158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50" t="str">
        <f t="shared" si="18"/>
        <v/>
      </c>
      <c r="P420" s="157"/>
      <c r="Q420" s="158" t="str">
        <f>IF(Tabela133917[[#This Row],[Diagnóstico]]="Não Prenha",Tabela133917[[#This Row],[Vaca]],"-")</f>
        <v>-</v>
      </c>
      <c r="R420" s="162" t="str">
        <f>IF(Tabela133917[[#This Row],[Diagnóstico]]="Não Prenha",Tabela133917[[#This Row],[E.C.C DG]],"-")</f>
        <v>-</v>
      </c>
      <c r="S420" s="162"/>
      <c r="T420" s="162" t="str">
        <f>IF(Tabela133917[[#This Row],[Diagnóstico]]="Não Prenha",Tabela133917[[#This Row],[E.C.C. IA]],"-")</f>
        <v>-</v>
      </c>
      <c r="U420" s="162" t="str">
        <f>IF(Tabela133917[[#This Row],[Diagnóstico]]="Não Prenha",Tabela133917[[#This Row],[Raça IA]],"-")</f>
        <v>-</v>
      </c>
      <c r="V420" s="162"/>
      <c r="W420" s="162">
        <f>Tabela133917[[#This Row],[Categoria]]</f>
        <v>0</v>
      </c>
      <c r="X420" s="162"/>
      <c r="Y420" s="162"/>
      <c r="Z420" s="162"/>
      <c r="AA420" s="162"/>
      <c r="AB420" s="150" t="str">
        <f t="shared" si="19"/>
        <v/>
      </c>
      <c r="AD420" s="157"/>
      <c r="AE420" s="158" t="str">
        <f>IF(Tabela131241018[[#This Row],[Diagnóstico]]="Não Prenha ",Tabela133917[[#This Row],[Vaca]],"-")</f>
        <v>-</v>
      </c>
      <c r="AF420" s="162"/>
      <c r="AG420" s="162"/>
      <c r="AH420" s="162"/>
      <c r="AI420" s="162"/>
      <c r="AJ420" s="162"/>
      <c r="AK420" s="162">
        <f>Tabela133917[[#This Row],[Categoria]]</f>
        <v>0</v>
      </c>
      <c r="AL420" s="162"/>
      <c r="AM420" s="162"/>
      <c r="AN420" s="162"/>
      <c r="AO420" s="162"/>
      <c r="AP420" s="150" t="str">
        <f t="shared" si="20"/>
        <v/>
      </c>
    </row>
    <row r="421" spans="1:42" s="144" customFormat="1" ht="16.5" hidden="1" x14ac:dyDescent="0.25">
      <c r="A421" s="159"/>
      <c r="B421" s="157"/>
      <c r="C421" s="158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50" t="str">
        <f t="shared" si="18"/>
        <v/>
      </c>
      <c r="P421" s="157"/>
      <c r="Q421" s="158" t="str">
        <f>IF(Tabela133917[[#This Row],[Diagnóstico]]="Não Prenha",Tabela133917[[#This Row],[Vaca]],"-")</f>
        <v>-</v>
      </c>
      <c r="R421" s="162" t="str">
        <f>IF(Tabela133917[[#This Row],[Diagnóstico]]="Não Prenha",Tabela133917[[#This Row],[E.C.C DG]],"-")</f>
        <v>-</v>
      </c>
      <c r="S421" s="162"/>
      <c r="T421" s="162" t="str">
        <f>IF(Tabela133917[[#This Row],[Diagnóstico]]="Não Prenha",Tabela133917[[#This Row],[E.C.C. IA]],"-")</f>
        <v>-</v>
      </c>
      <c r="U421" s="162" t="str">
        <f>IF(Tabela133917[[#This Row],[Diagnóstico]]="Não Prenha",Tabela133917[[#This Row],[Raça IA]],"-")</f>
        <v>-</v>
      </c>
      <c r="V421" s="162"/>
      <c r="W421" s="162">
        <f>Tabela133917[[#This Row],[Categoria]]</f>
        <v>0</v>
      </c>
      <c r="X421" s="162"/>
      <c r="Y421" s="162"/>
      <c r="Z421" s="162"/>
      <c r="AA421" s="162"/>
      <c r="AB421" s="150" t="str">
        <f t="shared" si="19"/>
        <v/>
      </c>
      <c r="AD421" s="157"/>
      <c r="AE421" s="158" t="str">
        <f>IF(Tabela131241018[[#This Row],[Diagnóstico]]="Não Prenha ",Tabela133917[[#This Row],[Vaca]],"-")</f>
        <v>-</v>
      </c>
      <c r="AF421" s="162"/>
      <c r="AG421" s="162"/>
      <c r="AH421" s="162"/>
      <c r="AI421" s="162"/>
      <c r="AJ421" s="162"/>
      <c r="AK421" s="162">
        <f>Tabela133917[[#This Row],[Categoria]]</f>
        <v>0</v>
      </c>
      <c r="AL421" s="162"/>
      <c r="AM421" s="162"/>
      <c r="AN421" s="162"/>
      <c r="AO421" s="162"/>
      <c r="AP421" s="150" t="str">
        <f t="shared" si="20"/>
        <v/>
      </c>
    </row>
    <row r="422" spans="1:42" s="144" customFormat="1" ht="16.5" hidden="1" x14ac:dyDescent="0.25">
      <c r="A422" s="159"/>
      <c r="B422" s="157"/>
      <c r="C422" s="158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50" t="str">
        <f t="shared" si="18"/>
        <v/>
      </c>
      <c r="P422" s="157"/>
      <c r="Q422" s="158" t="str">
        <f>IF(Tabela133917[[#This Row],[Diagnóstico]]="Não Prenha",Tabela133917[[#This Row],[Vaca]],"-")</f>
        <v>-</v>
      </c>
      <c r="R422" s="162" t="str">
        <f>IF(Tabela133917[[#This Row],[Diagnóstico]]="Não Prenha",Tabela133917[[#This Row],[E.C.C DG]],"-")</f>
        <v>-</v>
      </c>
      <c r="S422" s="162"/>
      <c r="T422" s="162" t="str">
        <f>IF(Tabela133917[[#This Row],[Diagnóstico]]="Não Prenha",Tabela133917[[#This Row],[E.C.C. IA]],"-")</f>
        <v>-</v>
      </c>
      <c r="U422" s="162" t="str">
        <f>IF(Tabela133917[[#This Row],[Diagnóstico]]="Não Prenha",Tabela133917[[#This Row],[Raça IA]],"-")</f>
        <v>-</v>
      </c>
      <c r="V422" s="162"/>
      <c r="W422" s="162">
        <f>Tabela133917[[#This Row],[Categoria]]</f>
        <v>0</v>
      </c>
      <c r="X422" s="162"/>
      <c r="Y422" s="162"/>
      <c r="Z422" s="162"/>
      <c r="AA422" s="162"/>
      <c r="AB422" s="150" t="str">
        <f t="shared" si="19"/>
        <v/>
      </c>
      <c r="AD422" s="157"/>
      <c r="AE422" s="158" t="str">
        <f>IF(Tabela131241018[[#This Row],[Diagnóstico]]="Não Prenha ",Tabela133917[[#This Row],[Vaca]],"-")</f>
        <v>-</v>
      </c>
      <c r="AF422" s="162"/>
      <c r="AG422" s="162"/>
      <c r="AH422" s="162"/>
      <c r="AI422" s="162"/>
      <c r="AJ422" s="162"/>
      <c r="AK422" s="162">
        <f>Tabela133917[[#This Row],[Categoria]]</f>
        <v>0</v>
      </c>
      <c r="AL422" s="162"/>
      <c r="AM422" s="162"/>
      <c r="AN422" s="162"/>
      <c r="AO422" s="162"/>
      <c r="AP422" s="150" t="str">
        <f t="shared" si="20"/>
        <v/>
      </c>
    </row>
    <row r="423" spans="1:42" s="144" customFormat="1" ht="16.5" hidden="1" x14ac:dyDescent="0.25">
      <c r="A423" s="159"/>
      <c r="B423" s="157"/>
      <c r="C423" s="158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50" t="str">
        <f t="shared" si="18"/>
        <v/>
      </c>
      <c r="P423" s="157"/>
      <c r="Q423" s="158" t="str">
        <f>IF(Tabela133917[[#This Row],[Diagnóstico]]="Não Prenha",Tabela133917[[#This Row],[Vaca]],"-")</f>
        <v>-</v>
      </c>
      <c r="R423" s="162" t="str">
        <f>IF(Tabela133917[[#This Row],[Diagnóstico]]="Não Prenha",Tabela133917[[#This Row],[E.C.C DG]],"-")</f>
        <v>-</v>
      </c>
      <c r="S423" s="162"/>
      <c r="T423" s="162" t="str">
        <f>IF(Tabela133917[[#This Row],[Diagnóstico]]="Não Prenha",Tabela133917[[#This Row],[E.C.C. IA]],"-")</f>
        <v>-</v>
      </c>
      <c r="U423" s="162" t="str">
        <f>IF(Tabela133917[[#This Row],[Diagnóstico]]="Não Prenha",Tabela133917[[#This Row],[Raça IA]],"-")</f>
        <v>-</v>
      </c>
      <c r="V423" s="162"/>
      <c r="W423" s="162">
        <f>Tabela133917[[#This Row],[Categoria]]</f>
        <v>0</v>
      </c>
      <c r="X423" s="162"/>
      <c r="Y423" s="162"/>
      <c r="Z423" s="162"/>
      <c r="AA423" s="162"/>
      <c r="AB423" s="150" t="str">
        <f t="shared" si="19"/>
        <v/>
      </c>
      <c r="AD423" s="157"/>
      <c r="AE423" s="158" t="str">
        <f>IF(Tabela131241018[[#This Row],[Diagnóstico]]="Não Prenha ",Tabela133917[[#This Row],[Vaca]],"-")</f>
        <v>-</v>
      </c>
      <c r="AF423" s="162"/>
      <c r="AG423" s="162"/>
      <c r="AH423" s="162"/>
      <c r="AI423" s="162"/>
      <c r="AJ423" s="162"/>
      <c r="AK423" s="162">
        <f>Tabela133917[[#This Row],[Categoria]]</f>
        <v>0</v>
      </c>
      <c r="AL423" s="162"/>
      <c r="AM423" s="162"/>
      <c r="AN423" s="162"/>
      <c r="AO423" s="162"/>
      <c r="AP423" s="150" t="str">
        <f t="shared" si="20"/>
        <v/>
      </c>
    </row>
    <row r="424" spans="1:42" s="144" customFormat="1" ht="16.5" hidden="1" x14ac:dyDescent="0.25">
      <c r="A424" s="159"/>
      <c r="B424" s="157"/>
      <c r="C424" s="158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50" t="str">
        <f t="shared" si="18"/>
        <v/>
      </c>
      <c r="P424" s="157"/>
      <c r="Q424" s="158" t="str">
        <f>IF(Tabela133917[[#This Row],[Diagnóstico]]="Não Prenha",Tabela133917[[#This Row],[Vaca]],"-")</f>
        <v>-</v>
      </c>
      <c r="R424" s="162" t="str">
        <f>IF(Tabela133917[[#This Row],[Diagnóstico]]="Não Prenha",Tabela133917[[#This Row],[E.C.C DG]],"-")</f>
        <v>-</v>
      </c>
      <c r="S424" s="162"/>
      <c r="T424" s="162" t="str">
        <f>IF(Tabela133917[[#This Row],[Diagnóstico]]="Não Prenha",Tabela133917[[#This Row],[E.C.C. IA]],"-")</f>
        <v>-</v>
      </c>
      <c r="U424" s="162" t="str">
        <f>IF(Tabela133917[[#This Row],[Diagnóstico]]="Não Prenha",Tabela133917[[#This Row],[Raça IA]],"-")</f>
        <v>-</v>
      </c>
      <c r="V424" s="162"/>
      <c r="W424" s="162">
        <f>Tabela133917[[#This Row],[Categoria]]</f>
        <v>0</v>
      </c>
      <c r="X424" s="162"/>
      <c r="Y424" s="162"/>
      <c r="Z424" s="162"/>
      <c r="AA424" s="162"/>
      <c r="AB424" s="150" t="str">
        <f t="shared" si="19"/>
        <v/>
      </c>
      <c r="AD424" s="157"/>
      <c r="AE424" s="158" t="str">
        <f>IF(Tabela131241018[[#This Row],[Diagnóstico]]="Não Prenha ",Tabela133917[[#This Row],[Vaca]],"-")</f>
        <v>-</v>
      </c>
      <c r="AF424" s="162"/>
      <c r="AG424" s="162"/>
      <c r="AH424" s="162"/>
      <c r="AI424" s="162"/>
      <c r="AJ424" s="162"/>
      <c r="AK424" s="162">
        <f>Tabela133917[[#This Row],[Categoria]]</f>
        <v>0</v>
      </c>
      <c r="AL424" s="162"/>
      <c r="AM424" s="162"/>
      <c r="AN424" s="162"/>
      <c r="AO424" s="162"/>
      <c r="AP424" s="150" t="str">
        <f t="shared" si="20"/>
        <v/>
      </c>
    </row>
    <row r="425" spans="1:42" s="144" customFormat="1" ht="16.5" hidden="1" x14ac:dyDescent="0.25">
      <c r="A425" s="159"/>
      <c r="B425" s="157"/>
      <c r="C425" s="158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50" t="str">
        <f t="shared" si="18"/>
        <v/>
      </c>
      <c r="P425" s="157"/>
      <c r="Q425" s="158" t="str">
        <f>IF(Tabela133917[[#This Row],[Diagnóstico]]="Não Prenha",Tabela133917[[#This Row],[Vaca]],"-")</f>
        <v>-</v>
      </c>
      <c r="R425" s="162" t="str">
        <f>IF(Tabela133917[[#This Row],[Diagnóstico]]="Não Prenha",Tabela133917[[#This Row],[E.C.C DG]],"-")</f>
        <v>-</v>
      </c>
      <c r="S425" s="162"/>
      <c r="T425" s="162" t="str">
        <f>IF(Tabela133917[[#This Row],[Diagnóstico]]="Não Prenha",Tabela133917[[#This Row],[E.C.C. IA]],"-")</f>
        <v>-</v>
      </c>
      <c r="U425" s="162" t="str">
        <f>IF(Tabela133917[[#This Row],[Diagnóstico]]="Não Prenha",Tabela133917[[#This Row],[Raça IA]],"-")</f>
        <v>-</v>
      </c>
      <c r="V425" s="162"/>
      <c r="W425" s="162">
        <f>Tabela133917[[#This Row],[Categoria]]</f>
        <v>0</v>
      </c>
      <c r="X425" s="162"/>
      <c r="Y425" s="162"/>
      <c r="Z425" s="162"/>
      <c r="AA425" s="162"/>
      <c r="AB425" s="150" t="str">
        <f t="shared" si="19"/>
        <v/>
      </c>
      <c r="AD425" s="157"/>
      <c r="AE425" s="158" t="str">
        <f>IF(Tabela131241018[[#This Row],[Diagnóstico]]="Não Prenha ",Tabela133917[[#This Row],[Vaca]],"-")</f>
        <v>-</v>
      </c>
      <c r="AF425" s="162"/>
      <c r="AG425" s="162"/>
      <c r="AH425" s="162"/>
      <c r="AI425" s="162"/>
      <c r="AJ425" s="162"/>
      <c r="AK425" s="162">
        <f>Tabela133917[[#This Row],[Categoria]]</f>
        <v>0</v>
      </c>
      <c r="AL425" s="162"/>
      <c r="AM425" s="162"/>
      <c r="AN425" s="162"/>
      <c r="AO425" s="162"/>
      <c r="AP425" s="150" t="str">
        <f t="shared" si="20"/>
        <v/>
      </c>
    </row>
    <row r="426" spans="1:42" s="144" customFormat="1" ht="16.5" hidden="1" x14ac:dyDescent="0.25">
      <c r="A426" s="159"/>
      <c r="B426" s="157"/>
      <c r="C426" s="158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50" t="str">
        <f t="shared" si="18"/>
        <v/>
      </c>
      <c r="P426" s="157"/>
      <c r="Q426" s="158" t="str">
        <f>IF(Tabela133917[[#This Row],[Diagnóstico]]="Não Prenha",Tabela133917[[#This Row],[Vaca]],"-")</f>
        <v>-</v>
      </c>
      <c r="R426" s="162" t="str">
        <f>IF(Tabela133917[[#This Row],[Diagnóstico]]="Não Prenha",Tabela133917[[#This Row],[E.C.C DG]],"-")</f>
        <v>-</v>
      </c>
      <c r="S426" s="162"/>
      <c r="T426" s="162" t="str">
        <f>IF(Tabela133917[[#This Row],[Diagnóstico]]="Não Prenha",Tabela133917[[#This Row],[E.C.C. IA]],"-")</f>
        <v>-</v>
      </c>
      <c r="U426" s="162" t="str">
        <f>IF(Tabela133917[[#This Row],[Diagnóstico]]="Não Prenha",Tabela133917[[#This Row],[Raça IA]],"-")</f>
        <v>-</v>
      </c>
      <c r="V426" s="162"/>
      <c r="W426" s="162">
        <f>Tabela133917[[#This Row],[Categoria]]</f>
        <v>0</v>
      </c>
      <c r="X426" s="162"/>
      <c r="Y426" s="162"/>
      <c r="Z426" s="162"/>
      <c r="AA426" s="162"/>
      <c r="AB426" s="150" t="str">
        <f t="shared" si="19"/>
        <v/>
      </c>
      <c r="AD426" s="157"/>
      <c r="AE426" s="158" t="str">
        <f>IF(Tabela131241018[[#This Row],[Diagnóstico]]="Não Prenha ",Tabela133917[[#This Row],[Vaca]],"-")</f>
        <v>-</v>
      </c>
      <c r="AF426" s="162"/>
      <c r="AG426" s="162"/>
      <c r="AH426" s="162"/>
      <c r="AI426" s="162"/>
      <c r="AJ426" s="162"/>
      <c r="AK426" s="162">
        <f>Tabela133917[[#This Row],[Categoria]]</f>
        <v>0</v>
      </c>
      <c r="AL426" s="162"/>
      <c r="AM426" s="162"/>
      <c r="AN426" s="162"/>
      <c r="AO426" s="162"/>
      <c r="AP426" s="150" t="str">
        <f t="shared" si="20"/>
        <v/>
      </c>
    </row>
    <row r="427" spans="1:42" s="144" customFormat="1" ht="16.5" hidden="1" x14ac:dyDescent="0.25">
      <c r="A427" s="159"/>
      <c r="B427" s="157"/>
      <c r="C427" s="158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50" t="str">
        <f t="shared" si="18"/>
        <v/>
      </c>
      <c r="P427" s="157"/>
      <c r="Q427" s="158" t="str">
        <f>IF(Tabela133917[[#This Row],[Diagnóstico]]="Não Prenha",Tabela133917[[#This Row],[Vaca]],"-")</f>
        <v>-</v>
      </c>
      <c r="R427" s="162" t="str">
        <f>IF(Tabela133917[[#This Row],[Diagnóstico]]="Não Prenha",Tabela133917[[#This Row],[E.C.C DG]],"-")</f>
        <v>-</v>
      </c>
      <c r="S427" s="162"/>
      <c r="T427" s="162" t="str">
        <f>IF(Tabela133917[[#This Row],[Diagnóstico]]="Não Prenha",Tabela133917[[#This Row],[E.C.C. IA]],"-")</f>
        <v>-</v>
      </c>
      <c r="U427" s="162" t="str">
        <f>IF(Tabela133917[[#This Row],[Diagnóstico]]="Não Prenha",Tabela133917[[#This Row],[Raça IA]],"-")</f>
        <v>-</v>
      </c>
      <c r="V427" s="162"/>
      <c r="W427" s="162">
        <f>Tabela133917[[#This Row],[Categoria]]</f>
        <v>0</v>
      </c>
      <c r="X427" s="162"/>
      <c r="Y427" s="162"/>
      <c r="Z427" s="162"/>
      <c r="AA427" s="162"/>
      <c r="AB427" s="150" t="str">
        <f t="shared" si="19"/>
        <v/>
      </c>
      <c r="AD427" s="157"/>
      <c r="AE427" s="158" t="str">
        <f>IF(Tabela131241018[[#This Row],[Diagnóstico]]="Não Prenha ",Tabela133917[[#This Row],[Vaca]],"-")</f>
        <v>-</v>
      </c>
      <c r="AF427" s="162"/>
      <c r="AG427" s="162"/>
      <c r="AH427" s="162"/>
      <c r="AI427" s="162"/>
      <c r="AJ427" s="162"/>
      <c r="AK427" s="162">
        <f>Tabela133917[[#This Row],[Categoria]]</f>
        <v>0</v>
      </c>
      <c r="AL427" s="162"/>
      <c r="AM427" s="162"/>
      <c r="AN427" s="162"/>
      <c r="AO427" s="162"/>
      <c r="AP427" s="150" t="str">
        <f t="shared" si="20"/>
        <v/>
      </c>
    </row>
    <row r="428" spans="1:42" s="144" customFormat="1" ht="16.5" hidden="1" x14ac:dyDescent="0.25">
      <c r="A428" s="159"/>
      <c r="B428" s="157"/>
      <c r="C428" s="158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50" t="str">
        <f t="shared" si="18"/>
        <v/>
      </c>
      <c r="P428" s="157"/>
      <c r="Q428" s="158" t="str">
        <f>IF(Tabela133917[[#This Row],[Diagnóstico]]="Não Prenha",Tabela133917[[#This Row],[Vaca]],"-")</f>
        <v>-</v>
      </c>
      <c r="R428" s="162" t="str">
        <f>IF(Tabela133917[[#This Row],[Diagnóstico]]="Não Prenha",Tabela133917[[#This Row],[E.C.C DG]],"-")</f>
        <v>-</v>
      </c>
      <c r="S428" s="162"/>
      <c r="T428" s="162" t="str">
        <f>IF(Tabela133917[[#This Row],[Diagnóstico]]="Não Prenha",Tabela133917[[#This Row],[E.C.C. IA]],"-")</f>
        <v>-</v>
      </c>
      <c r="U428" s="162" t="str">
        <f>IF(Tabela133917[[#This Row],[Diagnóstico]]="Não Prenha",Tabela133917[[#This Row],[Raça IA]],"-")</f>
        <v>-</v>
      </c>
      <c r="V428" s="162"/>
      <c r="W428" s="162">
        <f>Tabela133917[[#This Row],[Categoria]]</f>
        <v>0</v>
      </c>
      <c r="X428" s="162"/>
      <c r="Y428" s="162"/>
      <c r="Z428" s="162"/>
      <c r="AA428" s="162"/>
      <c r="AB428" s="150" t="str">
        <f t="shared" si="19"/>
        <v/>
      </c>
      <c r="AD428" s="157"/>
      <c r="AE428" s="158" t="str">
        <f>IF(Tabela131241018[[#This Row],[Diagnóstico]]="Não Prenha ",Tabela133917[[#This Row],[Vaca]],"-")</f>
        <v>-</v>
      </c>
      <c r="AF428" s="162"/>
      <c r="AG428" s="162"/>
      <c r="AH428" s="162"/>
      <c r="AI428" s="162"/>
      <c r="AJ428" s="162"/>
      <c r="AK428" s="162">
        <f>Tabela133917[[#This Row],[Categoria]]</f>
        <v>0</v>
      </c>
      <c r="AL428" s="162"/>
      <c r="AM428" s="162"/>
      <c r="AN428" s="162"/>
      <c r="AO428" s="162"/>
      <c r="AP428" s="150" t="str">
        <f t="shared" si="20"/>
        <v/>
      </c>
    </row>
    <row r="429" spans="1:42" s="144" customFormat="1" ht="16.5" hidden="1" x14ac:dyDescent="0.25">
      <c r="A429" s="159"/>
      <c r="B429" s="157"/>
      <c r="C429" s="158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50" t="str">
        <f t="shared" si="18"/>
        <v/>
      </c>
      <c r="P429" s="157"/>
      <c r="Q429" s="158" t="str">
        <f>IF(Tabela133917[[#This Row],[Diagnóstico]]="Não Prenha",Tabela133917[[#This Row],[Vaca]],"-")</f>
        <v>-</v>
      </c>
      <c r="R429" s="162" t="str">
        <f>IF(Tabela133917[[#This Row],[Diagnóstico]]="Não Prenha",Tabela133917[[#This Row],[E.C.C DG]],"-")</f>
        <v>-</v>
      </c>
      <c r="S429" s="162"/>
      <c r="T429" s="162" t="str">
        <f>IF(Tabela133917[[#This Row],[Diagnóstico]]="Não Prenha",Tabela133917[[#This Row],[E.C.C. IA]],"-")</f>
        <v>-</v>
      </c>
      <c r="U429" s="162" t="str">
        <f>IF(Tabela133917[[#This Row],[Diagnóstico]]="Não Prenha",Tabela133917[[#This Row],[Raça IA]],"-")</f>
        <v>-</v>
      </c>
      <c r="V429" s="162"/>
      <c r="W429" s="162">
        <f>Tabela133917[[#This Row],[Categoria]]</f>
        <v>0</v>
      </c>
      <c r="X429" s="162"/>
      <c r="Y429" s="162"/>
      <c r="Z429" s="162"/>
      <c r="AA429" s="162"/>
      <c r="AB429" s="150" t="str">
        <f t="shared" si="19"/>
        <v/>
      </c>
      <c r="AD429" s="157"/>
      <c r="AE429" s="158" t="str">
        <f>IF(Tabela131241018[[#This Row],[Diagnóstico]]="Não Prenha ",Tabela133917[[#This Row],[Vaca]],"-")</f>
        <v>-</v>
      </c>
      <c r="AF429" s="162"/>
      <c r="AG429" s="162"/>
      <c r="AH429" s="162"/>
      <c r="AI429" s="162"/>
      <c r="AJ429" s="162"/>
      <c r="AK429" s="162">
        <f>Tabela133917[[#This Row],[Categoria]]</f>
        <v>0</v>
      </c>
      <c r="AL429" s="162"/>
      <c r="AM429" s="162"/>
      <c r="AN429" s="162"/>
      <c r="AO429" s="162"/>
      <c r="AP429" s="150" t="str">
        <f t="shared" si="20"/>
        <v/>
      </c>
    </row>
    <row r="430" spans="1:42" s="144" customFormat="1" ht="16.5" hidden="1" x14ac:dyDescent="0.25">
      <c r="A430" s="159"/>
      <c r="B430" s="157"/>
      <c r="C430" s="158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50" t="str">
        <f t="shared" si="18"/>
        <v/>
      </c>
      <c r="P430" s="157"/>
      <c r="Q430" s="158" t="str">
        <f>IF(Tabela133917[[#This Row],[Diagnóstico]]="Não Prenha",Tabela133917[[#This Row],[Vaca]],"-")</f>
        <v>-</v>
      </c>
      <c r="R430" s="162" t="str">
        <f>IF(Tabela133917[[#This Row],[Diagnóstico]]="Não Prenha",Tabela133917[[#This Row],[E.C.C DG]],"-")</f>
        <v>-</v>
      </c>
      <c r="S430" s="162"/>
      <c r="T430" s="162" t="str">
        <f>IF(Tabela133917[[#This Row],[Diagnóstico]]="Não Prenha",Tabela133917[[#This Row],[E.C.C. IA]],"-")</f>
        <v>-</v>
      </c>
      <c r="U430" s="162" t="str">
        <f>IF(Tabela133917[[#This Row],[Diagnóstico]]="Não Prenha",Tabela133917[[#This Row],[Raça IA]],"-")</f>
        <v>-</v>
      </c>
      <c r="V430" s="162"/>
      <c r="W430" s="162">
        <f>Tabela133917[[#This Row],[Categoria]]</f>
        <v>0</v>
      </c>
      <c r="X430" s="162"/>
      <c r="Y430" s="162"/>
      <c r="Z430" s="162"/>
      <c r="AA430" s="162"/>
      <c r="AB430" s="150" t="str">
        <f t="shared" si="19"/>
        <v/>
      </c>
      <c r="AD430" s="157"/>
      <c r="AE430" s="158" t="str">
        <f>IF(Tabela131241018[[#This Row],[Diagnóstico]]="Não Prenha ",Tabela133917[[#This Row],[Vaca]],"-")</f>
        <v>-</v>
      </c>
      <c r="AF430" s="162"/>
      <c r="AG430" s="162"/>
      <c r="AH430" s="162"/>
      <c r="AI430" s="162"/>
      <c r="AJ430" s="162"/>
      <c r="AK430" s="162">
        <f>Tabela133917[[#This Row],[Categoria]]</f>
        <v>0</v>
      </c>
      <c r="AL430" s="162"/>
      <c r="AM430" s="162"/>
      <c r="AN430" s="162"/>
      <c r="AO430" s="162"/>
      <c r="AP430" s="150" t="str">
        <f t="shared" si="20"/>
        <v/>
      </c>
    </row>
    <row r="431" spans="1:42" s="144" customFormat="1" ht="16.5" hidden="1" x14ac:dyDescent="0.25">
      <c r="A431" s="159"/>
      <c r="B431" s="157"/>
      <c r="C431" s="158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50" t="str">
        <f t="shared" si="18"/>
        <v/>
      </c>
      <c r="P431" s="157"/>
      <c r="Q431" s="158" t="str">
        <f>IF(Tabela133917[[#This Row],[Diagnóstico]]="Não Prenha",Tabela133917[[#This Row],[Vaca]],"-")</f>
        <v>-</v>
      </c>
      <c r="R431" s="162" t="str">
        <f>IF(Tabela133917[[#This Row],[Diagnóstico]]="Não Prenha",Tabela133917[[#This Row],[E.C.C DG]],"-")</f>
        <v>-</v>
      </c>
      <c r="S431" s="162"/>
      <c r="T431" s="162" t="str">
        <f>IF(Tabela133917[[#This Row],[Diagnóstico]]="Não Prenha",Tabela133917[[#This Row],[E.C.C. IA]],"-")</f>
        <v>-</v>
      </c>
      <c r="U431" s="162" t="str">
        <f>IF(Tabela133917[[#This Row],[Diagnóstico]]="Não Prenha",Tabela133917[[#This Row],[Raça IA]],"-")</f>
        <v>-</v>
      </c>
      <c r="V431" s="162"/>
      <c r="W431" s="162">
        <f>Tabela133917[[#This Row],[Categoria]]</f>
        <v>0</v>
      </c>
      <c r="X431" s="162"/>
      <c r="Y431" s="162"/>
      <c r="Z431" s="162"/>
      <c r="AA431" s="162"/>
      <c r="AB431" s="150" t="str">
        <f t="shared" si="19"/>
        <v/>
      </c>
      <c r="AD431" s="157"/>
      <c r="AE431" s="158" t="str">
        <f>IF(Tabela131241018[[#This Row],[Diagnóstico]]="Não Prenha ",Tabela133917[[#This Row],[Vaca]],"-")</f>
        <v>-</v>
      </c>
      <c r="AF431" s="162"/>
      <c r="AG431" s="162"/>
      <c r="AH431" s="162"/>
      <c r="AI431" s="162"/>
      <c r="AJ431" s="162"/>
      <c r="AK431" s="162">
        <f>Tabela133917[[#This Row],[Categoria]]</f>
        <v>0</v>
      </c>
      <c r="AL431" s="162"/>
      <c r="AM431" s="162"/>
      <c r="AN431" s="162"/>
      <c r="AO431" s="162"/>
      <c r="AP431" s="150" t="str">
        <f t="shared" si="20"/>
        <v/>
      </c>
    </row>
    <row r="432" spans="1:42" s="144" customFormat="1" ht="16.5" hidden="1" x14ac:dyDescent="0.25">
      <c r="A432" s="159"/>
      <c r="B432" s="157"/>
      <c r="C432" s="158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50" t="str">
        <f t="shared" si="18"/>
        <v/>
      </c>
      <c r="P432" s="157"/>
      <c r="Q432" s="158" t="str">
        <f>IF(Tabela133917[[#This Row],[Diagnóstico]]="Não Prenha",Tabela133917[[#This Row],[Vaca]],"-")</f>
        <v>-</v>
      </c>
      <c r="R432" s="162" t="str">
        <f>IF(Tabela133917[[#This Row],[Diagnóstico]]="Não Prenha",Tabela133917[[#This Row],[E.C.C DG]],"-")</f>
        <v>-</v>
      </c>
      <c r="S432" s="162"/>
      <c r="T432" s="162" t="str">
        <f>IF(Tabela133917[[#This Row],[Diagnóstico]]="Não Prenha",Tabela133917[[#This Row],[E.C.C. IA]],"-")</f>
        <v>-</v>
      </c>
      <c r="U432" s="162" t="str">
        <f>IF(Tabela133917[[#This Row],[Diagnóstico]]="Não Prenha",Tabela133917[[#This Row],[Raça IA]],"-")</f>
        <v>-</v>
      </c>
      <c r="V432" s="162"/>
      <c r="W432" s="162">
        <f>Tabela133917[[#This Row],[Categoria]]</f>
        <v>0</v>
      </c>
      <c r="X432" s="162"/>
      <c r="Y432" s="162"/>
      <c r="Z432" s="162"/>
      <c r="AA432" s="162"/>
      <c r="AB432" s="150" t="str">
        <f t="shared" si="19"/>
        <v/>
      </c>
      <c r="AD432" s="157"/>
      <c r="AE432" s="158" t="str">
        <f>IF(Tabela131241018[[#This Row],[Diagnóstico]]="Não Prenha ",Tabela133917[[#This Row],[Vaca]],"-")</f>
        <v>-</v>
      </c>
      <c r="AF432" s="162"/>
      <c r="AG432" s="162"/>
      <c r="AH432" s="162"/>
      <c r="AI432" s="162"/>
      <c r="AJ432" s="162"/>
      <c r="AK432" s="162">
        <f>Tabela133917[[#This Row],[Categoria]]</f>
        <v>0</v>
      </c>
      <c r="AL432" s="162"/>
      <c r="AM432" s="162"/>
      <c r="AN432" s="162"/>
      <c r="AO432" s="162"/>
      <c r="AP432" s="150" t="str">
        <f t="shared" si="20"/>
        <v/>
      </c>
    </row>
    <row r="433" spans="1:42" s="144" customFormat="1" ht="16.5" hidden="1" x14ac:dyDescent="0.25">
      <c r="A433" s="159"/>
      <c r="B433" s="157"/>
      <c r="C433" s="158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50" t="str">
        <f t="shared" si="18"/>
        <v/>
      </c>
      <c r="P433" s="157"/>
      <c r="Q433" s="158" t="str">
        <f>IF(Tabela133917[[#This Row],[Diagnóstico]]="Não Prenha",Tabela133917[[#This Row],[Vaca]],"-")</f>
        <v>-</v>
      </c>
      <c r="R433" s="162" t="str">
        <f>IF(Tabela133917[[#This Row],[Diagnóstico]]="Não Prenha",Tabela133917[[#This Row],[E.C.C DG]],"-")</f>
        <v>-</v>
      </c>
      <c r="S433" s="162"/>
      <c r="T433" s="162" t="str">
        <f>IF(Tabela133917[[#This Row],[Diagnóstico]]="Não Prenha",Tabela133917[[#This Row],[E.C.C. IA]],"-")</f>
        <v>-</v>
      </c>
      <c r="U433" s="162" t="str">
        <f>IF(Tabela133917[[#This Row],[Diagnóstico]]="Não Prenha",Tabela133917[[#This Row],[Raça IA]],"-")</f>
        <v>-</v>
      </c>
      <c r="V433" s="162"/>
      <c r="W433" s="162">
        <f>Tabela133917[[#This Row],[Categoria]]</f>
        <v>0</v>
      </c>
      <c r="X433" s="162"/>
      <c r="Y433" s="162"/>
      <c r="Z433" s="162"/>
      <c r="AA433" s="162"/>
      <c r="AB433" s="150" t="str">
        <f t="shared" si="19"/>
        <v/>
      </c>
      <c r="AD433" s="157"/>
      <c r="AE433" s="158" t="str">
        <f>IF(Tabela131241018[[#This Row],[Diagnóstico]]="Não Prenha ",Tabela133917[[#This Row],[Vaca]],"-")</f>
        <v>-</v>
      </c>
      <c r="AF433" s="162"/>
      <c r="AG433" s="162"/>
      <c r="AH433" s="162"/>
      <c r="AI433" s="162"/>
      <c r="AJ433" s="162"/>
      <c r="AK433" s="162">
        <f>Tabela133917[[#This Row],[Categoria]]</f>
        <v>0</v>
      </c>
      <c r="AL433" s="162"/>
      <c r="AM433" s="162"/>
      <c r="AN433" s="162"/>
      <c r="AO433" s="162"/>
      <c r="AP433" s="150" t="str">
        <f t="shared" si="20"/>
        <v/>
      </c>
    </row>
    <row r="434" spans="1:42" s="144" customFormat="1" ht="16.5" hidden="1" x14ac:dyDescent="0.25">
      <c r="A434" s="159"/>
      <c r="B434" s="157"/>
      <c r="C434" s="158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50" t="str">
        <f t="shared" si="18"/>
        <v/>
      </c>
      <c r="P434" s="157"/>
      <c r="Q434" s="158" t="str">
        <f>IF(Tabela133917[[#This Row],[Diagnóstico]]="Não Prenha",Tabela133917[[#This Row],[Vaca]],"-")</f>
        <v>-</v>
      </c>
      <c r="R434" s="162" t="str">
        <f>IF(Tabela133917[[#This Row],[Diagnóstico]]="Não Prenha",Tabela133917[[#This Row],[E.C.C DG]],"-")</f>
        <v>-</v>
      </c>
      <c r="S434" s="162"/>
      <c r="T434" s="162" t="str">
        <f>IF(Tabela133917[[#This Row],[Diagnóstico]]="Não Prenha",Tabela133917[[#This Row],[E.C.C. IA]],"-")</f>
        <v>-</v>
      </c>
      <c r="U434" s="162" t="str">
        <f>IF(Tabela133917[[#This Row],[Diagnóstico]]="Não Prenha",Tabela133917[[#This Row],[Raça IA]],"-")</f>
        <v>-</v>
      </c>
      <c r="V434" s="162"/>
      <c r="W434" s="162">
        <f>Tabela133917[[#This Row],[Categoria]]</f>
        <v>0</v>
      </c>
      <c r="X434" s="162"/>
      <c r="Y434" s="162"/>
      <c r="Z434" s="162"/>
      <c r="AA434" s="162"/>
      <c r="AB434" s="150" t="str">
        <f t="shared" si="19"/>
        <v/>
      </c>
      <c r="AD434" s="157"/>
      <c r="AE434" s="158" t="str">
        <f>IF(Tabela131241018[[#This Row],[Diagnóstico]]="Não Prenha ",Tabela133917[[#This Row],[Vaca]],"-")</f>
        <v>-</v>
      </c>
      <c r="AF434" s="162"/>
      <c r="AG434" s="162"/>
      <c r="AH434" s="162"/>
      <c r="AI434" s="162"/>
      <c r="AJ434" s="162"/>
      <c r="AK434" s="162">
        <f>Tabela133917[[#This Row],[Categoria]]</f>
        <v>0</v>
      </c>
      <c r="AL434" s="162"/>
      <c r="AM434" s="162"/>
      <c r="AN434" s="162"/>
      <c r="AO434" s="162"/>
      <c r="AP434" s="150" t="str">
        <f t="shared" si="20"/>
        <v/>
      </c>
    </row>
    <row r="435" spans="1:42" s="144" customFormat="1" ht="16.5" hidden="1" x14ac:dyDescent="0.25">
      <c r="A435" s="159"/>
      <c r="B435" s="157"/>
      <c r="C435" s="158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50" t="str">
        <f t="shared" si="18"/>
        <v/>
      </c>
      <c r="P435" s="157"/>
      <c r="Q435" s="158" t="str">
        <f>IF(Tabela133917[[#This Row],[Diagnóstico]]="Não Prenha",Tabela133917[[#This Row],[Vaca]],"-")</f>
        <v>-</v>
      </c>
      <c r="R435" s="162" t="str">
        <f>IF(Tabela133917[[#This Row],[Diagnóstico]]="Não Prenha",Tabela133917[[#This Row],[E.C.C DG]],"-")</f>
        <v>-</v>
      </c>
      <c r="S435" s="162"/>
      <c r="T435" s="162" t="str">
        <f>IF(Tabela133917[[#This Row],[Diagnóstico]]="Não Prenha",Tabela133917[[#This Row],[E.C.C. IA]],"-")</f>
        <v>-</v>
      </c>
      <c r="U435" s="162" t="str">
        <f>IF(Tabela133917[[#This Row],[Diagnóstico]]="Não Prenha",Tabela133917[[#This Row],[Raça IA]],"-")</f>
        <v>-</v>
      </c>
      <c r="V435" s="162"/>
      <c r="W435" s="162">
        <f>Tabela133917[[#This Row],[Categoria]]</f>
        <v>0</v>
      </c>
      <c r="X435" s="162"/>
      <c r="Y435" s="162"/>
      <c r="Z435" s="162"/>
      <c r="AA435" s="162"/>
      <c r="AB435" s="150" t="str">
        <f t="shared" si="19"/>
        <v/>
      </c>
      <c r="AD435" s="157"/>
      <c r="AE435" s="158" t="str">
        <f>IF(Tabela131241018[[#This Row],[Diagnóstico]]="Não Prenha ",Tabela133917[[#This Row],[Vaca]],"-")</f>
        <v>-</v>
      </c>
      <c r="AF435" s="162"/>
      <c r="AG435" s="162"/>
      <c r="AH435" s="162"/>
      <c r="AI435" s="162"/>
      <c r="AJ435" s="162"/>
      <c r="AK435" s="162">
        <f>Tabela133917[[#This Row],[Categoria]]</f>
        <v>0</v>
      </c>
      <c r="AL435" s="162"/>
      <c r="AM435" s="162"/>
      <c r="AN435" s="162"/>
      <c r="AO435" s="162"/>
      <c r="AP435" s="150" t="str">
        <f t="shared" si="20"/>
        <v/>
      </c>
    </row>
    <row r="436" spans="1:42" s="144" customFormat="1" ht="16.5" hidden="1" x14ac:dyDescent="0.25">
      <c r="A436" s="159"/>
      <c r="B436" s="157"/>
      <c r="C436" s="158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50" t="str">
        <f t="shared" si="18"/>
        <v/>
      </c>
      <c r="P436" s="157"/>
      <c r="Q436" s="158" t="str">
        <f>IF(Tabela133917[[#This Row],[Diagnóstico]]="Não Prenha",Tabela133917[[#This Row],[Vaca]],"-")</f>
        <v>-</v>
      </c>
      <c r="R436" s="162" t="str">
        <f>IF(Tabela133917[[#This Row],[Diagnóstico]]="Não Prenha",Tabela133917[[#This Row],[E.C.C DG]],"-")</f>
        <v>-</v>
      </c>
      <c r="S436" s="162"/>
      <c r="T436" s="162" t="str">
        <f>IF(Tabela133917[[#This Row],[Diagnóstico]]="Não Prenha",Tabela133917[[#This Row],[E.C.C. IA]],"-")</f>
        <v>-</v>
      </c>
      <c r="U436" s="162" t="str">
        <f>IF(Tabela133917[[#This Row],[Diagnóstico]]="Não Prenha",Tabela133917[[#This Row],[Raça IA]],"-")</f>
        <v>-</v>
      </c>
      <c r="V436" s="162"/>
      <c r="W436" s="162">
        <f>Tabela133917[[#This Row],[Categoria]]</f>
        <v>0</v>
      </c>
      <c r="X436" s="162"/>
      <c r="Y436" s="162"/>
      <c r="Z436" s="162"/>
      <c r="AA436" s="162"/>
      <c r="AB436" s="150" t="str">
        <f t="shared" si="19"/>
        <v/>
      </c>
      <c r="AD436" s="157"/>
      <c r="AE436" s="158" t="str">
        <f>IF(Tabela131241018[[#This Row],[Diagnóstico]]="Não Prenha ",Tabela133917[[#This Row],[Vaca]],"-")</f>
        <v>-</v>
      </c>
      <c r="AF436" s="162"/>
      <c r="AG436" s="162"/>
      <c r="AH436" s="162"/>
      <c r="AI436" s="162"/>
      <c r="AJ436" s="162"/>
      <c r="AK436" s="162">
        <f>Tabela133917[[#This Row],[Categoria]]</f>
        <v>0</v>
      </c>
      <c r="AL436" s="162"/>
      <c r="AM436" s="162"/>
      <c r="AN436" s="162"/>
      <c r="AO436" s="162"/>
      <c r="AP436" s="150" t="str">
        <f t="shared" si="20"/>
        <v/>
      </c>
    </row>
    <row r="437" spans="1:42" s="144" customFormat="1" ht="16.5" hidden="1" x14ac:dyDescent="0.25">
      <c r="A437" s="159"/>
      <c r="B437" s="157"/>
      <c r="C437" s="158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50" t="str">
        <f t="shared" si="18"/>
        <v/>
      </c>
      <c r="P437" s="157"/>
      <c r="Q437" s="158" t="str">
        <f>IF(Tabela133917[[#This Row],[Diagnóstico]]="Não Prenha",Tabela133917[[#This Row],[Vaca]],"-")</f>
        <v>-</v>
      </c>
      <c r="R437" s="162" t="str">
        <f>IF(Tabela133917[[#This Row],[Diagnóstico]]="Não Prenha",Tabela133917[[#This Row],[E.C.C DG]],"-")</f>
        <v>-</v>
      </c>
      <c r="S437" s="162"/>
      <c r="T437" s="162" t="str">
        <f>IF(Tabela133917[[#This Row],[Diagnóstico]]="Não Prenha",Tabela133917[[#This Row],[E.C.C. IA]],"-")</f>
        <v>-</v>
      </c>
      <c r="U437" s="162" t="str">
        <f>IF(Tabela133917[[#This Row],[Diagnóstico]]="Não Prenha",Tabela133917[[#This Row],[Raça IA]],"-")</f>
        <v>-</v>
      </c>
      <c r="V437" s="162"/>
      <c r="W437" s="162">
        <f>Tabela133917[[#This Row],[Categoria]]</f>
        <v>0</v>
      </c>
      <c r="X437" s="162"/>
      <c r="Y437" s="162"/>
      <c r="Z437" s="162"/>
      <c r="AA437" s="162"/>
      <c r="AB437" s="150" t="str">
        <f t="shared" si="19"/>
        <v/>
      </c>
      <c r="AD437" s="157"/>
      <c r="AE437" s="158" t="str">
        <f>IF(Tabela131241018[[#This Row],[Diagnóstico]]="Não Prenha ",Tabela133917[[#This Row],[Vaca]],"-")</f>
        <v>-</v>
      </c>
      <c r="AF437" s="162"/>
      <c r="AG437" s="162"/>
      <c r="AH437" s="162"/>
      <c r="AI437" s="162"/>
      <c r="AJ437" s="162"/>
      <c r="AK437" s="162">
        <f>Tabela133917[[#This Row],[Categoria]]</f>
        <v>0</v>
      </c>
      <c r="AL437" s="162"/>
      <c r="AM437" s="162"/>
      <c r="AN437" s="162"/>
      <c r="AO437" s="162"/>
      <c r="AP437" s="150" t="str">
        <f t="shared" si="20"/>
        <v/>
      </c>
    </row>
    <row r="438" spans="1:42" s="144" customFormat="1" ht="16.5" hidden="1" x14ac:dyDescent="0.25">
      <c r="A438" s="159"/>
      <c r="B438" s="157"/>
      <c r="C438" s="158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50" t="str">
        <f t="shared" si="18"/>
        <v/>
      </c>
      <c r="P438" s="157"/>
      <c r="Q438" s="158" t="str">
        <f>IF(Tabela133917[[#This Row],[Diagnóstico]]="Não Prenha",Tabela133917[[#This Row],[Vaca]],"-")</f>
        <v>-</v>
      </c>
      <c r="R438" s="162" t="str">
        <f>IF(Tabela133917[[#This Row],[Diagnóstico]]="Não Prenha",Tabela133917[[#This Row],[E.C.C DG]],"-")</f>
        <v>-</v>
      </c>
      <c r="S438" s="162"/>
      <c r="T438" s="162" t="str">
        <f>IF(Tabela133917[[#This Row],[Diagnóstico]]="Não Prenha",Tabela133917[[#This Row],[E.C.C. IA]],"-")</f>
        <v>-</v>
      </c>
      <c r="U438" s="162" t="str">
        <f>IF(Tabela133917[[#This Row],[Diagnóstico]]="Não Prenha",Tabela133917[[#This Row],[Raça IA]],"-")</f>
        <v>-</v>
      </c>
      <c r="V438" s="162"/>
      <c r="W438" s="162">
        <f>Tabela133917[[#This Row],[Categoria]]</f>
        <v>0</v>
      </c>
      <c r="X438" s="162"/>
      <c r="Y438" s="162"/>
      <c r="Z438" s="162"/>
      <c r="AA438" s="162"/>
      <c r="AB438" s="150" t="str">
        <f t="shared" si="19"/>
        <v/>
      </c>
      <c r="AD438" s="157"/>
      <c r="AE438" s="158" t="str">
        <f>IF(Tabela131241018[[#This Row],[Diagnóstico]]="Não Prenha ",Tabela133917[[#This Row],[Vaca]],"-")</f>
        <v>-</v>
      </c>
      <c r="AF438" s="162"/>
      <c r="AG438" s="162"/>
      <c r="AH438" s="162"/>
      <c r="AI438" s="162"/>
      <c r="AJ438" s="162"/>
      <c r="AK438" s="162">
        <f>Tabela133917[[#This Row],[Categoria]]</f>
        <v>0</v>
      </c>
      <c r="AL438" s="162"/>
      <c r="AM438" s="162"/>
      <c r="AN438" s="162"/>
      <c r="AO438" s="162"/>
      <c r="AP438" s="150" t="str">
        <f t="shared" si="20"/>
        <v/>
      </c>
    </row>
    <row r="439" spans="1:42" s="144" customFormat="1" ht="16.5" hidden="1" x14ac:dyDescent="0.25">
      <c r="A439" s="159"/>
      <c r="B439" s="157"/>
      <c r="C439" s="158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50" t="str">
        <f t="shared" si="18"/>
        <v/>
      </c>
      <c r="P439" s="157"/>
      <c r="Q439" s="158" t="str">
        <f>IF(Tabela133917[[#This Row],[Diagnóstico]]="Não Prenha",Tabela133917[[#This Row],[Vaca]],"-")</f>
        <v>-</v>
      </c>
      <c r="R439" s="162" t="str">
        <f>IF(Tabela133917[[#This Row],[Diagnóstico]]="Não Prenha",Tabela133917[[#This Row],[E.C.C DG]],"-")</f>
        <v>-</v>
      </c>
      <c r="S439" s="162"/>
      <c r="T439" s="162" t="str">
        <f>IF(Tabela133917[[#This Row],[Diagnóstico]]="Não Prenha",Tabela133917[[#This Row],[E.C.C. IA]],"-")</f>
        <v>-</v>
      </c>
      <c r="U439" s="162" t="str">
        <f>IF(Tabela133917[[#This Row],[Diagnóstico]]="Não Prenha",Tabela133917[[#This Row],[Raça IA]],"-")</f>
        <v>-</v>
      </c>
      <c r="V439" s="162"/>
      <c r="W439" s="162">
        <f>Tabela133917[[#This Row],[Categoria]]</f>
        <v>0</v>
      </c>
      <c r="X439" s="162"/>
      <c r="Y439" s="162"/>
      <c r="Z439" s="162"/>
      <c r="AA439" s="162"/>
      <c r="AB439" s="150" t="str">
        <f t="shared" si="19"/>
        <v/>
      </c>
      <c r="AD439" s="157"/>
      <c r="AE439" s="158" t="str">
        <f>IF(Tabela131241018[[#This Row],[Diagnóstico]]="Não Prenha ",Tabela133917[[#This Row],[Vaca]],"-")</f>
        <v>-</v>
      </c>
      <c r="AF439" s="162"/>
      <c r="AG439" s="162"/>
      <c r="AH439" s="162"/>
      <c r="AI439" s="162"/>
      <c r="AJ439" s="162"/>
      <c r="AK439" s="162">
        <f>Tabela133917[[#This Row],[Categoria]]</f>
        <v>0</v>
      </c>
      <c r="AL439" s="162"/>
      <c r="AM439" s="162"/>
      <c r="AN439" s="162"/>
      <c r="AO439" s="162"/>
      <c r="AP439" s="150" t="str">
        <f t="shared" si="20"/>
        <v/>
      </c>
    </row>
    <row r="440" spans="1:42" s="144" customFormat="1" ht="16.5" hidden="1" x14ac:dyDescent="0.25">
      <c r="A440" s="159"/>
      <c r="B440" s="157"/>
      <c r="C440" s="158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50" t="str">
        <f t="shared" si="18"/>
        <v/>
      </c>
      <c r="P440" s="157"/>
      <c r="Q440" s="158" t="str">
        <f>IF(Tabela133917[[#This Row],[Diagnóstico]]="Não Prenha",Tabela133917[[#This Row],[Vaca]],"-")</f>
        <v>-</v>
      </c>
      <c r="R440" s="162" t="str">
        <f>IF(Tabela133917[[#This Row],[Diagnóstico]]="Não Prenha",Tabela133917[[#This Row],[E.C.C DG]],"-")</f>
        <v>-</v>
      </c>
      <c r="S440" s="162"/>
      <c r="T440" s="162" t="str">
        <f>IF(Tabela133917[[#This Row],[Diagnóstico]]="Não Prenha",Tabela133917[[#This Row],[E.C.C. IA]],"-")</f>
        <v>-</v>
      </c>
      <c r="U440" s="162" t="str">
        <f>IF(Tabela133917[[#This Row],[Diagnóstico]]="Não Prenha",Tabela133917[[#This Row],[Raça IA]],"-")</f>
        <v>-</v>
      </c>
      <c r="V440" s="162"/>
      <c r="W440" s="162">
        <f>Tabela133917[[#This Row],[Categoria]]</f>
        <v>0</v>
      </c>
      <c r="X440" s="162"/>
      <c r="Y440" s="162"/>
      <c r="Z440" s="162"/>
      <c r="AA440" s="162"/>
      <c r="AB440" s="150" t="str">
        <f t="shared" si="19"/>
        <v/>
      </c>
      <c r="AD440" s="157"/>
      <c r="AE440" s="158" t="str">
        <f>IF(Tabela131241018[[#This Row],[Diagnóstico]]="Não Prenha ",Tabela133917[[#This Row],[Vaca]],"-")</f>
        <v>-</v>
      </c>
      <c r="AF440" s="162"/>
      <c r="AG440" s="162"/>
      <c r="AH440" s="162"/>
      <c r="AI440" s="162"/>
      <c r="AJ440" s="162"/>
      <c r="AK440" s="162">
        <f>Tabela133917[[#This Row],[Categoria]]</f>
        <v>0</v>
      </c>
      <c r="AL440" s="162"/>
      <c r="AM440" s="162"/>
      <c r="AN440" s="162"/>
      <c r="AO440" s="162"/>
      <c r="AP440" s="150" t="str">
        <f t="shared" si="20"/>
        <v/>
      </c>
    </row>
    <row r="441" spans="1:42" s="144" customFormat="1" ht="16.5" hidden="1" x14ac:dyDescent="0.25">
      <c r="A441" s="159"/>
      <c r="B441" s="157"/>
      <c r="C441" s="158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50" t="str">
        <f t="shared" si="18"/>
        <v/>
      </c>
      <c r="P441" s="157"/>
      <c r="Q441" s="158" t="str">
        <f>IF(Tabela133917[[#This Row],[Diagnóstico]]="Não Prenha",Tabela133917[[#This Row],[Vaca]],"-")</f>
        <v>-</v>
      </c>
      <c r="R441" s="162" t="str">
        <f>IF(Tabela133917[[#This Row],[Diagnóstico]]="Não Prenha",Tabela133917[[#This Row],[E.C.C DG]],"-")</f>
        <v>-</v>
      </c>
      <c r="S441" s="162"/>
      <c r="T441" s="162" t="str">
        <f>IF(Tabela133917[[#This Row],[Diagnóstico]]="Não Prenha",Tabela133917[[#This Row],[E.C.C. IA]],"-")</f>
        <v>-</v>
      </c>
      <c r="U441" s="162" t="str">
        <f>IF(Tabela133917[[#This Row],[Diagnóstico]]="Não Prenha",Tabela133917[[#This Row],[Raça IA]],"-")</f>
        <v>-</v>
      </c>
      <c r="V441" s="162"/>
      <c r="W441" s="162">
        <f>Tabela133917[[#This Row],[Categoria]]</f>
        <v>0</v>
      </c>
      <c r="X441" s="162"/>
      <c r="Y441" s="162"/>
      <c r="Z441" s="162"/>
      <c r="AA441" s="162"/>
      <c r="AB441" s="150" t="str">
        <f t="shared" si="19"/>
        <v/>
      </c>
      <c r="AD441" s="157"/>
      <c r="AE441" s="158" t="str">
        <f>IF(Tabela131241018[[#This Row],[Diagnóstico]]="Não Prenha ",Tabela133917[[#This Row],[Vaca]],"-")</f>
        <v>-</v>
      </c>
      <c r="AF441" s="162"/>
      <c r="AG441" s="162"/>
      <c r="AH441" s="162"/>
      <c r="AI441" s="162"/>
      <c r="AJ441" s="162"/>
      <c r="AK441" s="162">
        <f>Tabela133917[[#This Row],[Categoria]]</f>
        <v>0</v>
      </c>
      <c r="AL441" s="162"/>
      <c r="AM441" s="162"/>
      <c r="AN441" s="162"/>
      <c r="AO441" s="162"/>
      <c r="AP441" s="150" t="str">
        <f t="shared" si="20"/>
        <v/>
      </c>
    </row>
    <row r="442" spans="1:42" s="144" customFormat="1" ht="16.5" hidden="1" x14ac:dyDescent="0.25">
      <c r="A442" s="159"/>
      <c r="B442" s="157"/>
      <c r="C442" s="158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50" t="str">
        <f t="shared" si="18"/>
        <v/>
      </c>
      <c r="P442" s="157"/>
      <c r="Q442" s="158" t="str">
        <f>IF(Tabela133917[[#This Row],[Diagnóstico]]="Não Prenha",Tabela133917[[#This Row],[Vaca]],"-")</f>
        <v>-</v>
      </c>
      <c r="R442" s="162" t="str">
        <f>IF(Tabela133917[[#This Row],[Diagnóstico]]="Não Prenha",Tabela133917[[#This Row],[E.C.C DG]],"-")</f>
        <v>-</v>
      </c>
      <c r="S442" s="162"/>
      <c r="T442" s="162" t="str">
        <f>IF(Tabela133917[[#This Row],[Diagnóstico]]="Não Prenha",Tabela133917[[#This Row],[E.C.C. IA]],"-")</f>
        <v>-</v>
      </c>
      <c r="U442" s="162" t="str">
        <f>IF(Tabela133917[[#This Row],[Diagnóstico]]="Não Prenha",Tabela133917[[#This Row],[Raça IA]],"-")</f>
        <v>-</v>
      </c>
      <c r="V442" s="162"/>
      <c r="W442" s="162">
        <f>Tabela133917[[#This Row],[Categoria]]</f>
        <v>0</v>
      </c>
      <c r="X442" s="162"/>
      <c r="Y442" s="162"/>
      <c r="Z442" s="162"/>
      <c r="AA442" s="162"/>
      <c r="AB442" s="150" t="str">
        <f t="shared" si="19"/>
        <v/>
      </c>
      <c r="AD442" s="157"/>
      <c r="AE442" s="158" t="str">
        <f>IF(Tabela131241018[[#This Row],[Diagnóstico]]="Não Prenha ",Tabela133917[[#This Row],[Vaca]],"-")</f>
        <v>-</v>
      </c>
      <c r="AF442" s="162"/>
      <c r="AG442" s="162"/>
      <c r="AH442" s="162"/>
      <c r="AI442" s="162"/>
      <c r="AJ442" s="162"/>
      <c r="AK442" s="162">
        <f>Tabela133917[[#This Row],[Categoria]]</f>
        <v>0</v>
      </c>
      <c r="AL442" s="162"/>
      <c r="AM442" s="162"/>
      <c r="AN442" s="162"/>
      <c r="AO442" s="162"/>
      <c r="AP442" s="150" t="str">
        <f t="shared" si="20"/>
        <v/>
      </c>
    </row>
    <row r="443" spans="1:42" s="144" customFormat="1" ht="16.5" hidden="1" x14ac:dyDescent="0.25">
      <c r="A443" s="159"/>
      <c r="B443" s="157"/>
      <c r="C443" s="158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50" t="str">
        <f t="shared" si="18"/>
        <v/>
      </c>
      <c r="P443" s="157"/>
      <c r="Q443" s="158" t="str">
        <f>IF(Tabela133917[[#This Row],[Diagnóstico]]="Não Prenha",Tabela133917[[#This Row],[Vaca]],"-")</f>
        <v>-</v>
      </c>
      <c r="R443" s="162" t="str">
        <f>IF(Tabela133917[[#This Row],[Diagnóstico]]="Não Prenha",Tabela133917[[#This Row],[E.C.C DG]],"-")</f>
        <v>-</v>
      </c>
      <c r="S443" s="162"/>
      <c r="T443" s="162" t="str">
        <f>IF(Tabela133917[[#This Row],[Diagnóstico]]="Não Prenha",Tabela133917[[#This Row],[E.C.C. IA]],"-")</f>
        <v>-</v>
      </c>
      <c r="U443" s="162" t="str">
        <f>IF(Tabela133917[[#This Row],[Diagnóstico]]="Não Prenha",Tabela133917[[#This Row],[Raça IA]],"-")</f>
        <v>-</v>
      </c>
      <c r="V443" s="162"/>
      <c r="W443" s="162">
        <f>Tabela133917[[#This Row],[Categoria]]</f>
        <v>0</v>
      </c>
      <c r="X443" s="162"/>
      <c r="Y443" s="162"/>
      <c r="Z443" s="162"/>
      <c r="AA443" s="162"/>
      <c r="AB443" s="150" t="str">
        <f t="shared" si="19"/>
        <v/>
      </c>
      <c r="AD443" s="157"/>
      <c r="AE443" s="158" t="str">
        <f>IF(Tabela131241018[[#This Row],[Diagnóstico]]="Não Prenha ",Tabela133917[[#This Row],[Vaca]],"-")</f>
        <v>-</v>
      </c>
      <c r="AF443" s="162"/>
      <c r="AG443" s="162"/>
      <c r="AH443" s="162"/>
      <c r="AI443" s="162"/>
      <c r="AJ443" s="162"/>
      <c r="AK443" s="162">
        <f>Tabela133917[[#This Row],[Categoria]]</f>
        <v>0</v>
      </c>
      <c r="AL443" s="162"/>
      <c r="AM443" s="162"/>
      <c r="AN443" s="162"/>
      <c r="AO443" s="162"/>
      <c r="AP443" s="150" t="str">
        <f t="shared" si="20"/>
        <v/>
      </c>
    </row>
    <row r="444" spans="1:42" s="144" customFormat="1" ht="16.5" hidden="1" x14ac:dyDescent="0.25">
      <c r="A444" s="159"/>
      <c r="B444" s="157"/>
      <c r="C444" s="158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50" t="str">
        <f t="shared" si="18"/>
        <v/>
      </c>
      <c r="P444" s="157"/>
      <c r="Q444" s="158" t="str">
        <f>IF(Tabela133917[[#This Row],[Diagnóstico]]="Não Prenha",Tabela133917[[#This Row],[Vaca]],"-")</f>
        <v>-</v>
      </c>
      <c r="R444" s="162" t="str">
        <f>IF(Tabela133917[[#This Row],[Diagnóstico]]="Não Prenha",Tabela133917[[#This Row],[E.C.C DG]],"-")</f>
        <v>-</v>
      </c>
      <c r="S444" s="162"/>
      <c r="T444" s="162" t="str">
        <f>IF(Tabela133917[[#This Row],[Diagnóstico]]="Não Prenha",Tabela133917[[#This Row],[E.C.C. IA]],"-")</f>
        <v>-</v>
      </c>
      <c r="U444" s="162" t="str">
        <f>IF(Tabela133917[[#This Row],[Diagnóstico]]="Não Prenha",Tabela133917[[#This Row],[Raça IA]],"-")</f>
        <v>-</v>
      </c>
      <c r="V444" s="162"/>
      <c r="W444" s="162">
        <f>Tabela133917[[#This Row],[Categoria]]</f>
        <v>0</v>
      </c>
      <c r="X444" s="162"/>
      <c r="Y444" s="162"/>
      <c r="Z444" s="162"/>
      <c r="AA444" s="162"/>
      <c r="AB444" s="150" t="str">
        <f t="shared" si="19"/>
        <v/>
      </c>
      <c r="AD444" s="157"/>
      <c r="AE444" s="158" t="str">
        <f>IF(Tabela131241018[[#This Row],[Diagnóstico]]="Não Prenha ",Tabela133917[[#This Row],[Vaca]],"-")</f>
        <v>-</v>
      </c>
      <c r="AF444" s="162"/>
      <c r="AG444" s="162"/>
      <c r="AH444" s="162"/>
      <c r="AI444" s="162"/>
      <c r="AJ444" s="162"/>
      <c r="AK444" s="162">
        <f>Tabela133917[[#This Row],[Categoria]]</f>
        <v>0</v>
      </c>
      <c r="AL444" s="162"/>
      <c r="AM444" s="162"/>
      <c r="AN444" s="162"/>
      <c r="AO444" s="162"/>
      <c r="AP444" s="150" t="str">
        <f t="shared" si="20"/>
        <v/>
      </c>
    </row>
    <row r="445" spans="1:42" s="144" customFormat="1" ht="16.5" hidden="1" x14ac:dyDescent="0.25">
      <c r="A445" s="159"/>
      <c r="B445" s="157"/>
      <c r="C445" s="158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50" t="str">
        <f t="shared" si="18"/>
        <v/>
      </c>
      <c r="P445" s="157"/>
      <c r="Q445" s="158" t="str">
        <f>IF(Tabela133917[[#This Row],[Diagnóstico]]="Não Prenha",Tabela133917[[#This Row],[Vaca]],"-")</f>
        <v>-</v>
      </c>
      <c r="R445" s="162" t="str">
        <f>IF(Tabela133917[[#This Row],[Diagnóstico]]="Não Prenha",Tabela133917[[#This Row],[E.C.C DG]],"-")</f>
        <v>-</v>
      </c>
      <c r="S445" s="162"/>
      <c r="T445" s="162" t="str">
        <f>IF(Tabela133917[[#This Row],[Diagnóstico]]="Não Prenha",Tabela133917[[#This Row],[E.C.C. IA]],"-")</f>
        <v>-</v>
      </c>
      <c r="U445" s="162" t="str">
        <f>IF(Tabela133917[[#This Row],[Diagnóstico]]="Não Prenha",Tabela133917[[#This Row],[Raça IA]],"-")</f>
        <v>-</v>
      </c>
      <c r="V445" s="162"/>
      <c r="W445" s="162">
        <f>Tabela133917[[#This Row],[Categoria]]</f>
        <v>0</v>
      </c>
      <c r="X445" s="162"/>
      <c r="Y445" s="162"/>
      <c r="Z445" s="162"/>
      <c r="AA445" s="162"/>
      <c r="AB445" s="150" t="str">
        <f t="shared" si="19"/>
        <v/>
      </c>
      <c r="AD445" s="157"/>
      <c r="AE445" s="158" t="str">
        <f>IF(Tabela131241018[[#This Row],[Diagnóstico]]="Não Prenha ",Tabela133917[[#This Row],[Vaca]],"-")</f>
        <v>-</v>
      </c>
      <c r="AF445" s="162"/>
      <c r="AG445" s="162"/>
      <c r="AH445" s="162"/>
      <c r="AI445" s="162"/>
      <c r="AJ445" s="162"/>
      <c r="AK445" s="162">
        <f>Tabela133917[[#This Row],[Categoria]]</f>
        <v>0</v>
      </c>
      <c r="AL445" s="162"/>
      <c r="AM445" s="162"/>
      <c r="AN445" s="162"/>
      <c r="AO445" s="162"/>
      <c r="AP445" s="150" t="str">
        <f t="shared" si="20"/>
        <v/>
      </c>
    </row>
    <row r="446" spans="1:42" s="144" customFormat="1" ht="16.5" hidden="1" x14ac:dyDescent="0.25">
      <c r="A446" s="159"/>
      <c r="B446" s="157"/>
      <c r="C446" s="158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50" t="str">
        <f t="shared" si="18"/>
        <v/>
      </c>
      <c r="P446" s="157"/>
      <c r="Q446" s="158" t="str">
        <f>IF(Tabela133917[[#This Row],[Diagnóstico]]="Não Prenha",Tabela133917[[#This Row],[Vaca]],"-")</f>
        <v>-</v>
      </c>
      <c r="R446" s="162" t="str">
        <f>IF(Tabela133917[[#This Row],[Diagnóstico]]="Não Prenha",Tabela133917[[#This Row],[E.C.C DG]],"-")</f>
        <v>-</v>
      </c>
      <c r="S446" s="162"/>
      <c r="T446" s="162" t="str">
        <f>IF(Tabela133917[[#This Row],[Diagnóstico]]="Não Prenha",Tabela133917[[#This Row],[E.C.C. IA]],"-")</f>
        <v>-</v>
      </c>
      <c r="U446" s="162" t="str">
        <f>IF(Tabela133917[[#This Row],[Diagnóstico]]="Não Prenha",Tabela133917[[#This Row],[Raça IA]],"-")</f>
        <v>-</v>
      </c>
      <c r="V446" s="162"/>
      <c r="W446" s="162">
        <f>Tabela133917[[#This Row],[Categoria]]</f>
        <v>0</v>
      </c>
      <c r="X446" s="162"/>
      <c r="Y446" s="162"/>
      <c r="Z446" s="162"/>
      <c r="AA446" s="162"/>
      <c r="AB446" s="150" t="str">
        <f t="shared" si="19"/>
        <v/>
      </c>
      <c r="AD446" s="157"/>
      <c r="AE446" s="158" t="str">
        <f>IF(Tabela131241018[[#This Row],[Diagnóstico]]="Não Prenha ",Tabela133917[[#This Row],[Vaca]],"-")</f>
        <v>-</v>
      </c>
      <c r="AF446" s="162"/>
      <c r="AG446" s="162"/>
      <c r="AH446" s="162"/>
      <c r="AI446" s="162"/>
      <c r="AJ446" s="162"/>
      <c r="AK446" s="162">
        <f>Tabela133917[[#This Row],[Categoria]]</f>
        <v>0</v>
      </c>
      <c r="AL446" s="162"/>
      <c r="AM446" s="162"/>
      <c r="AN446" s="162"/>
      <c r="AO446" s="162"/>
      <c r="AP446" s="150" t="str">
        <f t="shared" si="20"/>
        <v/>
      </c>
    </row>
    <row r="447" spans="1:42" s="144" customFormat="1" ht="16.5" hidden="1" x14ac:dyDescent="0.25">
      <c r="A447" s="159"/>
      <c r="B447" s="157"/>
      <c r="C447" s="158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50" t="str">
        <f t="shared" si="18"/>
        <v/>
      </c>
      <c r="P447" s="157"/>
      <c r="Q447" s="158" t="str">
        <f>IF(Tabela133917[[#This Row],[Diagnóstico]]="Não Prenha",Tabela133917[[#This Row],[Vaca]],"-")</f>
        <v>-</v>
      </c>
      <c r="R447" s="162" t="str">
        <f>IF(Tabela133917[[#This Row],[Diagnóstico]]="Não Prenha",Tabela133917[[#This Row],[E.C.C DG]],"-")</f>
        <v>-</v>
      </c>
      <c r="S447" s="162"/>
      <c r="T447" s="162" t="str">
        <f>IF(Tabela133917[[#This Row],[Diagnóstico]]="Não Prenha",Tabela133917[[#This Row],[E.C.C. IA]],"-")</f>
        <v>-</v>
      </c>
      <c r="U447" s="162" t="str">
        <f>IF(Tabela133917[[#This Row],[Diagnóstico]]="Não Prenha",Tabela133917[[#This Row],[Raça IA]],"-")</f>
        <v>-</v>
      </c>
      <c r="V447" s="162"/>
      <c r="W447" s="162">
        <f>Tabela133917[[#This Row],[Categoria]]</f>
        <v>0</v>
      </c>
      <c r="X447" s="162"/>
      <c r="Y447" s="162"/>
      <c r="Z447" s="162"/>
      <c r="AA447" s="162"/>
      <c r="AB447" s="150" t="str">
        <f t="shared" si="19"/>
        <v/>
      </c>
      <c r="AD447" s="157"/>
      <c r="AE447" s="158" t="str">
        <f>IF(Tabela131241018[[#This Row],[Diagnóstico]]="Não Prenha ",Tabela133917[[#This Row],[Vaca]],"-")</f>
        <v>-</v>
      </c>
      <c r="AF447" s="162"/>
      <c r="AG447" s="162"/>
      <c r="AH447" s="162"/>
      <c r="AI447" s="162"/>
      <c r="AJ447" s="162"/>
      <c r="AK447" s="162">
        <f>Tabela133917[[#This Row],[Categoria]]</f>
        <v>0</v>
      </c>
      <c r="AL447" s="162"/>
      <c r="AM447" s="162"/>
      <c r="AN447" s="162"/>
      <c r="AO447" s="162"/>
      <c r="AP447" s="150" t="str">
        <f t="shared" si="20"/>
        <v/>
      </c>
    </row>
    <row r="448" spans="1:42" s="144" customFormat="1" ht="16.5" hidden="1" x14ac:dyDescent="0.25">
      <c r="A448" s="159"/>
      <c r="B448" s="157"/>
      <c r="C448" s="158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50" t="str">
        <f t="shared" si="18"/>
        <v/>
      </c>
      <c r="P448" s="157"/>
      <c r="Q448" s="158" t="str">
        <f>IF(Tabela133917[[#This Row],[Diagnóstico]]="Não Prenha",Tabela133917[[#This Row],[Vaca]],"-")</f>
        <v>-</v>
      </c>
      <c r="R448" s="162" t="str">
        <f>IF(Tabela133917[[#This Row],[Diagnóstico]]="Não Prenha",Tabela133917[[#This Row],[E.C.C DG]],"-")</f>
        <v>-</v>
      </c>
      <c r="S448" s="162"/>
      <c r="T448" s="162" t="str">
        <f>IF(Tabela133917[[#This Row],[Diagnóstico]]="Não Prenha",Tabela133917[[#This Row],[E.C.C. IA]],"-")</f>
        <v>-</v>
      </c>
      <c r="U448" s="162" t="str">
        <f>IF(Tabela133917[[#This Row],[Diagnóstico]]="Não Prenha",Tabela133917[[#This Row],[Raça IA]],"-")</f>
        <v>-</v>
      </c>
      <c r="V448" s="162"/>
      <c r="W448" s="162">
        <f>Tabela133917[[#This Row],[Categoria]]</f>
        <v>0</v>
      </c>
      <c r="X448" s="162"/>
      <c r="Y448" s="162"/>
      <c r="Z448" s="162"/>
      <c r="AA448" s="162"/>
      <c r="AB448" s="150" t="str">
        <f t="shared" si="19"/>
        <v/>
      </c>
      <c r="AD448" s="157"/>
      <c r="AE448" s="158" t="str">
        <f>IF(Tabela131241018[[#This Row],[Diagnóstico]]="Não Prenha ",Tabela133917[[#This Row],[Vaca]],"-")</f>
        <v>-</v>
      </c>
      <c r="AF448" s="162"/>
      <c r="AG448" s="162"/>
      <c r="AH448" s="162"/>
      <c r="AI448" s="162"/>
      <c r="AJ448" s="162"/>
      <c r="AK448" s="162">
        <f>Tabela133917[[#This Row],[Categoria]]</f>
        <v>0</v>
      </c>
      <c r="AL448" s="162"/>
      <c r="AM448" s="162"/>
      <c r="AN448" s="162"/>
      <c r="AO448" s="162"/>
      <c r="AP448" s="150" t="str">
        <f t="shared" si="20"/>
        <v/>
      </c>
    </row>
    <row r="449" spans="1:42" s="144" customFormat="1" ht="16.5" hidden="1" x14ac:dyDescent="0.25">
      <c r="A449" s="159"/>
      <c r="B449" s="157"/>
      <c r="C449" s="158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50" t="str">
        <f t="shared" si="18"/>
        <v/>
      </c>
      <c r="P449" s="157"/>
      <c r="Q449" s="158" t="str">
        <f>IF(Tabela133917[[#This Row],[Diagnóstico]]="Não Prenha",Tabela133917[[#This Row],[Vaca]],"-")</f>
        <v>-</v>
      </c>
      <c r="R449" s="162" t="str">
        <f>IF(Tabela133917[[#This Row],[Diagnóstico]]="Não Prenha",Tabela133917[[#This Row],[E.C.C DG]],"-")</f>
        <v>-</v>
      </c>
      <c r="S449" s="162"/>
      <c r="T449" s="162" t="str">
        <f>IF(Tabela133917[[#This Row],[Diagnóstico]]="Não Prenha",Tabela133917[[#This Row],[E.C.C. IA]],"-")</f>
        <v>-</v>
      </c>
      <c r="U449" s="162" t="str">
        <f>IF(Tabela133917[[#This Row],[Diagnóstico]]="Não Prenha",Tabela133917[[#This Row],[Raça IA]],"-")</f>
        <v>-</v>
      </c>
      <c r="V449" s="162"/>
      <c r="W449" s="162">
        <f>Tabela133917[[#This Row],[Categoria]]</f>
        <v>0</v>
      </c>
      <c r="X449" s="162"/>
      <c r="Y449" s="162"/>
      <c r="Z449" s="162"/>
      <c r="AA449" s="162"/>
      <c r="AB449" s="150" t="str">
        <f t="shared" si="19"/>
        <v/>
      </c>
      <c r="AD449" s="157"/>
      <c r="AE449" s="158" t="str">
        <f>IF(Tabela131241018[[#This Row],[Diagnóstico]]="Não Prenha ",Tabela133917[[#This Row],[Vaca]],"-")</f>
        <v>-</v>
      </c>
      <c r="AF449" s="162"/>
      <c r="AG449" s="162"/>
      <c r="AH449" s="162"/>
      <c r="AI449" s="162"/>
      <c r="AJ449" s="162"/>
      <c r="AK449" s="162">
        <f>Tabela133917[[#This Row],[Categoria]]</f>
        <v>0</v>
      </c>
      <c r="AL449" s="162"/>
      <c r="AM449" s="162"/>
      <c r="AN449" s="162"/>
      <c r="AO449" s="162"/>
      <c r="AP449" s="150" t="str">
        <f t="shared" si="20"/>
        <v/>
      </c>
    </row>
    <row r="450" spans="1:42" s="144" customFormat="1" ht="16.5" hidden="1" x14ac:dyDescent="0.25">
      <c r="A450" s="159"/>
      <c r="B450" s="157"/>
      <c r="C450" s="158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50" t="str">
        <f t="shared" ref="N450:N500" si="21">IF(B450="","",SUM(B450+295))</f>
        <v/>
      </c>
      <c r="P450" s="157"/>
      <c r="Q450" s="158" t="str">
        <f>IF(Tabela133917[[#This Row],[Diagnóstico]]="Não Prenha",Tabela133917[[#This Row],[Vaca]],"-")</f>
        <v>-</v>
      </c>
      <c r="R450" s="162" t="str">
        <f>IF(Tabela133917[[#This Row],[Diagnóstico]]="Não Prenha",Tabela133917[[#This Row],[E.C.C DG]],"-")</f>
        <v>-</v>
      </c>
      <c r="S450" s="162"/>
      <c r="T450" s="162" t="str">
        <f>IF(Tabela133917[[#This Row],[Diagnóstico]]="Não Prenha",Tabela133917[[#This Row],[E.C.C. IA]],"-")</f>
        <v>-</v>
      </c>
      <c r="U450" s="162" t="str">
        <f>IF(Tabela133917[[#This Row],[Diagnóstico]]="Não Prenha",Tabela133917[[#This Row],[Raça IA]],"-")</f>
        <v>-</v>
      </c>
      <c r="V450" s="162"/>
      <c r="W450" s="162">
        <f>Tabela133917[[#This Row],[Categoria]]</f>
        <v>0</v>
      </c>
      <c r="X450" s="162"/>
      <c r="Y450" s="162"/>
      <c r="Z450" s="162"/>
      <c r="AA450" s="162"/>
      <c r="AB450" s="150" t="str">
        <f t="shared" ref="AB450:AB500" si="22">IF(P450="","",SUM(P450+295))</f>
        <v/>
      </c>
      <c r="AD450" s="157"/>
      <c r="AE450" s="158" t="str">
        <f>IF(Tabela131241018[[#This Row],[Diagnóstico]]="Não Prenha ",Tabela133917[[#This Row],[Vaca]],"-")</f>
        <v>-</v>
      </c>
      <c r="AF450" s="162"/>
      <c r="AG450" s="162"/>
      <c r="AH450" s="162"/>
      <c r="AI450" s="162"/>
      <c r="AJ450" s="162"/>
      <c r="AK450" s="162">
        <f>Tabela133917[[#This Row],[Categoria]]</f>
        <v>0</v>
      </c>
      <c r="AL450" s="162"/>
      <c r="AM450" s="162"/>
      <c r="AN450" s="162"/>
      <c r="AO450" s="162"/>
      <c r="AP450" s="150" t="str">
        <f t="shared" ref="AP450:AP500" si="23">IF(AD450="","",SUM(AD450+295))</f>
        <v/>
      </c>
    </row>
    <row r="451" spans="1:42" s="144" customFormat="1" ht="16.5" hidden="1" x14ac:dyDescent="0.25">
      <c r="A451" s="159"/>
      <c r="B451" s="157"/>
      <c r="C451" s="158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50" t="str">
        <f t="shared" si="21"/>
        <v/>
      </c>
      <c r="P451" s="157"/>
      <c r="Q451" s="158" t="str">
        <f>IF(Tabela133917[[#This Row],[Diagnóstico]]="Não Prenha",Tabela133917[[#This Row],[Vaca]],"-")</f>
        <v>-</v>
      </c>
      <c r="R451" s="162" t="str">
        <f>IF(Tabela133917[[#This Row],[Diagnóstico]]="Não Prenha",Tabela133917[[#This Row],[E.C.C DG]],"-")</f>
        <v>-</v>
      </c>
      <c r="S451" s="162"/>
      <c r="T451" s="162" t="str">
        <f>IF(Tabela133917[[#This Row],[Diagnóstico]]="Não Prenha",Tabela133917[[#This Row],[E.C.C. IA]],"-")</f>
        <v>-</v>
      </c>
      <c r="U451" s="162" t="str">
        <f>IF(Tabela133917[[#This Row],[Diagnóstico]]="Não Prenha",Tabela133917[[#This Row],[Raça IA]],"-")</f>
        <v>-</v>
      </c>
      <c r="V451" s="162"/>
      <c r="W451" s="162">
        <f>Tabela133917[[#This Row],[Categoria]]</f>
        <v>0</v>
      </c>
      <c r="X451" s="162"/>
      <c r="Y451" s="162"/>
      <c r="Z451" s="162"/>
      <c r="AA451" s="162"/>
      <c r="AB451" s="150" t="str">
        <f t="shared" si="22"/>
        <v/>
      </c>
      <c r="AD451" s="157"/>
      <c r="AE451" s="158" t="str">
        <f>IF(Tabela131241018[[#This Row],[Diagnóstico]]="Não Prenha ",Tabela133917[[#This Row],[Vaca]],"-")</f>
        <v>-</v>
      </c>
      <c r="AF451" s="162"/>
      <c r="AG451" s="162"/>
      <c r="AH451" s="162"/>
      <c r="AI451" s="162"/>
      <c r="AJ451" s="162"/>
      <c r="AK451" s="162">
        <f>Tabela133917[[#This Row],[Categoria]]</f>
        <v>0</v>
      </c>
      <c r="AL451" s="162"/>
      <c r="AM451" s="162"/>
      <c r="AN451" s="162"/>
      <c r="AO451" s="162"/>
      <c r="AP451" s="150" t="str">
        <f t="shared" si="23"/>
        <v/>
      </c>
    </row>
    <row r="452" spans="1:42" s="144" customFormat="1" ht="16.5" hidden="1" x14ac:dyDescent="0.25">
      <c r="A452" s="159"/>
      <c r="B452" s="157"/>
      <c r="C452" s="158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50" t="str">
        <f t="shared" si="21"/>
        <v/>
      </c>
      <c r="P452" s="157"/>
      <c r="Q452" s="158" t="str">
        <f>IF(Tabela133917[[#This Row],[Diagnóstico]]="Não Prenha",Tabela133917[[#This Row],[Vaca]],"-")</f>
        <v>-</v>
      </c>
      <c r="R452" s="162" t="str">
        <f>IF(Tabela133917[[#This Row],[Diagnóstico]]="Não Prenha",Tabela133917[[#This Row],[E.C.C DG]],"-")</f>
        <v>-</v>
      </c>
      <c r="S452" s="162"/>
      <c r="T452" s="162" t="str">
        <f>IF(Tabela133917[[#This Row],[Diagnóstico]]="Não Prenha",Tabela133917[[#This Row],[E.C.C. IA]],"-")</f>
        <v>-</v>
      </c>
      <c r="U452" s="162" t="str">
        <f>IF(Tabela133917[[#This Row],[Diagnóstico]]="Não Prenha",Tabela133917[[#This Row],[Raça IA]],"-")</f>
        <v>-</v>
      </c>
      <c r="V452" s="162"/>
      <c r="W452" s="162">
        <f>Tabela133917[[#This Row],[Categoria]]</f>
        <v>0</v>
      </c>
      <c r="X452" s="162"/>
      <c r="Y452" s="162"/>
      <c r="Z452" s="162"/>
      <c r="AA452" s="162"/>
      <c r="AB452" s="150" t="str">
        <f t="shared" si="22"/>
        <v/>
      </c>
      <c r="AD452" s="157"/>
      <c r="AE452" s="158" t="str">
        <f>IF(Tabela131241018[[#This Row],[Diagnóstico]]="Não Prenha ",Tabela133917[[#This Row],[Vaca]],"-")</f>
        <v>-</v>
      </c>
      <c r="AF452" s="162"/>
      <c r="AG452" s="162"/>
      <c r="AH452" s="162"/>
      <c r="AI452" s="162"/>
      <c r="AJ452" s="162"/>
      <c r="AK452" s="162">
        <f>Tabela133917[[#This Row],[Categoria]]</f>
        <v>0</v>
      </c>
      <c r="AL452" s="162"/>
      <c r="AM452" s="162"/>
      <c r="AN452" s="162"/>
      <c r="AO452" s="162"/>
      <c r="AP452" s="150" t="str">
        <f t="shared" si="23"/>
        <v/>
      </c>
    </row>
    <row r="453" spans="1:42" s="144" customFormat="1" ht="16.5" hidden="1" x14ac:dyDescent="0.25">
      <c r="A453" s="159"/>
      <c r="B453" s="157"/>
      <c r="C453" s="158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50" t="str">
        <f t="shared" si="21"/>
        <v/>
      </c>
      <c r="P453" s="157"/>
      <c r="Q453" s="158" t="str">
        <f>IF(Tabela133917[[#This Row],[Diagnóstico]]="Não Prenha",Tabela133917[[#This Row],[Vaca]],"-")</f>
        <v>-</v>
      </c>
      <c r="R453" s="162" t="str">
        <f>IF(Tabela133917[[#This Row],[Diagnóstico]]="Não Prenha",Tabela133917[[#This Row],[E.C.C DG]],"-")</f>
        <v>-</v>
      </c>
      <c r="S453" s="162"/>
      <c r="T453" s="162" t="str">
        <f>IF(Tabela133917[[#This Row],[Diagnóstico]]="Não Prenha",Tabela133917[[#This Row],[E.C.C. IA]],"-")</f>
        <v>-</v>
      </c>
      <c r="U453" s="162" t="str">
        <f>IF(Tabela133917[[#This Row],[Diagnóstico]]="Não Prenha",Tabela133917[[#This Row],[Raça IA]],"-")</f>
        <v>-</v>
      </c>
      <c r="V453" s="162"/>
      <c r="W453" s="162">
        <f>Tabela133917[[#This Row],[Categoria]]</f>
        <v>0</v>
      </c>
      <c r="X453" s="162"/>
      <c r="Y453" s="162"/>
      <c r="Z453" s="162"/>
      <c r="AA453" s="162"/>
      <c r="AB453" s="150" t="str">
        <f t="shared" si="22"/>
        <v/>
      </c>
      <c r="AD453" s="157"/>
      <c r="AE453" s="158" t="str">
        <f>IF(Tabela131241018[[#This Row],[Diagnóstico]]="Não Prenha ",Tabela133917[[#This Row],[Vaca]],"-")</f>
        <v>-</v>
      </c>
      <c r="AF453" s="162"/>
      <c r="AG453" s="162"/>
      <c r="AH453" s="162"/>
      <c r="AI453" s="162"/>
      <c r="AJ453" s="162"/>
      <c r="AK453" s="162">
        <f>Tabela133917[[#This Row],[Categoria]]</f>
        <v>0</v>
      </c>
      <c r="AL453" s="162"/>
      <c r="AM453" s="162"/>
      <c r="AN453" s="162"/>
      <c r="AO453" s="162"/>
      <c r="AP453" s="150" t="str">
        <f t="shared" si="23"/>
        <v/>
      </c>
    </row>
    <row r="454" spans="1:42" s="144" customFormat="1" ht="16.5" hidden="1" x14ac:dyDescent="0.25">
      <c r="A454" s="159"/>
      <c r="B454" s="157"/>
      <c r="C454" s="158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50" t="str">
        <f t="shared" si="21"/>
        <v/>
      </c>
      <c r="P454" s="157"/>
      <c r="Q454" s="158" t="str">
        <f>IF(Tabela133917[[#This Row],[Diagnóstico]]="Não Prenha",Tabela133917[[#This Row],[Vaca]],"-")</f>
        <v>-</v>
      </c>
      <c r="R454" s="162" t="str">
        <f>IF(Tabela133917[[#This Row],[Diagnóstico]]="Não Prenha",Tabela133917[[#This Row],[E.C.C DG]],"-")</f>
        <v>-</v>
      </c>
      <c r="S454" s="162"/>
      <c r="T454" s="162" t="str">
        <f>IF(Tabela133917[[#This Row],[Diagnóstico]]="Não Prenha",Tabela133917[[#This Row],[E.C.C. IA]],"-")</f>
        <v>-</v>
      </c>
      <c r="U454" s="162" t="str">
        <f>IF(Tabela133917[[#This Row],[Diagnóstico]]="Não Prenha",Tabela133917[[#This Row],[Raça IA]],"-")</f>
        <v>-</v>
      </c>
      <c r="V454" s="162"/>
      <c r="W454" s="162">
        <f>Tabela133917[[#This Row],[Categoria]]</f>
        <v>0</v>
      </c>
      <c r="X454" s="162"/>
      <c r="Y454" s="162"/>
      <c r="Z454" s="162"/>
      <c r="AA454" s="162"/>
      <c r="AB454" s="150" t="str">
        <f t="shared" si="22"/>
        <v/>
      </c>
      <c r="AD454" s="157"/>
      <c r="AE454" s="158" t="str">
        <f>IF(Tabela131241018[[#This Row],[Diagnóstico]]="Não Prenha ",Tabela133917[[#This Row],[Vaca]],"-")</f>
        <v>-</v>
      </c>
      <c r="AF454" s="162"/>
      <c r="AG454" s="162"/>
      <c r="AH454" s="162"/>
      <c r="AI454" s="162"/>
      <c r="AJ454" s="162"/>
      <c r="AK454" s="162">
        <f>Tabela133917[[#This Row],[Categoria]]</f>
        <v>0</v>
      </c>
      <c r="AL454" s="162"/>
      <c r="AM454" s="162"/>
      <c r="AN454" s="162"/>
      <c r="AO454" s="162"/>
      <c r="AP454" s="150" t="str">
        <f t="shared" si="23"/>
        <v/>
      </c>
    </row>
    <row r="455" spans="1:42" s="144" customFormat="1" ht="16.5" hidden="1" x14ac:dyDescent="0.25">
      <c r="A455" s="159"/>
      <c r="B455" s="157"/>
      <c r="C455" s="158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50" t="str">
        <f t="shared" si="21"/>
        <v/>
      </c>
      <c r="P455" s="157"/>
      <c r="Q455" s="158" t="str">
        <f>IF(Tabela133917[[#This Row],[Diagnóstico]]="Não Prenha",Tabela133917[[#This Row],[Vaca]],"-")</f>
        <v>-</v>
      </c>
      <c r="R455" s="162" t="str">
        <f>IF(Tabela133917[[#This Row],[Diagnóstico]]="Não Prenha",Tabela133917[[#This Row],[E.C.C DG]],"-")</f>
        <v>-</v>
      </c>
      <c r="S455" s="162"/>
      <c r="T455" s="162" t="str">
        <f>IF(Tabela133917[[#This Row],[Diagnóstico]]="Não Prenha",Tabela133917[[#This Row],[E.C.C. IA]],"-")</f>
        <v>-</v>
      </c>
      <c r="U455" s="162" t="str">
        <f>IF(Tabela133917[[#This Row],[Diagnóstico]]="Não Prenha",Tabela133917[[#This Row],[Raça IA]],"-")</f>
        <v>-</v>
      </c>
      <c r="V455" s="162"/>
      <c r="W455" s="162">
        <f>Tabela133917[[#This Row],[Categoria]]</f>
        <v>0</v>
      </c>
      <c r="X455" s="162"/>
      <c r="Y455" s="162"/>
      <c r="Z455" s="162"/>
      <c r="AA455" s="162"/>
      <c r="AB455" s="150" t="str">
        <f t="shared" si="22"/>
        <v/>
      </c>
      <c r="AD455" s="157"/>
      <c r="AE455" s="158" t="str">
        <f>IF(Tabela131241018[[#This Row],[Diagnóstico]]="Não Prenha ",Tabela133917[[#This Row],[Vaca]],"-")</f>
        <v>-</v>
      </c>
      <c r="AF455" s="162"/>
      <c r="AG455" s="162"/>
      <c r="AH455" s="162"/>
      <c r="AI455" s="162"/>
      <c r="AJ455" s="162"/>
      <c r="AK455" s="162">
        <f>Tabela133917[[#This Row],[Categoria]]</f>
        <v>0</v>
      </c>
      <c r="AL455" s="162"/>
      <c r="AM455" s="162"/>
      <c r="AN455" s="162"/>
      <c r="AO455" s="162"/>
      <c r="AP455" s="150" t="str">
        <f t="shared" si="23"/>
        <v/>
      </c>
    </row>
    <row r="456" spans="1:42" s="144" customFormat="1" ht="16.5" hidden="1" x14ac:dyDescent="0.25">
      <c r="A456" s="159"/>
      <c r="B456" s="157"/>
      <c r="C456" s="158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50" t="str">
        <f t="shared" si="21"/>
        <v/>
      </c>
      <c r="P456" s="157"/>
      <c r="Q456" s="158" t="str">
        <f>IF(Tabela133917[[#This Row],[Diagnóstico]]="Não Prenha",Tabela133917[[#This Row],[Vaca]],"-")</f>
        <v>-</v>
      </c>
      <c r="R456" s="162" t="str">
        <f>IF(Tabela133917[[#This Row],[Diagnóstico]]="Não Prenha",Tabela133917[[#This Row],[E.C.C DG]],"-")</f>
        <v>-</v>
      </c>
      <c r="S456" s="162"/>
      <c r="T456" s="162" t="str">
        <f>IF(Tabela133917[[#This Row],[Diagnóstico]]="Não Prenha",Tabela133917[[#This Row],[E.C.C. IA]],"-")</f>
        <v>-</v>
      </c>
      <c r="U456" s="162" t="str">
        <f>IF(Tabela133917[[#This Row],[Diagnóstico]]="Não Prenha",Tabela133917[[#This Row],[Raça IA]],"-")</f>
        <v>-</v>
      </c>
      <c r="V456" s="162"/>
      <c r="W456" s="162">
        <f>Tabela133917[[#This Row],[Categoria]]</f>
        <v>0</v>
      </c>
      <c r="X456" s="162"/>
      <c r="Y456" s="162"/>
      <c r="Z456" s="162"/>
      <c r="AA456" s="162"/>
      <c r="AB456" s="150" t="str">
        <f t="shared" si="22"/>
        <v/>
      </c>
      <c r="AD456" s="157"/>
      <c r="AE456" s="158" t="str">
        <f>IF(Tabela131241018[[#This Row],[Diagnóstico]]="Não Prenha ",Tabela133917[[#This Row],[Vaca]],"-")</f>
        <v>-</v>
      </c>
      <c r="AF456" s="162"/>
      <c r="AG456" s="162"/>
      <c r="AH456" s="162"/>
      <c r="AI456" s="162"/>
      <c r="AJ456" s="162"/>
      <c r="AK456" s="162">
        <f>Tabela133917[[#This Row],[Categoria]]</f>
        <v>0</v>
      </c>
      <c r="AL456" s="162"/>
      <c r="AM456" s="162"/>
      <c r="AN456" s="162"/>
      <c r="AO456" s="162"/>
      <c r="AP456" s="150" t="str">
        <f t="shared" si="23"/>
        <v/>
      </c>
    </row>
    <row r="457" spans="1:42" s="144" customFormat="1" ht="16.5" hidden="1" x14ac:dyDescent="0.25">
      <c r="A457" s="159"/>
      <c r="B457" s="157"/>
      <c r="C457" s="158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50" t="str">
        <f t="shared" si="21"/>
        <v/>
      </c>
      <c r="P457" s="157"/>
      <c r="Q457" s="158" t="str">
        <f>IF(Tabela133917[[#This Row],[Diagnóstico]]="Não Prenha",Tabela133917[[#This Row],[Vaca]],"-")</f>
        <v>-</v>
      </c>
      <c r="R457" s="162" t="str">
        <f>IF(Tabela133917[[#This Row],[Diagnóstico]]="Não Prenha",Tabela133917[[#This Row],[E.C.C DG]],"-")</f>
        <v>-</v>
      </c>
      <c r="S457" s="162"/>
      <c r="T457" s="162" t="str">
        <f>IF(Tabela133917[[#This Row],[Diagnóstico]]="Não Prenha",Tabela133917[[#This Row],[E.C.C. IA]],"-")</f>
        <v>-</v>
      </c>
      <c r="U457" s="162" t="str">
        <f>IF(Tabela133917[[#This Row],[Diagnóstico]]="Não Prenha",Tabela133917[[#This Row],[Raça IA]],"-")</f>
        <v>-</v>
      </c>
      <c r="V457" s="162"/>
      <c r="W457" s="162">
        <f>Tabela133917[[#This Row],[Categoria]]</f>
        <v>0</v>
      </c>
      <c r="X457" s="162"/>
      <c r="Y457" s="162"/>
      <c r="Z457" s="162"/>
      <c r="AA457" s="162"/>
      <c r="AB457" s="150" t="str">
        <f t="shared" si="22"/>
        <v/>
      </c>
      <c r="AD457" s="157"/>
      <c r="AE457" s="158" t="str">
        <f>IF(Tabela131241018[[#This Row],[Diagnóstico]]="Não Prenha ",Tabela133917[[#This Row],[Vaca]],"-")</f>
        <v>-</v>
      </c>
      <c r="AF457" s="162"/>
      <c r="AG457" s="162"/>
      <c r="AH457" s="162"/>
      <c r="AI457" s="162"/>
      <c r="AJ457" s="162"/>
      <c r="AK457" s="162">
        <f>Tabela133917[[#This Row],[Categoria]]</f>
        <v>0</v>
      </c>
      <c r="AL457" s="162"/>
      <c r="AM457" s="162"/>
      <c r="AN457" s="162"/>
      <c r="AO457" s="162"/>
      <c r="AP457" s="150" t="str">
        <f t="shared" si="23"/>
        <v/>
      </c>
    </row>
    <row r="458" spans="1:42" s="144" customFormat="1" ht="16.5" hidden="1" x14ac:dyDescent="0.25">
      <c r="A458" s="159"/>
      <c r="B458" s="157"/>
      <c r="C458" s="158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50" t="str">
        <f t="shared" si="21"/>
        <v/>
      </c>
      <c r="P458" s="157"/>
      <c r="Q458" s="158" t="str">
        <f>IF(Tabela133917[[#This Row],[Diagnóstico]]="Não Prenha",Tabela133917[[#This Row],[Vaca]],"-")</f>
        <v>-</v>
      </c>
      <c r="R458" s="162" t="str">
        <f>IF(Tabela133917[[#This Row],[Diagnóstico]]="Não Prenha",Tabela133917[[#This Row],[E.C.C DG]],"-")</f>
        <v>-</v>
      </c>
      <c r="S458" s="162"/>
      <c r="T458" s="162" t="str">
        <f>IF(Tabela133917[[#This Row],[Diagnóstico]]="Não Prenha",Tabela133917[[#This Row],[E.C.C. IA]],"-")</f>
        <v>-</v>
      </c>
      <c r="U458" s="162" t="str">
        <f>IF(Tabela133917[[#This Row],[Diagnóstico]]="Não Prenha",Tabela133917[[#This Row],[Raça IA]],"-")</f>
        <v>-</v>
      </c>
      <c r="V458" s="162"/>
      <c r="W458" s="162">
        <f>Tabela133917[[#This Row],[Categoria]]</f>
        <v>0</v>
      </c>
      <c r="X458" s="162"/>
      <c r="Y458" s="162"/>
      <c r="Z458" s="162"/>
      <c r="AA458" s="162"/>
      <c r="AB458" s="150" t="str">
        <f t="shared" si="22"/>
        <v/>
      </c>
      <c r="AD458" s="157"/>
      <c r="AE458" s="158" t="str">
        <f>IF(Tabela131241018[[#This Row],[Diagnóstico]]="Não Prenha ",Tabela133917[[#This Row],[Vaca]],"-")</f>
        <v>-</v>
      </c>
      <c r="AF458" s="162"/>
      <c r="AG458" s="162"/>
      <c r="AH458" s="162"/>
      <c r="AI458" s="162"/>
      <c r="AJ458" s="162"/>
      <c r="AK458" s="162">
        <f>Tabela133917[[#This Row],[Categoria]]</f>
        <v>0</v>
      </c>
      <c r="AL458" s="162"/>
      <c r="AM458" s="162"/>
      <c r="AN458" s="162"/>
      <c r="AO458" s="162"/>
      <c r="AP458" s="150" t="str">
        <f t="shared" si="23"/>
        <v/>
      </c>
    </row>
    <row r="459" spans="1:42" s="144" customFormat="1" ht="16.5" hidden="1" x14ac:dyDescent="0.25">
      <c r="A459" s="159"/>
      <c r="B459" s="157"/>
      <c r="C459" s="158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50" t="str">
        <f t="shared" si="21"/>
        <v/>
      </c>
      <c r="P459" s="157"/>
      <c r="Q459" s="158" t="str">
        <f>IF(Tabela133917[[#This Row],[Diagnóstico]]="Não Prenha",Tabela133917[[#This Row],[Vaca]],"-")</f>
        <v>-</v>
      </c>
      <c r="R459" s="162" t="str">
        <f>IF(Tabela133917[[#This Row],[Diagnóstico]]="Não Prenha",Tabela133917[[#This Row],[E.C.C DG]],"-")</f>
        <v>-</v>
      </c>
      <c r="S459" s="162"/>
      <c r="T459" s="162" t="str">
        <f>IF(Tabela133917[[#This Row],[Diagnóstico]]="Não Prenha",Tabela133917[[#This Row],[E.C.C. IA]],"-")</f>
        <v>-</v>
      </c>
      <c r="U459" s="162" t="str">
        <f>IF(Tabela133917[[#This Row],[Diagnóstico]]="Não Prenha",Tabela133917[[#This Row],[Raça IA]],"-")</f>
        <v>-</v>
      </c>
      <c r="V459" s="162"/>
      <c r="W459" s="162">
        <f>Tabela133917[[#This Row],[Categoria]]</f>
        <v>0</v>
      </c>
      <c r="X459" s="162"/>
      <c r="Y459" s="162"/>
      <c r="Z459" s="162"/>
      <c r="AA459" s="162"/>
      <c r="AB459" s="150" t="str">
        <f t="shared" si="22"/>
        <v/>
      </c>
      <c r="AD459" s="157"/>
      <c r="AE459" s="158" t="str">
        <f>IF(Tabela131241018[[#This Row],[Diagnóstico]]="Não Prenha ",Tabela133917[[#This Row],[Vaca]],"-")</f>
        <v>-</v>
      </c>
      <c r="AF459" s="162"/>
      <c r="AG459" s="162"/>
      <c r="AH459" s="162"/>
      <c r="AI459" s="162"/>
      <c r="AJ459" s="162"/>
      <c r="AK459" s="162">
        <f>Tabela133917[[#This Row],[Categoria]]</f>
        <v>0</v>
      </c>
      <c r="AL459" s="162"/>
      <c r="AM459" s="162"/>
      <c r="AN459" s="162"/>
      <c r="AO459" s="162"/>
      <c r="AP459" s="150" t="str">
        <f t="shared" si="23"/>
        <v/>
      </c>
    </row>
    <row r="460" spans="1:42" s="144" customFormat="1" ht="16.5" hidden="1" x14ac:dyDescent="0.25">
      <c r="A460" s="159"/>
      <c r="B460" s="157"/>
      <c r="C460" s="158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50" t="str">
        <f t="shared" si="21"/>
        <v/>
      </c>
      <c r="P460" s="157"/>
      <c r="Q460" s="158" t="str">
        <f>IF(Tabela133917[[#This Row],[Diagnóstico]]="Não Prenha",Tabela133917[[#This Row],[Vaca]],"-")</f>
        <v>-</v>
      </c>
      <c r="R460" s="162" t="str">
        <f>IF(Tabela133917[[#This Row],[Diagnóstico]]="Não Prenha",Tabela133917[[#This Row],[E.C.C DG]],"-")</f>
        <v>-</v>
      </c>
      <c r="S460" s="162"/>
      <c r="T460" s="162" t="str">
        <f>IF(Tabela133917[[#This Row],[Diagnóstico]]="Não Prenha",Tabela133917[[#This Row],[E.C.C. IA]],"-")</f>
        <v>-</v>
      </c>
      <c r="U460" s="162" t="str">
        <f>IF(Tabela133917[[#This Row],[Diagnóstico]]="Não Prenha",Tabela133917[[#This Row],[Raça IA]],"-")</f>
        <v>-</v>
      </c>
      <c r="V460" s="162"/>
      <c r="W460" s="162">
        <f>Tabela133917[[#This Row],[Categoria]]</f>
        <v>0</v>
      </c>
      <c r="X460" s="162"/>
      <c r="Y460" s="162"/>
      <c r="Z460" s="162"/>
      <c r="AA460" s="162"/>
      <c r="AB460" s="150" t="str">
        <f t="shared" si="22"/>
        <v/>
      </c>
      <c r="AD460" s="157"/>
      <c r="AE460" s="158" t="str">
        <f>IF(Tabela131241018[[#This Row],[Diagnóstico]]="Não Prenha ",Tabela133917[[#This Row],[Vaca]],"-")</f>
        <v>-</v>
      </c>
      <c r="AF460" s="162"/>
      <c r="AG460" s="162"/>
      <c r="AH460" s="162"/>
      <c r="AI460" s="162"/>
      <c r="AJ460" s="162"/>
      <c r="AK460" s="162">
        <f>Tabela133917[[#This Row],[Categoria]]</f>
        <v>0</v>
      </c>
      <c r="AL460" s="162"/>
      <c r="AM460" s="162"/>
      <c r="AN460" s="162"/>
      <c r="AO460" s="162"/>
      <c r="AP460" s="150" t="str">
        <f t="shared" si="23"/>
        <v/>
      </c>
    </row>
    <row r="461" spans="1:42" s="144" customFormat="1" ht="16.5" hidden="1" x14ac:dyDescent="0.25">
      <c r="A461" s="159"/>
      <c r="B461" s="157"/>
      <c r="C461" s="158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50" t="str">
        <f t="shared" si="21"/>
        <v/>
      </c>
      <c r="P461" s="157"/>
      <c r="Q461" s="158" t="str">
        <f>IF(Tabela133917[[#This Row],[Diagnóstico]]="Não Prenha",Tabela133917[[#This Row],[Vaca]],"-")</f>
        <v>-</v>
      </c>
      <c r="R461" s="162" t="str">
        <f>IF(Tabela133917[[#This Row],[Diagnóstico]]="Não Prenha",Tabela133917[[#This Row],[E.C.C DG]],"-")</f>
        <v>-</v>
      </c>
      <c r="S461" s="162"/>
      <c r="T461" s="162" t="str">
        <f>IF(Tabela133917[[#This Row],[Diagnóstico]]="Não Prenha",Tabela133917[[#This Row],[E.C.C. IA]],"-")</f>
        <v>-</v>
      </c>
      <c r="U461" s="162" t="str">
        <f>IF(Tabela133917[[#This Row],[Diagnóstico]]="Não Prenha",Tabela133917[[#This Row],[Raça IA]],"-")</f>
        <v>-</v>
      </c>
      <c r="V461" s="162"/>
      <c r="W461" s="162">
        <f>Tabela133917[[#This Row],[Categoria]]</f>
        <v>0</v>
      </c>
      <c r="X461" s="162"/>
      <c r="Y461" s="162"/>
      <c r="Z461" s="162"/>
      <c r="AA461" s="162"/>
      <c r="AB461" s="150" t="str">
        <f t="shared" si="22"/>
        <v/>
      </c>
      <c r="AD461" s="157"/>
      <c r="AE461" s="158" t="str">
        <f>IF(Tabela131241018[[#This Row],[Diagnóstico]]="Não Prenha ",Tabela133917[[#This Row],[Vaca]],"-")</f>
        <v>-</v>
      </c>
      <c r="AF461" s="162"/>
      <c r="AG461" s="162"/>
      <c r="AH461" s="162"/>
      <c r="AI461" s="162"/>
      <c r="AJ461" s="162"/>
      <c r="AK461" s="162">
        <f>Tabela133917[[#This Row],[Categoria]]</f>
        <v>0</v>
      </c>
      <c r="AL461" s="162"/>
      <c r="AM461" s="162"/>
      <c r="AN461" s="162"/>
      <c r="AO461" s="162"/>
      <c r="AP461" s="150" t="str">
        <f t="shared" si="23"/>
        <v/>
      </c>
    </row>
    <row r="462" spans="1:42" s="144" customFormat="1" ht="16.5" hidden="1" x14ac:dyDescent="0.25">
      <c r="A462" s="159"/>
      <c r="B462" s="157"/>
      <c r="C462" s="158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50" t="str">
        <f t="shared" si="21"/>
        <v/>
      </c>
      <c r="P462" s="157"/>
      <c r="Q462" s="158" t="str">
        <f>IF(Tabela133917[[#This Row],[Diagnóstico]]="Não Prenha",Tabela133917[[#This Row],[Vaca]],"-")</f>
        <v>-</v>
      </c>
      <c r="R462" s="162" t="str">
        <f>IF(Tabela133917[[#This Row],[Diagnóstico]]="Não Prenha",Tabela133917[[#This Row],[E.C.C DG]],"-")</f>
        <v>-</v>
      </c>
      <c r="S462" s="162"/>
      <c r="T462" s="162" t="str">
        <f>IF(Tabela133917[[#This Row],[Diagnóstico]]="Não Prenha",Tabela133917[[#This Row],[E.C.C. IA]],"-")</f>
        <v>-</v>
      </c>
      <c r="U462" s="162" t="str">
        <f>IF(Tabela133917[[#This Row],[Diagnóstico]]="Não Prenha",Tabela133917[[#This Row],[Raça IA]],"-")</f>
        <v>-</v>
      </c>
      <c r="V462" s="162"/>
      <c r="W462" s="162">
        <f>Tabela133917[[#This Row],[Categoria]]</f>
        <v>0</v>
      </c>
      <c r="X462" s="162"/>
      <c r="Y462" s="162"/>
      <c r="Z462" s="162"/>
      <c r="AA462" s="162"/>
      <c r="AB462" s="150" t="str">
        <f t="shared" si="22"/>
        <v/>
      </c>
      <c r="AD462" s="157"/>
      <c r="AE462" s="158" t="str">
        <f>IF(Tabela131241018[[#This Row],[Diagnóstico]]="Não Prenha ",Tabela133917[[#This Row],[Vaca]],"-")</f>
        <v>-</v>
      </c>
      <c r="AF462" s="162"/>
      <c r="AG462" s="162"/>
      <c r="AH462" s="162"/>
      <c r="AI462" s="162"/>
      <c r="AJ462" s="162"/>
      <c r="AK462" s="162">
        <f>Tabela133917[[#This Row],[Categoria]]</f>
        <v>0</v>
      </c>
      <c r="AL462" s="162"/>
      <c r="AM462" s="162"/>
      <c r="AN462" s="162"/>
      <c r="AO462" s="162"/>
      <c r="AP462" s="150" t="str">
        <f t="shared" si="23"/>
        <v/>
      </c>
    </row>
    <row r="463" spans="1:42" s="144" customFormat="1" ht="16.5" hidden="1" x14ac:dyDescent="0.25">
      <c r="A463" s="159"/>
      <c r="B463" s="157"/>
      <c r="C463" s="158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50" t="str">
        <f t="shared" si="21"/>
        <v/>
      </c>
      <c r="P463" s="157"/>
      <c r="Q463" s="158" t="str">
        <f>IF(Tabela133917[[#This Row],[Diagnóstico]]="Não Prenha",Tabela133917[[#This Row],[Vaca]],"-")</f>
        <v>-</v>
      </c>
      <c r="R463" s="162" t="str">
        <f>IF(Tabela133917[[#This Row],[Diagnóstico]]="Não Prenha",Tabela133917[[#This Row],[E.C.C DG]],"-")</f>
        <v>-</v>
      </c>
      <c r="S463" s="162"/>
      <c r="T463" s="162" t="str">
        <f>IF(Tabela133917[[#This Row],[Diagnóstico]]="Não Prenha",Tabela133917[[#This Row],[E.C.C. IA]],"-")</f>
        <v>-</v>
      </c>
      <c r="U463" s="162" t="str">
        <f>IF(Tabela133917[[#This Row],[Diagnóstico]]="Não Prenha",Tabela133917[[#This Row],[Raça IA]],"-")</f>
        <v>-</v>
      </c>
      <c r="V463" s="162"/>
      <c r="W463" s="162">
        <f>Tabela133917[[#This Row],[Categoria]]</f>
        <v>0</v>
      </c>
      <c r="X463" s="162"/>
      <c r="Y463" s="162"/>
      <c r="Z463" s="162"/>
      <c r="AA463" s="162"/>
      <c r="AB463" s="150" t="str">
        <f t="shared" si="22"/>
        <v/>
      </c>
      <c r="AD463" s="157"/>
      <c r="AE463" s="158" t="str">
        <f>IF(Tabela131241018[[#This Row],[Diagnóstico]]="Não Prenha ",Tabela133917[[#This Row],[Vaca]],"-")</f>
        <v>-</v>
      </c>
      <c r="AF463" s="162"/>
      <c r="AG463" s="162"/>
      <c r="AH463" s="162"/>
      <c r="AI463" s="162"/>
      <c r="AJ463" s="162"/>
      <c r="AK463" s="162">
        <f>Tabela133917[[#This Row],[Categoria]]</f>
        <v>0</v>
      </c>
      <c r="AL463" s="162"/>
      <c r="AM463" s="162"/>
      <c r="AN463" s="162"/>
      <c r="AO463" s="162"/>
      <c r="AP463" s="150" t="str">
        <f t="shared" si="23"/>
        <v/>
      </c>
    </row>
    <row r="464" spans="1:42" s="144" customFormat="1" ht="16.5" hidden="1" x14ac:dyDescent="0.25">
      <c r="A464" s="159"/>
      <c r="B464" s="157"/>
      <c r="C464" s="158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50" t="str">
        <f t="shared" si="21"/>
        <v/>
      </c>
      <c r="P464" s="157"/>
      <c r="Q464" s="158" t="str">
        <f>IF(Tabela133917[[#This Row],[Diagnóstico]]="Não Prenha",Tabela133917[[#This Row],[Vaca]],"-")</f>
        <v>-</v>
      </c>
      <c r="R464" s="162" t="str">
        <f>IF(Tabela133917[[#This Row],[Diagnóstico]]="Não Prenha",Tabela133917[[#This Row],[E.C.C DG]],"-")</f>
        <v>-</v>
      </c>
      <c r="S464" s="162"/>
      <c r="T464" s="162" t="str">
        <f>IF(Tabela133917[[#This Row],[Diagnóstico]]="Não Prenha",Tabela133917[[#This Row],[E.C.C. IA]],"-")</f>
        <v>-</v>
      </c>
      <c r="U464" s="162" t="str">
        <f>IF(Tabela133917[[#This Row],[Diagnóstico]]="Não Prenha",Tabela133917[[#This Row],[Raça IA]],"-")</f>
        <v>-</v>
      </c>
      <c r="V464" s="162"/>
      <c r="W464" s="162">
        <f>Tabela133917[[#This Row],[Categoria]]</f>
        <v>0</v>
      </c>
      <c r="X464" s="162"/>
      <c r="Y464" s="162"/>
      <c r="Z464" s="162"/>
      <c r="AA464" s="162"/>
      <c r="AB464" s="150" t="str">
        <f t="shared" si="22"/>
        <v/>
      </c>
      <c r="AD464" s="157"/>
      <c r="AE464" s="158" t="str">
        <f>IF(Tabela131241018[[#This Row],[Diagnóstico]]="Não Prenha ",Tabela133917[[#This Row],[Vaca]],"-")</f>
        <v>-</v>
      </c>
      <c r="AF464" s="162"/>
      <c r="AG464" s="162"/>
      <c r="AH464" s="162"/>
      <c r="AI464" s="162"/>
      <c r="AJ464" s="162"/>
      <c r="AK464" s="162">
        <f>Tabela133917[[#This Row],[Categoria]]</f>
        <v>0</v>
      </c>
      <c r="AL464" s="162"/>
      <c r="AM464" s="162"/>
      <c r="AN464" s="162"/>
      <c r="AO464" s="162"/>
      <c r="AP464" s="150" t="str">
        <f t="shared" si="23"/>
        <v/>
      </c>
    </row>
    <row r="465" spans="1:42" s="144" customFormat="1" hidden="1" x14ac:dyDescent="0.25">
      <c r="A465" s="156"/>
      <c r="B465" s="76"/>
      <c r="C465" s="155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50" t="str">
        <f t="shared" si="21"/>
        <v/>
      </c>
      <c r="P465" s="76"/>
      <c r="Q465" s="155" t="str">
        <f>IF(Tabela133917[[#This Row],[Diagnóstico]]="Não Prenha",Tabela133917[[#This Row],[Vaca]],"-")</f>
        <v>-</v>
      </c>
      <c r="R465" s="162" t="str">
        <f>IF(Tabela133917[[#This Row],[Diagnóstico]]="Não Prenha",Tabela133917[[#This Row],[E.C.C DG]],"-")</f>
        <v>-</v>
      </c>
      <c r="S465" s="162"/>
      <c r="T465" s="162" t="str">
        <f>IF(Tabela133917[[#This Row],[Diagnóstico]]="Não Prenha",Tabela133917[[#This Row],[E.C.C. IA]],"-")</f>
        <v>-</v>
      </c>
      <c r="U465" s="162" t="str">
        <f>IF(Tabela133917[[#This Row],[Diagnóstico]]="Não Prenha",Tabela133917[[#This Row],[Raça IA]],"-")</f>
        <v>-</v>
      </c>
      <c r="V465" s="162"/>
      <c r="W465" s="162">
        <f>Tabela133917[[#This Row],[Categoria]]</f>
        <v>0</v>
      </c>
      <c r="X465" s="162"/>
      <c r="Y465" s="162"/>
      <c r="Z465" s="162"/>
      <c r="AA465" s="162"/>
      <c r="AB465" s="150" t="str">
        <f t="shared" si="22"/>
        <v/>
      </c>
      <c r="AD465" s="76"/>
      <c r="AE465" s="155" t="str">
        <f>IF(Tabela131241018[[#This Row],[Diagnóstico]]="Não Prenha ",Tabela133917[[#This Row],[Vaca]],"-")</f>
        <v>-</v>
      </c>
      <c r="AF465" s="162"/>
      <c r="AG465" s="162"/>
      <c r="AH465" s="162"/>
      <c r="AI465" s="162"/>
      <c r="AJ465" s="162"/>
      <c r="AK465" s="162">
        <f>Tabela133917[[#This Row],[Categoria]]</f>
        <v>0</v>
      </c>
      <c r="AL465" s="162"/>
      <c r="AM465" s="162"/>
      <c r="AN465" s="162"/>
      <c r="AO465" s="162"/>
      <c r="AP465" s="150" t="str">
        <f t="shared" si="23"/>
        <v/>
      </c>
    </row>
    <row r="466" spans="1:42" s="144" customFormat="1" hidden="1" x14ac:dyDescent="0.25">
      <c r="A466" s="156"/>
      <c r="B466" s="76"/>
      <c r="C466" s="155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50" t="str">
        <f t="shared" si="21"/>
        <v/>
      </c>
      <c r="P466" s="76"/>
      <c r="Q466" s="155" t="str">
        <f>IF(Tabela133917[[#This Row],[Diagnóstico]]="Não Prenha",Tabela133917[[#This Row],[Vaca]],"-")</f>
        <v>-</v>
      </c>
      <c r="R466" s="162" t="str">
        <f>IF(Tabela133917[[#This Row],[Diagnóstico]]="Não Prenha",Tabela133917[[#This Row],[E.C.C DG]],"-")</f>
        <v>-</v>
      </c>
      <c r="S466" s="162"/>
      <c r="T466" s="162" t="str">
        <f>IF(Tabela133917[[#This Row],[Diagnóstico]]="Não Prenha",Tabela133917[[#This Row],[E.C.C. IA]],"-")</f>
        <v>-</v>
      </c>
      <c r="U466" s="162" t="str">
        <f>IF(Tabela133917[[#This Row],[Diagnóstico]]="Não Prenha",Tabela133917[[#This Row],[Raça IA]],"-")</f>
        <v>-</v>
      </c>
      <c r="V466" s="162"/>
      <c r="W466" s="162">
        <f>Tabela133917[[#This Row],[Categoria]]</f>
        <v>0</v>
      </c>
      <c r="X466" s="162"/>
      <c r="Y466" s="162"/>
      <c r="Z466" s="162"/>
      <c r="AA466" s="162"/>
      <c r="AB466" s="150" t="str">
        <f t="shared" si="22"/>
        <v/>
      </c>
      <c r="AD466" s="76"/>
      <c r="AE466" s="155" t="str">
        <f>IF(Tabela131241018[[#This Row],[Diagnóstico]]="Não Prenha ",Tabela133917[[#This Row],[Vaca]],"-")</f>
        <v>-</v>
      </c>
      <c r="AF466" s="162"/>
      <c r="AG466" s="162"/>
      <c r="AH466" s="162"/>
      <c r="AI466" s="162"/>
      <c r="AJ466" s="162"/>
      <c r="AK466" s="162">
        <f>Tabela133917[[#This Row],[Categoria]]</f>
        <v>0</v>
      </c>
      <c r="AL466" s="162"/>
      <c r="AM466" s="162"/>
      <c r="AN466" s="162"/>
      <c r="AO466" s="162"/>
      <c r="AP466" s="150" t="str">
        <f t="shared" si="23"/>
        <v/>
      </c>
    </row>
    <row r="467" spans="1:42" s="144" customFormat="1" hidden="1" x14ac:dyDescent="0.25">
      <c r="A467" s="156"/>
      <c r="B467" s="76"/>
      <c r="C467" s="155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50" t="str">
        <f t="shared" si="21"/>
        <v/>
      </c>
      <c r="P467" s="76"/>
      <c r="Q467" s="155" t="str">
        <f>IF(Tabela133917[[#This Row],[Diagnóstico]]="Não Prenha",Tabela133917[[#This Row],[Vaca]],"-")</f>
        <v>-</v>
      </c>
      <c r="R467" s="162" t="str">
        <f>IF(Tabela133917[[#This Row],[Diagnóstico]]="Não Prenha",Tabela133917[[#This Row],[E.C.C DG]],"-")</f>
        <v>-</v>
      </c>
      <c r="S467" s="162"/>
      <c r="T467" s="162" t="str">
        <f>IF(Tabela133917[[#This Row],[Diagnóstico]]="Não Prenha",Tabela133917[[#This Row],[E.C.C. IA]],"-")</f>
        <v>-</v>
      </c>
      <c r="U467" s="162" t="str">
        <f>IF(Tabela133917[[#This Row],[Diagnóstico]]="Não Prenha",Tabela133917[[#This Row],[Raça IA]],"-")</f>
        <v>-</v>
      </c>
      <c r="V467" s="162"/>
      <c r="W467" s="162">
        <f>Tabela133917[[#This Row],[Categoria]]</f>
        <v>0</v>
      </c>
      <c r="X467" s="162"/>
      <c r="Y467" s="162"/>
      <c r="Z467" s="162"/>
      <c r="AA467" s="162"/>
      <c r="AB467" s="150" t="str">
        <f t="shared" si="22"/>
        <v/>
      </c>
      <c r="AD467" s="76"/>
      <c r="AE467" s="155" t="str">
        <f>IF(Tabela131241018[[#This Row],[Diagnóstico]]="Não Prenha ",Tabela133917[[#This Row],[Vaca]],"-")</f>
        <v>-</v>
      </c>
      <c r="AF467" s="162"/>
      <c r="AG467" s="162"/>
      <c r="AH467" s="162"/>
      <c r="AI467" s="162"/>
      <c r="AJ467" s="162"/>
      <c r="AK467" s="162">
        <f>Tabela133917[[#This Row],[Categoria]]</f>
        <v>0</v>
      </c>
      <c r="AL467" s="162"/>
      <c r="AM467" s="162"/>
      <c r="AN467" s="162"/>
      <c r="AO467" s="162"/>
      <c r="AP467" s="150" t="str">
        <f t="shared" si="23"/>
        <v/>
      </c>
    </row>
    <row r="468" spans="1:42" s="144" customFormat="1" hidden="1" x14ac:dyDescent="0.25">
      <c r="A468" s="156"/>
      <c r="B468" s="76"/>
      <c r="C468" s="155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50" t="str">
        <f t="shared" si="21"/>
        <v/>
      </c>
      <c r="P468" s="76"/>
      <c r="Q468" s="155" t="str">
        <f>IF(Tabela133917[[#This Row],[Diagnóstico]]="Não Prenha",Tabela133917[[#This Row],[Vaca]],"-")</f>
        <v>-</v>
      </c>
      <c r="R468" s="162" t="str">
        <f>IF(Tabela133917[[#This Row],[Diagnóstico]]="Não Prenha",Tabela133917[[#This Row],[E.C.C DG]],"-")</f>
        <v>-</v>
      </c>
      <c r="S468" s="162"/>
      <c r="T468" s="162" t="str">
        <f>IF(Tabela133917[[#This Row],[Diagnóstico]]="Não Prenha",Tabela133917[[#This Row],[E.C.C. IA]],"-")</f>
        <v>-</v>
      </c>
      <c r="U468" s="162" t="str">
        <f>IF(Tabela133917[[#This Row],[Diagnóstico]]="Não Prenha",Tabela133917[[#This Row],[Raça IA]],"-")</f>
        <v>-</v>
      </c>
      <c r="V468" s="162"/>
      <c r="W468" s="162">
        <f>Tabela133917[[#This Row],[Categoria]]</f>
        <v>0</v>
      </c>
      <c r="X468" s="162"/>
      <c r="Y468" s="162"/>
      <c r="Z468" s="162"/>
      <c r="AA468" s="162"/>
      <c r="AB468" s="150" t="str">
        <f t="shared" si="22"/>
        <v/>
      </c>
      <c r="AD468" s="76"/>
      <c r="AE468" s="155" t="str">
        <f>IF(Tabela131241018[[#This Row],[Diagnóstico]]="Não Prenha ",Tabela133917[[#This Row],[Vaca]],"-")</f>
        <v>-</v>
      </c>
      <c r="AF468" s="162"/>
      <c r="AG468" s="162"/>
      <c r="AH468" s="162"/>
      <c r="AI468" s="162"/>
      <c r="AJ468" s="162"/>
      <c r="AK468" s="162">
        <f>Tabela133917[[#This Row],[Categoria]]</f>
        <v>0</v>
      </c>
      <c r="AL468" s="162"/>
      <c r="AM468" s="162"/>
      <c r="AN468" s="162"/>
      <c r="AO468" s="162"/>
      <c r="AP468" s="150" t="str">
        <f t="shared" si="23"/>
        <v/>
      </c>
    </row>
    <row r="469" spans="1:42" s="144" customFormat="1" hidden="1" x14ac:dyDescent="0.25">
      <c r="A469" s="156"/>
      <c r="B469" s="76"/>
      <c r="C469" s="155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50" t="str">
        <f t="shared" si="21"/>
        <v/>
      </c>
      <c r="P469" s="76"/>
      <c r="Q469" s="155" t="str">
        <f>IF(Tabela133917[[#This Row],[Diagnóstico]]="Não Prenha",Tabela133917[[#This Row],[Vaca]],"-")</f>
        <v>-</v>
      </c>
      <c r="R469" s="162" t="str">
        <f>IF(Tabela133917[[#This Row],[Diagnóstico]]="Não Prenha",Tabela133917[[#This Row],[E.C.C DG]],"-")</f>
        <v>-</v>
      </c>
      <c r="S469" s="162"/>
      <c r="T469" s="162" t="str">
        <f>IF(Tabela133917[[#This Row],[Diagnóstico]]="Não Prenha",Tabela133917[[#This Row],[E.C.C. IA]],"-")</f>
        <v>-</v>
      </c>
      <c r="U469" s="162" t="str">
        <f>IF(Tabela133917[[#This Row],[Diagnóstico]]="Não Prenha",Tabela133917[[#This Row],[Raça IA]],"-")</f>
        <v>-</v>
      </c>
      <c r="V469" s="162"/>
      <c r="W469" s="162">
        <f>Tabela133917[[#This Row],[Categoria]]</f>
        <v>0</v>
      </c>
      <c r="X469" s="162"/>
      <c r="Y469" s="162"/>
      <c r="Z469" s="162"/>
      <c r="AA469" s="162"/>
      <c r="AB469" s="150" t="str">
        <f t="shared" si="22"/>
        <v/>
      </c>
      <c r="AD469" s="76"/>
      <c r="AE469" s="155" t="str">
        <f>IF(Tabela131241018[[#This Row],[Diagnóstico]]="Não Prenha ",Tabela133917[[#This Row],[Vaca]],"-")</f>
        <v>-</v>
      </c>
      <c r="AF469" s="162"/>
      <c r="AG469" s="162"/>
      <c r="AH469" s="162"/>
      <c r="AI469" s="162"/>
      <c r="AJ469" s="162"/>
      <c r="AK469" s="162">
        <f>Tabela133917[[#This Row],[Categoria]]</f>
        <v>0</v>
      </c>
      <c r="AL469" s="162"/>
      <c r="AM469" s="162"/>
      <c r="AN469" s="162"/>
      <c r="AO469" s="162"/>
      <c r="AP469" s="150" t="str">
        <f t="shared" si="23"/>
        <v/>
      </c>
    </row>
    <row r="470" spans="1:42" s="144" customFormat="1" hidden="1" x14ac:dyDescent="0.25">
      <c r="A470" s="156"/>
      <c r="B470" s="76"/>
      <c r="C470" s="155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50" t="str">
        <f t="shared" si="21"/>
        <v/>
      </c>
      <c r="P470" s="76"/>
      <c r="Q470" s="155" t="str">
        <f>IF(Tabela133917[[#This Row],[Diagnóstico]]="Não Prenha",Tabela133917[[#This Row],[Vaca]],"-")</f>
        <v>-</v>
      </c>
      <c r="R470" s="162" t="str">
        <f>IF(Tabela133917[[#This Row],[Diagnóstico]]="Não Prenha",Tabela133917[[#This Row],[E.C.C DG]],"-")</f>
        <v>-</v>
      </c>
      <c r="S470" s="162"/>
      <c r="T470" s="162" t="str">
        <f>IF(Tabela133917[[#This Row],[Diagnóstico]]="Não Prenha",Tabela133917[[#This Row],[E.C.C. IA]],"-")</f>
        <v>-</v>
      </c>
      <c r="U470" s="162" t="str">
        <f>IF(Tabela133917[[#This Row],[Diagnóstico]]="Não Prenha",Tabela133917[[#This Row],[Raça IA]],"-")</f>
        <v>-</v>
      </c>
      <c r="V470" s="162"/>
      <c r="W470" s="162">
        <f>Tabela133917[[#This Row],[Categoria]]</f>
        <v>0</v>
      </c>
      <c r="X470" s="162"/>
      <c r="Y470" s="162"/>
      <c r="Z470" s="162"/>
      <c r="AA470" s="162"/>
      <c r="AB470" s="150" t="str">
        <f t="shared" si="22"/>
        <v/>
      </c>
      <c r="AD470" s="76"/>
      <c r="AE470" s="155" t="str">
        <f>IF(Tabela131241018[[#This Row],[Diagnóstico]]="Não Prenha ",Tabela133917[[#This Row],[Vaca]],"-")</f>
        <v>-</v>
      </c>
      <c r="AF470" s="162"/>
      <c r="AG470" s="162"/>
      <c r="AH470" s="162"/>
      <c r="AI470" s="162"/>
      <c r="AJ470" s="162"/>
      <c r="AK470" s="162">
        <f>Tabela133917[[#This Row],[Categoria]]</f>
        <v>0</v>
      </c>
      <c r="AL470" s="162"/>
      <c r="AM470" s="162"/>
      <c r="AN470" s="162"/>
      <c r="AO470" s="162"/>
      <c r="AP470" s="150" t="str">
        <f t="shared" si="23"/>
        <v/>
      </c>
    </row>
    <row r="471" spans="1:42" s="144" customFormat="1" hidden="1" x14ac:dyDescent="0.25">
      <c r="A471" s="156"/>
      <c r="B471" s="76"/>
      <c r="C471" s="155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50" t="str">
        <f t="shared" si="21"/>
        <v/>
      </c>
      <c r="P471" s="76"/>
      <c r="Q471" s="155" t="str">
        <f>IF(Tabela133917[[#This Row],[Diagnóstico]]="Não Prenha",Tabela133917[[#This Row],[Vaca]],"-")</f>
        <v>-</v>
      </c>
      <c r="R471" s="162" t="str">
        <f>IF(Tabela133917[[#This Row],[Diagnóstico]]="Não Prenha",Tabela133917[[#This Row],[E.C.C DG]],"-")</f>
        <v>-</v>
      </c>
      <c r="S471" s="162"/>
      <c r="T471" s="162" t="str">
        <f>IF(Tabela133917[[#This Row],[Diagnóstico]]="Não Prenha",Tabela133917[[#This Row],[E.C.C. IA]],"-")</f>
        <v>-</v>
      </c>
      <c r="U471" s="162" t="str">
        <f>IF(Tabela133917[[#This Row],[Diagnóstico]]="Não Prenha",Tabela133917[[#This Row],[Raça IA]],"-")</f>
        <v>-</v>
      </c>
      <c r="V471" s="162"/>
      <c r="W471" s="162">
        <f>Tabela133917[[#This Row],[Categoria]]</f>
        <v>0</v>
      </c>
      <c r="X471" s="162"/>
      <c r="Y471" s="162"/>
      <c r="Z471" s="162"/>
      <c r="AA471" s="162"/>
      <c r="AB471" s="150" t="str">
        <f t="shared" si="22"/>
        <v/>
      </c>
      <c r="AD471" s="76"/>
      <c r="AE471" s="155" t="str">
        <f>IF(Tabela131241018[[#This Row],[Diagnóstico]]="Não Prenha ",Tabela133917[[#This Row],[Vaca]],"-")</f>
        <v>-</v>
      </c>
      <c r="AF471" s="162"/>
      <c r="AG471" s="162"/>
      <c r="AH471" s="162"/>
      <c r="AI471" s="162"/>
      <c r="AJ471" s="162"/>
      <c r="AK471" s="162">
        <f>Tabela133917[[#This Row],[Categoria]]</f>
        <v>0</v>
      </c>
      <c r="AL471" s="162"/>
      <c r="AM471" s="162"/>
      <c r="AN471" s="162"/>
      <c r="AO471" s="162"/>
      <c r="AP471" s="150" t="str">
        <f t="shared" si="23"/>
        <v/>
      </c>
    </row>
    <row r="472" spans="1:42" s="144" customFormat="1" hidden="1" x14ac:dyDescent="0.25">
      <c r="A472" s="156"/>
      <c r="B472" s="76"/>
      <c r="C472" s="155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50" t="str">
        <f t="shared" si="21"/>
        <v/>
      </c>
      <c r="P472" s="76"/>
      <c r="Q472" s="155" t="str">
        <f>IF(Tabela133917[[#This Row],[Diagnóstico]]="Não Prenha",Tabela133917[[#This Row],[Vaca]],"-")</f>
        <v>-</v>
      </c>
      <c r="R472" s="162" t="str">
        <f>IF(Tabela133917[[#This Row],[Diagnóstico]]="Não Prenha",Tabela133917[[#This Row],[E.C.C DG]],"-")</f>
        <v>-</v>
      </c>
      <c r="S472" s="162"/>
      <c r="T472" s="162" t="str">
        <f>IF(Tabela133917[[#This Row],[Diagnóstico]]="Não Prenha",Tabela133917[[#This Row],[E.C.C. IA]],"-")</f>
        <v>-</v>
      </c>
      <c r="U472" s="162" t="str">
        <f>IF(Tabela133917[[#This Row],[Diagnóstico]]="Não Prenha",Tabela133917[[#This Row],[Raça IA]],"-")</f>
        <v>-</v>
      </c>
      <c r="V472" s="162"/>
      <c r="W472" s="162">
        <f>Tabela133917[[#This Row],[Categoria]]</f>
        <v>0</v>
      </c>
      <c r="X472" s="162"/>
      <c r="Y472" s="162"/>
      <c r="Z472" s="162"/>
      <c r="AA472" s="162"/>
      <c r="AB472" s="150" t="str">
        <f t="shared" si="22"/>
        <v/>
      </c>
      <c r="AD472" s="76"/>
      <c r="AE472" s="155" t="str">
        <f>IF(Tabela131241018[[#This Row],[Diagnóstico]]="Não Prenha ",Tabela133917[[#This Row],[Vaca]],"-")</f>
        <v>-</v>
      </c>
      <c r="AF472" s="162"/>
      <c r="AG472" s="162"/>
      <c r="AH472" s="162"/>
      <c r="AI472" s="162"/>
      <c r="AJ472" s="162"/>
      <c r="AK472" s="162">
        <f>Tabela133917[[#This Row],[Categoria]]</f>
        <v>0</v>
      </c>
      <c r="AL472" s="162"/>
      <c r="AM472" s="162"/>
      <c r="AN472" s="162"/>
      <c r="AO472" s="162"/>
      <c r="AP472" s="150" t="str">
        <f t="shared" si="23"/>
        <v/>
      </c>
    </row>
    <row r="473" spans="1:42" s="144" customFormat="1" hidden="1" x14ac:dyDescent="0.25">
      <c r="A473" s="156"/>
      <c r="B473" s="76"/>
      <c r="C473" s="155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50" t="str">
        <f t="shared" si="21"/>
        <v/>
      </c>
      <c r="P473" s="76"/>
      <c r="Q473" s="155" t="str">
        <f>IF(Tabela133917[[#This Row],[Diagnóstico]]="Não Prenha",Tabela133917[[#This Row],[Vaca]],"-")</f>
        <v>-</v>
      </c>
      <c r="R473" s="162" t="str">
        <f>IF(Tabela133917[[#This Row],[Diagnóstico]]="Não Prenha",Tabela133917[[#This Row],[E.C.C DG]],"-")</f>
        <v>-</v>
      </c>
      <c r="S473" s="162"/>
      <c r="T473" s="162" t="str">
        <f>IF(Tabela133917[[#This Row],[Diagnóstico]]="Não Prenha",Tabela133917[[#This Row],[E.C.C. IA]],"-")</f>
        <v>-</v>
      </c>
      <c r="U473" s="162" t="str">
        <f>IF(Tabela133917[[#This Row],[Diagnóstico]]="Não Prenha",Tabela133917[[#This Row],[Raça IA]],"-")</f>
        <v>-</v>
      </c>
      <c r="V473" s="162"/>
      <c r="W473" s="162">
        <f>Tabela133917[[#This Row],[Categoria]]</f>
        <v>0</v>
      </c>
      <c r="X473" s="162"/>
      <c r="Y473" s="162"/>
      <c r="Z473" s="162"/>
      <c r="AA473" s="162"/>
      <c r="AB473" s="150" t="str">
        <f t="shared" si="22"/>
        <v/>
      </c>
      <c r="AD473" s="76"/>
      <c r="AE473" s="155" t="str">
        <f>IF(Tabela131241018[[#This Row],[Diagnóstico]]="Não Prenha ",Tabela133917[[#This Row],[Vaca]],"-")</f>
        <v>-</v>
      </c>
      <c r="AF473" s="162"/>
      <c r="AG473" s="162"/>
      <c r="AH473" s="162"/>
      <c r="AI473" s="162"/>
      <c r="AJ473" s="162"/>
      <c r="AK473" s="162">
        <f>Tabela133917[[#This Row],[Categoria]]</f>
        <v>0</v>
      </c>
      <c r="AL473" s="162"/>
      <c r="AM473" s="162"/>
      <c r="AN473" s="162"/>
      <c r="AO473" s="162"/>
      <c r="AP473" s="150" t="str">
        <f t="shared" si="23"/>
        <v/>
      </c>
    </row>
    <row r="474" spans="1:42" s="144" customFormat="1" hidden="1" x14ac:dyDescent="0.25">
      <c r="A474" s="156"/>
      <c r="B474" s="76"/>
      <c r="C474" s="155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50" t="str">
        <f t="shared" si="21"/>
        <v/>
      </c>
      <c r="P474" s="76"/>
      <c r="Q474" s="155" t="str">
        <f>IF(Tabela133917[[#This Row],[Diagnóstico]]="Não Prenha",Tabela133917[[#This Row],[Vaca]],"-")</f>
        <v>-</v>
      </c>
      <c r="R474" s="162" t="str">
        <f>IF(Tabela133917[[#This Row],[Diagnóstico]]="Não Prenha",Tabela133917[[#This Row],[E.C.C DG]],"-")</f>
        <v>-</v>
      </c>
      <c r="S474" s="162"/>
      <c r="T474" s="162" t="str">
        <f>IF(Tabela133917[[#This Row],[Diagnóstico]]="Não Prenha",Tabela133917[[#This Row],[E.C.C. IA]],"-")</f>
        <v>-</v>
      </c>
      <c r="U474" s="162" t="str">
        <f>IF(Tabela133917[[#This Row],[Diagnóstico]]="Não Prenha",Tabela133917[[#This Row],[Raça IA]],"-")</f>
        <v>-</v>
      </c>
      <c r="V474" s="162"/>
      <c r="W474" s="162">
        <f>Tabela133917[[#This Row],[Categoria]]</f>
        <v>0</v>
      </c>
      <c r="X474" s="162"/>
      <c r="Y474" s="162"/>
      <c r="Z474" s="162"/>
      <c r="AA474" s="162"/>
      <c r="AB474" s="150" t="str">
        <f t="shared" si="22"/>
        <v/>
      </c>
      <c r="AD474" s="76"/>
      <c r="AE474" s="155" t="str">
        <f>IF(Tabela131241018[[#This Row],[Diagnóstico]]="Não Prenha ",Tabela133917[[#This Row],[Vaca]],"-")</f>
        <v>-</v>
      </c>
      <c r="AF474" s="162"/>
      <c r="AG474" s="162"/>
      <c r="AH474" s="162"/>
      <c r="AI474" s="162"/>
      <c r="AJ474" s="162"/>
      <c r="AK474" s="162">
        <f>Tabela133917[[#This Row],[Categoria]]</f>
        <v>0</v>
      </c>
      <c r="AL474" s="162"/>
      <c r="AM474" s="162"/>
      <c r="AN474" s="162"/>
      <c r="AO474" s="162"/>
      <c r="AP474" s="150" t="str">
        <f t="shared" si="23"/>
        <v/>
      </c>
    </row>
    <row r="475" spans="1:42" s="144" customFormat="1" hidden="1" x14ac:dyDescent="0.25">
      <c r="A475" s="156"/>
      <c r="B475" s="76"/>
      <c r="C475" s="155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50" t="str">
        <f t="shared" si="21"/>
        <v/>
      </c>
      <c r="P475" s="76"/>
      <c r="Q475" s="155" t="str">
        <f>IF(Tabela133917[[#This Row],[Diagnóstico]]="Não Prenha",Tabela133917[[#This Row],[Vaca]],"-")</f>
        <v>-</v>
      </c>
      <c r="R475" s="162" t="str">
        <f>IF(Tabela133917[[#This Row],[Diagnóstico]]="Não Prenha",Tabela133917[[#This Row],[E.C.C DG]],"-")</f>
        <v>-</v>
      </c>
      <c r="S475" s="162"/>
      <c r="T475" s="162" t="str">
        <f>IF(Tabela133917[[#This Row],[Diagnóstico]]="Não Prenha",Tabela133917[[#This Row],[E.C.C. IA]],"-")</f>
        <v>-</v>
      </c>
      <c r="U475" s="162" t="str">
        <f>IF(Tabela133917[[#This Row],[Diagnóstico]]="Não Prenha",Tabela133917[[#This Row],[Raça IA]],"-")</f>
        <v>-</v>
      </c>
      <c r="V475" s="162"/>
      <c r="W475" s="162">
        <f>Tabela133917[[#This Row],[Categoria]]</f>
        <v>0</v>
      </c>
      <c r="X475" s="162"/>
      <c r="Y475" s="162"/>
      <c r="Z475" s="162"/>
      <c r="AA475" s="162"/>
      <c r="AB475" s="150" t="str">
        <f t="shared" si="22"/>
        <v/>
      </c>
      <c r="AD475" s="76"/>
      <c r="AE475" s="155" t="str">
        <f>IF(Tabela131241018[[#This Row],[Diagnóstico]]="Não Prenha ",Tabela133917[[#This Row],[Vaca]],"-")</f>
        <v>-</v>
      </c>
      <c r="AF475" s="162"/>
      <c r="AG475" s="162"/>
      <c r="AH475" s="162"/>
      <c r="AI475" s="162"/>
      <c r="AJ475" s="162"/>
      <c r="AK475" s="162">
        <f>Tabela133917[[#This Row],[Categoria]]</f>
        <v>0</v>
      </c>
      <c r="AL475" s="162"/>
      <c r="AM475" s="162"/>
      <c r="AN475" s="162"/>
      <c r="AO475" s="162"/>
      <c r="AP475" s="150" t="str">
        <f t="shared" si="23"/>
        <v/>
      </c>
    </row>
    <row r="476" spans="1:42" s="144" customFormat="1" hidden="1" x14ac:dyDescent="0.25">
      <c r="A476" s="156"/>
      <c r="B476" s="76"/>
      <c r="C476" s="155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50" t="str">
        <f t="shared" si="21"/>
        <v/>
      </c>
      <c r="P476" s="76"/>
      <c r="Q476" s="155" t="str">
        <f>IF(Tabela133917[[#This Row],[Diagnóstico]]="Não Prenha",Tabela133917[[#This Row],[Vaca]],"-")</f>
        <v>-</v>
      </c>
      <c r="R476" s="162" t="str">
        <f>IF(Tabela133917[[#This Row],[Diagnóstico]]="Não Prenha",Tabela133917[[#This Row],[E.C.C DG]],"-")</f>
        <v>-</v>
      </c>
      <c r="S476" s="162"/>
      <c r="T476" s="162" t="str">
        <f>IF(Tabela133917[[#This Row],[Diagnóstico]]="Não Prenha",Tabela133917[[#This Row],[E.C.C. IA]],"-")</f>
        <v>-</v>
      </c>
      <c r="U476" s="162" t="str">
        <f>IF(Tabela133917[[#This Row],[Diagnóstico]]="Não Prenha",Tabela133917[[#This Row],[Raça IA]],"-")</f>
        <v>-</v>
      </c>
      <c r="V476" s="162"/>
      <c r="W476" s="162">
        <f>Tabela133917[[#This Row],[Categoria]]</f>
        <v>0</v>
      </c>
      <c r="X476" s="162"/>
      <c r="Y476" s="162"/>
      <c r="Z476" s="162"/>
      <c r="AA476" s="162"/>
      <c r="AB476" s="150" t="str">
        <f t="shared" si="22"/>
        <v/>
      </c>
      <c r="AD476" s="76"/>
      <c r="AE476" s="155" t="str">
        <f>IF(Tabela131241018[[#This Row],[Diagnóstico]]="Não Prenha ",Tabela133917[[#This Row],[Vaca]],"-")</f>
        <v>-</v>
      </c>
      <c r="AF476" s="162"/>
      <c r="AG476" s="162"/>
      <c r="AH476" s="162"/>
      <c r="AI476" s="162"/>
      <c r="AJ476" s="162"/>
      <c r="AK476" s="162">
        <f>Tabela133917[[#This Row],[Categoria]]</f>
        <v>0</v>
      </c>
      <c r="AL476" s="162"/>
      <c r="AM476" s="162"/>
      <c r="AN476" s="162"/>
      <c r="AO476" s="162"/>
      <c r="AP476" s="150" t="str">
        <f t="shared" si="23"/>
        <v/>
      </c>
    </row>
    <row r="477" spans="1:42" s="144" customFormat="1" hidden="1" x14ac:dyDescent="0.25">
      <c r="A477" s="156"/>
      <c r="B477" s="76"/>
      <c r="C477" s="155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50" t="str">
        <f t="shared" si="21"/>
        <v/>
      </c>
      <c r="P477" s="76"/>
      <c r="Q477" s="155" t="str">
        <f>IF(Tabela133917[[#This Row],[Diagnóstico]]="Não Prenha",Tabela133917[[#This Row],[Vaca]],"-")</f>
        <v>-</v>
      </c>
      <c r="R477" s="162" t="str">
        <f>IF(Tabela133917[[#This Row],[Diagnóstico]]="Não Prenha",Tabela133917[[#This Row],[E.C.C DG]],"-")</f>
        <v>-</v>
      </c>
      <c r="S477" s="162"/>
      <c r="T477" s="162" t="str">
        <f>IF(Tabela133917[[#This Row],[Diagnóstico]]="Não Prenha",Tabela133917[[#This Row],[E.C.C. IA]],"-")</f>
        <v>-</v>
      </c>
      <c r="U477" s="162" t="str">
        <f>IF(Tabela133917[[#This Row],[Diagnóstico]]="Não Prenha",Tabela133917[[#This Row],[Raça IA]],"-")</f>
        <v>-</v>
      </c>
      <c r="V477" s="162"/>
      <c r="W477" s="162">
        <f>Tabela133917[[#This Row],[Categoria]]</f>
        <v>0</v>
      </c>
      <c r="X477" s="162"/>
      <c r="Y477" s="162"/>
      <c r="Z477" s="162"/>
      <c r="AA477" s="162"/>
      <c r="AB477" s="150" t="str">
        <f t="shared" si="22"/>
        <v/>
      </c>
      <c r="AD477" s="76"/>
      <c r="AE477" s="155" t="str">
        <f>IF(Tabela131241018[[#This Row],[Diagnóstico]]="Não Prenha ",Tabela133917[[#This Row],[Vaca]],"-")</f>
        <v>-</v>
      </c>
      <c r="AF477" s="162"/>
      <c r="AG477" s="162"/>
      <c r="AH477" s="162"/>
      <c r="AI477" s="162"/>
      <c r="AJ477" s="162"/>
      <c r="AK477" s="162">
        <f>Tabela133917[[#This Row],[Categoria]]</f>
        <v>0</v>
      </c>
      <c r="AL477" s="162"/>
      <c r="AM477" s="162"/>
      <c r="AN477" s="162"/>
      <c r="AO477" s="162"/>
      <c r="AP477" s="150" t="str">
        <f t="shared" si="23"/>
        <v/>
      </c>
    </row>
    <row r="478" spans="1:42" s="144" customFormat="1" hidden="1" x14ac:dyDescent="0.25">
      <c r="A478" s="156"/>
      <c r="B478" s="76"/>
      <c r="C478" s="155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50" t="str">
        <f t="shared" si="21"/>
        <v/>
      </c>
      <c r="P478" s="76"/>
      <c r="Q478" s="155" t="str">
        <f>IF(Tabela133917[[#This Row],[Diagnóstico]]="Não Prenha",Tabela133917[[#This Row],[Vaca]],"-")</f>
        <v>-</v>
      </c>
      <c r="R478" s="162" t="str">
        <f>IF(Tabela133917[[#This Row],[Diagnóstico]]="Não Prenha",Tabela133917[[#This Row],[E.C.C DG]],"-")</f>
        <v>-</v>
      </c>
      <c r="S478" s="162"/>
      <c r="T478" s="162" t="str">
        <f>IF(Tabela133917[[#This Row],[Diagnóstico]]="Não Prenha",Tabela133917[[#This Row],[E.C.C. IA]],"-")</f>
        <v>-</v>
      </c>
      <c r="U478" s="162" t="str">
        <f>IF(Tabela133917[[#This Row],[Diagnóstico]]="Não Prenha",Tabela133917[[#This Row],[Raça IA]],"-")</f>
        <v>-</v>
      </c>
      <c r="V478" s="162"/>
      <c r="W478" s="162">
        <f>Tabela133917[[#This Row],[Categoria]]</f>
        <v>0</v>
      </c>
      <c r="X478" s="162"/>
      <c r="Y478" s="162"/>
      <c r="Z478" s="162"/>
      <c r="AA478" s="162"/>
      <c r="AB478" s="150" t="str">
        <f t="shared" si="22"/>
        <v/>
      </c>
      <c r="AD478" s="76"/>
      <c r="AE478" s="155" t="str">
        <f>IF(Tabela131241018[[#This Row],[Diagnóstico]]="Não Prenha ",Tabela133917[[#This Row],[Vaca]],"-")</f>
        <v>-</v>
      </c>
      <c r="AF478" s="162"/>
      <c r="AG478" s="162"/>
      <c r="AH478" s="162"/>
      <c r="AI478" s="162"/>
      <c r="AJ478" s="162"/>
      <c r="AK478" s="162">
        <f>Tabela133917[[#This Row],[Categoria]]</f>
        <v>0</v>
      </c>
      <c r="AL478" s="162"/>
      <c r="AM478" s="162"/>
      <c r="AN478" s="162"/>
      <c r="AO478" s="162"/>
      <c r="AP478" s="150" t="str">
        <f t="shared" si="23"/>
        <v/>
      </c>
    </row>
    <row r="479" spans="1:42" s="144" customFormat="1" hidden="1" x14ac:dyDescent="0.25">
      <c r="A479" s="156"/>
      <c r="B479" s="76"/>
      <c r="C479" s="155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50" t="str">
        <f t="shared" si="21"/>
        <v/>
      </c>
      <c r="P479" s="76"/>
      <c r="Q479" s="155" t="str">
        <f>IF(Tabela133917[[#This Row],[Diagnóstico]]="Não Prenha",Tabela133917[[#This Row],[Vaca]],"-")</f>
        <v>-</v>
      </c>
      <c r="R479" s="162" t="str">
        <f>IF(Tabela133917[[#This Row],[Diagnóstico]]="Não Prenha",Tabela133917[[#This Row],[E.C.C DG]],"-")</f>
        <v>-</v>
      </c>
      <c r="S479" s="162"/>
      <c r="T479" s="162" t="str">
        <f>IF(Tabela133917[[#This Row],[Diagnóstico]]="Não Prenha",Tabela133917[[#This Row],[E.C.C. IA]],"-")</f>
        <v>-</v>
      </c>
      <c r="U479" s="162" t="str">
        <f>IF(Tabela133917[[#This Row],[Diagnóstico]]="Não Prenha",Tabela133917[[#This Row],[Raça IA]],"-")</f>
        <v>-</v>
      </c>
      <c r="V479" s="162"/>
      <c r="W479" s="162">
        <f>Tabela133917[[#This Row],[Categoria]]</f>
        <v>0</v>
      </c>
      <c r="X479" s="162"/>
      <c r="Y479" s="162"/>
      <c r="Z479" s="162"/>
      <c r="AA479" s="162"/>
      <c r="AB479" s="150" t="str">
        <f t="shared" si="22"/>
        <v/>
      </c>
      <c r="AD479" s="76"/>
      <c r="AE479" s="155" t="str">
        <f>IF(Tabela131241018[[#This Row],[Diagnóstico]]="Não Prenha ",Tabela133917[[#This Row],[Vaca]],"-")</f>
        <v>-</v>
      </c>
      <c r="AF479" s="162"/>
      <c r="AG479" s="162"/>
      <c r="AH479" s="162"/>
      <c r="AI479" s="162"/>
      <c r="AJ479" s="162"/>
      <c r="AK479" s="162">
        <f>Tabela133917[[#This Row],[Categoria]]</f>
        <v>0</v>
      </c>
      <c r="AL479" s="162"/>
      <c r="AM479" s="162"/>
      <c r="AN479" s="162"/>
      <c r="AO479" s="162"/>
      <c r="AP479" s="150" t="str">
        <f t="shared" si="23"/>
        <v/>
      </c>
    </row>
    <row r="480" spans="1:42" s="144" customFormat="1" hidden="1" x14ac:dyDescent="0.25">
      <c r="A480" s="156"/>
      <c r="B480" s="76"/>
      <c r="C480" s="155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50" t="str">
        <f t="shared" si="21"/>
        <v/>
      </c>
      <c r="P480" s="76"/>
      <c r="Q480" s="155" t="str">
        <f>IF(Tabela133917[[#This Row],[Diagnóstico]]="Não Prenha",Tabela133917[[#This Row],[Vaca]],"-")</f>
        <v>-</v>
      </c>
      <c r="R480" s="162" t="str">
        <f>IF(Tabela133917[[#This Row],[Diagnóstico]]="Não Prenha",Tabela133917[[#This Row],[E.C.C DG]],"-")</f>
        <v>-</v>
      </c>
      <c r="S480" s="162"/>
      <c r="T480" s="162" t="str">
        <f>IF(Tabela133917[[#This Row],[Diagnóstico]]="Não Prenha",Tabela133917[[#This Row],[E.C.C. IA]],"-")</f>
        <v>-</v>
      </c>
      <c r="U480" s="162" t="str">
        <f>IF(Tabela133917[[#This Row],[Diagnóstico]]="Não Prenha",Tabela133917[[#This Row],[Raça IA]],"-")</f>
        <v>-</v>
      </c>
      <c r="V480" s="162"/>
      <c r="W480" s="162">
        <f>Tabela133917[[#This Row],[Categoria]]</f>
        <v>0</v>
      </c>
      <c r="X480" s="162"/>
      <c r="Y480" s="162"/>
      <c r="Z480" s="162"/>
      <c r="AA480" s="162"/>
      <c r="AB480" s="150" t="str">
        <f t="shared" si="22"/>
        <v/>
      </c>
      <c r="AD480" s="76"/>
      <c r="AE480" s="155" t="str">
        <f>IF(Tabela131241018[[#This Row],[Diagnóstico]]="Não Prenha ",Tabela133917[[#This Row],[Vaca]],"-")</f>
        <v>-</v>
      </c>
      <c r="AF480" s="162"/>
      <c r="AG480" s="162"/>
      <c r="AH480" s="162"/>
      <c r="AI480" s="162"/>
      <c r="AJ480" s="162"/>
      <c r="AK480" s="162">
        <f>Tabela133917[[#This Row],[Categoria]]</f>
        <v>0</v>
      </c>
      <c r="AL480" s="162"/>
      <c r="AM480" s="162"/>
      <c r="AN480" s="162"/>
      <c r="AO480" s="162"/>
      <c r="AP480" s="150" t="str">
        <f t="shared" si="23"/>
        <v/>
      </c>
    </row>
    <row r="481" spans="1:42" s="144" customFormat="1" hidden="1" x14ac:dyDescent="0.25">
      <c r="A481" s="156"/>
      <c r="B481" s="76"/>
      <c r="C481" s="155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50" t="str">
        <f t="shared" si="21"/>
        <v/>
      </c>
      <c r="P481" s="76"/>
      <c r="Q481" s="155" t="str">
        <f>IF(Tabela133917[[#This Row],[Diagnóstico]]="Não Prenha",Tabela133917[[#This Row],[Vaca]],"-")</f>
        <v>-</v>
      </c>
      <c r="R481" s="162" t="str">
        <f>IF(Tabela133917[[#This Row],[Diagnóstico]]="Não Prenha",Tabela133917[[#This Row],[E.C.C DG]],"-")</f>
        <v>-</v>
      </c>
      <c r="S481" s="162"/>
      <c r="T481" s="162" t="str">
        <f>IF(Tabela133917[[#This Row],[Diagnóstico]]="Não Prenha",Tabela133917[[#This Row],[E.C.C. IA]],"-")</f>
        <v>-</v>
      </c>
      <c r="U481" s="162" t="str">
        <f>IF(Tabela133917[[#This Row],[Diagnóstico]]="Não Prenha",Tabela133917[[#This Row],[Raça IA]],"-")</f>
        <v>-</v>
      </c>
      <c r="V481" s="162"/>
      <c r="W481" s="162">
        <f>Tabela133917[[#This Row],[Categoria]]</f>
        <v>0</v>
      </c>
      <c r="X481" s="162"/>
      <c r="Y481" s="162"/>
      <c r="Z481" s="162"/>
      <c r="AA481" s="162"/>
      <c r="AB481" s="150" t="str">
        <f t="shared" si="22"/>
        <v/>
      </c>
      <c r="AD481" s="76"/>
      <c r="AE481" s="155" t="str">
        <f>IF(Tabela131241018[[#This Row],[Diagnóstico]]="Não Prenha ",Tabela133917[[#This Row],[Vaca]],"-")</f>
        <v>-</v>
      </c>
      <c r="AF481" s="162"/>
      <c r="AG481" s="162"/>
      <c r="AH481" s="162"/>
      <c r="AI481" s="162"/>
      <c r="AJ481" s="162"/>
      <c r="AK481" s="162">
        <f>Tabela133917[[#This Row],[Categoria]]</f>
        <v>0</v>
      </c>
      <c r="AL481" s="162"/>
      <c r="AM481" s="162"/>
      <c r="AN481" s="162"/>
      <c r="AO481" s="162"/>
      <c r="AP481" s="150" t="str">
        <f t="shared" si="23"/>
        <v/>
      </c>
    </row>
    <row r="482" spans="1:42" s="144" customFormat="1" hidden="1" x14ac:dyDescent="0.25">
      <c r="A482" s="156"/>
      <c r="B482" s="76"/>
      <c r="C482" s="155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50" t="str">
        <f t="shared" si="21"/>
        <v/>
      </c>
      <c r="P482" s="76"/>
      <c r="Q482" s="155" t="str">
        <f>IF(Tabela133917[[#This Row],[Diagnóstico]]="Não Prenha",Tabela133917[[#This Row],[Vaca]],"-")</f>
        <v>-</v>
      </c>
      <c r="R482" s="162" t="str">
        <f>IF(Tabela133917[[#This Row],[Diagnóstico]]="Não Prenha",Tabela133917[[#This Row],[E.C.C DG]],"-")</f>
        <v>-</v>
      </c>
      <c r="S482" s="162"/>
      <c r="T482" s="162" t="str">
        <f>IF(Tabela133917[[#This Row],[Diagnóstico]]="Não Prenha",Tabela133917[[#This Row],[E.C.C. IA]],"-")</f>
        <v>-</v>
      </c>
      <c r="U482" s="162" t="str">
        <f>IF(Tabela133917[[#This Row],[Diagnóstico]]="Não Prenha",Tabela133917[[#This Row],[Raça IA]],"-")</f>
        <v>-</v>
      </c>
      <c r="V482" s="162"/>
      <c r="W482" s="162">
        <f>Tabela133917[[#This Row],[Categoria]]</f>
        <v>0</v>
      </c>
      <c r="X482" s="162"/>
      <c r="Y482" s="162"/>
      <c r="Z482" s="162"/>
      <c r="AA482" s="162"/>
      <c r="AB482" s="150" t="str">
        <f t="shared" si="22"/>
        <v/>
      </c>
      <c r="AD482" s="76"/>
      <c r="AE482" s="155" t="str">
        <f>IF(Tabela131241018[[#This Row],[Diagnóstico]]="Não Prenha ",Tabela133917[[#This Row],[Vaca]],"-")</f>
        <v>-</v>
      </c>
      <c r="AF482" s="162"/>
      <c r="AG482" s="162"/>
      <c r="AH482" s="162"/>
      <c r="AI482" s="162"/>
      <c r="AJ482" s="162"/>
      <c r="AK482" s="162">
        <f>Tabela133917[[#This Row],[Categoria]]</f>
        <v>0</v>
      </c>
      <c r="AL482" s="162"/>
      <c r="AM482" s="162"/>
      <c r="AN482" s="162"/>
      <c r="AO482" s="162"/>
      <c r="AP482" s="150" t="str">
        <f t="shared" si="23"/>
        <v/>
      </c>
    </row>
    <row r="483" spans="1:42" s="144" customFormat="1" hidden="1" x14ac:dyDescent="0.25">
      <c r="A483" s="156"/>
      <c r="B483" s="76"/>
      <c r="C483" s="155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50" t="str">
        <f t="shared" si="21"/>
        <v/>
      </c>
      <c r="P483" s="76"/>
      <c r="Q483" s="155" t="str">
        <f>IF(Tabela133917[[#This Row],[Diagnóstico]]="Não Prenha",Tabela133917[[#This Row],[Vaca]],"-")</f>
        <v>-</v>
      </c>
      <c r="R483" s="162" t="str">
        <f>IF(Tabela133917[[#This Row],[Diagnóstico]]="Não Prenha",Tabela133917[[#This Row],[E.C.C DG]],"-")</f>
        <v>-</v>
      </c>
      <c r="S483" s="162"/>
      <c r="T483" s="162" t="str">
        <f>IF(Tabela133917[[#This Row],[Diagnóstico]]="Não Prenha",Tabela133917[[#This Row],[E.C.C. IA]],"-")</f>
        <v>-</v>
      </c>
      <c r="U483" s="162" t="str">
        <f>IF(Tabela133917[[#This Row],[Diagnóstico]]="Não Prenha",Tabela133917[[#This Row],[Raça IA]],"-")</f>
        <v>-</v>
      </c>
      <c r="V483" s="162"/>
      <c r="W483" s="162">
        <f>Tabela133917[[#This Row],[Categoria]]</f>
        <v>0</v>
      </c>
      <c r="X483" s="162"/>
      <c r="Y483" s="162"/>
      <c r="Z483" s="162"/>
      <c r="AA483" s="162"/>
      <c r="AB483" s="150" t="str">
        <f t="shared" si="22"/>
        <v/>
      </c>
      <c r="AD483" s="76"/>
      <c r="AE483" s="155" t="str">
        <f>IF(Tabela131241018[[#This Row],[Diagnóstico]]="Não Prenha ",Tabela133917[[#This Row],[Vaca]],"-")</f>
        <v>-</v>
      </c>
      <c r="AF483" s="162"/>
      <c r="AG483" s="162"/>
      <c r="AH483" s="162"/>
      <c r="AI483" s="162"/>
      <c r="AJ483" s="162"/>
      <c r="AK483" s="162">
        <f>Tabela133917[[#This Row],[Categoria]]</f>
        <v>0</v>
      </c>
      <c r="AL483" s="162"/>
      <c r="AM483" s="162"/>
      <c r="AN483" s="162"/>
      <c r="AO483" s="162"/>
      <c r="AP483" s="150" t="str">
        <f t="shared" si="23"/>
        <v/>
      </c>
    </row>
    <row r="484" spans="1:42" s="144" customFormat="1" hidden="1" x14ac:dyDescent="0.25">
      <c r="A484" s="156"/>
      <c r="B484" s="76"/>
      <c r="C484" s="155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50" t="str">
        <f t="shared" si="21"/>
        <v/>
      </c>
      <c r="P484" s="76"/>
      <c r="Q484" s="155" t="str">
        <f>IF(Tabela133917[[#This Row],[Diagnóstico]]="Não Prenha",Tabela133917[[#This Row],[Vaca]],"-")</f>
        <v>-</v>
      </c>
      <c r="R484" s="162" t="str">
        <f>IF(Tabela133917[[#This Row],[Diagnóstico]]="Não Prenha",Tabela133917[[#This Row],[E.C.C DG]],"-")</f>
        <v>-</v>
      </c>
      <c r="S484" s="162"/>
      <c r="T484" s="162" t="str">
        <f>IF(Tabela133917[[#This Row],[Diagnóstico]]="Não Prenha",Tabela133917[[#This Row],[E.C.C. IA]],"-")</f>
        <v>-</v>
      </c>
      <c r="U484" s="162" t="str">
        <f>IF(Tabela133917[[#This Row],[Diagnóstico]]="Não Prenha",Tabela133917[[#This Row],[Raça IA]],"-")</f>
        <v>-</v>
      </c>
      <c r="V484" s="162"/>
      <c r="W484" s="162">
        <f>Tabela133917[[#This Row],[Categoria]]</f>
        <v>0</v>
      </c>
      <c r="X484" s="162"/>
      <c r="Y484" s="162"/>
      <c r="Z484" s="162"/>
      <c r="AA484" s="162"/>
      <c r="AB484" s="150" t="str">
        <f t="shared" si="22"/>
        <v/>
      </c>
      <c r="AD484" s="76"/>
      <c r="AE484" s="155" t="str">
        <f>IF(Tabela131241018[[#This Row],[Diagnóstico]]="Não Prenha ",Tabela133917[[#This Row],[Vaca]],"-")</f>
        <v>-</v>
      </c>
      <c r="AF484" s="162"/>
      <c r="AG484" s="162"/>
      <c r="AH484" s="162"/>
      <c r="AI484" s="162"/>
      <c r="AJ484" s="162"/>
      <c r="AK484" s="162">
        <f>Tabela133917[[#This Row],[Categoria]]</f>
        <v>0</v>
      </c>
      <c r="AL484" s="162"/>
      <c r="AM484" s="162"/>
      <c r="AN484" s="162"/>
      <c r="AO484" s="162"/>
      <c r="AP484" s="150" t="str">
        <f t="shared" si="23"/>
        <v/>
      </c>
    </row>
    <row r="485" spans="1:42" s="144" customFormat="1" hidden="1" x14ac:dyDescent="0.25">
      <c r="A485" s="156"/>
      <c r="B485" s="76"/>
      <c r="C485" s="155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50" t="str">
        <f t="shared" si="21"/>
        <v/>
      </c>
      <c r="P485" s="76"/>
      <c r="Q485" s="155" t="str">
        <f>IF(Tabela133917[[#This Row],[Diagnóstico]]="Não Prenha",Tabela133917[[#This Row],[Vaca]],"-")</f>
        <v>-</v>
      </c>
      <c r="R485" s="162" t="str">
        <f>IF(Tabela133917[[#This Row],[Diagnóstico]]="Não Prenha",Tabela133917[[#This Row],[E.C.C DG]],"-")</f>
        <v>-</v>
      </c>
      <c r="S485" s="162"/>
      <c r="T485" s="162" t="str">
        <f>IF(Tabela133917[[#This Row],[Diagnóstico]]="Não Prenha",Tabela133917[[#This Row],[E.C.C. IA]],"-")</f>
        <v>-</v>
      </c>
      <c r="U485" s="162" t="str">
        <f>IF(Tabela133917[[#This Row],[Diagnóstico]]="Não Prenha",Tabela133917[[#This Row],[Raça IA]],"-")</f>
        <v>-</v>
      </c>
      <c r="V485" s="162"/>
      <c r="W485" s="162">
        <f>Tabela133917[[#This Row],[Categoria]]</f>
        <v>0</v>
      </c>
      <c r="X485" s="162"/>
      <c r="Y485" s="162"/>
      <c r="Z485" s="162"/>
      <c r="AA485" s="162"/>
      <c r="AB485" s="150" t="str">
        <f t="shared" si="22"/>
        <v/>
      </c>
      <c r="AD485" s="76"/>
      <c r="AE485" s="155" t="str">
        <f>IF(Tabela131241018[[#This Row],[Diagnóstico]]="Não Prenha ",Tabela133917[[#This Row],[Vaca]],"-")</f>
        <v>-</v>
      </c>
      <c r="AF485" s="162"/>
      <c r="AG485" s="162"/>
      <c r="AH485" s="162"/>
      <c r="AI485" s="162"/>
      <c r="AJ485" s="162"/>
      <c r="AK485" s="162">
        <f>Tabela133917[[#This Row],[Categoria]]</f>
        <v>0</v>
      </c>
      <c r="AL485" s="162"/>
      <c r="AM485" s="162"/>
      <c r="AN485" s="162"/>
      <c r="AO485" s="162"/>
      <c r="AP485" s="150" t="str">
        <f t="shared" si="23"/>
        <v/>
      </c>
    </row>
    <row r="486" spans="1:42" s="144" customFormat="1" hidden="1" x14ac:dyDescent="0.25">
      <c r="A486" s="156"/>
      <c r="B486" s="76"/>
      <c r="C486" s="155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50" t="str">
        <f t="shared" si="21"/>
        <v/>
      </c>
      <c r="P486" s="76"/>
      <c r="Q486" s="155" t="str">
        <f>IF(Tabela133917[[#This Row],[Diagnóstico]]="Não Prenha",Tabela133917[[#This Row],[Vaca]],"-")</f>
        <v>-</v>
      </c>
      <c r="R486" s="162" t="str">
        <f>IF(Tabela133917[[#This Row],[Diagnóstico]]="Não Prenha",Tabela133917[[#This Row],[E.C.C DG]],"-")</f>
        <v>-</v>
      </c>
      <c r="S486" s="162"/>
      <c r="T486" s="162" t="str">
        <f>IF(Tabela133917[[#This Row],[Diagnóstico]]="Não Prenha",Tabela133917[[#This Row],[E.C.C. IA]],"-")</f>
        <v>-</v>
      </c>
      <c r="U486" s="162" t="str">
        <f>IF(Tabela133917[[#This Row],[Diagnóstico]]="Não Prenha",Tabela133917[[#This Row],[Raça IA]],"-")</f>
        <v>-</v>
      </c>
      <c r="V486" s="162"/>
      <c r="W486" s="162">
        <f>Tabela133917[[#This Row],[Categoria]]</f>
        <v>0</v>
      </c>
      <c r="X486" s="162"/>
      <c r="Y486" s="162"/>
      <c r="Z486" s="162"/>
      <c r="AA486" s="162"/>
      <c r="AB486" s="150" t="str">
        <f t="shared" si="22"/>
        <v/>
      </c>
      <c r="AD486" s="76"/>
      <c r="AE486" s="155" t="str">
        <f>IF(Tabela131241018[[#This Row],[Diagnóstico]]="Não Prenha ",Tabela133917[[#This Row],[Vaca]],"-")</f>
        <v>-</v>
      </c>
      <c r="AF486" s="162"/>
      <c r="AG486" s="162"/>
      <c r="AH486" s="162"/>
      <c r="AI486" s="162"/>
      <c r="AJ486" s="162"/>
      <c r="AK486" s="162">
        <f>Tabela133917[[#This Row],[Categoria]]</f>
        <v>0</v>
      </c>
      <c r="AL486" s="162"/>
      <c r="AM486" s="162"/>
      <c r="AN486" s="162"/>
      <c r="AO486" s="162"/>
      <c r="AP486" s="150" t="str">
        <f t="shared" si="23"/>
        <v/>
      </c>
    </row>
    <row r="487" spans="1:42" s="144" customFormat="1" hidden="1" x14ac:dyDescent="0.25">
      <c r="A487" s="156"/>
      <c r="B487" s="76"/>
      <c r="C487" s="155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50" t="str">
        <f t="shared" si="21"/>
        <v/>
      </c>
      <c r="P487" s="76"/>
      <c r="Q487" s="155" t="str">
        <f>IF(Tabela133917[[#This Row],[Diagnóstico]]="Não Prenha",Tabela133917[[#This Row],[Vaca]],"-")</f>
        <v>-</v>
      </c>
      <c r="R487" s="162" t="str">
        <f>IF(Tabela133917[[#This Row],[Diagnóstico]]="Não Prenha",Tabela133917[[#This Row],[E.C.C DG]],"-")</f>
        <v>-</v>
      </c>
      <c r="S487" s="162"/>
      <c r="T487" s="162" t="str">
        <f>IF(Tabela133917[[#This Row],[Diagnóstico]]="Não Prenha",Tabela133917[[#This Row],[E.C.C. IA]],"-")</f>
        <v>-</v>
      </c>
      <c r="U487" s="162" t="str">
        <f>IF(Tabela133917[[#This Row],[Diagnóstico]]="Não Prenha",Tabela133917[[#This Row],[Raça IA]],"-")</f>
        <v>-</v>
      </c>
      <c r="V487" s="162"/>
      <c r="W487" s="162">
        <f>Tabela133917[[#This Row],[Categoria]]</f>
        <v>0</v>
      </c>
      <c r="X487" s="162"/>
      <c r="Y487" s="162"/>
      <c r="Z487" s="162"/>
      <c r="AA487" s="162"/>
      <c r="AB487" s="150" t="str">
        <f t="shared" si="22"/>
        <v/>
      </c>
      <c r="AD487" s="76"/>
      <c r="AE487" s="155" t="str">
        <f>IF(Tabela131241018[[#This Row],[Diagnóstico]]="Não Prenha ",Tabela133917[[#This Row],[Vaca]],"-")</f>
        <v>-</v>
      </c>
      <c r="AF487" s="162"/>
      <c r="AG487" s="162"/>
      <c r="AH487" s="162"/>
      <c r="AI487" s="162"/>
      <c r="AJ487" s="162"/>
      <c r="AK487" s="162">
        <f>Tabela133917[[#This Row],[Categoria]]</f>
        <v>0</v>
      </c>
      <c r="AL487" s="162"/>
      <c r="AM487" s="162"/>
      <c r="AN487" s="162"/>
      <c r="AO487" s="162"/>
      <c r="AP487" s="150" t="str">
        <f t="shared" si="23"/>
        <v/>
      </c>
    </row>
    <row r="488" spans="1:42" s="144" customFormat="1" hidden="1" x14ac:dyDescent="0.25">
      <c r="A488" s="156"/>
      <c r="B488" s="76"/>
      <c r="C488" s="155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50" t="str">
        <f t="shared" si="21"/>
        <v/>
      </c>
      <c r="P488" s="76"/>
      <c r="Q488" s="155" t="str">
        <f>IF(Tabela133917[[#This Row],[Diagnóstico]]="Não Prenha",Tabela133917[[#This Row],[Vaca]],"-")</f>
        <v>-</v>
      </c>
      <c r="R488" s="162" t="str">
        <f>IF(Tabela133917[[#This Row],[Diagnóstico]]="Não Prenha",Tabela133917[[#This Row],[E.C.C DG]],"-")</f>
        <v>-</v>
      </c>
      <c r="S488" s="162"/>
      <c r="T488" s="162" t="str">
        <f>IF(Tabela133917[[#This Row],[Diagnóstico]]="Não Prenha",Tabela133917[[#This Row],[E.C.C. IA]],"-")</f>
        <v>-</v>
      </c>
      <c r="U488" s="162" t="str">
        <f>IF(Tabela133917[[#This Row],[Diagnóstico]]="Não Prenha",Tabela133917[[#This Row],[Raça IA]],"-")</f>
        <v>-</v>
      </c>
      <c r="V488" s="162"/>
      <c r="W488" s="162">
        <f>Tabela133917[[#This Row],[Categoria]]</f>
        <v>0</v>
      </c>
      <c r="X488" s="162"/>
      <c r="Y488" s="162"/>
      <c r="Z488" s="162"/>
      <c r="AA488" s="162"/>
      <c r="AB488" s="150" t="str">
        <f t="shared" si="22"/>
        <v/>
      </c>
      <c r="AD488" s="76"/>
      <c r="AE488" s="155" t="str">
        <f>IF(Tabela131241018[[#This Row],[Diagnóstico]]="Não Prenha ",Tabela133917[[#This Row],[Vaca]],"-")</f>
        <v>-</v>
      </c>
      <c r="AF488" s="162"/>
      <c r="AG488" s="162"/>
      <c r="AH488" s="162"/>
      <c r="AI488" s="162"/>
      <c r="AJ488" s="162"/>
      <c r="AK488" s="162">
        <f>Tabela133917[[#This Row],[Categoria]]</f>
        <v>0</v>
      </c>
      <c r="AL488" s="162"/>
      <c r="AM488" s="162"/>
      <c r="AN488" s="162"/>
      <c r="AO488" s="162"/>
      <c r="AP488" s="150" t="str">
        <f t="shared" si="23"/>
        <v/>
      </c>
    </row>
    <row r="489" spans="1:42" s="144" customFormat="1" hidden="1" x14ac:dyDescent="0.25">
      <c r="A489" s="156"/>
      <c r="B489" s="76"/>
      <c r="C489" s="155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50" t="str">
        <f t="shared" si="21"/>
        <v/>
      </c>
      <c r="P489" s="76"/>
      <c r="Q489" s="155" t="str">
        <f>IF(Tabela133917[[#This Row],[Diagnóstico]]="Não Prenha",Tabela133917[[#This Row],[Vaca]],"-")</f>
        <v>-</v>
      </c>
      <c r="R489" s="162" t="str">
        <f>IF(Tabela133917[[#This Row],[Diagnóstico]]="Não Prenha",Tabela133917[[#This Row],[E.C.C DG]],"-")</f>
        <v>-</v>
      </c>
      <c r="S489" s="162"/>
      <c r="T489" s="162" t="str">
        <f>IF(Tabela133917[[#This Row],[Diagnóstico]]="Não Prenha",Tabela133917[[#This Row],[E.C.C. IA]],"-")</f>
        <v>-</v>
      </c>
      <c r="U489" s="162" t="str">
        <f>IF(Tabela133917[[#This Row],[Diagnóstico]]="Não Prenha",Tabela133917[[#This Row],[Raça IA]],"-")</f>
        <v>-</v>
      </c>
      <c r="V489" s="162"/>
      <c r="W489" s="162">
        <f>Tabela133917[[#This Row],[Categoria]]</f>
        <v>0</v>
      </c>
      <c r="X489" s="162"/>
      <c r="Y489" s="162"/>
      <c r="Z489" s="162"/>
      <c r="AA489" s="162"/>
      <c r="AB489" s="150" t="str">
        <f t="shared" si="22"/>
        <v/>
      </c>
      <c r="AD489" s="76"/>
      <c r="AE489" s="155" t="str">
        <f>IF(Tabela131241018[[#This Row],[Diagnóstico]]="Não Prenha ",Tabela133917[[#This Row],[Vaca]],"-")</f>
        <v>-</v>
      </c>
      <c r="AF489" s="162"/>
      <c r="AG489" s="162"/>
      <c r="AH489" s="162"/>
      <c r="AI489" s="162"/>
      <c r="AJ489" s="162"/>
      <c r="AK489" s="162">
        <f>Tabela133917[[#This Row],[Categoria]]</f>
        <v>0</v>
      </c>
      <c r="AL489" s="162"/>
      <c r="AM489" s="162"/>
      <c r="AN489" s="162"/>
      <c r="AO489" s="162"/>
      <c r="AP489" s="150" t="str">
        <f t="shared" si="23"/>
        <v/>
      </c>
    </row>
    <row r="490" spans="1:42" s="144" customFormat="1" hidden="1" x14ac:dyDescent="0.25">
      <c r="A490" s="156"/>
      <c r="B490" s="76"/>
      <c r="C490" s="155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50" t="str">
        <f t="shared" si="21"/>
        <v/>
      </c>
      <c r="P490" s="76"/>
      <c r="Q490" s="155" t="str">
        <f>IF(Tabela133917[[#This Row],[Diagnóstico]]="Não Prenha",Tabela133917[[#This Row],[Vaca]],"-")</f>
        <v>-</v>
      </c>
      <c r="R490" s="162" t="str">
        <f>IF(Tabela133917[[#This Row],[Diagnóstico]]="Não Prenha",Tabela133917[[#This Row],[E.C.C DG]],"-")</f>
        <v>-</v>
      </c>
      <c r="S490" s="162"/>
      <c r="T490" s="162" t="str">
        <f>IF(Tabela133917[[#This Row],[Diagnóstico]]="Não Prenha",Tabela133917[[#This Row],[E.C.C. IA]],"-")</f>
        <v>-</v>
      </c>
      <c r="U490" s="162" t="str">
        <f>IF(Tabela133917[[#This Row],[Diagnóstico]]="Não Prenha",Tabela133917[[#This Row],[Raça IA]],"-")</f>
        <v>-</v>
      </c>
      <c r="V490" s="162"/>
      <c r="W490" s="162">
        <f>Tabela133917[[#This Row],[Categoria]]</f>
        <v>0</v>
      </c>
      <c r="X490" s="162"/>
      <c r="Y490" s="162"/>
      <c r="Z490" s="162"/>
      <c r="AA490" s="162"/>
      <c r="AB490" s="150" t="str">
        <f t="shared" si="22"/>
        <v/>
      </c>
      <c r="AD490" s="76"/>
      <c r="AE490" s="155" t="str">
        <f>IF(Tabela131241018[[#This Row],[Diagnóstico]]="Não Prenha ",Tabela133917[[#This Row],[Vaca]],"-")</f>
        <v>-</v>
      </c>
      <c r="AF490" s="162"/>
      <c r="AG490" s="162"/>
      <c r="AH490" s="162"/>
      <c r="AI490" s="162"/>
      <c r="AJ490" s="162"/>
      <c r="AK490" s="162">
        <f>Tabela133917[[#This Row],[Categoria]]</f>
        <v>0</v>
      </c>
      <c r="AL490" s="162"/>
      <c r="AM490" s="162"/>
      <c r="AN490" s="162"/>
      <c r="AO490" s="162"/>
      <c r="AP490" s="150" t="str">
        <f t="shared" si="23"/>
        <v/>
      </c>
    </row>
    <row r="491" spans="1:42" s="144" customFormat="1" hidden="1" x14ac:dyDescent="0.25">
      <c r="A491" s="156"/>
      <c r="B491" s="76"/>
      <c r="C491" s="155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50" t="str">
        <f t="shared" si="21"/>
        <v/>
      </c>
      <c r="P491" s="76"/>
      <c r="Q491" s="155" t="str">
        <f>IF(Tabela133917[[#This Row],[Diagnóstico]]="Não Prenha",Tabela133917[[#This Row],[Vaca]],"-")</f>
        <v>-</v>
      </c>
      <c r="R491" s="162" t="str">
        <f>IF(Tabela133917[[#This Row],[Diagnóstico]]="Não Prenha",Tabela133917[[#This Row],[E.C.C DG]],"-")</f>
        <v>-</v>
      </c>
      <c r="S491" s="162"/>
      <c r="T491" s="162" t="str">
        <f>IF(Tabela133917[[#This Row],[Diagnóstico]]="Não Prenha",Tabela133917[[#This Row],[E.C.C. IA]],"-")</f>
        <v>-</v>
      </c>
      <c r="U491" s="162" t="str">
        <f>IF(Tabela133917[[#This Row],[Diagnóstico]]="Não Prenha",Tabela133917[[#This Row],[Raça IA]],"-")</f>
        <v>-</v>
      </c>
      <c r="V491" s="162"/>
      <c r="W491" s="162">
        <f>Tabela133917[[#This Row],[Categoria]]</f>
        <v>0</v>
      </c>
      <c r="X491" s="162"/>
      <c r="Y491" s="162"/>
      <c r="Z491" s="162"/>
      <c r="AA491" s="162"/>
      <c r="AB491" s="150" t="str">
        <f t="shared" si="22"/>
        <v/>
      </c>
      <c r="AD491" s="76"/>
      <c r="AE491" s="155" t="str">
        <f>IF(Tabela131241018[[#This Row],[Diagnóstico]]="Não Prenha ",Tabela133917[[#This Row],[Vaca]],"-")</f>
        <v>-</v>
      </c>
      <c r="AF491" s="162"/>
      <c r="AG491" s="162"/>
      <c r="AH491" s="162"/>
      <c r="AI491" s="162"/>
      <c r="AJ491" s="162"/>
      <c r="AK491" s="162">
        <f>Tabela133917[[#This Row],[Categoria]]</f>
        <v>0</v>
      </c>
      <c r="AL491" s="162"/>
      <c r="AM491" s="162"/>
      <c r="AN491" s="162"/>
      <c r="AO491" s="162"/>
      <c r="AP491" s="150" t="str">
        <f t="shared" si="23"/>
        <v/>
      </c>
    </row>
    <row r="492" spans="1:42" s="144" customFormat="1" hidden="1" x14ac:dyDescent="0.25">
      <c r="A492" s="156"/>
      <c r="B492" s="76"/>
      <c r="C492" s="155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50" t="str">
        <f t="shared" si="21"/>
        <v/>
      </c>
      <c r="P492" s="76"/>
      <c r="Q492" s="155" t="str">
        <f>IF(Tabela133917[[#This Row],[Diagnóstico]]="Não Prenha",Tabela133917[[#This Row],[Vaca]],"-")</f>
        <v>-</v>
      </c>
      <c r="R492" s="162" t="str">
        <f>IF(Tabela133917[[#This Row],[Diagnóstico]]="Não Prenha",Tabela133917[[#This Row],[E.C.C DG]],"-")</f>
        <v>-</v>
      </c>
      <c r="S492" s="162"/>
      <c r="T492" s="162" t="str">
        <f>IF(Tabela133917[[#This Row],[Diagnóstico]]="Não Prenha",Tabela133917[[#This Row],[E.C.C. IA]],"-")</f>
        <v>-</v>
      </c>
      <c r="U492" s="162" t="str">
        <f>IF(Tabela133917[[#This Row],[Diagnóstico]]="Não Prenha",Tabela133917[[#This Row],[Raça IA]],"-")</f>
        <v>-</v>
      </c>
      <c r="V492" s="162"/>
      <c r="W492" s="162">
        <f>Tabela133917[[#This Row],[Categoria]]</f>
        <v>0</v>
      </c>
      <c r="X492" s="162"/>
      <c r="Y492" s="162"/>
      <c r="Z492" s="162"/>
      <c r="AA492" s="162"/>
      <c r="AB492" s="150" t="str">
        <f t="shared" si="22"/>
        <v/>
      </c>
      <c r="AD492" s="76"/>
      <c r="AE492" s="155" t="str">
        <f>IF(Tabela131241018[[#This Row],[Diagnóstico]]="Não Prenha ",Tabela133917[[#This Row],[Vaca]],"-")</f>
        <v>-</v>
      </c>
      <c r="AF492" s="162"/>
      <c r="AG492" s="162"/>
      <c r="AH492" s="162"/>
      <c r="AI492" s="162"/>
      <c r="AJ492" s="162"/>
      <c r="AK492" s="162">
        <f>Tabela133917[[#This Row],[Categoria]]</f>
        <v>0</v>
      </c>
      <c r="AL492" s="162"/>
      <c r="AM492" s="162"/>
      <c r="AN492" s="162"/>
      <c r="AO492" s="162"/>
      <c r="AP492" s="150" t="str">
        <f t="shared" si="23"/>
        <v/>
      </c>
    </row>
    <row r="493" spans="1:42" s="144" customFormat="1" hidden="1" x14ac:dyDescent="0.25">
      <c r="A493" s="156"/>
      <c r="B493" s="76"/>
      <c r="C493" s="155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50" t="str">
        <f t="shared" si="21"/>
        <v/>
      </c>
      <c r="P493" s="76"/>
      <c r="Q493" s="155" t="str">
        <f>IF(Tabela133917[[#This Row],[Diagnóstico]]="Não Prenha",Tabela133917[[#This Row],[Vaca]],"-")</f>
        <v>-</v>
      </c>
      <c r="R493" s="162" t="str">
        <f>IF(Tabela133917[[#This Row],[Diagnóstico]]="Não Prenha",Tabela133917[[#This Row],[E.C.C DG]],"-")</f>
        <v>-</v>
      </c>
      <c r="S493" s="162"/>
      <c r="T493" s="162" t="str">
        <f>IF(Tabela133917[[#This Row],[Diagnóstico]]="Não Prenha",Tabela133917[[#This Row],[E.C.C. IA]],"-")</f>
        <v>-</v>
      </c>
      <c r="U493" s="162" t="str">
        <f>IF(Tabela133917[[#This Row],[Diagnóstico]]="Não Prenha",Tabela133917[[#This Row],[Raça IA]],"-")</f>
        <v>-</v>
      </c>
      <c r="V493" s="162"/>
      <c r="W493" s="162">
        <f>Tabela133917[[#This Row],[Categoria]]</f>
        <v>0</v>
      </c>
      <c r="X493" s="162"/>
      <c r="Y493" s="162"/>
      <c r="Z493" s="162"/>
      <c r="AA493" s="162"/>
      <c r="AB493" s="150" t="str">
        <f t="shared" si="22"/>
        <v/>
      </c>
      <c r="AD493" s="76"/>
      <c r="AE493" s="155" t="str">
        <f>IF(Tabela131241018[[#This Row],[Diagnóstico]]="Não Prenha ",Tabela133917[[#This Row],[Vaca]],"-")</f>
        <v>-</v>
      </c>
      <c r="AF493" s="162"/>
      <c r="AG493" s="162"/>
      <c r="AH493" s="162"/>
      <c r="AI493" s="162"/>
      <c r="AJ493" s="162"/>
      <c r="AK493" s="162">
        <f>Tabela133917[[#This Row],[Categoria]]</f>
        <v>0</v>
      </c>
      <c r="AL493" s="162"/>
      <c r="AM493" s="162"/>
      <c r="AN493" s="162"/>
      <c r="AO493" s="162"/>
      <c r="AP493" s="150" t="str">
        <f t="shared" si="23"/>
        <v/>
      </c>
    </row>
    <row r="494" spans="1:42" s="144" customFormat="1" hidden="1" x14ac:dyDescent="0.25">
      <c r="A494" s="156"/>
      <c r="B494" s="76"/>
      <c r="C494" s="155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50" t="str">
        <f t="shared" si="21"/>
        <v/>
      </c>
      <c r="P494" s="76"/>
      <c r="Q494" s="155" t="str">
        <f>IF(Tabela133917[[#This Row],[Diagnóstico]]="Não Prenha",Tabela133917[[#This Row],[Vaca]],"-")</f>
        <v>-</v>
      </c>
      <c r="R494" s="162" t="str">
        <f>IF(Tabela133917[[#This Row],[Diagnóstico]]="Não Prenha",Tabela133917[[#This Row],[E.C.C DG]],"-")</f>
        <v>-</v>
      </c>
      <c r="S494" s="162"/>
      <c r="T494" s="162" t="str">
        <f>IF(Tabela133917[[#This Row],[Diagnóstico]]="Não Prenha",Tabela133917[[#This Row],[E.C.C. IA]],"-")</f>
        <v>-</v>
      </c>
      <c r="U494" s="162" t="str">
        <f>IF(Tabela133917[[#This Row],[Diagnóstico]]="Não Prenha",Tabela133917[[#This Row],[Raça IA]],"-")</f>
        <v>-</v>
      </c>
      <c r="V494" s="162"/>
      <c r="W494" s="162">
        <f>Tabela133917[[#This Row],[Categoria]]</f>
        <v>0</v>
      </c>
      <c r="X494" s="162"/>
      <c r="Y494" s="162"/>
      <c r="Z494" s="162"/>
      <c r="AA494" s="162"/>
      <c r="AB494" s="150" t="str">
        <f t="shared" si="22"/>
        <v/>
      </c>
      <c r="AD494" s="76"/>
      <c r="AE494" s="155" t="str">
        <f>IF(Tabela131241018[[#This Row],[Diagnóstico]]="Não Prenha ",Tabela133917[[#This Row],[Vaca]],"-")</f>
        <v>-</v>
      </c>
      <c r="AF494" s="162"/>
      <c r="AG494" s="162"/>
      <c r="AH494" s="162"/>
      <c r="AI494" s="162"/>
      <c r="AJ494" s="162"/>
      <c r="AK494" s="162">
        <f>Tabela133917[[#This Row],[Categoria]]</f>
        <v>0</v>
      </c>
      <c r="AL494" s="162"/>
      <c r="AM494" s="162"/>
      <c r="AN494" s="162"/>
      <c r="AO494" s="162"/>
      <c r="AP494" s="150" t="str">
        <f t="shared" si="23"/>
        <v/>
      </c>
    </row>
    <row r="495" spans="1:42" s="144" customFormat="1" hidden="1" x14ac:dyDescent="0.25">
      <c r="A495" s="156"/>
      <c r="B495" s="76"/>
      <c r="C495" s="155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50" t="str">
        <f t="shared" si="21"/>
        <v/>
      </c>
      <c r="P495" s="76"/>
      <c r="Q495" s="155" t="str">
        <f>IF(Tabela133917[[#This Row],[Diagnóstico]]="Não Prenha",Tabela133917[[#This Row],[Vaca]],"-")</f>
        <v>-</v>
      </c>
      <c r="R495" s="162" t="str">
        <f>IF(Tabela133917[[#This Row],[Diagnóstico]]="Não Prenha",Tabela133917[[#This Row],[E.C.C DG]],"-")</f>
        <v>-</v>
      </c>
      <c r="S495" s="162"/>
      <c r="T495" s="162" t="str">
        <f>IF(Tabela133917[[#This Row],[Diagnóstico]]="Não Prenha",Tabela133917[[#This Row],[E.C.C. IA]],"-")</f>
        <v>-</v>
      </c>
      <c r="U495" s="162" t="str">
        <f>IF(Tabela133917[[#This Row],[Diagnóstico]]="Não Prenha",Tabela133917[[#This Row],[Raça IA]],"-")</f>
        <v>-</v>
      </c>
      <c r="V495" s="162"/>
      <c r="W495" s="162">
        <f>Tabela133917[[#This Row],[Categoria]]</f>
        <v>0</v>
      </c>
      <c r="X495" s="162"/>
      <c r="Y495" s="162"/>
      <c r="Z495" s="162"/>
      <c r="AA495" s="162"/>
      <c r="AB495" s="150" t="str">
        <f t="shared" si="22"/>
        <v/>
      </c>
      <c r="AD495" s="76"/>
      <c r="AE495" s="155" t="str">
        <f>IF(Tabela131241018[[#This Row],[Diagnóstico]]="Não Prenha ",Tabela133917[[#This Row],[Vaca]],"-")</f>
        <v>-</v>
      </c>
      <c r="AF495" s="162"/>
      <c r="AG495" s="162"/>
      <c r="AH495" s="162"/>
      <c r="AI495" s="162"/>
      <c r="AJ495" s="162"/>
      <c r="AK495" s="162">
        <f>Tabela133917[[#This Row],[Categoria]]</f>
        <v>0</v>
      </c>
      <c r="AL495" s="162"/>
      <c r="AM495" s="162"/>
      <c r="AN495" s="162"/>
      <c r="AO495" s="162"/>
      <c r="AP495" s="150" t="str">
        <f t="shared" si="23"/>
        <v/>
      </c>
    </row>
    <row r="496" spans="1:42" s="144" customFormat="1" hidden="1" x14ac:dyDescent="0.25">
      <c r="A496" s="156"/>
      <c r="B496" s="76"/>
      <c r="C496" s="155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50" t="str">
        <f t="shared" si="21"/>
        <v/>
      </c>
      <c r="P496" s="76"/>
      <c r="Q496" s="155" t="str">
        <f>IF(Tabela133917[[#This Row],[Diagnóstico]]="Não Prenha",Tabela133917[[#This Row],[Vaca]],"-")</f>
        <v>-</v>
      </c>
      <c r="R496" s="162" t="str">
        <f>IF(Tabela133917[[#This Row],[Diagnóstico]]="Não Prenha",Tabela133917[[#This Row],[E.C.C DG]],"-")</f>
        <v>-</v>
      </c>
      <c r="S496" s="162"/>
      <c r="T496" s="162" t="str">
        <f>IF(Tabela133917[[#This Row],[Diagnóstico]]="Não Prenha",Tabela133917[[#This Row],[E.C.C. IA]],"-")</f>
        <v>-</v>
      </c>
      <c r="U496" s="162" t="str">
        <f>IF(Tabela133917[[#This Row],[Diagnóstico]]="Não Prenha",Tabela133917[[#This Row],[Raça IA]],"-")</f>
        <v>-</v>
      </c>
      <c r="V496" s="162"/>
      <c r="W496" s="162">
        <f>Tabela133917[[#This Row],[Categoria]]</f>
        <v>0</v>
      </c>
      <c r="X496" s="162"/>
      <c r="Y496" s="162"/>
      <c r="Z496" s="162"/>
      <c r="AA496" s="162"/>
      <c r="AB496" s="150" t="str">
        <f t="shared" si="22"/>
        <v/>
      </c>
      <c r="AD496" s="76"/>
      <c r="AE496" s="155" t="str">
        <f>IF(Tabela131241018[[#This Row],[Diagnóstico]]="Não Prenha ",Tabela133917[[#This Row],[Vaca]],"-")</f>
        <v>-</v>
      </c>
      <c r="AF496" s="162"/>
      <c r="AG496" s="162"/>
      <c r="AH496" s="162"/>
      <c r="AI496" s="162"/>
      <c r="AJ496" s="162"/>
      <c r="AK496" s="162">
        <f>Tabela133917[[#This Row],[Categoria]]</f>
        <v>0</v>
      </c>
      <c r="AL496" s="162"/>
      <c r="AM496" s="162"/>
      <c r="AN496" s="162"/>
      <c r="AO496" s="162"/>
      <c r="AP496" s="150" t="str">
        <f t="shared" si="23"/>
        <v/>
      </c>
    </row>
    <row r="497" spans="1:42" s="144" customFormat="1" hidden="1" x14ac:dyDescent="0.25">
      <c r="A497" s="156"/>
      <c r="B497" s="76"/>
      <c r="C497" s="155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50" t="str">
        <f t="shared" si="21"/>
        <v/>
      </c>
      <c r="P497" s="76"/>
      <c r="Q497" s="155" t="str">
        <f>IF(Tabela133917[[#This Row],[Diagnóstico]]="Não Prenha",Tabela133917[[#This Row],[Vaca]],"-")</f>
        <v>-</v>
      </c>
      <c r="R497" s="162" t="str">
        <f>IF(Tabela133917[[#This Row],[Diagnóstico]]="Não Prenha",Tabela133917[[#This Row],[E.C.C DG]],"-")</f>
        <v>-</v>
      </c>
      <c r="S497" s="162"/>
      <c r="T497" s="162" t="str">
        <f>IF(Tabela133917[[#This Row],[Diagnóstico]]="Não Prenha",Tabela133917[[#This Row],[E.C.C. IA]],"-")</f>
        <v>-</v>
      </c>
      <c r="U497" s="162" t="str">
        <f>IF(Tabela133917[[#This Row],[Diagnóstico]]="Não Prenha",Tabela133917[[#This Row],[Raça IA]],"-")</f>
        <v>-</v>
      </c>
      <c r="V497" s="162"/>
      <c r="W497" s="162">
        <f>Tabela133917[[#This Row],[Categoria]]</f>
        <v>0</v>
      </c>
      <c r="X497" s="162"/>
      <c r="Y497" s="162"/>
      <c r="Z497" s="162"/>
      <c r="AA497" s="162"/>
      <c r="AB497" s="150" t="str">
        <f t="shared" si="22"/>
        <v/>
      </c>
      <c r="AD497" s="76"/>
      <c r="AE497" s="155" t="str">
        <f>IF(Tabela131241018[[#This Row],[Diagnóstico]]="Não Prenha ",Tabela133917[[#This Row],[Vaca]],"-")</f>
        <v>-</v>
      </c>
      <c r="AF497" s="162"/>
      <c r="AG497" s="162"/>
      <c r="AH497" s="162"/>
      <c r="AI497" s="162"/>
      <c r="AJ497" s="162"/>
      <c r="AK497" s="162">
        <f>Tabela133917[[#This Row],[Categoria]]</f>
        <v>0</v>
      </c>
      <c r="AL497" s="162"/>
      <c r="AM497" s="162"/>
      <c r="AN497" s="162"/>
      <c r="AO497" s="162"/>
      <c r="AP497" s="150" t="str">
        <f t="shared" si="23"/>
        <v/>
      </c>
    </row>
    <row r="498" spans="1:42" s="144" customFormat="1" hidden="1" x14ac:dyDescent="0.25">
      <c r="A498" s="156"/>
      <c r="B498" s="76"/>
      <c r="C498" s="155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50" t="str">
        <f t="shared" si="21"/>
        <v/>
      </c>
      <c r="P498" s="76"/>
      <c r="Q498" s="155" t="str">
        <f>IF(Tabela133917[[#This Row],[Diagnóstico]]="Não Prenha",Tabela133917[[#This Row],[Vaca]],"-")</f>
        <v>-</v>
      </c>
      <c r="R498" s="162" t="str">
        <f>IF(Tabela133917[[#This Row],[Diagnóstico]]="Não Prenha",Tabela133917[[#This Row],[E.C.C DG]],"-")</f>
        <v>-</v>
      </c>
      <c r="S498" s="162"/>
      <c r="T498" s="162" t="str">
        <f>IF(Tabela133917[[#This Row],[Diagnóstico]]="Não Prenha",Tabela133917[[#This Row],[E.C.C. IA]],"-")</f>
        <v>-</v>
      </c>
      <c r="U498" s="162" t="str">
        <f>IF(Tabela133917[[#This Row],[Diagnóstico]]="Não Prenha",Tabela133917[[#This Row],[Raça IA]],"-")</f>
        <v>-</v>
      </c>
      <c r="V498" s="162"/>
      <c r="W498" s="162">
        <f>Tabela133917[[#This Row],[Categoria]]</f>
        <v>0</v>
      </c>
      <c r="X498" s="162"/>
      <c r="Y498" s="162"/>
      <c r="Z498" s="162"/>
      <c r="AA498" s="162"/>
      <c r="AB498" s="150" t="str">
        <f t="shared" si="22"/>
        <v/>
      </c>
      <c r="AD498" s="76"/>
      <c r="AE498" s="155" t="str">
        <f>IF(Tabela131241018[[#This Row],[Diagnóstico]]="Não Prenha ",Tabela133917[[#This Row],[Vaca]],"-")</f>
        <v>-</v>
      </c>
      <c r="AF498" s="162"/>
      <c r="AG498" s="162"/>
      <c r="AH498" s="162"/>
      <c r="AI498" s="162"/>
      <c r="AJ498" s="162"/>
      <c r="AK498" s="162">
        <f>Tabela133917[[#This Row],[Categoria]]</f>
        <v>0</v>
      </c>
      <c r="AL498" s="162"/>
      <c r="AM498" s="162"/>
      <c r="AN498" s="162"/>
      <c r="AO498" s="162"/>
      <c r="AP498" s="150" t="str">
        <f t="shared" si="23"/>
        <v/>
      </c>
    </row>
    <row r="499" spans="1:42" s="144" customFormat="1" hidden="1" x14ac:dyDescent="0.25">
      <c r="A499" s="156"/>
      <c r="B499" s="76"/>
      <c r="C499" s="155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50" t="str">
        <f t="shared" si="21"/>
        <v/>
      </c>
      <c r="P499" s="76"/>
      <c r="Q499" s="155" t="str">
        <f>IF(Tabela133917[[#This Row],[Diagnóstico]]="Não Prenha",Tabela133917[[#This Row],[Vaca]],"-")</f>
        <v>-</v>
      </c>
      <c r="R499" s="162" t="str">
        <f>IF(Tabela133917[[#This Row],[Diagnóstico]]="Não Prenha",Tabela133917[[#This Row],[E.C.C DG]],"-")</f>
        <v>-</v>
      </c>
      <c r="S499" s="162"/>
      <c r="T499" s="162" t="str">
        <f>IF(Tabela133917[[#This Row],[Diagnóstico]]="Não Prenha",Tabela133917[[#This Row],[E.C.C. IA]],"-")</f>
        <v>-</v>
      </c>
      <c r="U499" s="162" t="str">
        <f>IF(Tabela133917[[#This Row],[Diagnóstico]]="Não Prenha",Tabela133917[[#This Row],[Raça IA]],"-")</f>
        <v>-</v>
      </c>
      <c r="V499" s="162"/>
      <c r="W499" s="162">
        <f>Tabela133917[[#This Row],[Categoria]]</f>
        <v>0</v>
      </c>
      <c r="X499" s="162"/>
      <c r="Y499" s="162"/>
      <c r="Z499" s="162"/>
      <c r="AA499" s="162"/>
      <c r="AB499" s="150" t="str">
        <f t="shared" si="22"/>
        <v/>
      </c>
      <c r="AD499" s="76"/>
      <c r="AE499" s="155" t="str">
        <f>IF(Tabela131241018[[#This Row],[Diagnóstico]]="Não Prenha ",Tabela133917[[#This Row],[Vaca]],"-")</f>
        <v>-</v>
      </c>
      <c r="AF499" s="162"/>
      <c r="AG499" s="162"/>
      <c r="AH499" s="162"/>
      <c r="AI499" s="162"/>
      <c r="AJ499" s="162"/>
      <c r="AK499" s="162">
        <f>Tabela133917[[#This Row],[Categoria]]</f>
        <v>0</v>
      </c>
      <c r="AL499" s="162"/>
      <c r="AM499" s="162"/>
      <c r="AN499" s="162"/>
      <c r="AO499" s="162"/>
      <c r="AP499" s="150" t="str">
        <f t="shared" si="23"/>
        <v/>
      </c>
    </row>
    <row r="500" spans="1:42" s="144" customFormat="1" hidden="1" x14ac:dyDescent="0.25">
      <c r="A500" s="153"/>
      <c r="B500" s="151"/>
      <c r="C500" s="15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50" t="str">
        <f t="shared" si="21"/>
        <v/>
      </c>
      <c r="P500" s="151"/>
      <c r="Q500" s="152" t="str">
        <f>IF(Tabela133917[[#This Row],[Diagnóstico]]="Não Prenha",Tabela133917[[#This Row],[Vaca]],"-")</f>
        <v>-</v>
      </c>
      <c r="R500" s="162" t="str">
        <f>IF(Tabela133917[[#This Row],[Diagnóstico]]="Não Prenha",Tabela133917[[#This Row],[E.C.C DG]],"-")</f>
        <v>-</v>
      </c>
      <c r="S500" s="162"/>
      <c r="T500" s="162" t="str">
        <f>IF(Tabela133917[[#This Row],[Diagnóstico]]="Não Prenha",Tabela133917[[#This Row],[E.C.C. IA]],"-")</f>
        <v>-</v>
      </c>
      <c r="U500" s="162" t="str">
        <f>IF(Tabela133917[[#This Row],[Diagnóstico]]="Não Prenha",Tabela133917[[#This Row],[Raça IA]],"-")</f>
        <v>-</v>
      </c>
      <c r="V500" s="162"/>
      <c r="W500" s="162">
        <f>Tabela133917[[#This Row],[Categoria]]</f>
        <v>0</v>
      </c>
      <c r="X500" s="162"/>
      <c r="Y500" s="162"/>
      <c r="Z500" s="162"/>
      <c r="AA500" s="162"/>
      <c r="AB500" s="150" t="str">
        <f t="shared" si="22"/>
        <v/>
      </c>
      <c r="AD500" s="151"/>
      <c r="AE500" s="152" t="str">
        <f>IF(Tabela131241018[[#This Row],[Diagnóstico]]="Não Prenha ",Tabela133917[[#This Row],[Vaca]],"-")</f>
        <v>-</v>
      </c>
      <c r="AF500" s="162"/>
      <c r="AG500" s="162"/>
      <c r="AH500" s="162"/>
      <c r="AI500" s="162"/>
      <c r="AJ500" s="162"/>
      <c r="AK500" s="162">
        <f>Tabela133917[[#This Row],[Categoria]]</f>
        <v>0</v>
      </c>
      <c r="AL500" s="162"/>
      <c r="AM500" s="162"/>
      <c r="AN500" s="162"/>
      <c r="AO500" s="162"/>
      <c r="AP500" s="150" t="str">
        <f t="shared" si="23"/>
        <v/>
      </c>
    </row>
  </sheetData>
  <sheetProtection formatCells="0" formatColumns="0" formatRows="0" sort="0" autoFilter="0" pivotTables="0"/>
  <phoneticPr fontId="40" type="noConversion"/>
  <conditionalFormatting sqref="C2:C59">
    <cfRule type="duplicateValues" dxfId="95" priority="29"/>
  </conditionalFormatting>
  <conditionalFormatting sqref="C60:C115">
    <cfRule type="duplicateValues" dxfId="94" priority="28"/>
  </conditionalFormatting>
  <conditionalFormatting sqref="C116:C183">
    <cfRule type="duplicateValues" dxfId="93" priority="27"/>
  </conditionalFormatting>
  <conditionalFormatting sqref="C184:C234">
    <cfRule type="duplicateValues" dxfId="92" priority="26"/>
  </conditionalFormatting>
  <conditionalFormatting sqref="C235:C281">
    <cfRule type="duplicateValues" dxfId="91" priority="25"/>
  </conditionalFormatting>
  <conditionalFormatting sqref="C282:C331">
    <cfRule type="duplicateValues" dxfId="90" priority="24"/>
  </conditionalFormatting>
  <conditionalFormatting sqref="C332:C379">
    <cfRule type="duplicateValues" dxfId="89" priority="23"/>
  </conditionalFormatting>
  <conditionalFormatting sqref="C380:C397">
    <cfRule type="duplicateValues" dxfId="88" priority="22"/>
  </conditionalFormatting>
  <conditionalFormatting sqref="C398">
    <cfRule type="duplicateValues" dxfId="87" priority="21"/>
  </conditionalFormatting>
  <conditionalFormatting sqref="C399:C464">
    <cfRule type="duplicateValues" dxfId="86" priority="20"/>
  </conditionalFormatting>
  <conditionalFormatting sqref="C1:D1 C465:C500">
    <cfRule type="duplicateValues" dxfId="85" priority="30"/>
  </conditionalFormatting>
  <conditionalFormatting sqref="Q2:Q59">
    <cfRule type="duplicateValues" dxfId="84" priority="19"/>
  </conditionalFormatting>
  <conditionalFormatting sqref="Q60:Q115">
    <cfRule type="duplicateValues" dxfId="83" priority="18"/>
  </conditionalFormatting>
  <conditionalFormatting sqref="Q116:Q183">
    <cfRule type="duplicateValues" dxfId="82" priority="17"/>
  </conditionalFormatting>
  <conditionalFormatting sqref="Q184:Q234">
    <cfRule type="duplicateValues" dxfId="81" priority="16"/>
  </conditionalFormatting>
  <conditionalFormatting sqref="Q235:Q281">
    <cfRule type="duplicateValues" dxfId="80" priority="15"/>
  </conditionalFormatting>
  <conditionalFormatting sqref="Q282:Q331">
    <cfRule type="duplicateValues" dxfId="79" priority="14"/>
  </conditionalFormatting>
  <conditionalFormatting sqref="Q332:Q379">
    <cfRule type="duplicateValues" dxfId="78" priority="13"/>
  </conditionalFormatting>
  <conditionalFormatting sqref="Q380:Q397">
    <cfRule type="duplicateValues" dxfId="77" priority="12"/>
  </conditionalFormatting>
  <conditionalFormatting sqref="Q398">
    <cfRule type="duplicateValues" dxfId="76" priority="11"/>
  </conditionalFormatting>
  <conditionalFormatting sqref="Q399:Q464">
    <cfRule type="duplicateValues" dxfId="75" priority="10"/>
  </conditionalFormatting>
  <conditionalFormatting sqref="Q1:R1 Q465:Q500">
    <cfRule type="duplicateValues" dxfId="74" priority="31"/>
  </conditionalFormatting>
  <conditionalFormatting sqref="AE2:AE162">
    <cfRule type="duplicateValues" dxfId="73" priority="9"/>
  </conditionalFormatting>
  <conditionalFormatting sqref="AE163:AE183">
    <cfRule type="duplicateValues" dxfId="72" priority="8"/>
  </conditionalFormatting>
  <conditionalFormatting sqref="AE184:AE234">
    <cfRule type="duplicateValues" dxfId="71" priority="7"/>
  </conditionalFormatting>
  <conditionalFormatting sqref="AE235:AE281">
    <cfRule type="duplicateValues" dxfId="70" priority="6"/>
  </conditionalFormatting>
  <conditionalFormatting sqref="AE282:AE331">
    <cfRule type="duplicateValues" dxfId="69" priority="5"/>
  </conditionalFormatting>
  <conditionalFormatting sqref="AE332:AE379">
    <cfRule type="duplicateValues" dxfId="68" priority="4"/>
  </conditionalFormatting>
  <conditionalFormatting sqref="AE380:AE397">
    <cfRule type="duplicateValues" dxfId="67" priority="3"/>
  </conditionalFormatting>
  <conditionalFormatting sqref="AE398">
    <cfRule type="duplicateValues" dxfId="66" priority="2"/>
  </conditionalFormatting>
  <conditionalFormatting sqref="AE399:AE464">
    <cfRule type="duplicateValues" dxfId="65" priority="1"/>
  </conditionalFormatting>
  <conditionalFormatting sqref="AE1:AF1 AE465:AE500">
    <cfRule type="duplicateValues" dxfId="64" priority="32"/>
  </conditionalFormatting>
  <dataValidations count="3">
    <dataValidation type="list" allowBlank="1" showInputMessage="1" showErrorMessage="1" sqref="S2" xr:uid="{F6852929-42FF-4A6F-8A45-650C09CBEBF2}">
      <formula1>"Prenha, Não Prenha "</formula1>
    </dataValidation>
    <dataValidation type="list" allowBlank="1" showInputMessage="1" showErrorMessage="1" sqref="E2:E500" xr:uid="{21300B59-83A1-4833-8D33-5B25D4AD9C07}">
      <formula1>"Prenha, Não Prenha"</formula1>
    </dataValidation>
    <dataValidation type="list" allowBlank="1" showInputMessage="1" showErrorMessage="1" sqref="J501:J1048576 X501:X1048576 AL501:AL1048576" xr:uid="{CA598D95-D261-46B1-ADF9-C7A405A5FA19}">
      <formula1>$B$3:$B$114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D602BF-B1AF-4B7B-89F1-9F62E0EAC50A}">
          <x14:formula1>
            <xm:f>'C:\Users\Carne\Dropbox\PC\Desktop\master cria\PLANILHAS\[Planilha de IATF 2.4 - Copia.xlsx]Cadastro'!#REF!</xm:f>
          </x14:formula1>
          <xm:sqref>L501:L1048576 Z501:Z1048576 AN501:AN1048576 I501:I1048576 W501:W1048576 AK501:AK1048576 D501:G1048576 R501:U1048576 AF501:AI1048576 D1:G1 I1:J1 L1 W1:X1 Z1 AK1:AL1 AF1:AI1 AN1 R1:U1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DE33-2522-476F-8064-405D84027DE6}">
  <dimension ref="A1:AQ500"/>
  <sheetViews>
    <sheetView showGridLines="0" zoomScale="118" zoomScaleNormal="118" workbookViewId="0">
      <pane ySplit="1" topLeftCell="A2" activePane="bottomLeft" state="frozen"/>
      <selection pane="bottomLeft" activeCell="J83" sqref="J2:J83"/>
    </sheetView>
  </sheetViews>
  <sheetFormatPr defaultRowHeight="15.75" x14ac:dyDescent="0.25"/>
  <cols>
    <col min="1" max="1" width="37.5703125" style="145" bestFit="1" customWidth="1"/>
    <col min="2" max="2" width="13.7109375" style="145" customWidth="1"/>
    <col min="3" max="3" width="16.28515625" style="149" customWidth="1"/>
    <col min="4" max="4" width="11.7109375" style="147" customWidth="1"/>
    <col min="5" max="5" width="14.140625" style="145" customWidth="1"/>
    <col min="6" max="6" width="11" style="147" customWidth="1"/>
    <col min="7" max="7" width="9.140625" style="147" customWidth="1"/>
    <col min="8" max="8" width="5.7109375" style="148" customWidth="1"/>
    <col min="9" max="9" width="23.140625" style="145" customWidth="1"/>
    <col min="10" max="10" width="25.28515625" style="145" customWidth="1"/>
    <col min="11" max="11" width="13" style="146" customWidth="1"/>
    <col min="12" max="12" width="14.7109375" style="145" customWidth="1"/>
    <col min="13" max="13" width="19" style="145" customWidth="1"/>
    <col min="14" max="14" width="20.42578125" style="145" customWidth="1"/>
    <col min="15" max="15" width="3" style="144" customWidth="1"/>
    <col min="16" max="16" width="13.7109375" style="145" customWidth="1"/>
    <col min="17" max="17" width="16.28515625" style="149" customWidth="1"/>
    <col min="18" max="18" width="11.7109375" style="147" customWidth="1"/>
    <col min="19" max="19" width="14.140625" style="145" customWidth="1"/>
    <col min="20" max="20" width="11" style="147" customWidth="1"/>
    <col min="21" max="21" width="9" style="147" customWidth="1"/>
    <col min="22" max="22" width="5.7109375" style="148" customWidth="1"/>
    <col min="23" max="23" width="23.140625" style="145" customWidth="1"/>
    <col min="24" max="24" width="25.28515625" style="145" customWidth="1"/>
    <col min="25" max="25" width="13" style="146" customWidth="1"/>
    <col min="26" max="26" width="14.7109375" style="145" customWidth="1"/>
    <col min="27" max="27" width="19" style="145" customWidth="1"/>
    <col min="28" max="28" width="20.42578125" style="145" customWidth="1"/>
    <col min="29" max="29" width="3" style="144" customWidth="1"/>
    <col min="30" max="30" width="13.7109375" style="145" customWidth="1"/>
    <col min="31" max="31" width="16.28515625" style="149" customWidth="1"/>
    <col min="32" max="32" width="11.7109375" style="147" customWidth="1"/>
    <col min="33" max="33" width="14.140625" style="145" customWidth="1"/>
    <col min="34" max="34" width="11" style="147" customWidth="1"/>
    <col min="35" max="35" width="9" style="147" bestFit="1" customWidth="1"/>
    <col min="36" max="36" width="5.7109375" style="148" customWidth="1"/>
    <col min="37" max="37" width="23.140625" style="145" bestFit="1" customWidth="1"/>
    <col min="38" max="38" width="25.28515625" style="145" customWidth="1"/>
    <col min="39" max="39" width="13" style="146" customWidth="1"/>
    <col min="40" max="40" width="14.7109375" style="145" customWidth="1"/>
    <col min="41" max="41" width="19" style="145" bestFit="1" customWidth="1"/>
    <col min="42" max="42" width="20.42578125" style="145" bestFit="1" customWidth="1"/>
    <col min="43" max="43" width="3" style="144" customWidth="1"/>
  </cols>
  <sheetData>
    <row r="1" spans="1:43" ht="16.5" x14ac:dyDescent="0.25">
      <c r="A1" s="167" t="s">
        <v>95</v>
      </c>
      <c r="B1" s="164" t="s">
        <v>94</v>
      </c>
      <c r="C1" s="166" t="s">
        <v>93</v>
      </c>
      <c r="D1" s="183" t="s">
        <v>92</v>
      </c>
      <c r="E1" s="184" t="s">
        <v>91</v>
      </c>
      <c r="F1" s="183" t="s">
        <v>90</v>
      </c>
      <c r="G1" s="165" t="s">
        <v>89</v>
      </c>
      <c r="H1" s="185" t="s">
        <v>88</v>
      </c>
      <c r="I1" s="184" t="s">
        <v>87</v>
      </c>
      <c r="J1" s="184" t="s">
        <v>82</v>
      </c>
      <c r="K1" s="186" t="s">
        <v>86</v>
      </c>
      <c r="L1" s="184" t="s">
        <v>85</v>
      </c>
      <c r="M1" s="184" t="s">
        <v>84</v>
      </c>
      <c r="N1" s="163" t="s">
        <v>83</v>
      </c>
      <c r="P1" s="164" t="s">
        <v>94</v>
      </c>
      <c r="Q1" s="166" t="s">
        <v>93</v>
      </c>
      <c r="R1" s="183" t="s">
        <v>92</v>
      </c>
      <c r="S1" s="184" t="s">
        <v>91</v>
      </c>
      <c r="T1" s="183" t="s">
        <v>90</v>
      </c>
      <c r="U1" s="165" t="s">
        <v>89</v>
      </c>
      <c r="V1" s="185" t="s">
        <v>88</v>
      </c>
      <c r="W1" s="184" t="s">
        <v>87</v>
      </c>
      <c r="X1" s="184" t="s">
        <v>82</v>
      </c>
      <c r="Y1" s="186" t="s">
        <v>86</v>
      </c>
      <c r="Z1" s="184" t="s">
        <v>85</v>
      </c>
      <c r="AA1" s="184" t="s">
        <v>84</v>
      </c>
      <c r="AB1" s="163" t="s">
        <v>83</v>
      </c>
      <c r="AD1" s="164" t="s">
        <v>94</v>
      </c>
      <c r="AE1" s="166" t="s">
        <v>93</v>
      </c>
      <c r="AF1" s="183" t="s">
        <v>92</v>
      </c>
      <c r="AG1" s="184" t="s">
        <v>91</v>
      </c>
      <c r="AH1" s="183" t="s">
        <v>90</v>
      </c>
      <c r="AI1" s="165" t="s">
        <v>89</v>
      </c>
      <c r="AJ1" s="185" t="s">
        <v>88</v>
      </c>
      <c r="AK1" s="184" t="s">
        <v>87</v>
      </c>
      <c r="AL1" s="184" t="s">
        <v>82</v>
      </c>
      <c r="AM1" s="186" t="s">
        <v>86</v>
      </c>
      <c r="AN1" s="184" t="s">
        <v>85</v>
      </c>
      <c r="AO1" s="184" t="s">
        <v>84</v>
      </c>
      <c r="AP1" s="163" t="s">
        <v>83</v>
      </c>
    </row>
    <row r="2" spans="1:43" x14ac:dyDescent="0.25">
      <c r="A2" s="156" t="s">
        <v>1166</v>
      </c>
      <c r="B2" s="154">
        <v>46046</v>
      </c>
      <c r="C2" s="155">
        <v>54</v>
      </c>
      <c r="D2" s="162"/>
      <c r="E2" s="162"/>
      <c r="F2" s="162">
        <v>2.75</v>
      </c>
      <c r="G2" s="162"/>
      <c r="H2" s="162"/>
      <c r="I2" s="162"/>
      <c r="J2" s="162" t="s">
        <v>1147</v>
      </c>
      <c r="K2" s="162"/>
      <c r="L2" s="162"/>
      <c r="M2" s="162"/>
      <c r="N2" s="150">
        <f t="shared" ref="N2:N65" si="0">IF(B2="","",SUM(B2+295))</f>
        <v>46341</v>
      </c>
      <c r="O2" s="161"/>
      <c r="P2" s="154"/>
      <c r="Q2" s="155" t="str">
        <f>IF(Tabela13391720[[#This Row],[Diagnóstico]]="Não Prenha",Tabela13391720[[#This Row],[Vaca]],"-")</f>
        <v>-</v>
      </c>
      <c r="R2" s="162" t="str">
        <f>IF(Tabela13391720[[#This Row],[Diagnóstico]]="Não Prenha",Tabela13391720[[#This Row],[E.C.C DG]],"-")</f>
        <v>-</v>
      </c>
      <c r="S2" s="162"/>
      <c r="T2" s="162" t="str">
        <f>IF(Tabela13391720[[#This Row],[Diagnóstico]]="Não Prenha",Tabela13391720[[#This Row],[E.C.C. IA]],"-")</f>
        <v>-</v>
      </c>
      <c r="U2" s="162" t="str">
        <f>IF(Tabela13391720[[#This Row],[Diagnóstico]]="Não Prenha",Tabela13391720[[#This Row],[Raça IA]],"-")</f>
        <v>-</v>
      </c>
      <c r="V2" s="162"/>
      <c r="W2" s="162">
        <f>Tabela13391720[[#This Row],[Categoria]]</f>
        <v>0</v>
      </c>
      <c r="X2" s="162"/>
      <c r="Y2" s="162"/>
      <c r="Z2" s="162"/>
      <c r="AA2" s="162"/>
      <c r="AB2" s="150" t="str">
        <f t="shared" ref="AB2:AB65" si="1">IF(P2="","",SUM(P2+295))</f>
        <v/>
      </c>
      <c r="AC2" s="161"/>
      <c r="AD2" s="154"/>
      <c r="AE2" s="155" t="str">
        <f>IF(Tabela13124101821[[#This Row],[Diagnóstico]]="Não Prenha ",Tabela13391720[[#This Row],[Vaca]],"-")</f>
        <v>-</v>
      </c>
      <c r="AF2" s="162"/>
      <c r="AG2" s="162"/>
      <c r="AH2" s="162"/>
      <c r="AI2" s="162"/>
      <c r="AJ2" s="162"/>
      <c r="AK2" s="162">
        <f>Tabela13391720[[#This Row],[Categoria]]</f>
        <v>0</v>
      </c>
      <c r="AL2" s="162"/>
      <c r="AM2" s="162"/>
      <c r="AN2" s="162"/>
      <c r="AO2" s="162"/>
      <c r="AP2" s="150" t="str">
        <f t="shared" ref="AP2:AP65" si="2">IF(AD2="","",SUM(AD2+295))</f>
        <v/>
      </c>
      <c r="AQ2" s="161"/>
    </row>
    <row r="3" spans="1:43" x14ac:dyDescent="0.25">
      <c r="A3" s="156" t="s">
        <v>1166</v>
      </c>
      <c r="B3" s="154">
        <v>46046</v>
      </c>
      <c r="C3" s="155">
        <v>55</v>
      </c>
      <c r="D3" s="162"/>
      <c r="E3" s="162"/>
      <c r="F3" s="162">
        <v>3</v>
      </c>
      <c r="G3" s="162"/>
      <c r="H3" s="162"/>
      <c r="I3" s="162"/>
      <c r="J3" s="162" t="s">
        <v>1147</v>
      </c>
      <c r="K3" s="162"/>
      <c r="L3" s="162"/>
      <c r="M3" s="162"/>
      <c r="N3" s="150">
        <f t="shared" si="0"/>
        <v>46341</v>
      </c>
      <c r="O3" s="161"/>
      <c r="P3" s="154"/>
      <c r="Q3" s="155" t="str">
        <f>IF(Tabela13391720[[#This Row],[Diagnóstico]]="Não Prenha",Tabela13391720[[#This Row],[Vaca]],"-")</f>
        <v>-</v>
      </c>
      <c r="R3" s="162" t="str">
        <f>IF(Tabela13391720[[#This Row],[Diagnóstico]]="Não Prenha",Tabela13391720[[#This Row],[E.C.C DG]],"-")</f>
        <v>-</v>
      </c>
      <c r="S3" s="162"/>
      <c r="T3" s="162" t="str">
        <f>IF(Tabela13391720[[#This Row],[Diagnóstico]]="Não Prenha",Tabela13391720[[#This Row],[E.C.C. IA]],"-")</f>
        <v>-</v>
      </c>
      <c r="U3" s="162" t="str">
        <f>IF(Tabela13391720[[#This Row],[Diagnóstico]]="Não Prenha",Tabela13391720[[#This Row],[Raça IA]],"-")</f>
        <v>-</v>
      </c>
      <c r="V3" s="162"/>
      <c r="W3" s="162">
        <f>Tabela13391720[[#This Row],[Categoria]]</f>
        <v>0</v>
      </c>
      <c r="X3" s="162"/>
      <c r="Y3" s="162"/>
      <c r="Z3" s="162"/>
      <c r="AA3" s="162"/>
      <c r="AB3" s="150" t="str">
        <f t="shared" si="1"/>
        <v/>
      </c>
      <c r="AC3" s="161"/>
      <c r="AD3" s="154"/>
      <c r="AE3" s="155" t="str">
        <f>IF(Tabela13124101821[[#This Row],[Diagnóstico]]="Não Prenha ",Tabela13391720[[#This Row],[Vaca]],"-")</f>
        <v>-</v>
      </c>
      <c r="AF3" s="162"/>
      <c r="AG3" s="162"/>
      <c r="AH3" s="162"/>
      <c r="AI3" s="162"/>
      <c r="AJ3" s="162"/>
      <c r="AK3" s="162">
        <f>Tabela13391720[[#This Row],[Categoria]]</f>
        <v>0</v>
      </c>
      <c r="AL3" s="162"/>
      <c r="AM3" s="162"/>
      <c r="AN3" s="162"/>
      <c r="AO3" s="162"/>
      <c r="AP3" s="150" t="str">
        <f t="shared" si="2"/>
        <v/>
      </c>
      <c r="AQ3" s="161"/>
    </row>
    <row r="4" spans="1:43" x14ac:dyDescent="0.25">
      <c r="A4" s="156" t="s">
        <v>1166</v>
      </c>
      <c r="B4" s="154">
        <v>46046</v>
      </c>
      <c r="C4" s="155">
        <v>62</v>
      </c>
      <c r="D4" s="162"/>
      <c r="E4" s="162"/>
      <c r="F4" s="162">
        <v>2.5</v>
      </c>
      <c r="G4" s="162"/>
      <c r="H4" s="162"/>
      <c r="I4" s="162"/>
      <c r="J4" s="162" t="s">
        <v>1147</v>
      </c>
      <c r="K4" s="162"/>
      <c r="L4" s="162"/>
      <c r="M4" s="162"/>
      <c r="N4" s="150">
        <f t="shared" si="0"/>
        <v>46341</v>
      </c>
      <c r="O4" s="161"/>
      <c r="P4" s="154"/>
      <c r="Q4" s="155" t="str">
        <f>IF(Tabela13391720[[#This Row],[Diagnóstico]]="Não Prenha",Tabela13391720[[#This Row],[Vaca]],"-")</f>
        <v>-</v>
      </c>
      <c r="R4" s="162" t="str">
        <f>IF(Tabela13391720[[#This Row],[Diagnóstico]]="Não Prenha",Tabela13391720[[#This Row],[E.C.C DG]],"-")</f>
        <v>-</v>
      </c>
      <c r="S4" s="162"/>
      <c r="T4" s="162" t="str">
        <f>IF(Tabela13391720[[#This Row],[Diagnóstico]]="Não Prenha",Tabela13391720[[#This Row],[E.C.C. IA]],"-")</f>
        <v>-</v>
      </c>
      <c r="U4" s="162" t="str">
        <f>IF(Tabela13391720[[#This Row],[Diagnóstico]]="Não Prenha",Tabela13391720[[#This Row],[Raça IA]],"-")</f>
        <v>-</v>
      </c>
      <c r="V4" s="162"/>
      <c r="W4" s="162">
        <f>Tabela13391720[[#This Row],[Categoria]]</f>
        <v>0</v>
      </c>
      <c r="X4" s="162"/>
      <c r="Y4" s="162"/>
      <c r="Z4" s="162"/>
      <c r="AA4" s="162"/>
      <c r="AB4" s="150" t="str">
        <f t="shared" si="1"/>
        <v/>
      </c>
      <c r="AC4" s="161"/>
      <c r="AD4" s="154"/>
      <c r="AE4" s="155" t="str">
        <f>IF(Tabela13124101821[[#This Row],[Diagnóstico]]="Não Prenha ",Tabela13391720[[#This Row],[Vaca]],"-")</f>
        <v>-</v>
      </c>
      <c r="AF4" s="162"/>
      <c r="AG4" s="162"/>
      <c r="AH4" s="162"/>
      <c r="AI4" s="162"/>
      <c r="AJ4" s="162"/>
      <c r="AK4" s="162">
        <f>Tabela13391720[[#This Row],[Categoria]]</f>
        <v>0</v>
      </c>
      <c r="AL4" s="162"/>
      <c r="AM4" s="162"/>
      <c r="AN4" s="162"/>
      <c r="AO4" s="162"/>
      <c r="AP4" s="150" t="str">
        <f t="shared" si="2"/>
        <v/>
      </c>
      <c r="AQ4" s="161"/>
    </row>
    <row r="5" spans="1:43" x14ac:dyDescent="0.25">
      <c r="A5" s="156" t="s">
        <v>1166</v>
      </c>
      <c r="B5" s="154">
        <v>46046</v>
      </c>
      <c r="C5" s="155">
        <v>112</v>
      </c>
      <c r="D5" s="162"/>
      <c r="E5" s="162"/>
      <c r="F5" s="162">
        <v>2.75</v>
      </c>
      <c r="G5" s="162"/>
      <c r="H5" s="162"/>
      <c r="I5" s="162"/>
      <c r="J5" s="162" t="s">
        <v>1147</v>
      </c>
      <c r="K5" s="162"/>
      <c r="L5" s="162"/>
      <c r="M5" s="162"/>
      <c r="N5" s="150">
        <f t="shared" si="0"/>
        <v>46341</v>
      </c>
      <c r="O5" s="161"/>
      <c r="P5" s="154"/>
      <c r="Q5" s="155" t="str">
        <f>IF(Tabela13391720[[#This Row],[Diagnóstico]]="Não Prenha",Tabela13391720[[#This Row],[Vaca]],"-")</f>
        <v>-</v>
      </c>
      <c r="R5" s="162" t="str">
        <f>IF(Tabela13391720[[#This Row],[Diagnóstico]]="Não Prenha",Tabela13391720[[#This Row],[E.C.C DG]],"-")</f>
        <v>-</v>
      </c>
      <c r="S5" s="162"/>
      <c r="T5" s="162" t="str">
        <f>IF(Tabela13391720[[#This Row],[Diagnóstico]]="Não Prenha",Tabela13391720[[#This Row],[E.C.C. IA]],"-")</f>
        <v>-</v>
      </c>
      <c r="U5" s="162" t="str">
        <f>IF(Tabela13391720[[#This Row],[Diagnóstico]]="Não Prenha",Tabela13391720[[#This Row],[Raça IA]],"-")</f>
        <v>-</v>
      </c>
      <c r="V5" s="162"/>
      <c r="W5" s="162">
        <f>Tabela13391720[[#This Row],[Categoria]]</f>
        <v>0</v>
      </c>
      <c r="X5" s="162"/>
      <c r="Y5" s="162"/>
      <c r="Z5" s="162"/>
      <c r="AA5" s="162"/>
      <c r="AB5" s="150" t="str">
        <f t="shared" si="1"/>
        <v/>
      </c>
      <c r="AC5" s="161"/>
      <c r="AD5" s="154"/>
      <c r="AE5" s="155" t="str">
        <f>IF(Tabela13124101821[[#This Row],[Diagnóstico]]="Não Prenha ",Tabela13391720[[#This Row],[Vaca]],"-")</f>
        <v>-</v>
      </c>
      <c r="AF5" s="162"/>
      <c r="AG5" s="162"/>
      <c r="AH5" s="162"/>
      <c r="AI5" s="162"/>
      <c r="AJ5" s="162"/>
      <c r="AK5" s="162">
        <f>Tabela13391720[[#This Row],[Categoria]]</f>
        <v>0</v>
      </c>
      <c r="AL5" s="162"/>
      <c r="AM5" s="162"/>
      <c r="AN5" s="162"/>
      <c r="AO5" s="162"/>
      <c r="AP5" s="150" t="str">
        <f t="shared" si="2"/>
        <v/>
      </c>
      <c r="AQ5" s="161"/>
    </row>
    <row r="6" spans="1:43" x14ac:dyDescent="0.25">
      <c r="A6" s="156" t="s">
        <v>1166</v>
      </c>
      <c r="B6" s="154">
        <v>46046</v>
      </c>
      <c r="C6" s="155">
        <v>142</v>
      </c>
      <c r="D6" s="162"/>
      <c r="E6" s="162"/>
      <c r="F6" s="162">
        <v>3</v>
      </c>
      <c r="G6" s="162"/>
      <c r="H6" s="162"/>
      <c r="I6" s="162"/>
      <c r="J6" s="162" t="s">
        <v>1171</v>
      </c>
      <c r="K6" s="162"/>
      <c r="L6" s="162"/>
      <c r="M6" s="162"/>
      <c r="N6" s="150">
        <f t="shared" si="0"/>
        <v>46341</v>
      </c>
      <c r="O6" s="161"/>
      <c r="P6" s="154"/>
      <c r="Q6" s="155" t="str">
        <f>IF(Tabela13391720[[#This Row],[Diagnóstico]]="Não Prenha",Tabela13391720[[#This Row],[Vaca]],"-")</f>
        <v>-</v>
      </c>
      <c r="R6" s="162" t="str">
        <f>IF(Tabela13391720[[#This Row],[Diagnóstico]]="Não Prenha",Tabela13391720[[#This Row],[E.C.C DG]],"-")</f>
        <v>-</v>
      </c>
      <c r="S6" s="162"/>
      <c r="T6" s="162" t="str">
        <f>IF(Tabela13391720[[#This Row],[Diagnóstico]]="Não Prenha",Tabela13391720[[#This Row],[E.C.C. IA]],"-")</f>
        <v>-</v>
      </c>
      <c r="U6" s="162" t="str">
        <f>IF(Tabela13391720[[#This Row],[Diagnóstico]]="Não Prenha",Tabela13391720[[#This Row],[Raça IA]],"-")</f>
        <v>-</v>
      </c>
      <c r="V6" s="162"/>
      <c r="W6" s="162">
        <f>Tabela13391720[[#This Row],[Categoria]]</f>
        <v>0</v>
      </c>
      <c r="X6" s="162"/>
      <c r="Y6" s="162"/>
      <c r="Z6" s="162"/>
      <c r="AA6" s="162"/>
      <c r="AB6" s="150" t="str">
        <f t="shared" si="1"/>
        <v/>
      </c>
      <c r="AC6" s="161"/>
      <c r="AD6" s="154"/>
      <c r="AE6" s="155" t="str">
        <f>IF(Tabela13124101821[[#This Row],[Diagnóstico]]="Não Prenha ",Tabela13391720[[#This Row],[Vaca]],"-")</f>
        <v>-</v>
      </c>
      <c r="AF6" s="162"/>
      <c r="AG6" s="162"/>
      <c r="AH6" s="162"/>
      <c r="AI6" s="162"/>
      <c r="AJ6" s="162"/>
      <c r="AK6" s="162">
        <f>Tabela13391720[[#This Row],[Categoria]]</f>
        <v>0</v>
      </c>
      <c r="AL6" s="162"/>
      <c r="AM6" s="162"/>
      <c r="AN6" s="162"/>
      <c r="AO6" s="162"/>
      <c r="AP6" s="150" t="str">
        <f t="shared" si="2"/>
        <v/>
      </c>
      <c r="AQ6" s="161"/>
    </row>
    <row r="7" spans="1:43" x14ac:dyDescent="0.25">
      <c r="A7" s="156" t="s">
        <v>1166</v>
      </c>
      <c r="B7" s="154">
        <v>46046</v>
      </c>
      <c r="C7" s="155">
        <v>209</v>
      </c>
      <c r="D7" s="162"/>
      <c r="E7" s="162"/>
      <c r="F7" s="162">
        <v>2.5</v>
      </c>
      <c r="G7" s="162"/>
      <c r="H7" s="162"/>
      <c r="I7" s="162"/>
      <c r="J7" s="162" t="s">
        <v>1147</v>
      </c>
      <c r="K7" s="162"/>
      <c r="L7" s="162"/>
      <c r="M7" s="162"/>
      <c r="N7" s="150">
        <f t="shared" si="0"/>
        <v>46341</v>
      </c>
      <c r="O7" s="161"/>
      <c r="P7" s="154"/>
      <c r="Q7" s="155" t="str">
        <f>IF(Tabela13391720[[#This Row],[Diagnóstico]]="Não Prenha",Tabela13391720[[#This Row],[Vaca]],"-")</f>
        <v>-</v>
      </c>
      <c r="R7" s="162" t="str">
        <f>IF(Tabela13391720[[#This Row],[Diagnóstico]]="Não Prenha",Tabela13391720[[#This Row],[E.C.C DG]],"-")</f>
        <v>-</v>
      </c>
      <c r="S7" s="162"/>
      <c r="T7" s="162" t="str">
        <f>IF(Tabela13391720[[#This Row],[Diagnóstico]]="Não Prenha",Tabela13391720[[#This Row],[E.C.C. IA]],"-")</f>
        <v>-</v>
      </c>
      <c r="U7" s="162" t="str">
        <f>IF(Tabela13391720[[#This Row],[Diagnóstico]]="Não Prenha",Tabela13391720[[#This Row],[Raça IA]],"-")</f>
        <v>-</v>
      </c>
      <c r="V7" s="162"/>
      <c r="W7" s="162">
        <f>Tabela13391720[[#This Row],[Categoria]]</f>
        <v>0</v>
      </c>
      <c r="X7" s="162"/>
      <c r="Y7" s="162"/>
      <c r="Z7" s="162"/>
      <c r="AA7" s="162"/>
      <c r="AB7" s="150" t="str">
        <f t="shared" si="1"/>
        <v/>
      </c>
      <c r="AC7" s="161"/>
      <c r="AD7" s="154"/>
      <c r="AE7" s="155" t="str">
        <f>IF(Tabela13124101821[[#This Row],[Diagnóstico]]="Não Prenha ",Tabela13391720[[#This Row],[Vaca]],"-")</f>
        <v>-</v>
      </c>
      <c r="AF7" s="162"/>
      <c r="AG7" s="162"/>
      <c r="AH7" s="162"/>
      <c r="AI7" s="162"/>
      <c r="AJ7" s="162"/>
      <c r="AK7" s="162">
        <f>Tabela13391720[[#This Row],[Categoria]]</f>
        <v>0</v>
      </c>
      <c r="AL7" s="162"/>
      <c r="AM7" s="162"/>
      <c r="AN7" s="162"/>
      <c r="AO7" s="162"/>
      <c r="AP7" s="150" t="str">
        <f t="shared" si="2"/>
        <v/>
      </c>
      <c r="AQ7" s="161"/>
    </row>
    <row r="8" spans="1:43" x14ac:dyDescent="0.25">
      <c r="A8" s="156" t="s">
        <v>1166</v>
      </c>
      <c r="B8" s="154">
        <v>46046</v>
      </c>
      <c r="C8" s="155">
        <v>231</v>
      </c>
      <c r="D8" s="162"/>
      <c r="E8" s="162"/>
      <c r="F8" s="162">
        <v>2.75</v>
      </c>
      <c r="G8" s="162"/>
      <c r="H8" s="162"/>
      <c r="I8" s="162"/>
      <c r="J8" s="162" t="s">
        <v>1147</v>
      </c>
      <c r="K8" s="162"/>
      <c r="L8" s="162"/>
      <c r="M8" s="162"/>
      <c r="N8" s="150">
        <f t="shared" si="0"/>
        <v>46341</v>
      </c>
      <c r="O8" s="161"/>
      <c r="P8" s="154"/>
      <c r="Q8" s="155" t="str">
        <f>IF(Tabela13391720[[#This Row],[Diagnóstico]]="Não Prenha",Tabela13391720[[#This Row],[Vaca]],"-")</f>
        <v>-</v>
      </c>
      <c r="R8" s="162" t="str">
        <f>IF(Tabela13391720[[#This Row],[Diagnóstico]]="Não Prenha",Tabela13391720[[#This Row],[E.C.C DG]],"-")</f>
        <v>-</v>
      </c>
      <c r="S8" s="162"/>
      <c r="T8" s="162" t="str">
        <f>IF(Tabela13391720[[#This Row],[Diagnóstico]]="Não Prenha",Tabela13391720[[#This Row],[E.C.C. IA]],"-")</f>
        <v>-</v>
      </c>
      <c r="U8" s="162" t="str">
        <f>IF(Tabela13391720[[#This Row],[Diagnóstico]]="Não Prenha",Tabela13391720[[#This Row],[Raça IA]],"-")</f>
        <v>-</v>
      </c>
      <c r="V8" s="162"/>
      <c r="W8" s="162">
        <f>Tabela13391720[[#This Row],[Categoria]]</f>
        <v>0</v>
      </c>
      <c r="X8" s="162"/>
      <c r="Y8" s="162"/>
      <c r="Z8" s="162"/>
      <c r="AA8" s="162"/>
      <c r="AB8" s="150" t="str">
        <f t="shared" si="1"/>
        <v/>
      </c>
      <c r="AC8" s="161"/>
      <c r="AD8" s="154"/>
      <c r="AE8" s="155" t="str">
        <f>IF(Tabela13124101821[[#This Row],[Diagnóstico]]="Não Prenha ",Tabela13391720[[#This Row],[Vaca]],"-")</f>
        <v>-</v>
      </c>
      <c r="AF8" s="162"/>
      <c r="AG8" s="162"/>
      <c r="AH8" s="162"/>
      <c r="AI8" s="162"/>
      <c r="AJ8" s="162"/>
      <c r="AK8" s="162">
        <f>Tabela13391720[[#This Row],[Categoria]]</f>
        <v>0</v>
      </c>
      <c r="AL8" s="162"/>
      <c r="AM8" s="162"/>
      <c r="AN8" s="162"/>
      <c r="AO8" s="162"/>
      <c r="AP8" s="150" t="str">
        <f t="shared" si="2"/>
        <v/>
      </c>
      <c r="AQ8" s="161"/>
    </row>
    <row r="9" spans="1:43" ht="16.5" customHeight="1" x14ac:dyDescent="0.25">
      <c r="A9" s="156" t="s">
        <v>1166</v>
      </c>
      <c r="B9" s="154">
        <v>46046</v>
      </c>
      <c r="C9" s="155">
        <v>269</v>
      </c>
      <c r="D9" s="162"/>
      <c r="E9" s="162"/>
      <c r="F9" s="162">
        <v>2.5</v>
      </c>
      <c r="G9" s="162"/>
      <c r="H9" s="162"/>
      <c r="I9" s="162"/>
      <c r="J9" s="162" t="s">
        <v>1171</v>
      </c>
      <c r="K9" s="162"/>
      <c r="L9" s="162"/>
      <c r="M9" s="162"/>
      <c r="N9" s="150">
        <f t="shared" si="0"/>
        <v>46341</v>
      </c>
      <c r="O9" s="161"/>
      <c r="P9" s="154"/>
      <c r="Q9" s="155" t="str">
        <f>IF(Tabela13391720[[#This Row],[Diagnóstico]]="Não Prenha",Tabela13391720[[#This Row],[Vaca]],"-")</f>
        <v>-</v>
      </c>
      <c r="R9" s="162" t="str">
        <f>IF(Tabela13391720[[#This Row],[Diagnóstico]]="Não Prenha",Tabela13391720[[#This Row],[E.C.C DG]],"-")</f>
        <v>-</v>
      </c>
      <c r="S9" s="162"/>
      <c r="T9" s="162" t="str">
        <f>IF(Tabela13391720[[#This Row],[Diagnóstico]]="Não Prenha",Tabela13391720[[#This Row],[E.C.C. IA]],"-")</f>
        <v>-</v>
      </c>
      <c r="U9" s="162" t="str">
        <f>IF(Tabela13391720[[#This Row],[Diagnóstico]]="Não Prenha",Tabela13391720[[#This Row],[Raça IA]],"-")</f>
        <v>-</v>
      </c>
      <c r="V9" s="162"/>
      <c r="W9" s="162">
        <f>Tabela13391720[[#This Row],[Categoria]]</f>
        <v>0</v>
      </c>
      <c r="X9" s="162"/>
      <c r="Y9" s="162"/>
      <c r="Z9" s="162"/>
      <c r="AA9" s="162"/>
      <c r="AB9" s="150" t="str">
        <f t="shared" si="1"/>
        <v/>
      </c>
      <c r="AC9" s="161"/>
      <c r="AD9" s="154"/>
      <c r="AE9" s="155" t="str">
        <f>IF(Tabela13124101821[[#This Row],[Diagnóstico]]="Não Prenha ",Tabela13391720[[#This Row],[Vaca]],"-")</f>
        <v>-</v>
      </c>
      <c r="AF9" s="162"/>
      <c r="AG9" s="162"/>
      <c r="AH9" s="162"/>
      <c r="AI9" s="162"/>
      <c r="AJ9" s="162"/>
      <c r="AK9" s="162">
        <f>Tabela13391720[[#This Row],[Categoria]]</f>
        <v>0</v>
      </c>
      <c r="AL9" s="162"/>
      <c r="AM9" s="162"/>
      <c r="AN9" s="162"/>
      <c r="AO9" s="162"/>
      <c r="AP9" s="150" t="str">
        <f t="shared" si="2"/>
        <v/>
      </c>
      <c r="AQ9" s="161"/>
    </row>
    <row r="10" spans="1:43" x14ac:dyDescent="0.25">
      <c r="A10" s="156" t="s">
        <v>1166</v>
      </c>
      <c r="B10" s="154">
        <v>46046</v>
      </c>
      <c r="C10" s="155">
        <v>270</v>
      </c>
      <c r="D10" s="162"/>
      <c r="E10" s="162"/>
      <c r="F10" s="162">
        <v>2.75</v>
      </c>
      <c r="G10" s="162"/>
      <c r="H10" s="162"/>
      <c r="I10" s="162"/>
      <c r="J10" s="162" t="s">
        <v>1171</v>
      </c>
      <c r="K10" s="162"/>
      <c r="L10" s="162"/>
      <c r="M10" s="162"/>
      <c r="N10" s="150">
        <f t="shared" si="0"/>
        <v>46341</v>
      </c>
      <c r="O10" s="161"/>
      <c r="P10" s="154"/>
      <c r="Q10" s="155" t="str">
        <f>IF(Tabela13391720[[#This Row],[Diagnóstico]]="Não Prenha",Tabela13391720[[#This Row],[Vaca]],"-")</f>
        <v>-</v>
      </c>
      <c r="R10" s="162" t="str">
        <f>IF(Tabela13391720[[#This Row],[Diagnóstico]]="Não Prenha",Tabela13391720[[#This Row],[E.C.C DG]],"-")</f>
        <v>-</v>
      </c>
      <c r="S10" s="162"/>
      <c r="T10" s="162" t="str">
        <f>IF(Tabela13391720[[#This Row],[Diagnóstico]]="Não Prenha",Tabela13391720[[#This Row],[E.C.C. IA]],"-")</f>
        <v>-</v>
      </c>
      <c r="U10" s="162" t="str">
        <f>IF(Tabela13391720[[#This Row],[Diagnóstico]]="Não Prenha",Tabela13391720[[#This Row],[Raça IA]],"-")</f>
        <v>-</v>
      </c>
      <c r="V10" s="162"/>
      <c r="W10" s="162">
        <f>Tabela13391720[[#This Row],[Categoria]]</f>
        <v>0</v>
      </c>
      <c r="X10" s="162"/>
      <c r="Y10" s="162"/>
      <c r="Z10" s="162"/>
      <c r="AA10" s="162"/>
      <c r="AB10" s="150" t="str">
        <f t="shared" si="1"/>
        <v/>
      </c>
      <c r="AC10" s="161"/>
      <c r="AD10" s="154"/>
      <c r="AE10" s="155" t="str">
        <f>IF(Tabela13124101821[[#This Row],[Diagnóstico]]="Não Prenha ",Tabela13391720[[#This Row],[Vaca]],"-")</f>
        <v>-</v>
      </c>
      <c r="AF10" s="162"/>
      <c r="AG10" s="162"/>
      <c r="AH10" s="162"/>
      <c r="AI10" s="162"/>
      <c r="AJ10" s="162"/>
      <c r="AK10" s="162">
        <f>Tabela13391720[[#This Row],[Categoria]]</f>
        <v>0</v>
      </c>
      <c r="AL10" s="162"/>
      <c r="AM10" s="162"/>
      <c r="AN10" s="162"/>
      <c r="AO10" s="162"/>
      <c r="AP10" s="150" t="str">
        <f t="shared" si="2"/>
        <v/>
      </c>
      <c r="AQ10" s="161"/>
    </row>
    <row r="11" spans="1:43" x14ac:dyDescent="0.25">
      <c r="A11" s="156" t="s">
        <v>1166</v>
      </c>
      <c r="B11" s="154">
        <v>46046</v>
      </c>
      <c r="C11" s="155">
        <v>270</v>
      </c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50">
        <f t="shared" si="0"/>
        <v>46341</v>
      </c>
      <c r="O11" s="161"/>
      <c r="P11" s="154"/>
      <c r="Q11" s="155" t="str">
        <f>IF(Tabela13391720[[#This Row],[Diagnóstico]]="Não Prenha",Tabela13391720[[#This Row],[Vaca]],"-")</f>
        <v>-</v>
      </c>
      <c r="R11" s="162" t="str">
        <f>IF(Tabela13391720[[#This Row],[Diagnóstico]]="Não Prenha",Tabela13391720[[#This Row],[E.C.C DG]],"-")</f>
        <v>-</v>
      </c>
      <c r="S11" s="162"/>
      <c r="T11" s="162" t="str">
        <f>IF(Tabela13391720[[#This Row],[Diagnóstico]]="Não Prenha",Tabela13391720[[#This Row],[E.C.C. IA]],"-")</f>
        <v>-</v>
      </c>
      <c r="U11" s="162" t="str">
        <f>IF(Tabela13391720[[#This Row],[Diagnóstico]]="Não Prenha",Tabela13391720[[#This Row],[Raça IA]],"-")</f>
        <v>-</v>
      </c>
      <c r="V11" s="162"/>
      <c r="W11" s="162">
        <f>Tabela13391720[[#This Row],[Categoria]]</f>
        <v>0</v>
      </c>
      <c r="X11" s="162"/>
      <c r="Y11" s="162"/>
      <c r="Z11" s="162"/>
      <c r="AA11" s="162"/>
      <c r="AB11" s="150" t="str">
        <f t="shared" si="1"/>
        <v/>
      </c>
      <c r="AC11" s="161"/>
      <c r="AD11" s="154"/>
      <c r="AE11" s="155" t="str">
        <f>IF(Tabela13124101821[[#This Row],[Diagnóstico]]="Não Prenha ",Tabela13391720[[#This Row],[Vaca]],"-")</f>
        <v>-</v>
      </c>
      <c r="AF11" s="162"/>
      <c r="AG11" s="162"/>
      <c r="AH11" s="162"/>
      <c r="AI11" s="162"/>
      <c r="AJ11" s="162"/>
      <c r="AK11" s="162">
        <f>Tabela13391720[[#This Row],[Categoria]]</f>
        <v>0</v>
      </c>
      <c r="AL11" s="162"/>
      <c r="AM11" s="162"/>
      <c r="AN11" s="162"/>
      <c r="AO11" s="162"/>
      <c r="AP11" s="150" t="str">
        <f t="shared" si="2"/>
        <v/>
      </c>
      <c r="AQ11" s="161"/>
    </row>
    <row r="12" spans="1:43" x14ac:dyDescent="0.25">
      <c r="A12" s="156" t="s">
        <v>1166</v>
      </c>
      <c r="B12" s="154">
        <v>46046</v>
      </c>
      <c r="C12" s="155">
        <v>279</v>
      </c>
      <c r="D12" s="162"/>
      <c r="E12" s="162"/>
      <c r="F12" s="162">
        <v>2.75</v>
      </c>
      <c r="G12" s="162"/>
      <c r="H12" s="162"/>
      <c r="I12" s="162"/>
      <c r="J12" s="162" t="s">
        <v>1147</v>
      </c>
      <c r="K12" s="162"/>
      <c r="L12" s="162"/>
      <c r="M12" s="162"/>
      <c r="N12" s="150">
        <f t="shared" si="0"/>
        <v>46341</v>
      </c>
      <c r="O12" s="161"/>
      <c r="P12" s="154"/>
      <c r="Q12" s="155" t="str">
        <f>IF(Tabela13391720[[#This Row],[Diagnóstico]]="Não Prenha",Tabela13391720[[#This Row],[Vaca]],"-")</f>
        <v>-</v>
      </c>
      <c r="R12" s="162" t="str">
        <f>IF(Tabela13391720[[#This Row],[Diagnóstico]]="Não Prenha",Tabela13391720[[#This Row],[E.C.C DG]],"-")</f>
        <v>-</v>
      </c>
      <c r="S12" s="162"/>
      <c r="T12" s="162" t="str">
        <f>IF(Tabela13391720[[#This Row],[Diagnóstico]]="Não Prenha",Tabela13391720[[#This Row],[E.C.C. IA]],"-")</f>
        <v>-</v>
      </c>
      <c r="U12" s="162" t="str">
        <f>IF(Tabela13391720[[#This Row],[Diagnóstico]]="Não Prenha",Tabela13391720[[#This Row],[Raça IA]],"-")</f>
        <v>-</v>
      </c>
      <c r="V12" s="162"/>
      <c r="W12" s="162">
        <f>Tabela13391720[[#This Row],[Categoria]]</f>
        <v>0</v>
      </c>
      <c r="X12" s="162"/>
      <c r="Y12" s="162"/>
      <c r="Z12" s="162"/>
      <c r="AA12" s="162"/>
      <c r="AB12" s="150" t="str">
        <f t="shared" si="1"/>
        <v/>
      </c>
      <c r="AC12" s="161"/>
      <c r="AD12" s="154"/>
      <c r="AE12" s="155" t="str">
        <f>IF(Tabela13124101821[[#This Row],[Diagnóstico]]="Não Prenha ",Tabela13391720[[#This Row],[Vaca]],"-")</f>
        <v>-</v>
      </c>
      <c r="AF12" s="162"/>
      <c r="AG12" s="162"/>
      <c r="AH12" s="162"/>
      <c r="AI12" s="162"/>
      <c r="AJ12" s="162"/>
      <c r="AK12" s="162">
        <f>Tabela13391720[[#This Row],[Categoria]]</f>
        <v>0</v>
      </c>
      <c r="AL12" s="162"/>
      <c r="AM12" s="162"/>
      <c r="AN12" s="162"/>
      <c r="AO12" s="162"/>
      <c r="AP12" s="150" t="str">
        <f t="shared" si="2"/>
        <v/>
      </c>
      <c r="AQ12" s="161"/>
    </row>
    <row r="13" spans="1:43" x14ac:dyDescent="0.25">
      <c r="A13" s="156" t="s">
        <v>1166</v>
      </c>
      <c r="B13" s="154">
        <v>46046</v>
      </c>
      <c r="C13" s="155">
        <v>318</v>
      </c>
      <c r="D13" s="162"/>
      <c r="E13" s="162"/>
      <c r="F13" s="162">
        <v>2.75</v>
      </c>
      <c r="G13" s="162"/>
      <c r="H13" s="162"/>
      <c r="I13" s="162"/>
      <c r="J13" s="162" t="s">
        <v>1171</v>
      </c>
      <c r="K13" s="162"/>
      <c r="L13" s="162"/>
      <c r="M13" s="162"/>
      <c r="N13" s="150">
        <f t="shared" si="0"/>
        <v>46341</v>
      </c>
      <c r="O13" s="161"/>
      <c r="P13" s="154"/>
      <c r="Q13" s="155" t="str">
        <f>IF(Tabela13391720[[#This Row],[Diagnóstico]]="Não Prenha",Tabela13391720[[#This Row],[Vaca]],"-")</f>
        <v>-</v>
      </c>
      <c r="R13" s="162" t="str">
        <f>IF(Tabela13391720[[#This Row],[Diagnóstico]]="Não Prenha",Tabela13391720[[#This Row],[E.C.C DG]],"-")</f>
        <v>-</v>
      </c>
      <c r="S13" s="162"/>
      <c r="T13" s="162" t="str">
        <f>IF(Tabela13391720[[#This Row],[Diagnóstico]]="Não Prenha",Tabela13391720[[#This Row],[E.C.C. IA]],"-")</f>
        <v>-</v>
      </c>
      <c r="U13" s="162" t="str">
        <f>IF(Tabela13391720[[#This Row],[Diagnóstico]]="Não Prenha",Tabela13391720[[#This Row],[Raça IA]],"-")</f>
        <v>-</v>
      </c>
      <c r="V13" s="162"/>
      <c r="W13" s="162">
        <f>Tabela13391720[[#This Row],[Categoria]]</f>
        <v>0</v>
      </c>
      <c r="X13" s="162"/>
      <c r="Y13" s="162"/>
      <c r="Z13" s="162"/>
      <c r="AA13" s="162"/>
      <c r="AB13" s="150" t="str">
        <f t="shared" si="1"/>
        <v/>
      </c>
      <c r="AC13" s="161"/>
      <c r="AD13" s="154"/>
      <c r="AE13" s="155" t="str">
        <f>IF(Tabela13124101821[[#This Row],[Diagnóstico]]="Não Prenha ",Tabela13391720[[#This Row],[Vaca]],"-")</f>
        <v>-</v>
      </c>
      <c r="AF13" s="162"/>
      <c r="AG13" s="162"/>
      <c r="AH13" s="162"/>
      <c r="AI13" s="162"/>
      <c r="AJ13" s="162"/>
      <c r="AK13" s="162">
        <f>Tabela13391720[[#This Row],[Categoria]]</f>
        <v>0</v>
      </c>
      <c r="AL13" s="162"/>
      <c r="AM13" s="162"/>
      <c r="AN13" s="162"/>
      <c r="AO13" s="162"/>
      <c r="AP13" s="150" t="str">
        <f t="shared" si="2"/>
        <v/>
      </c>
      <c r="AQ13" s="161"/>
    </row>
    <row r="14" spans="1:43" x14ac:dyDescent="0.25">
      <c r="A14" s="156" t="s">
        <v>1166</v>
      </c>
      <c r="B14" s="154">
        <v>46046</v>
      </c>
      <c r="C14" s="155">
        <v>337</v>
      </c>
      <c r="D14" s="162"/>
      <c r="E14" s="162"/>
      <c r="F14" s="162">
        <v>2.75</v>
      </c>
      <c r="G14" s="162"/>
      <c r="H14" s="162"/>
      <c r="I14" s="162"/>
      <c r="J14" s="162" t="s">
        <v>1147</v>
      </c>
      <c r="K14" s="162"/>
      <c r="L14" s="162"/>
      <c r="M14" s="162"/>
      <c r="N14" s="150">
        <f t="shared" si="0"/>
        <v>46341</v>
      </c>
      <c r="O14" s="161"/>
      <c r="P14" s="154"/>
      <c r="Q14" s="155" t="str">
        <f>IF(Tabela13391720[[#This Row],[Diagnóstico]]="Não Prenha",Tabela13391720[[#This Row],[Vaca]],"-")</f>
        <v>-</v>
      </c>
      <c r="R14" s="162" t="str">
        <f>IF(Tabela13391720[[#This Row],[Diagnóstico]]="Não Prenha",Tabela13391720[[#This Row],[E.C.C DG]],"-")</f>
        <v>-</v>
      </c>
      <c r="S14" s="162"/>
      <c r="T14" s="162" t="str">
        <f>IF(Tabela13391720[[#This Row],[Diagnóstico]]="Não Prenha",Tabela13391720[[#This Row],[E.C.C. IA]],"-")</f>
        <v>-</v>
      </c>
      <c r="U14" s="162" t="str">
        <f>IF(Tabela13391720[[#This Row],[Diagnóstico]]="Não Prenha",Tabela13391720[[#This Row],[Raça IA]],"-")</f>
        <v>-</v>
      </c>
      <c r="V14" s="162"/>
      <c r="W14" s="162">
        <f>Tabela13391720[[#This Row],[Categoria]]</f>
        <v>0</v>
      </c>
      <c r="X14" s="162"/>
      <c r="Y14" s="162"/>
      <c r="Z14" s="162"/>
      <c r="AA14" s="162"/>
      <c r="AB14" s="150" t="str">
        <f t="shared" si="1"/>
        <v/>
      </c>
      <c r="AC14" s="161"/>
      <c r="AD14" s="154"/>
      <c r="AE14" s="155" t="str">
        <f>IF(Tabela13124101821[[#This Row],[Diagnóstico]]="Não Prenha ",Tabela13391720[[#This Row],[Vaca]],"-")</f>
        <v>-</v>
      </c>
      <c r="AF14" s="162"/>
      <c r="AG14" s="162"/>
      <c r="AH14" s="162"/>
      <c r="AI14" s="162"/>
      <c r="AJ14" s="162"/>
      <c r="AK14" s="162">
        <f>Tabela13391720[[#This Row],[Categoria]]</f>
        <v>0</v>
      </c>
      <c r="AL14" s="162"/>
      <c r="AM14" s="162"/>
      <c r="AN14" s="162"/>
      <c r="AO14" s="162"/>
      <c r="AP14" s="150" t="str">
        <f t="shared" si="2"/>
        <v/>
      </c>
      <c r="AQ14" s="161"/>
    </row>
    <row r="15" spans="1:43" x14ac:dyDescent="0.25">
      <c r="A15" s="156" t="s">
        <v>1166</v>
      </c>
      <c r="B15" s="154">
        <v>46046</v>
      </c>
      <c r="C15" s="155">
        <v>405</v>
      </c>
      <c r="D15" s="162"/>
      <c r="E15" s="162"/>
      <c r="F15" s="162">
        <v>2.75</v>
      </c>
      <c r="G15" s="162"/>
      <c r="H15" s="162"/>
      <c r="I15" s="162"/>
      <c r="J15" s="162" t="s">
        <v>1147</v>
      </c>
      <c r="K15" s="162"/>
      <c r="L15" s="162"/>
      <c r="M15" s="162"/>
      <c r="N15" s="150">
        <f t="shared" si="0"/>
        <v>46341</v>
      </c>
      <c r="O15" s="161"/>
      <c r="P15" s="154"/>
      <c r="Q15" s="155" t="str">
        <f>IF(Tabela13391720[[#This Row],[Diagnóstico]]="Não Prenha",Tabela13391720[[#This Row],[Vaca]],"-")</f>
        <v>-</v>
      </c>
      <c r="R15" s="162" t="str">
        <f>IF(Tabela13391720[[#This Row],[Diagnóstico]]="Não Prenha",Tabela13391720[[#This Row],[E.C.C DG]],"-")</f>
        <v>-</v>
      </c>
      <c r="S15" s="162"/>
      <c r="T15" s="162" t="str">
        <f>IF(Tabela13391720[[#This Row],[Diagnóstico]]="Não Prenha",Tabela13391720[[#This Row],[E.C.C. IA]],"-")</f>
        <v>-</v>
      </c>
      <c r="U15" s="162" t="str">
        <f>IF(Tabela13391720[[#This Row],[Diagnóstico]]="Não Prenha",Tabela13391720[[#This Row],[Raça IA]],"-")</f>
        <v>-</v>
      </c>
      <c r="V15" s="162"/>
      <c r="W15" s="162">
        <f>Tabela13391720[[#This Row],[Categoria]]</f>
        <v>0</v>
      </c>
      <c r="X15" s="162"/>
      <c r="Y15" s="162"/>
      <c r="Z15" s="162"/>
      <c r="AA15" s="162"/>
      <c r="AB15" s="150" t="str">
        <f t="shared" si="1"/>
        <v/>
      </c>
      <c r="AC15" s="161"/>
      <c r="AD15" s="154"/>
      <c r="AE15" s="155" t="str">
        <f>IF(Tabela13124101821[[#This Row],[Diagnóstico]]="Não Prenha ",Tabela13391720[[#This Row],[Vaca]],"-")</f>
        <v>-</v>
      </c>
      <c r="AF15" s="162"/>
      <c r="AG15" s="162"/>
      <c r="AH15" s="162"/>
      <c r="AI15" s="162"/>
      <c r="AJ15" s="162"/>
      <c r="AK15" s="162">
        <f>Tabela13391720[[#This Row],[Categoria]]</f>
        <v>0</v>
      </c>
      <c r="AL15" s="162"/>
      <c r="AM15" s="162"/>
      <c r="AN15" s="162"/>
      <c r="AO15" s="162"/>
      <c r="AP15" s="150" t="str">
        <f t="shared" si="2"/>
        <v/>
      </c>
      <c r="AQ15" s="161"/>
    </row>
    <row r="16" spans="1:43" x14ac:dyDescent="0.25">
      <c r="A16" s="156" t="s">
        <v>1166</v>
      </c>
      <c r="B16" s="154">
        <v>46046</v>
      </c>
      <c r="C16" s="155">
        <v>415</v>
      </c>
      <c r="D16" s="162"/>
      <c r="E16" s="162"/>
      <c r="F16" s="162">
        <v>2.75</v>
      </c>
      <c r="G16" s="162"/>
      <c r="H16" s="162"/>
      <c r="I16" s="162"/>
      <c r="J16" s="162" t="s">
        <v>1147</v>
      </c>
      <c r="K16" s="162"/>
      <c r="L16" s="162"/>
      <c r="M16" s="162"/>
      <c r="N16" s="150">
        <f t="shared" si="0"/>
        <v>46341</v>
      </c>
      <c r="O16" s="161"/>
      <c r="P16" s="154"/>
      <c r="Q16" s="155" t="str">
        <f>IF(Tabela13391720[[#This Row],[Diagnóstico]]="Não Prenha",Tabela13391720[[#This Row],[Vaca]],"-")</f>
        <v>-</v>
      </c>
      <c r="R16" s="162" t="str">
        <f>IF(Tabela13391720[[#This Row],[Diagnóstico]]="Não Prenha",Tabela13391720[[#This Row],[E.C.C DG]],"-")</f>
        <v>-</v>
      </c>
      <c r="S16" s="162"/>
      <c r="T16" s="162" t="str">
        <f>IF(Tabela13391720[[#This Row],[Diagnóstico]]="Não Prenha",Tabela13391720[[#This Row],[E.C.C. IA]],"-")</f>
        <v>-</v>
      </c>
      <c r="U16" s="162" t="str">
        <f>IF(Tabela13391720[[#This Row],[Diagnóstico]]="Não Prenha",Tabela13391720[[#This Row],[Raça IA]],"-")</f>
        <v>-</v>
      </c>
      <c r="V16" s="162"/>
      <c r="W16" s="162">
        <f>Tabela13391720[[#This Row],[Categoria]]</f>
        <v>0</v>
      </c>
      <c r="X16" s="162"/>
      <c r="Y16" s="162"/>
      <c r="Z16" s="162"/>
      <c r="AA16" s="162"/>
      <c r="AB16" s="150" t="str">
        <f t="shared" si="1"/>
        <v/>
      </c>
      <c r="AC16" s="161"/>
      <c r="AD16" s="154"/>
      <c r="AE16" s="155" t="str">
        <f>IF(Tabela13124101821[[#This Row],[Diagnóstico]]="Não Prenha ",Tabela13391720[[#This Row],[Vaca]],"-")</f>
        <v>-</v>
      </c>
      <c r="AF16" s="162"/>
      <c r="AG16" s="162"/>
      <c r="AH16" s="162"/>
      <c r="AI16" s="162"/>
      <c r="AJ16" s="162"/>
      <c r="AK16" s="162">
        <f>Tabela13391720[[#This Row],[Categoria]]</f>
        <v>0</v>
      </c>
      <c r="AL16" s="162"/>
      <c r="AM16" s="162"/>
      <c r="AN16" s="162"/>
      <c r="AO16" s="162"/>
      <c r="AP16" s="150" t="str">
        <f t="shared" si="2"/>
        <v/>
      </c>
      <c r="AQ16" s="161"/>
    </row>
    <row r="17" spans="1:42" x14ac:dyDescent="0.25">
      <c r="A17" s="156" t="s">
        <v>1166</v>
      </c>
      <c r="B17" s="154">
        <v>46046</v>
      </c>
      <c r="C17" s="155">
        <v>500</v>
      </c>
      <c r="D17" s="162"/>
      <c r="E17" s="162"/>
      <c r="F17" s="162">
        <v>2.75</v>
      </c>
      <c r="G17" s="162"/>
      <c r="H17" s="162"/>
      <c r="I17" s="162"/>
      <c r="J17" s="162" t="s">
        <v>1171</v>
      </c>
      <c r="K17" s="162"/>
      <c r="L17" s="162"/>
      <c r="M17" s="162"/>
      <c r="N17" s="150">
        <f t="shared" si="0"/>
        <v>46341</v>
      </c>
      <c r="P17" s="154"/>
      <c r="Q17" s="155" t="str">
        <f>IF(Tabela13391720[[#This Row],[Diagnóstico]]="Não Prenha",Tabela13391720[[#This Row],[Vaca]],"-")</f>
        <v>-</v>
      </c>
      <c r="R17" s="162" t="str">
        <f>IF(Tabela13391720[[#This Row],[Diagnóstico]]="Não Prenha",Tabela13391720[[#This Row],[E.C.C DG]],"-")</f>
        <v>-</v>
      </c>
      <c r="S17" s="162"/>
      <c r="T17" s="162" t="str">
        <f>IF(Tabela13391720[[#This Row],[Diagnóstico]]="Não Prenha",Tabela13391720[[#This Row],[E.C.C. IA]],"-")</f>
        <v>-</v>
      </c>
      <c r="U17" s="162" t="str">
        <f>IF(Tabela13391720[[#This Row],[Diagnóstico]]="Não Prenha",Tabela13391720[[#This Row],[Raça IA]],"-")</f>
        <v>-</v>
      </c>
      <c r="V17" s="162"/>
      <c r="W17" s="162">
        <f>Tabela13391720[[#This Row],[Categoria]]</f>
        <v>0</v>
      </c>
      <c r="X17" s="162"/>
      <c r="Y17" s="162"/>
      <c r="Z17" s="162"/>
      <c r="AA17" s="162"/>
      <c r="AB17" s="150" t="str">
        <f t="shared" si="1"/>
        <v/>
      </c>
      <c r="AD17" s="154"/>
      <c r="AE17" s="155" t="str">
        <f>IF(Tabela13124101821[[#This Row],[Diagnóstico]]="Não Prenha ",Tabela13391720[[#This Row],[Vaca]],"-")</f>
        <v>-</v>
      </c>
      <c r="AF17" s="162"/>
      <c r="AG17" s="162"/>
      <c r="AH17" s="162"/>
      <c r="AI17" s="162"/>
      <c r="AJ17" s="162"/>
      <c r="AK17" s="162">
        <f>Tabela13391720[[#This Row],[Categoria]]</f>
        <v>0</v>
      </c>
      <c r="AL17" s="162"/>
      <c r="AM17" s="162"/>
      <c r="AN17" s="162"/>
      <c r="AO17" s="162"/>
      <c r="AP17" s="150" t="str">
        <f t="shared" si="2"/>
        <v/>
      </c>
    </row>
    <row r="18" spans="1:42" x14ac:dyDescent="0.25">
      <c r="A18" s="156" t="s">
        <v>1166</v>
      </c>
      <c r="B18" s="154">
        <v>46046</v>
      </c>
      <c r="C18" s="155">
        <v>513</v>
      </c>
      <c r="D18" s="162"/>
      <c r="E18" s="162"/>
      <c r="F18" s="162">
        <v>2.5</v>
      </c>
      <c r="G18" s="162"/>
      <c r="H18" s="162"/>
      <c r="I18" s="162"/>
      <c r="J18" s="162" t="s">
        <v>1147</v>
      </c>
      <c r="K18" s="162"/>
      <c r="L18" s="162"/>
      <c r="M18" s="162"/>
      <c r="N18" s="150">
        <f t="shared" si="0"/>
        <v>46341</v>
      </c>
      <c r="P18" s="154"/>
      <c r="Q18" s="155" t="str">
        <f>IF(Tabela13391720[[#This Row],[Diagnóstico]]="Não Prenha",Tabela13391720[[#This Row],[Vaca]],"-")</f>
        <v>-</v>
      </c>
      <c r="R18" s="162" t="str">
        <f>IF(Tabela13391720[[#This Row],[Diagnóstico]]="Não Prenha",Tabela13391720[[#This Row],[E.C.C DG]],"-")</f>
        <v>-</v>
      </c>
      <c r="S18" s="162"/>
      <c r="T18" s="162" t="str">
        <f>IF(Tabela13391720[[#This Row],[Diagnóstico]]="Não Prenha",Tabela13391720[[#This Row],[E.C.C. IA]],"-")</f>
        <v>-</v>
      </c>
      <c r="U18" s="162" t="str">
        <f>IF(Tabela13391720[[#This Row],[Diagnóstico]]="Não Prenha",Tabela13391720[[#This Row],[Raça IA]],"-")</f>
        <v>-</v>
      </c>
      <c r="V18" s="162"/>
      <c r="W18" s="162">
        <f>Tabela13391720[[#This Row],[Categoria]]</f>
        <v>0</v>
      </c>
      <c r="X18" s="162"/>
      <c r="Y18" s="162"/>
      <c r="Z18" s="162"/>
      <c r="AA18" s="162"/>
      <c r="AB18" s="150" t="str">
        <f t="shared" si="1"/>
        <v/>
      </c>
      <c r="AD18" s="154"/>
      <c r="AE18" s="155" t="str">
        <f>IF(Tabela13124101821[[#This Row],[Diagnóstico]]="Não Prenha ",Tabela13391720[[#This Row],[Vaca]],"-")</f>
        <v>-</v>
      </c>
      <c r="AF18" s="162"/>
      <c r="AG18" s="162"/>
      <c r="AH18" s="162"/>
      <c r="AI18" s="162"/>
      <c r="AJ18" s="162"/>
      <c r="AK18" s="162">
        <f>Tabela13391720[[#This Row],[Categoria]]</f>
        <v>0</v>
      </c>
      <c r="AL18" s="162"/>
      <c r="AM18" s="162"/>
      <c r="AN18" s="162"/>
      <c r="AO18" s="162"/>
      <c r="AP18" s="150" t="str">
        <f t="shared" si="2"/>
        <v/>
      </c>
    </row>
    <row r="19" spans="1:42" x14ac:dyDescent="0.25">
      <c r="A19" s="156" t="s">
        <v>1166</v>
      </c>
      <c r="B19" s="154">
        <v>46046</v>
      </c>
      <c r="C19" s="155">
        <v>646</v>
      </c>
      <c r="D19" s="162"/>
      <c r="E19" s="162"/>
      <c r="F19" s="162">
        <v>2.75</v>
      </c>
      <c r="G19" s="162"/>
      <c r="H19" s="162"/>
      <c r="I19" s="162"/>
      <c r="J19" s="162" t="s">
        <v>1147</v>
      </c>
      <c r="K19" s="162"/>
      <c r="L19" s="162"/>
      <c r="M19" s="162"/>
      <c r="N19" s="150">
        <f t="shared" si="0"/>
        <v>46341</v>
      </c>
      <c r="P19" s="154"/>
      <c r="Q19" s="155" t="str">
        <f>IF(Tabela13391720[[#This Row],[Diagnóstico]]="Não Prenha",Tabela13391720[[#This Row],[Vaca]],"-")</f>
        <v>-</v>
      </c>
      <c r="R19" s="162" t="str">
        <f>IF(Tabela13391720[[#This Row],[Diagnóstico]]="Não Prenha",Tabela13391720[[#This Row],[E.C.C DG]],"-")</f>
        <v>-</v>
      </c>
      <c r="S19" s="162"/>
      <c r="T19" s="162" t="str">
        <f>IF(Tabela13391720[[#This Row],[Diagnóstico]]="Não Prenha",Tabela13391720[[#This Row],[E.C.C. IA]],"-")</f>
        <v>-</v>
      </c>
      <c r="U19" s="162" t="str">
        <f>IF(Tabela13391720[[#This Row],[Diagnóstico]]="Não Prenha",Tabela13391720[[#This Row],[Raça IA]],"-")</f>
        <v>-</v>
      </c>
      <c r="V19" s="162"/>
      <c r="W19" s="162">
        <f>Tabela13391720[[#This Row],[Categoria]]</f>
        <v>0</v>
      </c>
      <c r="X19" s="162"/>
      <c r="Y19" s="162"/>
      <c r="Z19" s="162"/>
      <c r="AA19" s="162"/>
      <c r="AB19" s="150" t="str">
        <f t="shared" si="1"/>
        <v/>
      </c>
      <c r="AD19" s="154"/>
      <c r="AE19" s="155" t="str">
        <f>IF(Tabela13124101821[[#This Row],[Diagnóstico]]="Não Prenha ",Tabela13391720[[#This Row],[Vaca]],"-")</f>
        <v>-</v>
      </c>
      <c r="AF19" s="162"/>
      <c r="AG19" s="162"/>
      <c r="AH19" s="162"/>
      <c r="AI19" s="162"/>
      <c r="AJ19" s="162"/>
      <c r="AK19" s="162">
        <f>Tabela13391720[[#This Row],[Categoria]]</f>
        <v>0</v>
      </c>
      <c r="AL19" s="162"/>
      <c r="AM19" s="162"/>
      <c r="AN19" s="162"/>
      <c r="AO19" s="162"/>
      <c r="AP19" s="150" t="str">
        <f t="shared" si="2"/>
        <v/>
      </c>
    </row>
    <row r="20" spans="1:42" x14ac:dyDescent="0.25">
      <c r="A20" s="156" t="s">
        <v>1166</v>
      </c>
      <c r="B20" s="154">
        <v>46046</v>
      </c>
      <c r="C20" s="155">
        <v>663</v>
      </c>
      <c r="D20" s="162"/>
      <c r="E20" s="162"/>
      <c r="F20" s="162">
        <v>2.75</v>
      </c>
      <c r="G20" s="162"/>
      <c r="H20" s="162"/>
      <c r="I20" s="162"/>
      <c r="J20" s="162" t="s">
        <v>1147</v>
      </c>
      <c r="K20" s="162"/>
      <c r="L20" s="162"/>
      <c r="M20" s="162"/>
      <c r="N20" s="150">
        <f t="shared" si="0"/>
        <v>46341</v>
      </c>
      <c r="P20" s="154"/>
      <c r="Q20" s="155" t="str">
        <f>IF(Tabela13391720[[#This Row],[Diagnóstico]]="Não Prenha",Tabela13391720[[#This Row],[Vaca]],"-")</f>
        <v>-</v>
      </c>
      <c r="R20" s="162" t="str">
        <f>IF(Tabela13391720[[#This Row],[Diagnóstico]]="Não Prenha",Tabela13391720[[#This Row],[E.C.C DG]],"-")</f>
        <v>-</v>
      </c>
      <c r="S20" s="162"/>
      <c r="T20" s="162" t="str">
        <f>IF(Tabela13391720[[#This Row],[Diagnóstico]]="Não Prenha",Tabela13391720[[#This Row],[E.C.C. IA]],"-")</f>
        <v>-</v>
      </c>
      <c r="U20" s="162" t="str">
        <f>IF(Tabela13391720[[#This Row],[Diagnóstico]]="Não Prenha",Tabela13391720[[#This Row],[Raça IA]],"-")</f>
        <v>-</v>
      </c>
      <c r="V20" s="162"/>
      <c r="W20" s="162">
        <f>Tabela13391720[[#This Row],[Categoria]]</f>
        <v>0</v>
      </c>
      <c r="X20" s="162"/>
      <c r="Y20" s="162"/>
      <c r="Z20" s="162"/>
      <c r="AA20" s="162"/>
      <c r="AB20" s="150" t="str">
        <f t="shared" si="1"/>
        <v/>
      </c>
      <c r="AD20" s="154"/>
      <c r="AE20" s="155" t="str">
        <f>IF(Tabela13124101821[[#This Row],[Diagnóstico]]="Não Prenha ",Tabela13391720[[#This Row],[Vaca]],"-")</f>
        <v>-</v>
      </c>
      <c r="AF20" s="162"/>
      <c r="AG20" s="162"/>
      <c r="AH20" s="162"/>
      <c r="AI20" s="162"/>
      <c r="AJ20" s="162"/>
      <c r="AK20" s="162">
        <f>Tabela13391720[[#This Row],[Categoria]]</f>
        <v>0</v>
      </c>
      <c r="AL20" s="162"/>
      <c r="AM20" s="162"/>
      <c r="AN20" s="162"/>
      <c r="AO20" s="162"/>
      <c r="AP20" s="150" t="str">
        <f t="shared" si="2"/>
        <v/>
      </c>
    </row>
    <row r="21" spans="1:42" x14ac:dyDescent="0.25">
      <c r="A21" s="156" t="s">
        <v>1166</v>
      </c>
      <c r="B21" s="154">
        <v>46046</v>
      </c>
      <c r="C21" s="155">
        <v>664</v>
      </c>
      <c r="D21" s="162"/>
      <c r="E21" s="162"/>
      <c r="F21" s="162">
        <v>2.75</v>
      </c>
      <c r="G21" s="162"/>
      <c r="H21" s="162"/>
      <c r="I21" s="162"/>
      <c r="J21" s="162" t="s">
        <v>1147</v>
      </c>
      <c r="K21" s="162"/>
      <c r="L21" s="162"/>
      <c r="M21" s="162"/>
      <c r="N21" s="150">
        <f t="shared" si="0"/>
        <v>46341</v>
      </c>
      <c r="P21" s="154"/>
      <c r="Q21" s="155" t="str">
        <f>IF(Tabela13391720[[#This Row],[Diagnóstico]]="Não Prenha",Tabela13391720[[#This Row],[Vaca]],"-")</f>
        <v>-</v>
      </c>
      <c r="R21" s="162" t="str">
        <f>IF(Tabela13391720[[#This Row],[Diagnóstico]]="Não Prenha",Tabela13391720[[#This Row],[E.C.C DG]],"-")</f>
        <v>-</v>
      </c>
      <c r="S21" s="162"/>
      <c r="T21" s="162" t="str">
        <f>IF(Tabela13391720[[#This Row],[Diagnóstico]]="Não Prenha",Tabela13391720[[#This Row],[E.C.C. IA]],"-")</f>
        <v>-</v>
      </c>
      <c r="U21" s="162" t="str">
        <f>IF(Tabela13391720[[#This Row],[Diagnóstico]]="Não Prenha",Tabela13391720[[#This Row],[Raça IA]],"-")</f>
        <v>-</v>
      </c>
      <c r="V21" s="162"/>
      <c r="W21" s="162">
        <f>Tabela13391720[[#This Row],[Categoria]]</f>
        <v>0</v>
      </c>
      <c r="X21" s="162"/>
      <c r="Y21" s="162"/>
      <c r="Z21" s="162"/>
      <c r="AA21" s="162"/>
      <c r="AB21" s="150" t="str">
        <f t="shared" si="1"/>
        <v/>
      </c>
      <c r="AD21" s="154"/>
      <c r="AE21" s="155" t="str">
        <f>IF(Tabela13124101821[[#This Row],[Diagnóstico]]="Não Prenha ",Tabela13391720[[#This Row],[Vaca]],"-")</f>
        <v>-</v>
      </c>
      <c r="AF21" s="162"/>
      <c r="AG21" s="162"/>
      <c r="AH21" s="162"/>
      <c r="AI21" s="162"/>
      <c r="AJ21" s="162"/>
      <c r="AK21" s="162">
        <f>Tabela13391720[[#This Row],[Categoria]]</f>
        <v>0</v>
      </c>
      <c r="AL21" s="162"/>
      <c r="AM21" s="162"/>
      <c r="AN21" s="162"/>
      <c r="AO21" s="162"/>
      <c r="AP21" s="150" t="str">
        <f t="shared" si="2"/>
        <v/>
      </c>
    </row>
    <row r="22" spans="1:42" x14ac:dyDescent="0.25">
      <c r="A22" s="156" t="s">
        <v>1166</v>
      </c>
      <c r="B22" s="154">
        <v>46046</v>
      </c>
      <c r="C22" s="155">
        <v>665</v>
      </c>
      <c r="D22" s="162"/>
      <c r="E22" s="162"/>
      <c r="F22" s="162">
        <v>3.25</v>
      </c>
      <c r="G22" s="162"/>
      <c r="H22" s="162"/>
      <c r="I22" s="162"/>
      <c r="J22" s="162" t="s">
        <v>1147</v>
      </c>
      <c r="K22" s="162"/>
      <c r="L22" s="162"/>
      <c r="M22" s="162"/>
      <c r="N22" s="150">
        <f t="shared" si="0"/>
        <v>46341</v>
      </c>
      <c r="P22" s="154"/>
      <c r="Q22" s="155" t="str">
        <f>IF(Tabela13391720[[#This Row],[Diagnóstico]]="Não Prenha",Tabela13391720[[#This Row],[Vaca]],"-")</f>
        <v>-</v>
      </c>
      <c r="R22" s="162" t="str">
        <f>IF(Tabela13391720[[#This Row],[Diagnóstico]]="Não Prenha",Tabela13391720[[#This Row],[E.C.C DG]],"-")</f>
        <v>-</v>
      </c>
      <c r="S22" s="162"/>
      <c r="T22" s="162" t="str">
        <f>IF(Tabela13391720[[#This Row],[Diagnóstico]]="Não Prenha",Tabela13391720[[#This Row],[E.C.C. IA]],"-")</f>
        <v>-</v>
      </c>
      <c r="U22" s="162" t="str">
        <f>IF(Tabela13391720[[#This Row],[Diagnóstico]]="Não Prenha",Tabela13391720[[#This Row],[Raça IA]],"-")</f>
        <v>-</v>
      </c>
      <c r="V22" s="162"/>
      <c r="W22" s="162">
        <f>Tabela13391720[[#This Row],[Categoria]]</f>
        <v>0</v>
      </c>
      <c r="X22" s="162"/>
      <c r="Y22" s="162"/>
      <c r="Z22" s="162"/>
      <c r="AA22" s="162"/>
      <c r="AB22" s="150" t="str">
        <f t="shared" si="1"/>
        <v/>
      </c>
      <c r="AD22" s="154"/>
      <c r="AE22" s="155" t="str">
        <f>IF(Tabela13124101821[[#This Row],[Diagnóstico]]="Não Prenha ",Tabela13391720[[#This Row],[Vaca]],"-")</f>
        <v>-</v>
      </c>
      <c r="AF22" s="162"/>
      <c r="AG22" s="162"/>
      <c r="AH22" s="162"/>
      <c r="AI22" s="162"/>
      <c r="AJ22" s="162"/>
      <c r="AK22" s="162">
        <f>Tabela13391720[[#This Row],[Categoria]]</f>
        <v>0</v>
      </c>
      <c r="AL22" s="162"/>
      <c r="AM22" s="162"/>
      <c r="AN22" s="162"/>
      <c r="AO22" s="162"/>
      <c r="AP22" s="150" t="str">
        <f t="shared" si="2"/>
        <v/>
      </c>
    </row>
    <row r="23" spans="1:42" x14ac:dyDescent="0.25">
      <c r="A23" s="156" t="s">
        <v>1166</v>
      </c>
      <c r="B23" s="154">
        <v>46046</v>
      </c>
      <c r="C23" s="155">
        <v>711</v>
      </c>
      <c r="D23" s="162"/>
      <c r="E23" s="162"/>
      <c r="F23" s="162">
        <v>2.75</v>
      </c>
      <c r="G23" s="162"/>
      <c r="H23" s="162"/>
      <c r="I23" s="162"/>
      <c r="J23" s="162" t="s">
        <v>1147</v>
      </c>
      <c r="K23" s="162"/>
      <c r="L23" s="162"/>
      <c r="M23" s="162"/>
      <c r="N23" s="150">
        <f t="shared" si="0"/>
        <v>46341</v>
      </c>
      <c r="P23" s="154"/>
      <c r="Q23" s="155" t="str">
        <f>IF(Tabela13391720[[#This Row],[Diagnóstico]]="Não Prenha",Tabela13391720[[#This Row],[Vaca]],"-")</f>
        <v>-</v>
      </c>
      <c r="R23" s="162" t="str">
        <f>IF(Tabela13391720[[#This Row],[Diagnóstico]]="Não Prenha",Tabela13391720[[#This Row],[E.C.C DG]],"-")</f>
        <v>-</v>
      </c>
      <c r="S23" s="162"/>
      <c r="T23" s="162" t="str">
        <f>IF(Tabela13391720[[#This Row],[Diagnóstico]]="Não Prenha",Tabela13391720[[#This Row],[E.C.C. IA]],"-")</f>
        <v>-</v>
      </c>
      <c r="U23" s="162" t="str">
        <f>IF(Tabela13391720[[#This Row],[Diagnóstico]]="Não Prenha",Tabela13391720[[#This Row],[Raça IA]],"-")</f>
        <v>-</v>
      </c>
      <c r="V23" s="162"/>
      <c r="W23" s="162">
        <f>Tabela13391720[[#This Row],[Categoria]]</f>
        <v>0</v>
      </c>
      <c r="X23" s="162"/>
      <c r="Y23" s="162"/>
      <c r="Z23" s="162"/>
      <c r="AA23" s="162"/>
      <c r="AB23" s="150" t="str">
        <f t="shared" si="1"/>
        <v/>
      </c>
      <c r="AD23" s="154"/>
      <c r="AE23" s="155" t="str">
        <f>IF(Tabela13124101821[[#This Row],[Diagnóstico]]="Não Prenha ",Tabela13391720[[#This Row],[Vaca]],"-")</f>
        <v>-</v>
      </c>
      <c r="AF23" s="162"/>
      <c r="AG23" s="162"/>
      <c r="AH23" s="162"/>
      <c r="AI23" s="162"/>
      <c r="AJ23" s="162"/>
      <c r="AK23" s="162">
        <f>Tabela13391720[[#This Row],[Categoria]]</f>
        <v>0</v>
      </c>
      <c r="AL23" s="162"/>
      <c r="AM23" s="162"/>
      <c r="AN23" s="162"/>
      <c r="AO23" s="162"/>
      <c r="AP23" s="150" t="str">
        <f t="shared" si="2"/>
        <v/>
      </c>
    </row>
    <row r="24" spans="1:42" x14ac:dyDescent="0.25">
      <c r="A24" s="156" t="s">
        <v>1166</v>
      </c>
      <c r="B24" s="154">
        <v>46046</v>
      </c>
      <c r="C24" s="155">
        <v>1066</v>
      </c>
      <c r="D24" s="162"/>
      <c r="E24" s="162"/>
      <c r="F24" s="162">
        <v>2.75</v>
      </c>
      <c r="G24" s="162"/>
      <c r="H24" s="162"/>
      <c r="I24" s="162"/>
      <c r="J24" s="162" t="s">
        <v>1147</v>
      </c>
      <c r="K24" s="162"/>
      <c r="L24" s="162"/>
      <c r="M24" s="162"/>
      <c r="N24" s="150">
        <f t="shared" si="0"/>
        <v>46341</v>
      </c>
      <c r="P24" s="154"/>
      <c r="Q24" s="155" t="str">
        <f>IF(Tabela13391720[[#This Row],[Diagnóstico]]="Não Prenha",Tabela13391720[[#This Row],[Vaca]],"-")</f>
        <v>-</v>
      </c>
      <c r="R24" s="162" t="str">
        <f>IF(Tabela13391720[[#This Row],[Diagnóstico]]="Não Prenha",Tabela13391720[[#This Row],[E.C.C DG]],"-")</f>
        <v>-</v>
      </c>
      <c r="S24" s="162"/>
      <c r="T24" s="162" t="str">
        <f>IF(Tabela13391720[[#This Row],[Diagnóstico]]="Não Prenha",Tabela13391720[[#This Row],[E.C.C. IA]],"-")</f>
        <v>-</v>
      </c>
      <c r="U24" s="162" t="str">
        <f>IF(Tabela13391720[[#This Row],[Diagnóstico]]="Não Prenha",Tabela13391720[[#This Row],[Raça IA]],"-")</f>
        <v>-</v>
      </c>
      <c r="V24" s="162"/>
      <c r="W24" s="162">
        <f>Tabela13391720[[#This Row],[Categoria]]</f>
        <v>0</v>
      </c>
      <c r="X24" s="162"/>
      <c r="Y24" s="162"/>
      <c r="Z24" s="162"/>
      <c r="AA24" s="162"/>
      <c r="AB24" s="150" t="str">
        <f t="shared" si="1"/>
        <v/>
      </c>
      <c r="AD24" s="154"/>
      <c r="AE24" s="155" t="str">
        <f>IF(Tabela13124101821[[#This Row],[Diagnóstico]]="Não Prenha ",Tabela13391720[[#This Row],[Vaca]],"-")</f>
        <v>-</v>
      </c>
      <c r="AF24" s="162"/>
      <c r="AG24" s="162"/>
      <c r="AH24" s="162"/>
      <c r="AI24" s="162"/>
      <c r="AJ24" s="162"/>
      <c r="AK24" s="162">
        <f>Tabela13391720[[#This Row],[Categoria]]</f>
        <v>0</v>
      </c>
      <c r="AL24" s="162"/>
      <c r="AM24" s="162"/>
      <c r="AN24" s="162"/>
      <c r="AO24" s="162"/>
      <c r="AP24" s="150" t="str">
        <f t="shared" si="2"/>
        <v/>
      </c>
    </row>
    <row r="25" spans="1:42" ht="17.25" customHeight="1" x14ac:dyDescent="0.25">
      <c r="A25" s="156" t="s">
        <v>1166</v>
      </c>
      <c r="B25" s="154">
        <v>46046</v>
      </c>
      <c r="C25" s="155">
        <v>1104</v>
      </c>
      <c r="D25" s="162"/>
      <c r="E25" s="162"/>
      <c r="F25" s="162">
        <v>2.75</v>
      </c>
      <c r="G25" s="162"/>
      <c r="H25" s="162"/>
      <c r="I25" s="162"/>
      <c r="J25" s="162" t="s">
        <v>1147</v>
      </c>
      <c r="K25" s="162"/>
      <c r="L25" s="162"/>
      <c r="M25" s="162"/>
      <c r="N25" s="150">
        <f t="shared" si="0"/>
        <v>46341</v>
      </c>
      <c r="P25" s="154"/>
      <c r="Q25" s="155" t="str">
        <f>IF(Tabela13391720[[#This Row],[Diagnóstico]]="Não Prenha",Tabela13391720[[#This Row],[Vaca]],"-")</f>
        <v>-</v>
      </c>
      <c r="R25" s="162" t="str">
        <f>IF(Tabela13391720[[#This Row],[Diagnóstico]]="Não Prenha",Tabela13391720[[#This Row],[E.C.C DG]],"-")</f>
        <v>-</v>
      </c>
      <c r="S25" s="162"/>
      <c r="T25" s="162" t="str">
        <f>IF(Tabela13391720[[#This Row],[Diagnóstico]]="Não Prenha",Tabela13391720[[#This Row],[E.C.C. IA]],"-")</f>
        <v>-</v>
      </c>
      <c r="U25" s="162" t="str">
        <f>IF(Tabela13391720[[#This Row],[Diagnóstico]]="Não Prenha",Tabela13391720[[#This Row],[Raça IA]],"-")</f>
        <v>-</v>
      </c>
      <c r="V25" s="162"/>
      <c r="W25" s="162">
        <f>Tabela13391720[[#This Row],[Categoria]]</f>
        <v>0</v>
      </c>
      <c r="X25" s="162"/>
      <c r="Y25" s="162"/>
      <c r="Z25" s="162"/>
      <c r="AA25" s="162"/>
      <c r="AB25" s="150" t="str">
        <f t="shared" si="1"/>
        <v/>
      </c>
      <c r="AD25" s="154"/>
      <c r="AE25" s="155" t="str">
        <f>IF(Tabela13124101821[[#This Row],[Diagnóstico]]="Não Prenha ",Tabela13391720[[#This Row],[Vaca]],"-")</f>
        <v>-</v>
      </c>
      <c r="AF25" s="162"/>
      <c r="AG25" s="162"/>
      <c r="AH25" s="162"/>
      <c r="AI25" s="162"/>
      <c r="AJ25" s="162"/>
      <c r="AK25" s="162">
        <f>Tabela13391720[[#This Row],[Categoria]]</f>
        <v>0</v>
      </c>
      <c r="AL25" s="162"/>
      <c r="AM25" s="162"/>
      <c r="AN25" s="162"/>
      <c r="AO25" s="162"/>
      <c r="AP25" s="150" t="str">
        <f t="shared" si="2"/>
        <v/>
      </c>
    </row>
    <row r="26" spans="1:42" x14ac:dyDescent="0.25">
      <c r="A26" s="156" t="s">
        <v>1166</v>
      </c>
      <c r="B26" s="154">
        <v>46046</v>
      </c>
      <c r="C26" s="155">
        <v>1227</v>
      </c>
      <c r="D26" s="162"/>
      <c r="E26" s="162"/>
      <c r="F26" s="162">
        <v>2.75</v>
      </c>
      <c r="G26" s="162"/>
      <c r="H26" s="162"/>
      <c r="I26" s="162"/>
      <c r="J26" s="162" t="s">
        <v>1171</v>
      </c>
      <c r="K26" s="162"/>
      <c r="L26" s="162"/>
      <c r="M26" s="162"/>
      <c r="N26" s="150">
        <f t="shared" si="0"/>
        <v>46341</v>
      </c>
      <c r="P26" s="154"/>
      <c r="Q26" s="155" t="str">
        <f>IF(Tabela13391720[[#This Row],[Diagnóstico]]="Não Prenha",Tabela13391720[[#This Row],[Vaca]],"-")</f>
        <v>-</v>
      </c>
      <c r="R26" s="162" t="str">
        <f>IF(Tabela13391720[[#This Row],[Diagnóstico]]="Não Prenha",Tabela13391720[[#This Row],[E.C.C DG]],"-")</f>
        <v>-</v>
      </c>
      <c r="S26" s="162"/>
      <c r="T26" s="162" t="str">
        <f>IF(Tabela13391720[[#This Row],[Diagnóstico]]="Não Prenha",Tabela13391720[[#This Row],[E.C.C. IA]],"-")</f>
        <v>-</v>
      </c>
      <c r="U26" s="162" t="str">
        <f>IF(Tabela13391720[[#This Row],[Diagnóstico]]="Não Prenha",Tabela13391720[[#This Row],[Raça IA]],"-")</f>
        <v>-</v>
      </c>
      <c r="V26" s="162"/>
      <c r="W26" s="162">
        <f>Tabela13391720[[#This Row],[Categoria]]</f>
        <v>0</v>
      </c>
      <c r="X26" s="162"/>
      <c r="Y26" s="162"/>
      <c r="Z26" s="162"/>
      <c r="AA26" s="162"/>
      <c r="AB26" s="150" t="str">
        <f t="shared" si="1"/>
        <v/>
      </c>
      <c r="AD26" s="154"/>
      <c r="AE26" s="155" t="str">
        <f>IF(Tabela13124101821[[#This Row],[Diagnóstico]]="Não Prenha ",Tabela13391720[[#This Row],[Vaca]],"-")</f>
        <v>-</v>
      </c>
      <c r="AF26" s="162"/>
      <c r="AG26" s="162"/>
      <c r="AH26" s="162"/>
      <c r="AI26" s="162"/>
      <c r="AJ26" s="162"/>
      <c r="AK26" s="162">
        <f>Tabela13391720[[#This Row],[Categoria]]</f>
        <v>0</v>
      </c>
      <c r="AL26" s="162"/>
      <c r="AM26" s="162"/>
      <c r="AN26" s="162"/>
      <c r="AO26" s="162"/>
      <c r="AP26" s="150" t="str">
        <f t="shared" si="2"/>
        <v/>
      </c>
    </row>
    <row r="27" spans="1:42" x14ac:dyDescent="0.25">
      <c r="A27" s="156" t="s">
        <v>1166</v>
      </c>
      <c r="B27" s="154">
        <v>46046</v>
      </c>
      <c r="C27" s="155">
        <v>1257</v>
      </c>
      <c r="D27" s="162"/>
      <c r="E27" s="162"/>
      <c r="F27" s="162">
        <v>2.75</v>
      </c>
      <c r="G27" s="162"/>
      <c r="H27" s="162"/>
      <c r="I27" s="162"/>
      <c r="J27" s="162" t="s">
        <v>1147</v>
      </c>
      <c r="K27" s="162"/>
      <c r="L27" s="162"/>
      <c r="M27" s="162"/>
      <c r="N27" s="150">
        <f t="shared" si="0"/>
        <v>46341</v>
      </c>
      <c r="P27" s="154"/>
      <c r="Q27" s="155" t="str">
        <f>IF(Tabela13391720[[#This Row],[Diagnóstico]]="Não Prenha",Tabela13391720[[#This Row],[Vaca]],"-")</f>
        <v>-</v>
      </c>
      <c r="R27" s="162" t="str">
        <f>IF(Tabela13391720[[#This Row],[Diagnóstico]]="Não Prenha",Tabela13391720[[#This Row],[E.C.C DG]],"-")</f>
        <v>-</v>
      </c>
      <c r="S27" s="162"/>
      <c r="T27" s="162" t="str">
        <f>IF(Tabela13391720[[#This Row],[Diagnóstico]]="Não Prenha",Tabela13391720[[#This Row],[E.C.C. IA]],"-")</f>
        <v>-</v>
      </c>
      <c r="U27" s="162" t="str">
        <f>IF(Tabela13391720[[#This Row],[Diagnóstico]]="Não Prenha",Tabela13391720[[#This Row],[Raça IA]],"-")</f>
        <v>-</v>
      </c>
      <c r="V27" s="162"/>
      <c r="W27" s="162">
        <f>Tabela13391720[[#This Row],[Categoria]]</f>
        <v>0</v>
      </c>
      <c r="X27" s="162"/>
      <c r="Y27" s="162"/>
      <c r="Z27" s="162"/>
      <c r="AA27" s="162"/>
      <c r="AB27" s="150" t="str">
        <f t="shared" si="1"/>
        <v/>
      </c>
      <c r="AD27" s="154"/>
      <c r="AE27" s="155" t="str">
        <f>IF(Tabela13124101821[[#This Row],[Diagnóstico]]="Não Prenha ",Tabela13391720[[#This Row],[Vaca]],"-")</f>
        <v>-</v>
      </c>
      <c r="AF27" s="162"/>
      <c r="AG27" s="162"/>
      <c r="AH27" s="162"/>
      <c r="AI27" s="162"/>
      <c r="AJ27" s="162"/>
      <c r="AK27" s="162">
        <f>Tabela13391720[[#This Row],[Categoria]]</f>
        <v>0</v>
      </c>
      <c r="AL27" s="162"/>
      <c r="AM27" s="162"/>
      <c r="AN27" s="162"/>
      <c r="AO27" s="162"/>
      <c r="AP27" s="150" t="str">
        <f t="shared" si="2"/>
        <v/>
      </c>
    </row>
    <row r="28" spans="1:42" x14ac:dyDescent="0.25">
      <c r="A28" s="156" t="s">
        <v>1166</v>
      </c>
      <c r="B28" s="154">
        <v>46046</v>
      </c>
      <c r="C28" s="155">
        <v>1295</v>
      </c>
      <c r="D28" s="162"/>
      <c r="E28" s="162"/>
      <c r="F28" s="162">
        <v>2.75</v>
      </c>
      <c r="G28" s="162"/>
      <c r="H28" s="162"/>
      <c r="I28" s="162"/>
      <c r="J28" s="162" t="s">
        <v>1171</v>
      </c>
      <c r="K28" s="162"/>
      <c r="L28" s="162"/>
      <c r="M28" s="162"/>
      <c r="N28" s="150">
        <f t="shared" si="0"/>
        <v>46341</v>
      </c>
      <c r="P28" s="154"/>
      <c r="Q28" s="155" t="str">
        <f>IF(Tabela13391720[[#This Row],[Diagnóstico]]="Não Prenha",Tabela13391720[[#This Row],[Vaca]],"-")</f>
        <v>-</v>
      </c>
      <c r="R28" s="162" t="str">
        <f>IF(Tabela13391720[[#This Row],[Diagnóstico]]="Não Prenha",Tabela13391720[[#This Row],[E.C.C DG]],"-")</f>
        <v>-</v>
      </c>
      <c r="S28" s="162"/>
      <c r="T28" s="162" t="str">
        <f>IF(Tabela13391720[[#This Row],[Diagnóstico]]="Não Prenha",Tabela13391720[[#This Row],[E.C.C. IA]],"-")</f>
        <v>-</v>
      </c>
      <c r="U28" s="162" t="str">
        <f>IF(Tabela13391720[[#This Row],[Diagnóstico]]="Não Prenha",Tabela13391720[[#This Row],[Raça IA]],"-")</f>
        <v>-</v>
      </c>
      <c r="V28" s="162"/>
      <c r="W28" s="162">
        <f>Tabela13391720[[#This Row],[Categoria]]</f>
        <v>0</v>
      </c>
      <c r="X28" s="162"/>
      <c r="Y28" s="162"/>
      <c r="Z28" s="162"/>
      <c r="AA28" s="162"/>
      <c r="AB28" s="150" t="str">
        <f t="shared" si="1"/>
        <v/>
      </c>
      <c r="AD28" s="154"/>
      <c r="AE28" s="155" t="str">
        <f>IF(Tabela13124101821[[#This Row],[Diagnóstico]]="Não Prenha ",Tabela13391720[[#This Row],[Vaca]],"-")</f>
        <v>-</v>
      </c>
      <c r="AF28" s="162"/>
      <c r="AG28" s="162"/>
      <c r="AH28" s="162"/>
      <c r="AI28" s="162"/>
      <c r="AJ28" s="162"/>
      <c r="AK28" s="162">
        <f>Tabela13391720[[#This Row],[Categoria]]</f>
        <v>0</v>
      </c>
      <c r="AL28" s="162"/>
      <c r="AM28" s="162"/>
      <c r="AN28" s="162"/>
      <c r="AO28" s="162"/>
      <c r="AP28" s="150" t="str">
        <f t="shared" si="2"/>
        <v/>
      </c>
    </row>
    <row r="29" spans="1:42" x14ac:dyDescent="0.25">
      <c r="A29" s="156" t="s">
        <v>1166</v>
      </c>
      <c r="B29" s="154">
        <v>46046</v>
      </c>
      <c r="C29" s="155">
        <v>1314</v>
      </c>
      <c r="D29" s="162"/>
      <c r="E29" s="162"/>
      <c r="F29" s="162">
        <v>2.75</v>
      </c>
      <c r="G29" s="162"/>
      <c r="H29" s="162"/>
      <c r="I29" s="162"/>
      <c r="J29" s="162" t="s">
        <v>1147</v>
      </c>
      <c r="K29" s="162"/>
      <c r="L29" s="162"/>
      <c r="M29" s="162"/>
      <c r="N29" s="150">
        <f t="shared" si="0"/>
        <v>46341</v>
      </c>
      <c r="P29" s="154"/>
      <c r="Q29" s="155" t="str">
        <f>IF(Tabela13391720[[#This Row],[Diagnóstico]]="Não Prenha",Tabela13391720[[#This Row],[Vaca]],"-")</f>
        <v>-</v>
      </c>
      <c r="R29" s="162" t="str">
        <f>IF(Tabela13391720[[#This Row],[Diagnóstico]]="Não Prenha",Tabela13391720[[#This Row],[E.C.C DG]],"-")</f>
        <v>-</v>
      </c>
      <c r="S29" s="162"/>
      <c r="T29" s="162" t="str">
        <f>IF(Tabela13391720[[#This Row],[Diagnóstico]]="Não Prenha",Tabela13391720[[#This Row],[E.C.C. IA]],"-")</f>
        <v>-</v>
      </c>
      <c r="U29" s="162" t="str">
        <f>IF(Tabela13391720[[#This Row],[Diagnóstico]]="Não Prenha",Tabela13391720[[#This Row],[Raça IA]],"-")</f>
        <v>-</v>
      </c>
      <c r="V29" s="162"/>
      <c r="W29" s="162">
        <f>Tabela13391720[[#This Row],[Categoria]]</f>
        <v>0</v>
      </c>
      <c r="X29" s="162"/>
      <c r="Y29" s="162"/>
      <c r="Z29" s="162"/>
      <c r="AA29" s="162"/>
      <c r="AB29" s="150" t="str">
        <f t="shared" si="1"/>
        <v/>
      </c>
      <c r="AD29" s="154"/>
      <c r="AE29" s="155" t="str">
        <f>IF(Tabela13124101821[[#This Row],[Diagnóstico]]="Não Prenha ",Tabela13391720[[#This Row],[Vaca]],"-")</f>
        <v>-</v>
      </c>
      <c r="AF29" s="162"/>
      <c r="AG29" s="162"/>
      <c r="AH29" s="162"/>
      <c r="AI29" s="162"/>
      <c r="AJ29" s="162"/>
      <c r="AK29" s="162">
        <f>Tabela13391720[[#This Row],[Categoria]]</f>
        <v>0</v>
      </c>
      <c r="AL29" s="162"/>
      <c r="AM29" s="162"/>
      <c r="AN29" s="162"/>
      <c r="AO29" s="162"/>
      <c r="AP29" s="150" t="str">
        <f t="shared" si="2"/>
        <v/>
      </c>
    </row>
    <row r="30" spans="1:42" x14ac:dyDescent="0.25">
      <c r="A30" s="156" t="s">
        <v>1166</v>
      </c>
      <c r="B30" s="154">
        <v>46046</v>
      </c>
      <c r="C30" s="155">
        <v>1350</v>
      </c>
      <c r="D30" s="162"/>
      <c r="E30" s="162"/>
      <c r="F30" s="162">
        <v>3.25</v>
      </c>
      <c r="G30" s="162"/>
      <c r="H30" s="162"/>
      <c r="I30" s="162"/>
      <c r="J30" s="162" t="s">
        <v>1171</v>
      </c>
      <c r="K30" s="162"/>
      <c r="L30" s="162"/>
      <c r="M30" s="162"/>
      <c r="N30" s="150">
        <f t="shared" si="0"/>
        <v>46341</v>
      </c>
      <c r="P30" s="154"/>
      <c r="Q30" s="155" t="str">
        <f>IF(Tabela13391720[[#This Row],[Diagnóstico]]="Não Prenha",Tabela13391720[[#This Row],[Vaca]],"-")</f>
        <v>-</v>
      </c>
      <c r="R30" s="162" t="str">
        <f>IF(Tabela13391720[[#This Row],[Diagnóstico]]="Não Prenha",Tabela13391720[[#This Row],[E.C.C DG]],"-")</f>
        <v>-</v>
      </c>
      <c r="S30" s="162"/>
      <c r="T30" s="162" t="str">
        <f>IF(Tabela13391720[[#This Row],[Diagnóstico]]="Não Prenha",Tabela13391720[[#This Row],[E.C.C. IA]],"-")</f>
        <v>-</v>
      </c>
      <c r="U30" s="162" t="str">
        <f>IF(Tabela13391720[[#This Row],[Diagnóstico]]="Não Prenha",Tabela13391720[[#This Row],[Raça IA]],"-")</f>
        <v>-</v>
      </c>
      <c r="V30" s="162"/>
      <c r="W30" s="162">
        <f>Tabela13391720[[#This Row],[Categoria]]</f>
        <v>0</v>
      </c>
      <c r="X30" s="162"/>
      <c r="Y30" s="162"/>
      <c r="Z30" s="162"/>
      <c r="AA30" s="162"/>
      <c r="AB30" s="150" t="str">
        <f t="shared" si="1"/>
        <v/>
      </c>
      <c r="AD30" s="154"/>
      <c r="AE30" s="155" t="str">
        <f>IF(Tabela13124101821[[#This Row],[Diagnóstico]]="Não Prenha ",Tabela13391720[[#This Row],[Vaca]],"-")</f>
        <v>-</v>
      </c>
      <c r="AF30" s="162"/>
      <c r="AG30" s="162"/>
      <c r="AH30" s="162"/>
      <c r="AI30" s="162"/>
      <c r="AJ30" s="162"/>
      <c r="AK30" s="162">
        <f>Tabela13391720[[#This Row],[Categoria]]</f>
        <v>0</v>
      </c>
      <c r="AL30" s="162"/>
      <c r="AM30" s="162"/>
      <c r="AN30" s="162"/>
      <c r="AO30" s="162"/>
      <c r="AP30" s="150" t="str">
        <f t="shared" si="2"/>
        <v/>
      </c>
    </row>
    <row r="31" spans="1:42" x14ac:dyDescent="0.25">
      <c r="A31" s="156" t="s">
        <v>1166</v>
      </c>
      <c r="B31" s="154">
        <v>46046</v>
      </c>
      <c r="C31" s="155">
        <v>1448</v>
      </c>
      <c r="D31" s="162"/>
      <c r="E31" s="162"/>
      <c r="F31" s="162">
        <v>2.75</v>
      </c>
      <c r="G31" s="162"/>
      <c r="H31" s="162"/>
      <c r="I31" s="162"/>
      <c r="J31" s="162" t="s">
        <v>1147</v>
      </c>
      <c r="K31" s="162"/>
      <c r="L31" s="162"/>
      <c r="M31" s="162"/>
      <c r="N31" s="150">
        <f t="shared" si="0"/>
        <v>46341</v>
      </c>
      <c r="P31" s="154"/>
      <c r="Q31" s="155" t="str">
        <f>IF(Tabela13391720[[#This Row],[Diagnóstico]]="Não Prenha",Tabela13391720[[#This Row],[Vaca]],"-")</f>
        <v>-</v>
      </c>
      <c r="R31" s="162" t="str">
        <f>IF(Tabela13391720[[#This Row],[Diagnóstico]]="Não Prenha",Tabela13391720[[#This Row],[E.C.C DG]],"-")</f>
        <v>-</v>
      </c>
      <c r="S31" s="162"/>
      <c r="T31" s="162" t="str">
        <f>IF(Tabela13391720[[#This Row],[Diagnóstico]]="Não Prenha",Tabela13391720[[#This Row],[E.C.C. IA]],"-")</f>
        <v>-</v>
      </c>
      <c r="U31" s="162" t="str">
        <f>IF(Tabela13391720[[#This Row],[Diagnóstico]]="Não Prenha",Tabela13391720[[#This Row],[Raça IA]],"-")</f>
        <v>-</v>
      </c>
      <c r="V31" s="162"/>
      <c r="W31" s="162">
        <f>Tabela13391720[[#This Row],[Categoria]]</f>
        <v>0</v>
      </c>
      <c r="X31" s="162"/>
      <c r="Y31" s="162"/>
      <c r="Z31" s="162"/>
      <c r="AA31" s="162"/>
      <c r="AB31" s="150" t="str">
        <f t="shared" si="1"/>
        <v/>
      </c>
      <c r="AD31" s="154"/>
      <c r="AE31" s="155" t="str">
        <f>IF(Tabela13124101821[[#This Row],[Diagnóstico]]="Não Prenha ",Tabela13391720[[#This Row],[Vaca]],"-")</f>
        <v>-</v>
      </c>
      <c r="AF31" s="162"/>
      <c r="AG31" s="162"/>
      <c r="AH31" s="162"/>
      <c r="AI31" s="162"/>
      <c r="AJ31" s="162"/>
      <c r="AK31" s="162">
        <f>Tabela13391720[[#This Row],[Categoria]]</f>
        <v>0</v>
      </c>
      <c r="AL31" s="162"/>
      <c r="AM31" s="162"/>
      <c r="AN31" s="162"/>
      <c r="AO31" s="162"/>
      <c r="AP31" s="150" t="str">
        <f t="shared" si="2"/>
        <v/>
      </c>
    </row>
    <row r="32" spans="1:42" x14ac:dyDescent="0.25">
      <c r="A32" s="156" t="s">
        <v>1166</v>
      </c>
      <c r="B32" s="154">
        <v>46046</v>
      </c>
      <c r="C32" s="155">
        <v>1469</v>
      </c>
      <c r="D32" s="162"/>
      <c r="E32" s="162"/>
      <c r="F32" s="162">
        <v>2.75</v>
      </c>
      <c r="G32" s="162"/>
      <c r="H32" s="162"/>
      <c r="I32" s="162"/>
      <c r="J32" s="162" t="s">
        <v>1147</v>
      </c>
      <c r="K32" s="162"/>
      <c r="L32" s="162"/>
      <c r="M32" s="162"/>
      <c r="N32" s="150">
        <f t="shared" si="0"/>
        <v>46341</v>
      </c>
      <c r="P32" s="154"/>
      <c r="Q32" s="155" t="str">
        <f>IF(Tabela13391720[[#This Row],[Diagnóstico]]="Não Prenha",Tabela13391720[[#This Row],[Vaca]],"-")</f>
        <v>-</v>
      </c>
      <c r="R32" s="162" t="str">
        <f>IF(Tabela13391720[[#This Row],[Diagnóstico]]="Não Prenha",Tabela13391720[[#This Row],[E.C.C DG]],"-")</f>
        <v>-</v>
      </c>
      <c r="S32" s="162"/>
      <c r="T32" s="162" t="str">
        <f>IF(Tabela13391720[[#This Row],[Diagnóstico]]="Não Prenha",Tabela13391720[[#This Row],[E.C.C. IA]],"-")</f>
        <v>-</v>
      </c>
      <c r="U32" s="162" t="str">
        <f>IF(Tabela13391720[[#This Row],[Diagnóstico]]="Não Prenha",Tabela13391720[[#This Row],[Raça IA]],"-")</f>
        <v>-</v>
      </c>
      <c r="V32" s="162"/>
      <c r="W32" s="162">
        <f>Tabela13391720[[#This Row],[Categoria]]</f>
        <v>0</v>
      </c>
      <c r="X32" s="162"/>
      <c r="Y32" s="162"/>
      <c r="Z32" s="162"/>
      <c r="AA32" s="162"/>
      <c r="AB32" s="150" t="str">
        <f t="shared" si="1"/>
        <v/>
      </c>
      <c r="AD32" s="154"/>
      <c r="AE32" s="155" t="str">
        <f>IF(Tabela13124101821[[#This Row],[Diagnóstico]]="Não Prenha ",Tabela13391720[[#This Row],[Vaca]],"-")</f>
        <v>-</v>
      </c>
      <c r="AF32" s="162"/>
      <c r="AG32" s="162"/>
      <c r="AH32" s="162"/>
      <c r="AI32" s="162"/>
      <c r="AJ32" s="162"/>
      <c r="AK32" s="162">
        <f>Tabela13391720[[#This Row],[Categoria]]</f>
        <v>0</v>
      </c>
      <c r="AL32" s="162"/>
      <c r="AM32" s="162"/>
      <c r="AN32" s="162"/>
      <c r="AO32" s="162"/>
      <c r="AP32" s="150" t="str">
        <f t="shared" si="2"/>
        <v/>
      </c>
    </row>
    <row r="33" spans="1:42" s="144" customFormat="1" x14ac:dyDescent="0.25">
      <c r="A33" s="156" t="s">
        <v>1166</v>
      </c>
      <c r="B33" s="154">
        <v>46046</v>
      </c>
      <c r="C33" s="155">
        <v>1507</v>
      </c>
      <c r="D33" s="162"/>
      <c r="E33" s="162"/>
      <c r="F33" s="162">
        <v>2.75</v>
      </c>
      <c r="G33" s="162"/>
      <c r="H33" s="162"/>
      <c r="I33" s="162"/>
      <c r="J33" s="162" t="s">
        <v>1147</v>
      </c>
      <c r="K33" s="162"/>
      <c r="L33" s="162"/>
      <c r="M33" s="162"/>
      <c r="N33" s="150">
        <f t="shared" si="0"/>
        <v>46341</v>
      </c>
      <c r="P33" s="154"/>
      <c r="Q33" s="155" t="str">
        <f>IF(Tabela13391720[[#This Row],[Diagnóstico]]="Não Prenha",Tabela13391720[[#This Row],[Vaca]],"-")</f>
        <v>-</v>
      </c>
      <c r="R33" s="162" t="str">
        <f>IF(Tabela13391720[[#This Row],[Diagnóstico]]="Não Prenha",Tabela13391720[[#This Row],[E.C.C DG]],"-")</f>
        <v>-</v>
      </c>
      <c r="S33" s="162"/>
      <c r="T33" s="162" t="str">
        <f>IF(Tabela13391720[[#This Row],[Diagnóstico]]="Não Prenha",Tabela13391720[[#This Row],[E.C.C. IA]],"-")</f>
        <v>-</v>
      </c>
      <c r="U33" s="162" t="str">
        <f>IF(Tabela13391720[[#This Row],[Diagnóstico]]="Não Prenha",Tabela13391720[[#This Row],[Raça IA]],"-")</f>
        <v>-</v>
      </c>
      <c r="V33" s="162"/>
      <c r="W33" s="162">
        <f>Tabela13391720[[#This Row],[Categoria]]</f>
        <v>0</v>
      </c>
      <c r="X33" s="162"/>
      <c r="Y33" s="162"/>
      <c r="Z33" s="162"/>
      <c r="AA33" s="162"/>
      <c r="AB33" s="150" t="str">
        <f t="shared" si="1"/>
        <v/>
      </c>
      <c r="AD33" s="154"/>
      <c r="AE33" s="155" t="str">
        <f>IF(Tabela13124101821[[#This Row],[Diagnóstico]]="Não Prenha ",Tabela13391720[[#This Row],[Vaca]],"-")</f>
        <v>-</v>
      </c>
      <c r="AF33" s="162"/>
      <c r="AG33" s="162"/>
      <c r="AH33" s="162"/>
      <c r="AI33" s="162"/>
      <c r="AJ33" s="162"/>
      <c r="AK33" s="162">
        <f>Tabela13391720[[#This Row],[Categoria]]</f>
        <v>0</v>
      </c>
      <c r="AL33" s="162"/>
      <c r="AM33" s="162"/>
      <c r="AN33" s="162"/>
      <c r="AO33" s="162"/>
      <c r="AP33" s="150" t="str">
        <f t="shared" si="2"/>
        <v/>
      </c>
    </row>
    <row r="34" spans="1:42" s="144" customFormat="1" x14ac:dyDescent="0.25">
      <c r="A34" s="156" t="s">
        <v>1166</v>
      </c>
      <c r="B34" s="154">
        <v>46046</v>
      </c>
      <c r="C34" s="155">
        <v>1540</v>
      </c>
      <c r="D34" s="162"/>
      <c r="E34" s="162"/>
      <c r="F34" s="162">
        <v>2.75</v>
      </c>
      <c r="G34" s="162"/>
      <c r="H34" s="162"/>
      <c r="I34" s="162"/>
      <c r="J34" s="162" t="s">
        <v>1147</v>
      </c>
      <c r="K34" s="162"/>
      <c r="L34" s="162"/>
      <c r="M34" s="162"/>
      <c r="N34" s="150">
        <f t="shared" si="0"/>
        <v>46341</v>
      </c>
      <c r="P34" s="154"/>
      <c r="Q34" s="155" t="str">
        <f>IF(Tabela13391720[[#This Row],[Diagnóstico]]="Não Prenha",Tabela13391720[[#This Row],[Vaca]],"-")</f>
        <v>-</v>
      </c>
      <c r="R34" s="162" t="str">
        <f>IF(Tabela13391720[[#This Row],[Diagnóstico]]="Não Prenha",Tabela13391720[[#This Row],[E.C.C DG]],"-")</f>
        <v>-</v>
      </c>
      <c r="S34" s="162"/>
      <c r="T34" s="162" t="str">
        <f>IF(Tabela13391720[[#This Row],[Diagnóstico]]="Não Prenha",Tabela13391720[[#This Row],[E.C.C. IA]],"-")</f>
        <v>-</v>
      </c>
      <c r="U34" s="162" t="str">
        <f>IF(Tabela13391720[[#This Row],[Diagnóstico]]="Não Prenha",Tabela13391720[[#This Row],[Raça IA]],"-")</f>
        <v>-</v>
      </c>
      <c r="V34" s="162"/>
      <c r="W34" s="162">
        <f>Tabela13391720[[#This Row],[Categoria]]</f>
        <v>0</v>
      </c>
      <c r="X34" s="162"/>
      <c r="Y34" s="162"/>
      <c r="Z34" s="162"/>
      <c r="AA34" s="162"/>
      <c r="AB34" s="150" t="str">
        <f t="shared" si="1"/>
        <v/>
      </c>
      <c r="AD34" s="154"/>
      <c r="AE34" s="155" t="str">
        <f>IF(Tabela13124101821[[#This Row],[Diagnóstico]]="Não Prenha ",Tabela13391720[[#This Row],[Vaca]],"-")</f>
        <v>-</v>
      </c>
      <c r="AF34" s="162"/>
      <c r="AG34" s="162"/>
      <c r="AH34" s="162"/>
      <c r="AI34" s="162"/>
      <c r="AJ34" s="162"/>
      <c r="AK34" s="162">
        <f>Tabela13391720[[#This Row],[Categoria]]</f>
        <v>0</v>
      </c>
      <c r="AL34" s="162"/>
      <c r="AM34" s="162"/>
      <c r="AN34" s="162"/>
      <c r="AO34" s="162"/>
      <c r="AP34" s="150" t="str">
        <f t="shared" si="2"/>
        <v/>
      </c>
    </row>
    <row r="35" spans="1:42" s="144" customFormat="1" x14ac:dyDescent="0.25">
      <c r="A35" s="156" t="s">
        <v>1166</v>
      </c>
      <c r="B35" s="154">
        <v>46046</v>
      </c>
      <c r="C35" s="155">
        <v>1844</v>
      </c>
      <c r="D35" s="162"/>
      <c r="E35" s="162"/>
      <c r="F35" s="162">
        <v>2.75</v>
      </c>
      <c r="G35" s="162"/>
      <c r="H35" s="162"/>
      <c r="I35" s="162"/>
      <c r="J35" s="162" t="s">
        <v>1147</v>
      </c>
      <c r="K35" s="162"/>
      <c r="L35" s="162"/>
      <c r="M35" s="162"/>
      <c r="N35" s="150">
        <f t="shared" si="0"/>
        <v>46341</v>
      </c>
      <c r="P35" s="154"/>
      <c r="Q35" s="155" t="str">
        <f>IF(Tabela13391720[[#This Row],[Diagnóstico]]="Não Prenha",Tabela13391720[[#This Row],[Vaca]],"-")</f>
        <v>-</v>
      </c>
      <c r="R35" s="162" t="str">
        <f>IF(Tabela13391720[[#This Row],[Diagnóstico]]="Não Prenha",Tabela13391720[[#This Row],[E.C.C DG]],"-")</f>
        <v>-</v>
      </c>
      <c r="S35" s="162"/>
      <c r="T35" s="162" t="str">
        <f>IF(Tabela13391720[[#This Row],[Diagnóstico]]="Não Prenha",Tabela13391720[[#This Row],[E.C.C. IA]],"-")</f>
        <v>-</v>
      </c>
      <c r="U35" s="162" t="str">
        <f>IF(Tabela13391720[[#This Row],[Diagnóstico]]="Não Prenha",Tabela13391720[[#This Row],[Raça IA]],"-")</f>
        <v>-</v>
      </c>
      <c r="V35" s="162"/>
      <c r="W35" s="162">
        <f>Tabela13391720[[#This Row],[Categoria]]</f>
        <v>0</v>
      </c>
      <c r="X35" s="162"/>
      <c r="Y35" s="162"/>
      <c r="Z35" s="162"/>
      <c r="AA35" s="162"/>
      <c r="AB35" s="150" t="str">
        <f t="shared" si="1"/>
        <v/>
      </c>
      <c r="AD35" s="154"/>
      <c r="AE35" s="155" t="str">
        <f>IF(Tabela13124101821[[#This Row],[Diagnóstico]]="Não Prenha ",Tabela13391720[[#This Row],[Vaca]],"-")</f>
        <v>-</v>
      </c>
      <c r="AF35" s="162"/>
      <c r="AG35" s="162"/>
      <c r="AH35" s="162"/>
      <c r="AI35" s="162"/>
      <c r="AJ35" s="162"/>
      <c r="AK35" s="162">
        <f>Tabela13391720[[#This Row],[Categoria]]</f>
        <v>0</v>
      </c>
      <c r="AL35" s="162"/>
      <c r="AM35" s="162"/>
      <c r="AN35" s="162"/>
      <c r="AO35" s="162"/>
      <c r="AP35" s="150" t="str">
        <f t="shared" si="2"/>
        <v/>
      </c>
    </row>
    <row r="36" spans="1:42" s="144" customFormat="1" x14ac:dyDescent="0.25">
      <c r="A36" s="156" t="s">
        <v>1166</v>
      </c>
      <c r="B36" s="154">
        <v>46046</v>
      </c>
      <c r="C36" s="155">
        <v>1861</v>
      </c>
      <c r="D36" s="162"/>
      <c r="E36" s="162"/>
      <c r="F36" s="162">
        <v>2.75</v>
      </c>
      <c r="G36" s="162"/>
      <c r="H36" s="162"/>
      <c r="I36" s="162"/>
      <c r="J36" s="162" t="s">
        <v>1147</v>
      </c>
      <c r="K36" s="162"/>
      <c r="L36" s="162"/>
      <c r="M36" s="162"/>
      <c r="N36" s="150">
        <f t="shared" si="0"/>
        <v>46341</v>
      </c>
      <c r="P36" s="154"/>
      <c r="Q36" s="155" t="str">
        <f>IF(Tabela13391720[[#This Row],[Diagnóstico]]="Não Prenha",Tabela13391720[[#This Row],[Vaca]],"-")</f>
        <v>-</v>
      </c>
      <c r="R36" s="162" t="str">
        <f>IF(Tabela13391720[[#This Row],[Diagnóstico]]="Não Prenha",Tabela13391720[[#This Row],[E.C.C DG]],"-")</f>
        <v>-</v>
      </c>
      <c r="S36" s="162"/>
      <c r="T36" s="162" t="str">
        <f>IF(Tabela13391720[[#This Row],[Diagnóstico]]="Não Prenha",Tabela13391720[[#This Row],[E.C.C. IA]],"-")</f>
        <v>-</v>
      </c>
      <c r="U36" s="162" t="str">
        <f>IF(Tabela13391720[[#This Row],[Diagnóstico]]="Não Prenha",Tabela13391720[[#This Row],[Raça IA]],"-")</f>
        <v>-</v>
      </c>
      <c r="V36" s="162"/>
      <c r="W36" s="162">
        <f>Tabela13391720[[#This Row],[Categoria]]</f>
        <v>0</v>
      </c>
      <c r="X36" s="162"/>
      <c r="Y36" s="162"/>
      <c r="Z36" s="162"/>
      <c r="AA36" s="162"/>
      <c r="AB36" s="150" t="str">
        <f t="shared" si="1"/>
        <v/>
      </c>
      <c r="AD36" s="154"/>
      <c r="AE36" s="155" t="str">
        <f>IF(Tabela13124101821[[#This Row],[Diagnóstico]]="Não Prenha ",Tabela13391720[[#This Row],[Vaca]],"-")</f>
        <v>-</v>
      </c>
      <c r="AF36" s="162"/>
      <c r="AG36" s="162"/>
      <c r="AH36" s="162"/>
      <c r="AI36" s="162"/>
      <c r="AJ36" s="162"/>
      <c r="AK36" s="162">
        <f>Tabela13391720[[#This Row],[Categoria]]</f>
        <v>0</v>
      </c>
      <c r="AL36" s="162"/>
      <c r="AM36" s="162"/>
      <c r="AN36" s="162"/>
      <c r="AO36" s="162"/>
      <c r="AP36" s="150" t="str">
        <f t="shared" si="2"/>
        <v/>
      </c>
    </row>
    <row r="37" spans="1:42" s="144" customFormat="1" x14ac:dyDescent="0.25">
      <c r="A37" s="156" t="s">
        <v>1166</v>
      </c>
      <c r="B37" s="154">
        <v>46046</v>
      </c>
      <c r="C37" s="155">
        <v>1905</v>
      </c>
      <c r="D37" s="162"/>
      <c r="E37" s="162"/>
      <c r="F37" s="162">
        <v>2.75</v>
      </c>
      <c r="G37" s="162"/>
      <c r="H37" s="162"/>
      <c r="I37" s="162"/>
      <c r="J37" s="162" t="s">
        <v>1147</v>
      </c>
      <c r="K37" s="162"/>
      <c r="L37" s="162"/>
      <c r="M37" s="162"/>
      <c r="N37" s="150">
        <f t="shared" si="0"/>
        <v>46341</v>
      </c>
      <c r="P37" s="154"/>
      <c r="Q37" s="155" t="str">
        <f>IF(Tabela13391720[[#This Row],[Diagnóstico]]="Não Prenha",Tabela13391720[[#This Row],[Vaca]],"-")</f>
        <v>-</v>
      </c>
      <c r="R37" s="162" t="str">
        <f>IF(Tabela13391720[[#This Row],[Diagnóstico]]="Não Prenha",Tabela13391720[[#This Row],[E.C.C DG]],"-")</f>
        <v>-</v>
      </c>
      <c r="S37" s="162"/>
      <c r="T37" s="162" t="str">
        <f>IF(Tabela13391720[[#This Row],[Diagnóstico]]="Não Prenha",Tabela13391720[[#This Row],[E.C.C. IA]],"-")</f>
        <v>-</v>
      </c>
      <c r="U37" s="162" t="str">
        <f>IF(Tabela13391720[[#This Row],[Diagnóstico]]="Não Prenha",Tabela13391720[[#This Row],[Raça IA]],"-")</f>
        <v>-</v>
      </c>
      <c r="V37" s="162"/>
      <c r="W37" s="162">
        <f>Tabela13391720[[#This Row],[Categoria]]</f>
        <v>0</v>
      </c>
      <c r="X37" s="162"/>
      <c r="Y37" s="162"/>
      <c r="Z37" s="162"/>
      <c r="AA37" s="162"/>
      <c r="AB37" s="150" t="str">
        <f t="shared" si="1"/>
        <v/>
      </c>
      <c r="AD37" s="154"/>
      <c r="AE37" s="155" t="str">
        <f>IF(Tabela13124101821[[#This Row],[Diagnóstico]]="Não Prenha ",Tabela13391720[[#This Row],[Vaca]],"-")</f>
        <v>-</v>
      </c>
      <c r="AF37" s="162"/>
      <c r="AG37" s="162"/>
      <c r="AH37" s="162"/>
      <c r="AI37" s="162"/>
      <c r="AJ37" s="162"/>
      <c r="AK37" s="162">
        <f>Tabela13391720[[#This Row],[Categoria]]</f>
        <v>0</v>
      </c>
      <c r="AL37" s="162"/>
      <c r="AM37" s="162"/>
      <c r="AN37" s="162"/>
      <c r="AO37" s="162"/>
      <c r="AP37" s="150" t="str">
        <f t="shared" si="2"/>
        <v/>
      </c>
    </row>
    <row r="38" spans="1:42" s="144" customFormat="1" x14ac:dyDescent="0.25">
      <c r="A38" s="156" t="s">
        <v>1166</v>
      </c>
      <c r="B38" s="154">
        <v>46046</v>
      </c>
      <c r="C38" s="155">
        <v>1906</v>
      </c>
      <c r="D38" s="162"/>
      <c r="E38" s="162"/>
      <c r="F38" s="162">
        <v>2.75</v>
      </c>
      <c r="G38" s="162"/>
      <c r="H38" s="162"/>
      <c r="I38" s="162"/>
      <c r="J38" s="162" t="s">
        <v>1147</v>
      </c>
      <c r="K38" s="162"/>
      <c r="L38" s="162"/>
      <c r="M38" s="162"/>
      <c r="N38" s="150">
        <f t="shared" si="0"/>
        <v>46341</v>
      </c>
      <c r="P38" s="154"/>
      <c r="Q38" s="155" t="str">
        <f>IF(Tabela13391720[[#This Row],[Diagnóstico]]="Não Prenha",Tabela13391720[[#This Row],[Vaca]],"-")</f>
        <v>-</v>
      </c>
      <c r="R38" s="162" t="str">
        <f>IF(Tabela13391720[[#This Row],[Diagnóstico]]="Não Prenha",Tabela13391720[[#This Row],[E.C.C DG]],"-")</f>
        <v>-</v>
      </c>
      <c r="S38" s="162"/>
      <c r="T38" s="162" t="str">
        <f>IF(Tabela13391720[[#This Row],[Diagnóstico]]="Não Prenha",Tabela13391720[[#This Row],[E.C.C. IA]],"-")</f>
        <v>-</v>
      </c>
      <c r="U38" s="162" t="str">
        <f>IF(Tabela13391720[[#This Row],[Diagnóstico]]="Não Prenha",Tabela13391720[[#This Row],[Raça IA]],"-")</f>
        <v>-</v>
      </c>
      <c r="V38" s="162"/>
      <c r="W38" s="162">
        <f>Tabela13391720[[#This Row],[Categoria]]</f>
        <v>0</v>
      </c>
      <c r="X38" s="162"/>
      <c r="Y38" s="162"/>
      <c r="Z38" s="162"/>
      <c r="AA38" s="162"/>
      <c r="AB38" s="150" t="str">
        <f t="shared" si="1"/>
        <v/>
      </c>
      <c r="AD38" s="154"/>
      <c r="AE38" s="155" t="str">
        <f>IF(Tabela13124101821[[#This Row],[Diagnóstico]]="Não Prenha ",Tabela13391720[[#This Row],[Vaca]],"-")</f>
        <v>-</v>
      </c>
      <c r="AF38" s="162"/>
      <c r="AG38" s="162"/>
      <c r="AH38" s="162"/>
      <c r="AI38" s="162"/>
      <c r="AJ38" s="162"/>
      <c r="AK38" s="162">
        <f>Tabela13391720[[#This Row],[Categoria]]</f>
        <v>0</v>
      </c>
      <c r="AL38" s="162"/>
      <c r="AM38" s="162"/>
      <c r="AN38" s="162"/>
      <c r="AO38" s="162"/>
      <c r="AP38" s="150" t="str">
        <f t="shared" si="2"/>
        <v/>
      </c>
    </row>
    <row r="39" spans="1:42" s="144" customFormat="1" x14ac:dyDescent="0.25">
      <c r="A39" s="156" t="s">
        <v>1166</v>
      </c>
      <c r="B39" s="154">
        <v>46046</v>
      </c>
      <c r="C39" s="155">
        <v>1910</v>
      </c>
      <c r="D39" s="162"/>
      <c r="E39" s="162"/>
      <c r="F39" s="162">
        <v>2.5</v>
      </c>
      <c r="G39" s="162"/>
      <c r="H39" s="162"/>
      <c r="I39" s="162"/>
      <c r="J39" s="162" t="s">
        <v>1147</v>
      </c>
      <c r="K39" s="162"/>
      <c r="L39" s="162"/>
      <c r="M39" s="162"/>
      <c r="N39" s="150">
        <f t="shared" si="0"/>
        <v>46341</v>
      </c>
      <c r="P39" s="154"/>
      <c r="Q39" s="155" t="str">
        <f>IF(Tabela13391720[[#This Row],[Diagnóstico]]="Não Prenha",Tabela13391720[[#This Row],[Vaca]],"-")</f>
        <v>-</v>
      </c>
      <c r="R39" s="162" t="str">
        <f>IF(Tabela13391720[[#This Row],[Diagnóstico]]="Não Prenha",Tabela13391720[[#This Row],[E.C.C DG]],"-")</f>
        <v>-</v>
      </c>
      <c r="S39" s="162"/>
      <c r="T39" s="162" t="str">
        <f>IF(Tabela13391720[[#This Row],[Diagnóstico]]="Não Prenha",Tabela13391720[[#This Row],[E.C.C. IA]],"-")</f>
        <v>-</v>
      </c>
      <c r="U39" s="162" t="str">
        <f>IF(Tabela13391720[[#This Row],[Diagnóstico]]="Não Prenha",Tabela13391720[[#This Row],[Raça IA]],"-")</f>
        <v>-</v>
      </c>
      <c r="V39" s="162"/>
      <c r="W39" s="162">
        <f>Tabela13391720[[#This Row],[Categoria]]</f>
        <v>0</v>
      </c>
      <c r="X39" s="162"/>
      <c r="Y39" s="162"/>
      <c r="Z39" s="162"/>
      <c r="AA39" s="162"/>
      <c r="AB39" s="150" t="str">
        <f t="shared" si="1"/>
        <v/>
      </c>
      <c r="AD39" s="154"/>
      <c r="AE39" s="155" t="str">
        <f>IF(Tabela13124101821[[#This Row],[Diagnóstico]]="Não Prenha ",Tabela13391720[[#This Row],[Vaca]],"-")</f>
        <v>-</v>
      </c>
      <c r="AF39" s="162"/>
      <c r="AG39" s="162"/>
      <c r="AH39" s="162"/>
      <c r="AI39" s="162"/>
      <c r="AJ39" s="162"/>
      <c r="AK39" s="162">
        <f>Tabela13391720[[#This Row],[Categoria]]</f>
        <v>0</v>
      </c>
      <c r="AL39" s="162"/>
      <c r="AM39" s="162"/>
      <c r="AN39" s="162"/>
      <c r="AO39" s="162"/>
      <c r="AP39" s="150" t="str">
        <f t="shared" si="2"/>
        <v/>
      </c>
    </row>
    <row r="40" spans="1:42" s="144" customFormat="1" x14ac:dyDescent="0.25">
      <c r="A40" s="156" t="s">
        <v>1166</v>
      </c>
      <c r="B40" s="154">
        <v>46046</v>
      </c>
      <c r="C40" s="155">
        <v>1916</v>
      </c>
      <c r="D40" s="162"/>
      <c r="E40" s="162"/>
      <c r="F40" s="162">
        <v>3</v>
      </c>
      <c r="G40" s="162"/>
      <c r="H40" s="162"/>
      <c r="I40" s="162"/>
      <c r="J40" s="162" t="s">
        <v>1147</v>
      </c>
      <c r="K40" s="162"/>
      <c r="L40" s="162"/>
      <c r="M40" s="162"/>
      <c r="N40" s="150">
        <f t="shared" si="0"/>
        <v>46341</v>
      </c>
      <c r="P40" s="154"/>
      <c r="Q40" s="155" t="str">
        <f>IF(Tabela13391720[[#This Row],[Diagnóstico]]="Não Prenha",Tabela13391720[[#This Row],[Vaca]],"-")</f>
        <v>-</v>
      </c>
      <c r="R40" s="162" t="str">
        <f>IF(Tabela13391720[[#This Row],[Diagnóstico]]="Não Prenha",Tabela13391720[[#This Row],[E.C.C DG]],"-")</f>
        <v>-</v>
      </c>
      <c r="S40" s="162"/>
      <c r="T40" s="162" t="str">
        <f>IF(Tabela13391720[[#This Row],[Diagnóstico]]="Não Prenha",Tabela13391720[[#This Row],[E.C.C. IA]],"-")</f>
        <v>-</v>
      </c>
      <c r="U40" s="162" t="str">
        <f>IF(Tabela13391720[[#This Row],[Diagnóstico]]="Não Prenha",Tabela13391720[[#This Row],[Raça IA]],"-")</f>
        <v>-</v>
      </c>
      <c r="V40" s="162"/>
      <c r="W40" s="162">
        <f>Tabela13391720[[#This Row],[Categoria]]</f>
        <v>0</v>
      </c>
      <c r="X40" s="162"/>
      <c r="Y40" s="162"/>
      <c r="Z40" s="162"/>
      <c r="AA40" s="162"/>
      <c r="AB40" s="150" t="str">
        <f t="shared" si="1"/>
        <v/>
      </c>
      <c r="AD40" s="154"/>
      <c r="AE40" s="155" t="str">
        <f>IF(Tabela13124101821[[#This Row],[Diagnóstico]]="Não Prenha ",Tabela13391720[[#This Row],[Vaca]],"-")</f>
        <v>-</v>
      </c>
      <c r="AF40" s="162"/>
      <c r="AG40" s="162"/>
      <c r="AH40" s="162"/>
      <c r="AI40" s="162"/>
      <c r="AJ40" s="162"/>
      <c r="AK40" s="162">
        <f>Tabela13391720[[#This Row],[Categoria]]</f>
        <v>0</v>
      </c>
      <c r="AL40" s="162"/>
      <c r="AM40" s="162"/>
      <c r="AN40" s="162"/>
      <c r="AO40" s="162"/>
      <c r="AP40" s="150" t="str">
        <f t="shared" si="2"/>
        <v/>
      </c>
    </row>
    <row r="41" spans="1:42" s="144" customFormat="1" x14ac:dyDescent="0.25">
      <c r="A41" s="156" t="s">
        <v>1166</v>
      </c>
      <c r="B41" s="154">
        <v>46046</v>
      </c>
      <c r="C41" s="155">
        <v>1917</v>
      </c>
      <c r="D41" s="162"/>
      <c r="E41" s="162"/>
      <c r="F41" s="162">
        <v>2.75</v>
      </c>
      <c r="G41" s="162"/>
      <c r="H41" s="162"/>
      <c r="I41" s="162"/>
      <c r="J41" s="162" t="s">
        <v>1147</v>
      </c>
      <c r="K41" s="162"/>
      <c r="L41" s="162"/>
      <c r="M41" s="162"/>
      <c r="N41" s="150">
        <f t="shared" si="0"/>
        <v>46341</v>
      </c>
      <c r="P41" s="154"/>
      <c r="Q41" s="155" t="str">
        <f>IF(Tabela13391720[[#This Row],[Diagnóstico]]="Não Prenha",Tabela13391720[[#This Row],[Vaca]],"-")</f>
        <v>-</v>
      </c>
      <c r="R41" s="162" t="str">
        <f>IF(Tabela13391720[[#This Row],[Diagnóstico]]="Não Prenha",Tabela13391720[[#This Row],[E.C.C DG]],"-")</f>
        <v>-</v>
      </c>
      <c r="S41" s="162"/>
      <c r="T41" s="162" t="str">
        <f>IF(Tabela13391720[[#This Row],[Diagnóstico]]="Não Prenha",Tabela13391720[[#This Row],[E.C.C. IA]],"-")</f>
        <v>-</v>
      </c>
      <c r="U41" s="162" t="str">
        <f>IF(Tabela13391720[[#This Row],[Diagnóstico]]="Não Prenha",Tabela13391720[[#This Row],[Raça IA]],"-")</f>
        <v>-</v>
      </c>
      <c r="V41" s="162"/>
      <c r="W41" s="162">
        <f>Tabela13391720[[#This Row],[Categoria]]</f>
        <v>0</v>
      </c>
      <c r="X41" s="162"/>
      <c r="Y41" s="162"/>
      <c r="Z41" s="162"/>
      <c r="AA41" s="162"/>
      <c r="AB41" s="150" t="str">
        <f t="shared" si="1"/>
        <v/>
      </c>
      <c r="AD41" s="154"/>
      <c r="AE41" s="155" t="str">
        <f>IF(Tabela13124101821[[#This Row],[Diagnóstico]]="Não Prenha ",Tabela13391720[[#This Row],[Vaca]],"-")</f>
        <v>-</v>
      </c>
      <c r="AF41" s="162"/>
      <c r="AG41" s="162"/>
      <c r="AH41" s="162"/>
      <c r="AI41" s="162"/>
      <c r="AJ41" s="162"/>
      <c r="AK41" s="162">
        <f>Tabela13391720[[#This Row],[Categoria]]</f>
        <v>0</v>
      </c>
      <c r="AL41" s="162"/>
      <c r="AM41" s="162"/>
      <c r="AN41" s="162"/>
      <c r="AO41" s="162"/>
      <c r="AP41" s="150" t="str">
        <f t="shared" si="2"/>
        <v/>
      </c>
    </row>
    <row r="42" spans="1:42" s="144" customFormat="1" x14ac:dyDescent="0.25">
      <c r="A42" s="156" t="s">
        <v>1166</v>
      </c>
      <c r="B42" s="154">
        <v>46046</v>
      </c>
      <c r="C42" s="155">
        <v>1919</v>
      </c>
      <c r="D42" s="162"/>
      <c r="E42" s="162"/>
      <c r="F42" s="162">
        <v>2.5</v>
      </c>
      <c r="G42" s="162"/>
      <c r="H42" s="162"/>
      <c r="I42" s="162"/>
      <c r="J42" s="162" t="s">
        <v>1147</v>
      </c>
      <c r="K42" s="162"/>
      <c r="L42" s="162"/>
      <c r="M42" s="162"/>
      <c r="N42" s="150">
        <f t="shared" si="0"/>
        <v>46341</v>
      </c>
      <c r="P42" s="154"/>
      <c r="Q42" s="155" t="str">
        <f>IF(Tabela13391720[[#This Row],[Diagnóstico]]="Não Prenha",Tabela13391720[[#This Row],[Vaca]],"-")</f>
        <v>-</v>
      </c>
      <c r="R42" s="162" t="str">
        <f>IF(Tabela13391720[[#This Row],[Diagnóstico]]="Não Prenha",Tabela13391720[[#This Row],[E.C.C DG]],"-")</f>
        <v>-</v>
      </c>
      <c r="S42" s="162"/>
      <c r="T42" s="162" t="str">
        <f>IF(Tabela13391720[[#This Row],[Diagnóstico]]="Não Prenha",Tabela13391720[[#This Row],[E.C.C. IA]],"-")</f>
        <v>-</v>
      </c>
      <c r="U42" s="162" t="str">
        <f>IF(Tabela13391720[[#This Row],[Diagnóstico]]="Não Prenha",Tabela13391720[[#This Row],[Raça IA]],"-")</f>
        <v>-</v>
      </c>
      <c r="V42" s="162"/>
      <c r="W42" s="162">
        <f>Tabela13391720[[#This Row],[Categoria]]</f>
        <v>0</v>
      </c>
      <c r="X42" s="162"/>
      <c r="Y42" s="162"/>
      <c r="Z42" s="162"/>
      <c r="AA42" s="162"/>
      <c r="AB42" s="150" t="str">
        <f t="shared" si="1"/>
        <v/>
      </c>
      <c r="AD42" s="154"/>
      <c r="AE42" s="155" t="str">
        <f>IF(Tabela13124101821[[#This Row],[Diagnóstico]]="Não Prenha ",Tabela13391720[[#This Row],[Vaca]],"-")</f>
        <v>-</v>
      </c>
      <c r="AF42" s="162"/>
      <c r="AG42" s="162"/>
      <c r="AH42" s="162"/>
      <c r="AI42" s="162"/>
      <c r="AJ42" s="162"/>
      <c r="AK42" s="162">
        <f>Tabela13391720[[#This Row],[Categoria]]</f>
        <v>0</v>
      </c>
      <c r="AL42" s="162"/>
      <c r="AM42" s="162"/>
      <c r="AN42" s="162"/>
      <c r="AO42" s="162"/>
      <c r="AP42" s="150" t="str">
        <f t="shared" si="2"/>
        <v/>
      </c>
    </row>
    <row r="43" spans="1:42" s="144" customFormat="1" x14ac:dyDescent="0.25">
      <c r="A43" s="156" t="s">
        <v>1166</v>
      </c>
      <c r="B43" s="154">
        <v>46046</v>
      </c>
      <c r="C43" s="155">
        <v>1944</v>
      </c>
      <c r="D43" s="162"/>
      <c r="E43" s="162"/>
      <c r="F43" s="162">
        <v>2.5</v>
      </c>
      <c r="G43" s="162"/>
      <c r="H43" s="162"/>
      <c r="I43" s="162"/>
      <c r="J43" s="162" t="s">
        <v>1147</v>
      </c>
      <c r="K43" s="162"/>
      <c r="L43" s="162"/>
      <c r="M43" s="162"/>
      <c r="N43" s="150">
        <f t="shared" si="0"/>
        <v>46341</v>
      </c>
      <c r="P43" s="154"/>
      <c r="Q43" s="155" t="str">
        <f>IF(Tabela13391720[[#This Row],[Diagnóstico]]="Não Prenha",Tabela13391720[[#This Row],[Vaca]],"-")</f>
        <v>-</v>
      </c>
      <c r="R43" s="162" t="str">
        <f>IF(Tabela13391720[[#This Row],[Diagnóstico]]="Não Prenha",Tabela13391720[[#This Row],[E.C.C DG]],"-")</f>
        <v>-</v>
      </c>
      <c r="S43" s="162"/>
      <c r="T43" s="162" t="str">
        <f>IF(Tabela13391720[[#This Row],[Diagnóstico]]="Não Prenha",Tabela13391720[[#This Row],[E.C.C. IA]],"-")</f>
        <v>-</v>
      </c>
      <c r="U43" s="162" t="str">
        <f>IF(Tabela13391720[[#This Row],[Diagnóstico]]="Não Prenha",Tabela13391720[[#This Row],[Raça IA]],"-")</f>
        <v>-</v>
      </c>
      <c r="V43" s="162"/>
      <c r="W43" s="162">
        <f>Tabela13391720[[#This Row],[Categoria]]</f>
        <v>0</v>
      </c>
      <c r="X43" s="162"/>
      <c r="Y43" s="162"/>
      <c r="Z43" s="162"/>
      <c r="AA43" s="162"/>
      <c r="AB43" s="150" t="str">
        <f t="shared" si="1"/>
        <v/>
      </c>
      <c r="AD43" s="154"/>
      <c r="AE43" s="155" t="str">
        <f>IF(Tabela13124101821[[#This Row],[Diagnóstico]]="Não Prenha ",Tabela13391720[[#This Row],[Vaca]],"-")</f>
        <v>-</v>
      </c>
      <c r="AF43" s="162"/>
      <c r="AG43" s="162"/>
      <c r="AH43" s="162"/>
      <c r="AI43" s="162"/>
      <c r="AJ43" s="162"/>
      <c r="AK43" s="162">
        <f>Tabela13391720[[#This Row],[Categoria]]</f>
        <v>0</v>
      </c>
      <c r="AL43" s="162"/>
      <c r="AM43" s="162"/>
      <c r="AN43" s="162"/>
      <c r="AO43" s="162"/>
      <c r="AP43" s="150" t="str">
        <f t="shared" si="2"/>
        <v/>
      </c>
    </row>
    <row r="44" spans="1:42" s="144" customFormat="1" x14ac:dyDescent="0.25">
      <c r="A44" s="156" t="s">
        <v>1166</v>
      </c>
      <c r="B44" s="154">
        <v>46046</v>
      </c>
      <c r="C44" s="155">
        <v>1971</v>
      </c>
      <c r="D44" s="162"/>
      <c r="E44" s="162"/>
      <c r="F44" s="162">
        <v>2.5</v>
      </c>
      <c r="G44" s="162"/>
      <c r="H44" s="162"/>
      <c r="I44" s="162"/>
      <c r="J44" s="162" t="s">
        <v>1171</v>
      </c>
      <c r="K44" s="162"/>
      <c r="L44" s="162"/>
      <c r="M44" s="162"/>
      <c r="N44" s="150">
        <f t="shared" si="0"/>
        <v>46341</v>
      </c>
      <c r="P44" s="76"/>
      <c r="Q44" s="155" t="str">
        <f>IF(Tabela13391720[[#This Row],[Diagnóstico]]="Não Prenha",Tabela13391720[[#This Row],[Vaca]],"-")</f>
        <v>-</v>
      </c>
      <c r="R44" s="162" t="str">
        <f>IF(Tabela13391720[[#This Row],[Diagnóstico]]="Não Prenha",Tabela13391720[[#This Row],[E.C.C DG]],"-")</f>
        <v>-</v>
      </c>
      <c r="S44" s="162"/>
      <c r="T44" s="162" t="str">
        <f>IF(Tabela13391720[[#This Row],[Diagnóstico]]="Não Prenha",Tabela13391720[[#This Row],[E.C.C. IA]],"-")</f>
        <v>-</v>
      </c>
      <c r="U44" s="162" t="str">
        <f>IF(Tabela13391720[[#This Row],[Diagnóstico]]="Não Prenha",Tabela13391720[[#This Row],[Raça IA]],"-")</f>
        <v>-</v>
      </c>
      <c r="V44" s="162"/>
      <c r="W44" s="162">
        <f>Tabela13391720[[#This Row],[Categoria]]</f>
        <v>0</v>
      </c>
      <c r="X44" s="162"/>
      <c r="Y44" s="162"/>
      <c r="Z44" s="162"/>
      <c r="AA44" s="162"/>
      <c r="AB44" s="150" t="str">
        <f t="shared" si="1"/>
        <v/>
      </c>
      <c r="AD44" s="76"/>
      <c r="AE44" s="155" t="str">
        <f>IF(Tabela13124101821[[#This Row],[Diagnóstico]]="Não Prenha ",Tabela13391720[[#This Row],[Vaca]],"-")</f>
        <v>-</v>
      </c>
      <c r="AF44" s="162"/>
      <c r="AG44" s="162"/>
      <c r="AH44" s="162"/>
      <c r="AI44" s="162"/>
      <c r="AJ44" s="162"/>
      <c r="AK44" s="162">
        <f>Tabela13391720[[#This Row],[Categoria]]</f>
        <v>0</v>
      </c>
      <c r="AL44" s="162"/>
      <c r="AM44" s="162"/>
      <c r="AN44" s="162"/>
      <c r="AO44" s="162"/>
      <c r="AP44" s="150" t="str">
        <f t="shared" si="2"/>
        <v/>
      </c>
    </row>
    <row r="45" spans="1:42" s="144" customFormat="1" x14ac:dyDescent="0.25">
      <c r="A45" s="156" t="s">
        <v>1166</v>
      </c>
      <c r="B45" s="154">
        <v>46046</v>
      </c>
      <c r="C45" s="155">
        <v>1974</v>
      </c>
      <c r="D45" s="162"/>
      <c r="E45" s="162"/>
      <c r="F45" s="162">
        <v>2.75</v>
      </c>
      <c r="G45" s="162"/>
      <c r="H45" s="162"/>
      <c r="I45" s="162"/>
      <c r="J45" s="162" t="s">
        <v>1147</v>
      </c>
      <c r="K45" s="162"/>
      <c r="L45" s="162"/>
      <c r="M45" s="162"/>
      <c r="N45" s="150">
        <f t="shared" si="0"/>
        <v>46341</v>
      </c>
      <c r="P45" s="154"/>
      <c r="Q45" s="155" t="str">
        <f>IF(Tabela13391720[[#This Row],[Diagnóstico]]="Não Prenha",Tabela13391720[[#This Row],[Vaca]],"-")</f>
        <v>-</v>
      </c>
      <c r="R45" s="162" t="str">
        <f>IF(Tabela13391720[[#This Row],[Diagnóstico]]="Não Prenha",Tabela13391720[[#This Row],[E.C.C DG]],"-")</f>
        <v>-</v>
      </c>
      <c r="S45" s="162"/>
      <c r="T45" s="162" t="str">
        <f>IF(Tabela13391720[[#This Row],[Diagnóstico]]="Não Prenha",Tabela13391720[[#This Row],[E.C.C. IA]],"-")</f>
        <v>-</v>
      </c>
      <c r="U45" s="162" t="str">
        <f>IF(Tabela13391720[[#This Row],[Diagnóstico]]="Não Prenha",Tabela13391720[[#This Row],[Raça IA]],"-")</f>
        <v>-</v>
      </c>
      <c r="V45" s="162"/>
      <c r="W45" s="162">
        <f>Tabela13391720[[#This Row],[Categoria]]</f>
        <v>0</v>
      </c>
      <c r="X45" s="162"/>
      <c r="Y45" s="162"/>
      <c r="Z45" s="162"/>
      <c r="AA45" s="162"/>
      <c r="AB45" s="150" t="str">
        <f t="shared" si="1"/>
        <v/>
      </c>
      <c r="AD45" s="154"/>
      <c r="AE45" s="155" t="str">
        <f>IF(Tabela13124101821[[#This Row],[Diagnóstico]]="Não Prenha ",Tabela13391720[[#This Row],[Vaca]],"-")</f>
        <v>-</v>
      </c>
      <c r="AF45" s="162"/>
      <c r="AG45" s="162"/>
      <c r="AH45" s="162"/>
      <c r="AI45" s="162"/>
      <c r="AJ45" s="162"/>
      <c r="AK45" s="162">
        <f>Tabela13391720[[#This Row],[Categoria]]</f>
        <v>0</v>
      </c>
      <c r="AL45" s="162"/>
      <c r="AM45" s="162"/>
      <c r="AN45" s="162"/>
      <c r="AO45" s="162"/>
      <c r="AP45" s="150" t="str">
        <f t="shared" si="2"/>
        <v/>
      </c>
    </row>
    <row r="46" spans="1:42" s="144" customFormat="1" x14ac:dyDescent="0.25">
      <c r="A46" s="156" t="s">
        <v>1166</v>
      </c>
      <c r="B46" s="154">
        <v>46046</v>
      </c>
      <c r="C46" s="155">
        <v>2018</v>
      </c>
      <c r="D46" s="162"/>
      <c r="E46" s="162"/>
      <c r="F46" s="162">
        <v>3</v>
      </c>
      <c r="G46" s="162"/>
      <c r="H46" s="162"/>
      <c r="I46" s="162"/>
      <c r="J46" s="162" t="s">
        <v>1147</v>
      </c>
      <c r="K46" s="162"/>
      <c r="L46" s="162"/>
      <c r="M46" s="162"/>
      <c r="N46" s="150">
        <f t="shared" si="0"/>
        <v>46341</v>
      </c>
      <c r="P46" s="154"/>
      <c r="Q46" s="155" t="str">
        <f>IF(Tabela13391720[[#This Row],[Diagnóstico]]="Não Prenha",Tabela13391720[[#This Row],[Vaca]],"-")</f>
        <v>-</v>
      </c>
      <c r="R46" s="162" t="str">
        <f>IF(Tabela13391720[[#This Row],[Diagnóstico]]="Não Prenha",Tabela13391720[[#This Row],[E.C.C DG]],"-")</f>
        <v>-</v>
      </c>
      <c r="S46" s="162"/>
      <c r="T46" s="162" t="str">
        <f>IF(Tabela13391720[[#This Row],[Diagnóstico]]="Não Prenha",Tabela13391720[[#This Row],[E.C.C. IA]],"-")</f>
        <v>-</v>
      </c>
      <c r="U46" s="162" t="str">
        <f>IF(Tabela13391720[[#This Row],[Diagnóstico]]="Não Prenha",Tabela13391720[[#This Row],[Raça IA]],"-")</f>
        <v>-</v>
      </c>
      <c r="V46" s="162"/>
      <c r="W46" s="162">
        <f>Tabela13391720[[#This Row],[Categoria]]</f>
        <v>0</v>
      </c>
      <c r="X46" s="162"/>
      <c r="Y46" s="162"/>
      <c r="Z46" s="162"/>
      <c r="AA46" s="162"/>
      <c r="AB46" s="150" t="str">
        <f t="shared" si="1"/>
        <v/>
      </c>
      <c r="AD46" s="154"/>
      <c r="AE46" s="155" t="str">
        <f>IF(Tabela13124101821[[#This Row],[Diagnóstico]]="Não Prenha ",Tabela13391720[[#This Row],[Vaca]],"-")</f>
        <v>-</v>
      </c>
      <c r="AF46" s="162"/>
      <c r="AG46" s="162"/>
      <c r="AH46" s="162"/>
      <c r="AI46" s="162"/>
      <c r="AJ46" s="162"/>
      <c r="AK46" s="162">
        <f>Tabela13391720[[#This Row],[Categoria]]</f>
        <v>0</v>
      </c>
      <c r="AL46" s="162"/>
      <c r="AM46" s="162"/>
      <c r="AN46" s="162"/>
      <c r="AO46" s="162"/>
      <c r="AP46" s="150" t="str">
        <f t="shared" si="2"/>
        <v/>
      </c>
    </row>
    <row r="47" spans="1:42" s="144" customFormat="1" x14ac:dyDescent="0.25">
      <c r="A47" s="156" t="s">
        <v>1166</v>
      </c>
      <c r="B47" s="154">
        <v>46046</v>
      </c>
      <c r="C47" s="155">
        <v>2022</v>
      </c>
      <c r="D47" s="162"/>
      <c r="E47" s="162"/>
      <c r="F47" s="162">
        <v>3</v>
      </c>
      <c r="G47" s="162"/>
      <c r="H47" s="162"/>
      <c r="I47" s="162"/>
      <c r="J47" s="162" t="s">
        <v>1171</v>
      </c>
      <c r="K47" s="162"/>
      <c r="L47" s="162"/>
      <c r="M47" s="162"/>
      <c r="N47" s="150">
        <f t="shared" si="0"/>
        <v>46341</v>
      </c>
      <c r="P47" s="154"/>
      <c r="Q47" s="155" t="str">
        <f>IF(Tabela13391720[[#This Row],[Diagnóstico]]="Não Prenha",Tabela13391720[[#This Row],[Vaca]],"-")</f>
        <v>-</v>
      </c>
      <c r="R47" s="162" t="str">
        <f>IF(Tabela13391720[[#This Row],[Diagnóstico]]="Não Prenha",Tabela13391720[[#This Row],[E.C.C DG]],"-")</f>
        <v>-</v>
      </c>
      <c r="S47" s="162"/>
      <c r="T47" s="162" t="str">
        <f>IF(Tabela13391720[[#This Row],[Diagnóstico]]="Não Prenha",Tabela13391720[[#This Row],[E.C.C. IA]],"-")</f>
        <v>-</v>
      </c>
      <c r="U47" s="162" t="str">
        <f>IF(Tabela13391720[[#This Row],[Diagnóstico]]="Não Prenha",Tabela13391720[[#This Row],[Raça IA]],"-")</f>
        <v>-</v>
      </c>
      <c r="V47" s="162"/>
      <c r="W47" s="162">
        <f>Tabela13391720[[#This Row],[Categoria]]</f>
        <v>0</v>
      </c>
      <c r="X47" s="162"/>
      <c r="Y47" s="162"/>
      <c r="Z47" s="162"/>
      <c r="AA47" s="162"/>
      <c r="AB47" s="150" t="str">
        <f t="shared" si="1"/>
        <v/>
      </c>
      <c r="AD47" s="154"/>
      <c r="AE47" s="155" t="str">
        <f>IF(Tabela13124101821[[#This Row],[Diagnóstico]]="Não Prenha ",Tabela13391720[[#This Row],[Vaca]],"-")</f>
        <v>-</v>
      </c>
      <c r="AF47" s="162"/>
      <c r="AG47" s="162"/>
      <c r="AH47" s="162"/>
      <c r="AI47" s="162"/>
      <c r="AJ47" s="162"/>
      <c r="AK47" s="162">
        <f>Tabela13391720[[#This Row],[Categoria]]</f>
        <v>0</v>
      </c>
      <c r="AL47" s="162"/>
      <c r="AM47" s="162"/>
      <c r="AN47" s="162"/>
      <c r="AO47" s="162"/>
      <c r="AP47" s="150" t="str">
        <f t="shared" si="2"/>
        <v/>
      </c>
    </row>
    <row r="48" spans="1:42" s="144" customFormat="1" x14ac:dyDescent="0.25">
      <c r="A48" s="156" t="s">
        <v>1166</v>
      </c>
      <c r="B48" s="154">
        <v>46046</v>
      </c>
      <c r="C48" s="155">
        <v>2023</v>
      </c>
      <c r="D48" s="162"/>
      <c r="E48" s="162"/>
      <c r="F48" s="162">
        <v>2.75</v>
      </c>
      <c r="G48" s="162"/>
      <c r="H48" s="162"/>
      <c r="I48" s="162"/>
      <c r="J48" s="162" t="s">
        <v>1147</v>
      </c>
      <c r="K48" s="162"/>
      <c r="L48" s="162"/>
      <c r="M48" s="162"/>
      <c r="N48" s="150">
        <f t="shared" si="0"/>
        <v>46341</v>
      </c>
      <c r="P48" s="154"/>
      <c r="Q48" s="155" t="str">
        <f>IF(Tabela13391720[[#This Row],[Diagnóstico]]="Não Prenha",Tabela13391720[[#This Row],[Vaca]],"-")</f>
        <v>-</v>
      </c>
      <c r="R48" s="162" t="str">
        <f>IF(Tabela13391720[[#This Row],[Diagnóstico]]="Não Prenha",Tabela13391720[[#This Row],[E.C.C DG]],"-")</f>
        <v>-</v>
      </c>
      <c r="S48" s="162"/>
      <c r="T48" s="162" t="str">
        <f>IF(Tabela13391720[[#This Row],[Diagnóstico]]="Não Prenha",Tabela13391720[[#This Row],[E.C.C. IA]],"-")</f>
        <v>-</v>
      </c>
      <c r="U48" s="162" t="str">
        <f>IF(Tabela13391720[[#This Row],[Diagnóstico]]="Não Prenha",Tabela13391720[[#This Row],[Raça IA]],"-")</f>
        <v>-</v>
      </c>
      <c r="V48" s="162"/>
      <c r="W48" s="162">
        <f>Tabela13391720[[#This Row],[Categoria]]</f>
        <v>0</v>
      </c>
      <c r="X48" s="162"/>
      <c r="Y48" s="162"/>
      <c r="Z48" s="162"/>
      <c r="AA48" s="162"/>
      <c r="AB48" s="150" t="str">
        <f t="shared" si="1"/>
        <v/>
      </c>
      <c r="AD48" s="154"/>
      <c r="AE48" s="155" t="str">
        <f>IF(Tabela13124101821[[#This Row],[Diagnóstico]]="Não Prenha ",Tabela13391720[[#This Row],[Vaca]],"-")</f>
        <v>-</v>
      </c>
      <c r="AF48" s="162"/>
      <c r="AG48" s="162"/>
      <c r="AH48" s="162"/>
      <c r="AI48" s="162"/>
      <c r="AJ48" s="162"/>
      <c r="AK48" s="162">
        <f>Tabela13391720[[#This Row],[Categoria]]</f>
        <v>0</v>
      </c>
      <c r="AL48" s="162"/>
      <c r="AM48" s="162"/>
      <c r="AN48" s="162"/>
      <c r="AO48" s="162"/>
      <c r="AP48" s="150" t="str">
        <f t="shared" si="2"/>
        <v/>
      </c>
    </row>
    <row r="49" spans="1:42" s="144" customFormat="1" x14ac:dyDescent="0.25">
      <c r="A49" s="156" t="s">
        <v>1166</v>
      </c>
      <c r="B49" s="154">
        <v>46046</v>
      </c>
      <c r="C49" s="155">
        <v>2042</v>
      </c>
      <c r="D49" s="162"/>
      <c r="E49" s="162"/>
      <c r="F49" s="162">
        <v>2.75</v>
      </c>
      <c r="G49" s="162"/>
      <c r="H49" s="162"/>
      <c r="I49" s="162"/>
      <c r="J49" s="162" t="s">
        <v>1147</v>
      </c>
      <c r="K49" s="162"/>
      <c r="L49" s="162"/>
      <c r="M49" s="162"/>
      <c r="N49" s="150">
        <f t="shared" si="0"/>
        <v>46341</v>
      </c>
      <c r="P49" s="154"/>
      <c r="Q49" s="155" t="str">
        <f>IF(Tabela13391720[[#This Row],[Diagnóstico]]="Não Prenha",Tabela13391720[[#This Row],[Vaca]],"-")</f>
        <v>-</v>
      </c>
      <c r="R49" s="162" t="str">
        <f>IF(Tabela13391720[[#This Row],[Diagnóstico]]="Não Prenha",Tabela13391720[[#This Row],[E.C.C DG]],"-")</f>
        <v>-</v>
      </c>
      <c r="S49" s="162"/>
      <c r="T49" s="162" t="str">
        <f>IF(Tabela13391720[[#This Row],[Diagnóstico]]="Não Prenha",Tabela13391720[[#This Row],[E.C.C. IA]],"-")</f>
        <v>-</v>
      </c>
      <c r="U49" s="162" t="str">
        <f>IF(Tabela13391720[[#This Row],[Diagnóstico]]="Não Prenha",Tabela13391720[[#This Row],[Raça IA]],"-")</f>
        <v>-</v>
      </c>
      <c r="V49" s="162"/>
      <c r="W49" s="162">
        <f>Tabela13391720[[#This Row],[Categoria]]</f>
        <v>0</v>
      </c>
      <c r="X49" s="162"/>
      <c r="Y49" s="162"/>
      <c r="Z49" s="162"/>
      <c r="AA49" s="162"/>
      <c r="AB49" s="150" t="str">
        <f t="shared" si="1"/>
        <v/>
      </c>
      <c r="AD49" s="154"/>
      <c r="AE49" s="155" t="str">
        <f>IF(Tabela13124101821[[#This Row],[Diagnóstico]]="Não Prenha ",Tabela13391720[[#This Row],[Vaca]],"-")</f>
        <v>-</v>
      </c>
      <c r="AF49" s="162"/>
      <c r="AG49" s="162"/>
      <c r="AH49" s="162"/>
      <c r="AI49" s="162"/>
      <c r="AJ49" s="162"/>
      <c r="AK49" s="162">
        <f>Tabela13391720[[#This Row],[Categoria]]</f>
        <v>0</v>
      </c>
      <c r="AL49" s="162"/>
      <c r="AM49" s="162"/>
      <c r="AN49" s="162"/>
      <c r="AO49" s="162"/>
      <c r="AP49" s="150" t="str">
        <f t="shared" si="2"/>
        <v/>
      </c>
    </row>
    <row r="50" spans="1:42" s="144" customFormat="1" x14ac:dyDescent="0.25">
      <c r="A50" s="156" t="s">
        <v>1166</v>
      </c>
      <c r="B50" s="154">
        <v>46046</v>
      </c>
      <c r="C50" s="155">
        <v>2049</v>
      </c>
      <c r="D50" s="162"/>
      <c r="E50" s="162"/>
      <c r="F50" s="162">
        <v>2.75</v>
      </c>
      <c r="G50" s="162"/>
      <c r="H50" s="162"/>
      <c r="I50" s="162"/>
      <c r="J50" s="162" t="s">
        <v>1171</v>
      </c>
      <c r="K50" s="162"/>
      <c r="L50" s="162"/>
      <c r="M50" s="162"/>
      <c r="N50" s="150">
        <f t="shared" si="0"/>
        <v>46341</v>
      </c>
      <c r="P50" s="154"/>
      <c r="Q50" s="155" t="str">
        <f>IF(Tabela13391720[[#This Row],[Diagnóstico]]="Não Prenha",Tabela13391720[[#This Row],[Vaca]],"-")</f>
        <v>-</v>
      </c>
      <c r="R50" s="162" t="str">
        <f>IF(Tabela13391720[[#This Row],[Diagnóstico]]="Não Prenha",Tabela13391720[[#This Row],[E.C.C DG]],"-")</f>
        <v>-</v>
      </c>
      <c r="S50" s="162"/>
      <c r="T50" s="162" t="str">
        <f>IF(Tabela13391720[[#This Row],[Diagnóstico]]="Não Prenha",Tabela13391720[[#This Row],[E.C.C. IA]],"-")</f>
        <v>-</v>
      </c>
      <c r="U50" s="162" t="str">
        <f>IF(Tabela13391720[[#This Row],[Diagnóstico]]="Não Prenha",Tabela13391720[[#This Row],[Raça IA]],"-")</f>
        <v>-</v>
      </c>
      <c r="V50" s="162"/>
      <c r="W50" s="162">
        <f>Tabela13391720[[#This Row],[Categoria]]</f>
        <v>0</v>
      </c>
      <c r="X50" s="162"/>
      <c r="Y50" s="162"/>
      <c r="Z50" s="162"/>
      <c r="AA50" s="162"/>
      <c r="AB50" s="150" t="str">
        <f t="shared" si="1"/>
        <v/>
      </c>
      <c r="AD50" s="154"/>
      <c r="AE50" s="155" t="str">
        <f>IF(Tabela13124101821[[#This Row],[Diagnóstico]]="Não Prenha ",Tabela13391720[[#This Row],[Vaca]],"-")</f>
        <v>-</v>
      </c>
      <c r="AF50" s="162"/>
      <c r="AG50" s="162"/>
      <c r="AH50" s="162"/>
      <c r="AI50" s="162"/>
      <c r="AJ50" s="162"/>
      <c r="AK50" s="162">
        <f>Tabela13391720[[#This Row],[Categoria]]</f>
        <v>0</v>
      </c>
      <c r="AL50" s="162"/>
      <c r="AM50" s="162"/>
      <c r="AN50" s="162"/>
      <c r="AO50" s="162"/>
      <c r="AP50" s="150" t="str">
        <f t="shared" si="2"/>
        <v/>
      </c>
    </row>
    <row r="51" spans="1:42" s="144" customFormat="1" x14ac:dyDescent="0.25">
      <c r="A51" s="156" t="s">
        <v>1166</v>
      </c>
      <c r="B51" s="154">
        <v>46046</v>
      </c>
      <c r="C51" s="155">
        <v>2056</v>
      </c>
      <c r="D51" s="162"/>
      <c r="E51" s="162"/>
      <c r="F51" s="162">
        <v>2.75</v>
      </c>
      <c r="G51" s="200" t="s">
        <v>1172</v>
      </c>
      <c r="H51" s="162"/>
      <c r="I51" s="162"/>
      <c r="J51" s="162" t="s">
        <v>1147</v>
      </c>
      <c r="K51" s="162"/>
      <c r="L51" s="162"/>
      <c r="M51" s="162"/>
      <c r="N51" s="150">
        <f t="shared" si="0"/>
        <v>46341</v>
      </c>
      <c r="P51" s="154"/>
      <c r="Q51" s="155" t="str">
        <f>IF(Tabela13391720[[#This Row],[Diagnóstico]]="Não Prenha",Tabela13391720[[#This Row],[Vaca]],"-")</f>
        <v>-</v>
      </c>
      <c r="R51" s="162" t="str">
        <f>IF(Tabela13391720[[#This Row],[Diagnóstico]]="Não Prenha",Tabela13391720[[#This Row],[E.C.C DG]],"-")</f>
        <v>-</v>
      </c>
      <c r="S51" s="162"/>
      <c r="T51" s="162" t="str">
        <f>IF(Tabela13391720[[#This Row],[Diagnóstico]]="Não Prenha",Tabela13391720[[#This Row],[E.C.C. IA]],"-")</f>
        <v>-</v>
      </c>
      <c r="U51" s="162" t="str">
        <f>IF(Tabela13391720[[#This Row],[Diagnóstico]]="Não Prenha",Tabela13391720[[#This Row],[Raça IA]],"-")</f>
        <v>-</v>
      </c>
      <c r="V51" s="162"/>
      <c r="W51" s="162">
        <f>Tabela13391720[[#This Row],[Categoria]]</f>
        <v>0</v>
      </c>
      <c r="X51" s="162"/>
      <c r="Y51" s="162"/>
      <c r="Z51" s="162"/>
      <c r="AA51" s="162"/>
      <c r="AB51" s="150" t="str">
        <f t="shared" si="1"/>
        <v/>
      </c>
      <c r="AD51" s="154"/>
      <c r="AE51" s="155" t="str">
        <f>IF(Tabela13124101821[[#This Row],[Diagnóstico]]="Não Prenha ",Tabela13391720[[#This Row],[Vaca]],"-")</f>
        <v>-</v>
      </c>
      <c r="AF51" s="162"/>
      <c r="AG51" s="162"/>
      <c r="AH51" s="162"/>
      <c r="AI51" s="162"/>
      <c r="AJ51" s="162"/>
      <c r="AK51" s="162">
        <f>Tabela13391720[[#This Row],[Categoria]]</f>
        <v>0</v>
      </c>
      <c r="AL51" s="162"/>
      <c r="AM51" s="162"/>
      <c r="AN51" s="162"/>
      <c r="AO51" s="162"/>
      <c r="AP51" s="150" t="str">
        <f t="shared" si="2"/>
        <v/>
      </c>
    </row>
    <row r="52" spans="1:42" s="144" customFormat="1" x14ac:dyDescent="0.25">
      <c r="A52" s="156" t="s">
        <v>1166</v>
      </c>
      <c r="B52" s="154">
        <v>46046</v>
      </c>
      <c r="C52" s="155">
        <v>2070</v>
      </c>
      <c r="D52" s="162"/>
      <c r="E52" s="162"/>
      <c r="F52" s="162">
        <v>2.75</v>
      </c>
      <c r="G52" s="162"/>
      <c r="H52" s="162"/>
      <c r="I52" s="162"/>
      <c r="J52" s="162" t="s">
        <v>1171</v>
      </c>
      <c r="K52" s="191">
        <v>40232</v>
      </c>
      <c r="L52" s="162"/>
      <c r="M52" s="162"/>
      <c r="N52" s="150">
        <f t="shared" si="0"/>
        <v>46341</v>
      </c>
      <c r="P52" s="154"/>
      <c r="Q52" s="155" t="str">
        <f>IF(Tabela13391720[[#This Row],[Diagnóstico]]="Não Prenha",Tabela13391720[[#This Row],[Vaca]],"-")</f>
        <v>-</v>
      </c>
      <c r="R52" s="162" t="str">
        <f>IF(Tabela13391720[[#This Row],[Diagnóstico]]="Não Prenha",Tabela13391720[[#This Row],[E.C.C DG]],"-")</f>
        <v>-</v>
      </c>
      <c r="S52" s="162"/>
      <c r="T52" s="162" t="str">
        <f>IF(Tabela13391720[[#This Row],[Diagnóstico]]="Não Prenha",Tabela13391720[[#This Row],[E.C.C. IA]],"-")</f>
        <v>-</v>
      </c>
      <c r="U52" s="162" t="str">
        <f>IF(Tabela13391720[[#This Row],[Diagnóstico]]="Não Prenha",Tabela13391720[[#This Row],[Raça IA]],"-")</f>
        <v>-</v>
      </c>
      <c r="V52" s="162"/>
      <c r="W52" s="162">
        <f>Tabela13391720[[#This Row],[Categoria]]</f>
        <v>0</v>
      </c>
      <c r="X52" s="162"/>
      <c r="Y52" s="162"/>
      <c r="Z52" s="162"/>
      <c r="AA52" s="162"/>
      <c r="AB52" s="150" t="str">
        <f t="shared" si="1"/>
        <v/>
      </c>
      <c r="AD52" s="154"/>
      <c r="AE52" s="155" t="str">
        <f>IF(Tabela13124101821[[#This Row],[Diagnóstico]]="Não Prenha ",Tabela13391720[[#This Row],[Vaca]],"-")</f>
        <v>-</v>
      </c>
      <c r="AF52" s="162"/>
      <c r="AG52" s="162"/>
      <c r="AH52" s="162"/>
      <c r="AI52" s="162"/>
      <c r="AJ52" s="162"/>
      <c r="AK52" s="162">
        <f>Tabela13391720[[#This Row],[Categoria]]</f>
        <v>0</v>
      </c>
      <c r="AL52" s="162"/>
      <c r="AM52" s="162"/>
      <c r="AN52" s="162"/>
      <c r="AO52" s="162"/>
      <c r="AP52" s="150" t="str">
        <f t="shared" si="2"/>
        <v/>
      </c>
    </row>
    <row r="53" spans="1:42" s="144" customFormat="1" x14ac:dyDescent="0.25">
      <c r="A53" s="156" t="s">
        <v>1166</v>
      </c>
      <c r="B53" s="154">
        <v>46046</v>
      </c>
      <c r="C53" s="155">
        <v>2114</v>
      </c>
      <c r="D53" s="162"/>
      <c r="E53" s="162"/>
      <c r="F53" s="162">
        <v>2.75</v>
      </c>
      <c r="G53" s="162"/>
      <c r="H53" s="162"/>
      <c r="I53" s="162"/>
      <c r="J53" s="162" t="s">
        <v>1171</v>
      </c>
      <c r="K53" s="162"/>
      <c r="L53" s="162"/>
      <c r="M53" s="162"/>
      <c r="N53" s="150">
        <f t="shared" si="0"/>
        <v>46341</v>
      </c>
      <c r="P53" s="154"/>
      <c r="Q53" s="155" t="str">
        <f>IF(Tabela13391720[[#This Row],[Diagnóstico]]="Não Prenha",Tabela13391720[[#This Row],[Vaca]],"-")</f>
        <v>-</v>
      </c>
      <c r="R53" s="162" t="str">
        <f>IF(Tabela13391720[[#This Row],[Diagnóstico]]="Não Prenha",Tabela13391720[[#This Row],[E.C.C DG]],"-")</f>
        <v>-</v>
      </c>
      <c r="S53" s="162"/>
      <c r="T53" s="162" t="str">
        <f>IF(Tabela13391720[[#This Row],[Diagnóstico]]="Não Prenha",Tabela13391720[[#This Row],[E.C.C. IA]],"-")</f>
        <v>-</v>
      </c>
      <c r="U53" s="162" t="str">
        <f>IF(Tabela13391720[[#This Row],[Diagnóstico]]="Não Prenha",Tabela13391720[[#This Row],[Raça IA]],"-")</f>
        <v>-</v>
      </c>
      <c r="V53" s="162"/>
      <c r="W53" s="162">
        <f>Tabela13391720[[#This Row],[Categoria]]</f>
        <v>0</v>
      </c>
      <c r="X53" s="162"/>
      <c r="Y53" s="162"/>
      <c r="Z53" s="162"/>
      <c r="AA53" s="162"/>
      <c r="AB53" s="150" t="str">
        <f t="shared" si="1"/>
        <v/>
      </c>
      <c r="AD53" s="154"/>
      <c r="AE53" s="155" t="str">
        <f>IF(Tabela13124101821[[#This Row],[Diagnóstico]]="Não Prenha ",Tabela13391720[[#This Row],[Vaca]],"-")</f>
        <v>-</v>
      </c>
      <c r="AF53" s="162"/>
      <c r="AG53" s="162"/>
      <c r="AH53" s="162"/>
      <c r="AI53" s="162"/>
      <c r="AJ53" s="162"/>
      <c r="AK53" s="162">
        <f>Tabela13391720[[#This Row],[Categoria]]</f>
        <v>0</v>
      </c>
      <c r="AL53" s="162"/>
      <c r="AM53" s="162"/>
      <c r="AN53" s="162"/>
      <c r="AO53" s="162"/>
      <c r="AP53" s="150" t="str">
        <f t="shared" si="2"/>
        <v/>
      </c>
    </row>
    <row r="54" spans="1:42" s="144" customFormat="1" x14ac:dyDescent="0.25">
      <c r="A54" s="156" t="s">
        <v>1166</v>
      </c>
      <c r="B54" s="154">
        <v>46046</v>
      </c>
      <c r="C54" s="155">
        <v>2131</v>
      </c>
      <c r="D54" s="162"/>
      <c r="E54" s="162"/>
      <c r="F54" s="162">
        <v>2.75</v>
      </c>
      <c r="G54" s="162"/>
      <c r="H54" s="162"/>
      <c r="I54" s="162"/>
      <c r="J54" s="162" t="s">
        <v>1147</v>
      </c>
      <c r="K54" s="162"/>
      <c r="L54" s="162"/>
      <c r="M54" s="162"/>
      <c r="N54" s="150">
        <f t="shared" si="0"/>
        <v>46341</v>
      </c>
      <c r="P54" s="154"/>
      <c r="Q54" s="155" t="str">
        <f>IF(Tabela13391720[[#This Row],[Diagnóstico]]="Não Prenha",Tabela13391720[[#This Row],[Vaca]],"-")</f>
        <v>-</v>
      </c>
      <c r="R54" s="162" t="str">
        <f>IF(Tabela13391720[[#This Row],[Diagnóstico]]="Não Prenha",Tabela13391720[[#This Row],[E.C.C DG]],"-")</f>
        <v>-</v>
      </c>
      <c r="S54" s="162"/>
      <c r="T54" s="162" t="str">
        <f>IF(Tabela13391720[[#This Row],[Diagnóstico]]="Não Prenha",Tabela13391720[[#This Row],[E.C.C. IA]],"-")</f>
        <v>-</v>
      </c>
      <c r="U54" s="162" t="str">
        <f>IF(Tabela13391720[[#This Row],[Diagnóstico]]="Não Prenha",Tabela13391720[[#This Row],[Raça IA]],"-")</f>
        <v>-</v>
      </c>
      <c r="V54" s="162"/>
      <c r="W54" s="162">
        <f>Tabela13391720[[#This Row],[Categoria]]</f>
        <v>0</v>
      </c>
      <c r="X54" s="162"/>
      <c r="Y54" s="162"/>
      <c r="Z54" s="162"/>
      <c r="AA54" s="162"/>
      <c r="AB54" s="150" t="str">
        <f t="shared" si="1"/>
        <v/>
      </c>
      <c r="AD54" s="154"/>
      <c r="AE54" s="155" t="str">
        <f>IF(Tabela13124101821[[#This Row],[Diagnóstico]]="Não Prenha ",Tabela13391720[[#This Row],[Vaca]],"-")</f>
        <v>-</v>
      </c>
      <c r="AF54" s="162"/>
      <c r="AG54" s="162"/>
      <c r="AH54" s="162"/>
      <c r="AI54" s="162"/>
      <c r="AJ54" s="162"/>
      <c r="AK54" s="162">
        <f>Tabela13391720[[#This Row],[Categoria]]</f>
        <v>0</v>
      </c>
      <c r="AL54" s="162"/>
      <c r="AM54" s="162"/>
      <c r="AN54" s="162"/>
      <c r="AO54" s="162"/>
      <c r="AP54" s="150" t="str">
        <f t="shared" si="2"/>
        <v/>
      </c>
    </row>
    <row r="55" spans="1:42" s="144" customFormat="1" x14ac:dyDescent="0.25">
      <c r="A55" s="156" t="s">
        <v>1166</v>
      </c>
      <c r="B55" s="154">
        <v>46046</v>
      </c>
      <c r="C55" s="155">
        <v>2187</v>
      </c>
      <c r="D55" s="162"/>
      <c r="E55" s="162"/>
      <c r="F55" s="162">
        <v>2.5</v>
      </c>
      <c r="G55" s="162"/>
      <c r="H55" s="162"/>
      <c r="I55" s="162"/>
      <c r="J55" s="162" t="s">
        <v>1171</v>
      </c>
      <c r="K55" s="162"/>
      <c r="L55" s="162"/>
      <c r="M55" s="162"/>
      <c r="N55" s="150">
        <f t="shared" si="0"/>
        <v>46341</v>
      </c>
      <c r="P55" s="154"/>
      <c r="Q55" s="155" t="str">
        <f>IF(Tabela13391720[[#This Row],[Diagnóstico]]="Não Prenha",Tabela13391720[[#This Row],[Vaca]],"-")</f>
        <v>-</v>
      </c>
      <c r="R55" s="162" t="str">
        <f>IF(Tabela13391720[[#This Row],[Diagnóstico]]="Não Prenha",Tabela13391720[[#This Row],[E.C.C DG]],"-")</f>
        <v>-</v>
      </c>
      <c r="S55" s="162"/>
      <c r="T55" s="162" t="str">
        <f>IF(Tabela13391720[[#This Row],[Diagnóstico]]="Não Prenha",Tabela13391720[[#This Row],[E.C.C. IA]],"-")</f>
        <v>-</v>
      </c>
      <c r="U55" s="162" t="str">
        <f>IF(Tabela13391720[[#This Row],[Diagnóstico]]="Não Prenha",Tabela13391720[[#This Row],[Raça IA]],"-")</f>
        <v>-</v>
      </c>
      <c r="V55" s="162"/>
      <c r="W55" s="162">
        <f>Tabela13391720[[#This Row],[Categoria]]</f>
        <v>0</v>
      </c>
      <c r="X55" s="162"/>
      <c r="Y55" s="162"/>
      <c r="Z55" s="162"/>
      <c r="AA55" s="162"/>
      <c r="AB55" s="150" t="str">
        <f t="shared" si="1"/>
        <v/>
      </c>
      <c r="AD55" s="154"/>
      <c r="AE55" s="155" t="str">
        <f>IF(Tabela13124101821[[#This Row],[Diagnóstico]]="Não Prenha ",Tabela13391720[[#This Row],[Vaca]],"-")</f>
        <v>-</v>
      </c>
      <c r="AF55" s="162"/>
      <c r="AG55" s="162"/>
      <c r="AH55" s="162"/>
      <c r="AI55" s="162"/>
      <c r="AJ55" s="162"/>
      <c r="AK55" s="162">
        <f>Tabela13391720[[#This Row],[Categoria]]</f>
        <v>0</v>
      </c>
      <c r="AL55" s="162"/>
      <c r="AM55" s="162"/>
      <c r="AN55" s="162"/>
      <c r="AO55" s="162"/>
      <c r="AP55" s="150" t="str">
        <f t="shared" si="2"/>
        <v/>
      </c>
    </row>
    <row r="56" spans="1:42" s="144" customFormat="1" x14ac:dyDescent="0.25">
      <c r="A56" s="156" t="s">
        <v>1166</v>
      </c>
      <c r="B56" s="154">
        <v>46046</v>
      </c>
      <c r="C56" s="155">
        <v>2323</v>
      </c>
      <c r="D56" s="162"/>
      <c r="E56" s="162"/>
      <c r="F56" s="162">
        <v>2.75</v>
      </c>
      <c r="G56" s="162"/>
      <c r="H56" s="162"/>
      <c r="I56" s="162"/>
      <c r="J56" s="162" t="s">
        <v>1147</v>
      </c>
      <c r="K56" s="162"/>
      <c r="L56" s="162"/>
      <c r="M56" s="162"/>
      <c r="N56" s="150">
        <f t="shared" si="0"/>
        <v>46341</v>
      </c>
      <c r="P56" s="154"/>
      <c r="Q56" s="155" t="str">
        <f>IF(Tabela13391720[[#This Row],[Diagnóstico]]="Não Prenha",Tabela13391720[[#This Row],[Vaca]],"-")</f>
        <v>-</v>
      </c>
      <c r="R56" s="162" t="str">
        <f>IF(Tabela13391720[[#This Row],[Diagnóstico]]="Não Prenha",Tabela13391720[[#This Row],[E.C.C DG]],"-")</f>
        <v>-</v>
      </c>
      <c r="S56" s="162"/>
      <c r="T56" s="162" t="str">
        <f>IF(Tabela13391720[[#This Row],[Diagnóstico]]="Não Prenha",Tabela13391720[[#This Row],[E.C.C. IA]],"-")</f>
        <v>-</v>
      </c>
      <c r="U56" s="162" t="str">
        <f>IF(Tabela13391720[[#This Row],[Diagnóstico]]="Não Prenha",Tabela13391720[[#This Row],[Raça IA]],"-")</f>
        <v>-</v>
      </c>
      <c r="V56" s="162"/>
      <c r="W56" s="162">
        <f>Tabela13391720[[#This Row],[Categoria]]</f>
        <v>0</v>
      </c>
      <c r="X56" s="162"/>
      <c r="Y56" s="162"/>
      <c r="Z56" s="162"/>
      <c r="AA56" s="162"/>
      <c r="AB56" s="150" t="str">
        <f t="shared" si="1"/>
        <v/>
      </c>
      <c r="AD56" s="154"/>
      <c r="AE56" s="155" t="str">
        <f>IF(Tabela13124101821[[#This Row],[Diagnóstico]]="Não Prenha ",Tabela13391720[[#This Row],[Vaca]],"-")</f>
        <v>-</v>
      </c>
      <c r="AF56" s="162"/>
      <c r="AG56" s="162"/>
      <c r="AH56" s="162"/>
      <c r="AI56" s="162"/>
      <c r="AJ56" s="162"/>
      <c r="AK56" s="162">
        <f>Tabela13391720[[#This Row],[Categoria]]</f>
        <v>0</v>
      </c>
      <c r="AL56" s="162"/>
      <c r="AM56" s="162"/>
      <c r="AN56" s="162"/>
      <c r="AO56" s="162"/>
      <c r="AP56" s="150" t="str">
        <f t="shared" si="2"/>
        <v/>
      </c>
    </row>
    <row r="57" spans="1:42" s="144" customFormat="1" x14ac:dyDescent="0.25">
      <c r="A57" s="156" t="s">
        <v>1166</v>
      </c>
      <c r="B57" s="154">
        <v>46046</v>
      </c>
      <c r="C57" s="155">
        <v>2394</v>
      </c>
      <c r="D57" s="162"/>
      <c r="E57" s="162"/>
      <c r="F57" s="162">
        <v>2.25</v>
      </c>
      <c r="G57" s="162"/>
      <c r="H57" s="162"/>
      <c r="I57" s="162"/>
      <c r="J57" s="162" t="s">
        <v>1147</v>
      </c>
      <c r="K57" s="162"/>
      <c r="L57" s="162"/>
      <c r="M57" s="162"/>
      <c r="N57" s="150">
        <f t="shared" si="0"/>
        <v>46341</v>
      </c>
      <c r="P57" s="154"/>
      <c r="Q57" s="155" t="str">
        <f>IF(Tabela13391720[[#This Row],[Diagnóstico]]="Não Prenha",Tabela13391720[[#This Row],[Vaca]],"-")</f>
        <v>-</v>
      </c>
      <c r="R57" s="162" t="str">
        <f>IF(Tabela13391720[[#This Row],[Diagnóstico]]="Não Prenha",Tabela13391720[[#This Row],[E.C.C DG]],"-")</f>
        <v>-</v>
      </c>
      <c r="S57" s="162"/>
      <c r="T57" s="162" t="str">
        <f>IF(Tabela13391720[[#This Row],[Diagnóstico]]="Não Prenha",Tabela13391720[[#This Row],[E.C.C. IA]],"-")</f>
        <v>-</v>
      </c>
      <c r="U57" s="162" t="str">
        <f>IF(Tabela13391720[[#This Row],[Diagnóstico]]="Não Prenha",Tabela13391720[[#This Row],[Raça IA]],"-")</f>
        <v>-</v>
      </c>
      <c r="V57" s="162"/>
      <c r="W57" s="162">
        <f>Tabela13391720[[#This Row],[Categoria]]</f>
        <v>0</v>
      </c>
      <c r="X57" s="162"/>
      <c r="Y57" s="162"/>
      <c r="Z57" s="162"/>
      <c r="AA57" s="162"/>
      <c r="AB57" s="150" t="str">
        <f t="shared" si="1"/>
        <v/>
      </c>
      <c r="AD57" s="154"/>
      <c r="AE57" s="155" t="str">
        <f>IF(Tabela13124101821[[#This Row],[Diagnóstico]]="Não Prenha ",Tabela13391720[[#This Row],[Vaca]],"-")</f>
        <v>-</v>
      </c>
      <c r="AF57" s="162"/>
      <c r="AG57" s="162"/>
      <c r="AH57" s="162"/>
      <c r="AI57" s="162"/>
      <c r="AJ57" s="162"/>
      <c r="AK57" s="162">
        <f>Tabela13391720[[#This Row],[Categoria]]</f>
        <v>0</v>
      </c>
      <c r="AL57" s="162"/>
      <c r="AM57" s="162"/>
      <c r="AN57" s="162"/>
      <c r="AO57" s="162"/>
      <c r="AP57" s="150" t="str">
        <f t="shared" si="2"/>
        <v/>
      </c>
    </row>
    <row r="58" spans="1:42" s="144" customFormat="1" x14ac:dyDescent="0.25">
      <c r="A58" s="156" t="s">
        <v>1166</v>
      </c>
      <c r="B58" s="154">
        <v>46046</v>
      </c>
      <c r="C58" s="155">
        <v>2398</v>
      </c>
      <c r="D58" s="162"/>
      <c r="E58" s="162"/>
      <c r="F58" s="162">
        <v>2.75</v>
      </c>
      <c r="G58" s="162"/>
      <c r="H58" s="162"/>
      <c r="I58" s="162"/>
      <c r="J58" s="162" t="s">
        <v>1171</v>
      </c>
      <c r="K58" s="162"/>
      <c r="L58" s="162"/>
      <c r="M58" s="162"/>
      <c r="N58" s="150">
        <f t="shared" si="0"/>
        <v>46341</v>
      </c>
      <c r="P58" s="154"/>
      <c r="Q58" s="155" t="str">
        <f>IF(Tabela13391720[[#This Row],[Diagnóstico]]="Não Prenha",Tabela13391720[[#This Row],[Vaca]],"-")</f>
        <v>-</v>
      </c>
      <c r="R58" s="162" t="str">
        <f>IF(Tabela13391720[[#This Row],[Diagnóstico]]="Não Prenha",Tabela13391720[[#This Row],[E.C.C DG]],"-")</f>
        <v>-</v>
      </c>
      <c r="S58" s="162"/>
      <c r="T58" s="162" t="str">
        <f>IF(Tabela13391720[[#This Row],[Diagnóstico]]="Não Prenha",Tabela13391720[[#This Row],[E.C.C. IA]],"-")</f>
        <v>-</v>
      </c>
      <c r="U58" s="162" t="str">
        <f>IF(Tabela13391720[[#This Row],[Diagnóstico]]="Não Prenha",Tabela13391720[[#This Row],[Raça IA]],"-")</f>
        <v>-</v>
      </c>
      <c r="V58" s="162"/>
      <c r="W58" s="162">
        <f>Tabela13391720[[#This Row],[Categoria]]</f>
        <v>0</v>
      </c>
      <c r="X58" s="162"/>
      <c r="Y58" s="162"/>
      <c r="Z58" s="162"/>
      <c r="AA58" s="162"/>
      <c r="AB58" s="150" t="str">
        <f t="shared" si="1"/>
        <v/>
      </c>
      <c r="AD58" s="154"/>
      <c r="AE58" s="155" t="str">
        <f>IF(Tabela13124101821[[#This Row],[Diagnóstico]]="Não Prenha ",Tabela13391720[[#This Row],[Vaca]],"-")</f>
        <v>-</v>
      </c>
      <c r="AF58" s="162"/>
      <c r="AG58" s="162"/>
      <c r="AH58" s="162"/>
      <c r="AI58" s="162"/>
      <c r="AJ58" s="162"/>
      <c r="AK58" s="162">
        <f>Tabela13391720[[#This Row],[Categoria]]</f>
        <v>0</v>
      </c>
      <c r="AL58" s="162"/>
      <c r="AM58" s="162"/>
      <c r="AN58" s="162"/>
      <c r="AO58" s="162"/>
      <c r="AP58" s="150" t="str">
        <f t="shared" si="2"/>
        <v/>
      </c>
    </row>
    <row r="59" spans="1:42" s="144" customFormat="1" x14ac:dyDescent="0.25">
      <c r="A59" s="156" t="s">
        <v>1166</v>
      </c>
      <c r="B59" s="154">
        <v>46046</v>
      </c>
      <c r="C59" s="155">
        <v>2407</v>
      </c>
      <c r="D59" s="162"/>
      <c r="E59" s="162"/>
      <c r="F59" s="162">
        <v>2.5</v>
      </c>
      <c r="G59" s="162"/>
      <c r="H59" s="162"/>
      <c r="I59" s="162"/>
      <c r="J59" s="162" t="s">
        <v>1147</v>
      </c>
      <c r="K59" s="162"/>
      <c r="L59" s="162"/>
      <c r="M59" s="162"/>
      <c r="N59" s="150">
        <f t="shared" si="0"/>
        <v>46341</v>
      </c>
      <c r="P59" s="154"/>
      <c r="Q59" s="155" t="str">
        <f>IF(Tabela13391720[[#This Row],[Diagnóstico]]="Não Prenha",Tabela13391720[[#This Row],[Vaca]],"-")</f>
        <v>-</v>
      </c>
      <c r="R59" s="162" t="str">
        <f>IF(Tabela13391720[[#This Row],[Diagnóstico]]="Não Prenha",Tabela13391720[[#This Row],[E.C.C DG]],"-")</f>
        <v>-</v>
      </c>
      <c r="S59" s="162"/>
      <c r="T59" s="162" t="str">
        <f>IF(Tabela13391720[[#This Row],[Diagnóstico]]="Não Prenha",Tabela13391720[[#This Row],[E.C.C. IA]],"-")</f>
        <v>-</v>
      </c>
      <c r="U59" s="162" t="str">
        <f>IF(Tabela13391720[[#This Row],[Diagnóstico]]="Não Prenha",Tabela13391720[[#This Row],[Raça IA]],"-")</f>
        <v>-</v>
      </c>
      <c r="V59" s="162"/>
      <c r="W59" s="162">
        <f>Tabela13391720[[#This Row],[Categoria]]</f>
        <v>0</v>
      </c>
      <c r="X59" s="162"/>
      <c r="Y59" s="162"/>
      <c r="Z59" s="162"/>
      <c r="AA59" s="162"/>
      <c r="AB59" s="150" t="str">
        <f t="shared" si="1"/>
        <v/>
      </c>
      <c r="AD59" s="154"/>
      <c r="AE59" s="155" t="str">
        <f>IF(Tabela13124101821[[#This Row],[Diagnóstico]]="Não Prenha ",Tabela13391720[[#This Row],[Vaca]],"-")</f>
        <v>-</v>
      </c>
      <c r="AF59" s="162"/>
      <c r="AG59" s="162"/>
      <c r="AH59" s="162"/>
      <c r="AI59" s="162"/>
      <c r="AJ59" s="162"/>
      <c r="AK59" s="162">
        <f>Tabela13391720[[#This Row],[Categoria]]</f>
        <v>0</v>
      </c>
      <c r="AL59" s="162"/>
      <c r="AM59" s="162"/>
      <c r="AN59" s="162"/>
      <c r="AO59" s="162"/>
      <c r="AP59" s="150" t="str">
        <f t="shared" si="2"/>
        <v/>
      </c>
    </row>
    <row r="60" spans="1:42" s="144" customFormat="1" x14ac:dyDescent="0.25">
      <c r="A60" s="156" t="s">
        <v>1166</v>
      </c>
      <c r="B60" s="154">
        <v>46046</v>
      </c>
      <c r="C60" s="155">
        <v>2435</v>
      </c>
      <c r="D60" s="162"/>
      <c r="E60" s="162"/>
      <c r="F60" s="162">
        <v>2.25</v>
      </c>
      <c r="G60" s="162"/>
      <c r="H60" s="162"/>
      <c r="I60" s="162"/>
      <c r="J60" s="162" t="s">
        <v>1147</v>
      </c>
      <c r="K60" s="162"/>
      <c r="L60" s="162"/>
      <c r="M60" s="162"/>
      <c r="N60" s="150">
        <f t="shared" si="0"/>
        <v>46341</v>
      </c>
      <c r="P60" s="154"/>
      <c r="Q60" s="155" t="str">
        <f>IF(Tabela13391720[[#This Row],[Diagnóstico]]="Não Prenha",Tabela13391720[[#This Row],[Vaca]],"-")</f>
        <v>-</v>
      </c>
      <c r="R60" s="162" t="str">
        <f>IF(Tabela13391720[[#This Row],[Diagnóstico]]="Não Prenha",Tabela13391720[[#This Row],[E.C.C DG]],"-")</f>
        <v>-</v>
      </c>
      <c r="S60" s="162"/>
      <c r="T60" s="162" t="str">
        <f>IF(Tabela13391720[[#This Row],[Diagnóstico]]="Não Prenha",Tabela13391720[[#This Row],[E.C.C. IA]],"-")</f>
        <v>-</v>
      </c>
      <c r="U60" s="162" t="str">
        <f>IF(Tabela13391720[[#This Row],[Diagnóstico]]="Não Prenha",Tabela13391720[[#This Row],[Raça IA]],"-")</f>
        <v>-</v>
      </c>
      <c r="V60" s="162"/>
      <c r="W60" s="162">
        <f>Tabela13391720[[#This Row],[Categoria]]</f>
        <v>0</v>
      </c>
      <c r="X60" s="162"/>
      <c r="Y60" s="162"/>
      <c r="Z60" s="162"/>
      <c r="AA60" s="162"/>
      <c r="AB60" s="150" t="str">
        <f t="shared" si="1"/>
        <v/>
      </c>
      <c r="AD60" s="154"/>
      <c r="AE60" s="155" t="str">
        <f>IF(Tabela13124101821[[#This Row],[Diagnóstico]]="Não Prenha ",Tabela13391720[[#This Row],[Vaca]],"-")</f>
        <v>-</v>
      </c>
      <c r="AF60" s="162"/>
      <c r="AG60" s="162"/>
      <c r="AH60" s="162"/>
      <c r="AI60" s="162"/>
      <c r="AJ60" s="162"/>
      <c r="AK60" s="162">
        <f>Tabela13391720[[#This Row],[Categoria]]</f>
        <v>0</v>
      </c>
      <c r="AL60" s="162"/>
      <c r="AM60" s="162"/>
      <c r="AN60" s="162"/>
      <c r="AO60" s="162"/>
      <c r="AP60" s="150" t="str">
        <f t="shared" si="2"/>
        <v/>
      </c>
    </row>
    <row r="61" spans="1:42" s="144" customFormat="1" x14ac:dyDescent="0.25">
      <c r="A61" s="156" t="s">
        <v>1166</v>
      </c>
      <c r="B61" s="154">
        <v>46046</v>
      </c>
      <c r="C61" s="155">
        <v>2464</v>
      </c>
      <c r="D61" s="162"/>
      <c r="E61" s="162"/>
      <c r="F61" s="162">
        <v>2.5</v>
      </c>
      <c r="G61" s="162"/>
      <c r="H61" s="162"/>
      <c r="I61" s="162"/>
      <c r="J61" s="162" t="s">
        <v>1147</v>
      </c>
      <c r="K61" s="162"/>
      <c r="L61" s="162"/>
      <c r="M61" s="162"/>
      <c r="N61" s="150">
        <f t="shared" si="0"/>
        <v>46341</v>
      </c>
      <c r="P61" s="154"/>
      <c r="Q61" s="155" t="str">
        <f>IF(Tabela13391720[[#This Row],[Diagnóstico]]="Não Prenha",Tabela13391720[[#This Row],[Vaca]],"-")</f>
        <v>-</v>
      </c>
      <c r="R61" s="162" t="str">
        <f>IF(Tabela13391720[[#This Row],[Diagnóstico]]="Não Prenha",Tabela13391720[[#This Row],[E.C.C DG]],"-")</f>
        <v>-</v>
      </c>
      <c r="S61" s="162"/>
      <c r="T61" s="162" t="str">
        <f>IF(Tabela13391720[[#This Row],[Diagnóstico]]="Não Prenha",Tabela13391720[[#This Row],[E.C.C. IA]],"-")</f>
        <v>-</v>
      </c>
      <c r="U61" s="162" t="str">
        <f>IF(Tabela13391720[[#This Row],[Diagnóstico]]="Não Prenha",Tabela13391720[[#This Row],[Raça IA]],"-")</f>
        <v>-</v>
      </c>
      <c r="V61" s="162"/>
      <c r="W61" s="162">
        <f>Tabela13391720[[#This Row],[Categoria]]</f>
        <v>0</v>
      </c>
      <c r="X61" s="162"/>
      <c r="Y61" s="162"/>
      <c r="Z61" s="162"/>
      <c r="AA61" s="162"/>
      <c r="AB61" s="150" t="str">
        <f t="shared" si="1"/>
        <v/>
      </c>
      <c r="AD61" s="154"/>
      <c r="AE61" s="155" t="str">
        <f>IF(Tabela13124101821[[#This Row],[Diagnóstico]]="Não Prenha ",Tabela13391720[[#This Row],[Vaca]],"-")</f>
        <v>-</v>
      </c>
      <c r="AF61" s="162"/>
      <c r="AG61" s="162"/>
      <c r="AH61" s="162"/>
      <c r="AI61" s="162"/>
      <c r="AJ61" s="162"/>
      <c r="AK61" s="162">
        <f>Tabela13391720[[#This Row],[Categoria]]</f>
        <v>0</v>
      </c>
      <c r="AL61" s="162"/>
      <c r="AM61" s="162"/>
      <c r="AN61" s="162"/>
      <c r="AO61" s="162"/>
      <c r="AP61" s="150" t="str">
        <f t="shared" si="2"/>
        <v/>
      </c>
    </row>
    <row r="62" spans="1:42" s="144" customFormat="1" x14ac:dyDescent="0.25">
      <c r="A62" s="156" t="s">
        <v>1166</v>
      </c>
      <c r="B62" s="154">
        <v>46046</v>
      </c>
      <c r="C62" s="155">
        <v>2611</v>
      </c>
      <c r="D62" s="162"/>
      <c r="E62" s="162"/>
      <c r="F62" s="162">
        <v>2.75</v>
      </c>
      <c r="G62" s="162"/>
      <c r="H62" s="162"/>
      <c r="I62" s="162"/>
      <c r="J62" s="162" t="s">
        <v>1171</v>
      </c>
      <c r="K62" s="162"/>
      <c r="L62" s="162"/>
      <c r="M62" s="162"/>
      <c r="N62" s="150">
        <f t="shared" si="0"/>
        <v>46341</v>
      </c>
      <c r="P62" s="154"/>
      <c r="Q62" s="155" t="str">
        <f>IF(Tabela13391720[[#This Row],[Diagnóstico]]="Não Prenha",Tabela13391720[[#This Row],[Vaca]],"-")</f>
        <v>-</v>
      </c>
      <c r="R62" s="162" t="str">
        <f>IF(Tabela13391720[[#This Row],[Diagnóstico]]="Não Prenha",Tabela13391720[[#This Row],[E.C.C DG]],"-")</f>
        <v>-</v>
      </c>
      <c r="S62" s="162"/>
      <c r="T62" s="162" t="str">
        <f>IF(Tabela13391720[[#This Row],[Diagnóstico]]="Não Prenha",Tabela13391720[[#This Row],[E.C.C. IA]],"-")</f>
        <v>-</v>
      </c>
      <c r="U62" s="162" t="str">
        <f>IF(Tabela13391720[[#This Row],[Diagnóstico]]="Não Prenha",Tabela13391720[[#This Row],[Raça IA]],"-")</f>
        <v>-</v>
      </c>
      <c r="V62" s="162"/>
      <c r="W62" s="162">
        <f>Tabela13391720[[#This Row],[Categoria]]</f>
        <v>0</v>
      </c>
      <c r="X62" s="162"/>
      <c r="Y62" s="162"/>
      <c r="Z62" s="162"/>
      <c r="AA62" s="162"/>
      <c r="AB62" s="150" t="str">
        <f t="shared" si="1"/>
        <v/>
      </c>
      <c r="AD62" s="154"/>
      <c r="AE62" s="155" t="str">
        <f>IF(Tabela13124101821[[#This Row],[Diagnóstico]]="Não Prenha ",Tabela13391720[[#This Row],[Vaca]],"-")</f>
        <v>-</v>
      </c>
      <c r="AF62" s="162"/>
      <c r="AG62" s="162"/>
      <c r="AH62" s="162"/>
      <c r="AI62" s="162"/>
      <c r="AJ62" s="162"/>
      <c r="AK62" s="162">
        <f>Tabela13391720[[#This Row],[Categoria]]</f>
        <v>0</v>
      </c>
      <c r="AL62" s="162"/>
      <c r="AM62" s="162"/>
      <c r="AN62" s="162"/>
      <c r="AO62" s="162"/>
      <c r="AP62" s="150" t="str">
        <f t="shared" si="2"/>
        <v/>
      </c>
    </row>
    <row r="63" spans="1:42" s="144" customFormat="1" x14ac:dyDescent="0.25">
      <c r="A63" s="156" t="s">
        <v>1166</v>
      </c>
      <c r="B63" s="154">
        <v>46046</v>
      </c>
      <c r="C63" s="155">
        <v>2701</v>
      </c>
      <c r="D63" s="162"/>
      <c r="E63" s="162"/>
      <c r="F63" s="162">
        <v>2.75</v>
      </c>
      <c r="G63" s="162"/>
      <c r="H63" s="162"/>
      <c r="I63" s="162"/>
      <c r="J63" s="162" t="s">
        <v>1147</v>
      </c>
      <c r="K63" s="162"/>
      <c r="L63" s="162"/>
      <c r="M63" s="162"/>
      <c r="N63" s="150">
        <f t="shared" si="0"/>
        <v>46341</v>
      </c>
      <c r="P63" s="154"/>
      <c r="Q63" s="155" t="str">
        <f>IF(Tabela13391720[[#This Row],[Diagnóstico]]="Não Prenha",Tabela13391720[[#This Row],[Vaca]],"-")</f>
        <v>-</v>
      </c>
      <c r="R63" s="162" t="str">
        <f>IF(Tabela13391720[[#This Row],[Diagnóstico]]="Não Prenha",Tabela13391720[[#This Row],[E.C.C DG]],"-")</f>
        <v>-</v>
      </c>
      <c r="S63" s="162"/>
      <c r="T63" s="162" t="str">
        <f>IF(Tabela13391720[[#This Row],[Diagnóstico]]="Não Prenha",Tabela13391720[[#This Row],[E.C.C. IA]],"-")</f>
        <v>-</v>
      </c>
      <c r="U63" s="162" t="str">
        <f>IF(Tabela13391720[[#This Row],[Diagnóstico]]="Não Prenha",Tabela13391720[[#This Row],[Raça IA]],"-")</f>
        <v>-</v>
      </c>
      <c r="V63" s="162"/>
      <c r="W63" s="162">
        <f>Tabela13391720[[#This Row],[Categoria]]</f>
        <v>0</v>
      </c>
      <c r="X63" s="162"/>
      <c r="Y63" s="162"/>
      <c r="Z63" s="162"/>
      <c r="AA63" s="162"/>
      <c r="AB63" s="150" t="str">
        <f t="shared" si="1"/>
        <v/>
      </c>
      <c r="AD63" s="154"/>
      <c r="AE63" s="155" t="str">
        <f>IF(Tabela13124101821[[#This Row],[Diagnóstico]]="Não Prenha ",Tabela13391720[[#This Row],[Vaca]],"-")</f>
        <v>-</v>
      </c>
      <c r="AF63" s="162"/>
      <c r="AG63" s="162"/>
      <c r="AH63" s="162"/>
      <c r="AI63" s="162"/>
      <c r="AJ63" s="162"/>
      <c r="AK63" s="162">
        <f>Tabela13391720[[#This Row],[Categoria]]</f>
        <v>0</v>
      </c>
      <c r="AL63" s="162"/>
      <c r="AM63" s="162"/>
      <c r="AN63" s="162"/>
      <c r="AO63" s="162"/>
      <c r="AP63" s="150" t="str">
        <f t="shared" si="2"/>
        <v/>
      </c>
    </row>
    <row r="64" spans="1:42" s="144" customFormat="1" x14ac:dyDescent="0.25">
      <c r="A64" s="156" t="s">
        <v>1166</v>
      </c>
      <c r="B64" s="154">
        <v>46046</v>
      </c>
      <c r="C64" s="155">
        <v>2725</v>
      </c>
      <c r="D64" s="162"/>
      <c r="E64" s="162"/>
      <c r="F64" s="162">
        <v>2.75</v>
      </c>
      <c r="G64" s="162"/>
      <c r="H64" s="162"/>
      <c r="I64" s="162"/>
      <c r="J64" s="162" t="s">
        <v>1171</v>
      </c>
      <c r="K64" s="162"/>
      <c r="L64" s="162"/>
      <c r="M64" s="162"/>
      <c r="N64" s="150">
        <f t="shared" si="0"/>
        <v>46341</v>
      </c>
      <c r="P64" s="154"/>
      <c r="Q64" s="155" t="str">
        <f>IF(Tabela13391720[[#This Row],[Diagnóstico]]="Não Prenha",Tabela13391720[[#This Row],[Vaca]],"-")</f>
        <v>-</v>
      </c>
      <c r="R64" s="162" t="str">
        <f>IF(Tabela13391720[[#This Row],[Diagnóstico]]="Não Prenha",Tabela13391720[[#This Row],[E.C.C DG]],"-")</f>
        <v>-</v>
      </c>
      <c r="S64" s="162"/>
      <c r="T64" s="162" t="str">
        <f>IF(Tabela13391720[[#This Row],[Diagnóstico]]="Não Prenha",Tabela13391720[[#This Row],[E.C.C. IA]],"-")</f>
        <v>-</v>
      </c>
      <c r="U64" s="162" t="str">
        <f>IF(Tabela13391720[[#This Row],[Diagnóstico]]="Não Prenha",Tabela13391720[[#This Row],[Raça IA]],"-")</f>
        <v>-</v>
      </c>
      <c r="V64" s="162"/>
      <c r="W64" s="162">
        <f>Tabela13391720[[#This Row],[Categoria]]</f>
        <v>0</v>
      </c>
      <c r="X64" s="162"/>
      <c r="Y64" s="162"/>
      <c r="Z64" s="162"/>
      <c r="AA64" s="162"/>
      <c r="AB64" s="150" t="str">
        <f t="shared" si="1"/>
        <v/>
      </c>
      <c r="AD64" s="154"/>
      <c r="AE64" s="155" t="str">
        <f>IF(Tabela13124101821[[#This Row],[Diagnóstico]]="Não Prenha ",Tabela13391720[[#This Row],[Vaca]],"-")</f>
        <v>-</v>
      </c>
      <c r="AF64" s="162"/>
      <c r="AG64" s="162"/>
      <c r="AH64" s="162"/>
      <c r="AI64" s="162"/>
      <c r="AJ64" s="162"/>
      <c r="AK64" s="162">
        <f>Tabela13391720[[#This Row],[Categoria]]</f>
        <v>0</v>
      </c>
      <c r="AL64" s="162"/>
      <c r="AM64" s="162"/>
      <c r="AN64" s="162"/>
      <c r="AO64" s="162"/>
      <c r="AP64" s="150" t="str">
        <f t="shared" si="2"/>
        <v/>
      </c>
    </row>
    <row r="65" spans="1:42" s="144" customFormat="1" x14ac:dyDescent="0.25">
      <c r="A65" s="156" t="s">
        <v>1166</v>
      </c>
      <c r="B65" s="154">
        <v>46046</v>
      </c>
      <c r="C65" s="155">
        <v>2806</v>
      </c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50">
        <f t="shared" si="0"/>
        <v>46341</v>
      </c>
      <c r="P65" s="154"/>
      <c r="Q65" s="155" t="str">
        <f>IF(Tabela13391720[[#This Row],[Diagnóstico]]="Não Prenha",Tabela13391720[[#This Row],[Vaca]],"-")</f>
        <v>-</v>
      </c>
      <c r="R65" s="162" t="str">
        <f>IF(Tabela13391720[[#This Row],[Diagnóstico]]="Não Prenha",Tabela13391720[[#This Row],[E.C.C DG]],"-")</f>
        <v>-</v>
      </c>
      <c r="S65" s="162"/>
      <c r="T65" s="162" t="str">
        <f>IF(Tabela13391720[[#This Row],[Diagnóstico]]="Não Prenha",Tabela13391720[[#This Row],[E.C.C. IA]],"-")</f>
        <v>-</v>
      </c>
      <c r="U65" s="162" t="str">
        <f>IF(Tabela13391720[[#This Row],[Diagnóstico]]="Não Prenha",Tabela13391720[[#This Row],[Raça IA]],"-")</f>
        <v>-</v>
      </c>
      <c r="V65" s="162"/>
      <c r="W65" s="162">
        <f>Tabela13391720[[#This Row],[Categoria]]</f>
        <v>0</v>
      </c>
      <c r="X65" s="162"/>
      <c r="Y65" s="162"/>
      <c r="Z65" s="162"/>
      <c r="AA65" s="162"/>
      <c r="AB65" s="150" t="str">
        <f t="shared" si="1"/>
        <v/>
      </c>
      <c r="AD65" s="154"/>
      <c r="AE65" s="155" t="str">
        <f>IF(Tabela13124101821[[#This Row],[Diagnóstico]]="Não Prenha ",Tabela13391720[[#This Row],[Vaca]],"-")</f>
        <v>-</v>
      </c>
      <c r="AF65" s="162"/>
      <c r="AG65" s="162"/>
      <c r="AH65" s="162"/>
      <c r="AI65" s="162"/>
      <c r="AJ65" s="162"/>
      <c r="AK65" s="162">
        <f>Tabela13391720[[#This Row],[Categoria]]</f>
        <v>0</v>
      </c>
      <c r="AL65" s="162"/>
      <c r="AM65" s="162"/>
      <c r="AN65" s="162"/>
      <c r="AO65" s="162"/>
      <c r="AP65" s="150" t="str">
        <f t="shared" si="2"/>
        <v/>
      </c>
    </row>
    <row r="66" spans="1:42" s="144" customFormat="1" x14ac:dyDescent="0.25">
      <c r="A66" s="156" t="s">
        <v>1166</v>
      </c>
      <c r="B66" s="154">
        <v>46046</v>
      </c>
      <c r="C66" s="155">
        <v>2837</v>
      </c>
      <c r="D66" s="162"/>
      <c r="E66" s="162"/>
      <c r="F66" s="162">
        <v>2.5</v>
      </c>
      <c r="G66" s="162"/>
      <c r="H66" s="162"/>
      <c r="I66" s="162"/>
      <c r="J66" s="162" t="s">
        <v>1147</v>
      </c>
      <c r="K66" s="162"/>
      <c r="L66" s="162"/>
      <c r="M66" s="162"/>
      <c r="N66" s="150">
        <f t="shared" ref="N66:N129" si="3">IF(B66="","",SUM(B66+295))</f>
        <v>46341</v>
      </c>
      <c r="P66" s="154"/>
      <c r="Q66" s="155" t="str">
        <f>IF(Tabela13391720[[#This Row],[Diagnóstico]]="Não Prenha",Tabela13391720[[#This Row],[Vaca]],"-")</f>
        <v>-</v>
      </c>
      <c r="R66" s="162" t="str">
        <f>IF(Tabela13391720[[#This Row],[Diagnóstico]]="Não Prenha",Tabela13391720[[#This Row],[E.C.C DG]],"-")</f>
        <v>-</v>
      </c>
      <c r="S66" s="162"/>
      <c r="T66" s="162" t="str">
        <f>IF(Tabela13391720[[#This Row],[Diagnóstico]]="Não Prenha",Tabela13391720[[#This Row],[E.C.C. IA]],"-")</f>
        <v>-</v>
      </c>
      <c r="U66" s="162" t="str">
        <f>IF(Tabela13391720[[#This Row],[Diagnóstico]]="Não Prenha",Tabela13391720[[#This Row],[Raça IA]],"-")</f>
        <v>-</v>
      </c>
      <c r="V66" s="162"/>
      <c r="W66" s="162">
        <f>Tabela13391720[[#This Row],[Categoria]]</f>
        <v>0</v>
      </c>
      <c r="X66" s="162"/>
      <c r="Y66" s="162"/>
      <c r="Z66" s="162"/>
      <c r="AA66" s="162"/>
      <c r="AB66" s="150" t="str">
        <f t="shared" ref="AB66:AB129" si="4">IF(P66="","",SUM(P66+295))</f>
        <v/>
      </c>
      <c r="AD66" s="154"/>
      <c r="AE66" s="155" t="str">
        <f>IF(Tabela13124101821[[#This Row],[Diagnóstico]]="Não Prenha ",Tabela13391720[[#This Row],[Vaca]],"-")</f>
        <v>-</v>
      </c>
      <c r="AF66" s="162"/>
      <c r="AG66" s="162"/>
      <c r="AH66" s="162"/>
      <c r="AI66" s="162"/>
      <c r="AJ66" s="162"/>
      <c r="AK66" s="162">
        <f>Tabela13391720[[#This Row],[Categoria]]</f>
        <v>0</v>
      </c>
      <c r="AL66" s="162"/>
      <c r="AM66" s="162"/>
      <c r="AN66" s="162"/>
      <c r="AO66" s="162"/>
      <c r="AP66" s="150" t="str">
        <f t="shared" ref="AP66:AP129" si="5">IF(AD66="","",SUM(AD66+295))</f>
        <v/>
      </c>
    </row>
    <row r="67" spans="1:42" s="144" customFormat="1" x14ac:dyDescent="0.25">
      <c r="A67" s="156" t="s">
        <v>1166</v>
      </c>
      <c r="B67" s="154">
        <v>46046</v>
      </c>
      <c r="C67" s="155">
        <v>2871</v>
      </c>
      <c r="D67" s="162"/>
      <c r="E67" s="162"/>
      <c r="F67" s="162">
        <v>2.5</v>
      </c>
      <c r="G67" s="162"/>
      <c r="H67" s="162"/>
      <c r="I67" s="162"/>
      <c r="J67" s="162" t="s">
        <v>1147</v>
      </c>
      <c r="K67" s="162"/>
      <c r="L67" s="162"/>
      <c r="M67" s="162"/>
      <c r="N67" s="150">
        <f t="shared" si="3"/>
        <v>46341</v>
      </c>
      <c r="P67" s="154"/>
      <c r="Q67" s="155" t="str">
        <f>IF(Tabela13391720[[#This Row],[Diagnóstico]]="Não Prenha",Tabela13391720[[#This Row],[Vaca]],"-")</f>
        <v>-</v>
      </c>
      <c r="R67" s="162" t="str">
        <f>IF(Tabela13391720[[#This Row],[Diagnóstico]]="Não Prenha",Tabela13391720[[#This Row],[E.C.C DG]],"-")</f>
        <v>-</v>
      </c>
      <c r="S67" s="162"/>
      <c r="T67" s="162" t="str">
        <f>IF(Tabela13391720[[#This Row],[Diagnóstico]]="Não Prenha",Tabela13391720[[#This Row],[E.C.C. IA]],"-")</f>
        <v>-</v>
      </c>
      <c r="U67" s="162" t="str">
        <f>IF(Tabela13391720[[#This Row],[Diagnóstico]]="Não Prenha",Tabela13391720[[#This Row],[Raça IA]],"-")</f>
        <v>-</v>
      </c>
      <c r="V67" s="162"/>
      <c r="W67" s="162">
        <f>Tabela13391720[[#This Row],[Categoria]]</f>
        <v>0</v>
      </c>
      <c r="X67" s="162"/>
      <c r="Y67" s="162"/>
      <c r="Z67" s="162"/>
      <c r="AA67" s="162"/>
      <c r="AB67" s="150" t="str">
        <f t="shared" si="4"/>
        <v/>
      </c>
      <c r="AD67" s="154"/>
      <c r="AE67" s="155" t="str">
        <f>IF(Tabela13124101821[[#This Row],[Diagnóstico]]="Não Prenha ",Tabela13391720[[#This Row],[Vaca]],"-")</f>
        <v>-</v>
      </c>
      <c r="AF67" s="162"/>
      <c r="AG67" s="162"/>
      <c r="AH67" s="162"/>
      <c r="AI67" s="162"/>
      <c r="AJ67" s="162"/>
      <c r="AK67" s="162">
        <f>Tabela13391720[[#This Row],[Categoria]]</f>
        <v>0</v>
      </c>
      <c r="AL67" s="162"/>
      <c r="AM67" s="162"/>
      <c r="AN67" s="162"/>
      <c r="AO67" s="162"/>
      <c r="AP67" s="150" t="str">
        <f t="shared" si="5"/>
        <v/>
      </c>
    </row>
    <row r="68" spans="1:42" s="144" customFormat="1" x14ac:dyDescent="0.25">
      <c r="A68" s="156" t="s">
        <v>1166</v>
      </c>
      <c r="B68" s="154">
        <v>46046</v>
      </c>
      <c r="C68" s="155">
        <v>3307</v>
      </c>
      <c r="D68" s="162"/>
      <c r="E68" s="162"/>
      <c r="F68" s="162">
        <v>2.75</v>
      </c>
      <c r="G68" s="162"/>
      <c r="H68" s="162"/>
      <c r="I68" s="162"/>
      <c r="J68" s="162" t="s">
        <v>1147</v>
      </c>
      <c r="K68" s="162"/>
      <c r="L68" s="162"/>
      <c r="M68" s="162"/>
      <c r="N68" s="150">
        <f t="shared" si="3"/>
        <v>46341</v>
      </c>
      <c r="P68" s="154"/>
      <c r="Q68" s="155" t="str">
        <f>IF(Tabela13391720[[#This Row],[Diagnóstico]]="Não Prenha",Tabela13391720[[#This Row],[Vaca]],"-")</f>
        <v>-</v>
      </c>
      <c r="R68" s="162" t="str">
        <f>IF(Tabela13391720[[#This Row],[Diagnóstico]]="Não Prenha",Tabela13391720[[#This Row],[E.C.C DG]],"-")</f>
        <v>-</v>
      </c>
      <c r="S68" s="162"/>
      <c r="T68" s="162" t="str">
        <f>IF(Tabela13391720[[#This Row],[Diagnóstico]]="Não Prenha",Tabela13391720[[#This Row],[E.C.C. IA]],"-")</f>
        <v>-</v>
      </c>
      <c r="U68" s="162" t="str">
        <f>IF(Tabela13391720[[#This Row],[Diagnóstico]]="Não Prenha",Tabela13391720[[#This Row],[Raça IA]],"-")</f>
        <v>-</v>
      </c>
      <c r="V68" s="162"/>
      <c r="W68" s="162">
        <f>Tabela13391720[[#This Row],[Categoria]]</f>
        <v>0</v>
      </c>
      <c r="X68" s="162"/>
      <c r="Y68" s="162"/>
      <c r="Z68" s="162"/>
      <c r="AA68" s="162"/>
      <c r="AB68" s="150" t="str">
        <f t="shared" si="4"/>
        <v/>
      </c>
      <c r="AD68" s="154"/>
      <c r="AE68" s="155" t="str">
        <f>IF(Tabela13124101821[[#This Row],[Diagnóstico]]="Não Prenha ",Tabela13391720[[#This Row],[Vaca]],"-")</f>
        <v>-</v>
      </c>
      <c r="AF68" s="162"/>
      <c r="AG68" s="162"/>
      <c r="AH68" s="162"/>
      <c r="AI68" s="162"/>
      <c r="AJ68" s="162"/>
      <c r="AK68" s="162">
        <f>Tabela13391720[[#This Row],[Categoria]]</f>
        <v>0</v>
      </c>
      <c r="AL68" s="162"/>
      <c r="AM68" s="162"/>
      <c r="AN68" s="162"/>
      <c r="AO68" s="162"/>
      <c r="AP68" s="150" t="str">
        <f t="shared" si="5"/>
        <v/>
      </c>
    </row>
    <row r="69" spans="1:42" s="144" customFormat="1" x14ac:dyDescent="0.25">
      <c r="A69" s="156" t="s">
        <v>1166</v>
      </c>
      <c r="B69" s="154">
        <v>46046</v>
      </c>
      <c r="C69" s="155">
        <v>3314</v>
      </c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50">
        <f t="shared" si="3"/>
        <v>46341</v>
      </c>
      <c r="P69" s="154"/>
      <c r="Q69" s="155" t="str">
        <f>IF(Tabela13391720[[#This Row],[Diagnóstico]]="Não Prenha",Tabela13391720[[#This Row],[Vaca]],"-")</f>
        <v>-</v>
      </c>
      <c r="R69" s="162" t="str">
        <f>IF(Tabela13391720[[#This Row],[Diagnóstico]]="Não Prenha",Tabela13391720[[#This Row],[E.C.C DG]],"-")</f>
        <v>-</v>
      </c>
      <c r="S69" s="162"/>
      <c r="T69" s="162" t="str">
        <f>IF(Tabela13391720[[#This Row],[Diagnóstico]]="Não Prenha",Tabela13391720[[#This Row],[E.C.C. IA]],"-")</f>
        <v>-</v>
      </c>
      <c r="U69" s="162" t="str">
        <f>IF(Tabela13391720[[#This Row],[Diagnóstico]]="Não Prenha",Tabela13391720[[#This Row],[Raça IA]],"-")</f>
        <v>-</v>
      </c>
      <c r="V69" s="162"/>
      <c r="W69" s="162">
        <f>Tabela13391720[[#This Row],[Categoria]]</f>
        <v>0</v>
      </c>
      <c r="X69" s="162"/>
      <c r="Y69" s="162"/>
      <c r="Z69" s="162"/>
      <c r="AA69" s="162"/>
      <c r="AB69" s="150" t="str">
        <f t="shared" si="4"/>
        <v/>
      </c>
      <c r="AD69" s="154"/>
      <c r="AE69" s="155" t="str">
        <f>IF(Tabela13124101821[[#This Row],[Diagnóstico]]="Não Prenha ",Tabela13391720[[#This Row],[Vaca]],"-")</f>
        <v>-</v>
      </c>
      <c r="AF69" s="162"/>
      <c r="AG69" s="162"/>
      <c r="AH69" s="162"/>
      <c r="AI69" s="162"/>
      <c r="AJ69" s="162"/>
      <c r="AK69" s="162">
        <f>Tabela13391720[[#This Row],[Categoria]]</f>
        <v>0</v>
      </c>
      <c r="AL69" s="162"/>
      <c r="AM69" s="162"/>
      <c r="AN69" s="162"/>
      <c r="AO69" s="162"/>
      <c r="AP69" s="150" t="str">
        <f t="shared" si="5"/>
        <v/>
      </c>
    </row>
    <row r="70" spans="1:42" s="144" customFormat="1" x14ac:dyDescent="0.25">
      <c r="A70" s="156" t="s">
        <v>1166</v>
      </c>
      <c r="B70" s="154">
        <v>46046</v>
      </c>
      <c r="C70" s="155">
        <v>3355</v>
      </c>
      <c r="D70" s="162"/>
      <c r="E70" s="162"/>
      <c r="F70" s="162">
        <v>2.75</v>
      </c>
      <c r="G70" s="162"/>
      <c r="H70" s="162"/>
      <c r="I70" s="162"/>
      <c r="J70" s="162" t="s">
        <v>1171</v>
      </c>
      <c r="K70" s="162"/>
      <c r="L70" s="162"/>
      <c r="M70" s="162"/>
      <c r="N70" s="150">
        <f t="shared" si="3"/>
        <v>46341</v>
      </c>
      <c r="P70" s="154"/>
      <c r="Q70" s="155" t="str">
        <f>IF(Tabela13391720[[#This Row],[Diagnóstico]]="Não Prenha",Tabela13391720[[#This Row],[Vaca]],"-")</f>
        <v>-</v>
      </c>
      <c r="R70" s="162" t="str">
        <f>IF(Tabela13391720[[#This Row],[Diagnóstico]]="Não Prenha",Tabela13391720[[#This Row],[E.C.C DG]],"-")</f>
        <v>-</v>
      </c>
      <c r="S70" s="162"/>
      <c r="T70" s="162" t="str">
        <f>IF(Tabela13391720[[#This Row],[Diagnóstico]]="Não Prenha",Tabela13391720[[#This Row],[E.C.C. IA]],"-")</f>
        <v>-</v>
      </c>
      <c r="U70" s="162" t="str">
        <f>IF(Tabela13391720[[#This Row],[Diagnóstico]]="Não Prenha",Tabela13391720[[#This Row],[Raça IA]],"-")</f>
        <v>-</v>
      </c>
      <c r="V70" s="162"/>
      <c r="W70" s="162">
        <f>Tabela13391720[[#This Row],[Categoria]]</f>
        <v>0</v>
      </c>
      <c r="X70" s="162"/>
      <c r="Y70" s="162"/>
      <c r="Z70" s="162"/>
      <c r="AA70" s="162"/>
      <c r="AB70" s="150" t="str">
        <f t="shared" si="4"/>
        <v/>
      </c>
      <c r="AD70" s="154"/>
      <c r="AE70" s="155" t="str">
        <f>IF(Tabela13124101821[[#This Row],[Diagnóstico]]="Não Prenha ",Tabela13391720[[#This Row],[Vaca]],"-")</f>
        <v>-</v>
      </c>
      <c r="AF70" s="162"/>
      <c r="AG70" s="162"/>
      <c r="AH70" s="162"/>
      <c r="AI70" s="162"/>
      <c r="AJ70" s="162"/>
      <c r="AK70" s="162">
        <f>Tabela13391720[[#This Row],[Categoria]]</f>
        <v>0</v>
      </c>
      <c r="AL70" s="162"/>
      <c r="AM70" s="162"/>
      <c r="AN70" s="162"/>
      <c r="AO70" s="162"/>
      <c r="AP70" s="150" t="str">
        <f t="shared" si="5"/>
        <v/>
      </c>
    </row>
    <row r="71" spans="1:42" s="144" customFormat="1" x14ac:dyDescent="0.25">
      <c r="A71" s="156" t="s">
        <v>1166</v>
      </c>
      <c r="B71" s="154">
        <v>46046</v>
      </c>
      <c r="C71" s="155">
        <v>3436</v>
      </c>
      <c r="D71" s="162"/>
      <c r="E71" s="162"/>
      <c r="F71" s="162">
        <v>2.75</v>
      </c>
      <c r="G71" s="162"/>
      <c r="H71" s="162"/>
      <c r="I71" s="162"/>
      <c r="J71" s="162" t="s">
        <v>1147</v>
      </c>
      <c r="K71" s="191">
        <v>45245</v>
      </c>
      <c r="L71" s="162"/>
      <c r="M71" s="162"/>
      <c r="N71" s="150">
        <f t="shared" si="3"/>
        <v>46341</v>
      </c>
      <c r="P71" s="154"/>
      <c r="Q71" s="155" t="str">
        <f>IF(Tabela13391720[[#This Row],[Diagnóstico]]="Não Prenha",Tabela13391720[[#This Row],[Vaca]],"-")</f>
        <v>-</v>
      </c>
      <c r="R71" s="162" t="str">
        <f>IF(Tabela13391720[[#This Row],[Diagnóstico]]="Não Prenha",Tabela13391720[[#This Row],[E.C.C DG]],"-")</f>
        <v>-</v>
      </c>
      <c r="S71" s="162"/>
      <c r="T71" s="162" t="str">
        <f>IF(Tabela13391720[[#This Row],[Diagnóstico]]="Não Prenha",Tabela13391720[[#This Row],[E.C.C. IA]],"-")</f>
        <v>-</v>
      </c>
      <c r="U71" s="162" t="str">
        <f>IF(Tabela13391720[[#This Row],[Diagnóstico]]="Não Prenha",Tabela13391720[[#This Row],[Raça IA]],"-")</f>
        <v>-</v>
      </c>
      <c r="V71" s="162"/>
      <c r="W71" s="162">
        <f>Tabela13391720[[#This Row],[Categoria]]</f>
        <v>0</v>
      </c>
      <c r="X71" s="162"/>
      <c r="Y71" s="162"/>
      <c r="Z71" s="162"/>
      <c r="AA71" s="162"/>
      <c r="AB71" s="150" t="str">
        <f t="shared" si="4"/>
        <v/>
      </c>
      <c r="AD71" s="154"/>
      <c r="AE71" s="155" t="str">
        <f>IF(Tabela13124101821[[#This Row],[Diagnóstico]]="Não Prenha ",Tabela13391720[[#This Row],[Vaca]],"-")</f>
        <v>-</v>
      </c>
      <c r="AF71" s="162"/>
      <c r="AG71" s="162"/>
      <c r="AH71" s="162"/>
      <c r="AI71" s="162"/>
      <c r="AJ71" s="162"/>
      <c r="AK71" s="162">
        <f>Tabela13391720[[#This Row],[Categoria]]</f>
        <v>0</v>
      </c>
      <c r="AL71" s="162"/>
      <c r="AM71" s="162"/>
      <c r="AN71" s="162"/>
      <c r="AO71" s="162"/>
      <c r="AP71" s="150" t="str">
        <f t="shared" si="5"/>
        <v/>
      </c>
    </row>
    <row r="72" spans="1:42" s="144" customFormat="1" x14ac:dyDescent="0.25">
      <c r="A72" s="156" t="s">
        <v>1166</v>
      </c>
      <c r="B72" s="154">
        <v>46046</v>
      </c>
      <c r="C72" s="155">
        <v>3531</v>
      </c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50">
        <f t="shared" si="3"/>
        <v>46341</v>
      </c>
      <c r="P72" s="154"/>
      <c r="Q72" s="155" t="str">
        <f>IF(Tabela13391720[[#This Row],[Diagnóstico]]="Não Prenha",Tabela13391720[[#This Row],[Vaca]],"-")</f>
        <v>-</v>
      </c>
      <c r="R72" s="162" t="str">
        <f>IF(Tabela13391720[[#This Row],[Diagnóstico]]="Não Prenha",Tabela13391720[[#This Row],[E.C.C DG]],"-")</f>
        <v>-</v>
      </c>
      <c r="S72" s="162"/>
      <c r="T72" s="162" t="str">
        <f>IF(Tabela13391720[[#This Row],[Diagnóstico]]="Não Prenha",Tabela13391720[[#This Row],[E.C.C. IA]],"-")</f>
        <v>-</v>
      </c>
      <c r="U72" s="162" t="str">
        <f>IF(Tabela13391720[[#This Row],[Diagnóstico]]="Não Prenha",Tabela13391720[[#This Row],[Raça IA]],"-")</f>
        <v>-</v>
      </c>
      <c r="V72" s="162"/>
      <c r="W72" s="162">
        <f>Tabela13391720[[#This Row],[Categoria]]</f>
        <v>0</v>
      </c>
      <c r="X72" s="162"/>
      <c r="Y72" s="162"/>
      <c r="Z72" s="162"/>
      <c r="AA72" s="162"/>
      <c r="AB72" s="150" t="str">
        <f t="shared" si="4"/>
        <v/>
      </c>
      <c r="AD72" s="154"/>
      <c r="AE72" s="155" t="str">
        <f>IF(Tabela13124101821[[#This Row],[Diagnóstico]]="Não Prenha ",Tabela13391720[[#This Row],[Vaca]],"-")</f>
        <v>-</v>
      </c>
      <c r="AF72" s="162"/>
      <c r="AG72" s="162"/>
      <c r="AH72" s="162"/>
      <c r="AI72" s="162"/>
      <c r="AJ72" s="162"/>
      <c r="AK72" s="162">
        <f>Tabela13391720[[#This Row],[Categoria]]</f>
        <v>0</v>
      </c>
      <c r="AL72" s="162"/>
      <c r="AM72" s="162"/>
      <c r="AN72" s="162"/>
      <c r="AO72" s="162"/>
      <c r="AP72" s="150" t="str">
        <f t="shared" si="5"/>
        <v/>
      </c>
    </row>
    <row r="73" spans="1:42" s="144" customFormat="1" x14ac:dyDescent="0.25">
      <c r="A73" s="156" t="s">
        <v>1166</v>
      </c>
      <c r="B73" s="154">
        <v>46046</v>
      </c>
      <c r="C73" s="155">
        <v>3691</v>
      </c>
      <c r="D73" s="162"/>
      <c r="E73" s="162"/>
      <c r="F73" s="162">
        <v>2.75</v>
      </c>
      <c r="G73" s="162"/>
      <c r="H73" s="162"/>
      <c r="I73" s="162"/>
      <c r="J73" s="162" t="s">
        <v>1147</v>
      </c>
      <c r="K73" s="162"/>
      <c r="L73" s="162"/>
      <c r="M73" s="162"/>
      <c r="N73" s="150">
        <f t="shared" si="3"/>
        <v>46341</v>
      </c>
      <c r="P73" s="154"/>
      <c r="Q73" s="155" t="str">
        <f>IF(Tabela13391720[[#This Row],[Diagnóstico]]="Não Prenha",Tabela13391720[[#This Row],[Vaca]],"-")</f>
        <v>-</v>
      </c>
      <c r="R73" s="162" t="str">
        <f>IF(Tabela13391720[[#This Row],[Diagnóstico]]="Não Prenha",Tabela13391720[[#This Row],[E.C.C DG]],"-")</f>
        <v>-</v>
      </c>
      <c r="S73" s="162"/>
      <c r="T73" s="162" t="str">
        <f>IF(Tabela13391720[[#This Row],[Diagnóstico]]="Não Prenha",Tabela13391720[[#This Row],[E.C.C. IA]],"-")</f>
        <v>-</v>
      </c>
      <c r="U73" s="162" t="str">
        <f>IF(Tabela13391720[[#This Row],[Diagnóstico]]="Não Prenha",Tabela13391720[[#This Row],[Raça IA]],"-")</f>
        <v>-</v>
      </c>
      <c r="V73" s="162"/>
      <c r="W73" s="162">
        <f>Tabela13391720[[#This Row],[Categoria]]</f>
        <v>0</v>
      </c>
      <c r="X73" s="162"/>
      <c r="Y73" s="162"/>
      <c r="Z73" s="162"/>
      <c r="AA73" s="162"/>
      <c r="AB73" s="150" t="str">
        <f t="shared" si="4"/>
        <v/>
      </c>
      <c r="AD73" s="154"/>
      <c r="AE73" s="155" t="str">
        <f>IF(Tabela13124101821[[#This Row],[Diagnóstico]]="Não Prenha ",Tabela13391720[[#This Row],[Vaca]],"-")</f>
        <v>-</v>
      </c>
      <c r="AF73" s="162"/>
      <c r="AG73" s="162"/>
      <c r="AH73" s="162"/>
      <c r="AI73" s="162"/>
      <c r="AJ73" s="162"/>
      <c r="AK73" s="162">
        <f>Tabela13391720[[#This Row],[Categoria]]</f>
        <v>0</v>
      </c>
      <c r="AL73" s="162"/>
      <c r="AM73" s="162"/>
      <c r="AN73" s="162"/>
      <c r="AO73" s="162"/>
      <c r="AP73" s="150" t="str">
        <f t="shared" si="5"/>
        <v/>
      </c>
    </row>
    <row r="74" spans="1:42" s="144" customFormat="1" x14ac:dyDescent="0.25">
      <c r="A74" s="156" t="s">
        <v>1166</v>
      </c>
      <c r="B74" s="154">
        <v>46046</v>
      </c>
      <c r="C74" s="155">
        <v>3696</v>
      </c>
      <c r="D74" s="162"/>
      <c r="E74" s="162"/>
      <c r="F74" s="162">
        <v>2.5</v>
      </c>
      <c r="G74" s="162"/>
      <c r="H74" s="162"/>
      <c r="I74" s="162"/>
      <c r="J74" s="162" t="s">
        <v>1147</v>
      </c>
      <c r="K74" s="162"/>
      <c r="L74" s="162"/>
      <c r="M74" s="162"/>
      <c r="N74" s="150">
        <f t="shared" si="3"/>
        <v>46341</v>
      </c>
      <c r="P74" s="154"/>
      <c r="Q74" s="155" t="str">
        <f>IF(Tabela13391720[[#This Row],[Diagnóstico]]="Não Prenha",Tabela13391720[[#This Row],[Vaca]],"-")</f>
        <v>-</v>
      </c>
      <c r="R74" s="162" t="str">
        <f>IF(Tabela13391720[[#This Row],[Diagnóstico]]="Não Prenha",Tabela13391720[[#This Row],[E.C.C DG]],"-")</f>
        <v>-</v>
      </c>
      <c r="S74" s="162"/>
      <c r="T74" s="162" t="str">
        <f>IF(Tabela13391720[[#This Row],[Diagnóstico]]="Não Prenha",Tabela13391720[[#This Row],[E.C.C. IA]],"-")</f>
        <v>-</v>
      </c>
      <c r="U74" s="162" t="str">
        <f>IF(Tabela13391720[[#This Row],[Diagnóstico]]="Não Prenha",Tabela13391720[[#This Row],[Raça IA]],"-")</f>
        <v>-</v>
      </c>
      <c r="V74" s="162"/>
      <c r="W74" s="162">
        <f>Tabela13391720[[#This Row],[Categoria]]</f>
        <v>0</v>
      </c>
      <c r="X74" s="162"/>
      <c r="Y74" s="162"/>
      <c r="Z74" s="162"/>
      <c r="AA74" s="162"/>
      <c r="AB74" s="150" t="str">
        <f t="shared" si="4"/>
        <v/>
      </c>
      <c r="AD74" s="154"/>
      <c r="AE74" s="155" t="str">
        <f>IF(Tabela13124101821[[#This Row],[Diagnóstico]]="Não Prenha ",Tabela13391720[[#This Row],[Vaca]],"-")</f>
        <v>-</v>
      </c>
      <c r="AF74" s="162"/>
      <c r="AG74" s="162"/>
      <c r="AH74" s="162"/>
      <c r="AI74" s="162"/>
      <c r="AJ74" s="162"/>
      <c r="AK74" s="162">
        <f>Tabela13391720[[#This Row],[Categoria]]</f>
        <v>0</v>
      </c>
      <c r="AL74" s="162"/>
      <c r="AM74" s="162"/>
      <c r="AN74" s="162"/>
      <c r="AO74" s="162"/>
      <c r="AP74" s="150" t="str">
        <f t="shared" si="5"/>
        <v/>
      </c>
    </row>
    <row r="75" spans="1:42" s="144" customFormat="1" x14ac:dyDescent="0.25">
      <c r="A75" s="156" t="s">
        <v>1166</v>
      </c>
      <c r="B75" s="154">
        <v>46046</v>
      </c>
      <c r="C75" s="155">
        <v>3796</v>
      </c>
      <c r="D75" s="162"/>
      <c r="E75" s="162"/>
      <c r="F75" s="162">
        <v>2.75</v>
      </c>
      <c r="G75" s="162"/>
      <c r="H75" s="162"/>
      <c r="I75" s="162"/>
      <c r="J75" s="162" t="s">
        <v>1147</v>
      </c>
      <c r="K75" s="162"/>
      <c r="L75" s="162"/>
      <c r="M75" s="162"/>
      <c r="N75" s="150">
        <f t="shared" si="3"/>
        <v>46341</v>
      </c>
      <c r="P75" s="154"/>
      <c r="Q75" s="155" t="str">
        <f>IF(Tabela13391720[[#This Row],[Diagnóstico]]="Não Prenha",Tabela13391720[[#This Row],[Vaca]],"-")</f>
        <v>-</v>
      </c>
      <c r="R75" s="162" t="str">
        <f>IF(Tabela13391720[[#This Row],[Diagnóstico]]="Não Prenha",Tabela13391720[[#This Row],[E.C.C DG]],"-")</f>
        <v>-</v>
      </c>
      <c r="S75" s="162"/>
      <c r="T75" s="162" t="str">
        <f>IF(Tabela13391720[[#This Row],[Diagnóstico]]="Não Prenha",Tabela13391720[[#This Row],[E.C.C. IA]],"-")</f>
        <v>-</v>
      </c>
      <c r="U75" s="162" t="str">
        <f>IF(Tabela13391720[[#This Row],[Diagnóstico]]="Não Prenha",Tabela13391720[[#This Row],[Raça IA]],"-")</f>
        <v>-</v>
      </c>
      <c r="V75" s="162"/>
      <c r="W75" s="162">
        <f>Tabela13391720[[#This Row],[Categoria]]</f>
        <v>0</v>
      </c>
      <c r="X75" s="162"/>
      <c r="Y75" s="162"/>
      <c r="Z75" s="162"/>
      <c r="AA75" s="162"/>
      <c r="AB75" s="150" t="str">
        <f t="shared" si="4"/>
        <v/>
      </c>
      <c r="AD75" s="154"/>
      <c r="AE75" s="155" t="str">
        <f>IF(Tabela13124101821[[#This Row],[Diagnóstico]]="Não Prenha ",Tabela13391720[[#This Row],[Vaca]],"-")</f>
        <v>-</v>
      </c>
      <c r="AF75" s="162"/>
      <c r="AG75" s="162"/>
      <c r="AH75" s="162"/>
      <c r="AI75" s="162"/>
      <c r="AJ75" s="162"/>
      <c r="AK75" s="162">
        <f>Tabela13391720[[#This Row],[Categoria]]</f>
        <v>0</v>
      </c>
      <c r="AL75" s="162"/>
      <c r="AM75" s="162"/>
      <c r="AN75" s="162"/>
      <c r="AO75" s="162"/>
      <c r="AP75" s="150" t="str">
        <f t="shared" si="5"/>
        <v/>
      </c>
    </row>
    <row r="76" spans="1:42" s="144" customFormat="1" x14ac:dyDescent="0.25">
      <c r="A76" s="156" t="s">
        <v>1166</v>
      </c>
      <c r="B76" s="154">
        <v>46046</v>
      </c>
      <c r="C76" s="155">
        <v>4163</v>
      </c>
      <c r="D76" s="162"/>
      <c r="E76" s="162"/>
      <c r="F76" s="162">
        <v>2.5</v>
      </c>
      <c r="G76" s="162"/>
      <c r="H76" s="162"/>
      <c r="I76" s="162"/>
      <c r="J76" s="162" t="s">
        <v>1171</v>
      </c>
      <c r="K76" s="191">
        <v>40260</v>
      </c>
      <c r="L76" s="162"/>
      <c r="M76" s="162"/>
      <c r="N76" s="150">
        <f t="shared" si="3"/>
        <v>46341</v>
      </c>
      <c r="P76" s="154"/>
      <c r="Q76" s="155" t="str">
        <f>IF(Tabela13391720[[#This Row],[Diagnóstico]]="Não Prenha",Tabela13391720[[#This Row],[Vaca]],"-")</f>
        <v>-</v>
      </c>
      <c r="R76" s="162" t="str">
        <f>IF(Tabela13391720[[#This Row],[Diagnóstico]]="Não Prenha",Tabela13391720[[#This Row],[E.C.C DG]],"-")</f>
        <v>-</v>
      </c>
      <c r="S76" s="162"/>
      <c r="T76" s="162" t="str">
        <f>IF(Tabela13391720[[#This Row],[Diagnóstico]]="Não Prenha",Tabela13391720[[#This Row],[E.C.C. IA]],"-")</f>
        <v>-</v>
      </c>
      <c r="U76" s="162" t="str">
        <f>IF(Tabela13391720[[#This Row],[Diagnóstico]]="Não Prenha",Tabela13391720[[#This Row],[Raça IA]],"-")</f>
        <v>-</v>
      </c>
      <c r="V76" s="162"/>
      <c r="W76" s="162">
        <f>Tabela13391720[[#This Row],[Categoria]]</f>
        <v>0</v>
      </c>
      <c r="X76" s="162"/>
      <c r="Y76" s="162"/>
      <c r="Z76" s="162"/>
      <c r="AA76" s="162"/>
      <c r="AB76" s="150" t="str">
        <f t="shared" si="4"/>
        <v/>
      </c>
      <c r="AD76" s="154"/>
      <c r="AE76" s="155" t="str">
        <f>IF(Tabela13124101821[[#This Row],[Diagnóstico]]="Não Prenha ",Tabela13391720[[#This Row],[Vaca]],"-")</f>
        <v>-</v>
      </c>
      <c r="AF76" s="162"/>
      <c r="AG76" s="162"/>
      <c r="AH76" s="162"/>
      <c r="AI76" s="162"/>
      <c r="AJ76" s="162"/>
      <c r="AK76" s="162">
        <f>Tabela13391720[[#This Row],[Categoria]]</f>
        <v>0</v>
      </c>
      <c r="AL76" s="162"/>
      <c r="AM76" s="162"/>
      <c r="AN76" s="162"/>
      <c r="AO76" s="162"/>
      <c r="AP76" s="150" t="str">
        <f t="shared" si="5"/>
        <v/>
      </c>
    </row>
    <row r="77" spans="1:42" s="144" customFormat="1" x14ac:dyDescent="0.25">
      <c r="A77" s="156" t="s">
        <v>1166</v>
      </c>
      <c r="B77" s="154">
        <v>46046</v>
      </c>
      <c r="C77" s="155">
        <v>3714</v>
      </c>
      <c r="D77" s="162"/>
      <c r="E77" s="162"/>
      <c r="F77" s="162">
        <v>2.75</v>
      </c>
      <c r="G77" s="162"/>
      <c r="H77" s="162"/>
      <c r="I77" s="162"/>
      <c r="J77" s="162" t="s">
        <v>1147</v>
      </c>
      <c r="K77" s="162"/>
      <c r="L77" s="162"/>
      <c r="M77" s="162"/>
      <c r="N77" s="150">
        <f t="shared" si="3"/>
        <v>46341</v>
      </c>
      <c r="P77" s="154"/>
      <c r="Q77" s="155" t="str">
        <f>IF(Tabela13391720[[#This Row],[Diagnóstico]]="Não Prenha",Tabela13391720[[#This Row],[Vaca]],"-")</f>
        <v>-</v>
      </c>
      <c r="R77" s="162" t="str">
        <f>IF(Tabela13391720[[#This Row],[Diagnóstico]]="Não Prenha",Tabela13391720[[#This Row],[E.C.C DG]],"-")</f>
        <v>-</v>
      </c>
      <c r="S77" s="162"/>
      <c r="T77" s="162" t="str">
        <f>IF(Tabela13391720[[#This Row],[Diagnóstico]]="Não Prenha",Tabela13391720[[#This Row],[E.C.C. IA]],"-")</f>
        <v>-</v>
      </c>
      <c r="U77" s="162" t="str">
        <f>IF(Tabela13391720[[#This Row],[Diagnóstico]]="Não Prenha",Tabela13391720[[#This Row],[Raça IA]],"-")</f>
        <v>-</v>
      </c>
      <c r="V77" s="162"/>
      <c r="W77" s="162">
        <f>Tabela13391720[[#This Row],[Categoria]]</f>
        <v>0</v>
      </c>
      <c r="X77" s="162"/>
      <c r="Y77" s="162"/>
      <c r="Z77" s="162"/>
      <c r="AA77" s="162"/>
      <c r="AB77" s="150" t="str">
        <f t="shared" si="4"/>
        <v/>
      </c>
      <c r="AD77" s="154"/>
      <c r="AE77" s="155" t="str">
        <f>IF(Tabela13124101821[[#This Row],[Diagnóstico]]="Não Prenha ",Tabela13391720[[#This Row],[Vaca]],"-")</f>
        <v>-</v>
      </c>
      <c r="AF77" s="162"/>
      <c r="AG77" s="162"/>
      <c r="AH77" s="162"/>
      <c r="AI77" s="162"/>
      <c r="AJ77" s="162"/>
      <c r="AK77" s="162">
        <f>Tabela13391720[[#This Row],[Categoria]]</f>
        <v>0</v>
      </c>
      <c r="AL77" s="162"/>
      <c r="AM77" s="162"/>
      <c r="AN77" s="162"/>
      <c r="AO77" s="162"/>
      <c r="AP77" s="150" t="str">
        <f t="shared" si="5"/>
        <v/>
      </c>
    </row>
    <row r="78" spans="1:42" s="144" customFormat="1" x14ac:dyDescent="0.25">
      <c r="A78" s="156" t="s">
        <v>1166</v>
      </c>
      <c r="B78" s="154">
        <v>46046</v>
      </c>
      <c r="C78" s="155">
        <v>8808</v>
      </c>
      <c r="D78" s="162"/>
      <c r="E78" s="162"/>
      <c r="F78" s="162">
        <v>2.75</v>
      </c>
      <c r="G78" s="162"/>
      <c r="H78" s="162"/>
      <c r="I78" s="162"/>
      <c r="J78" s="162" t="s">
        <v>1147</v>
      </c>
      <c r="K78" s="162"/>
      <c r="L78" s="162"/>
      <c r="M78" s="162"/>
      <c r="N78" s="150">
        <f t="shared" si="3"/>
        <v>46341</v>
      </c>
      <c r="P78" s="154"/>
      <c r="Q78" s="155" t="str">
        <f>IF(Tabela13391720[[#This Row],[Diagnóstico]]="Não Prenha",Tabela13391720[[#This Row],[Vaca]],"-")</f>
        <v>-</v>
      </c>
      <c r="R78" s="162" t="str">
        <f>IF(Tabela13391720[[#This Row],[Diagnóstico]]="Não Prenha",Tabela13391720[[#This Row],[E.C.C DG]],"-")</f>
        <v>-</v>
      </c>
      <c r="S78" s="162"/>
      <c r="T78" s="162" t="str">
        <f>IF(Tabela13391720[[#This Row],[Diagnóstico]]="Não Prenha",Tabela13391720[[#This Row],[E.C.C. IA]],"-")</f>
        <v>-</v>
      </c>
      <c r="U78" s="162" t="str">
        <f>IF(Tabela13391720[[#This Row],[Diagnóstico]]="Não Prenha",Tabela13391720[[#This Row],[Raça IA]],"-")</f>
        <v>-</v>
      </c>
      <c r="V78" s="162"/>
      <c r="W78" s="162">
        <f>Tabela13391720[[#This Row],[Categoria]]</f>
        <v>0</v>
      </c>
      <c r="X78" s="162"/>
      <c r="Y78" s="162"/>
      <c r="Z78" s="162"/>
      <c r="AA78" s="162"/>
      <c r="AB78" s="150" t="str">
        <f t="shared" si="4"/>
        <v/>
      </c>
      <c r="AD78" s="154"/>
      <c r="AE78" s="155" t="str">
        <f>IF(Tabela13124101821[[#This Row],[Diagnóstico]]="Não Prenha ",Tabela13391720[[#This Row],[Vaca]],"-")</f>
        <v>-</v>
      </c>
      <c r="AF78" s="162"/>
      <c r="AG78" s="162"/>
      <c r="AH78" s="162"/>
      <c r="AI78" s="162"/>
      <c r="AJ78" s="162"/>
      <c r="AK78" s="162">
        <f>Tabela13391720[[#This Row],[Categoria]]</f>
        <v>0</v>
      </c>
      <c r="AL78" s="162"/>
      <c r="AM78" s="162"/>
      <c r="AN78" s="162"/>
      <c r="AO78" s="162"/>
      <c r="AP78" s="150" t="str">
        <f t="shared" si="5"/>
        <v/>
      </c>
    </row>
    <row r="79" spans="1:42" s="144" customFormat="1" x14ac:dyDescent="0.25">
      <c r="A79" s="156" t="s">
        <v>1166</v>
      </c>
      <c r="B79" s="154">
        <v>46046</v>
      </c>
      <c r="C79" s="155">
        <v>8815</v>
      </c>
      <c r="D79" s="162"/>
      <c r="E79" s="162"/>
      <c r="F79" s="162">
        <v>2.75</v>
      </c>
      <c r="G79" s="162"/>
      <c r="H79" s="162"/>
      <c r="I79" s="162"/>
      <c r="J79" s="162" t="s">
        <v>1147</v>
      </c>
      <c r="K79" s="162"/>
      <c r="L79" s="162"/>
      <c r="M79" s="162"/>
      <c r="N79" s="150">
        <f t="shared" si="3"/>
        <v>46341</v>
      </c>
      <c r="P79" s="154"/>
      <c r="Q79" s="155" t="str">
        <f>IF(Tabela13391720[[#This Row],[Diagnóstico]]="Não Prenha",Tabela13391720[[#This Row],[Vaca]],"-")</f>
        <v>-</v>
      </c>
      <c r="R79" s="162" t="str">
        <f>IF(Tabela13391720[[#This Row],[Diagnóstico]]="Não Prenha",Tabela13391720[[#This Row],[E.C.C DG]],"-")</f>
        <v>-</v>
      </c>
      <c r="S79" s="162"/>
      <c r="T79" s="162" t="str">
        <f>IF(Tabela13391720[[#This Row],[Diagnóstico]]="Não Prenha",Tabela13391720[[#This Row],[E.C.C. IA]],"-")</f>
        <v>-</v>
      </c>
      <c r="U79" s="162" t="str">
        <f>IF(Tabela13391720[[#This Row],[Diagnóstico]]="Não Prenha",Tabela13391720[[#This Row],[Raça IA]],"-")</f>
        <v>-</v>
      </c>
      <c r="V79" s="162"/>
      <c r="W79" s="162">
        <f>Tabela13391720[[#This Row],[Categoria]]</f>
        <v>0</v>
      </c>
      <c r="X79" s="162"/>
      <c r="Y79" s="162"/>
      <c r="Z79" s="162"/>
      <c r="AA79" s="162"/>
      <c r="AB79" s="150" t="str">
        <f t="shared" si="4"/>
        <v/>
      </c>
      <c r="AD79" s="154"/>
      <c r="AE79" s="155" t="str">
        <f>IF(Tabela13124101821[[#This Row],[Diagnóstico]]="Não Prenha ",Tabela13391720[[#This Row],[Vaca]],"-")</f>
        <v>-</v>
      </c>
      <c r="AF79" s="162"/>
      <c r="AG79" s="162"/>
      <c r="AH79" s="162"/>
      <c r="AI79" s="162"/>
      <c r="AJ79" s="162"/>
      <c r="AK79" s="162">
        <f>Tabela13391720[[#This Row],[Categoria]]</f>
        <v>0</v>
      </c>
      <c r="AL79" s="162"/>
      <c r="AM79" s="162"/>
      <c r="AN79" s="162"/>
      <c r="AO79" s="162"/>
      <c r="AP79" s="150" t="str">
        <f t="shared" si="5"/>
        <v/>
      </c>
    </row>
    <row r="80" spans="1:42" s="144" customFormat="1" x14ac:dyDescent="0.25">
      <c r="A80" s="156" t="s">
        <v>1166</v>
      </c>
      <c r="B80" s="154">
        <v>46046</v>
      </c>
      <c r="C80" s="155" t="s">
        <v>1165</v>
      </c>
      <c r="D80" s="162"/>
      <c r="E80" s="162"/>
      <c r="F80" s="162">
        <v>2.75</v>
      </c>
      <c r="G80" s="162"/>
      <c r="H80" s="162"/>
      <c r="I80" s="162"/>
      <c r="J80" s="162" t="s">
        <v>1147</v>
      </c>
      <c r="K80" s="162"/>
      <c r="L80" s="162"/>
      <c r="M80" s="162"/>
      <c r="N80" s="150">
        <f t="shared" si="3"/>
        <v>46341</v>
      </c>
      <c r="P80" s="154"/>
      <c r="Q80" s="155" t="str">
        <f>IF(Tabela13391720[[#This Row],[Diagnóstico]]="Não Prenha",Tabela13391720[[#This Row],[Vaca]],"-")</f>
        <v>-</v>
      </c>
      <c r="R80" s="162" t="str">
        <f>IF(Tabela13391720[[#This Row],[Diagnóstico]]="Não Prenha",Tabela13391720[[#This Row],[E.C.C DG]],"-")</f>
        <v>-</v>
      </c>
      <c r="S80" s="162"/>
      <c r="T80" s="162" t="str">
        <f>IF(Tabela13391720[[#This Row],[Diagnóstico]]="Não Prenha",Tabela13391720[[#This Row],[E.C.C. IA]],"-")</f>
        <v>-</v>
      </c>
      <c r="U80" s="162" t="str">
        <f>IF(Tabela13391720[[#This Row],[Diagnóstico]]="Não Prenha",Tabela13391720[[#This Row],[Raça IA]],"-")</f>
        <v>-</v>
      </c>
      <c r="V80" s="162"/>
      <c r="W80" s="162">
        <f>Tabela13391720[[#This Row],[Categoria]]</f>
        <v>0</v>
      </c>
      <c r="X80" s="162"/>
      <c r="Y80" s="162"/>
      <c r="Z80" s="162"/>
      <c r="AA80" s="162"/>
      <c r="AB80" s="150" t="str">
        <f t="shared" si="4"/>
        <v/>
      </c>
      <c r="AD80" s="154"/>
      <c r="AE80" s="155" t="str">
        <f>IF(Tabela13124101821[[#This Row],[Diagnóstico]]="Não Prenha ",Tabela13391720[[#This Row],[Vaca]],"-")</f>
        <v>-</v>
      </c>
      <c r="AF80" s="162"/>
      <c r="AG80" s="162"/>
      <c r="AH80" s="162"/>
      <c r="AI80" s="162"/>
      <c r="AJ80" s="162"/>
      <c r="AK80" s="162">
        <f>Tabela13391720[[#This Row],[Categoria]]</f>
        <v>0</v>
      </c>
      <c r="AL80" s="162"/>
      <c r="AM80" s="162"/>
      <c r="AN80" s="162"/>
      <c r="AO80" s="162"/>
      <c r="AP80" s="150" t="str">
        <f t="shared" si="5"/>
        <v/>
      </c>
    </row>
    <row r="81" spans="1:42" s="144" customFormat="1" x14ac:dyDescent="0.25">
      <c r="A81" s="156" t="s">
        <v>1166</v>
      </c>
      <c r="B81" s="154">
        <v>46046</v>
      </c>
      <c r="C81" s="155" t="s">
        <v>1165</v>
      </c>
      <c r="D81" s="162"/>
      <c r="E81" s="162"/>
      <c r="F81" s="162">
        <v>2.75</v>
      </c>
      <c r="G81" s="162"/>
      <c r="H81" s="162"/>
      <c r="I81" s="162"/>
      <c r="J81" s="162" t="s">
        <v>1147</v>
      </c>
      <c r="K81" s="191">
        <v>45245</v>
      </c>
      <c r="L81" s="162"/>
      <c r="M81" s="162"/>
      <c r="N81" s="150">
        <f t="shared" si="3"/>
        <v>46341</v>
      </c>
      <c r="P81" s="154"/>
      <c r="Q81" s="155" t="str">
        <f>IF(Tabela13391720[[#This Row],[Diagnóstico]]="Não Prenha",Tabela13391720[[#This Row],[Vaca]],"-")</f>
        <v>-</v>
      </c>
      <c r="R81" s="162" t="str">
        <f>IF(Tabela13391720[[#This Row],[Diagnóstico]]="Não Prenha",Tabela13391720[[#This Row],[E.C.C DG]],"-")</f>
        <v>-</v>
      </c>
      <c r="S81" s="162"/>
      <c r="T81" s="162" t="str">
        <f>IF(Tabela13391720[[#This Row],[Diagnóstico]]="Não Prenha",Tabela13391720[[#This Row],[E.C.C. IA]],"-")</f>
        <v>-</v>
      </c>
      <c r="U81" s="162" t="str">
        <f>IF(Tabela13391720[[#This Row],[Diagnóstico]]="Não Prenha",Tabela13391720[[#This Row],[Raça IA]],"-")</f>
        <v>-</v>
      </c>
      <c r="V81" s="162"/>
      <c r="W81" s="162">
        <f>Tabela13391720[[#This Row],[Categoria]]</f>
        <v>0</v>
      </c>
      <c r="X81" s="162"/>
      <c r="Y81" s="162"/>
      <c r="Z81" s="162"/>
      <c r="AA81" s="162"/>
      <c r="AB81" s="150" t="str">
        <f t="shared" si="4"/>
        <v/>
      </c>
      <c r="AD81" s="154"/>
      <c r="AE81" s="155" t="str">
        <f>IF(Tabela13124101821[[#This Row],[Diagnóstico]]="Não Prenha ",Tabela13391720[[#This Row],[Vaca]],"-")</f>
        <v>-</v>
      </c>
      <c r="AF81" s="162"/>
      <c r="AG81" s="162"/>
      <c r="AH81" s="162"/>
      <c r="AI81" s="162"/>
      <c r="AJ81" s="162"/>
      <c r="AK81" s="162">
        <f>Tabela13391720[[#This Row],[Categoria]]</f>
        <v>0</v>
      </c>
      <c r="AL81" s="162"/>
      <c r="AM81" s="162"/>
      <c r="AN81" s="162"/>
      <c r="AO81" s="162"/>
      <c r="AP81" s="150" t="str">
        <f t="shared" si="5"/>
        <v/>
      </c>
    </row>
    <row r="82" spans="1:42" s="144" customFormat="1" x14ac:dyDescent="0.25">
      <c r="A82" s="156"/>
      <c r="B82" s="154"/>
      <c r="C82" s="155">
        <v>8714</v>
      </c>
      <c r="D82" s="162"/>
      <c r="E82" s="162"/>
      <c r="F82" s="162">
        <v>2.75</v>
      </c>
      <c r="G82" s="162"/>
      <c r="H82" s="162"/>
      <c r="I82" s="162"/>
      <c r="J82" s="162" t="s">
        <v>1147</v>
      </c>
      <c r="K82" s="162"/>
      <c r="L82" s="162"/>
      <c r="M82" s="162"/>
      <c r="N82" s="150" t="str">
        <f t="shared" si="3"/>
        <v/>
      </c>
      <c r="P82" s="154"/>
      <c r="Q82" s="155" t="str">
        <f>IF(Tabela13391720[[#This Row],[Diagnóstico]]="Não Prenha",Tabela13391720[[#This Row],[Vaca]],"-")</f>
        <v>-</v>
      </c>
      <c r="R82" s="162" t="str">
        <f>IF(Tabela13391720[[#This Row],[Diagnóstico]]="Não Prenha",Tabela13391720[[#This Row],[E.C.C DG]],"-")</f>
        <v>-</v>
      </c>
      <c r="S82" s="162"/>
      <c r="T82" s="162" t="str">
        <f>IF(Tabela13391720[[#This Row],[Diagnóstico]]="Não Prenha",Tabela13391720[[#This Row],[E.C.C. IA]],"-")</f>
        <v>-</v>
      </c>
      <c r="U82" s="162" t="str">
        <f>IF(Tabela13391720[[#This Row],[Diagnóstico]]="Não Prenha",Tabela13391720[[#This Row],[Raça IA]],"-")</f>
        <v>-</v>
      </c>
      <c r="V82" s="162"/>
      <c r="W82" s="162">
        <f>Tabela13391720[[#This Row],[Categoria]]</f>
        <v>0</v>
      </c>
      <c r="X82" s="162"/>
      <c r="Y82" s="162"/>
      <c r="Z82" s="162"/>
      <c r="AA82" s="162"/>
      <c r="AB82" s="150" t="str">
        <f t="shared" si="4"/>
        <v/>
      </c>
      <c r="AD82" s="154"/>
      <c r="AE82" s="155" t="str">
        <f>IF(Tabela13124101821[[#This Row],[Diagnóstico]]="Não Prenha ",Tabela13391720[[#This Row],[Vaca]],"-")</f>
        <v>-</v>
      </c>
      <c r="AF82" s="162"/>
      <c r="AG82" s="162"/>
      <c r="AH82" s="162"/>
      <c r="AI82" s="162"/>
      <c r="AJ82" s="162"/>
      <c r="AK82" s="162">
        <f>Tabela13391720[[#This Row],[Categoria]]</f>
        <v>0</v>
      </c>
      <c r="AL82" s="162"/>
      <c r="AM82" s="162"/>
      <c r="AN82" s="162"/>
      <c r="AO82" s="162"/>
      <c r="AP82" s="150" t="str">
        <f t="shared" si="5"/>
        <v/>
      </c>
    </row>
    <row r="83" spans="1:42" s="144" customFormat="1" x14ac:dyDescent="0.25">
      <c r="A83" s="156"/>
      <c r="B83" s="154"/>
      <c r="C83" s="155">
        <v>3696</v>
      </c>
      <c r="D83" s="162"/>
      <c r="E83" s="162"/>
      <c r="F83" s="162">
        <v>2.75</v>
      </c>
      <c r="G83" s="162"/>
      <c r="H83" s="162"/>
      <c r="I83" s="162"/>
      <c r="J83" s="162" t="s">
        <v>1147</v>
      </c>
      <c r="K83" s="162"/>
      <c r="L83" s="162"/>
      <c r="M83" s="162"/>
      <c r="N83" s="150" t="str">
        <f t="shared" si="3"/>
        <v/>
      </c>
      <c r="P83" s="154"/>
      <c r="Q83" s="155" t="str">
        <f>IF(Tabela13391720[[#This Row],[Diagnóstico]]="Não Prenha",Tabela13391720[[#This Row],[Vaca]],"-")</f>
        <v>-</v>
      </c>
      <c r="R83" s="162" t="str">
        <f>IF(Tabela13391720[[#This Row],[Diagnóstico]]="Não Prenha",Tabela13391720[[#This Row],[E.C.C DG]],"-")</f>
        <v>-</v>
      </c>
      <c r="S83" s="162"/>
      <c r="T83" s="162" t="str">
        <f>IF(Tabela13391720[[#This Row],[Diagnóstico]]="Não Prenha",Tabela13391720[[#This Row],[E.C.C. IA]],"-")</f>
        <v>-</v>
      </c>
      <c r="U83" s="162" t="str">
        <f>IF(Tabela13391720[[#This Row],[Diagnóstico]]="Não Prenha",Tabela13391720[[#This Row],[Raça IA]],"-")</f>
        <v>-</v>
      </c>
      <c r="V83" s="162"/>
      <c r="W83" s="162">
        <f>Tabela13391720[[#This Row],[Categoria]]</f>
        <v>0</v>
      </c>
      <c r="X83" s="162"/>
      <c r="Y83" s="162"/>
      <c r="Z83" s="162"/>
      <c r="AA83" s="162"/>
      <c r="AB83" s="150" t="str">
        <f t="shared" si="4"/>
        <v/>
      </c>
      <c r="AD83" s="154"/>
      <c r="AE83" s="155" t="str">
        <f>IF(Tabela13124101821[[#This Row],[Diagnóstico]]="Não Prenha ",Tabela13391720[[#This Row],[Vaca]],"-")</f>
        <v>-</v>
      </c>
      <c r="AF83" s="162"/>
      <c r="AG83" s="162"/>
      <c r="AH83" s="162"/>
      <c r="AI83" s="162"/>
      <c r="AJ83" s="162"/>
      <c r="AK83" s="162">
        <f>Tabela13391720[[#This Row],[Categoria]]</f>
        <v>0</v>
      </c>
      <c r="AL83" s="162"/>
      <c r="AM83" s="162"/>
      <c r="AN83" s="162"/>
      <c r="AO83" s="162"/>
      <c r="AP83" s="150" t="str">
        <f t="shared" si="5"/>
        <v/>
      </c>
    </row>
    <row r="84" spans="1:42" s="144" customFormat="1" x14ac:dyDescent="0.25">
      <c r="A84" s="156"/>
      <c r="B84" s="154"/>
      <c r="C84" s="155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50" t="str">
        <f t="shared" si="3"/>
        <v/>
      </c>
      <c r="P84" s="154"/>
      <c r="Q84" s="155" t="str">
        <f>IF(Tabela13391720[[#This Row],[Diagnóstico]]="Não Prenha",Tabela13391720[[#This Row],[Vaca]],"-")</f>
        <v>-</v>
      </c>
      <c r="R84" s="162" t="str">
        <f>IF(Tabela13391720[[#This Row],[Diagnóstico]]="Não Prenha",Tabela13391720[[#This Row],[E.C.C DG]],"-")</f>
        <v>-</v>
      </c>
      <c r="S84" s="162"/>
      <c r="T84" s="162" t="str">
        <f>IF(Tabela13391720[[#This Row],[Diagnóstico]]="Não Prenha",Tabela13391720[[#This Row],[E.C.C. IA]],"-")</f>
        <v>-</v>
      </c>
      <c r="U84" s="162" t="str">
        <f>IF(Tabela13391720[[#This Row],[Diagnóstico]]="Não Prenha",Tabela13391720[[#This Row],[Raça IA]],"-")</f>
        <v>-</v>
      </c>
      <c r="V84" s="162"/>
      <c r="W84" s="162">
        <f>Tabela13391720[[#This Row],[Categoria]]</f>
        <v>0</v>
      </c>
      <c r="X84" s="162"/>
      <c r="Y84" s="162"/>
      <c r="Z84" s="162"/>
      <c r="AA84" s="162"/>
      <c r="AB84" s="150" t="str">
        <f t="shared" si="4"/>
        <v/>
      </c>
      <c r="AD84" s="154"/>
      <c r="AE84" s="155" t="str">
        <f>IF(Tabela13124101821[[#This Row],[Diagnóstico]]="Não Prenha ",Tabela13391720[[#This Row],[Vaca]],"-")</f>
        <v>-</v>
      </c>
      <c r="AF84" s="162"/>
      <c r="AG84" s="162"/>
      <c r="AH84" s="162"/>
      <c r="AI84" s="162"/>
      <c r="AJ84" s="162"/>
      <c r="AK84" s="162">
        <f>Tabela13391720[[#This Row],[Categoria]]</f>
        <v>0</v>
      </c>
      <c r="AL84" s="162"/>
      <c r="AM84" s="162"/>
      <c r="AN84" s="162"/>
      <c r="AO84" s="162"/>
      <c r="AP84" s="150" t="str">
        <f t="shared" si="5"/>
        <v/>
      </c>
    </row>
    <row r="85" spans="1:42" s="144" customFormat="1" x14ac:dyDescent="0.25">
      <c r="A85" s="156"/>
      <c r="B85" s="154"/>
      <c r="C85" s="155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50" t="str">
        <f t="shared" si="3"/>
        <v/>
      </c>
      <c r="P85" s="154"/>
      <c r="Q85" s="155" t="str">
        <f>IF(Tabela13391720[[#This Row],[Diagnóstico]]="Não Prenha",Tabela13391720[[#This Row],[Vaca]],"-")</f>
        <v>-</v>
      </c>
      <c r="R85" s="162" t="str">
        <f>IF(Tabela13391720[[#This Row],[Diagnóstico]]="Não Prenha",Tabela13391720[[#This Row],[E.C.C DG]],"-")</f>
        <v>-</v>
      </c>
      <c r="S85" s="162"/>
      <c r="T85" s="162" t="str">
        <f>IF(Tabela13391720[[#This Row],[Diagnóstico]]="Não Prenha",Tabela13391720[[#This Row],[E.C.C. IA]],"-")</f>
        <v>-</v>
      </c>
      <c r="U85" s="162" t="str">
        <f>IF(Tabela13391720[[#This Row],[Diagnóstico]]="Não Prenha",Tabela13391720[[#This Row],[Raça IA]],"-")</f>
        <v>-</v>
      </c>
      <c r="V85" s="162"/>
      <c r="W85" s="162">
        <f>Tabela13391720[[#This Row],[Categoria]]</f>
        <v>0</v>
      </c>
      <c r="X85" s="162"/>
      <c r="Y85" s="162"/>
      <c r="Z85" s="162"/>
      <c r="AA85" s="162"/>
      <c r="AB85" s="150" t="str">
        <f t="shared" si="4"/>
        <v/>
      </c>
      <c r="AD85" s="154"/>
      <c r="AE85" s="155" t="str">
        <f>IF(Tabela13124101821[[#This Row],[Diagnóstico]]="Não Prenha ",Tabela13391720[[#This Row],[Vaca]],"-")</f>
        <v>-</v>
      </c>
      <c r="AF85" s="162"/>
      <c r="AG85" s="162"/>
      <c r="AH85" s="162"/>
      <c r="AI85" s="162"/>
      <c r="AJ85" s="162"/>
      <c r="AK85" s="162">
        <f>Tabela13391720[[#This Row],[Categoria]]</f>
        <v>0</v>
      </c>
      <c r="AL85" s="162"/>
      <c r="AM85" s="162"/>
      <c r="AN85" s="162"/>
      <c r="AO85" s="162"/>
      <c r="AP85" s="150" t="str">
        <f t="shared" si="5"/>
        <v/>
      </c>
    </row>
    <row r="86" spans="1:42" s="144" customFormat="1" x14ac:dyDescent="0.25">
      <c r="A86" s="156"/>
      <c r="B86" s="154"/>
      <c r="C86" s="155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50" t="str">
        <f t="shared" si="3"/>
        <v/>
      </c>
      <c r="P86" s="154"/>
      <c r="Q86" s="155" t="str">
        <f>IF(Tabela13391720[[#This Row],[Diagnóstico]]="Não Prenha",Tabela13391720[[#This Row],[Vaca]],"-")</f>
        <v>-</v>
      </c>
      <c r="R86" s="162" t="str">
        <f>IF(Tabela13391720[[#This Row],[Diagnóstico]]="Não Prenha",Tabela13391720[[#This Row],[E.C.C DG]],"-")</f>
        <v>-</v>
      </c>
      <c r="S86" s="162"/>
      <c r="T86" s="162" t="str">
        <f>IF(Tabela13391720[[#This Row],[Diagnóstico]]="Não Prenha",Tabela13391720[[#This Row],[E.C.C. IA]],"-")</f>
        <v>-</v>
      </c>
      <c r="U86" s="162" t="str">
        <f>IF(Tabela13391720[[#This Row],[Diagnóstico]]="Não Prenha",Tabela13391720[[#This Row],[Raça IA]],"-")</f>
        <v>-</v>
      </c>
      <c r="V86" s="162"/>
      <c r="W86" s="162">
        <f>Tabela13391720[[#This Row],[Categoria]]</f>
        <v>0</v>
      </c>
      <c r="X86" s="162"/>
      <c r="Y86" s="162"/>
      <c r="Z86" s="162"/>
      <c r="AA86" s="162"/>
      <c r="AB86" s="150" t="str">
        <f t="shared" si="4"/>
        <v/>
      </c>
      <c r="AD86" s="154"/>
      <c r="AE86" s="155" t="str">
        <f>IF(Tabela13124101821[[#This Row],[Diagnóstico]]="Não Prenha ",Tabela13391720[[#This Row],[Vaca]],"-")</f>
        <v>-</v>
      </c>
      <c r="AF86" s="162"/>
      <c r="AG86" s="162"/>
      <c r="AH86" s="162"/>
      <c r="AI86" s="162"/>
      <c r="AJ86" s="162"/>
      <c r="AK86" s="162">
        <f>Tabela13391720[[#This Row],[Categoria]]</f>
        <v>0</v>
      </c>
      <c r="AL86" s="162"/>
      <c r="AM86" s="162"/>
      <c r="AN86" s="162"/>
      <c r="AO86" s="162"/>
      <c r="AP86" s="150" t="str">
        <f t="shared" si="5"/>
        <v/>
      </c>
    </row>
    <row r="87" spans="1:42" s="144" customFormat="1" x14ac:dyDescent="0.25">
      <c r="A87" s="156"/>
      <c r="B87" s="154"/>
      <c r="C87" s="155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50" t="str">
        <f t="shared" si="3"/>
        <v/>
      </c>
      <c r="P87" s="154"/>
      <c r="Q87" s="155" t="str">
        <f>IF(Tabela13391720[[#This Row],[Diagnóstico]]="Não Prenha",Tabela13391720[[#This Row],[Vaca]],"-")</f>
        <v>-</v>
      </c>
      <c r="R87" s="162" t="str">
        <f>IF(Tabela13391720[[#This Row],[Diagnóstico]]="Não Prenha",Tabela13391720[[#This Row],[E.C.C DG]],"-")</f>
        <v>-</v>
      </c>
      <c r="S87" s="162"/>
      <c r="T87" s="162" t="str">
        <f>IF(Tabela13391720[[#This Row],[Diagnóstico]]="Não Prenha",Tabela13391720[[#This Row],[E.C.C. IA]],"-")</f>
        <v>-</v>
      </c>
      <c r="U87" s="162" t="str">
        <f>IF(Tabela13391720[[#This Row],[Diagnóstico]]="Não Prenha",Tabela13391720[[#This Row],[Raça IA]],"-")</f>
        <v>-</v>
      </c>
      <c r="V87" s="162"/>
      <c r="W87" s="162">
        <f>Tabela13391720[[#This Row],[Categoria]]</f>
        <v>0</v>
      </c>
      <c r="X87" s="162"/>
      <c r="Y87" s="162"/>
      <c r="Z87" s="162"/>
      <c r="AA87" s="162"/>
      <c r="AB87" s="150" t="str">
        <f t="shared" si="4"/>
        <v/>
      </c>
      <c r="AD87" s="154"/>
      <c r="AE87" s="155" t="str">
        <f>IF(Tabela13124101821[[#This Row],[Diagnóstico]]="Não Prenha ",Tabela13391720[[#This Row],[Vaca]],"-")</f>
        <v>-</v>
      </c>
      <c r="AF87" s="162"/>
      <c r="AG87" s="162"/>
      <c r="AH87" s="162"/>
      <c r="AI87" s="162"/>
      <c r="AJ87" s="162"/>
      <c r="AK87" s="162">
        <f>Tabela13391720[[#This Row],[Categoria]]</f>
        <v>0</v>
      </c>
      <c r="AL87" s="162"/>
      <c r="AM87" s="162"/>
      <c r="AN87" s="162"/>
      <c r="AO87" s="162"/>
      <c r="AP87" s="150" t="str">
        <f t="shared" si="5"/>
        <v/>
      </c>
    </row>
    <row r="88" spans="1:42" s="144" customFormat="1" x14ac:dyDescent="0.25">
      <c r="A88" s="156"/>
      <c r="B88" s="154"/>
      <c r="C88" s="155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50" t="str">
        <f t="shared" si="3"/>
        <v/>
      </c>
      <c r="P88" s="154"/>
      <c r="Q88" s="155" t="str">
        <f>IF(Tabela13391720[[#This Row],[Diagnóstico]]="Não Prenha",Tabela13391720[[#This Row],[Vaca]],"-")</f>
        <v>-</v>
      </c>
      <c r="R88" s="162" t="str">
        <f>IF(Tabela13391720[[#This Row],[Diagnóstico]]="Não Prenha",Tabela13391720[[#This Row],[E.C.C DG]],"-")</f>
        <v>-</v>
      </c>
      <c r="S88" s="162"/>
      <c r="T88" s="162" t="str">
        <f>IF(Tabela13391720[[#This Row],[Diagnóstico]]="Não Prenha",Tabela13391720[[#This Row],[E.C.C. IA]],"-")</f>
        <v>-</v>
      </c>
      <c r="U88" s="162" t="str">
        <f>IF(Tabela13391720[[#This Row],[Diagnóstico]]="Não Prenha",Tabela13391720[[#This Row],[Raça IA]],"-")</f>
        <v>-</v>
      </c>
      <c r="V88" s="162"/>
      <c r="W88" s="162">
        <f>Tabela13391720[[#This Row],[Categoria]]</f>
        <v>0</v>
      </c>
      <c r="X88" s="162"/>
      <c r="Y88" s="162"/>
      <c r="Z88" s="162"/>
      <c r="AA88" s="162"/>
      <c r="AB88" s="150" t="str">
        <f t="shared" si="4"/>
        <v/>
      </c>
      <c r="AD88" s="154"/>
      <c r="AE88" s="155" t="str">
        <f>IF(Tabela13124101821[[#This Row],[Diagnóstico]]="Não Prenha ",Tabela13391720[[#This Row],[Vaca]],"-")</f>
        <v>-</v>
      </c>
      <c r="AF88" s="162"/>
      <c r="AG88" s="162"/>
      <c r="AH88" s="162"/>
      <c r="AI88" s="162"/>
      <c r="AJ88" s="162"/>
      <c r="AK88" s="162">
        <f>Tabela13391720[[#This Row],[Categoria]]</f>
        <v>0</v>
      </c>
      <c r="AL88" s="162"/>
      <c r="AM88" s="162"/>
      <c r="AN88" s="162"/>
      <c r="AO88" s="162"/>
      <c r="AP88" s="150" t="str">
        <f t="shared" si="5"/>
        <v/>
      </c>
    </row>
    <row r="89" spans="1:42" s="144" customFormat="1" x14ac:dyDescent="0.25">
      <c r="A89" s="156"/>
      <c r="B89" s="154"/>
      <c r="C89" s="155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50" t="str">
        <f t="shared" si="3"/>
        <v/>
      </c>
      <c r="P89" s="154"/>
      <c r="Q89" s="155" t="str">
        <f>IF(Tabela13391720[[#This Row],[Diagnóstico]]="Não Prenha",Tabela13391720[[#This Row],[Vaca]],"-")</f>
        <v>-</v>
      </c>
      <c r="R89" s="162" t="str">
        <f>IF(Tabela13391720[[#This Row],[Diagnóstico]]="Não Prenha",Tabela13391720[[#This Row],[E.C.C DG]],"-")</f>
        <v>-</v>
      </c>
      <c r="S89" s="162"/>
      <c r="T89" s="162" t="str">
        <f>IF(Tabela13391720[[#This Row],[Diagnóstico]]="Não Prenha",Tabela13391720[[#This Row],[E.C.C. IA]],"-")</f>
        <v>-</v>
      </c>
      <c r="U89" s="162" t="str">
        <f>IF(Tabela13391720[[#This Row],[Diagnóstico]]="Não Prenha",Tabela13391720[[#This Row],[Raça IA]],"-")</f>
        <v>-</v>
      </c>
      <c r="V89" s="162"/>
      <c r="W89" s="162">
        <f>Tabela13391720[[#This Row],[Categoria]]</f>
        <v>0</v>
      </c>
      <c r="X89" s="162"/>
      <c r="Y89" s="162"/>
      <c r="Z89" s="162"/>
      <c r="AA89" s="162"/>
      <c r="AB89" s="150" t="str">
        <f t="shared" si="4"/>
        <v/>
      </c>
      <c r="AD89" s="154"/>
      <c r="AE89" s="155" t="str">
        <f>IF(Tabela13124101821[[#This Row],[Diagnóstico]]="Não Prenha ",Tabela13391720[[#This Row],[Vaca]],"-")</f>
        <v>-</v>
      </c>
      <c r="AF89" s="162"/>
      <c r="AG89" s="162"/>
      <c r="AH89" s="162"/>
      <c r="AI89" s="162"/>
      <c r="AJ89" s="162"/>
      <c r="AK89" s="162">
        <f>Tabela13391720[[#This Row],[Categoria]]</f>
        <v>0</v>
      </c>
      <c r="AL89" s="162"/>
      <c r="AM89" s="162"/>
      <c r="AN89" s="162"/>
      <c r="AO89" s="162"/>
      <c r="AP89" s="150" t="str">
        <f t="shared" si="5"/>
        <v/>
      </c>
    </row>
    <row r="90" spans="1:42" s="144" customFormat="1" x14ac:dyDescent="0.25">
      <c r="A90" s="156"/>
      <c r="B90" s="154"/>
      <c r="C90" s="155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50" t="str">
        <f t="shared" si="3"/>
        <v/>
      </c>
      <c r="P90" s="154"/>
      <c r="Q90" s="155" t="str">
        <f>IF(Tabela13391720[[#This Row],[Diagnóstico]]="Não Prenha",Tabela13391720[[#This Row],[Vaca]],"-")</f>
        <v>-</v>
      </c>
      <c r="R90" s="162" t="str">
        <f>IF(Tabela13391720[[#This Row],[Diagnóstico]]="Não Prenha",Tabela13391720[[#This Row],[E.C.C DG]],"-")</f>
        <v>-</v>
      </c>
      <c r="S90" s="162"/>
      <c r="T90" s="162" t="str">
        <f>IF(Tabela13391720[[#This Row],[Diagnóstico]]="Não Prenha",Tabela13391720[[#This Row],[E.C.C. IA]],"-")</f>
        <v>-</v>
      </c>
      <c r="U90" s="162" t="str">
        <f>IF(Tabela13391720[[#This Row],[Diagnóstico]]="Não Prenha",Tabela13391720[[#This Row],[Raça IA]],"-")</f>
        <v>-</v>
      </c>
      <c r="V90" s="162"/>
      <c r="W90" s="162">
        <f>Tabela13391720[[#This Row],[Categoria]]</f>
        <v>0</v>
      </c>
      <c r="X90" s="162"/>
      <c r="Y90" s="162"/>
      <c r="Z90" s="162"/>
      <c r="AA90" s="162"/>
      <c r="AB90" s="150" t="str">
        <f t="shared" si="4"/>
        <v/>
      </c>
      <c r="AD90" s="154"/>
      <c r="AE90" s="155" t="str">
        <f>IF(Tabela13124101821[[#This Row],[Diagnóstico]]="Não Prenha ",Tabela13391720[[#This Row],[Vaca]],"-")</f>
        <v>-</v>
      </c>
      <c r="AF90" s="162"/>
      <c r="AG90" s="162"/>
      <c r="AH90" s="162"/>
      <c r="AI90" s="162"/>
      <c r="AJ90" s="162"/>
      <c r="AK90" s="162">
        <f>Tabela13391720[[#This Row],[Categoria]]</f>
        <v>0</v>
      </c>
      <c r="AL90" s="162"/>
      <c r="AM90" s="162"/>
      <c r="AN90" s="162"/>
      <c r="AO90" s="162"/>
      <c r="AP90" s="150" t="str">
        <f t="shared" si="5"/>
        <v/>
      </c>
    </row>
    <row r="91" spans="1:42" s="144" customFormat="1" x14ac:dyDescent="0.25">
      <c r="A91" s="156"/>
      <c r="B91" s="154"/>
      <c r="C91" s="155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50" t="str">
        <f t="shared" si="3"/>
        <v/>
      </c>
      <c r="P91" s="154"/>
      <c r="Q91" s="155" t="str">
        <f>IF(Tabela13391720[[#This Row],[Diagnóstico]]="Não Prenha",Tabela13391720[[#This Row],[Vaca]],"-")</f>
        <v>-</v>
      </c>
      <c r="R91" s="162" t="str">
        <f>IF(Tabela13391720[[#This Row],[Diagnóstico]]="Não Prenha",Tabela13391720[[#This Row],[E.C.C DG]],"-")</f>
        <v>-</v>
      </c>
      <c r="S91" s="162"/>
      <c r="T91" s="162" t="str">
        <f>IF(Tabela13391720[[#This Row],[Diagnóstico]]="Não Prenha",Tabela13391720[[#This Row],[E.C.C. IA]],"-")</f>
        <v>-</v>
      </c>
      <c r="U91" s="162" t="str">
        <f>IF(Tabela13391720[[#This Row],[Diagnóstico]]="Não Prenha",Tabela13391720[[#This Row],[Raça IA]],"-")</f>
        <v>-</v>
      </c>
      <c r="V91" s="162"/>
      <c r="W91" s="162">
        <f>Tabela13391720[[#This Row],[Categoria]]</f>
        <v>0</v>
      </c>
      <c r="X91" s="162"/>
      <c r="Y91" s="162"/>
      <c r="Z91" s="162"/>
      <c r="AA91" s="162"/>
      <c r="AB91" s="150" t="str">
        <f t="shared" si="4"/>
        <v/>
      </c>
      <c r="AD91" s="154"/>
      <c r="AE91" s="155" t="str">
        <f>IF(Tabela13124101821[[#This Row],[Diagnóstico]]="Não Prenha ",Tabela13391720[[#This Row],[Vaca]],"-")</f>
        <v>-</v>
      </c>
      <c r="AF91" s="162"/>
      <c r="AG91" s="162"/>
      <c r="AH91" s="162"/>
      <c r="AI91" s="162"/>
      <c r="AJ91" s="162"/>
      <c r="AK91" s="162">
        <f>Tabela13391720[[#This Row],[Categoria]]</f>
        <v>0</v>
      </c>
      <c r="AL91" s="162"/>
      <c r="AM91" s="162"/>
      <c r="AN91" s="162"/>
      <c r="AO91" s="162"/>
      <c r="AP91" s="150" t="str">
        <f t="shared" si="5"/>
        <v/>
      </c>
    </row>
    <row r="92" spans="1:42" s="144" customFormat="1" x14ac:dyDescent="0.25">
      <c r="A92" s="156"/>
      <c r="B92" s="154"/>
      <c r="C92" s="155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50" t="str">
        <f t="shared" si="3"/>
        <v/>
      </c>
      <c r="P92" s="154"/>
      <c r="Q92" s="155" t="str">
        <f>IF(Tabela13391720[[#This Row],[Diagnóstico]]="Não Prenha",Tabela13391720[[#This Row],[Vaca]],"-")</f>
        <v>-</v>
      </c>
      <c r="R92" s="162" t="str">
        <f>IF(Tabela13391720[[#This Row],[Diagnóstico]]="Não Prenha",Tabela13391720[[#This Row],[E.C.C DG]],"-")</f>
        <v>-</v>
      </c>
      <c r="S92" s="162"/>
      <c r="T92" s="162" t="str">
        <f>IF(Tabela13391720[[#This Row],[Diagnóstico]]="Não Prenha",Tabela13391720[[#This Row],[E.C.C. IA]],"-")</f>
        <v>-</v>
      </c>
      <c r="U92" s="162" t="str">
        <f>IF(Tabela13391720[[#This Row],[Diagnóstico]]="Não Prenha",Tabela13391720[[#This Row],[Raça IA]],"-")</f>
        <v>-</v>
      </c>
      <c r="V92" s="162"/>
      <c r="W92" s="162">
        <f>Tabela13391720[[#This Row],[Categoria]]</f>
        <v>0</v>
      </c>
      <c r="X92" s="162"/>
      <c r="Y92" s="162"/>
      <c r="Z92" s="162"/>
      <c r="AA92" s="162"/>
      <c r="AB92" s="150" t="str">
        <f t="shared" si="4"/>
        <v/>
      </c>
      <c r="AD92" s="154"/>
      <c r="AE92" s="155" t="str">
        <f>IF(Tabela13124101821[[#This Row],[Diagnóstico]]="Não Prenha ",Tabela13391720[[#This Row],[Vaca]],"-")</f>
        <v>-</v>
      </c>
      <c r="AF92" s="162"/>
      <c r="AG92" s="162"/>
      <c r="AH92" s="162"/>
      <c r="AI92" s="162"/>
      <c r="AJ92" s="162"/>
      <c r="AK92" s="162">
        <f>Tabela13391720[[#This Row],[Categoria]]</f>
        <v>0</v>
      </c>
      <c r="AL92" s="162"/>
      <c r="AM92" s="162"/>
      <c r="AN92" s="162"/>
      <c r="AO92" s="162"/>
      <c r="AP92" s="150" t="str">
        <f t="shared" si="5"/>
        <v/>
      </c>
    </row>
    <row r="93" spans="1:42" s="144" customFormat="1" x14ac:dyDescent="0.25">
      <c r="A93" s="156"/>
      <c r="B93" s="154"/>
      <c r="C93" s="155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50" t="str">
        <f t="shared" si="3"/>
        <v/>
      </c>
      <c r="P93" s="154"/>
      <c r="Q93" s="155" t="str">
        <f>IF(Tabela13391720[[#This Row],[Diagnóstico]]="Não Prenha",Tabela13391720[[#This Row],[Vaca]],"-")</f>
        <v>-</v>
      </c>
      <c r="R93" s="162" t="str">
        <f>IF(Tabela13391720[[#This Row],[Diagnóstico]]="Não Prenha",Tabela13391720[[#This Row],[E.C.C DG]],"-")</f>
        <v>-</v>
      </c>
      <c r="S93" s="162"/>
      <c r="T93" s="162" t="str">
        <f>IF(Tabela13391720[[#This Row],[Diagnóstico]]="Não Prenha",Tabela13391720[[#This Row],[E.C.C. IA]],"-")</f>
        <v>-</v>
      </c>
      <c r="U93" s="162" t="str">
        <f>IF(Tabela13391720[[#This Row],[Diagnóstico]]="Não Prenha",Tabela13391720[[#This Row],[Raça IA]],"-")</f>
        <v>-</v>
      </c>
      <c r="V93" s="162"/>
      <c r="W93" s="162">
        <f>Tabela13391720[[#This Row],[Categoria]]</f>
        <v>0</v>
      </c>
      <c r="X93" s="162"/>
      <c r="Y93" s="162"/>
      <c r="Z93" s="162"/>
      <c r="AA93" s="162"/>
      <c r="AB93" s="150" t="str">
        <f t="shared" si="4"/>
        <v/>
      </c>
      <c r="AD93" s="154"/>
      <c r="AE93" s="155" t="str">
        <f>IF(Tabela13124101821[[#This Row],[Diagnóstico]]="Não Prenha ",Tabela13391720[[#This Row],[Vaca]],"-")</f>
        <v>-</v>
      </c>
      <c r="AF93" s="162"/>
      <c r="AG93" s="162"/>
      <c r="AH93" s="162"/>
      <c r="AI93" s="162"/>
      <c r="AJ93" s="162"/>
      <c r="AK93" s="162">
        <f>Tabela13391720[[#This Row],[Categoria]]</f>
        <v>0</v>
      </c>
      <c r="AL93" s="162"/>
      <c r="AM93" s="162"/>
      <c r="AN93" s="162"/>
      <c r="AO93" s="162"/>
      <c r="AP93" s="150" t="str">
        <f t="shared" si="5"/>
        <v/>
      </c>
    </row>
    <row r="94" spans="1:42" s="144" customFormat="1" x14ac:dyDescent="0.25">
      <c r="A94" s="156"/>
      <c r="B94" s="154"/>
      <c r="C94" s="155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50" t="str">
        <f t="shared" si="3"/>
        <v/>
      </c>
      <c r="P94" s="154"/>
      <c r="Q94" s="155" t="str">
        <f>IF(Tabela13391720[[#This Row],[Diagnóstico]]="Não Prenha",Tabela13391720[[#This Row],[Vaca]],"-")</f>
        <v>-</v>
      </c>
      <c r="R94" s="162" t="str">
        <f>IF(Tabela13391720[[#This Row],[Diagnóstico]]="Não Prenha",Tabela13391720[[#This Row],[E.C.C DG]],"-")</f>
        <v>-</v>
      </c>
      <c r="S94" s="162"/>
      <c r="T94" s="162" t="str">
        <f>IF(Tabela13391720[[#This Row],[Diagnóstico]]="Não Prenha",Tabela13391720[[#This Row],[E.C.C. IA]],"-")</f>
        <v>-</v>
      </c>
      <c r="U94" s="162" t="str">
        <f>IF(Tabela13391720[[#This Row],[Diagnóstico]]="Não Prenha",Tabela13391720[[#This Row],[Raça IA]],"-")</f>
        <v>-</v>
      </c>
      <c r="V94" s="162"/>
      <c r="W94" s="162">
        <f>Tabela13391720[[#This Row],[Categoria]]</f>
        <v>0</v>
      </c>
      <c r="X94" s="162"/>
      <c r="Y94" s="162"/>
      <c r="Z94" s="162"/>
      <c r="AA94" s="162"/>
      <c r="AB94" s="150" t="str">
        <f t="shared" si="4"/>
        <v/>
      </c>
      <c r="AD94" s="154"/>
      <c r="AE94" s="155" t="str">
        <f>IF(Tabela13124101821[[#This Row],[Diagnóstico]]="Não Prenha ",Tabela13391720[[#This Row],[Vaca]],"-")</f>
        <v>-</v>
      </c>
      <c r="AF94" s="162"/>
      <c r="AG94" s="162"/>
      <c r="AH94" s="162"/>
      <c r="AI94" s="162"/>
      <c r="AJ94" s="162"/>
      <c r="AK94" s="162">
        <f>Tabela13391720[[#This Row],[Categoria]]</f>
        <v>0</v>
      </c>
      <c r="AL94" s="162"/>
      <c r="AM94" s="162"/>
      <c r="AN94" s="162"/>
      <c r="AO94" s="162"/>
      <c r="AP94" s="150" t="str">
        <f t="shared" si="5"/>
        <v/>
      </c>
    </row>
    <row r="95" spans="1:42" s="144" customFormat="1" x14ac:dyDescent="0.25">
      <c r="A95" s="156"/>
      <c r="B95" s="154"/>
      <c r="C95" s="155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50" t="str">
        <f t="shared" si="3"/>
        <v/>
      </c>
      <c r="P95" s="154"/>
      <c r="Q95" s="155" t="str">
        <f>IF(Tabela13391720[[#This Row],[Diagnóstico]]="Não Prenha",Tabela13391720[[#This Row],[Vaca]],"-")</f>
        <v>-</v>
      </c>
      <c r="R95" s="162" t="str">
        <f>IF(Tabela13391720[[#This Row],[Diagnóstico]]="Não Prenha",Tabela13391720[[#This Row],[E.C.C DG]],"-")</f>
        <v>-</v>
      </c>
      <c r="S95" s="162"/>
      <c r="T95" s="162" t="str">
        <f>IF(Tabela13391720[[#This Row],[Diagnóstico]]="Não Prenha",Tabela13391720[[#This Row],[E.C.C. IA]],"-")</f>
        <v>-</v>
      </c>
      <c r="U95" s="162" t="str">
        <f>IF(Tabela13391720[[#This Row],[Diagnóstico]]="Não Prenha",Tabela13391720[[#This Row],[Raça IA]],"-")</f>
        <v>-</v>
      </c>
      <c r="V95" s="162"/>
      <c r="W95" s="162">
        <f>Tabela13391720[[#This Row],[Categoria]]</f>
        <v>0</v>
      </c>
      <c r="X95" s="162"/>
      <c r="Y95" s="162"/>
      <c r="Z95" s="162"/>
      <c r="AA95" s="162"/>
      <c r="AB95" s="150" t="str">
        <f t="shared" si="4"/>
        <v/>
      </c>
      <c r="AD95" s="154"/>
      <c r="AE95" s="155" t="str">
        <f>IF(Tabela13124101821[[#This Row],[Diagnóstico]]="Não Prenha ",Tabela13391720[[#This Row],[Vaca]],"-")</f>
        <v>-</v>
      </c>
      <c r="AF95" s="162"/>
      <c r="AG95" s="162"/>
      <c r="AH95" s="162"/>
      <c r="AI95" s="162"/>
      <c r="AJ95" s="162"/>
      <c r="AK95" s="162">
        <f>Tabela13391720[[#This Row],[Categoria]]</f>
        <v>0</v>
      </c>
      <c r="AL95" s="162"/>
      <c r="AM95" s="162"/>
      <c r="AN95" s="162"/>
      <c r="AO95" s="162"/>
      <c r="AP95" s="150" t="str">
        <f t="shared" si="5"/>
        <v/>
      </c>
    </row>
    <row r="96" spans="1:42" s="144" customFormat="1" x14ac:dyDescent="0.25">
      <c r="A96" s="156"/>
      <c r="B96" s="154"/>
      <c r="C96" s="155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50" t="str">
        <f t="shared" si="3"/>
        <v/>
      </c>
      <c r="P96" s="154"/>
      <c r="Q96" s="155" t="str">
        <f>IF(Tabela13391720[[#This Row],[Diagnóstico]]="Não Prenha",Tabela13391720[[#This Row],[Vaca]],"-")</f>
        <v>-</v>
      </c>
      <c r="R96" s="162" t="str">
        <f>IF(Tabela13391720[[#This Row],[Diagnóstico]]="Não Prenha",Tabela13391720[[#This Row],[E.C.C DG]],"-")</f>
        <v>-</v>
      </c>
      <c r="S96" s="162"/>
      <c r="T96" s="162" t="str">
        <f>IF(Tabela13391720[[#This Row],[Diagnóstico]]="Não Prenha",Tabela13391720[[#This Row],[E.C.C. IA]],"-")</f>
        <v>-</v>
      </c>
      <c r="U96" s="162" t="str">
        <f>IF(Tabela13391720[[#This Row],[Diagnóstico]]="Não Prenha",Tabela13391720[[#This Row],[Raça IA]],"-")</f>
        <v>-</v>
      </c>
      <c r="V96" s="162"/>
      <c r="W96" s="162">
        <f>Tabela13391720[[#This Row],[Categoria]]</f>
        <v>0</v>
      </c>
      <c r="X96" s="162"/>
      <c r="Y96" s="162"/>
      <c r="Z96" s="162"/>
      <c r="AA96" s="162"/>
      <c r="AB96" s="150" t="str">
        <f t="shared" si="4"/>
        <v/>
      </c>
      <c r="AD96" s="154"/>
      <c r="AE96" s="155" t="str">
        <f>IF(Tabela13124101821[[#This Row],[Diagnóstico]]="Não Prenha ",Tabela13391720[[#This Row],[Vaca]],"-")</f>
        <v>-</v>
      </c>
      <c r="AF96" s="162"/>
      <c r="AG96" s="162"/>
      <c r="AH96" s="162"/>
      <c r="AI96" s="162"/>
      <c r="AJ96" s="162"/>
      <c r="AK96" s="162">
        <f>Tabela13391720[[#This Row],[Categoria]]</f>
        <v>0</v>
      </c>
      <c r="AL96" s="162"/>
      <c r="AM96" s="162"/>
      <c r="AN96" s="162"/>
      <c r="AO96" s="162"/>
      <c r="AP96" s="150" t="str">
        <f t="shared" si="5"/>
        <v/>
      </c>
    </row>
    <row r="97" spans="1:42" s="144" customFormat="1" x14ac:dyDescent="0.25">
      <c r="A97" s="156"/>
      <c r="B97" s="154"/>
      <c r="C97" s="155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50" t="str">
        <f t="shared" si="3"/>
        <v/>
      </c>
      <c r="P97" s="154"/>
      <c r="Q97" s="155" t="str">
        <f>IF(Tabela13391720[[#This Row],[Diagnóstico]]="Não Prenha",Tabela13391720[[#This Row],[Vaca]],"-")</f>
        <v>-</v>
      </c>
      <c r="R97" s="162" t="str">
        <f>IF(Tabela13391720[[#This Row],[Diagnóstico]]="Não Prenha",Tabela13391720[[#This Row],[E.C.C DG]],"-")</f>
        <v>-</v>
      </c>
      <c r="S97" s="162"/>
      <c r="T97" s="162" t="str">
        <f>IF(Tabela13391720[[#This Row],[Diagnóstico]]="Não Prenha",Tabela13391720[[#This Row],[E.C.C. IA]],"-")</f>
        <v>-</v>
      </c>
      <c r="U97" s="162" t="str">
        <f>IF(Tabela13391720[[#This Row],[Diagnóstico]]="Não Prenha",Tabela13391720[[#This Row],[Raça IA]],"-")</f>
        <v>-</v>
      </c>
      <c r="V97" s="162"/>
      <c r="W97" s="162">
        <f>Tabela13391720[[#This Row],[Categoria]]</f>
        <v>0</v>
      </c>
      <c r="X97" s="162"/>
      <c r="Y97" s="162"/>
      <c r="Z97" s="162"/>
      <c r="AA97" s="162"/>
      <c r="AB97" s="150" t="str">
        <f t="shared" si="4"/>
        <v/>
      </c>
      <c r="AD97" s="154"/>
      <c r="AE97" s="155" t="str">
        <f>IF(Tabela13124101821[[#This Row],[Diagnóstico]]="Não Prenha ",Tabela13391720[[#This Row],[Vaca]],"-")</f>
        <v>-</v>
      </c>
      <c r="AF97" s="162"/>
      <c r="AG97" s="162"/>
      <c r="AH97" s="162"/>
      <c r="AI97" s="162"/>
      <c r="AJ97" s="162"/>
      <c r="AK97" s="162">
        <f>Tabela13391720[[#This Row],[Categoria]]</f>
        <v>0</v>
      </c>
      <c r="AL97" s="162"/>
      <c r="AM97" s="162"/>
      <c r="AN97" s="162"/>
      <c r="AO97" s="162"/>
      <c r="AP97" s="150" t="str">
        <f t="shared" si="5"/>
        <v/>
      </c>
    </row>
    <row r="98" spans="1:42" s="144" customFormat="1" x14ac:dyDescent="0.25">
      <c r="A98" s="156"/>
      <c r="B98" s="154"/>
      <c r="C98" s="155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50" t="str">
        <f t="shared" si="3"/>
        <v/>
      </c>
      <c r="P98" s="154"/>
      <c r="Q98" s="155" t="str">
        <f>IF(Tabela13391720[[#This Row],[Diagnóstico]]="Não Prenha",Tabela13391720[[#This Row],[Vaca]],"-")</f>
        <v>-</v>
      </c>
      <c r="R98" s="162" t="str">
        <f>IF(Tabela13391720[[#This Row],[Diagnóstico]]="Não Prenha",Tabela13391720[[#This Row],[E.C.C DG]],"-")</f>
        <v>-</v>
      </c>
      <c r="S98" s="162"/>
      <c r="T98" s="162" t="str">
        <f>IF(Tabela13391720[[#This Row],[Diagnóstico]]="Não Prenha",Tabela13391720[[#This Row],[E.C.C. IA]],"-")</f>
        <v>-</v>
      </c>
      <c r="U98" s="162" t="str">
        <f>IF(Tabela13391720[[#This Row],[Diagnóstico]]="Não Prenha",Tabela13391720[[#This Row],[Raça IA]],"-")</f>
        <v>-</v>
      </c>
      <c r="V98" s="162"/>
      <c r="W98" s="162">
        <f>Tabela13391720[[#This Row],[Categoria]]</f>
        <v>0</v>
      </c>
      <c r="X98" s="162"/>
      <c r="Y98" s="162"/>
      <c r="Z98" s="162"/>
      <c r="AA98" s="162"/>
      <c r="AB98" s="150" t="str">
        <f t="shared" si="4"/>
        <v/>
      </c>
      <c r="AD98" s="154"/>
      <c r="AE98" s="155" t="str">
        <f>IF(Tabela13124101821[[#This Row],[Diagnóstico]]="Não Prenha ",Tabela13391720[[#This Row],[Vaca]],"-")</f>
        <v>-</v>
      </c>
      <c r="AF98" s="162"/>
      <c r="AG98" s="162"/>
      <c r="AH98" s="162"/>
      <c r="AI98" s="162"/>
      <c r="AJ98" s="162"/>
      <c r="AK98" s="162">
        <f>Tabela13391720[[#This Row],[Categoria]]</f>
        <v>0</v>
      </c>
      <c r="AL98" s="162"/>
      <c r="AM98" s="162"/>
      <c r="AN98" s="162"/>
      <c r="AO98" s="162"/>
      <c r="AP98" s="150" t="str">
        <f t="shared" si="5"/>
        <v/>
      </c>
    </row>
    <row r="99" spans="1:42" s="144" customFormat="1" x14ac:dyDescent="0.25">
      <c r="A99" s="156"/>
      <c r="B99" s="154"/>
      <c r="C99" s="155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50" t="str">
        <f t="shared" si="3"/>
        <v/>
      </c>
      <c r="P99" s="154"/>
      <c r="Q99" s="155" t="str">
        <f>IF(Tabela13391720[[#This Row],[Diagnóstico]]="Não Prenha",Tabela13391720[[#This Row],[Vaca]],"-")</f>
        <v>-</v>
      </c>
      <c r="R99" s="162" t="str">
        <f>IF(Tabela13391720[[#This Row],[Diagnóstico]]="Não Prenha",Tabela13391720[[#This Row],[E.C.C DG]],"-")</f>
        <v>-</v>
      </c>
      <c r="S99" s="162"/>
      <c r="T99" s="162" t="str">
        <f>IF(Tabela13391720[[#This Row],[Diagnóstico]]="Não Prenha",Tabela13391720[[#This Row],[E.C.C. IA]],"-")</f>
        <v>-</v>
      </c>
      <c r="U99" s="162" t="str">
        <f>IF(Tabela13391720[[#This Row],[Diagnóstico]]="Não Prenha",Tabela13391720[[#This Row],[Raça IA]],"-")</f>
        <v>-</v>
      </c>
      <c r="V99" s="162"/>
      <c r="W99" s="162">
        <f>Tabela13391720[[#This Row],[Categoria]]</f>
        <v>0</v>
      </c>
      <c r="X99" s="162"/>
      <c r="Y99" s="162"/>
      <c r="Z99" s="162"/>
      <c r="AA99" s="162"/>
      <c r="AB99" s="150" t="str">
        <f t="shared" si="4"/>
        <v/>
      </c>
      <c r="AD99" s="154"/>
      <c r="AE99" s="155" t="str">
        <f>IF(Tabela13124101821[[#This Row],[Diagnóstico]]="Não Prenha ",Tabela13391720[[#This Row],[Vaca]],"-")</f>
        <v>-</v>
      </c>
      <c r="AF99" s="162"/>
      <c r="AG99" s="162"/>
      <c r="AH99" s="162"/>
      <c r="AI99" s="162"/>
      <c r="AJ99" s="162"/>
      <c r="AK99" s="162">
        <f>Tabela13391720[[#This Row],[Categoria]]</f>
        <v>0</v>
      </c>
      <c r="AL99" s="162"/>
      <c r="AM99" s="162"/>
      <c r="AN99" s="162"/>
      <c r="AO99" s="162"/>
      <c r="AP99" s="150" t="str">
        <f t="shared" si="5"/>
        <v/>
      </c>
    </row>
    <row r="100" spans="1:42" s="144" customFormat="1" x14ac:dyDescent="0.25">
      <c r="A100" s="156"/>
      <c r="B100" s="154"/>
      <c r="C100" s="155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50" t="str">
        <f t="shared" si="3"/>
        <v/>
      </c>
      <c r="P100" s="154"/>
      <c r="Q100" s="155" t="str">
        <f>IF(Tabela13391720[[#This Row],[Diagnóstico]]="Não Prenha",Tabela13391720[[#This Row],[Vaca]],"-")</f>
        <v>-</v>
      </c>
      <c r="R100" s="162" t="str">
        <f>IF(Tabela13391720[[#This Row],[Diagnóstico]]="Não Prenha",Tabela13391720[[#This Row],[E.C.C DG]],"-")</f>
        <v>-</v>
      </c>
      <c r="S100" s="162"/>
      <c r="T100" s="162" t="str">
        <f>IF(Tabela13391720[[#This Row],[Diagnóstico]]="Não Prenha",Tabela13391720[[#This Row],[E.C.C. IA]],"-")</f>
        <v>-</v>
      </c>
      <c r="U100" s="162" t="str">
        <f>IF(Tabela13391720[[#This Row],[Diagnóstico]]="Não Prenha",Tabela13391720[[#This Row],[Raça IA]],"-")</f>
        <v>-</v>
      </c>
      <c r="V100" s="162"/>
      <c r="W100" s="162">
        <f>Tabela13391720[[#This Row],[Categoria]]</f>
        <v>0</v>
      </c>
      <c r="X100" s="162"/>
      <c r="Y100" s="162"/>
      <c r="Z100" s="162"/>
      <c r="AA100" s="162"/>
      <c r="AB100" s="150" t="str">
        <f t="shared" si="4"/>
        <v/>
      </c>
      <c r="AD100" s="154"/>
      <c r="AE100" s="155" t="str">
        <f>IF(Tabela13124101821[[#This Row],[Diagnóstico]]="Não Prenha ",Tabela13391720[[#This Row],[Vaca]],"-")</f>
        <v>-</v>
      </c>
      <c r="AF100" s="162"/>
      <c r="AG100" s="162"/>
      <c r="AH100" s="162"/>
      <c r="AI100" s="162"/>
      <c r="AJ100" s="162"/>
      <c r="AK100" s="162">
        <f>Tabela13391720[[#This Row],[Categoria]]</f>
        <v>0</v>
      </c>
      <c r="AL100" s="162"/>
      <c r="AM100" s="162"/>
      <c r="AN100" s="162"/>
      <c r="AO100" s="162"/>
      <c r="AP100" s="150" t="str">
        <f t="shared" si="5"/>
        <v/>
      </c>
    </row>
    <row r="101" spans="1:42" s="144" customFormat="1" x14ac:dyDescent="0.25">
      <c r="A101" s="156"/>
      <c r="B101" s="154"/>
      <c r="C101" s="155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50" t="str">
        <f t="shared" si="3"/>
        <v/>
      </c>
      <c r="P101" s="154"/>
      <c r="Q101" s="155" t="str">
        <f>IF(Tabela13391720[[#This Row],[Diagnóstico]]="Não Prenha",Tabela13391720[[#This Row],[Vaca]],"-")</f>
        <v>-</v>
      </c>
      <c r="R101" s="162" t="str">
        <f>IF(Tabela13391720[[#This Row],[Diagnóstico]]="Não Prenha",Tabela13391720[[#This Row],[E.C.C DG]],"-")</f>
        <v>-</v>
      </c>
      <c r="S101" s="162"/>
      <c r="T101" s="162" t="str">
        <f>IF(Tabela13391720[[#This Row],[Diagnóstico]]="Não Prenha",Tabela13391720[[#This Row],[E.C.C. IA]],"-")</f>
        <v>-</v>
      </c>
      <c r="U101" s="162" t="str">
        <f>IF(Tabela13391720[[#This Row],[Diagnóstico]]="Não Prenha",Tabela13391720[[#This Row],[Raça IA]],"-")</f>
        <v>-</v>
      </c>
      <c r="V101" s="162"/>
      <c r="W101" s="162">
        <f>Tabela13391720[[#This Row],[Categoria]]</f>
        <v>0</v>
      </c>
      <c r="X101" s="162"/>
      <c r="Y101" s="162"/>
      <c r="Z101" s="162"/>
      <c r="AA101" s="162"/>
      <c r="AB101" s="150" t="str">
        <f t="shared" si="4"/>
        <v/>
      </c>
      <c r="AD101" s="154"/>
      <c r="AE101" s="155" t="str">
        <f>IF(Tabela13124101821[[#This Row],[Diagnóstico]]="Não Prenha ",Tabela13391720[[#This Row],[Vaca]],"-")</f>
        <v>-</v>
      </c>
      <c r="AF101" s="162"/>
      <c r="AG101" s="162"/>
      <c r="AH101" s="162"/>
      <c r="AI101" s="162"/>
      <c r="AJ101" s="162"/>
      <c r="AK101" s="162">
        <f>Tabela13391720[[#This Row],[Categoria]]</f>
        <v>0</v>
      </c>
      <c r="AL101" s="162"/>
      <c r="AM101" s="162"/>
      <c r="AN101" s="162"/>
      <c r="AO101" s="162"/>
      <c r="AP101" s="150" t="str">
        <f t="shared" si="5"/>
        <v/>
      </c>
    </row>
    <row r="102" spans="1:42" s="144" customFormat="1" x14ac:dyDescent="0.25">
      <c r="A102" s="156"/>
      <c r="B102" s="154"/>
      <c r="C102" s="155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50" t="str">
        <f t="shared" si="3"/>
        <v/>
      </c>
      <c r="P102" s="154"/>
      <c r="Q102" s="155" t="str">
        <f>IF(Tabela13391720[[#This Row],[Diagnóstico]]="Não Prenha",Tabela13391720[[#This Row],[Vaca]],"-")</f>
        <v>-</v>
      </c>
      <c r="R102" s="162" t="str">
        <f>IF(Tabela13391720[[#This Row],[Diagnóstico]]="Não Prenha",Tabela13391720[[#This Row],[E.C.C DG]],"-")</f>
        <v>-</v>
      </c>
      <c r="S102" s="162"/>
      <c r="T102" s="162" t="str">
        <f>IF(Tabela13391720[[#This Row],[Diagnóstico]]="Não Prenha",Tabela13391720[[#This Row],[E.C.C. IA]],"-")</f>
        <v>-</v>
      </c>
      <c r="U102" s="162" t="str">
        <f>IF(Tabela13391720[[#This Row],[Diagnóstico]]="Não Prenha",Tabela13391720[[#This Row],[Raça IA]],"-")</f>
        <v>-</v>
      </c>
      <c r="V102" s="162"/>
      <c r="W102" s="162">
        <f>Tabela13391720[[#This Row],[Categoria]]</f>
        <v>0</v>
      </c>
      <c r="X102" s="162"/>
      <c r="Y102" s="162"/>
      <c r="Z102" s="162"/>
      <c r="AA102" s="162"/>
      <c r="AB102" s="150" t="str">
        <f t="shared" si="4"/>
        <v/>
      </c>
      <c r="AD102" s="154"/>
      <c r="AE102" s="155" t="str">
        <f>IF(Tabela13124101821[[#This Row],[Diagnóstico]]="Não Prenha ",Tabela13391720[[#This Row],[Vaca]],"-")</f>
        <v>-</v>
      </c>
      <c r="AF102" s="162"/>
      <c r="AG102" s="162"/>
      <c r="AH102" s="162"/>
      <c r="AI102" s="162"/>
      <c r="AJ102" s="162"/>
      <c r="AK102" s="162">
        <f>Tabela13391720[[#This Row],[Categoria]]</f>
        <v>0</v>
      </c>
      <c r="AL102" s="162"/>
      <c r="AM102" s="162"/>
      <c r="AN102" s="162"/>
      <c r="AO102" s="162"/>
      <c r="AP102" s="150" t="str">
        <f t="shared" si="5"/>
        <v/>
      </c>
    </row>
    <row r="103" spans="1:42" s="144" customFormat="1" x14ac:dyDescent="0.25">
      <c r="A103" s="156"/>
      <c r="B103" s="154"/>
      <c r="C103" s="155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50" t="str">
        <f t="shared" si="3"/>
        <v/>
      </c>
      <c r="P103" s="154"/>
      <c r="Q103" s="155" t="str">
        <f>IF(Tabela13391720[[#This Row],[Diagnóstico]]="Não Prenha",Tabela13391720[[#This Row],[Vaca]],"-")</f>
        <v>-</v>
      </c>
      <c r="R103" s="162" t="str">
        <f>IF(Tabela13391720[[#This Row],[Diagnóstico]]="Não Prenha",Tabela13391720[[#This Row],[E.C.C DG]],"-")</f>
        <v>-</v>
      </c>
      <c r="S103" s="162"/>
      <c r="T103" s="162" t="str">
        <f>IF(Tabela13391720[[#This Row],[Diagnóstico]]="Não Prenha",Tabela13391720[[#This Row],[E.C.C. IA]],"-")</f>
        <v>-</v>
      </c>
      <c r="U103" s="162" t="str">
        <f>IF(Tabela13391720[[#This Row],[Diagnóstico]]="Não Prenha",Tabela13391720[[#This Row],[Raça IA]],"-")</f>
        <v>-</v>
      </c>
      <c r="V103" s="162"/>
      <c r="W103" s="162">
        <f>Tabela13391720[[#This Row],[Categoria]]</f>
        <v>0</v>
      </c>
      <c r="X103" s="162"/>
      <c r="Y103" s="162"/>
      <c r="Z103" s="162"/>
      <c r="AA103" s="162"/>
      <c r="AB103" s="150" t="str">
        <f t="shared" si="4"/>
        <v/>
      </c>
      <c r="AD103" s="154"/>
      <c r="AE103" s="155" t="str">
        <f>IF(Tabela13124101821[[#This Row],[Diagnóstico]]="Não Prenha ",Tabela13391720[[#This Row],[Vaca]],"-")</f>
        <v>-</v>
      </c>
      <c r="AF103" s="162"/>
      <c r="AG103" s="162"/>
      <c r="AH103" s="162"/>
      <c r="AI103" s="162"/>
      <c r="AJ103" s="162"/>
      <c r="AK103" s="162">
        <f>Tabela13391720[[#This Row],[Categoria]]</f>
        <v>0</v>
      </c>
      <c r="AL103" s="162"/>
      <c r="AM103" s="162"/>
      <c r="AN103" s="162"/>
      <c r="AO103" s="162"/>
      <c r="AP103" s="150" t="str">
        <f t="shared" si="5"/>
        <v/>
      </c>
    </row>
    <row r="104" spans="1:42" s="144" customFormat="1" x14ac:dyDescent="0.25">
      <c r="A104" s="156"/>
      <c r="B104" s="154"/>
      <c r="C104" s="155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50" t="str">
        <f t="shared" si="3"/>
        <v/>
      </c>
      <c r="P104" s="154"/>
      <c r="Q104" s="155" t="str">
        <f>IF(Tabela13391720[[#This Row],[Diagnóstico]]="Não Prenha",Tabela13391720[[#This Row],[Vaca]],"-")</f>
        <v>-</v>
      </c>
      <c r="R104" s="162" t="str">
        <f>IF(Tabela13391720[[#This Row],[Diagnóstico]]="Não Prenha",Tabela13391720[[#This Row],[E.C.C DG]],"-")</f>
        <v>-</v>
      </c>
      <c r="S104" s="162"/>
      <c r="T104" s="162" t="str">
        <f>IF(Tabela13391720[[#This Row],[Diagnóstico]]="Não Prenha",Tabela13391720[[#This Row],[E.C.C. IA]],"-")</f>
        <v>-</v>
      </c>
      <c r="U104" s="162" t="str">
        <f>IF(Tabela13391720[[#This Row],[Diagnóstico]]="Não Prenha",Tabela13391720[[#This Row],[Raça IA]],"-")</f>
        <v>-</v>
      </c>
      <c r="V104" s="162"/>
      <c r="W104" s="162">
        <f>Tabela13391720[[#This Row],[Categoria]]</f>
        <v>0</v>
      </c>
      <c r="X104" s="162"/>
      <c r="Y104" s="162"/>
      <c r="Z104" s="162"/>
      <c r="AA104" s="162"/>
      <c r="AB104" s="150" t="str">
        <f t="shared" si="4"/>
        <v/>
      </c>
      <c r="AD104" s="154"/>
      <c r="AE104" s="155" t="str">
        <f>IF(Tabela13124101821[[#This Row],[Diagnóstico]]="Não Prenha ",Tabela13391720[[#This Row],[Vaca]],"-")</f>
        <v>-</v>
      </c>
      <c r="AF104" s="162"/>
      <c r="AG104" s="162"/>
      <c r="AH104" s="162"/>
      <c r="AI104" s="162"/>
      <c r="AJ104" s="162"/>
      <c r="AK104" s="162">
        <f>Tabela13391720[[#This Row],[Categoria]]</f>
        <v>0</v>
      </c>
      <c r="AL104" s="162"/>
      <c r="AM104" s="162"/>
      <c r="AN104" s="162"/>
      <c r="AO104" s="162"/>
      <c r="AP104" s="150" t="str">
        <f t="shared" si="5"/>
        <v/>
      </c>
    </row>
    <row r="105" spans="1:42" s="144" customFormat="1" x14ac:dyDescent="0.25">
      <c r="A105" s="156"/>
      <c r="B105" s="154"/>
      <c r="C105" s="155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50" t="str">
        <f t="shared" si="3"/>
        <v/>
      </c>
      <c r="P105" s="154"/>
      <c r="Q105" s="155" t="str">
        <f>IF(Tabela13391720[[#This Row],[Diagnóstico]]="Não Prenha",Tabela13391720[[#This Row],[Vaca]],"-")</f>
        <v>-</v>
      </c>
      <c r="R105" s="162" t="str">
        <f>IF(Tabela13391720[[#This Row],[Diagnóstico]]="Não Prenha",Tabela13391720[[#This Row],[E.C.C DG]],"-")</f>
        <v>-</v>
      </c>
      <c r="S105" s="162"/>
      <c r="T105" s="162" t="str">
        <f>IF(Tabela13391720[[#This Row],[Diagnóstico]]="Não Prenha",Tabela13391720[[#This Row],[E.C.C. IA]],"-")</f>
        <v>-</v>
      </c>
      <c r="U105" s="162" t="str">
        <f>IF(Tabela13391720[[#This Row],[Diagnóstico]]="Não Prenha",Tabela13391720[[#This Row],[Raça IA]],"-")</f>
        <v>-</v>
      </c>
      <c r="V105" s="162"/>
      <c r="W105" s="162">
        <f>Tabela13391720[[#This Row],[Categoria]]</f>
        <v>0</v>
      </c>
      <c r="X105" s="162"/>
      <c r="Y105" s="162"/>
      <c r="Z105" s="162"/>
      <c r="AA105" s="162"/>
      <c r="AB105" s="150" t="str">
        <f t="shared" si="4"/>
        <v/>
      </c>
      <c r="AD105" s="154"/>
      <c r="AE105" s="155" t="str">
        <f>IF(Tabela13124101821[[#This Row],[Diagnóstico]]="Não Prenha ",Tabela13391720[[#This Row],[Vaca]],"-")</f>
        <v>-</v>
      </c>
      <c r="AF105" s="162"/>
      <c r="AG105" s="162"/>
      <c r="AH105" s="162"/>
      <c r="AI105" s="162"/>
      <c r="AJ105" s="162"/>
      <c r="AK105" s="162">
        <f>Tabela13391720[[#This Row],[Categoria]]</f>
        <v>0</v>
      </c>
      <c r="AL105" s="162"/>
      <c r="AM105" s="162"/>
      <c r="AN105" s="162"/>
      <c r="AO105" s="162"/>
      <c r="AP105" s="150" t="str">
        <f t="shared" si="5"/>
        <v/>
      </c>
    </row>
    <row r="106" spans="1:42" s="144" customFormat="1" x14ac:dyDescent="0.25">
      <c r="A106" s="156"/>
      <c r="B106" s="154"/>
      <c r="C106" s="155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50" t="str">
        <f t="shared" si="3"/>
        <v/>
      </c>
      <c r="P106" s="154"/>
      <c r="Q106" s="155" t="str">
        <f>IF(Tabela13391720[[#This Row],[Diagnóstico]]="Não Prenha",Tabela13391720[[#This Row],[Vaca]],"-")</f>
        <v>-</v>
      </c>
      <c r="R106" s="162" t="str">
        <f>IF(Tabela13391720[[#This Row],[Diagnóstico]]="Não Prenha",Tabela13391720[[#This Row],[E.C.C DG]],"-")</f>
        <v>-</v>
      </c>
      <c r="S106" s="162"/>
      <c r="T106" s="162" t="str">
        <f>IF(Tabela13391720[[#This Row],[Diagnóstico]]="Não Prenha",Tabela13391720[[#This Row],[E.C.C. IA]],"-")</f>
        <v>-</v>
      </c>
      <c r="U106" s="162" t="str">
        <f>IF(Tabela13391720[[#This Row],[Diagnóstico]]="Não Prenha",Tabela13391720[[#This Row],[Raça IA]],"-")</f>
        <v>-</v>
      </c>
      <c r="V106" s="162"/>
      <c r="W106" s="162">
        <f>Tabela13391720[[#This Row],[Categoria]]</f>
        <v>0</v>
      </c>
      <c r="X106" s="162"/>
      <c r="Y106" s="162"/>
      <c r="Z106" s="162"/>
      <c r="AA106" s="162"/>
      <c r="AB106" s="150" t="str">
        <f t="shared" si="4"/>
        <v/>
      </c>
      <c r="AD106" s="154"/>
      <c r="AE106" s="155" t="str">
        <f>IF(Tabela13124101821[[#This Row],[Diagnóstico]]="Não Prenha ",Tabela13391720[[#This Row],[Vaca]],"-")</f>
        <v>-</v>
      </c>
      <c r="AF106" s="162"/>
      <c r="AG106" s="162"/>
      <c r="AH106" s="162"/>
      <c r="AI106" s="162"/>
      <c r="AJ106" s="162"/>
      <c r="AK106" s="162">
        <f>Tabela13391720[[#This Row],[Categoria]]</f>
        <v>0</v>
      </c>
      <c r="AL106" s="162"/>
      <c r="AM106" s="162"/>
      <c r="AN106" s="162"/>
      <c r="AO106" s="162"/>
      <c r="AP106" s="150" t="str">
        <f t="shared" si="5"/>
        <v/>
      </c>
    </row>
    <row r="107" spans="1:42" s="144" customFormat="1" x14ac:dyDescent="0.25">
      <c r="A107" s="156"/>
      <c r="B107" s="154"/>
      <c r="C107" s="155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50" t="str">
        <f t="shared" si="3"/>
        <v/>
      </c>
      <c r="P107" s="154"/>
      <c r="Q107" s="155" t="str">
        <f>IF(Tabela13391720[[#This Row],[Diagnóstico]]="Não Prenha",Tabela13391720[[#This Row],[Vaca]],"-")</f>
        <v>-</v>
      </c>
      <c r="R107" s="162" t="str">
        <f>IF(Tabela13391720[[#This Row],[Diagnóstico]]="Não Prenha",Tabela13391720[[#This Row],[E.C.C DG]],"-")</f>
        <v>-</v>
      </c>
      <c r="S107" s="162"/>
      <c r="T107" s="162" t="str">
        <f>IF(Tabela13391720[[#This Row],[Diagnóstico]]="Não Prenha",Tabela13391720[[#This Row],[E.C.C. IA]],"-")</f>
        <v>-</v>
      </c>
      <c r="U107" s="162" t="str">
        <f>IF(Tabela13391720[[#This Row],[Diagnóstico]]="Não Prenha",Tabela13391720[[#This Row],[Raça IA]],"-")</f>
        <v>-</v>
      </c>
      <c r="V107" s="162"/>
      <c r="W107" s="162">
        <f>Tabela13391720[[#This Row],[Categoria]]</f>
        <v>0</v>
      </c>
      <c r="X107" s="162"/>
      <c r="Y107" s="162"/>
      <c r="Z107" s="162"/>
      <c r="AA107" s="162"/>
      <c r="AB107" s="150" t="str">
        <f t="shared" si="4"/>
        <v/>
      </c>
      <c r="AD107" s="154"/>
      <c r="AE107" s="155" t="str">
        <f>IF(Tabela13124101821[[#This Row],[Diagnóstico]]="Não Prenha ",Tabela13391720[[#This Row],[Vaca]],"-")</f>
        <v>-</v>
      </c>
      <c r="AF107" s="162"/>
      <c r="AG107" s="162"/>
      <c r="AH107" s="162"/>
      <c r="AI107" s="162"/>
      <c r="AJ107" s="162"/>
      <c r="AK107" s="162">
        <f>Tabela13391720[[#This Row],[Categoria]]</f>
        <v>0</v>
      </c>
      <c r="AL107" s="162"/>
      <c r="AM107" s="162"/>
      <c r="AN107" s="162"/>
      <c r="AO107" s="162"/>
      <c r="AP107" s="150" t="str">
        <f t="shared" si="5"/>
        <v/>
      </c>
    </row>
    <row r="108" spans="1:42" s="144" customFormat="1" x14ac:dyDescent="0.25">
      <c r="A108" s="156"/>
      <c r="B108" s="154"/>
      <c r="C108" s="155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50" t="str">
        <f t="shared" si="3"/>
        <v/>
      </c>
      <c r="P108" s="154"/>
      <c r="Q108" s="155" t="str">
        <f>IF(Tabela13391720[[#This Row],[Diagnóstico]]="Não Prenha",Tabela13391720[[#This Row],[Vaca]],"-")</f>
        <v>-</v>
      </c>
      <c r="R108" s="162" t="str">
        <f>IF(Tabela13391720[[#This Row],[Diagnóstico]]="Não Prenha",Tabela13391720[[#This Row],[E.C.C DG]],"-")</f>
        <v>-</v>
      </c>
      <c r="S108" s="162"/>
      <c r="T108" s="162" t="str">
        <f>IF(Tabela13391720[[#This Row],[Diagnóstico]]="Não Prenha",Tabela13391720[[#This Row],[E.C.C. IA]],"-")</f>
        <v>-</v>
      </c>
      <c r="U108" s="162" t="str">
        <f>IF(Tabela13391720[[#This Row],[Diagnóstico]]="Não Prenha",Tabela13391720[[#This Row],[Raça IA]],"-")</f>
        <v>-</v>
      </c>
      <c r="V108" s="162"/>
      <c r="W108" s="162">
        <f>Tabela13391720[[#This Row],[Categoria]]</f>
        <v>0</v>
      </c>
      <c r="X108" s="162"/>
      <c r="Y108" s="162"/>
      <c r="Z108" s="162"/>
      <c r="AA108" s="162"/>
      <c r="AB108" s="150" t="str">
        <f t="shared" si="4"/>
        <v/>
      </c>
      <c r="AD108" s="154"/>
      <c r="AE108" s="155" t="str">
        <f>IF(Tabela13124101821[[#This Row],[Diagnóstico]]="Não Prenha ",Tabela13391720[[#This Row],[Vaca]],"-")</f>
        <v>-</v>
      </c>
      <c r="AF108" s="162"/>
      <c r="AG108" s="162"/>
      <c r="AH108" s="162"/>
      <c r="AI108" s="162"/>
      <c r="AJ108" s="162"/>
      <c r="AK108" s="162">
        <f>Tabela13391720[[#This Row],[Categoria]]</f>
        <v>0</v>
      </c>
      <c r="AL108" s="162"/>
      <c r="AM108" s="162"/>
      <c r="AN108" s="162"/>
      <c r="AO108" s="162"/>
      <c r="AP108" s="150" t="str">
        <f t="shared" si="5"/>
        <v/>
      </c>
    </row>
    <row r="109" spans="1:42" s="144" customFormat="1" x14ac:dyDescent="0.25">
      <c r="A109" s="156"/>
      <c r="B109" s="154"/>
      <c r="C109" s="155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50" t="str">
        <f t="shared" si="3"/>
        <v/>
      </c>
      <c r="P109" s="154"/>
      <c r="Q109" s="155" t="str">
        <f>IF(Tabela13391720[[#This Row],[Diagnóstico]]="Não Prenha",Tabela13391720[[#This Row],[Vaca]],"-")</f>
        <v>-</v>
      </c>
      <c r="R109" s="162" t="str">
        <f>IF(Tabela13391720[[#This Row],[Diagnóstico]]="Não Prenha",Tabela13391720[[#This Row],[E.C.C DG]],"-")</f>
        <v>-</v>
      </c>
      <c r="S109" s="162"/>
      <c r="T109" s="162" t="str">
        <f>IF(Tabela13391720[[#This Row],[Diagnóstico]]="Não Prenha",Tabela13391720[[#This Row],[E.C.C. IA]],"-")</f>
        <v>-</v>
      </c>
      <c r="U109" s="162" t="str">
        <f>IF(Tabela13391720[[#This Row],[Diagnóstico]]="Não Prenha",Tabela13391720[[#This Row],[Raça IA]],"-")</f>
        <v>-</v>
      </c>
      <c r="V109" s="162"/>
      <c r="W109" s="162">
        <f>Tabela13391720[[#This Row],[Categoria]]</f>
        <v>0</v>
      </c>
      <c r="X109" s="162"/>
      <c r="Y109" s="162"/>
      <c r="Z109" s="162"/>
      <c r="AA109" s="162"/>
      <c r="AB109" s="150" t="str">
        <f t="shared" si="4"/>
        <v/>
      </c>
      <c r="AD109" s="154"/>
      <c r="AE109" s="155" t="str">
        <f>IF(Tabela13124101821[[#This Row],[Diagnóstico]]="Não Prenha ",Tabela13391720[[#This Row],[Vaca]],"-")</f>
        <v>-</v>
      </c>
      <c r="AF109" s="162"/>
      <c r="AG109" s="162"/>
      <c r="AH109" s="162"/>
      <c r="AI109" s="162"/>
      <c r="AJ109" s="162"/>
      <c r="AK109" s="162">
        <f>Tabela13391720[[#This Row],[Categoria]]</f>
        <v>0</v>
      </c>
      <c r="AL109" s="162"/>
      <c r="AM109" s="162"/>
      <c r="AN109" s="162"/>
      <c r="AO109" s="162"/>
      <c r="AP109" s="150" t="str">
        <f t="shared" si="5"/>
        <v/>
      </c>
    </row>
    <row r="110" spans="1:42" s="144" customFormat="1" x14ac:dyDescent="0.25">
      <c r="A110" s="156"/>
      <c r="B110" s="154"/>
      <c r="C110" s="155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50" t="str">
        <f t="shared" si="3"/>
        <v/>
      </c>
      <c r="P110" s="154"/>
      <c r="Q110" s="155" t="str">
        <f>IF(Tabela13391720[[#This Row],[Diagnóstico]]="Não Prenha",Tabela13391720[[#This Row],[Vaca]],"-")</f>
        <v>-</v>
      </c>
      <c r="R110" s="162" t="str">
        <f>IF(Tabela13391720[[#This Row],[Diagnóstico]]="Não Prenha",Tabela13391720[[#This Row],[E.C.C DG]],"-")</f>
        <v>-</v>
      </c>
      <c r="S110" s="162"/>
      <c r="T110" s="162" t="str">
        <f>IF(Tabela13391720[[#This Row],[Diagnóstico]]="Não Prenha",Tabela13391720[[#This Row],[E.C.C. IA]],"-")</f>
        <v>-</v>
      </c>
      <c r="U110" s="162" t="str">
        <f>IF(Tabela13391720[[#This Row],[Diagnóstico]]="Não Prenha",Tabela13391720[[#This Row],[Raça IA]],"-")</f>
        <v>-</v>
      </c>
      <c r="V110" s="162"/>
      <c r="W110" s="162">
        <f>Tabela13391720[[#This Row],[Categoria]]</f>
        <v>0</v>
      </c>
      <c r="X110" s="162"/>
      <c r="Y110" s="162"/>
      <c r="Z110" s="162"/>
      <c r="AA110" s="162"/>
      <c r="AB110" s="150" t="str">
        <f t="shared" si="4"/>
        <v/>
      </c>
      <c r="AD110" s="154"/>
      <c r="AE110" s="155" t="str">
        <f>IF(Tabela13124101821[[#This Row],[Diagnóstico]]="Não Prenha ",Tabela13391720[[#This Row],[Vaca]],"-")</f>
        <v>-</v>
      </c>
      <c r="AF110" s="162"/>
      <c r="AG110" s="162"/>
      <c r="AH110" s="162"/>
      <c r="AI110" s="162"/>
      <c r="AJ110" s="162"/>
      <c r="AK110" s="162">
        <f>Tabela13391720[[#This Row],[Categoria]]</f>
        <v>0</v>
      </c>
      <c r="AL110" s="162"/>
      <c r="AM110" s="162"/>
      <c r="AN110" s="162"/>
      <c r="AO110" s="162"/>
      <c r="AP110" s="150" t="str">
        <f t="shared" si="5"/>
        <v/>
      </c>
    </row>
    <row r="111" spans="1:42" s="144" customFormat="1" x14ac:dyDescent="0.25">
      <c r="A111" s="156"/>
      <c r="B111" s="154"/>
      <c r="C111" s="155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50" t="str">
        <f t="shared" si="3"/>
        <v/>
      </c>
      <c r="P111" s="154"/>
      <c r="Q111" s="155" t="str">
        <f>IF(Tabela13391720[[#This Row],[Diagnóstico]]="Não Prenha",Tabela13391720[[#This Row],[Vaca]],"-")</f>
        <v>-</v>
      </c>
      <c r="R111" s="162" t="str">
        <f>IF(Tabela13391720[[#This Row],[Diagnóstico]]="Não Prenha",Tabela13391720[[#This Row],[E.C.C DG]],"-")</f>
        <v>-</v>
      </c>
      <c r="S111" s="162"/>
      <c r="T111" s="162" t="str">
        <f>IF(Tabela13391720[[#This Row],[Diagnóstico]]="Não Prenha",Tabela13391720[[#This Row],[E.C.C. IA]],"-")</f>
        <v>-</v>
      </c>
      <c r="U111" s="162" t="str">
        <f>IF(Tabela13391720[[#This Row],[Diagnóstico]]="Não Prenha",Tabela13391720[[#This Row],[Raça IA]],"-")</f>
        <v>-</v>
      </c>
      <c r="V111" s="162"/>
      <c r="W111" s="162">
        <f>Tabela13391720[[#This Row],[Categoria]]</f>
        <v>0</v>
      </c>
      <c r="X111" s="162"/>
      <c r="Y111" s="162"/>
      <c r="Z111" s="162"/>
      <c r="AA111" s="162"/>
      <c r="AB111" s="150" t="str">
        <f t="shared" si="4"/>
        <v/>
      </c>
      <c r="AD111" s="154"/>
      <c r="AE111" s="155" t="str">
        <f>IF(Tabela13124101821[[#This Row],[Diagnóstico]]="Não Prenha ",Tabela13391720[[#This Row],[Vaca]],"-")</f>
        <v>-</v>
      </c>
      <c r="AF111" s="162"/>
      <c r="AG111" s="162"/>
      <c r="AH111" s="162"/>
      <c r="AI111" s="162"/>
      <c r="AJ111" s="162"/>
      <c r="AK111" s="162">
        <f>Tabela13391720[[#This Row],[Categoria]]</f>
        <v>0</v>
      </c>
      <c r="AL111" s="162"/>
      <c r="AM111" s="162"/>
      <c r="AN111" s="162"/>
      <c r="AO111" s="162"/>
      <c r="AP111" s="150" t="str">
        <f t="shared" si="5"/>
        <v/>
      </c>
    </row>
    <row r="112" spans="1:42" s="144" customFormat="1" x14ac:dyDescent="0.25">
      <c r="A112" s="156"/>
      <c r="B112" s="154"/>
      <c r="C112" s="155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50" t="str">
        <f t="shared" si="3"/>
        <v/>
      </c>
      <c r="P112" s="154"/>
      <c r="Q112" s="155" t="str">
        <f>IF(Tabela13391720[[#This Row],[Diagnóstico]]="Não Prenha",Tabela13391720[[#This Row],[Vaca]],"-")</f>
        <v>-</v>
      </c>
      <c r="R112" s="162" t="str">
        <f>IF(Tabela13391720[[#This Row],[Diagnóstico]]="Não Prenha",Tabela13391720[[#This Row],[E.C.C DG]],"-")</f>
        <v>-</v>
      </c>
      <c r="S112" s="162"/>
      <c r="T112" s="162" t="str">
        <f>IF(Tabela13391720[[#This Row],[Diagnóstico]]="Não Prenha",Tabela13391720[[#This Row],[E.C.C. IA]],"-")</f>
        <v>-</v>
      </c>
      <c r="U112" s="162" t="str">
        <f>IF(Tabela13391720[[#This Row],[Diagnóstico]]="Não Prenha",Tabela13391720[[#This Row],[Raça IA]],"-")</f>
        <v>-</v>
      </c>
      <c r="V112" s="162"/>
      <c r="W112" s="162">
        <f>Tabela13391720[[#This Row],[Categoria]]</f>
        <v>0</v>
      </c>
      <c r="X112" s="162"/>
      <c r="Y112" s="162"/>
      <c r="Z112" s="162"/>
      <c r="AA112" s="162"/>
      <c r="AB112" s="150" t="str">
        <f t="shared" si="4"/>
        <v/>
      </c>
      <c r="AD112" s="154"/>
      <c r="AE112" s="155" t="str">
        <f>IF(Tabela13124101821[[#This Row],[Diagnóstico]]="Não Prenha ",Tabela13391720[[#This Row],[Vaca]],"-")</f>
        <v>-</v>
      </c>
      <c r="AF112" s="162"/>
      <c r="AG112" s="162"/>
      <c r="AH112" s="162"/>
      <c r="AI112" s="162"/>
      <c r="AJ112" s="162"/>
      <c r="AK112" s="162">
        <f>Tabela13391720[[#This Row],[Categoria]]</f>
        <v>0</v>
      </c>
      <c r="AL112" s="162"/>
      <c r="AM112" s="162"/>
      <c r="AN112" s="162"/>
      <c r="AO112" s="162"/>
      <c r="AP112" s="150" t="str">
        <f t="shared" si="5"/>
        <v/>
      </c>
    </row>
    <row r="113" spans="1:42" s="144" customFormat="1" x14ac:dyDescent="0.25">
      <c r="A113" s="156"/>
      <c r="B113" s="154"/>
      <c r="C113" s="155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50" t="str">
        <f t="shared" si="3"/>
        <v/>
      </c>
      <c r="P113" s="154"/>
      <c r="Q113" s="155" t="str">
        <f>IF(Tabela13391720[[#This Row],[Diagnóstico]]="Não Prenha",Tabela13391720[[#This Row],[Vaca]],"-")</f>
        <v>-</v>
      </c>
      <c r="R113" s="162" t="str">
        <f>IF(Tabela13391720[[#This Row],[Diagnóstico]]="Não Prenha",Tabela13391720[[#This Row],[E.C.C DG]],"-")</f>
        <v>-</v>
      </c>
      <c r="S113" s="162"/>
      <c r="T113" s="162" t="str">
        <f>IF(Tabela13391720[[#This Row],[Diagnóstico]]="Não Prenha",Tabela13391720[[#This Row],[E.C.C. IA]],"-")</f>
        <v>-</v>
      </c>
      <c r="U113" s="162" t="str">
        <f>IF(Tabela13391720[[#This Row],[Diagnóstico]]="Não Prenha",Tabela13391720[[#This Row],[Raça IA]],"-")</f>
        <v>-</v>
      </c>
      <c r="V113" s="162"/>
      <c r="W113" s="162">
        <f>Tabela13391720[[#This Row],[Categoria]]</f>
        <v>0</v>
      </c>
      <c r="X113" s="162"/>
      <c r="Y113" s="162"/>
      <c r="Z113" s="162"/>
      <c r="AA113" s="162"/>
      <c r="AB113" s="150" t="str">
        <f t="shared" si="4"/>
        <v/>
      </c>
      <c r="AD113" s="154"/>
      <c r="AE113" s="155" t="str">
        <f>IF(Tabela13124101821[[#This Row],[Diagnóstico]]="Não Prenha ",Tabela13391720[[#This Row],[Vaca]],"-")</f>
        <v>-</v>
      </c>
      <c r="AF113" s="162"/>
      <c r="AG113" s="162"/>
      <c r="AH113" s="162"/>
      <c r="AI113" s="162"/>
      <c r="AJ113" s="162"/>
      <c r="AK113" s="162">
        <f>Tabela13391720[[#This Row],[Categoria]]</f>
        <v>0</v>
      </c>
      <c r="AL113" s="162"/>
      <c r="AM113" s="162"/>
      <c r="AN113" s="162"/>
      <c r="AO113" s="162"/>
      <c r="AP113" s="150" t="str">
        <f t="shared" si="5"/>
        <v/>
      </c>
    </row>
    <row r="114" spans="1:42" s="144" customFormat="1" x14ac:dyDescent="0.25">
      <c r="A114" s="156"/>
      <c r="B114" s="154"/>
      <c r="C114" s="155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50" t="str">
        <f t="shared" si="3"/>
        <v/>
      </c>
      <c r="P114" s="154"/>
      <c r="Q114" s="155" t="str">
        <f>IF(Tabela13391720[[#This Row],[Diagnóstico]]="Não Prenha",Tabela13391720[[#This Row],[Vaca]],"-")</f>
        <v>-</v>
      </c>
      <c r="R114" s="162" t="str">
        <f>IF(Tabela13391720[[#This Row],[Diagnóstico]]="Não Prenha",Tabela13391720[[#This Row],[E.C.C DG]],"-")</f>
        <v>-</v>
      </c>
      <c r="S114" s="162"/>
      <c r="T114" s="162" t="str">
        <f>IF(Tabela13391720[[#This Row],[Diagnóstico]]="Não Prenha",Tabela13391720[[#This Row],[E.C.C. IA]],"-")</f>
        <v>-</v>
      </c>
      <c r="U114" s="162" t="str">
        <f>IF(Tabela13391720[[#This Row],[Diagnóstico]]="Não Prenha",Tabela13391720[[#This Row],[Raça IA]],"-")</f>
        <v>-</v>
      </c>
      <c r="V114" s="162"/>
      <c r="W114" s="162">
        <f>Tabela13391720[[#This Row],[Categoria]]</f>
        <v>0</v>
      </c>
      <c r="X114" s="162"/>
      <c r="Y114" s="162"/>
      <c r="Z114" s="162"/>
      <c r="AA114" s="162"/>
      <c r="AB114" s="150" t="str">
        <f t="shared" si="4"/>
        <v/>
      </c>
      <c r="AD114" s="154"/>
      <c r="AE114" s="155" t="str">
        <f>IF(Tabela13124101821[[#This Row],[Diagnóstico]]="Não Prenha ",Tabela13391720[[#This Row],[Vaca]],"-")</f>
        <v>-</v>
      </c>
      <c r="AF114" s="162"/>
      <c r="AG114" s="162"/>
      <c r="AH114" s="162"/>
      <c r="AI114" s="162"/>
      <c r="AJ114" s="162"/>
      <c r="AK114" s="162">
        <f>Tabela13391720[[#This Row],[Categoria]]</f>
        <v>0</v>
      </c>
      <c r="AL114" s="162"/>
      <c r="AM114" s="162"/>
      <c r="AN114" s="162"/>
      <c r="AO114" s="162"/>
      <c r="AP114" s="150" t="str">
        <f t="shared" si="5"/>
        <v/>
      </c>
    </row>
    <row r="115" spans="1:42" s="144" customFormat="1" x14ac:dyDescent="0.25">
      <c r="A115" s="156"/>
      <c r="B115" s="154"/>
      <c r="C115" s="155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50" t="str">
        <f t="shared" si="3"/>
        <v/>
      </c>
      <c r="P115" s="154"/>
      <c r="Q115" s="155" t="str">
        <f>IF(Tabela13391720[[#This Row],[Diagnóstico]]="Não Prenha",Tabela13391720[[#This Row],[Vaca]],"-")</f>
        <v>-</v>
      </c>
      <c r="R115" s="162" t="str">
        <f>IF(Tabela13391720[[#This Row],[Diagnóstico]]="Não Prenha",Tabela13391720[[#This Row],[E.C.C DG]],"-")</f>
        <v>-</v>
      </c>
      <c r="S115" s="162"/>
      <c r="T115" s="162" t="str">
        <f>IF(Tabela13391720[[#This Row],[Diagnóstico]]="Não Prenha",Tabela13391720[[#This Row],[E.C.C. IA]],"-")</f>
        <v>-</v>
      </c>
      <c r="U115" s="162" t="str">
        <f>IF(Tabela13391720[[#This Row],[Diagnóstico]]="Não Prenha",Tabela13391720[[#This Row],[Raça IA]],"-")</f>
        <v>-</v>
      </c>
      <c r="V115" s="162"/>
      <c r="W115" s="162">
        <f>Tabela13391720[[#This Row],[Categoria]]</f>
        <v>0</v>
      </c>
      <c r="X115" s="162"/>
      <c r="Y115" s="162"/>
      <c r="Z115" s="162"/>
      <c r="AA115" s="162"/>
      <c r="AB115" s="150" t="str">
        <f t="shared" si="4"/>
        <v/>
      </c>
      <c r="AD115" s="154"/>
      <c r="AE115" s="155" t="str">
        <f>IF(Tabela13124101821[[#This Row],[Diagnóstico]]="Não Prenha ",Tabela13391720[[#This Row],[Vaca]],"-")</f>
        <v>-</v>
      </c>
      <c r="AF115" s="162"/>
      <c r="AG115" s="162"/>
      <c r="AH115" s="162"/>
      <c r="AI115" s="162"/>
      <c r="AJ115" s="162"/>
      <c r="AK115" s="162">
        <f>Tabela13391720[[#This Row],[Categoria]]</f>
        <v>0</v>
      </c>
      <c r="AL115" s="162"/>
      <c r="AM115" s="162"/>
      <c r="AN115" s="162"/>
      <c r="AO115" s="162"/>
      <c r="AP115" s="150" t="str">
        <f t="shared" si="5"/>
        <v/>
      </c>
    </row>
    <row r="116" spans="1:42" s="144" customFormat="1" x14ac:dyDescent="0.25">
      <c r="A116" s="156"/>
      <c r="B116" s="154"/>
      <c r="C116" s="155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50" t="str">
        <f t="shared" si="3"/>
        <v/>
      </c>
      <c r="P116" s="154"/>
      <c r="Q116" s="155" t="str">
        <f>IF(Tabela13391720[[#This Row],[Diagnóstico]]="Não Prenha",Tabela13391720[[#This Row],[Vaca]],"-")</f>
        <v>-</v>
      </c>
      <c r="R116" s="162" t="str">
        <f>IF(Tabela13391720[[#This Row],[Diagnóstico]]="Não Prenha",Tabela13391720[[#This Row],[E.C.C DG]],"-")</f>
        <v>-</v>
      </c>
      <c r="S116" s="162"/>
      <c r="T116" s="162" t="str">
        <f>IF(Tabela13391720[[#This Row],[Diagnóstico]]="Não Prenha",Tabela13391720[[#This Row],[E.C.C. IA]],"-")</f>
        <v>-</v>
      </c>
      <c r="U116" s="162" t="str">
        <f>IF(Tabela13391720[[#This Row],[Diagnóstico]]="Não Prenha",Tabela13391720[[#This Row],[Raça IA]],"-")</f>
        <v>-</v>
      </c>
      <c r="V116" s="162"/>
      <c r="W116" s="162">
        <f>Tabela13391720[[#This Row],[Categoria]]</f>
        <v>0</v>
      </c>
      <c r="X116" s="162"/>
      <c r="Y116" s="162"/>
      <c r="Z116" s="162"/>
      <c r="AA116" s="162"/>
      <c r="AB116" s="150" t="str">
        <f t="shared" si="4"/>
        <v/>
      </c>
      <c r="AD116" s="154"/>
      <c r="AE116" s="155" t="str">
        <f>IF(Tabela13124101821[[#This Row],[Diagnóstico]]="Não Prenha ",Tabela13391720[[#This Row],[Vaca]],"-")</f>
        <v>-</v>
      </c>
      <c r="AF116" s="162"/>
      <c r="AG116" s="162"/>
      <c r="AH116" s="162"/>
      <c r="AI116" s="162"/>
      <c r="AJ116" s="162"/>
      <c r="AK116" s="162">
        <f>Tabela13391720[[#This Row],[Categoria]]</f>
        <v>0</v>
      </c>
      <c r="AL116" s="162"/>
      <c r="AM116" s="162"/>
      <c r="AN116" s="162"/>
      <c r="AO116" s="162"/>
      <c r="AP116" s="150" t="str">
        <f t="shared" si="5"/>
        <v/>
      </c>
    </row>
    <row r="117" spans="1:42" s="144" customFormat="1" x14ac:dyDescent="0.25">
      <c r="A117" s="156"/>
      <c r="B117" s="154"/>
      <c r="C117" s="155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50" t="str">
        <f t="shared" si="3"/>
        <v/>
      </c>
      <c r="P117" s="154"/>
      <c r="Q117" s="155" t="str">
        <f>IF(Tabela13391720[[#This Row],[Diagnóstico]]="Não Prenha",Tabela13391720[[#This Row],[Vaca]],"-")</f>
        <v>-</v>
      </c>
      <c r="R117" s="162" t="str">
        <f>IF(Tabela13391720[[#This Row],[Diagnóstico]]="Não Prenha",Tabela13391720[[#This Row],[E.C.C DG]],"-")</f>
        <v>-</v>
      </c>
      <c r="S117" s="162"/>
      <c r="T117" s="162" t="str">
        <f>IF(Tabela13391720[[#This Row],[Diagnóstico]]="Não Prenha",Tabela13391720[[#This Row],[E.C.C. IA]],"-")</f>
        <v>-</v>
      </c>
      <c r="U117" s="162" t="str">
        <f>IF(Tabela13391720[[#This Row],[Diagnóstico]]="Não Prenha",Tabela13391720[[#This Row],[Raça IA]],"-")</f>
        <v>-</v>
      </c>
      <c r="V117" s="162"/>
      <c r="W117" s="162">
        <f>Tabela13391720[[#This Row],[Categoria]]</f>
        <v>0</v>
      </c>
      <c r="X117" s="162"/>
      <c r="Y117" s="162"/>
      <c r="Z117" s="162"/>
      <c r="AA117" s="162"/>
      <c r="AB117" s="150" t="str">
        <f t="shared" si="4"/>
        <v/>
      </c>
      <c r="AD117" s="154"/>
      <c r="AE117" s="155" t="str">
        <f>IF(Tabela13124101821[[#This Row],[Diagnóstico]]="Não Prenha ",Tabela13391720[[#This Row],[Vaca]],"-")</f>
        <v>-</v>
      </c>
      <c r="AF117" s="162"/>
      <c r="AG117" s="162"/>
      <c r="AH117" s="162"/>
      <c r="AI117" s="162"/>
      <c r="AJ117" s="162"/>
      <c r="AK117" s="162">
        <f>Tabela13391720[[#This Row],[Categoria]]</f>
        <v>0</v>
      </c>
      <c r="AL117" s="162"/>
      <c r="AM117" s="162"/>
      <c r="AN117" s="162"/>
      <c r="AO117" s="162"/>
      <c r="AP117" s="150" t="str">
        <f t="shared" si="5"/>
        <v/>
      </c>
    </row>
    <row r="118" spans="1:42" s="144" customFormat="1" x14ac:dyDescent="0.25">
      <c r="A118" s="156"/>
      <c r="B118" s="154"/>
      <c r="C118" s="155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50" t="str">
        <f t="shared" si="3"/>
        <v/>
      </c>
      <c r="P118" s="154"/>
      <c r="Q118" s="155" t="str">
        <f>IF(Tabela13391720[[#This Row],[Diagnóstico]]="Não Prenha",Tabela13391720[[#This Row],[Vaca]],"-")</f>
        <v>-</v>
      </c>
      <c r="R118" s="162" t="str">
        <f>IF(Tabela13391720[[#This Row],[Diagnóstico]]="Não Prenha",Tabela13391720[[#This Row],[E.C.C DG]],"-")</f>
        <v>-</v>
      </c>
      <c r="S118" s="162"/>
      <c r="T118" s="162" t="str">
        <f>IF(Tabela13391720[[#This Row],[Diagnóstico]]="Não Prenha",Tabela13391720[[#This Row],[E.C.C. IA]],"-")</f>
        <v>-</v>
      </c>
      <c r="U118" s="162" t="str">
        <f>IF(Tabela13391720[[#This Row],[Diagnóstico]]="Não Prenha",Tabela13391720[[#This Row],[Raça IA]],"-")</f>
        <v>-</v>
      </c>
      <c r="V118" s="162"/>
      <c r="W118" s="162">
        <f>Tabela13391720[[#This Row],[Categoria]]</f>
        <v>0</v>
      </c>
      <c r="X118" s="162"/>
      <c r="Y118" s="162"/>
      <c r="Z118" s="162"/>
      <c r="AA118" s="162"/>
      <c r="AB118" s="150" t="str">
        <f t="shared" si="4"/>
        <v/>
      </c>
      <c r="AD118" s="154"/>
      <c r="AE118" s="155" t="str">
        <f>IF(Tabela13124101821[[#This Row],[Diagnóstico]]="Não Prenha ",Tabela13391720[[#This Row],[Vaca]],"-")</f>
        <v>-</v>
      </c>
      <c r="AF118" s="162"/>
      <c r="AG118" s="162"/>
      <c r="AH118" s="162"/>
      <c r="AI118" s="162"/>
      <c r="AJ118" s="162"/>
      <c r="AK118" s="162">
        <f>Tabela13391720[[#This Row],[Categoria]]</f>
        <v>0</v>
      </c>
      <c r="AL118" s="162"/>
      <c r="AM118" s="162"/>
      <c r="AN118" s="162"/>
      <c r="AO118" s="162"/>
      <c r="AP118" s="150" t="str">
        <f t="shared" si="5"/>
        <v/>
      </c>
    </row>
    <row r="119" spans="1:42" s="144" customFormat="1" x14ac:dyDescent="0.25">
      <c r="A119" s="156"/>
      <c r="B119" s="154"/>
      <c r="C119" s="155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50" t="str">
        <f t="shared" si="3"/>
        <v/>
      </c>
      <c r="P119" s="154"/>
      <c r="Q119" s="155" t="str">
        <f>IF(Tabela13391720[[#This Row],[Diagnóstico]]="Não Prenha",Tabela13391720[[#This Row],[Vaca]],"-")</f>
        <v>-</v>
      </c>
      <c r="R119" s="162" t="str">
        <f>IF(Tabela13391720[[#This Row],[Diagnóstico]]="Não Prenha",Tabela13391720[[#This Row],[E.C.C DG]],"-")</f>
        <v>-</v>
      </c>
      <c r="S119" s="162"/>
      <c r="T119" s="162" t="str">
        <f>IF(Tabela13391720[[#This Row],[Diagnóstico]]="Não Prenha",Tabela13391720[[#This Row],[E.C.C. IA]],"-")</f>
        <v>-</v>
      </c>
      <c r="U119" s="162" t="str">
        <f>IF(Tabela13391720[[#This Row],[Diagnóstico]]="Não Prenha",Tabela13391720[[#This Row],[Raça IA]],"-")</f>
        <v>-</v>
      </c>
      <c r="V119" s="162"/>
      <c r="W119" s="162">
        <f>Tabela13391720[[#This Row],[Categoria]]</f>
        <v>0</v>
      </c>
      <c r="X119" s="162"/>
      <c r="Y119" s="162"/>
      <c r="Z119" s="162"/>
      <c r="AA119" s="162"/>
      <c r="AB119" s="150" t="str">
        <f t="shared" si="4"/>
        <v/>
      </c>
      <c r="AD119" s="154"/>
      <c r="AE119" s="155" t="str">
        <f>IF(Tabela13124101821[[#This Row],[Diagnóstico]]="Não Prenha ",Tabela13391720[[#This Row],[Vaca]],"-")</f>
        <v>-</v>
      </c>
      <c r="AF119" s="162"/>
      <c r="AG119" s="162"/>
      <c r="AH119" s="162"/>
      <c r="AI119" s="162"/>
      <c r="AJ119" s="162"/>
      <c r="AK119" s="162">
        <f>Tabela13391720[[#This Row],[Categoria]]</f>
        <v>0</v>
      </c>
      <c r="AL119" s="162"/>
      <c r="AM119" s="162"/>
      <c r="AN119" s="162"/>
      <c r="AO119" s="162"/>
      <c r="AP119" s="150" t="str">
        <f t="shared" si="5"/>
        <v/>
      </c>
    </row>
    <row r="120" spans="1:42" s="144" customFormat="1" x14ac:dyDescent="0.25">
      <c r="A120" s="156"/>
      <c r="B120" s="154"/>
      <c r="C120" s="155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50" t="str">
        <f t="shared" si="3"/>
        <v/>
      </c>
      <c r="P120" s="154"/>
      <c r="Q120" s="155" t="str">
        <f>IF(Tabela13391720[[#This Row],[Diagnóstico]]="Não Prenha",Tabela13391720[[#This Row],[Vaca]],"-")</f>
        <v>-</v>
      </c>
      <c r="R120" s="162" t="str">
        <f>IF(Tabela13391720[[#This Row],[Diagnóstico]]="Não Prenha",Tabela13391720[[#This Row],[E.C.C DG]],"-")</f>
        <v>-</v>
      </c>
      <c r="S120" s="162"/>
      <c r="T120" s="162" t="str">
        <f>IF(Tabela13391720[[#This Row],[Diagnóstico]]="Não Prenha",Tabela13391720[[#This Row],[E.C.C. IA]],"-")</f>
        <v>-</v>
      </c>
      <c r="U120" s="162" t="str">
        <f>IF(Tabela13391720[[#This Row],[Diagnóstico]]="Não Prenha",Tabela13391720[[#This Row],[Raça IA]],"-")</f>
        <v>-</v>
      </c>
      <c r="V120" s="162"/>
      <c r="W120" s="162">
        <f>Tabela13391720[[#This Row],[Categoria]]</f>
        <v>0</v>
      </c>
      <c r="X120" s="162"/>
      <c r="Y120" s="162"/>
      <c r="Z120" s="162"/>
      <c r="AA120" s="162"/>
      <c r="AB120" s="150" t="str">
        <f t="shared" si="4"/>
        <v/>
      </c>
      <c r="AD120" s="154"/>
      <c r="AE120" s="155" t="str">
        <f>IF(Tabela13124101821[[#This Row],[Diagnóstico]]="Não Prenha ",Tabela13391720[[#This Row],[Vaca]],"-")</f>
        <v>-</v>
      </c>
      <c r="AF120" s="162"/>
      <c r="AG120" s="162"/>
      <c r="AH120" s="162"/>
      <c r="AI120" s="162"/>
      <c r="AJ120" s="162"/>
      <c r="AK120" s="162">
        <f>Tabela13391720[[#This Row],[Categoria]]</f>
        <v>0</v>
      </c>
      <c r="AL120" s="162"/>
      <c r="AM120" s="162"/>
      <c r="AN120" s="162"/>
      <c r="AO120" s="162"/>
      <c r="AP120" s="150" t="str">
        <f t="shared" si="5"/>
        <v/>
      </c>
    </row>
    <row r="121" spans="1:42" s="144" customFormat="1" x14ac:dyDescent="0.25">
      <c r="A121" s="156"/>
      <c r="B121" s="154"/>
      <c r="C121" s="155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50" t="str">
        <f t="shared" si="3"/>
        <v/>
      </c>
      <c r="P121" s="154"/>
      <c r="Q121" s="155" t="str">
        <f>IF(Tabela13391720[[#This Row],[Diagnóstico]]="Não Prenha",Tabela13391720[[#This Row],[Vaca]],"-")</f>
        <v>-</v>
      </c>
      <c r="R121" s="162" t="str">
        <f>IF(Tabela13391720[[#This Row],[Diagnóstico]]="Não Prenha",Tabela13391720[[#This Row],[E.C.C DG]],"-")</f>
        <v>-</v>
      </c>
      <c r="S121" s="162"/>
      <c r="T121" s="162" t="str">
        <f>IF(Tabela13391720[[#This Row],[Diagnóstico]]="Não Prenha",Tabela13391720[[#This Row],[E.C.C. IA]],"-")</f>
        <v>-</v>
      </c>
      <c r="U121" s="162" t="str">
        <f>IF(Tabela13391720[[#This Row],[Diagnóstico]]="Não Prenha",Tabela13391720[[#This Row],[Raça IA]],"-")</f>
        <v>-</v>
      </c>
      <c r="V121" s="162"/>
      <c r="W121" s="162">
        <f>Tabela13391720[[#This Row],[Categoria]]</f>
        <v>0</v>
      </c>
      <c r="X121" s="162"/>
      <c r="Y121" s="162"/>
      <c r="Z121" s="162"/>
      <c r="AA121" s="162"/>
      <c r="AB121" s="150" t="str">
        <f t="shared" si="4"/>
        <v/>
      </c>
      <c r="AD121" s="154"/>
      <c r="AE121" s="155" t="str">
        <f>IF(Tabela13124101821[[#This Row],[Diagnóstico]]="Não Prenha ",Tabela13391720[[#This Row],[Vaca]],"-")</f>
        <v>-</v>
      </c>
      <c r="AF121" s="162"/>
      <c r="AG121" s="162"/>
      <c r="AH121" s="162"/>
      <c r="AI121" s="162"/>
      <c r="AJ121" s="162"/>
      <c r="AK121" s="162">
        <f>Tabela13391720[[#This Row],[Categoria]]</f>
        <v>0</v>
      </c>
      <c r="AL121" s="162"/>
      <c r="AM121" s="162"/>
      <c r="AN121" s="162"/>
      <c r="AO121" s="162"/>
      <c r="AP121" s="150" t="str">
        <f t="shared" si="5"/>
        <v/>
      </c>
    </row>
    <row r="122" spans="1:42" s="144" customFormat="1" x14ac:dyDescent="0.25">
      <c r="A122" s="156"/>
      <c r="B122" s="154"/>
      <c r="C122" s="155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50" t="str">
        <f t="shared" si="3"/>
        <v/>
      </c>
      <c r="P122" s="154"/>
      <c r="Q122" s="155" t="str">
        <f>IF(Tabela13391720[[#This Row],[Diagnóstico]]="Não Prenha",Tabela13391720[[#This Row],[Vaca]],"-")</f>
        <v>-</v>
      </c>
      <c r="R122" s="162" t="str">
        <f>IF(Tabela13391720[[#This Row],[Diagnóstico]]="Não Prenha",Tabela13391720[[#This Row],[E.C.C DG]],"-")</f>
        <v>-</v>
      </c>
      <c r="S122" s="162"/>
      <c r="T122" s="162" t="str">
        <f>IF(Tabela13391720[[#This Row],[Diagnóstico]]="Não Prenha",Tabela13391720[[#This Row],[E.C.C. IA]],"-")</f>
        <v>-</v>
      </c>
      <c r="U122" s="162" t="str">
        <f>IF(Tabela13391720[[#This Row],[Diagnóstico]]="Não Prenha",Tabela13391720[[#This Row],[Raça IA]],"-")</f>
        <v>-</v>
      </c>
      <c r="V122" s="162"/>
      <c r="W122" s="162">
        <f>Tabela13391720[[#This Row],[Categoria]]</f>
        <v>0</v>
      </c>
      <c r="X122" s="162"/>
      <c r="Y122" s="162"/>
      <c r="Z122" s="162"/>
      <c r="AA122" s="162"/>
      <c r="AB122" s="150" t="str">
        <f t="shared" si="4"/>
        <v/>
      </c>
      <c r="AD122" s="154"/>
      <c r="AE122" s="155" t="str">
        <f>IF(Tabela13124101821[[#This Row],[Diagnóstico]]="Não Prenha ",Tabela13391720[[#This Row],[Vaca]],"-")</f>
        <v>-</v>
      </c>
      <c r="AF122" s="162"/>
      <c r="AG122" s="162"/>
      <c r="AH122" s="162"/>
      <c r="AI122" s="162"/>
      <c r="AJ122" s="162"/>
      <c r="AK122" s="162">
        <f>Tabela13391720[[#This Row],[Categoria]]</f>
        <v>0</v>
      </c>
      <c r="AL122" s="162"/>
      <c r="AM122" s="162"/>
      <c r="AN122" s="162"/>
      <c r="AO122" s="162"/>
      <c r="AP122" s="150" t="str">
        <f t="shared" si="5"/>
        <v/>
      </c>
    </row>
    <row r="123" spans="1:42" s="144" customFormat="1" x14ac:dyDescent="0.25">
      <c r="A123" s="156"/>
      <c r="B123" s="154"/>
      <c r="C123" s="155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50" t="str">
        <f t="shared" si="3"/>
        <v/>
      </c>
      <c r="P123" s="154"/>
      <c r="Q123" s="155" t="str">
        <f>IF(Tabela13391720[[#This Row],[Diagnóstico]]="Não Prenha",Tabela13391720[[#This Row],[Vaca]],"-")</f>
        <v>-</v>
      </c>
      <c r="R123" s="162" t="str">
        <f>IF(Tabela13391720[[#This Row],[Diagnóstico]]="Não Prenha",Tabela13391720[[#This Row],[E.C.C DG]],"-")</f>
        <v>-</v>
      </c>
      <c r="S123" s="162"/>
      <c r="T123" s="162" t="str">
        <f>IF(Tabela13391720[[#This Row],[Diagnóstico]]="Não Prenha",Tabela13391720[[#This Row],[E.C.C. IA]],"-")</f>
        <v>-</v>
      </c>
      <c r="U123" s="162" t="str">
        <f>IF(Tabela13391720[[#This Row],[Diagnóstico]]="Não Prenha",Tabela13391720[[#This Row],[Raça IA]],"-")</f>
        <v>-</v>
      </c>
      <c r="V123" s="162"/>
      <c r="W123" s="162">
        <f>Tabela13391720[[#This Row],[Categoria]]</f>
        <v>0</v>
      </c>
      <c r="X123" s="162"/>
      <c r="Y123" s="162"/>
      <c r="Z123" s="162"/>
      <c r="AA123" s="162"/>
      <c r="AB123" s="150" t="str">
        <f t="shared" si="4"/>
        <v/>
      </c>
      <c r="AD123" s="154"/>
      <c r="AE123" s="155" t="str">
        <f>IF(Tabela13124101821[[#This Row],[Diagnóstico]]="Não Prenha ",Tabela13391720[[#This Row],[Vaca]],"-")</f>
        <v>-</v>
      </c>
      <c r="AF123" s="162"/>
      <c r="AG123" s="162"/>
      <c r="AH123" s="162"/>
      <c r="AI123" s="162"/>
      <c r="AJ123" s="162"/>
      <c r="AK123" s="162">
        <f>Tabela13391720[[#This Row],[Categoria]]</f>
        <v>0</v>
      </c>
      <c r="AL123" s="162"/>
      <c r="AM123" s="162"/>
      <c r="AN123" s="162"/>
      <c r="AO123" s="162"/>
      <c r="AP123" s="150" t="str">
        <f t="shared" si="5"/>
        <v/>
      </c>
    </row>
    <row r="124" spans="1:42" s="144" customFormat="1" x14ac:dyDescent="0.25">
      <c r="A124" s="156"/>
      <c r="B124" s="154"/>
      <c r="C124" s="155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50" t="str">
        <f t="shared" si="3"/>
        <v/>
      </c>
      <c r="P124" s="154"/>
      <c r="Q124" s="155" t="str">
        <f>IF(Tabela13391720[[#This Row],[Diagnóstico]]="Não Prenha",Tabela13391720[[#This Row],[Vaca]],"-")</f>
        <v>-</v>
      </c>
      <c r="R124" s="162" t="str">
        <f>IF(Tabela13391720[[#This Row],[Diagnóstico]]="Não Prenha",Tabela13391720[[#This Row],[E.C.C DG]],"-")</f>
        <v>-</v>
      </c>
      <c r="S124" s="162"/>
      <c r="T124" s="162" t="str">
        <f>IF(Tabela13391720[[#This Row],[Diagnóstico]]="Não Prenha",Tabela13391720[[#This Row],[E.C.C. IA]],"-")</f>
        <v>-</v>
      </c>
      <c r="U124" s="162" t="str">
        <f>IF(Tabela13391720[[#This Row],[Diagnóstico]]="Não Prenha",Tabela13391720[[#This Row],[Raça IA]],"-")</f>
        <v>-</v>
      </c>
      <c r="V124" s="162"/>
      <c r="W124" s="162">
        <f>Tabela13391720[[#This Row],[Categoria]]</f>
        <v>0</v>
      </c>
      <c r="X124" s="162"/>
      <c r="Y124" s="162"/>
      <c r="Z124" s="162"/>
      <c r="AA124" s="162"/>
      <c r="AB124" s="150" t="str">
        <f t="shared" si="4"/>
        <v/>
      </c>
      <c r="AD124" s="154"/>
      <c r="AE124" s="155" t="str">
        <f>IF(Tabela13124101821[[#This Row],[Diagnóstico]]="Não Prenha ",Tabela13391720[[#This Row],[Vaca]],"-")</f>
        <v>-</v>
      </c>
      <c r="AF124" s="162"/>
      <c r="AG124" s="162"/>
      <c r="AH124" s="162"/>
      <c r="AI124" s="162"/>
      <c r="AJ124" s="162"/>
      <c r="AK124" s="162">
        <f>Tabela13391720[[#This Row],[Categoria]]</f>
        <v>0</v>
      </c>
      <c r="AL124" s="162"/>
      <c r="AM124" s="162"/>
      <c r="AN124" s="162"/>
      <c r="AO124" s="162"/>
      <c r="AP124" s="150" t="str">
        <f t="shared" si="5"/>
        <v/>
      </c>
    </row>
    <row r="125" spans="1:42" s="144" customFormat="1" x14ac:dyDescent="0.25">
      <c r="A125" s="156"/>
      <c r="B125" s="154"/>
      <c r="C125" s="155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50" t="str">
        <f t="shared" si="3"/>
        <v/>
      </c>
      <c r="P125" s="154"/>
      <c r="Q125" s="155" t="str">
        <f>IF(Tabela13391720[[#This Row],[Diagnóstico]]="Não Prenha",Tabela13391720[[#This Row],[Vaca]],"-")</f>
        <v>-</v>
      </c>
      <c r="R125" s="162" t="str">
        <f>IF(Tabela13391720[[#This Row],[Diagnóstico]]="Não Prenha",Tabela13391720[[#This Row],[E.C.C DG]],"-")</f>
        <v>-</v>
      </c>
      <c r="S125" s="162"/>
      <c r="T125" s="162" t="str">
        <f>IF(Tabela13391720[[#This Row],[Diagnóstico]]="Não Prenha",Tabela13391720[[#This Row],[E.C.C. IA]],"-")</f>
        <v>-</v>
      </c>
      <c r="U125" s="162" t="str">
        <f>IF(Tabela13391720[[#This Row],[Diagnóstico]]="Não Prenha",Tabela13391720[[#This Row],[Raça IA]],"-")</f>
        <v>-</v>
      </c>
      <c r="V125" s="162"/>
      <c r="W125" s="162">
        <f>Tabela13391720[[#This Row],[Categoria]]</f>
        <v>0</v>
      </c>
      <c r="X125" s="162"/>
      <c r="Y125" s="162"/>
      <c r="Z125" s="162"/>
      <c r="AA125" s="162"/>
      <c r="AB125" s="150" t="str">
        <f t="shared" si="4"/>
        <v/>
      </c>
      <c r="AD125" s="154"/>
      <c r="AE125" s="155" t="str">
        <f>IF(Tabela13124101821[[#This Row],[Diagnóstico]]="Não Prenha ",Tabela13391720[[#This Row],[Vaca]],"-")</f>
        <v>-</v>
      </c>
      <c r="AF125" s="162"/>
      <c r="AG125" s="162"/>
      <c r="AH125" s="162"/>
      <c r="AI125" s="162"/>
      <c r="AJ125" s="162"/>
      <c r="AK125" s="162">
        <f>Tabela13391720[[#This Row],[Categoria]]</f>
        <v>0</v>
      </c>
      <c r="AL125" s="162"/>
      <c r="AM125" s="162"/>
      <c r="AN125" s="162"/>
      <c r="AO125" s="162"/>
      <c r="AP125" s="150" t="str">
        <f t="shared" si="5"/>
        <v/>
      </c>
    </row>
    <row r="126" spans="1:42" s="144" customFormat="1" x14ac:dyDescent="0.25">
      <c r="A126" s="156"/>
      <c r="B126" s="154"/>
      <c r="C126" s="155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50" t="str">
        <f t="shared" si="3"/>
        <v/>
      </c>
      <c r="P126" s="154"/>
      <c r="Q126" s="155" t="str">
        <f>IF(Tabela13391720[[#This Row],[Diagnóstico]]="Não Prenha",Tabela13391720[[#This Row],[Vaca]],"-")</f>
        <v>-</v>
      </c>
      <c r="R126" s="162" t="str">
        <f>IF(Tabela13391720[[#This Row],[Diagnóstico]]="Não Prenha",Tabela13391720[[#This Row],[E.C.C DG]],"-")</f>
        <v>-</v>
      </c>
      <c r="S126" s="162"/>
      <c r="T126" s="162" t="str">
        <f>IF(Tabela13391720[[#This Row],[Diagnóstico]]="Não Prenha",Tabela13391720[[#This Row],[E.C.C. IA]],"-")</f>
        <v>-</v>
      </c>
      <c r="U126" s="162" t="str">
        <f>IF(Tabela13391720[[#This Row],[Diagnóstico]]="Não Prenha",Tabela13391720[[#This Row],[Raça IA]],"-")</f>
        <v>-</v>
      </c>
      <c r="V126" s="162"/>
      <c r="W126" s="162">
        <f>Tabela13391720[[#This Row],[Categoria]]</f>
        <v>0</v>
      </c>
      <c r="X126" s="162"/>
      <c r="Y126" s="162"/>
      <c r="Z126" s="162"/>
      <c r="AA126" s="162"/>
      <c r="AB126" s="150" t="str">
        <f t="shared" si="4"/>
        <v/>
      </c>
      <c r="AD126" s="154"/>
      <c r="AE126" s="155" t="str">
        <f>IF(Tabela13124101821[[#This Row],[Diagnóstico]]="Não Prenha ",Tabela13391720[[#This Row],[Vaca]],"-")</f>
        <v>-</v>
      </c>
      <c r="AF126" s="162"/>
      <c r="AG126" s="162"/>
      <c r="AH126" s="162"/>
      <c r="AI126" s="162"/>
      <c r="AJ126" s="162"/>
      <c r="AK126" s="162">
        <f>Tabela13391720[[#This Row],[Categoria]]</f>
        <v>0</v>
      </c>
      <c r="AL126" s="162"/>
      <c r="AM126" s="162"/>
      <c r="AN126" s="162"/>
      <c r="AO126" s="162"/>
      <c r="AP126" s="150" t="str">
        <f t="shared" si="5"/>
        <v/>
      </c>
    </row>
    <row r="127" spans="1:42" s="144" customFormat="1" x14ac:dyDescent="0.25">
      <c r="A127" s="156"/>
      <c r="B127" s="154"/>
      <c r="C127" s="155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50" t="str">
        <f t="shared" si="3"/>
        <v/>
      </c>
      <c r="P127" s="154"/>
      <c r="Q127" s="155" t="str">
        <f>IF(Tabela13391720[[#This Row],[Diagnóstico]]="Não Prenha",Tabela13391720[[#This Row],[Vaca]],"-")</f>
        <v>-</v>
      </c>
      <c r="R127" s="162" t="str">
        <f>IF(Tabela13391720[[#This Row],[Diagnóstico]]="Não Prenha",Tabela13391720[[#This Row],[E.C.C DG]],"-")</f>
        <v>-</v>
      </c>
      <c r="S127" s="162"/>
      <c r="T127" s="162" t="str">
        <f>IF(Tabela13391720[[#This Row],[Diagnóstico]]="Não Prenha",Tabela13391720[[#This Row],[E.C.C. IA]],"-")</f>
        <v>-</v>
      </c>
      <c r="U127" s="162" t="str">
        <f>IF(Tabela13391720[[#This Row],[Diagnóstico]]="Não Prenha",Tabela13391720[[#This Row],[Raça IA]],"-")</f>
        <v>-</v>
      </c>
      <c r="V127" s="162"/>
      <c r="W127" s="162">
        <f>Tabela13391720[[#This Row],[Categoria]]</f>
        <v>0</v>
      </c>
      <c r="X127" s="162"/>
      <c r="Y127" s="162"/>
      <c r="Z127" s="162"/>
      <c r="AA127" s="162"/>
      <c r="AB127" s="150" t="str">
        <f t="shared" si="4"/>
        <v/>
      </c>
      <c r="AD127" s="154"/>
      <c r="AE127" s="155" t="str">
        <f>IF(Tabela13124101821[[#This Row],[Diagnóstico]]="Não Prenha ",Tabela13391720[[#This Row],[Vaca]],"-")</f>
        <v>-</v>
      </c>
      <c r="AF127" s="162"/>
      <c r="AG127" s="162"/>
      <c r="AH127" s="162"/>
      <c r="AI127" s="162"/>
      <c r="AJ127" s="162"/>
      <c r="AK127" s="162">
        <f>Tabela13391720[[#This Row],[Categoria]]</f>
        <v>0</v>
      </c>
      <c r="AL127" s="162"/>
      <c r="AM127" s="162"/>
      <c r="AN127" s="162"/>
      <c r="AO127" s="162"/>
      <c r="AP127" s="150" t="str">
        <f t="shared" si="5"/>
        <v/>
      </c>
    </row>
    <row r="128" spans="1:42" s="144" customFormat="1" x14ac:dyDescent="0.25">
      <c r="A128" s="156"/>
      <c r="B128" s="154"/>
      <c r="C128" s="155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50" t="str">
        <f t="shared" si="3"/>
        <v/>
      </c>
      <c r="P128" s="154"/>
      <c r="Q128" s="155" t="str">
        <f>IF(Tabela13391720[[#This Row],[Diagnóstico]]="Não Prenha",Tabela13391720[[#This Row],[Vaca]],"-")</f>
        <v>-</v>
      </c>
      <c r="R128" s="162" t="str">
        <f>IF(Tabela13391720[[#This Row],[Diagnóstico]]="Não Prenha",Tabela13391720[[#This Row],[E.C.C DG]],"-")</f>
        <v>-</v>
      </c>
      <c r="S128" s="162"/>
      <c r="T128" s="162" t="str">
        <f>IF(Tabela13391720[[#This Row],[Diagnóstico]]="Não Prenha",Tabela13391720[[#This Row],[E.C.C. IA]],"-")</f>
        <v>-</v>
      </c>
      <c r="U128" s="162" t="str">
        <f>IF(Tabela13391720[[#This Row],[Diagnóstico]]="Não Prenha",Tabela13391720[[#This Row],[Raça IA]],"-")</f>
        <v>-</v>
      </c>
      <c r="V128" s="162"/>
      <c r="W128" s="162">
        <f>Tabela13391720[[#This Row],[Categoria]]</f>
        <v>0</v>
      </c>
      <c r="X128" s="162"/>
      <c r="Y128" s="162"/>
      <c r="Z128" s="162"/>
      <c r="AA128" s="162"/>
      <c r="AB128" s="150" t="str">
        <f t="shared" si="4"/>
        <v/>
      </c>
      <c r="AD128" s="154"/>
      <c r="AE128" s="155" t="str">
        <f>IF(Tabela13124101821[[#This Row],[Diagnóstico]]="Não Prenha ",Tabela13391720[[#This Row],[Vaca]],"-")</f>
        <v>-</v>
      </c>
      <c r="AF128" s="162"/>
      <c r="AG128" s="162"/>
      <c r="AH128" s="162"/>
      <c r="AI128" s="162"/>
      <c r="AJ128" s="162"/>
      <c r="AK128" s="162">
        <f>Tabela13391720[[#This Row],[Categoria]]</f>
        <v>0</v>
      </c>
      <c r="AL128" s="162"/>
      <c r="AM128" s="162"/>
      <c r="AN128" s="162"/>
      <c r="AO128" s="162"/>
      <c r="AP128" s="150" t="str">
        <f t="shared" si="5"/>
        <v/>
      </c>
    </row>
    <row r="129" spans="1:42" s="144" customFormat="1" x14ac:dyDescent="0.25">
      <c r="A129" s="156"/>
      <c r="B129" s="154"/>
      <c r="C129" s="155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50" t="str">
        <f t="shared" si="3"/>
        <v/>
      </c>
      <c r="P129" s="154"/>
      <c r="Q129" s="155" t="str">
        <f>IF(Tabela13391720[[#This Row],[Diagnóstico]]="Não Prenha",Tabela13391720[[#This Row],[Vaca]],"-")</f>
        <v>-</v>
      </c>
      <c r="R129" s="162" t="str">
        <f>IF(Tabela13391720[[#This Row],[Diagnóstico]]="Não Prenha",Tabela13391720[[#This Row],[E.C.C DG]],"-")</f>
        <v>-</v>
      </c>
      <c r="S129" s="162"/>
      <c r="T129" s="162" t="str">
        <f>IF(Tabela13391720[[#This Row],[Diagnóstico]]="Não Prenha",Tabela13391720[[#This Row],[E.C.C. IA]],"-")</f>
        <v>-</v>
      </c>
      <c r="U129" s="162" t="str">
        <f>IF(Tabela13391720[[#This Row],[Diagnóstico]]="Não Prenha",Tabela13391720[[#This Row],[Raça IA]],"-")</f>
        <v>-</v>
      </c>
      <c r="V129" s="162"/>
      <c r="W129" s="162">
        <f>Tabela13391720[[#This Row],[Categoria]]</f>
        <v>0</v>
      </c>
      <c r="X129" s="162"/>
      <c r="Y129" s="162"/>
      <c r="Z129" s="162"/>
      <c r="AA129" s="162"/>
      <c r="AB129" s="150" t="str">
        <f t="shared" si="4"/>
        <v/>
      </c>
      <c r="AD129" s="154"/>
      <c r="AE129" s="155" t="str">
        <f>IF(Tabela13124101821[[#This Row],[Diagnóstico]]="Não Prenha ",Tabela13391720[[#This Row],[Vaca]],"-")</f>
        <v>-</v>
      </c>
      <c r="AF129" s="162"/>
      <c r="AG129" s="162"/>
      <c r="AH129" s="162"/>
      <c r="AI129" s="162"/>
      <c r="AJ129" s="162"/>
      <c r="AK129" s="162">
        <f>Tabela13391720[[#This Row],[Categoria]]</f>
        <v>0</v>
      </c>
      <c r="AL129" s="162"/>
      <c r="AM129" s="162"/>
      <c r="AN129" s="162"/>
      <c r="AO129" s="162"/>
      <c r="AP129" s="150" t="str">
        <f t="shared" si="5"/>
        <v/>
      </c>
    </row>
    <row r="130" spans="1:42" s="144" customFormat="1" x14ac:dyDescent="0.25">
      <c r="A130" s="156"/>
      <c r="B130" s="154"/>
      <c r="C130" s="155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50" t="str">
        <f t="shared" ref="N130:N193" si="6">IF(B130="","",SUM(B130+295))</f>
        <v/>
      </c>
      <c r="P130" s="154"/>
      <c r="Q130" s="155" t="str">
        <f>IF(Tabela13391720[[#This Row],[Diagnóstico]]="Não Prenha",Tabela13391720[[#This Row],[Vaca]],"-")</f>
        <v>-</v>
      </c>
      <c r="R130" s="162" t="str">
        <f>IF(Tabela13391720[[#This Row],[Diagnóstico]]="Não Prenha",Tabela13391720[[#This Row],[E.C.C DG]],"-")</f>
        <v>-</v>
      </c>
      <c r="S130" s="162"/>
      <c r="T130" s="162" t="str">
        <f>IF(Tabela13391720[[#This Row],[Diagnóstico]]="Não Prenha",Tabela13391720[[#This Row],[E.C.C. IA]],"-")</f>
        <v>-</v>
      </c>
      <c r="U130" s="162" t="str">
        <f>IF(Tabela13391720[[#This Row],[Diagnóstico]]="Não Prenha",Tabela13391720[[#This Row],[Raça IA]],"-")</f>
        <v>-</v>
      </c>
      <c r="V130" s="162"/>
      <c r="W130" s="162">
        <f>Tabela13391720[[#This Row],[Categoria]]</f>
        <v>0</v>
      </c>
      <c r="X130" s="162"/>
      <c r="Y130" s="162"/>
      <c r="Z130" s="162"/>
      <c r="AA130" s="162"/>
      <c r="AB130" s="150" t="str">
        <f t="shared" ref="AB130:AB193" si="7">IF(P130="","",SUM(P130+295))</f>
        <v/>
      </c>
      <c r="AD130" s="154"/>
      <c r="AE130" s="155" t="str">
        <f>IF(Tabela13124101821[[#This Row],[Diagnóstico]]="Não Prenha ",Tabela13391720[[#This Row],[Vaca]],"-")</f>
        <v>-</v>
      </c>
      <c r="AF130" s="162"/>
      <c r="AG130" s="162"/>
      <c r="AH130" s="162"/>
      <c r="AI130" s="162"/>
      <c r="AJ130" s="162"/>
      <c r="AK130" s="162">
        <f>Tabela13391720[[#This Row],[Categoria]]</f>
        <v>0</v>
      </c>
      <c r="AL130" s="162"/>
      <c r="AM130" s="162"/>
      <c r="AN130" s="162"/>
      <c r="AO130" s="162"/>
      <c r="AP130" s="150" t="str">
        <f t="shared" ref="AP130:AP193" si="8">IF(AD130="","",SUM(AD130+295))</f>
        <v/>
      </c>
    </row>
    <row r="131" spans="1:42" s="144" customFormat="1" x14ac:dyDescent="0.25">
      <c r="A131" s="156"/>
      <c r="B131" s="154"/>
      <c r="C131" s="155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50" t="str">
        <f t="shared" si="6"/>
        <v/>
      </c>
      <c r="P131" s="154"/>
      <c r="Q131" s="155" t="str">
        <f>IF(Tabela13391720[[#This Row],[Diagnóstico]]="Não Prenha",Tabela13391720[[#This Row],[Vaca]],"-")</f>
        <v>-</v>
      </c>
      <c r="R131" s="162" t="str">
        <f>IF(Tabela13391720[[#This Row],[Diagnóstico]]="Não Prenha",Tabela13391720[[#This Row],[E.C.C DG]],"-")</f>
        <v>-</v>
      </c>
      <c r="S131" s="162"/>
      <c r="T131" s="162" t="str">
        <f>IF(Tabela13391720[[#This Row],[Diagnóstico]]="Não Prenha",Tabela13391720[[#This Row],[E.C.C. IA]],"-")</f>
        <v>-</v>
      </c>
      <c r="U131" s="162" t="str">
        <f>IF(Tabela13391720[[#This Row],[Diagnóstico]]="Não Prenha",Tabela13391720[[#This Row],[Raça IA]],"-")</f>
        <v>-</v>
      </c>
      <c r="V131" s="162"/>
      <c r="W131" s="162">
        <f>Tabela13391720[[#This Row],[Categoria]]</f>
        <v>0</v>
      </c>
      <c r="X131" s="162"/>
      <c r="Y131" s="162"/>
      <c r="Z131" s="162"/>
      <c r="AA131" s="162"/>
      <c r="AB131" s="150" t="str">
        <f t="shared" si="7"/>
        <v/>
      </c>
      <c r="AD131" s="154"/>
      <c r="AE131" s="155" t="str">
        <f>IF(Tabela13124101821[[#This Row],[Diagnóstico]]="Não Prenha ",Tabela13391720[[#This Row],[Vaca]],"-")</f>
        <v>-</v>
      </c>
      <c r="AF131" s="162"/>
      <c r="AG131" s="162"/>
      <c r="AH131" s="162"/>
      <c r="AI131" s="162"/>
      <c r="AJ131" s="162"/>
      <c r="AK131" s="162">
        <f>Tabela13391720[[#This Row],[Categoria]]</f>
        <v>0</v>
      </c>
      <c r="AL131" s="162"/>
      <c r="AM131" s="162"/>
      <c r="AN131" s="162"/>
      <c r="AO131" s="162"/>
      <c r="AP131" s="150" t="str">
        <f t="shared" si="8"/>
        <v/>
      </c>
    </row>
    <row r="132" spans="1:42" s="144" customFormat="1" x14ac:dyDescent="0.25">
      <c r="A132" s="156"/>
      <c r="B132" s="154"/>
      <c r="C132" s="155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50" t="str">
        <f t="shared" si="6"/>
        <v/>
      </c>
      <c r="P132" s="154"/>
      <c r="Q132" s="155" t="str">
        <f>IF(Tabela13391720[[#This Row],[Diagnóstico]]="Não Prenha",Tabela13391720[[#This Row],[Vaca]],"-")</f>
        <v>-</v>
      </c>
      <c r="R132" s="162" t="str">
        <f>IF(Tabela13391720[[#This Row],[Diagnóstico]]="Não Prenha",Tabela13391720[[#This Row],[E.C.C DG]],"-")</f>
        <v>-</v>
      </c>
      <c r="S132" s="162"/>
      <c r="T132" s="162" t="str">
        <f>IF(Tabela13391720[[#This Row],[Diagnóstico]]="Não Prenha",Tabela13391720[[#This Row],[E.C.C. IA]],"-")</f>
        <v>-</v>
      </c>
      <c r="U132" s="162" t="str">
        <f>IF(Tabela13391720[[#This Row],[Diagnóstico]]="Não Prenha",Tabela13391720[[#This Row],[Raça IA]],"-")</f>
        <v>-</v>
      </c>
      <c r="V132" s="162"/>
      <c r="W132" s="162">
        <f>Tabela13391720[[#This Row],[Categoria]]</f>
        <v>0</v>
      </c>
      <c r="X132" s="162"/>
      <c r="Y132" s="162"/>
      <c r="Z132" s="162"/>
      <c r="AA132" s="162"/>
      <c r="AB132" s="150" t="str">
        <f t="shared" si="7"/>
        <v/>
      </c>
      <c r="AD132" s="154"/>
      <c r="AE132" s="155" t="str">
        <f>IF(Tabela13124101821[[#This Row],[Diagnóstico]]="Não Prenha ",Tabela13391720[[#This Row],[Vaca]],"-")</f>
        <v>-</v>
      </c>
      <c r="AF132" s="162"/>
      <c r="AG132" s="162"/>
      <c r="AH132" s="162"/>
      <c r="AI132" s="162"/>
      <c r="AJ132" s="162"/>
      <c r="AK132" s="162">
        <f>Tabela13391720[[#This Row],[Categoria]]</f>
        <v>0</v>
      </c>
      <c r="AL132" s="162"/>
      <c r="AM132" s="162"/>
      <c r="AN132" s="162"/>
      <c r="AO132" s="162"/>
      <c r="AP132" s="150" t="str">
        <f t="shared" si="8"/>
        <v/>
      </c>
    </row>
    <row r="133" spans="1:42" s="144" customFormat="1" x14ac:dyDescent="0.25">
      <c r="A133" s="156"/>
      <c r="B133" s="154"/>
      <c r="C133" s="155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50" t="str">
        <f t="shared" si="6"/>
        <v/>
      </c>
      <c r="P133" s="154"/>
      <c r="Q133" s="155" t="str">
        <f>IF(Tabela13391720[[#This Row],[Diagnóstico]]="Não Prenha",Tabela13391720[[#This Row],[Vaca]],"-")</f>
        <v>-</v>
      </c>
      <c r="R133" s="162" t="str">
        <f>IF(Tabela13391720[[#This Row],[Diagnóstico]]="Não Prenha",Tabela13391720[[#This Row],[E.C.C DG]],"-")</f>
        <v>-</v>
      </c>
      <c r="S133" s="162"/>
      <c r="T133" s="162" t="str">
        <f>IF(Tabela13391720[[#This Row],[Diagnóstico]]="Não Prenha",Tabela13391720[[#This Row],[E.C.C. IA]],"-")</f>
        <v>-</v>
      </c>
      <c r="U133" s="162" t="str">
        <f>IF(Tabela13391720[[#This Row],[Diagnóstico]]="Não Prenha",Tabela13391720[[#This Row],[Raça IA]],"-")</f>
        <v>-</v>
      </c>
      <c r="V133" s="162"/>
      <c r="W133" s="162">
        <f>Tabela13391720[[#This Row],[Categoria]]</f>
        <v>0</v>
      </c>
      <c r="X133" s="162"/>
      <c r="Y133" s="162"/>
      <c r="Z133" s="162"/>
      <c r="AA133" s="162"/>
      <c r="AB133" s="150" t="str">
        <f t="shared" si="7"/>
        <v/>
      </c>
      <c r="AD133" s="154"/>
      <c r="AE133" s="155" t="str">
        <f>IF(Tabela13124101821[[#This Row],[Diagnóstico]]="Não Prenha ",Tabela13391720[[#This Row],[Vaca]],"-")</f>
        <v>-</v>
      </c>
      <c r="AF133" s="162"/>
      <c r="AG133" s="162"/>
      <c r="AH133" s="162"/>
      <c r="AI133" s="162"/>
      <c r="AJ133" s="162"/>
      <c r="AK133" s="162">
        <f>Tabela13391720[[#This Row],[Categoria]]</f>
        <v>0</v>
      </c>
      <c r="AL133" s="162"/>
      <c r="AM133" s="162"/>
      <c r="AN133" s="162"/>
      <c r="AO133" s="162"/>
      <c r="AP133" s="150" t="str">
        <f t="shared" si="8"/>
        <v/>
      </c>
    </row>
    <row r="134" spans="1:42" s="144" customFormat="1" x14ac:dyDescent="0.25">
      <c r="A134" s="156"/>
      <c r="B134" s="154"/>
      <c r="C134" s="155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50" t="str">
        <f t="shared" si="6"/>
        <v/>
      </c>
      <c r="P134" s="154"/>
      <c r="Q134" s="155" t="str">
        <f>IF(Tabela13391720[[#This Row],[Diagnóstico]]="Não Prenha",Tabela13391720[[#This Row],[Vaca]],"-")</f>
        <v>-</v>
      </c>
      <c r="R134" s="162" t="str">
        <f>IF(Tabela13391720[[#This Row],[Diagnóstico]]="Não Prenha",Tabela13391720[[#This Row],[E.C.C DG]],"-")</f>
        <v>-</v>
      </c>
      <c r="S134" s="162"/>
      <c r="T134" s="162" t="str">
        <f>IF(Tabela13391720[[#This Row],[Diagnóstico]]="Não Prenha",Tabela13391720[[#This Row],[E.C.C. IA]],"-")</f>
        <v>-</v>
      </c>
      <c r="U134" s="162" t="str">
        <f>IF(Tabela13391720[[#This Row],[Diagnóstico]]="Não Prenha",Tabela13391720[[#This Row],[Raça IA]],"-")</f>
        <v>-</v>
      </c>
      <c r="V134" s="162"/>
      <c r="W134" s="162">
        <f>Tabela13391720[[#This Row],[Categoria]]</f>
        <v>0</v>
      </c>
      <c r="X134" s="162"/>
      <c r="Y134" s="162"/>
      <c r="Z134" s="162"/>
      <c r="AA134" s="162"/>
      <c r="AB134" s="150" t="str">
        <f t="shared" si="7"/>
        <v/>
      </c>
      <c r="AD134" s="154"/>
      <c r="AE134" s="155" t="str">
        <f>IF(Tabela13124101821[[#This Row],[Diagnóstico]]="Não Prenha ",Tabela13391720[[#This Row],[Vaca]],"-")</f>
        <v>-</v>
      </c>
      <c r="AF134" s="162"/>
      <c r="AG134" s="162"/>
      <c r="AH134" s="162"/>
      <c r="AI134" s="162"/>
      <c r="AJ134" s="162"/>
      <c r="AK134" s="162">
        <f>Tabela13391720[[#This Row],[Categoria]]</f>
        <v>0</v>
      </c>
      <c r="AL134" s="162"/>
      <c r="AM134" s="162"/>
      <c r="AN134" s="162"/>
      <c r="AO134" s="162"/>
      <c r="AP134" s="150" t="str">
        <f t="shared" si="8"/>
        <v/>
      </c>
    </row>
    <row r="135" spans="1:42" s="144" customFormat="1" x14ac:dyDescent="0.25">
      <c r="A135" s="156"/>
      <c r="B135" s="154"/>
      <c r="C135" s="155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50" t="str">
        <f t="shared" si="6"/>
        <v/>
      </c>
      <c r="P135" s="154"/>
      <c r="Q135" s="155" t="str">
        <f>IF(Tabela13391720[[#This Row],[Diagnóstico]]="Não Prenha",Tabela13391720[[#This Row],[Vaca]],"-")</f>
        <v>-</v>
      </c>
      <c r="R135" s="162" t="str">
        <f>IF(Tabela13391720[[#This Row],[Diagnóstico]]="Não Prenha",Tabela13391720[[#This Row],[E.C.C DG]],"-")</f>
        <v>-</v>
      </c>
      <c r="S135" s="162"/>
      <c r="T135" s="162" t="str">
        <f>IF(Tabela13391720[[#This Row],[Diagnóstico]]="Não Prenha",Tabela13391720[[#This Row],[E.C.C. IA]],"-")</f>
        <v>-</v>
      </c>
      <c r="U135" s="162" t="str">
        <f>IF(Tabela13391720[[#This Row],[Diagnóstico]]="Não Prenha",Tabela13391720[[#This Row],[Raça IA]],"-")</f>
        <v>-</v>
      </c>
      <c r="V135" s="162"/>
      <c r="W135" s="162">
        <f>Tabela13391720[[#This Row],[Categoria]]</f>
        <v>0</v>
      </c>
      <c r="X135" s="162"/>
      <c r="Y135" s="162"/>
      <c r="Z135" s="162"/>
      <c r="AA135" s="162"/>
      <c r="AB135" s="150" t="str">
        <f t="shared" si="7"/>
        <v/>
      </c>
      <c r="AD135" s="154"/>
      <c r="AE135" s="155" t="str">
        <f>IF(Tabela13124101821[[#This Row],[Diagnóstico]]="Não Prenha ",Tabela13391720[[#This Row],[Vaca]],"-")</f>
        <v>-</v>
      </c>
      <c r="AF135" s="162"/>
      <c r="AG135" s="162"/>
      <c r="AH135" s="162"/>
      <c r="AI135" s="162"/>
      <c r="AJ135" s="162"/>
      <c r="AK135" s="162">
        <f>Tabela13391720[[#This Row],[Categoria]]</f>
        <v>0</v>
      </c>
      <c r="AL135" s="162"/>
      <c r="AM135" s="162"/>
      <c r="AN135" s="162"/>
      <c r="AO135" s="162"/>
      <c r="AP135" s="150" t="str">
        <f t="shared" si="8"/>
        <v/>
      </c>
    </row>
    <row r="136" spans="1:42" s="144" customFormat="1" x14ac:dyDescent="0.25">
      <c r="A136" s="156"/>
      <c r="B136" s="154"/>
      <c r="C136" s="155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50" t="str">
        <f t="shared" si="6"/>
        <v/>
      </c>
      <c r="P136" s="154"/>
      <c r="Q136" s="155" t="str">
        <f>IF(Tabela13391720[[#This Row],[Diagnóstico]]="Não Prenha",Tabela13391720[[#This Row],[Vaca]],"-")</f>
        <v>-</v>
      </c>
      <c r="R136" s="162" t="str">
        <f>IF(Tabela13391720[[#This Row],[Diagnóstico]]="Não Prenha",Tabela13391720[[#This Row],[E.C.C DG]],"-")</f>
        <v>-</v>
      </c>
      <c r="S136" s="162"/>
      <c r="T136" s="162" t="str">
        <f>IF(Tabela13391720[[#This Row],[Diagnóstico]]="Não Prenha",Tabela13391720[[#This Row],[E.C.C. IA]],"-")</f>
        <v>-</v>
      </c>
      <c r="U136" s="162" t="str">
        <f>IF(Tabela13391720[[#This Row],[Diagnóstico]]="Não Prenha",Tabela13391720[[#This Row],[Raça IA]],"-")</f>
        <v>-</v>
      </c>
      <c r="V136" s="162"/>
      <c r="W136" s="162">
        <f>Tabela13391720[[#This Row],[Categoria]]</f>
        <v>0</v>
      </c>
      <c r="X136" s="162"/>
      <c r="Y136" s="162"/>
      <c r="Z136" s="162"/>
      <c r="AA136" s="162"/>
      <c r="AB136" s="150" t="str">
        <f t="shared" si="7"/>
        <v/>
      </c>
      <c r="AD136" s="154"/>
      <c r="AE136" s="155" t="str">
        <f>IF(Tabela13124101821[[#This Row],[Diagnóstico]]="Não Prenha ",Tabela13391720[[#This Row],[Vaca]],"-")</f>
        <v>-</v>
      </c>
      <c r="AF136" s="162"/>
      <c r="AG136" s="162"/>
      <c r="AH136" s="162"/>
      <c r="AI136" s="162"/>
      <c r="AJ136" s="162"/>
      <c r="AK136" s="162">
        <f>Tabela13391720[[#This Row],[Categoria]]</f>
        <v>0</v>
      </c>
      <c r="AL136" s="162"/>
      <c r="AM136" s="162"/>
      <c r="AN136" s="162"/>
      <c r="AO136" s="162"/>
      <c r="AP136" s="150" t="str">
        <f t="shared" si="8"/>
        <v/>
      </c>
    </row>
    <row r="137" spans="1:42" s="144" customFormat="1" x14ac:dyDescent="0.25">
      <c r="A137" s="156"/>
      <c r="B137" s="154"/>
      <c r="C137" s="155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50" t="str">
        <f t="shared" si="6"/>
        <v/>
      </c>
      <c r="P137" s="154"/>
      <c r="Q137" s="155" t="str">
        <f>IF(Tabela13391720[[#This Row],[Diagnóstico]]="Não Prenha",Tabela13391720[[#This Row],[Vaca]],"-")</f>
        <v>-</v>
      </c>
      <c r="R137" s="162" t="str">
        <f>IF(Tabela13391720[[#This Row],[Diagnóstico]]="Não Prenha",Tabela13391720[[#This Row],[E.C.C DG]],"-")</f>
        <v>-</v>
      </c>
      <c r="S137" s="162"/>
      <c r="T137" s="162" t="str">
        <f>IF(Tabela13391720[[#This Row],[Diagnóstico]]="Não Prenha",Tabela13391720[[#This Row],[E.C.C. IA]],"-")</f>
        <v>-</v>
      </c>
      <c r="U137" s="162" t="str">
        <f>IF(Tabela13391720[[#This Row],[Diagnóstico]]="Não Prenha",Tabela13391720[[#This Row],[Raça IA]],"-")</f>
        <v>-</v>
      </c>
      <c r="V137" s="162"/>
      <c r="W137" s="162">
        <f>Tabela13391720[[#This Row],[Categoria]]</f>
        <v>0</v>
      </c>
      <c r="X137" s="162"/>
      <c r="Y137" s="162"/>
      <c r="Z137" s="162"/>
      <c r="AA137" s="162"/>
      <c r="AB137" s="150" t="str">
        <f t="shared" si="7"/>
        <v/>
      </c>
      <c r="AD137" s="154"/>
      <c r="AE137" s="155" t="str">
        <f>IF(Tabela13124101821[[#This Row],[Diagnóstico]]="Não Prenha ",Tabela13391720[[#This Row],[Vaca]],"-")</f>
        <v>-</v>
      </c>
      <c r="AF137" s="162"/>
      <c r="AG137" s="162"/>
      <c r="AH137" s="162"/>
      <c r="AI137" s="162"/>
      <c r="AJ137" s="162"/>
      <c r="AK137" s="162">
        <f>Tabela13391720[[#This Row],[Categoria]]</f>
        <v>0</v>
      </c>
      <c r="AL137" s="162"/>
      <c r="AM137" s="162"/>
      <c r="AN137" s="162"/>
      <c r="AO137" s="162"/>
      <c r="AP137" s="150" t="str">
        <f t="shared" si="8"/>
        <v/>
      </c>
    </row>
    <row r="138" spans="1:42" s="144" customFormat="1" x14ac:dyDescent="0.25">
      <c r="A138" s="156"/>
      <c r="B138" s="154"/>
      <c r="C138" s="155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50" t="str">
        <f t="shared" si="6"/>
        <v/>
      </c>
      <c r="P138" s="154"/>
      <c r="Q138" s="155" t="str">
        <f>IF(Tabela13391720[[#This Row],[Diagnóstico]]="Não Prenha",Tabela13391720[[#This Row],[Vaca]],"-")</f>
        <v>-</v>
      </c>
      <c r="R138" s="162" t="str">
        <f>IF(Tabela13391720[[#This Row],[Diagnóstico]]="Não Prenha",Tabela13391720[[#This Row],[E.C.C DG]],"-")</f>
        <v>-</v>
      </c>
      <c r="S138" s="162"/>
      <c r="T138" s="162" t="str">
        <f>IF(Tabela13391720[[#This Row],[Diagnóstico]]="Não Prenha",Tabela13391720[[#This Row],[E.C.C. IA]],"-")</f>
        <v>-</v>
      </c>
      <c r="U138" s="162" t="str">
        <f>IF(Tabela13391720[[#This Row],[Diagnóstico]]="Não Prenha",Tabela13391720[[#This Row],[Raça IA]],"-")</f>
        <v>-</v>
      </c>
      <c r="V138" s="162"/>
      <c r="W138" s="162">
        <f>Tabela13391720[[#This Row],[Categoria]]</f>
        <v>0</v>
      </c>
      <c r="X138" s="162"/>
      <c r="Y138" s="162"/>
      <c r="Z138" s="162"/>
      <c r="AA138" s="162"/>
      <c r="AB138" s="150" t="str">
        <f t="shared" si="7"/>
        <v/>
      </c>
      <c r="AD138" s="154"/>
      <c r="AE138" s="155" t="str">
        <f>IF(Tabela13124101821[[#This Row],[Diagnóstico]]="Não Prenha ",Tabela13391720[[#This Row],[Vaca]],"-")</f>
        <v>-</v>
      </c>
      <c r="AF138" s="162"/>
      <c r="AG138" s="162"/>
      <c r="AH138" s="162"/>
      <c r="AI138" s="162"/>
      <c r="AJ138" s="162"/>
      <c r="AK138" s="162">
        <f>Tabela13391720[[#This Row],[Categoria]]</f>
        <v>0</v>
      </c>
      <c r="AL138" s="162"/>
      <c r="AM138" s="162"/>
      <c r="AN138" s="162"/>
      <c r="AO138" s="162"/>
      <c r="AP138" s="150" t="str">
        <f t="shared" si="8"/>
        <v/>
      </c>
    </row>
    <row r="139" spans="1:42" s="144" customFormat="1" x14ac:dyDescent="0.25">
      <c r="A139" s="156"/>
      <c r="B139" s="154"/>
      <c r="C139" s="155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50" t="str">
        <f t="shared" si="6"/>
        <v/>
      </c>
      <c r="P139" s="154"/>
      <c r="Q139" s="155" t="str">
        <f>IF(Tabela13391720[[#This Row],[Diagnóstico]]="Não Prenha",Tabela13391720[[#This Row],[Vaca]],"-")</f>
        <v>-</v>
      </c>
      <c r="R139" s="162" t="str">
        <f>IF(Tabela13391720[[#This Row],[Diagnóstico]]="Não Prenha",Tabela13391720[[#This Row],[E.C.C DG]],"-")</f>
        <v>-</v>
      </c>
      <c r="S139" s="162"/>
      <c r="T139" s="162" t="str">
        <f>IF(Tabela13391720[[#This Row],[Diagnóstico]]="Não Prenha",Tabela13391720[[#This Row],[E.C.C. IA]],"-")</f>
        <v>-</v>
      </c>
      <c r="U139" s="162" t="str">
        <f>IF(Tabela13391720[[#This Row],[Diagnóstico]]="Não Prenha",Tabela13391720[[#This Row],[Raça IA]],"-")</f>
        <v>-</v>
      </c>
      <c r="V139" s="162"/>
      <c r="W139" s="162">
        <f>Tabela13391720[[#This Row],[Categoria]]</f>
        <v>0</v>
      </c>
      <c r="X139" s="162"/>
      <c r="Y139" s="162"/>
      <c r="Z139" s="162"/>
      <c r="AA139" s="162"/>
      <c r="AB139" s="150" t="str">
        <f t="shared" si="7"/>
        <v/>
      </c>
      <c r="AD139" s="154"/>
      <c r="AE139" s="155" t="str">
        <f>IF(Tabela13124101821[[#This Row],[Diagnóstico]]="Não Prenha ",Tabela13391720[[#This Row],[Vaca]],"-")</f>
        <v>-</v>
      </c>
      <c r="AF139" s="162"/>
      <c r="AG139" s="162"/>
      <c r="AH139" s="162"/>
      <c r="AI139" s="162"/>
      <c r="AJ139" s="162"/>
      <c r="AK139" s="162">
        <f>Tabela13391720[[#This Row],[Categoria]]</f>
        <v>0</v>
      </c>
      <c r="AL139" s="162"/>
      <c r="AM139" s="162"/>
      <c r="AN139" s="162"/>
      <c r="AO139" s="162"/>
      <c r="AP139" s="150" t="str">
        <f t="shared" si="8"/>
        <v/>
      </c>
    </row>
    <row r="140" spans="1:42" s="144" customFormat="1" x14ac:dyDescent="0.25">
      <c r="A140" s="156"/>
      <c r="B140" s="154"/>
      <c r="C140" s="155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50" t="str">
        <f t="shared" si="6"/>
        <v/>
      </c>
      <c r="P140" s="154"/>
      <c r="Q140" s="155" t="str">
        <f>IF(Tabela13391720[[#This Row],[Diagnóstico]]="Não Prenha",Tabela13391720[[#This Row],[Vaca]],"-")</f>
        <v>-</v>
      </c>
      <c r="R140" s="162" t="str">
        <f>IF(Tabela13391720[[#This Row],[Diagnóstico]]="Não Prenha",Tabela13391720[[#This Row],[E.C.C DG]],"-")</f>
        <v>-</v>
      </c>
      <c r="S140" s="162"/>
      <c r="T140" s="162" t="str">
        <f>IF(Tabela13391720[[#This Row],[Diagnóstico]]="Não Prenha",Tabela13391720[[#This Row],[E.C.C. IA]],"-")</f>
        <v>-</v>
      </c>
      <c r="U140" s="162" t="str">
        <f>IF(Tabela13391720[[#This Row],[Diagnóstico]]="Não Prenha",Tabela13391720[[#This Row],[Raça IA]],"-")</f>
        <v>-</v>
      </c>
      <c r="V140" s="162"/>
      <c r="W140" s="162">
        <f>Tabela13391720[[#This Row],[Categoria]]</f>
        <v>0</v>
      </c>
      <c r="X140" s="162"/>
      <c r="Y140" s="162"/>
      <c r="Z140" s="162"/>
      <c r="AA140" s="162"/>
      <c r="AB140" s="150" t="str">
        <f t="shared" si="7"/>
        <v/>
      </c>
      <c r="AD140" s="154"/>
      <c r="AE140" s="155" t="str">
        <f>IF(Tabela13124101821[[#This Row],[Diagnóstico]]="Não Prenha ",Tabela13391720[[#This Row],[Vaca]],"-")</f>
        <v>-</v>
      </c>
      <c r="AF140" s="162"/>
      <c r="AG140" s="162"/>
      <c r="AH140" s="162"/>
      <c r="AI140" s="162"/>
      <c r="AJ140" s="162"/>
      <c r="AK140" s="162">
        <f>Tabela13391720[[#This Row],[Categoria]]</f>
        <v>0</v>
      </c>
      <c r="AL140" s="162"/>
      <c r="AM140" s="162"/>
      <c r="AN140" s="162"/>
      <c r="AO140" s="162"/>
      <c r="AP140" s="150" t="str">
        <f t="shared" si="8"/>
        <v/>
      </c>
    </row>
    <row r="141" spans="1:42" s="144" customFormat="1" x14ac:dyDescent="0.25">
      <c r="A141" s="156"/>
      <c r="B141" s="154"/>
      <c r="C141" s="155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50" t="str">
        <f t="shared" si="6"/>
        <v/>
      </c>
      <c r="P141" s="154"/>
      <c r="Q141" s="155" t="str">
        <f>IF(Tabela13391720[[#This Row],[Diagnóstico]]="Não Prenha",Tabela13391720[[#This Row],[Vaca]],"-")</f>
        <v>-</v>
      </c>
      <c r="R141" s="162" t="str">
        <f>IF(Tabela13391720[[#This Row],[Diagnóstico]]="Não Prenha",Tabela13391720[[#This Row],[E.C.C DG]],"-")</f>
        <v>-</v>
      </c>
      <c r="S141" s="162"/>
      <c r="T141" s="162" t="str">
        <f>IF(Tabela13391720[[#This Row],[Diagnóstico]]="Não Prenha",Tabela13391720[[#This Row],[E.C.C. IA]],"-")</f>
        <v>-</v>
      </c>
      <c r="U141" s="162" t="str">
        <f>IF(Tabela13391720[[#This Row],[Diagnóstico]]="Não Prenha",Tabela13391720[[#This Row],[Raça IA]],"-")</f>
        <v>-</v>
      </c>
      <c r="V141" s="162"/>
      <c r="W141" s="162">
        <f>Tabela13391720[[#This Row],[Categoria]]</f>
        <v>0</v>
      </c>
      <c r="X141" s="162"/>
      <c r="Y141" s="162"/>
      <c r="Z141" s="162"/>
      <c r="AA141" s="162"/>
      <c r="AB141" s="150" t="str">
        <f t="shared" si="7"/>
        <v/>
      </c>
      <c r="AD141" s="154"/>
      <c r="AE141" s="155" t="str">
        <f>IF(Tabela13124101821[[#This Row],[Diagnóstico]]="Não Prenha ",Tabela13391720[[#This Row],[Vaca]],"-")</f>
        <v>-</v>
      </c>
      <c r="AF141" s="162"/>
      <c r="AG141" s="162"/>
      <c r="AH141" s="162"/>
      <c r="AI141" s="162"/>
      <c r="AJ141" s="162"/>
      <c r="AK141" s="162">
        <f>Tabela13391720[[#This Row],[Categoria]]</f>
        <v>0</v>
      </c>
      <c r="AL141" s="162"/>
      <c r="AM141" s="162"/>
      <c r="AN141" s="162"/>
      <c r="AO141" s="162"/>
      <c r="AP141" s="150" t="str">
        <f t="shared" si="8"/>
        <v/>
      </c>
    </row>
    <row r="142" spans="1:42" s="144" customFormat="1" x14ac:dyDescent="0.25">
      <c r="A142" s="156"/>
      <c r="B142" s="154"/>
      <c r="C142" s="155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50" t="str">
        <f t="shared" si="6"/>
        <v/>
      </c>
      <c r="P142" s="154"/>
      <c r="Q142" s="155" t="str">
        <f>IF(Tabela13391720[[#This Row],[Diagnóstico]]="Não Prenha",Tabela13391720[[#This Row],[Vaca]],"-")</f>
        <v>-</v>
      </c>
      <c r="R142" s="162" t="str">
        <f>IF(Tabela13391720[[#This Row],[Diagnóstico]]="Não Prenha",Tabela13391720[[#This Row],[E.C.C DG]],"-")</f>
        <v>-</v>
      </c>
      <c r="S142" s="162"/>
      <c r="T142" s="162" t="str">
        <f>IF(Tabela13391720[[#This Row],[Diagnóstico]]="Não Prenha",Tabela13391720[[#This Row],[E.C.C. IA]],"-")</f>
        <v>-</v>
      </c>
      <c r="U142" s="162" t="str">
        <f>IF(Tabela13391720[[#This Row],[Diagnóstico]]="Não Prenha",Tabela13391720[[#This Row],[Raça IA]],"-")</f>
        <v>-</v>
      </c>
      <c r="V142" s="162"/>
      <c r="W142" s="162">
        <f>Tabela13391720[[#This Row],[Categoria]]</f>
        <v>0</v>
      </c>
      <c r="X142" s="162"/>
      <c r="Y142" s="162"/>
      <c r="Z142" s="162"/>
      <c r="AA142" s="162"/>
      <c r="AB142" s="150" t="str">
        <f t="shared" si="7"/>
        <v/>
      </c>
      <c r="AD142" s="154"/>
      <c r="AE142" s="155" t="str">
        <f>IF(Tabela13124101821[[#This Row],[Diagnóstico]]="Não Prenha ",Tabela13391720[[#This Row],[Vaca]],"-")</f>
        <v>-</v>
      </c>
      <c r="AF142" s="162"/>
      <c r="AG142" s="162"/>
      <c r="AH142" s="162"/>
      <c r="AI142" s="162"/>
      <c r="AJ142" s="162"/>
      <c r="AK142" s="162">
        <f>Tabela13391720[[#This Row],[Categoria]]</f>
        <v>0</v>
      </c>
      <c r="AL142" s="162"/>
      <c r="AM142" s="162"/>
      <c r="AN142" s="162"/>
      <c r="AO142" s="162"/>
      <c r="AP142" s="150" t="str">
        <f t="shared" si="8"/>
        <v/>
      </c>
    </row>
    <row r="143" spans="1:42" s="144" customFormat="1" x14ac:dyDescent="0.25">
      <c r="A143" s="156"/>
      <c r="B143" s="154"/>
      <c r="C143" s="155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50" t="str">
        <f t="shared" si="6"/>
        <v/>
      </c>
      <c r="P143" s="154"/>
      <c r="Q143" s="155" t="str">
        <f>IF(Tabela13391720[[#This Row],[Diagnóstico]]="Não Prenha",Tabela13391720[[#This Row],[Vaca]],"-")</f>
        <v>-</v>
      </c>
      <c r="R143" s="162" t="str">
        <f>IF(Tabela13391720[[#This Row],[Diagnóstico]]="Não Prenha",Tabela13391720[[#This Row],[E.C.C DG]],"-")</f>
        <v>-</v>
      </c>
      <c r="S143" s="162"/>
      <c r="T143" s="162" t="str">
        <f>IF(Tabela13391720[[#This Row],[Diagnóstico]]="Não Prenha",Tabela13391720[[#This Row],[E.C.C. IA]],"-")</f>
        <v>-</v>
      </c>
      <c r="U143" s="162" t="str">
        <f>IF(Tabela13391720[[#This Row],[Diagnóstico]]="Não Prenha",Tabela13391720[[#This Row],[Raça IA]],"-")</f>
        <v>-</v>
      </c>
      <c r="V143" s="162"/>
      <c r="W143" s="162">
        <f>Tabela13391720[[#This Row],[Categoria]]</f>
        <v>0</v>
      </c>
      <c r="X143" s="162"/>
      <c r="Y143" s="162"/>
      <c r="Z143" s="162"/>
      <c r="AA143" s="162"/>
      <c r="AB143" s="150" t="str">
        <f t="shared" si="7"/>
        <v/>
      </c>
      <c r="AD143" s="154"/>
      <c r="AE143" s="155" t="str">
        <f>IF(Tabela13124101821[[#This Row],[Diagnóstico]]="Não Prenha ",Tabela13391720[[#This Row],[Vaca]],"-")</f>
        <v>-</v>
      </c>
      <c r="AF143" s="162"/>
      <c r="AG143" s="162"/>
      <c r="AH143" s="162"/>
      <c r="AI143" s="162"/>
      <c r="AJ143" s="162"/>
      <c r="AK143" s="162">
        <f>Tabela13391720[[#This Row],[Categoria]]</f>
        <v>0</v>
      </c>
      <c r="AL143" s="162"/>
      <c r="AM143" s="162"/>
      <c r="AN143" s="162"/>
      <c r="AO143" s="162"/>
      <c r="AP143" s="150" t="str">
        <f t="shared" si="8"/>
        <v/>
      </c>
    </row>
    <row r="144" spans="1:42" s="144" customFormat="1" x14ac:dyDescent="0.25">
      <c r="A144" s="156"/>
      <c r="B144" s="154"/>
      <c r="C144" s="155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50" t="str">
        <f t="shared" si="6"/>
        <v/>
      </c>
      <c r="P144" s="154"/>
      <c r="Q144" s="155" t="str">
        <f>IF(Tabela13391720[[#This Row],[Diagnóstico]]="Não Prenha",Tabela13391720[[#This Row],[Vaca]],"-")</f>
        <v>-</v>
      </c>
      <c r="R144" s="162" t="str">
        <f>IF(Tabela13391720[[#This Row],[Diagnóstico]]="Não Prenha",Tabela13391720[[#This Row],[E.C.C DG]],"-")</f>
        <v>-</v>
      </c>
      <c r="S144" s="162"/>
      <c r="T144" s="162" t="str">
        <f>IF(Tabela13391720[[#This Row],[Diagnóstico]]="Não Prenha",Tabela13391720[[#This Row],[E.C.C. IA]],"-")</f>
        <v>-</v>
      </c>
      <c r="U144" s="162" t="str">
        <f>IF(Tabela13391720[[#This Row],[Diagnóstico]]="Não Prenha",Tabela13391720[[#This Row],[Raça IA]],"-")</f>
        <v>-</v>
      </c>
      <c r="V144" s="162"/>
      <c r="W144" s="162">
        <f>Tabela13391720[[#This Row],[Categoria]]</f>
        <v>0</v>
      </c>
      <c r="X144" s="162"/>
      <c r="Y144" s="162"/>
      <c r="Z144" s="162"/>
      <c r="AA144" s="162"/>
      <c r="AB144" s="150" t="str">
        <f t="shared" si="7"/>
        <v/>
      </c>
      <c r="AD144" s="154"/>
      <c r="AE144" s="155" t="str">
        <f>IF(Tabela13124101821[[#This Row],[Diagnóstico]]="Não Prenha ",Tabela13391720[[#This Row],[Vaca]],"-")</f>
        <v>-</v>
      </c>
      <c r="AF144" s="162"/>
      <c r="AG144" s="162"/>
      <c r="AH144" s="162"/>
      <c r="AI144" s="162"/>
      <c r="AJ144" s="162"/>
      <c r="AK144" s="162">
        <f>Tabela13391720[[#This Row],[Categoria]]</f>
        <v>0</v>
      </c>
      <c r="AL144" s="162"/>
      <c r="AM144" s="162"/>
      <c r="AN144" s="162"/>
      <c r="AO144" s="162"/>
      <c r="AP144" s="150" t="str">
        <f t="shared" si="8"/>
        <v/>
      </c>
    </row>
    <row r="145" spans="1:42" s="144" customFormat="1" x14ac:dyDescent="0.25">
      <c r="A145" s="156"/>
      <c r="B145" s="154"/>
      <c r="C145" s="155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50" t="str">
        <f t="shared" si="6"/>
        <v/>
      </c>
      <c r="P145" s="154"/>
      <c r="Q145" s="155" t="str">
        <f>IF(Tabela13391720[[#This Row],[Diagnóstico]]="Não Prenha",Tabela13391720[[#This Row],[Vaca]],"-")</f>
        <v>-</v>
      </c>
      <c r="R145" s="162" t="str">
        <f>IF(Tabela13391720[[#This Row],[Diagnóstico]]="Não Prenha",Tabela13391720[[#This Row],[E.C.C DG]],"-")</f>
        <v>-</v>
      </c>
      <c r="S145" s="162"/>
      <c r="T145" s="162" t="str">
        <f>IF(Tabela13391720[[#This Row],[Diagnóstico]]="Não Prenha",Tabela13391720[[#This Row],[E.C.C. IA]],"-")</f>
        <v>-</v>
      </c>
      <c r="U145" s="162" t="str">
        <f>IF(Tabela13391720[[#This Row],[Diagnóstico]]="Não Prenha",Tabela13391720[[#This Row],[Raça IA]],"-")</f>
        <v>-</v>
      </c>
      <c r="V145" s="162"/>
      <c r="W145" s="162">
        <f>Tabela13391720[[#This Row],[Categoria]]</f>
        <v>0</v>
      </c>
      <c r="X145" s="162"/>
      <c r="Y145" s="162"/>
      <c r="Z145" s="162"/>
      <c r="AA145" s="162"/>
      <c r="AB145" s="150" t="str">
        <f t="shared" si="7"/>
        <v/>
      </c>
      <c r="AD145" s="154"/>
      <c r="AE145" s="155" t="str">
        <f>IF(Tabela13124101821[[#This Row],[Diagnóstico]]="Não Prenha ",Tabela13391720[[#This Row],[Vaca]],"-")</f>
        <v>-</v>
      </c>
      <c r="AF145" s="162"/>
      <c r="AG145" s="162"/>
      <c r="AH145" s="162"/>
      <c r="AI145" s="162"/>
      <c r="AJ145" s="162"/>
      <c r="AK145" s="162">
        <f>Tabela13391720[[#This Row],[Categoria]]</f>
        <v>0</v>
      </c>
      <c r="AL145" s="162"/>
      <c r="AM145" s="162"/>
      <c r="AN145" s="162"/>
      <c r="AO145" s="162"/>
      <c r="AP145" s="150" t="str">
        <f t="shared" si="8"/>
        <v/>
      </c>
    </row>
    <row r="146" spans="1:42" s="144" customFormat="1" x14ac:dyDescent="0.25">
      <c r="A146" s="156"/>
      <c r="B146" s="154"/>
      <c r="C146" s="155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50" t="str">
        <f t="shared" si="6"/>
        <v/>
      </c>
      <c r="P146" s="154"/>
      <c r="Q146" s="155" t="str">
        <f>IF(Tabela13391720[[#This Row],[Diagnóstico]]="Não Prenha",Tabela13391720[[#This Row],[Vaca]],"-")</f>
        <v>-</v>
      </c>
      <c r="R146" s="162" t="str">
        <f>IF(Tabela13391720[[#This Row],[Diagnóstico]]="Não Prenha",Tabela13391720[[#This Row],[E.C.C DG]],"-")</f>
        <v>-</v>
      </c>
      <c r="S146" s="162"/>
      <c r="T146" s="162" t="str">
        <f>IF(Tabela13391720[[#This Row],[Diagnóstico]]="Não Prenha",Tabela13391720[[#This Row],[E.C.C. IA]],"-")</f>
        <v>-</v>
      </c>
      <c r="U146" s="162" t="str">
        <f>IF(Tabela13391720[[#This Row],[Diagnóstico]]="Não Prenha",Tabela13391720[[#This Row],[Raça IA]],"-")</f>
        <v>-</v>
      </c>
      <c r="V146" s="162"/>
      <c r="W146" s="162">
        <f>Tabela13391720[[#This Row],[Categoria]]</f>
        <v>0</v>
      </c>
      <c r="X146" s="162"/>
      <c r="Y146" s="162"/>
      <c r="Z146" s="162"/>
      <c r="AA146" s="162"/>
      <c r="AB146" s="150" t="str">
        <f t="shared" si="7"/>
        <v/>
      </c>
      <c r="AD146" s="154"/>
      <c r="AE146" s="155" t="str">
        <f>IF(Tabela13124101821[[#This Row],[Diagnóstico]]="Não Prenha ",Tabela13391720[[#This Row],[Vaca]],"-")</f>
        <v>-</v>
      </c>
      <c r="AF146" s="162"/>
      <c r="AG146" s="162"/>
      <c r="AH146" s="162"/>
      <c r="AI146" s="162"/>
      <c r="AJ146" s="162"/>
      <c r="AK146" s="162">
        <f>Tabela13391720[[#This Row],[Categoria]]</f>
        <v>0</v>
      </c>
      <c r="AL146" s="162"/>
      <c r="AM146" s="162"/>
      <c r="AN146" s="162"/>
      <c r="AO146" s="162"/>
      <c r="AP146" s="150" t="str">
        <f t="shared" si="8"/>
        <v/>
      </c>
    </row>
    <row r="147" spans="1:42" s="144" customFormat="1" x14ac:dyDescent="0.25">
      <c r="A147" s="156"/>
      <c r="B147" s="154"/>
      <c r="C147" s="155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50" t="str">
        <f t="shared" si="6"/>
        <v/>
      </c>
      <c r="P147" s="154"/>
      <c r="Q147" s="155" t="str">
        <f>IF(Tabela13391720[[#This Row],[Diagnóstico]]="Não Prenha",Tabela13391720[[#This Row],[Vaca]],"-")</f>
        <v>-</v>
      </c>
      <c r="R147" s="162" t="str">
        <f>IF(Tabela13391720[[#This Row],[Diagnóstico]]="Não Prenha",Tabela13391720[[#This Row],[E.C.C DG]],"-")</f>
        <v>-</v>
      </c>
      <c r="S147" s="162"/>
      <c r="T147" s="162" t="str">
        <f>IF(Tabela13391720[[#This Row],[Diagnóstico]]="Não Prenha",Tabela13391720[[#This Row],[E.C.C. IA]],"-")</f>
        <v>-</v>
      </c>
      <c r="U147" s="162" t="str">
        <f>IF(Tabela13391720[[#This Row],[Diagnóstico]]="Não Prenha",Tabela13391720[[#This Row],[Raça IA]],"-")</f>
        <v>-</v>
      </c>
      <c r="V147" s="162"/>
      <c r="W147" s="162">
        <f>Tabela13391720[[#This Row],[Categoria]]</f>
        <v>0</v>
      </c>
      <c r="X147" s="162"/>
      <c r="Y147" s="162"/>
      <c r="Z147" s="162"/>
      <c r="AA147" s="162"/>
      <c r="AB147" s="150" t="str">
        <f t="shared" si="7"/>
        <v/>
      </c>
      <c r="AD147" s="154"/>
      <c r="AE147" s="155" t="str">
        <f>IF(Tabela13124101821[[#This Row],[Diagnóstico]]="Não Prenha ",Tabela13391720[[#This Row],[Vaca]],"-")</f>
        <v>-</v>
      </c>
      <c r="AF147" s="162"/>
      <c r="AG147" s="162"/>
      <c r="AH147" s="162"/>
      <c r="AI147" s="162"/>
      <c r="AJ147" s="162"/>
      <c r="AK147" s="162">
        <f>Tabela13391720[[#This Row],[Categoria]]</f>
        <v>0</v>
      </c>
      <c r="AL147" s="162"/>
      <c r="AM147" s="162"/>
      <c r="AN147" s="162"/>
      <c r="AO147" s="162"/>
      <c r="AP147" s="150" t="str">
        <f t="shared" si="8"/>
        <v/>
      </c>
    </row>
    <row r="148" spans="1:42" s="144" customFormat="1" x14ac:dyDescent="0.25">
      <c r="A148" s="156"/>
      <c r="B148" s="154"/>
      <c r="C148" s="155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50" t="str">
        <f t="shared" si="6"/>
        <v/>
      </c>
      <c r="P148" s="154"/>
      <c r="Q148" s="155" t="str">
        <f>IF(Tabela13391720[[#This Row],[Diagnóstico]]="Não Prenha",Tabela13391720[[#This Row],[Vaca]],"-")</f>
        <v>-</v>
      </c>
      <c r="R148" s="162" t="str">
        <f>IF(Tabela13391720[[#This Row],[Diagnóstico]]="Não Prenha",Tabela13391720[[#This Row],[E.C.C DG]],"-")</f>
        <v>-</v>
      </c>
      <c r="S148" s="162"/>
      <c r="T148" s="162" t="str">
        <f>IF(Tabela13391720[[#This Row],[Diagnóstico]]="Não Prenha",Tabela13391720[[#This Row],[E.C.C. IA]],"-")</f>
        <v>-</v>
      </c>
      <c r="U148" s="162" t="str">
        <f>IF(Tabela13391720[[#This Row],[Diagnóstico]]="Não Prenha",Tabela13391720[[#This Row],[Raça IA]],"-")</f>
        <v>-</v>
      </c>
      <c r="V148" s="162"/>
      <c r="W148" s="162">
        <f>Tabela13391720[[#This Row],[Categoria]]</f>
        <v>0</v>
      </c>
      <c r="X148" s="162"/>
      <c r="Y148" s="162"/>
      <c r="Z148" s="162"/>
      <c r="AA148" s="162"/>
      <c r="AB148" s="150" t="str">
        <f t="shared" si="7"/>
        <v/>
      </c>
      <c r="AD148" s="154"/>
      <c r="AE148" s="155" t="str">
        <f>IF(Tabela13124101821[[#This Row],[Diagnóstico]]="Não Prenha ",Tabela13391720[[#This Row],[Vaca]],"-")</f>
        <v>-</v>
      </c>
      <c r="AF148" s="162"/>
      <c r="AG148" s="162"/>
      <c r="AH148" s="162"/>
      <c r="AI148" s="162"/>
      <c r="AJ148" s="162"/>
      <c r="AK148" s="162">
        <f>Tabela13391720[[#This Row],[Categoria]]</f>
        <v>0</v>
      </c>
      <c r="AL148" s="162"/>
      <c r="AM148" s="162"/>
      <c r="AN148" s="162"/>
      <c r="AO148" s="162"/>
      <c r="AP148" s="150" t="str">
        <f t="shared" si="8"/>
        <v/>
      </c>
    </row>
    <row r="149" spans="1:42" s="144" customFormat="1" x14ac:dyDescent="0.25">
      <c r="A149" s="156"/>
      <c r="B149" s="154"/>
      <c r="C149" s="155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50" t="str">
        <f t="shared" si="6"/>
        <v/>
      </c>
      <c r="P149" s="154"/>
      <c r="Q149" s="155" t="str">
        <f>IF(Tabela13391720[[#This Row],[Diagnóstico]]="Não Prenha",Tabela13391720[[#This Row],[Vaca]],"-")</f>
        <v>-</v>
      </c>
      <c r="R149" s="162" t="str">
        <f>IF(Tabela13391720[[#This Row],[Diagnóstico]]="Não Prenha",Tabela13391720[[#This Row],[E.C.C DG]],"-")</f>
        <v>-</v>
      </c>
      <c r="S149" s="162"/>
      <c r="T149" s="162" t="str">
        <f>IF(Tabela13391720[[#This Row],[Diagnóstico]]="Não Prenha",Tabela13391720[[#This Row],[E.C.C. IA]],"-")</f>
        <v>-</v>
      </c>
      <c r="U149" s="162" t="str">
        <f>IF(Tabela13391720[[#This Row],[Diagnóstico]]="Não Prenha",Tabela13391720[[#This Row],[Raça IA]],"-")</f>
        <v>-</v>
      </c>
      <c r="V149" s="162"/>
      <c r="W149" s="162">
        <f>Tabela13391720[[#This Row],[Categoria]]</f>
        <v>0</v>
      </c>
      <c r="X149" s="162"/>
      <c r="Y149" s="162"/>
      <c r="Z149" s="162"/>
      <c r="AA149" s="162"/>
      <c r="AB149" s="150" t="str">
        <f t="shared" si="7"/>
        <v/>
      </c>
      <c r="AD149" s="154"/>
      <c r="AE149" s="155" t="str">
        <f>IF(Tabela13124101821[[#This Row],[Diagnóstico]]="Não Prenha ",Tabela13391720[[#This Row],[Vaca]],"-")</f>
        <v>-</v>
      </c>
      <c r="AF149" s="162"/>
      <c r="AG149" s="162"/>
      <c r="AH149" s="162"/>
      <c r="AI149" s="162"/>
      <c r="AJ149" s="162"/>
      <c r="AK149" s="162">
        <f>Tabela13391720[[#This Row],[Categoria]]</f>
        <v>0</v>
      </c>
      <c r="AL149" s="162"/>
      <c r="AM149" s="162"/>
      <c r="AN149" s="162"/>
      <c r="AO149" s="162"/>
      <c r="AP149" s="150" t="str">
        <f t="shared" si="8"/>
        <v/>
      </c>
    </row>
    <row r="150" spans="1:42" s="144" customFormat="1" x14ac:dyDescent="0.25">
      <c r="A150" s="156"/>
      <c r="B150" s="154"/>
      <c r="C150" s="155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50" t="str">
        <f t="shared" si="6"/>
        <v/>
      </c>
      <c r="P150" s="154"/>
      <c r="Q150" s="155" t="str">
        <f>IF(Tabela13391720[[#This Row],[Diagnóstico]]="Não Prenha",Tabela13391720[[#This Row],[Vaca]],"-")</f>
        <v>-</v>
      </c>
      <c r="R150" s="162" t="str">
        <f>IF(Tabela13391720[[#This Row],[Diagnóstico]]="Não Prenha",Tabela13391720[[#This Row],[E.C.C DG]],"-")</f>
        <v>-</v>
      </c>
      <c r="S150" s="162"/>
      <c r="T150" s="162" t="str">
        <f>IF(Tabela13391720[[#This Row],[Diagnóstico]]="Não Prenha",Tabela13391720[[#This Row],[E.C.C. IA]],"-")</f>
        <v>-</v>
      </c>
      <c r="U150" s="162" t="str">
        <f>IF(Tabela13391720[[#This Row],[Diagnóstico]]="Não Prenha",Tabela13391720[[#This Row],[Raça IA]],"-")</f>
        <v>-</v>
      </c>
      <c r="V150" s="162"/>
      <c r="W150" s="162">
        <f>Tabela13391720[[#This Row],[Categoria]]</f>
        <v>0</v>
      </c>
      <c r="X150" s="162"/>
      <c r="Y150" s="162"/>
      <c r="Z150" s="162"/>
      <c r="AA150" s="162"/>
      <c r="AB150" s="150" t="str">
        <f t="shared" si="7"/>
        <v/>
      </c>
      <c r="AD150" s="154"/>
      <c r="AE150" s="155" t="str">
        <f>IF(Tabela13124101821[[#This Row],[Diagnóstico]]="Não Prenha ",Tabela13391720[[#This Row],[Vaca]],"-")</f>
        <v>-</v>
      </c>
      <c r="AF150" s="162"/>
      <c r="AG150" s="162"/>
      <c r="AH150" s="162"/>
      <c r="AI150" s="162"/>
      <c r="AJ150" s="162"/>
      <c r="AK150" s="162">
        <f>Tabela13391720[[#This Row],[Categoria]]</f>
        <v>0</v>
      </c>
      <c r="AL150" s="162"/>
      <c r="AM150" s="162"/>
      <c r="AN150" s="162"/>
      <c r="AO150" s="162"/>
      <c r="AP150" s="150" t="str">
        <f t="shared" si="8"/>
        <v/>
      </c>
    </row>
    <row r="151" spans="1:42" s="144" customFormat="1" x14ac:dyDescent="0.25">
      <c r="A151" s="156"/>
      <c r="B151" s="154"/>
      <c r="C151" s="155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50" t="str">
        <f t="shared" si="6"/>
        <v/>
      </c>
      <c r="P151" s="154"/>
      <c r="Q151" s="155" t="str">
        <f>IF(Tabela13391720[[#This Row],[Diagnóstico]]="Não Prenha",Tabela13391720[[#This Row],[Vaca]],"-")</f>
        <v>-</v>
      </c>
      <c r="R151" s="162" t="str">
        <f>IF(Tabela13391720[[#This Row],[Diagnóstico]]="Não Prenha",Tabela13391720[[#This Row],[E.C.C DG]],"-")</f>
        <v>-</v>
      </c>
      <c r="S151" s="162"/>
      <c r="T151" s="162" t="str">
        <f>IF(Tabela13391720[[#This Row],[Diagnóstico]]="Não Prenha",Tabela13391720[[#This Row],[E.C.C. IA]],"-")</f>
        <v>-</v>
      </c>
      <c r="U151" s="162" t="str">
        <f>IF(Tabela13391720[[#This Row],[Diagnóstico]]="Não Prenha",Tabela13391720[[#This Row],[Raça IA]],"-")</f>
        <v>-</v>
      </c>
      <c r="V151" s="162"/>
      <c r="W151" s="162">
        <f>Tabela13391720[[#This Row],[Categoria]]</f>
        <v>0</v>
      </c>
      <c r="X151" s="162"/>
      <c r="Y151" s="162"/>
      <c r="Z151" s="162"/>
      <c r="AA151" s="162"/>
      <c r="AB151" s="150" t="str">
        <f t="shared" si="7"/>
        <v/>
      </c>
      <c r="AD151" s="154"/>
      <c r="AE151" s="155" t="str">
        <f>IF(Tabela13124101821[[#This Row],[Diagnóstico]]="Não Prenha ",Tabela13391720[[#This Row],[Vaca]],"-")</f>
        <v>-</v>
      </c>
      <c r="AF151" s="162"/>
      <c r="AG151" s="162"/>
      <c r="AH151" s="162"/>
      <c r="AI151" s="162"/>
      <c r="AJ151" s="162"/>
      <c r="AK151" s="162">
        <f>Tabela13391720[[#This Row],[Categoria]]</f>
        <v>0</v>
      </c>
      <c r="AL151" s="162"/>
      <c r="AM151" s="162"/>
      <c r="AN151" s="162"/>
      <c r="AO151" s="162"/>
      <c r="AP151" s="150" t="str">
        <f t="shared" si="8"/>
        <v/>
      </c>
    </row>
    <row r="152" spans="1:42" s="144" customFormat="1" x14ac:dyDescent="0.25">
      <c r="A152" s="156"/>
      <c r="B152" s="154"/>
      <c r="C152" s="155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50" t="str">
        <f t="shared" si="6"/>
        <v/>
      </c>
      <c r="P152" s="154"/>
      <c r="Q152" s="155" t="str">
        <f>IF(Tabela13391720[[#This Row],[Diagnóstico]]="Não Prenha",Tabela13391720[[#This Row],[Vaca]],"-")</f>
        <v>-</v>
      </c>
      <c r="R152" s="162" t="str">
        <f>IF(Tabela13391720[[#This Row],[Diagnóstico]]="Não Prenha",Tabela13391720[[#This Row],[E.C.C DG]],"-")</f>
        <v>-</v>
      </c>
      <c r="S152" s="162"/>
      <c r="T152" s="162" t="str">
        <f>IF(Tabela13391720[[#This Row],[Diagnóstico]]="Não Prenha",Tabela13391720[[#This Row],[E.C.C. IA]],"-")</f>
        <v>-</v>
      </c>
      <c r="U152" s="162" t="str">
        <f>IF(Tabela13391720[[#This Row],[Diagnóstico]]="Não Prenha",Tabela13391720[[#This Row],[Raça IA]],"-")</f>
        <v>-</v>
      </c>
      <c r="V152" s="162"/>
      <c r="W152" s="162">
        <f>Tabela13391720[[#This Row],[Categoria]]</f>
        <v>0</v>
      </c>
      <c r="X152" s="162"/>
      <c r="Y152" s="162"/>
      <c r="Z152" s="162"/>
      <c r="AA152" s="162"/>
      <c r="AB152" s="150" t="str">
        <f t="shared" si="7"/>
        <v/>
      </c>
      <c r="AD152" s="154"/>
      <c r="AE152" s="155" t="str">
        <f>IF(Tabela13124101821[[#This Row],[Diagnóstico]]="Não Prenha ",Tabela13391720[[#This Row],[Vaca]],"-")</f>
        <v>-</v>
      </c>
      <c r="AF152" s="162"/>
      <c r="AG152" s="162"/>
      <c r="AH152" s="162"/>
      <c r="AI152" s="162"/>
      <c r="AJ152" s="162"/>
      <c r="AK152" s="162">
        <f>Tabela13391720[[#This Row],[Categoria]]</f>
        <v>0</v>
      </c>
      <c r="AL152" s="162"/>
      <c r="AM152" s="162"/>
      <c r="AN152" s="162"/>
      <c r="AO152" s="162"/>
      <c r="AP152" s="150" t="str">
        <f t="shared" si="8"/>
        <v/>
      </c>
    </row>
    <row r="153" spans="1:42" s="144" customFormat="1" x14ac:dyDescent="0.25">
      <c r="A153" s="156"/>
      <c r="B153" s="154"/>
      <c r="C153" s="155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50" t="str">
        <f t="shared" si="6"/>
        <v/>
      </c>
      <c r="P153" s="154"/>
      <c r="Q153" s="155" t="str">
        <f>IF(Tabela13391720[[#This Row],[Diagnóstico]]="Não Prenha",Tabela13391720[[#This Row],[Vaca]],"-")</f>
        <v>-</v>
      </c>
      <c r="R153" s="162" t="str">
        <f>IF(Tabela13391720[[#This Row],[Diagnóstico]]="Não Prenha",Tabela13391720[[#This Row],[E.C.C DG]],"-")</f>
        <v>-</v>
      </c>
      <c r="S153" s="162"/>
      <c r="T153" s="162" t="str">
        <f>IF(Tabela13391720[[#This Row],[Diagnóstico]]="Não Prenha",Tabela13391720[[#This Row],[E.C.C. IA]],"-")</f>
        <v>-</v>
      </c>
      <c r="U153" s="162" t="str">
        <f>IF(Tabela13391720[[#This Row],[Diagnóstico]]="Não Prenha",Tabela13391720[[#This Row],[Raça IA]],"-")</f>
        <v>-</v>
      </c>
      <c r="V153" s="162"/>
      <c r="W153" s="162">
        <f>Tabela13391720[[#This Row],[Categoria]]</f>
        <v>0</v>
      </c>
      <c r="X153" s="162"/>
      <c r="Y153" s="162"/>
      <c r="Z153" s="162"/>
      <c r="AA153" s="162"/>
      <c r="AB153" s="150" t="str">
        <f t="shared" si="7"/>
        <v/>
      </c>
      <c r="AD153" s="154"/>
      <c r="AE153" s="155" t="str">
        <f>IF(Tabela13124101821[[#This Row],[Diagnóstico]]="Não Prenha ",Tabela13391720[[#This Row],[Vaca]],"-")</f>
        <v>-</v>
      </c>
      <c r="AF153" s="162"/>
      <c r="AG153" s="162"/>
      <c r="AH153" s="162"/>
      <c r="AI153" s="162"/>
      <c r="AJ153" s="162"/>
      <c r="AK153" s="162">
        <f>Tabela13391720[[#This Row],[Categoria]]</f>
        <v>0</v>
      </c>
      <c r="AL153" s="162"/>
      <c r="AM153" s="162"/>
      <c r="AN153" s="162"/>
      <c r="AO153" s="162"/>
      <c r="AP153" s="150" t="str">
        <f t="shared" si="8"/>
        <v/>
      </c>
    </row>
    <row r="154" spans="1:42" s="144" customFormat="1" x14ac:dyDescent="0.25">
      <c r="A154" s="156"/>
      <c r="B154" s="154"/>
      <c r="C154" s="155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50" t="str">
        <f t="shared" si="6"/>
        <v/>
      </c>
      <c r="P154" s="154"/>
      <c r="Q154" s="155" t="str">
        <f>IF(Tabela13391720[[#This Row],[Diagnóstico]]="Não Prenha",Tabela13391720[[#This Row],[Vaca]],"-")</f>
        <v>-</v>
      </c>
      <c r="R154" s="162" t="str">
        <f>IF(Tabela13391720[[#This Row],[Diagnóstico]]="Não Prenha",Tabela13391720[[#This Row],[E.C.C DG]],"-")</f>
        <v>-</v>
      </c>
      <c r="S154" s="162"/>
      <c r="T154" s="162" t="str">
        <f>IF(Tabela13391720[[#This Row],[Diagnóstico]]="Não Prenha",Tabela13391720[[#This Row],[E.C.C. IA]],"-")</f>
        <v>-</v>
      </c>
      <c r="U154" s="162" t="str">
        <f>IF(Tabela13391720[[#This Row],[Diagnóstico]]="Não Prenha",Tabela13391720[[#This Row],[Raça IA]],"-")</f>
        <v>-</v>
      </c>
      <c r="V154" s="162"/>
      <c r="W154" s="162">
        <f>Tabela13391720[[#This Row],[Categoria]]</f>
        <v>0</v>
      </c>
      <c r="X154" s="162"/>
      <c r="Y154" s="162"/>
      <c r="Z154" s="162"/>
      <c r="AA154" s="162"/>
      <c r="AB154" s="150" t="str">
        <f t="shared" si="7"/>
        <v/>
      </c>
      <c r="AD154" s="154"/>
      <c r="AE154" s="155" t="str">
        <f>IF(Tabela13124101821[[#This Row],[Diagnóstico]]="Não Prenha ",Tabela13391720[[#This Row],[Vaca]],"-")</f>
        <v>-</v>
      </c>
      <c r="AF154" s="162"/>
      <c r="AG154" s="162"/>
      <c r="AH154" s="162"/>
      <c r="AI154" s="162"/>
      <c r="AJ154" s="162"/>
      <c r="AK154" s="162">
        <f>Tabela13391720[[#This Row],[Categoria]]</f>
        <v>0</v>
      </c>
      <c r="AL154" s="162"/>
      <c r="AM154" s="162"/>
      <c r="AN154" s="162"/>
      <c r="AO154" s="162"/>
      <c r="AP154" s="150" t="str">
        <f t="shared" si="8"/>
        <v/>
      </c>
    </row>
    <row r="155" spans="1:42" s="144" customFormat="1" x14ac:dyDescent="0.25">
      <c r="A155" s="156"/>
      <c r="B155" s="154"/>
      <c r="C155" s="155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50" t="str">
        <f t="shared" si="6"/>
        <v/>
      </c>
      <c r="P155" s="154"/>
      <c r="Q155" s="155" t="str">
        <f>IF(Tabela13391720[[#This Row],[Diagnóstico]]="Não Prenha",Tabela13391720[[#This Row],[Vaca]],"-")</f>
        <v>-</v>
      </c>
      <c r="R155" s="162" t="str">
        <f>IF(Tabela13391720[[#This Row],[Diagnóstico]]="Não Prenha",Tabela13391720[[#This Row],[E.C.C DG]],"-")</f>
        <v>-</v>
      </c>
      <c r="S155" s="162"/>
      <c r="T155" s="162" t="str">
        <f>IF(Tabela13391720[[#This Row],[Diagnóstico]]="Não Prenha",Tabela13391720[[#This Row],[E.C.C. IA]],"-")</f>
        <v>-</v>
      </c>
      <c r="U155" s="162" t="str">
        <f>IF(Tabela13391720[[#This Row],[Diagnóstico]]="Não Prenha",Tabela13391720[[#This Row],[Raça IA]],"-")</f>
        <v>-</v>
      </c>
      <c r="V155" s="162"/>
      <c r="W155" s="162">
        <f>Tabela13391720[[#This Row],[Categoria]]</f>
        <v>0</v>
      </c>
      <c r="X155" s="162"/>
      <c r="Y155" s="162"/>
      <c r="Z155" s="162"/>
      <c r="AA155" s="162"/>
      <c r="AB155" s="150" t="str">
        <f t="shared" si="7"/>
        <v/>
      </c>
      <c r="AD155" s="154"/>
      <c r="AE155" s="155" t="str">
        <f>IF(Tabela13124101821[[#This Row],[Diagnóstico]]="Não Prenha ",Tabela13391720[[#This Row],[Vaca]],"-")</f>
        <v>-</v>
      </c>
      <c r="AF155" s="162"/>
      <c r="AG155" s="162"/>
      <c r="AH155" s="162"/>
      <c r="AI155" s="162"/>
      <c r="AJ155" s="162"/>
      <c r="AK155" s="162">
        <f>Tabela13391720[[#This Row],[Categoria]]</f>
        <v>0</v>
      </c>
      <c r="AL155" s="162"/>
      <c r="AM155" s="162"/>
      <c r="AN155" s="162"/>
      <c r="AO155" s="162"/>
      <c r="AP155" s="150" t="str">
        <f t="shared" si="8"/>
        <v/>
      </c>
    </row>
    <row r="156" spans="1:42" s="144" customFormat="1" x14ac:dyDescent="0.25">
      <c r="A156" s="156"/>
      <c r="B156" s="154"/>
      <c r="C156" s="155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50" t="str">
        <f t="shared" si="6"/>
        <v/>
      </c>
      <c r="P156" s="154"/>
      <c r="Q156" s="155" t="str">
        <f>IF(Tabela13391720[[#This Row],[Diagnóstico]]="Não Prenha",Tabela13391720[[#This Row],[Vaca]],"-")</f>
        <v>-</v>
      </c>
      <c r="R156" s="162" t="str">
        <f>IF(Tabela13391720[[#This Row],[Diagnóstico]]="Não Prenha",Tabela13391720[[#This Row],[E.C.C DG]],"-")</f>
        <v>-</v>
      </c>
      <c r="S156" s="162"/>
      <c r="T156" s="162" t="str">
        <f>IF(Tabela13391720[[#This Row],[Diagnóstico]]="Não Prenha",Tabela13391720[[#This Row],[E.C.C. IA]],"-")</f>
        <v>-</v>
      </c>
      <c r="U156" s="162" t="str">
        <f>IF(Tabela13391720[[#This Row],[Diagnóstico]]="Não Prenha",Tabela13391720[[#This Row],[Raça IA]],"-")</f>
        <v>-</v>
      </c>
      <c r="V156" s="162"/>
      <c r="W156" s="162">
        <f>Tabela13391720[[#This Row],[Categoria]]</f>
        <v>0</v>
      </c>
      <c r="X156" s="162"/>
      <c r="Y156" s="162"/>
      <c r="Z156" s="162"/>
      <c r="AA156" s="162"/>
      <c r="AB156" s="150" t="str">
        <f t="shared" si="7"/>
        <v/>
      </c>
      <c r="AD156" s="154"/>
      <c r="AE156" s="155" t="str">
        <f>IF(Tabela13124101821[[#This Row],[Diagnóstico]]="Não Prenha ",Tabela13391720[[#This Row],[Vaca]],"-")</f>
        <v>-</v>
      </c>
      <c r="AF156" s="162"/>
      <c r="AG156" s="162"/>
      <c r="AH156" s="162"/>
      <c r="AI156" s="162"/>
      <c r="AJ156" s="162"/>
      <c r="AK156" s="162">
        <f>Tabela13391720[[#This Row],[Categoria]]</f>
        <v>0</v>
      </c>
      <c r="AL156" s="162"/>
      <c r="AM156" s="162"/>
      <c r="AN156" s="162"/>
      <c r="AO156" s="162"/>
      <c r="AP156" s="150" t="str">
        <f t="shared" si="8"/>
        <v/>
      </c>
    </row>
    <row r="157" spans="1:42" s="144" customFormat="1" x14ac:dyDescent="0.25">
      <c r="A157" s="156"/>
      <c r="B157" s="154"/>
      <c r="C157" s="155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50" t="str">
        <f t="shared" si="6"/>
        <v/>
      </c>
      <c r="P157" s="154"/>
      <c r="Q157" s="155" t="str">
        <f>IF(Tabela13391720[[#This Row],[Diagnóstico]]="Não Prenha",Tabela13391720[[#This Row],[Vaca]],"-")</f>
        <v>-</v>
      </c>
      <c r="R157" s="162" t="str">
        <f>IF(Tabela13391720[[#This Row],[Diagnóstico]]="Não Prenha",Tabela13391720[[#This Row],[E.C.C DG]],"-")</f>
        <v>-</v>
      </c>
      <c r="S157" s="162"/>
      <c r="T157" s="162" t="str">
        <f>IF(Tabela13391720[[#This Row],[Diagnóstico]]="Não Prenha",Tabela13391720[[#This Row],[E.C.C. IA]],"-")</f>
        <v>-</v>
      </c>
      <c r="U157" s="162" t="str">
        <f>IF(Tabela13391720[[#This Row],[Diagnóstico]]="Não Prenha",Tabela13391720[[#This Row],[Raça IA]],"-")</f>
        <v>-</v>
      </c>
      <c r="V157" s="162"/>
      <c r="W157" s="162">
        <f>Tabela13391720[[#This Row],[Categoria]]</f>
        <v>0</v>
      </c>
      <c r="X157" s="162"/>
      <c r="Y157" s="162"/>
      <c r="Z157" s="162"/>
      <c r="AA157" s="162"/>
      <c r="AB157" s="150" t="str">
        <f t="shared" si="7"/>
        <v/>
      </c>
      <c r="AD157" s="154"/>
      <c r="AE157" s="155" t="str">
        <f>IF(Tabela13124101821[[#This Row],[Diagnóstico]]="Não Prenha ",Tabela13391720[[#This Row],[Vaca]],"-")</f>
        <v>-</v>
      </c>
      <c r="AF157" s="162"/>
      <c r="AG157" s="162"/>
      <c r="AH157" s="162"/>
      <c r="AI157" s="162"/>
      <c r="AJ157" s="162"/>
      <c r="AK157" s="162">
        <f>Tabela13391720[[#This Row],[Categoria]]</f>
        <v>0</v>
      </c>
      <c r="AL157" s="162"/>
      <c r="AM157" s="162"/>
      <c r="AN157" s="162"/>
      <c r="AO157" s="162"/>
      <c r="AP157" s="150" t="str">
        <f t="shared" si="8"/>
        <v/>
      </c>
    </row>
    <row r="158" spans="1:42" s="144" customFormat="1" x14ac:dyDescent="0.25">
      <c r="A158" s="156"/>
      <c r="B158" s="154"/>
      <c r="C158" s="155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50" t="str">
        <f t="shared" si="6"/>
        <v/>
      </c>
      <c r="P158" s="154"/>
      <c r="Q158" s="155" t="str">
        <f>IF(Tabela13391720[[#This Row],[Diagnóstico]]="Não Prenha",Tabela13391720[[#This Row],[Vaca]],"-")</f>
        <v>-</v>
      </c>
      <c r="R158" s="162" t="str">
        <f>IF(Tabela13391720[[#This Row],[Diagnóstico]]="Não Prenha",Tabela13391720[[#This Row],[E.C.C DG]],"-")</f>
        <v>-</v>
      </c>
      <c r="S158" s="162"/>
      <c r="T158" s="162" t="str">
        <f>IF(Tabela13391720[[#This Row],[Diagnóstico]]="Não Prenha",Tabela13391720[[#This Row],[E.C.C. IA]],"-")</f>
        <v>-</v>
      </c>
      <c r="U158" s="162" t="str">
        <f>IF(Tabela13391720[[#This Row],[Diagnóstico]]="Não Prenha",Tabela13391720[[#This Row],[Raça IA]],"-")</f>
        <v>-</v>
      </c>
      <c r="V158" s="162"/>
      <c r="W158" s="162">
        <f>Tabela13391720[[#This Row],[Categoria]]</f>
        <v>0</v>
      </c>
      <c r="X158" s="162"/>
      <c r="Y158" s="162"/>
      <c r="Z158" s="162"/>
      <c r="AA158" s="162"/>
      <c r="AB158" s="150" t="str">
        <f t="shared" si="7"/>
        <v/>
      </c>
      <c r="AD158" s="154"/>
      <c r="AE158" s="155" t="str">
        <f>IF(Tabela13124101821[[#This Row],[Diagnóstico]]="Não Prenha ",Tabela13391720[[#This Row],[Vaca]],"-")</f>
        <v>-</v>
      </c>
      <c r="AF158" s="162"/>
      <c r="AG158" s="162"/>
      <c r="AH158" s="162"/>
      <c r="AI158" s="162"/>
      <c r="AJ158" s="162"/>
      <c r="AK158" s="162">
        <f>Tabela13391720[[#This Row],[Categoria]]</f>
        <v>0</v>
      </c>
      <c r="AL158" s="162"/>
      <c r="AM158" s="162"/>
      <c r="AN158" s="162"/>
      <c r="AO158" s="162"/>
      <c r="AP158" s="150" t="str">
        <f t="shared" si="8"/>
        <v/>
      </c>
    </row>
    <row r="159" spans="1:42" s="144" customFormat="1" x14ac:dyDescent="0.25">
      <c r="A159" s="156"/>
      <c r="B159" s="154"/>
      <c r="C159" s="155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50" t="str">
        <f t="shared" si="6"/>
        <v/>
      </c>
      <c r="P159" s="154"/>
      <c r="Q159" s="155" t="str">
        <f>IF(Tabela13391720[[#This Row],[Diagnóstico]]="Não Prenha",Tabela13391720[[#This Row],[Vaca]],"-")</f>
        <v>-</v>
      </c>
      <c r="R159" s="162" t="str">
        <f>IF(Tabela13391720[[#This Row],[Diagnóstico]]="Não Prenha",Tabela13391720[[#This Row],[E.C.C DG]],"-")</f>
        <v>-</v>
      </c>
      <c r="S159" s="162"/>
      <c r="T159" s="162" t="str">
        <f>IF(Tabela13391720[[#This Row],[Diagnóstico]]="Não Prenha",Tabela13391720[[#This Row],[E.C.C. IA]],"-")</f>
        <v>-</v>
      </c>
      <c r="U159" s="162" t="str">
        <f>IF(Tabela13391720[[#This Row],[Diagnóstico]]="Não Prenha",Tabela13391720[[#This Row],[Raça IA]],"-")</f>
        <v>-</v>
      </c>
      <c r="V159" s="162"/>
      <c r="W159" s="162">
        <f>Tabela13391720[[#This Row],[Categoria]]</f>
        <v>0</v>
      </c>
      <c r="X159" s="162"/>
      <c r="Y159" s="162"/>
      <c r="Z159" s="162"/>
      <c r="AA159" s="162"/>
      <c r="AB159" s="150" t="str">
        <f t="shared" si="7"/>
        <v/>
      </c>
      <c r="AD159" s="154"/>
      <c r="AE159" s="155" t="str">
        <f>IF(Tabela13124101821[[#This Row],[Diagnóstico]]="Não Prenha ",Tabela13391720[[#This Row],[Vaca]],"-")</f>
        <v>-</v>
      </c>
      <c r="AF159" s="162"/>
      <c r="AG159" s="162"/>
      <c r="AH159" s="162"/>
      <c r="AI159" s="162"/>
      <c r="AJ159" s="162"/>
      <c r="AK159" s="162">
        <f>Tabela13391720[[#This Row],[Categoria]]</f>
        <v>0</v>
      </c>
      <c r="AL159" s="162"/>
      <c r="AM159" s="162"/>
      <c r="AN159" s="162"/>
      <c r="AO159" s="162"/>
      <c r="AP159" s="150" t="str">
        <f t="shared" si="8"/>
        <v/>
      </c>
    </row>
    <row r="160" spans="1:42" s="144" customFormat="1" x14ac:dyDescent="0.25">
      <c r="A160" s="156"/>
      <c r="B160" s="154"/>
      <c r="C160" s="155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50" t="str">
        <f t="shared" si="6"/>
        <v/>
      </c>
      <c r="P160" s="154"/>
      <c r="Q160" s="155" t="str">
        <f>IF(Tabela13391720[[#This Row],[Diagnóstico]]="Não Prenha",Tabela13391720[[#This Row],[Vaca]],"-")</f>
        <v>-</v>
      </c>
      <c r="R160" s="162" t="str">
        <f>IF(Tabela13391720[[#This Row],[Diagnóstico]]="Não Prenha",Tabela13391720[[#This Row],[E.C.C DG]],"-")</f>
        <v>-</v>
      </c>
      <c r="S160" s="162"/>
      <c r="T160" s="162" t="str">
        <f>IF(Tabela13391720[[#This Row],[Diagnóstico]]="Não Prenha",Tabela13391720[[#This Row],[E.C.C. IA]],"-")</f>
        <v>-</v>
      </c>
      <c r="U160" s="162" t="str">
        <f>IF(Tabela13391720[[#This Row],[Diagnóstico]]="Não Prenha",Tabela13391720[[#This Row],[Raça IA]],"-")</f>
        <v>-</v>
      </c>
      <c r="V160" s="162"/>
      <c r="W160" s="162">
        <f>Tabela13391720[[#This Row],[Categoria]]</f>
        <v>0</v>
      </c>
      <c r="X160" s="162"/>
      <c r="Y160" s="162"/>
      <c r="Z160" s="162"/>
      <c r="AA160" s="162"/>
      <c r="AB160" s="150" t="str">
        <f t="shared" si="7"/>
        <v/>
      </c>
      <c r="AD160" s="154"/>
      <c r="AE160" s="155" t="str">
        <f>IF(Tabela13124101821[[#This Row],[Diagnóstico]]="Não Prenha ",Tabela13391720[[#This Row],[Vaca]],"-")</f>
        <v>-</v>
      </c>
      <c r="AF160" s="162"/>
      <c r="AG160" s="162"/>
      <c r="AH160" s="162"/>
      <c r="AI160" s="162"/>
      <c r="AJ160" s="162"/>
      <c r="AK160" s="162">
        <f>Tabela13391720[[#This Row],[Categoria]]</f>
        <v>0</v>
      </c>
      <c r="AL160" s="162"/>
      <c r="AM160" s="162"/>
      <c r="AN160" s="162"/>
      <c r="AO160" s="162"/>
      <c r="AP160" s="150" t="str">
        <f t="shared" si="8"/>
        <v/>
      </c>
    </row>
    <row r="161" spans="1:42" s="144" customFormat="1" x14ac:dyDescent="0.25">
      <c r="A161" s="156"/>
      <c r="B161" s="154"/>
      <c r="C161" s="155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50" t="str">
        <f t="shared" si="6"/>
        <v/>
      </c>
      <c r="P161" s="154"/>
      <c r="Q161" s="155" t="str">
        <f>IF(Tabela13391720[[#This Row],[Diagnóstico]]="Não Prenha",Tabela13391720[[#This Row],[Vaca]],"-")</f>
        <v>-</v>
      </c>
      <c r="R161" s="162" t="str">
        <f>IF(Tabela13391720[[#This Row],[Diagnóstico]]="Não Prenha",Tabela13391720[[#This Row],[E.C.C DG]],"-")</f>
        <v>-</v>
      </c>
      <c r="S161" s="162"/>
      <c r="T161" s="162" t="str">
        <f>IF(Tabela13391720[[#This Row],[Diagnóstico]]="Não Prenha",Tabela13391720[[#This Row],[E.C.C. IA]],"-")</f>
        <v>-</v>
      </c>
      <c r="U161" s="162" t="str">
        <f>IF(Tabela13391720[[#This Row],[Diagnóstico]]="Não Prenha",Tabela13391720[[#This Row],[Raça IA]],"-")</f>
        <v>-</v>
      </c>
      <c r="V161" s="162"/>
      <c r="W161" s="162">
        <f>Tabela13391720[[#This Row],[Categoria]]</f>
        <v>0</v>
      </c>
      <c r="X161" s="162"/>
      <c r="Y161" s="162"/>
      <c r="Z161" s="162"/>
      <c r="AA161" s="162"/>
      <c r="AB161" s="150" t="str">
        <f t="shared" si="7"/>
        <v/>
      </c>
      <c r="AD161" s="154"/>
      <c r="AE161" s="155" t="str">
        <f>IF(Tabela13124101821[[#This Row],[Diagnóstico]]="Não Prenha ",Tabela13391720[[#This Row],[Vaca]],"-")</f>
        <v>-</v>
      </c>
      <c r="AF161" s="162"/>
      <c r="AG161" s="162"/>
      <c r="AH161" s="162"/>
      <c r="AI161" s="162"/>
      <c r="AJ161" s="162"/>
      <c r="AK161" s="162">
        <f>Tabela13391720[[#This Row],[Categoria]]</f>
        <v>0</v>
      </c>
      <c r="AL161" s="162"/>
      <c r="AM161" s="162"/>
      <c r="AN161" s="162"/>
      <c r="AO161" s="162"/>
      <c r="AP161" s="150" t="str">
        <f t="shared" si="8"/>
        <v/>
      </c>
    </row>
    <row r="162" spans="1:42" s="144" customFormat="1" x14ac:dyDescent="0.25">
      <c r="A162" s="156"/>
      <c r="B162" s="154"/>
      <c r="C162" s="155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50" t="str">
        <f t="shared" si="6"/>
        <v/>
      </c>
      <c r="P162" s="154"/>
      <c r="Q162" s="155" t="str">
        <f>IF(Tabela13391720[[#This Row],[Diagnóstico]]="Não Prenha",Tabela13391720[[#This Row],[Vaca]],"-")</f>
        <v>-</v>
      </c>
      <c r="R162" s="162" t="str">
        <f>IF(Tabela13391720[[#This Row],[Diagnóstico]]="Não Prenha",Tabela13391720[[#This Row],[E.C.C DG]],"-")</f>
        <v>-</v>
      </c>
      <c r="S162" s="162"/>
      <c r="T162" s="162" t="str">
        <f>IF(Tabela13391720[[#This Row],[Diagnóstico]]="Não Prenha",Tabela13391720[[#This Row],[E.C.C. IA]],"-")</f>
        <v>-</v>
      </c>
      <c r="U162" s="162" t="str">
        <f>IF(Tabela13391720[[#This Row],[Diagnóstico]]="Não Prenha",Tabela13391720[[#This Row],[Raça IA]],"-")</f>
        <v>-</v>
      </c>
      <c r="V162" s="162"/>
      <c r="W162" s="162">
        <f>Tabela13391720[[#This Row],[Categoria]]</f>
        <v>0</v>
      </c>
      <c r="X162" s="162"/>
      <c r="Y162" s="162"/>
      <c r="Z162" s="162"/>
      <c r="AA162" s="162"/>
      <c r="AB162" s="150" t="str">
        <f t="shared" si="7"/>
        <v/>
      </c>
      <c r="AD162" s="154"/>
      <c r="AE162" s="155" t="str">
        <f>IF(Tabela13124101821[[#This Row],[Diagnóstico]]="Não Prenha ",Tabela13391720[[#This Row],[Vaca]],"-")</f>
        <v>-</v>
      </c>
      <c r="AF162" s="162"/>
      <c r="AG162" s="162"/>
      <c r="AH162" s="162"/>
      <c r="AI162" s="162"/>
      <c r="AJ162" s="162"/>
      <c r="AK162" s="162">
        <f>Tabela13391720[[#This Row],[Categoria]]</f>
        <v>0</v>
      </c>
      <c r="AL162" s="162"/>
      <c r="AM162" s="162"/>
      <c r="AN162" s="162"/>
      <c r="AO162" s="162"/>
      <c r="AP162" s="150" t="str">
        <f t="shared" si="8"/>
        <v/>
      </c>
    </row>
    <row r="163" spans="1:42" s="144" customFormat="1" x14ac:dyDescent="0.25">
      <c r="A163" s="156"/>
      <c r="B163" s="154"/>
      <c r="C163" s="155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50" t="str">
        <f t="shared" si="6"/>
        <v/>
      </c>
      <c r="P163" s="154"/>
      <c r="Q163" s="155" t="str">
        <f>IF(Tabela13391720[[#This Row],[Diagnóstico]]="Não Prenha",Tabela13391720[[#This Row],[Vaca]],"-")</f>
        <v>-</v>
      </c>
      <c r="R163" s="162" t="str">
        <f>IF(Tabela13391720[[#This Row],[Diagnóstico]]="Não Prenha",Tabela13391720[[#This Row],[E.C.C DG]],"-")</f>
        <v>-</v>
      </c>
      <c r="S163" s="162"/>
      <c r="T163" s="162" t="str">
        <f>IF(Tabela13391720[[#This Row],[Diagnóstico]]="Não Prenha",Tabela13391720[[#This Row],[E.C.C. IA]],"-")</f>
        <v>-</v>
      </c>
      <c r="U163" s="162" t="str">
        <f>IF(Tabela13391720[[#This Row],[Diagnóstico]]="Não Prenha",Tabela13391720[[#This Row],[Raça IA]],"-")</f>
        <v>-</v>
      </c>
      <c r="V163" s="162"/>
      <c r="W163" s="162">
        <f>Tabela13391720[[#This Row],[Categoria]]</f>
        <v>0</v>
      </c>
      <c r="X163" s="162"/>
      <c r="Y163" s="162"/>
      <c r="Z163" s="162"/>
      <c r="AA163" s="162"/>
      <c r="AB163" s="150" t="str">
        <f t="shared" si="7"/>
        <v/>
      </c>
      <c r="AD163" s="154"/>
      <c r="AE163" s="155" t="str">
        <f>IF(Tabela13124101821[[#This Row],[Diagnóstico]]="Não Prenha ",Tabela13391720[[#This Row],[Vaca]],"-")</f>
        <v>-</v>
      </c>
      <c r="AF163" s="162"/>
      <c r="AG163" s="162"/>
      <c r="AH163" s="162"/>
      <c r="AI163" s="162"/>
      <c r="AJ163" s="162"/>
      <c r="AK163" s="162">
        <f>Tabela13391720[[#This Row],[Categoria]]</f>
        <v>0</v>
      </c>
      <c r="AL163" s="162"/>
      <c r="AM163" s="162"/>
      <c r="AN163" s="162"/>
      <c r="AO163" s="162"/>
      <c r="AP163" s="150" t="str">
        <f t="shared" si="8"/>
        <v/>
      </c>
    </row>
    <row r="164" spans="1:42" s="144" customFormat="1" x14ac:dyDescent="0.25">
      <c r="A164" s="156"/>
      <c r="B164" s="154"/>
      <c r="C164" s="155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50" t="str">
        <f t="shared" si="6"/>
        <v/>
      </c>
      <c r="P164" s="154"/>
      <c r="Q164" s="155" t="str">
        <f>IF(Tabela13391720[[#This Row],[Diagnóstico]]="Não Prenha",Tabela13391720[[#This Row],[Vaca]],"-")</f>
        <v>-</v>
      </c>
      <c r="R164" s="162" t="str">
        <f>IF(Tabela13391720[[#This Row],[Diagnóstico]]="Não Prenha",Tabela13391720[[#This Row],[E.C.C DG]],"-")</f>
        <v>-</v>
      </c>
      <c r="S164" s="162"/>
      <c r="T164" s="162" t="str">
        <f>IF(Tabela13391720[[#This Row],[Diagnóstico]]="Não Prenha",Tabela13391720[[#This Row],[E.C.C. IA]],"-")</f>
        <v>-</v>
      </c>
      <c r="U164" s="162" t="str">
        <f>IF(Tabela13391720[[#This Row],[Diagnóstico]]="Não Prenha",Tabela13391720[[#This Row],[Raça IA]],"-")</f>
        <v>-</v>
      </c>
      <c r="V164" s="162"/>
      <c r="W164" s="162">
        <f>Tabela13391720[[#This Row],[Categoria]]</f>
        <v>0</v>
      </c>
      <c r="X164" s="162"/>
      <c r="Y164" s="162"/>
      <c r="Z164" s="162"/>
      <c r="AA164" s="162"/>
      <c r="AB164" s="150" t="str">
        <f t="shared" si="7"/>
        <v/>
      </c>
      <c r="AD164" s="154"/>
      <c r="AE164" s="155" t="str">
        <f>IF(Tabela13124101821[[#This Row],[Diagnóstico]]="Não Prenha ",Tabela13391720[[#This Row],[Vaca]],"-")</f>
        <v>-</v>
      </c>
      <c r="AF164" s="162"/>
      <c r="AG164" s="162"/>
      <c r="AH164" s="162"/>
      <c r="AI164" s="162"/>
      <c r="AJ164" s="162"/>
      <c r="AK164" s="162">
        <f>Tabela13391720[[#This Row],[Categoria]]</f>
        <v>0</v>
      </c>
      <c r="AL164" s="162"/>
      <c r="AM164" s="162"/>
      <c r="AN164" s="162"/>
      <c r="AO164" s="162"/>
      <c r="AP164" s="150" t="str">
        <f t="shared" si="8"/>
        <v/>
      </c>
    </row>
    <row r="165" spans="1:42" s="144" customFormat="1" x14ac:dyDescent="0.25">
      <c r="A165" s="156"/>
      <c r="B165" s="154"/>
      <c r="C165" s="155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50" t="str">
        <f t="shared" si="6"/>
        <v/>
      </c>
      <c r="P165" s="154"/>
      <c r="Q165" s="155" t="str">
        <f>IF(Tabela13391720[[#This Row],[Diagnóstico]]="Não Prenha",Tabela13391720[[#This Row],[Vaca]],"-")</f>
        <v>-</v>
      </c>
      <c r="R165" s="162" t="str">
        <f>IF(Tabela13391720[[#This Row],[Diagnóstico]]="Não Prenha",Tabela13391720[[#This Row],[E.C.C DG]],"-")</f>
        <v>-</v>
      </c>
      <c r="S165" s="162"/>
      <c r="T165" s="162" t="str">
        <f>IF(Tabela13391720[[#This Row],[Diagnóstico]]="Não Prenha",Tabela13391720[[#This Row],[E.C.C. IA]],"-")</f>
        <v>-</v>
      </c>
      <c r="U165" s="162" t="str">
        <f>IF(Tabela13391720[[#This Row],[Diagnóstico]]="Não Prenha",Tabela13391720[[#This Row],[Raça IA]],"-")</f>
        <v>-</v>
      </c>
      <c r="V165" s="162"/>
      <c r="W165" s="162">
        <f>Tabela13391720[[#This Row],[Categoria]]</f>
        <v>0</v>
      </c>
      <c r="X165" s="162"/>
      <c r="Y165" s="162"/>
      <c r="Z165" s="162"/>
      <c r="AA165" s="162"/>
      <c r="AB165" s="150" t="str">
        <f t="shared" si="7"/>
        <v/>
      </c>
      <c r="AD165" s="154"/>
      <c r="AE165" s="155" t="str">
        <f>IF(Tabela13124101821[[#This Row],[Diagnóstico]]="Não Prenha ",Tabela13391720[[#This Row],[Vaca]],"-")</f>
        <v>-</v>
      </c>
      <c r="AF165" s="162"/>
      <c r="AG165" s="162"/>
      <c r="AH165" s="162"/>
      <c r="AI165" s="162"/>
      <c r="AJ165" s="162"/>
      <c r="AK165" s="162">
        <f>Tabela13391720[[#This Row],[Categoria]]</f>
        <v>0</v>
      </c>
      <c r="AL165" s="162"/>
      <c r="AM165" s="162"/>
      <c r="AN165" s="162"/>
      <c r="AO165" s="162"/>
      <c r="AP165" s="150" t="str">
        <f t="shared" si="8"/>
        <v/>
      </c>
    </row>
    <row r="166" spans="1:42" s="144" customFormat="1" x14ac:dyDescent="0.25">
      <c r="A166" s="156"/>
      <c r="B166" s="154"/>
      <c r="C166" s="155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50" t="str">
        <f t="shared" si="6"/>
        <v/>
      </c>
      <c r="P166" s="154"/>
      <c r="Q166" s="155" t="str">
        <f>IF(Tabela13391720[[#This Row],[Diagnóstico]]="Não Prenha",Tabela13391720[[#This Row],[Vaca]],"-")</f>
        <v>-</v>
      </c>
      <c r="R166" s="162" t="str">
        <f>IF(Tabela13391720[[#This Row],[Diagnóstico]]="Não Prenha",Tabela13391720[[#This Row],[E.C.C DG]],"-")</f>
        <v>-</v>
      </c>
      <c r="S166" s="162"/>
      <c r="T166" s="162" t="str">
        <f>IF(Tabela13391720[[#This Row],[Diagnóstico]]="Não Prenha",Tabela13391720[[#This Row],[E.C.C. IA]],"-")</f>
        <v>-</v>
      </c>
      <c r="U166" s="162" t="str">
        <f>IF(Tabela13391720[[#This Row],[Diagnóstico]]="Não Prenha",Tabela13391720[[#This Row],[Raça IA]],"-")</f>
        <v>-</v>
      </c>
      <c r="V166" s="162"/>
      <c r="W166" s="162">
        <f>Tabela13391720[[#This Row],[Categoria]]</f>
        <v>0</v>
      </c>
      <c r="X166" s="162"/>
      <c r="Y166" s="162"/>
      <c r="Z166" s="162"/>
      <c r="AA166" s="162"/>
      <c r="AB166" s="150" t="str">
        <f t="shared" si="7"/>
        <v/>
      </c>
      <c r="AD166" s="154"/>
      <c r="AE166" s="155" t="str">
        <f>IF(Tabela13124101821[[#This Row],[Diagnóstico]]="Não Prenha ",Tabela13391720[[#This Row],[Vaca]],"-")</f>
        <v>-</v>
      </c>
      <c r="AF166" s="162"/>
      <c r="AG166" s="162"/>
      <c r="AH166" s="162"/>
      <c r="AI166" s="162"/>
      <c r="AJ166" s="162"/>
      <c r="AK166" s="162">
        <f>Tabela13391720[[#This Row],[Categoria]]</f>
        <v>0</v>
      </c>
      <c r="AL166" s="162"/>
      <c r="AM166" s="162"/>
      <c r="AN166" s="162"/>
      <c r="AO166" s="162"/>
      <c r="AP166" s="150" t="str">
        <f t="shared" si="8"/>
        <v/>
      </c>
    </row>
    <row r="167" spans="1:42" s="144" customFormat="1" x14ac:dyDescent="0.25">
      <c r="A167" s="156"/>
      <c r="B167" s="154"/>
      <c r="C167" s="155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50" t="str">
        <f t="shared" si="6"/>
        <v/>
      </c>
      <c r="P167" s="154"/>
      <c r="Q167" s="155" t="str">
        <f>IF(Tabela13391720[[#This Row],[Diagnóstico]]="Não Prenha",Tabela13391720[[#This Row],[Vaca]],"-")</f>
        <v>-</v>
      </c>
      <c r="R167" s="162" t="str">
        <f>IF(Tabela13391720[[#This Row],[Diagnóstico]]="Não Prenha",Tabela13391720[[#This Row],[E.C.C DG]],"-")</f>
        <v>-</v>
      </c>
      <c r="S167" s="162"/>
      <c r="T167" s="162" t="str">
        <f>IF(Tabela13391720[[#This Row],[Diagnóstico]]="Não Prenha",Tabela13391720[[#This Row],[E.C.C. IA]],"-")</f>
        <v>-</v>
      </c>
      <c r="U167" s="162" t="str">
        <f>IF(Tabela13391720[[#This Row],[Diagnóstico]]="Não Prenha",Tabela13391720[[#This Row],[Raça IA]],"-")</f>
        <v>-</v>
      </c>
      <c r="V167" s="162"/>
      <c r="W167" s="162">
        <f>Tabela13391720[[#This Row],[Categoria]]</f>
        <v>0</v>
      </c>
      <c r="X167" s="162"/>
      <c r="Y167" s="162"/>
      <c r="Z167" s="162"/>
      <c r="AA167" s="162"/>
      <c r="AB167" s="150" t="str">
        <f t="shared" si="7"/>
        <v/>
      </c>
      <c r="AD167" s="154"/>
      <c r="AE167" s="155" t="str">
        <f>IF(Tabela13124101821[[#This Row],[Diagnóstico]]="Não Prenha ",Tabela13391720[[#This Row],[Vaca]],"-")</f>
        <v>-</v>
      </c>
      <c r="AF167" s="162"/>
      <c r="AG167" s="162"/>
      <c r="AH167" s="162"/>
      <c r="AI167" s="162"/>
      <c r="AJ167" s="162"/>
      <c r="AK167" s="162">
        <f>Tabela13391720[[#This Row],[Categoria]]</f>
        <v>0</v>
      </c>
      <c r="AL167" s="162"/>
      <c r="AM167" s="162"/>
      <c r="AN167" s="162"/>
      <c r="AO167" s="162"/>
      <c r="AP167" s="150" t="str">
        <f t="shared" si="8"/>
        <v/>
      </c>
    </row>
    <row r="168" spans="1:42" s="144" customFormat="1" x14ac:dyDescent="0.25">
      <c r="A168" s="156"/>
      <c r="B168" s="154"/>
      <c r="C168" s="155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50" t="str">
        <f t="shared" si="6"/>
        <v/>
      </c>
      <c r="P168" s="154"/>
      <c r="Q168" s="155" t="str">
        <f>IF(Tabela13391720[[#This Row],[Diagnóstico]]="Não Prenha",Tabela13391720[[#This Row],[Vaca]],"-")</f>
        <v>-</v>
      </c>
      <c r="R168" s="162" t="str">
        <f>IF(Tabela13391720[[#This Row],[Diagnóstico]]="Não Prenha",Tabela13391720[[#This Row],[E.C.C DG]],"-")</f>
        <v>-</v>
      </c>
      <c r="S168" s="162"/>
      <c r="T168" s="162" t="str">
        <f>IF(Tabela13391720[[#This Row],[Diagnóstico]]="Não Prenha",Tabela13391720[[#This Row],[E.C.C. IA]],"-")</f>
        <v>-</v>
      </c>
      <c r="U168" s="162" t="str">
        <f>IF(Tabela13391720[[#This Row],[Diagnóstico]]="Não Prenha",Tabela13391720[[#This Row],[Raça IA]],"-")</f>
        <v>-</v>
      </c>
      <c r="V168" s="162"/>
      <c r="W168" s="162">
        <f>Tabela13391720[[#This Row],[Categoria]]</f>
        <v>0</v>
      </c>
      <c r="X168" s="162"/>
      <c r="Y168" s="162"/>
      <c r="Z168" s="162"/>
      <c r="AA168" s="162"/>
      <c r="AB168" s="150" t="str">
        <f t="shared" si="7"/>
        <v/>
      </c>
      <c r="AD168" s="154"/>
      <c r="AE168" s="155" t="str">
        <f>IF(Tabela13124101821[[#This Row],[Diagnóstico]]="Não Prenha ",Tabela13391720[[#This Row],[Vaca]],"-")</f>
        <v>-</v>
      </c>
      <c r="AF168" s="162"/>
      <c r="AG168" s="162"/>
      <c r="AH168" s="162"/>
      <c r="AI168" s="162"/>
      <c r="AJ168" s="162"/>
      <c r="AK168" s="162">
        <f>Tabela13391720[[#This Row],[Categoria]]</f>
        <v>0</v>
      </c>
      <c r="AL168" s="162"/>
      <c r="AM168" s="162"/>
      <c r="AN168" s="162"/>
      <c r="AO168" s="162"/>
      <c r="AP168" s="150" t="str">
        <f t="shared" si="8"/>
        <v/>
      </c>
    </row>
    <row r="169" spans="1:42" s="144" customFormat="1" x14ac:dyDescent="0.25">
      <c r="A169" s="156"/>
      <c r="B169" s="154"/>
      <c r="C169" s="155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50" t="str">
        <f t="shared" si="6"/>
        <v/>
      </c>
      <c r="P169" s="154"/>
      <c r="Q169" s="155" t="str">
        <f>IF(Tabela13391720[[#This Row],[Diagnóstico]]="Não Prenha",Tabela13391720[[#This Row],[Vaca]],"-")</f>
        <v>-</v>
      </c>
      <c r="R169" s="162" t="str">
        <f>IF(Tabela13391720[[#This Row],[Diagnóstico]]="Não Prenha",Tabela13391720[[#This Row],[E.C.C DG]],"-")</f>
        <v>-</v>
      </c>
      <c r="S169" s="162"/>
      <c r="T169" s="162" t="str">
        <f>IF(Tabela13391720[[#This Row],[Diagnóstico]]="Não Prenha",Tabela13391720[[#This Row],[E.C.C. IA]],"-")</f>
        <v>-</v>
      </c>
      <c r="U169" s="162" t="str">
        <f>IF(Tabela13391720[[#This Row],[Diagnóstico]]="Não Prenha",Tabela13391720[[#This Row],[Raça IA]],"-")</f>
        <v>-</v>
      </c>
      <c r="V169" s="162"/>
      <c r="W169" s="162">
        <f>Tabela13391720[[#This Row],[Categoria]]</f>
        <v>0</v>
      </c>
      <c r="X169" s="162"/>
      <c r="Y169" s="162"/>
      <c r="Z169" s="162"/>
      <c r="AA169" s="162"/>
      <c r="AB169" s="150" t="str">
        <f t="shared" si="7"/>
        <v/>
      </c>
      <c r="AD169" s="154"/>
      <c r="AE169" s="155" t="str">
        <f>IF(Tabela13124101821[[#This Row],[Diagnóstico]]="Não Prenha ",Tabela13391720[[#This Row],[Vaca]],"-")</f>
        <v>-</v>
      </c>
      <c r="AF169" s="162"/>
      <c r="AG169" s="162"/>
      <c r="AH169" s="162"/>
      <c r="AI169" s="162"/>
      <c r="AJ169" s="162"/>
      <c r="AK169" s="162">
        <f>Tabela13391720[[#This Row],[Categoria]]</f>
        <v>0</v>
      </c>
      <c r="AL169" s="162"/>
      <c r="AM169" s="162"/>
      <c r="AN169" s="162"/>
      <c r="AO169" s="162"/>
      <c r="AP169" s="150" t="str">
        <f t="shared" si="8"/>
        <v/>
      </c>
    </row>
    <row r="170" spans="1:42" s="144" customFormat="1" x14ac:dyDescent="0.25">
      <c r="A170" s="156"/>
      <c r="B170" s="154"/>
      <c r="C170" s="155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50" t="str">
        <f t="shared" si="6"/>
        <v/>
      </c>
      <c r="P170" s="154"/>
      <c r="Q170" s="155" t="str">
        <f>IF(Tabela13391720[[#This Row],[Diagnóstico]]="Não Prenha",Tabela13391720[[#This Row],[Vaca]],"-")</f>
        <v>-</v>
      </c>
      <c r="R170" s="162" t="str">
        <f>IF(Tabela13391720[[#This Row],[Diagnóstico]]="Não Prenha",Tabela13391720[[#This Row],[E.C.C DG]],"-")</f>
        <v>-</v>
      </c>
      <c r="S170" s="162"/>
      <c r="T170" s="162" t="str">
        <f>IF(Tabela13391720[[#This Row],[Diagnóstico]]="Não Prenha",Tabela13391720[[#This Row],[E.C.C. IA]],"-")</f>
        <v>-</v>
      </c>
      <c r="U170" s="162" t="str">
        <f>IF(Tabela13391720[[#This Row],[Diagnóstico]]="Não Prenha",Tabela13391720[[#This Row],[Raça IA]],"-")</f>
        <v>-</v>
      </c>
      <c r="V170" s="162"/>
      <c r="W170" s="162">
        <f>Tabela13391720[[#This Row],[Categoria]]</f>
        <v>0</v>
      </c>
      <c r="X170" s="162"/>
      <c r="Y170" s="162"/>
      <c r="Z170" s="162"/>
      <c r="AA170" s="162"/>
      <c r="AB170" s="150" t="str">
        <f t="shared" si="7"/>
        <v/>
      </c>
      <c r="AD170" s="154"/>
      <c r="AE170" s="155" t="str">
        <f>IF(Tabela13124101821[[#This Row],[Diagnóstico]]="Não Prenha ",Tabela13391720[[#This Row],[Vaca]],"-")</f>
        <v>-</v>
      </c>
      <c r="AF170" s="162"/>
      <c r="AG170" s="162"/>
      <c r="AH170" s="162"/>
      <c r="AI170" s="162"/>
      <c r="AJ170" s="162"/>
      <c r="AK170" s="162">
        <f>Tabela13391720[[#This Row],[Categoria]]</f>
        <v>0</v>
      </c>
      <c r="AL170" s="162"/>
      <c r="AM170" s="162"/>
      <c r="AN170" s="162"/>
      <c r="AO170" s="162"/>
      <c r="AP170" s="150" t="str">
        <f t="shared" si="8"/>
        <v/>
      </c>
    </row>
    <row r="171" spans="1:42" s="144" customFormat="1" x14ac:dyDescent="0.25">
      <c r="A171" s="156"/>
      <c r="B171" s="154"/>
      <c r="C171" s="155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50" t="str">
        <f t="shared" si="6"/>
        <v/>
      </c>
      <c r="P171" s="154"/>
      <c r="Q171" s="155" t="str">
        <f>IF(Tabela13391720[[#This Row],[Diagnóstico]]="Não Prenha",Tabela13391720[[#This Row],[Vaca]],"-")</f>
        <v>-</v>
      </c>
      <c r="R171" s="162" t="str">
        <f>IF(Tabela13391720[[#This Row],[Diagnóstico]]="Não Prenha",Tabela13391720[[#This Row],[E.C.C DG]],"-")</f>
        <v>-</v>
      </c>
      <c r="S171" s="162"/>
      <c r="T171" s="162" t="str">
        <f>IF(Tabela13391720[[#This Row],[Diagnóstico]]="Não Prenha",Tabela13391720[[#This Row],[E.C.C. IA]],"-")</f>
        <v>-</v>
      </c>
      <c r="U171" s="162" t="str">
        <f>IF(Tabela13391720[[#This Row],[Diagnóstico]]="Não Prenha",Tabela13391720[[#This Row],[Raça IA]],"-")</f>
        <v>-</v>
      </c>
      <c r="V171" s="162"/>
      <c r="W171" s="162">
        <f>Tabela13391720[[#This Row],[Categoria]]</f>
        <v>0</v>
      </c>
      <c r="X171" s="162"/>
      <c r="Y171" s="162"/>
      <c r="Z171" s="162"/>
      <c r="AA171" s="162"/>
      <c r="AB171" s="150" t="str">
        <f t="shared" si="7"/>
        <v/>
      </c>
      <c r="AD171" s="154"/>
      <c r="AE171" s="155" t="str">
        <f>IF(Tabela13124101821[[#This Row],[Diagnóstico]]="Não Prenha ",Tabela13391720[[#This Row],[Vaca]],"-")</f>
        <v>-</v>
      </c>
      <c r="AF171" s="162"/>
      <c r="AG171" s="162"/>
      <c r="AH171" s="162"/>
      <c r="AI171" s="162"/>
      <c r="AJ171" s="162"/>
      <c r="AK171" s="162">
        <f>Tabela13391720[[#This Row],[Categoria]]</f>
        <v>0</v>
      </c>
      <c r="AL171" s="162"/>
      <c r="AM171" s="162"/>
      <c r="AN171" s="162"/>
      <c r="AO171" s="162"/>
      <c r="AP171" s="150" t="str">
        <f t="shared" si="8"/>
        <v/>
      </c>
    </row>
    <row r="172" spans="1:42" s="144" customFormat="1" x14ac:dyDescent="0.25">
      <c r="A172" s="156"/>
      <c r="B172" s="154"/>
      <c r="C172" s="155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50" t="str">
        <f t="shared" si="6"/>
        <v/>
      </c>
      <c r="P172" s="154"/>
      <c r="Q172" s="155" t="str">
        <f>IF(Tabela13391720[[#This Row],[Diagnóstico]]="Não Prenha",Tabela13391720[[#This Row],[Vaca]],"-")</f>
        <v>-</v>
      </c>
      <c r="R172" s="162" t="str">
        <f>IF(Tabela13391720[[#This Row],[Diagnóstico]]="Não Prenha",Tabela13391720[[#This Row],[E.C.C DG]],"-")</f>
        <v>-</v>
      </c>
      <c r="S172" s="162"/>
      <c r="T172" s="162" t="str">
        <f>IF(Tabela13391720[[#This Row],[Diagnóstico]]="Não Prenha",Tabela13391720[[#This Row],[E.C.C. IA]],"-")</f>
        <v>-</v>
      </c>
      <c r="U172" s="162" t="str">
        <f>IF(Tabela13391720[[#This Row],[Diagnóstico]]="Não Prenha",Tabela13391720[[#This Row],[Raça IA]],"-")</f>
        <v>-</v>
      </c>
      <c r="V172" s="162"/>
      <c r="W172" s="162">
        <f>Tabela13391720[[#This Row],[Categoria]]</f>
        <v>0</v>
      </c>
      <c r="X172" s="162"/>
      <c r="Y172" s="162"/>
      <c r="Z172" s="162"/>
      <c r="AA172" s="162"/>
      <c r="AB172" s="150" t="str">
        <f t="shared" si="7"/>
        <v/>
      </c>
      <c r="AD172" s="154"/>
      <c r="AE172" s="155" t="str">
        <f>IF(Tabela13124101821[[#This Row],[Diagnóstico]]="Não Prenha ",Tabela13391720[[#This Row],[Vaca]],"-")</f>
        <v>-</v>
      </c>
      <c r="AF172" s="162"/>
      <c r="AG172" s="162"/>
      <c r="AH172" s="162"/>
      <c r="AI172" s="162"/>
      <c r="AJ172" s="162"/>
      <c r="AK172" s="162">
        <f>Tabela13391720[[#This Row],[Categoria]]</f>
        <v>0</v>
      </c>
      <c r="AL172" s="162"/>
      <c r="AM172" s="162"/>
      <c r="AN172" s="162"/>
      <c r="AO172" s="162"/>
      <c r="AP172" s="150" t="str">
        <f t="shared" si="8"/>
        <v/>
      </c>
    </row>
    <row r="173" spans="1:42" s="144" customFormat="1" x14ac:dyDescent="0.25">
      <c r="A173" s="156"/>
      <c r="B173" s="154"/>
      <c r="C173" s="155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50" t="str">
        <f t="shared" si="6"/>
        <v/>
      </c>
      <c r="P173" s="154"/>
      <c r="Q173" s="155" t="str">
        <f>IF(Tabela13391720[[#This Row],[Diagnóstico]]="Não Prenha",Tabela13391720[[#This Row],[Vaca]],"-")</f>
        <v>-</v>
      </c>
      <c r="R173" s="162" t="str">
        <f>IF(Tabela13391720[[#This Row],[Diagnóstico]]="Não Prenha",Tabela13391720[[#This Row],[E.C.C DG]],"-")</f>
        <v>-</v>
      </c>
      <c r="S173" s="162"/>
      <c r="T173" s="162" t="str">
        <f>IF(Tabela13391720[[#This Row],[Diagnóstico]]="Não Prenha",Tabela13391720[[#This Row],[E.C.C. IA]],"-")</f>
        <v>-</v>
      </c>
      <c r="U173" s="162" t="str">
        <f>IF(Tabela13391720[[#This Row],[Diagnóstico]]="Não Prenha",Tabela13391720[[#This Row],[Raça IA]],"-")</f>
        <v>-</v>
      </c>
      <c r="V173" s="162"/>
      <c r="W173" s="162">
        <f>Tabela13391720[[#This Row],[Categoria]]</f>
        <v>0</v>
      </c>
      <c r="X173" s="162"/>
      <c r="Y173" s="162"/>
      <c r="Z173" s="162"/>
      <c r="AA173" s="162"/>
      <c r="AB173" s="150" t="str">
        <f t="shared" si="7"/>
        <v/>
      </c>
      <c r="AD173" s="154"/>
      <c r="AE173" s="155" t="str">
        <f>IF(Tabela13124101821[[#This Row],[Diagnóstico]]="Não Prenha ",Tabela13391720[[#This Row],[Vaca]],"-")</f>
        <v>-</v>
      </c>
      <c r="AF173" s="162"/>
      <c r="AG173" s="162"/>
      <c r="AH173" s="162"/>
      <c r="AI173" s="162"/>
      <c r="AJ173" s="162"/>
      <c r="AK173" s="162">
        <f>Tabela13391720[[#This Row],[Categoria]]</f>
        <v>0</v>
      </c>
      <c r="AL173" s="162"/>
      <c r="AM173" s="162"/>
      <c r="AN173" s="162"/>
      <c r="AO173" s="162"/>
      <c r="AP173" s="150" t="str">
        <f t="shared" si="8"/>
        <v/>
      </c>
    </row>
    <row r="174" spans="1:42" s="144" customFormat="1" x14ac:dyDescent="0.25">
      <c r="A174" s="156"/>
      <c r="B174" s="154"/>
      <c r="C174" s="155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50" t="str">
        <f t="shared" si="6"/>
        <v/>
      </c>
      <c r="P174" s="154"/>
      <c r="Q174" s="155" t="str">
        <f>IF(Tabela13391720[[#This Row],[Diagnóstico]]="Não Prenha",Tabela13391720[[#This Row],[Vaca]],"-")</f>
        <v>-</v>
      </c>
      <c r="R174" s="162" t="str">
        <f>IF(Tabela13391720[[#This Row],[Diagnóstico]]="Não Prenha",Tabela13391720[[#This Row],[E.C.C DG]],"-")</f>
        <v>-</v>
      </c>
      <c r="S174" s="162"/>
      <c r="T174" s="162" t="str">
        <f>IF(Tabela13391720[[#This Row],[Diagnóstico]]="Não Prenha",Tabela13391720[[#This Row],[E.C.C. IA]],"-")</f>
        <v>-</v>
      </c>
      <c r="U174" s="162" t="str">
        <f>IF(Tabela13391720[[#This Row],[Diagnóstico]]="Não Prenha",Tabela13391720[[#This Row],[Raça IA]],"-")</f>
        <v>-</v>
      </c>
      <c r="V174" s="162"/>
      <c r="W174" s="162">
        <f>Tabela13391720[[#This Row],[Categoria]]</f>
        <v>0</v>
      </c>
      <c r="X174" s="162"/>
      <c r="Y174" s="162"/>
      <c r="Z174" s="162"/>
      <c r="AA174" s="162"/>
      <c r="AB174" s="150" t="str">
        <f t="shared" si="7"/>
        <v/>
      </c>
      <c r="AD174" s="154"/>
      <c r="AE174" s="155" t="str">
        <f>IF(Tabela13124101821[[#This Row],[Diagnóstico]]="Não Prenha ",Tabela13391720[[#This Row],[Vaca]],"-")</f>
        <v>-</v>
      </c>
      <c r="AF174" s="162"/>
      <c r="AG174" s="162"/>
      <c r="AH174" s="162"/>
      <c r="AI174" s="162"/>
      <c r="AJ174" s="162"/>
      <c r="AK174" s="162">
        <f>Tabela13391720[[#This Row],[Categoria]]</f>
        <v>0</v>
      </c>
      <c r="AL174" s="162"/>
      <c r="AM174" s="162"/>
      <c r="AN174" s="162"/>
      <c r="AO174" s="162"/>
      <c r="AP174" s="150" t="str">
        <f t="shared" si="8"/>
        <v/>
      </c>
    </row>
    <row r="175" spans="1:42" s="144" customFormat="1" x14ac:dyDescent="0.25">
      <c r="A175" s="156"/>
      <c r="B175" s="154"/>
      <c r="C175" s="155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50" t="str">
        <f t="shared" si="6"/>
        <v/>
      </c>
      <c r="P175" s="154"/>
      <c r="Q175" s="155" t="str">
        <f>IF(Tabela13391720[[#This Row],[Diagnóstico]]="Não Prenha",Tabela13391720[[#This Row],[Vaca]],"-")</f>
        <v>-</v>
      </c>
      <c r="R175" s="162" t="str">
        <f>IF(Tabela13391720[[#This Row],[Diagnóstico]]="Não Prenha",Tabela13391720[[#This Row],[E.C.C DG]],"-")</f>
        <v>-</v>
      </c>
      <c r="S175" s="162"/>
      <c r="T175" s="162" t="str">
        <f>IF(Tabela13391720[[#This Row],[Diagnóstico]]="Não Prenha",Tabela13391720[[#This Row],[E.C.C. IA]],"-")</f>
        <v>-</v>
      </c>
      <c r="U175" s="162" t="str">
        <f>IF(Tabela13391720[[#This Row],[Diagnóstico]]="Não Prenha",Tabela13391720[[#This Row],[Raça IA]],"-")</f>
        <v>-</v>
      </c>
      <c r="V175" s="162"/>
      <c r="W175" s="162">
        <f>Tabela13391720[[#This Row],[Categoria]]</f>
        <v>0</v>
      </c>
      <c r="X175" s="162"/>
      <c r="Y175" s="162"/>
      <c r="Z175" s="162"/>
      <c r="AA175" s="162"/>
      <c r="AB175" s="150" t="str">
        <f t="shared" si="7"/>
        <v/>
      </c>
      <c r="AD175" s="154"/>
      <c r="AE175" s="155" t="str">
        <f>IF(Tabela13124101821[[#This Row],[Diagnóstico]]="Não Prenha ",Tabela13391720[[#This Row],[Vaca]],"-")</f>
        <v>-</v>
      </c>
      <c r="AF175" s="162"/>
      <c r="AG175" s="162"/>
      <c r="AH175" s="162"/>
      <c r="AI175" s="162"/>
      <c r="AJ175" s="162"/>
      <c r="AK175" s="162">
        <f>Tabela13391720[[#This Row],[Categoria]]</f>
        <v>0</v>
      </c>
      <c r="AL175" s="162"/>
      <c r="AM175" s="162"/>
      <c r="AN175" s="162"/>
      <c r="AO175" s="162"/>
      <c r="AP175" s="150" t="str">
        <f t="shared" si="8"/>
        <v/>
      </c>
    </row>
    <row r="176" spans="1:42" s="144" customFormat="1" x14ac:dyDescent="0.25">
      <c r="A176" s="156"/>
      <c r="B176" s="154"/>
      <c r="C176" s="155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50" t="str">
        <f t="shared" si="6"/>
        <v/>
      </c>
      <c r="P176" s="154"/>
      <c r="Q176" s="155" t="str">
        <f>IF(Tabela13391720[[#This Row],[Diagnóstico]]="Não Prenha",Tabela13391720[[#This Row],[Vaca]],"-")</f>
        <v>-</v>
      </c>
      <c r="R176" s="162" t="str">
        <f>IF(Tabela13391720[[#This Row],[Diagnóstico]]="Não Prenha",Tabela13391720[[#This Row],[E.C.C DG]],"-")</f>
        <v>-</v>
      </c>
      <c r="S176" s="162"/>
      <c r="T176" s="162" t="str">
        <f>IF(Tabela13391720[[#This Row],[Diagnóstico]]="Não Prenha",Tabela13391720[[#This Row],[E.C.C. IA]],"-")</f>
        <v>-</v>
      </c>
      <c r="U176" s="162" t="str">
        <f>IF(Tabela13391720[[#This Row],[Diagnóstico]]="Não Prenha",Tabela13391720[[#This Row],[Raça IA]],"-")</f>
        <v>-</v>
      </c>
      <c r="V176" s="162"/>
      <c r="W176" s="162">
        <f>Tabela13391720[[#This Row],[Categoria]]</f>
        <v>0</v>
      </c>
      <c r="X176" s="162"/>
      <c r="Y176" s="162"/>
      <c r="Z176" s="162"/>
      <c r="AA176" s="162"/>
      <c r="AB176" s="150" t="str">
        <f t="shared" si="7"/>
        <v/>
      </c>
      <c r="AD176" s="154"/>
      <c r="AE176" s="155" t="str">
        <f>IF(Tabela13124101821[[#This Row],[Diagnóstico]]="Não Prenha ",Tabela13391720[[#This Row],[Vaca]],"-")</f>
        <v>-</v>
      </c>
      <c r="AF176" s="162"/>
      <c r="AG176" s="162"/>
      <c r="AH176" s="162"/>
      <c r="AI176" s="162"/>
      <c r="AJ176" s="162"/>
      <c r="AK176" s="162">
        <f>Tabela13391720[[#This Row],[Categoria]]</f>
        <v>0</v>
      </c>
      <c r="AL176" s="162"/>
      <c r="AM176" s="162"/>
      <c r="AN176" s="162"/>
      <c r="AO176" s="162"/>
      <c r="AP176" s="150" t="str">
        <f t="shared" si="8"/>
        <v/>
      </c>
    </row>
    <row r="177" spans="1:42" s="144" customFormat="1" x14ac:dyDescent="0.25">
      <c r="A177" s="156"/>
      <c r="B177" s="154"/>
      <c r="C177" s="155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50" t="str">
        <f t="shared" si="6"/>
        <v/>
      </c>
      <c r="P177" s="154"/>
      <c r="Q177" s="155" t="str">
        <f>IF(Tabela13391720[[#This Row],[Diagnóstico]]="Não Prenha",Tabela13391720[[#This Row],[Vaca]],"-")</f>
        <v>-</v>
      </c>
      <c r="R177" s="162" t="str">
        <f>IF(Tabela13391720[[#This Row],[Diagnóstico]]="Não Prenha",Tabela13391720[[#This Row],[E.C.C DG]],"-")</f>
        <v>-</v>
      </c>
      <c r="S177" s="162"/>
      <c r="T177" s="162" t="str">
        <f>IF(Tabela13391720[[#This Row],[Diagnóstico]]="Não Prenha",Tabela13391720[[#This Row],[E.C.C. IA]],"-")</f>
        <v>-</v>
      </c>
      <c r="U177" s="162" t="str">
        <f>IF(Tabela13391720[[#This Row],[Diagnóstico]]="Não Prenha",Tabela13391720[[#This Row],[Raça IA]],"-")</f>
        <v>-</v>
      </c>
      <c r="V177" s="162"/>
      <c r="W177" s="162">
        <f>Tabela13391720[[#This Row],[Categoria]]</f>
        <v>0</v>
      </c>
      <c r="X177" s="162"/>
      <c r="Y177" s="162"/>
      <c r="Z177" s="162"/>
      <c r="AA177" s="162"/>
      <c r="AB177" s="150" t="str">
        <f t="shared" si="7"/>
        <v/>
      </c>
      <c r="AD177" s="154"/>
      <c r="AE177" s="155" t="str">
        <f>IF(Tabela13124101821[[#This Row],[Diagnóstico]]="Não Prenha ",Tabela13391720[[#This Row],[Vaca]],"-")</f>
        <v>-</v>
      </c>
      <c r="AF177" s="162"/>
      <c r="AG177" s="162"/>
      <c r="AH177" s="162"/>
      <c r="AI177" s="162"/>
      <c r="AJ177" s="162"/>
      <c r="AK177" s="162">
        <f>Tabela13391720[[#This Row],[Categoria]]</f>
        <v>0</v>
      </c>
      <c r="AL177" s="162"/>
      <c r="AM177" s="162"/>
      <c r="AN177" s="162"/>
      <c r="AO177" s="162"/>
      <c r="AP177" s="150" t="str">
        <f t="shared" si="8"/>
        <v/>
      </c>
    </row>
    <row r="178" spans="1:42" s="144" customFormat="1" x14ac:dyDescent="0.25">
      <c r="A178" s="156"/>
      <c r="B178" s="154"/>
      <c r="C178" s="155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50" t="str">
        <f t="shared" si="6"/>
        <v/>
      </c>
      <c r="P178" s="154"/>
      <c r="Q178" s="155" t="str">
        <f>IF(Tabela13391720[[#This Row],[Diagnóstico]]="Não Prenha",Tabela13391720[[#This Row],[Vaca]],"-")</f>
        <v>-</v>
      </c>
      <c r="R178" s="162" t="str">
        <f>IF(Tabela13391720[[#This Row],[Diagnóstico]]="Não Prenha",Tabela13391720[[#This Row],[E.C.C DG]],"-")</f>
        <v>-</v>
      </c>
      <c r="S178" s="162"/>
      <c r="T178" s="162" t="str">
        <f>IF(Tabela13391720[[#This Row],[Diagnóstico]]="Não Prenha",Tabela13391720[[#This Row],[E.C.C. IA]],"-")</f>
        <v>-</v>
      </c>
      <c r="U178" s="162" t="str">
        <f>IF(Tabela13391720[[#This Row],[Diagnóstico]]="Não Prenha",Tabela13391720[[#This Row],[Raça IA]],"-")</f>
        <v>-</v>
      </c>
      <c r="V178" s="162"/>
      <c r="W178" s="162">
        <f>Tabela13391720[[#This Row],[Categoria]]</f>
        <v>0</v>
      </c>
      <c r="X178" s="162"/>
      <c r="Y178" s="162"/>
      <c r="Z178" s="162"/>
      <c r="AA178" s="162"/>
      <c r="AB178" s="150" t="str">
        <f t="shared" si="7"/>
        <v/>
      </c>
      <c r="AD178" s="154"/>
      <c r="AE178" s="155" t="str">
        <f>IF(Tabela13124101821[[#This Row],[Diagnóstico]]="Não Prenha ",Tabela13391720[[#This Row],[Vaca]],"-")</f>
        <v>-</v>
      </c>
      <c r="AF178" s="162"/>
      <c r="AG178" s="162"/>
      <c r="AH178" s="162"/>
      <c r="AI178" s="162"/>
      <c r="AJ178" s="162"/>
      <c r="AK178" s="162">
        <f>Tabela13391720[[#This Row],[Categoria]]</f>
        <v>0</v>
      </c>
      <c r="AL178" s="162"/>
      <c r="AM178" s="162"/>
      <c r="AN178" s="162"/>
      <c r="AO178" s="162"/>
      <c r="AP178" s="150" t="str">
        <f t="shared" si="8"/>
        <v/>
      </c>
    </row>
    <row r="179" spans="1:42" s="144" customFormat="1" x14ac:dyDescent="0.25">
      <c r="A179" s="156"/>
      <c r="B179" s="154"/>
      <c r="C179" s="155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50" t="str">
        <f t="shared" si="6"/>
        <v/>
      </c>
      <c r="P179" s="154"/>
      <c r="Q179" s="155" t="str">
        <f>IF(Tabela13391720[[#This Row],[Diagnóstico]]="Não Prenha",Tabela13391720[[#This Row],[Vaca]],"-")</f>
        <v>-</v>
      </c>
      <c r="R179" s="162" t="str">
        <f>IF(Tabela13391720[[#This Row],[Diagnóstico]]="Não Prenha",Tabela13391720[[#This Row],[E.C.C DG]],"-")</f>
        <v>-</v>
      </c>
      <c r="S179" s="162"/>
      <c r="T179" s="162" t="str">
        <f>IF(Tabela13391720[[#This Row],[Diagnóstico]]="Não Prenha",Tabela13391720[[#This Row],[E.C.C. IA]],"-")</f>
        <v>-</v>
      </c>
      <c r="U179" s="162" t="str">
        <f>IF(Tabela13391720[[#This Row],[Diagnóstico]]="Não Prenha",Tabela13391720[[#This Row],[Raça IA]],"-")</f>
        <v>-</v>
      </c>
      <c r="V179" s="162"/>
      <c r="W179" s="162">
        <f>Tabela13391720[[#This Row],[Categoria]]</f>
        <v>0</v>
      </c>
      <c r="X179" s="162"/>
      <c r="Y179" s="162"/>
      <c r="Z179" s="162"/>
      <c r="AA179" s="162"/>
      <c r="AB179" s="150" t="str">
        <f t="shared" si="7"/>
        <v/>
      </c>
      <c r="AD179" s="154"/>
      <c r="AE179" s="155" t="str">
        <f>IF(Tabela13124101821[[#This Row],[Diagnóstico]]="Não Prenha ",Tabela13391720[[#This Row],[Vaca]],"-")</f>
        <v>-</v>
      </c>
      <c r="AF179" s="162"/>
      <c r="AG179" s="162"/>
      <c r="AH179" s="162"/>
      <c r="AI179" s="162"/>
      <c r="AJ179" s="162"/>
      <c r="AK179" s="162">
        <f>Tabela13391720[[#This Row],[Categoria]]</f>
        <v>0</v>
      </c>
      <c r="AL179" s="162"/>
      <c r="AM179" s="162"/>
      <c r="AN179" s="162"/>
      <c r="AO179" s="162"/>
      <c r="AP179" s="150" t="str">
        <f t="shared" si="8"/>
        <v/>
      </c>
    </row>
    <row r="180" spans="1:42" s="144" customFormat="1" x14ac:dyDescent="0.25">
      <c r="A180" s="156"/>
      <c r="B180" s="154"/>
      <c r="C180" s="155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50" t="str">
        <f t="shared" si="6"/>
        <v/>
      </c>
      <c r="P180" s="154"/>
      <c r="Q180" s="155" t="str">
        <f>IF(Tabela13391720[[#This Row],[Diagnóstico]]="Não Prenha",Tabela13391720[[#This Row],[Vaca]],"-")</f>
        <v>-</v>
      </c>
      <c r="R180" s="162" t="str">
        <f>IF(Tabela13391720[[#This Row],[Diagnóstico]]="Não Prenha",Tabela13391720[[#This Row],[E.C.C DG]],"-")</f>
        <v>-</v>
      </c>
      <c r="S180" s="162"/>
      <c r="T180" s="162" t="str">
        <f>IF(Tabela13391720[[#This Row],[Diagnóstico]]="Não Prenha",Tabela13391720[[#This Row],[E.C.C. IA]],"-")</f>
        <v>-</v>
      </c>
      <c r="U180" s="162" t="str">
        <f>IF(Tabela13391720[[#This Row],[Diagnóstico]]="Não Prenha",Tabela13391720[[#This Row],[Raça IA]],"-")</f>
        <v>-</v>
      </c>
      <c r="V180" s="162"/>
      <c r="W180" s="162">
        <f>Tabela13391720[[#This Row],[Categoria]]</f>
        <v>0</v>
      </c>
      <c r="X180" s="162"/>
      <c r="Y180" s="162"/>
      <c r="Z180" s="162"/>
      <c r="AA180" s="162"/>
      <c r="AB180" s="150" t="str">
        <f t="shared" si="7"/>
        <v/>
      </c>
      <c r="AD180" s="154"/>
      <c r="AE180" s="155" t="str">
        <f>IF(Tabela13124101821[[#This Row],[Diagnóstico]]="Não Prenha ",Tabela13391720[[#This Row],[Vaca]],"-")</f>
        <v>-</v>
      </c>
      <c r="AF180" s="162"/>
      <c r="AG180" s="162"/>
      <c r="AH180" s="162"/>
      <c r="AI180" s="162"/>
      <c r="AJ180" s="162"/>
      <c r="AK180" s="162">
        <f>Tabela13391720[[#This Row],[Categoria]]</f>
        <v>0</v>
      </c>
      <c r="AL180" s="162"/>
      <c r="AM180" s="162"/>
      <c r="AN180" s="162"/>
      <c r="AO180" s="162"/>
      <c r="AP180" s="150" t="str">
        <f t="shared" si="8"/>
        <v/>
      </c>
    </row>
    <row r="181" spans="1:42" s="144" customFormat="1" x14ac:dyDescent="0.25">
      <c r="A181" s="156"/>
      <c r="B181" s="154"/>
      <c r="C181" s="155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50" t="str">
        <f t="shared" si="6"/>
        <v/>
      </c>
      <c r="P181" s="154"/>
      <c r="Q181" s="155" t="str">
        <f>IF(Tabela13391720[[#This Row],[Diagnóstico]]="Não Prenha",Tabela13391720[[#This Row],[Vaca]],"-")</f>
        <v>-</v>
      </c>
      <c r="R181" s="162" t="str">
        <f>IF(Tabela13391720[[#This Row],[Diagnóstico]]="Não Prenha",Tabela13391720[[#This Row],[E.C.C DG]],"-")</f>
        <v>-</v>
      </c>
      <c r="S181" s="162"/>
      <c r="T181" s="162" t="str">
        <f>IF(Tabela13391720[[#This Row],[Diagnóstico]]="Não Prenha",Tabela13391720[[#This Row],[E.C.C. IA]],"-")</f>
        <v>-</v>
      </c>
      <c r="U181" s="162" t="str">
        <f>IF(Tabela13391720[[#This Row],[Diagnóstico]]="Não Prenha",Tabela13391720[[#This Row],[Raça IA]],"-")</f>
        <v>-</v>
      </c>
      <c r="V181" s="162"/>
      <c r="W181" s="162">
        <f>Tabela13391720[[#This Row],[Categoria]]</f>
        <v>0</v>
      </c>
      <c r="X181" s="162"/>
      <c r="Y181" s="162"/>
      <c r="Z181" s="162"/>
      <c r="AA181" s="162"/>
      <c r="AB181" s="150" t="str">
        <f t="shared" si="7"/>
        <v/>
      </c>
      <c r="AD181" s="154"/>
      <c r="AE181" s="155" t="str">
        <f>IF(Tabela13124101821[[#This Row],[Diagnóstico]]="Não Prenha ",Tabela13391720[[#This Row],[Vaca]],"-")</f>
        <v>-</v>
      </c>
      <c r="AF181" s="162"/>
      <c r="AG181" s="162"/>
      <c r="AH181" s="162"/>
      <c r="AI181" s="162"/>
      <c r="AJ181" s="162"/>
      <c r="AK181" s="162">
        <f>Tabela13391720[[#This Row],[Categoria]]</f>
        <v>0</v>
      </c>
      <c r="AL181" s="162"/>
      <c r="AM181" s="162"/>
      <c r="AN181" s="162"/>
      <c r="AO181" s="162"/>
      <c r="AP181" s="150" t="str">
        <f t="shared" si="8"/>
        <v/>
      </c>
    </row>
    <row r="182" spans="1:42" s="144" customFormat="1" x14ac:dyDescent="0.25">
      <c r="A182" s="156"/>
      <c r="B182" s="154"/>
      <c r="C182" s="155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50" t="str">
        <f t="shared" si="6"/>
        <v/>
      </c>
      <c r="P182" s="154"/>
      <c r="Q182" s="155" t="str">
        <f>IF(Tabela13391720[[#This Row],[Diagnóstico]]="Não Prenha",Tabela13391720[[#This Row],[Vaca]],"-")</f>
        <v>-</v>
      </c>
      <c r="R182" s="162" t="str">
        <f>IF(Tabela13391720[[#This Row],[Diagnóstico]]="Não Prenha",Tabela13391720[[#This Row],[E.C.C DG]],"-")</f>
        <v>-</v>
      </c>
      <c r="S182" s="162"/>
      <c r="T182" s="162" t="str">
        <f>IF(Tabela13391720[[#This Row],[Diagnóstico]]="Não Prenha",Tabela13391720[[#This Row],[E.C.C. IA]],"-")</f>
        <v>-</v>
      </c>
      <c r="U182" s="162" t="str">
        <f>IF(Tabela13391720[[#This Row],[Diagnóstico]]="Não Prenha",Tabela13391720[[#This Row],[Raça IA]],"-")</f>
        <v>-</v>
      </c>
      <c r="V182" s="162"/>
      <c r="W182" s="162">
        <f>Tabela13391720[[#This Row],[Categoria]]</f>
        <v>0</v>
      </c>
      <c r="X182" s="162"/>
      <c r="Y182" s="162"/>
      <c r="Z182" s="162"/>
      <c r="AA182" s="162"/>
      <c r="AB182" s="150" t="str">
        <f t="shared" si="7"/>
        <v/>
      </c>
      <c r="AD182" s="154"/>
      <c r="AE182" s="155" t="str">
        <f>IF(Tabela13124101821[[#This Row],[Diagnóstico]]="Não Prenha ",Tabela13391720[[#This Row],[Vaca]],"-")</f>
        <v>-</v>
      </c>
      <c r="AF182" s="162"/>
      <c r="AG182" s="162"/>
      <c r="AH182" s="162"/>
      <c r="AI182" s="162"/>
      <c r="AJ182" s="162"/>
      <c r="AK182" s="162">
        <f>Tabela13391720[[#This Row],[Categoria]]</f>
        <v>0</v>
      </c>
      <c r="AL182" s="162"/>
      <c r="AM182" s="162"/>
      <c r="AN182" s="162"/>
      <c r="AO182" s="162"/>
      <c r="AP182" s="150" t="str">
        <f t="shared" si="8"/>
        <v/>
      </c>
    </row>
    <row r="183" spans="1:42" s="144" customFormat="1" x14ac:dyDescent="0.25">
      <c r="A183" s="156"/>
      <c r="B183" s="154"/>
      <c r="C183" s="155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50" t="str">
        <f t="shared" si="6"/>
        <v/>
      </c>
      <c r="P183" s="154"/>
      <c r="Q183" s="155" t="str">
        <f>IF(Tabela13391720[[#This Row],[Diagnóstico]]="Não Prenha",Tabela13391720[[#This Row],[Vaca]],"-")</f>
        <v>-</v>
      </c>
      <c r="R183" s="162" t="str">
        <f>IF(Tabela13391720[[#This Row],[Diagnóstico]]="Não Prenha",Tabela13391720[[#This Row],[E.C.C DG]],"-")</f>
        <v>-</v>
      </c>
      <c r="S183" s="162"/>
      <c r="T183" s="162" t="str">
        <f>IF(Tabela13391720[[#This Row],[Diagnóstico]]="Não Prenha",Tabela13391720[[#This Row],[E.C.C. IA]],"-")</f>
        <v>-</v>
      </c>
      <c r="U183" s="162" t="str">
        <f>IF(Tabela13391720[[#This Row],[Diagnóstico]]="Não Prenha",Tabela13391720[[#This Row],[Raça IA]],"-")</f>
        <v>-</v>
      </c>
      <c r="V183" s="162"/>
      <c r="W183" s="162">
        <f>Tabela13391720[[#This Row],[Categoria]]</f>
        <v>0</v>
      </c>
      <c r="X183" s="162"/>
      <c r="Y183" s="162"/>
      <c r="Z183" s="162"/>
      <c r="AA183" s="162"/>
      <c r="AB183" s="150" t="str">
        <f t="shared" si="7"/>
        <v/>
      </c>
      <c r="AD183" s="154"/>
      <c r="AE183" s="155" t="str">
        <f>IF(Tabela13124101821[[#This Row],[Diagnóstico]]="Não Prenha ",Tabela13391720[[#This Row],[Vaca]],"-")</f>
        <v>-</v>
      </c>
      <c r="AF183" s="162"/>
      <c r="AG183" s="162"/>
      <c r="AH183" s="162"/>
      <c r="AI183" s="162"/>
      <c r="AJ183" s="162"/>
      <c r="AK183" s="162">
        <f>Tabela13391720[[#This Row],[Categoria]]</f>
        <v>0</v>
      </c>
      <c r="AL183" s="162"/>
      <c r="AM183" s="162"/>
      <c r="AN183" s="162"/>
      <c r="AO183" s="162"/>
      <c r="AP183" s="150" t="str">
        <f t="shared" si="8"/>
        <v/>
      </c>
    </row>
    <row r="184" spans="1:42" s="144" customFormat="1" x14ac:dyDescent="0.25">
      <c r="A184" s="156"/>
      <c r="B184" s="154"/>
      <c r="C184" s="155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50" t="str">
        <f t="shared" si="6"/>
        <v/>
      </c>
      <c r="P184" s="154"/>
      <c r="Q184" s="155" t="str">
        <f>IF(Tabela13391720[[#This Row],[Diagnóstico]]="Não Prenha",Tabela13391720[[#This Row],[Vaca]],"-")</f>
        <v>-</v>
      </c>
      <c r="R184" s="162" t="str">
        <f>IF(Tabela13391720[[#This Row],[Diagnóstico]]="Não Prenha",Tabela13391720[[#This Row],[E.C.C DG]],"-")</f>
        <v>-</v>
      </c>
      <c r="S184" s="162"/>
      <c r="T184" s="162" t="str">
        <f>IF(Tabela13391720[[#This Row],[Diagnóstico]]="Não Prenha",Tabela13391720[[#This Row],[E.C.C. IA]],"-")</f>
        <v>-</v>
      </c>
      <c r="U184" s="162" t="str">
        <f>IF(Tabela13391720[[#This Row],[Diagnóstico]]="Não Prenha",Tabela13391720[[#This Row],[Raça IA]],"-")</f>
        <v>-</v>
      </c>
      <c r="V184" s="162"/>
      <c r="W184" s="162">
        <f>Tabela13391720[[#This Row],[Categoria]]</f>
        <v>0</v>
      </c>
      <c r="X184" s="162"/>
      <c r="Y184" s="162"/>
      <c r="Z184" s="162"/>
      <c r="AA184" s="162"/>
      <c r="AB184" s="150" t="str">
        <f t="shared" si="7"/>
        <v/>
      </c>
      <c r="AD184" s="154"/>
      <c r="AE184" s="155" t="str">
        <f>IF(Tabela13124101821[[#This Row],[Diagnóstico]]="Não Prenha ",Tabela13391720[[#This Row],[Vaca]],"-")</f>
        <v>-</v>
      </c>
      <c r="AF184" s="162"/>
      <c r="AG184" s="162"/>
      <c r="AH184" s="162"/>
      <c r="AI184" s="162"/>
      <c r="AJ184" s="162"/>
      <c r="AK184" s="162">
        <f>Tabela13391720[[#This Row],[Categoria]]</f>
        <v>0</v>
      </c>
      <c r="AL184" s="162"/>
      <c r="AM184" s="162"/>
      <c r="AN184" s="162"/>
      <c r="AO184" s="162"/>
      <c r="AP184" s="150" t="str">
        <f t="shared" si="8"/>
        <v/>
      </c>
    </row>
    <row r="185" spans="1:42" s="144" customFormat="1" x14ac:dyDescent="0.25">
      <c r="A185" s="156"/>
      <c r="B185" s="154"/>
      <c r="C185" s="155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50" t="str">
        <f t="shared" si="6"/>
        <v/>
      </c>
      <c r="P185" s="154"/>
      <c r="Q185" s="155" t="str">
        <f>IF(Tabela13391720[[#This Row],[Diagnóstico]]="Não Prenha",Tabela13391720[[#This Row],[Vaca]],"-")</f>
        <v>-</v>
      </c>
      <c r="R185" s="162" t="str">
        <f>IF(Tabela13391720[[#This Row],[Diagnóstico]]="Não Prenha",Tabela13391720[[#This Row],[E.C.C DG]],"-")</f>
        <v>-</v>
      </c>
      <c r="S185" s="162"/>
      <c r="T185" s="162" t="str">
        <f>IF(Tabela13391720[[#This Row],[Diagnóstico]]="Não Prenha",Tabela13391720[[#This Row],[E.C.C. IA]],"-")</f>
        <v>-</v>
      </c>
      <c r="U185" s="162" t="str">
        <f>IF(Tabela13391720[[#This Row],[Diagnóstico]]="Não Prenha",Tabela13391720[[#This Row],[Raça IA]],"-")</f>
        <v>-</v>
      </c>
      <c r="V185" s="162"/>
      <c r="W185" s="162">
        <f>Tabela13391720[[#This Row],[Categoria]]</f>
        <v>0</v>
      </c>
      <c r="X185" s="162"/>
      <c r="Y185" s="162"/>
      <c r="Z185" s="162"/>
      <c r="AA185" s="162"/>
      <c r="AB185" s="150" t="str">
        <f t="shared" si="7"/>
        <v/>
      </c>
      <c r="AD185" s="154"/>
      <c r="AE185" s="155" t="str">
        <f>IF(Tabela13124101821[[#This Row],[Diagnóstico]]="Não Prenha ",Tabela13391720[[#This Row],[Vaca]],"-")</f>
        <v>-</v>
      </c>
      <c r="AF185" s="162"/>
      <c r="AG185" s="162"/>
      <c r="AH185" s="162"/>
      <c r="AI185" s="162"/>
      <c r="AJ185" s="162"/>
      <c r="AK185" s="162">
        <f>Tabela13391720[[#This Row],[Categoria]]</f>
        <v>0</v>
      </c>
      <c r="AL185" s="162"/>
      <c r="AM185" s="162"/>
      <c r="AN185" s="162"/>
      <c r="AO185" s="162"/>
      <c r="AP185" s="150" t="str">
        <f t="shared" si="8"/>
        <v/>
      </c>
    </row>
    <row r="186" spans="1:42" s="144" customFormat="1" x14ac:dyDescent="0.25">
      <c r="A186" s="156"/>
      <c r="B186" s="154"/>
      <c r="C186" s="155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50" t="str">
        <f t="shared" si="6"/>
        <v/>
      </c>
      <c r="P186" s="154"/>
      <c r="Q186" s="155" t="str">
        <f>IF(Tabela13391720[[#This Row],[Diagnóstico]]="Não Prenha",Tabela13391720[[#This Row],[Vaca]],"-")</f>
        <v>-</v>
      </c>
      <c r="R186" s="162" t="str">
        <f>IF(Tabela13391720[[#This Row],[Diagnóstico]]="Não Prenha",Tabela13391720[[#This Row],[E.C.C DG]],"-")</f>
        <v>-</v>
      </c>
      <c r="S186" s="162"/>
      <c r="T186" s="162" t="str">
        <f>IF(Tabela13391720[[#This Row],[Diagnóstico]]="Não Prenha",Tabela13391720[[#This Row],[E.C.C. IA]],"-")</f>
        <v>-</v>
      </c>
      <c r="U186" s="162" t="str">
        <f>IF(Tabela13391720[[#This Row],[Diagnóstico]]="Não Prenha",Tabela13391720[[#This Row],[Raça IA]],"-")</f>
        <v>-</v>
      </c>
      <c r="V186" s="162"/>
      <c r="W186" s="162">
        <f>Tabela13391720[[#This Row],[Categoria]]</f>
        <v>0</v>
      </c>
      <c r="X186" s="162"/>
      <c r="Y186" s="162"/>
      <c r="Z186" s="162"/>
      <c r="AA186" s="162"/>
      <c r="AB186" s="150" t="str">
        <f t="shared" si="7"/>
        <v/>
      </c>
      <c r="AD186" s="154"/>
      <c r="AE186" s="155" t="str">
        <f>IF(Tabela13124101821[[#This Row],[Diagnóstico]]="Não Prenha ",Tabela13391720[[#This Row],[Vaca]],"-")</f>
        <v>-</v>
      </c>
      <c r="AF186" s="162"/>
      <c r="AG186" s="162"/>
      <c r="AH186" s="162"/>
      <c r="AI186" s="162"/>
      <c r="AJ186" s="162"/>
      <c r="AK186" s="162">
        <f>Tabela13391720[[#This Row],[Categoria]]</f>
        <v>0</v>
      </c>
      <c r="AL186" s="162"/>
      <c r="AM186" s="162"/>
      <c r="AN186" s="162"/>
      <c r="AO186" s="162"/>
      <c r="AP186" s="150" t="str">
        <f t="shared" si="8"/>
        <v/>
      </c>
    </row>
    <row r="187" spans="1:42" s="144" customFormat="1" x14ac:dyDescent="0.25">
      <c r="A187" s="156"/>
      <c r="B187" s="154"/>
      <c r="C187" s="155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50" t="str">
        <f t="shared" si="6"/>
        <v/>
      </c>
      <c r="P187" s="154"/>
      <c r="Q187" s="155" t="str">
        <f>IF(Tabela13391720[[#This Row],[Diagnóstico]]="Não Prenha",Tabela13391720[[#This Row],[Vaca]],"-")</f>
        <v>-</v>
      </c>
      <c r="R187" s="162" t="str">
        <f>IF(Tabela13391720[[#This Row],[Diagnóstico]]="Não Prenha",Tabela13391720[[#This Row],[E.C.C DG]],"-")</f>
        <v>-</v>
      </c>
      <c r="S187" s="162"/>
      <c r="T187" s="162" t="str">
        <f>IF(Tabela13391720[[#This Row],[Diagnóstico]]="Não Prenha",Tabela13391720[[#This Row],[E.C.C. IA]],"-")</f>
        <v>-</v>
      </c>
      <c r="U187" s="162" t="str">
        <f>IF(Tabela13391720[[#This Row],[Diagnóstico]]="Não Prenha",Tabela13391720[[#This Row],[Raça IA]],"-")</f>
        <v>-</v>
      </c>
      <c r="V187" s="162"/>
      <c r="W187" s="162">
        <f>Tabela13391720[[#This Row],[Categoria]]</f>
        <v>0</v>
      </c>
      <c r="X187" s="162"/>
      <c r="Y187" s="162"/>
      <c r="Z187" s="162"/>
      <c r="AA187" s="162"/>
      <c r="AB187" s="150" t="str">
        <f t="shared" si="7"/>
        <v/>
      </c>
      <c r="AD187" s="154"/>
      <c r="AE187" s="155" t="str">
        <f>IF(Tabela13124101821[[#This Row],[Diagnóstico]]="Não Prenha ",Tabela13391720[[#This Row],[Vaca]],"-")</f>
        <v>-</v>
      </c>
      <c r="AF187" s="162"/>
      <c r="AG187" s="162"/>
      <c r="AH187" s="162"/>
      <c r="AI187" s="162"/>
      <c r="AJ187" s="162"/>
      <c r="AK187" s="162">
        <f>Tabela13391720[[#This Row],[Categoria]]</f>
        <v>0</v>
      </c>
      <c r="AL187" s="162"/>
      <c r="AM187" s="162"/>
      <c r="AN187" s="162"/>
      <c r="AO187" s="162"/>
      <c r="AP187" s="150" t="str">
        <f t="shared" si="8"/>
        <v/>
      </c>
    </row>
    <row r="188" spans="1:42" s="144" customFormat="1" x14ac:dyDescent="0.25">
      <c r="A188" s="156"/>
      <c r="B188" s="154"/>
      <c r="C188" s="155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50" t="str">
        <f t="shared" si="6"/>
        <v/>
      </c>
      <c r="P188" s="154"/>
      <c r="Q188" s="155" t="str">
        <f>IF(Tabela13391720[[#This Row],[Diagnóstico]]="Não Prenha",Tabela13391720[[#This Row],[Vaca]],"-")</f>
        <v>-</v>
      </c>
      <c r="R188" s="162" t="str">
        <f>IF(Tabela13391720[[#This Row],[Diagnóstico]]="Não Prenha",Tabela13391720[[#This Row],[E.C.C DG]],"-")</f>
        <v>-</v>
      </c>
      <c r="S188" s="162"/>
      <c r="T188" s="162" t="str">
        <f>IF(Tabela13391720[[#This Row],[Diagnóstico]]="Não Prenha",Tabela13391720[[#This Row],[E.C.C. IA]],"-")</f>
        <v>-</v>
      </c>
      <c r="U188" s="162" t="str">
        <f>IF(Tabela13391720[[#This Row],[Diagnóstico]]="Não Prenha",Tabela13391720[[#This Row],[Raça IA]],"-")</f>
        <v>-</v>
      </c>
      <c r="V188" s="162"/>
      <c r="W188" s="162">
        <f>Tabela13391720[[#This Row],[Categoria]]</f>
        <v>0</v>
      </c>
      <c r="X188" s="162"/>
      <c r="Y188" s="162"/>
      <c r="Z188" s="162"/>
      <c r="AA188" s="162"/>
      <c r="AB188" s="150" t="str">
        <f t="shared" si="7"/>
        <v/>
      </c>
      <c r="AD188" s="154"/>
      <c r="AE188" s="155" t="str">
        <f>IF(Tabela13124101821[[#This Row],[Diagnóstico]]="Não Prenha ",Tabela13391720[[#This Row],[Vaca]],"-")</f>
        <v>-</v>
      </c>
      <c r="AF188" s="162"/>
      <c r="AG188" s="162"/>
      <c r="AH188" s="162"/>
      <c r="AI188" s="162"/>
      <c r="AJ188" s="162"/>
      <c r="AK188" s="162">
        <f>Tabela13391720[[#This Row],[Categoria]]</f>
        <v>0</v>
      </c>
      <c r="AL188" s="162"/>
      <c r="AM188" s="162"/>
      <c r="AN188" s="162"/>
      <c r="AO188" s="162"/>
      <c r="AP188" s="150" t="str">
        <f t="shared" si="8"/>
        <v/>
      </c>
    </row>
    <row r="189" spans="1:42" s="144" customFormat="1" x14ac:dyDescent="0.25">
      <c r="A189" s="156"/>
      <c r="B189" s="154"/>
      <c r="C189" s="155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50" t="str">
        <f t="shared" si="6"/>
        <v/>
      </c>
      <c r="P189" s="154"/>
      <c r="Q189" s="155" t="str">
        <f>IF(Tabela13391720[[#This Row],[Diagnóstico]]="Não Prenha",Tabela13391720[[#This Row],[Vaca]],"-")</f>
        <v>-</v>
      </c>
      <c r="R189" s="162" t="str">
        <f>IF(Tabela13391720[[#This Row],[Diagnóstico]]="Não Prenha",Tabela13391720[[#This Row],[E.C.C DG]],"-")</f>
        <v>-</v>
      </c>
      <c r="S189" s="162"/>
      <c r="T189" s="162" t="str">
        <f>IF(Tabela13391720[[#This Row],[Diagnóstico]]="Não Prenha",Tabela13391720[[#This Row],[E.C.C. IA]],"-")</f>
        <v>-</v>
      </c>
      <c r="U189" s="162" t="str">
        <f>IF(Tabela13391720[[#This Row],[Diagnóstico]]="Não Prenha",Tabela13391720[[#This Row],[Raça IA]],"-")</f>
        <v>-</v>
      </c>
      <c r="V189" s="162"/>
      <c r="W189" s="162">
        <f>Tabela13391720[[#This Row],[Categoria]]</f>
        <v>0</v>
      </c>
      <c r="X189" s="162"/>
      <c r="Y189" s="162"/>
      <c r="Z189" s="162"/>
      <c r="AA189" s="162"/>
      <c r="AB189" s="150" t="str">
        <f t="shared" si="7"/>
        <v/>
      </c>
      <c r="AD189" s="154"/>
      <c r="AE189" s="155" t="str">
        <f>IF(Tabela13124101821[[#This Row],[Diagnóstico]]="Não Prenha ",Tabela13391720[[#This Row],[Vaca]],"-")</f>
        <v>-</v>
      </c>
      <c r="AF189" s="162"/>
      <c r="AG189" s="162"/>
      <c r="AH189" s="162"/>
      <c r="AI189" s="162"/>
      <c r="AJ189" s="162"/>
      <c r="AK189" s="162">
        <f>Tabela13391720[[#This Row],[Categoria]]</f>
        <v>0</v>
      </c>
      <c r="AL189" s="162"/>
      <c r="AM189" s="162"/>
      <c r="AN189" s="162"/>
      <c r="AO189" s="162"/>
      <c r="AP189" s="150" t="str">
        <f t="shared" si="8"/>
        <v/>
      </c>
    </row>
    <row r="190" spans="1:42" s="144" customFormat="1" x14ac:dyDescent="0.25">
      <c r="A190" s="156"/>
      <c r="B190" s="154"/>
      <c r="C190" s="155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50" t="str">
        <f t="shared" si="6"/>
        <v/>
      </c>
      <c r="P190" s="154"/>
      <c r="Q190" s="155" t="str">
        <f>IF(Tabela13391720[[#This Row],[Diagnóstico]]="Não Prenha",Tabela13391720[[#This Row],[Vaca]],"-")</f>
        <v>-</v>
      </c>
      <c r="R190" s="162" t="str">
        <f>IF(Tabela13391720[[#This Row],[Diagnóstico]]="Não Prenha",Tabela13391720[[#This Row],[E.C.C DG]],"-")</f>
        <v>-</v>
      </c>
      <c r="S190" s="162"/>
      <c r="T190" s="162" t="str">
        <f>IF(Tabela13391720[[#This Row],[Diagnóstico]]="Não Prenha",Tabela13391720[[#This Row],[E.C.C. IA]],"-")</f>
        <v>-</v>
      </c>
      <c r="U190" s="162" t="str">
        <f>IF(Tabela13391720[[#This Row],[Diagnóstico]]="Não Prenha",Tabela13391720[[#This Row],[Raça IA]],"-")</f>
        <v>-</v>
      </c>
      <c r="V190" s="162"/>
      <c r="W190" s="162">
        <f>Tabela13391720[[#This Row],[Categoria]]</f>
        <v>0</v>
      </c>
      <c r="X190" s="162"/>
      <c r="Y190" s="162"/>
      <c r="Z190" s="162"/>
      <c r="AA190" s="162"/>
      <c r="AB190" s="150" t="str">
        <f t="shared" si="7"/>
        <v/>
      </c>
      <c r="AD190" s="154"/>
      <c r="AE190" s="155" t="str">
        <f>IF(Tabela13124101821[[#This Row],[Diagnóstico]]="Não Prenha ",Tabela13391720[[#This Row],[Vaca]],"-")</f>
        <v>-</v>
      </c>
      <c r="AF190" s="162"/>
      <c r="AG190" s="162"/>
      <c r="AH190" s="162"/>
      <c r="AI190" s="162"/>
      <c r="AJ190" s="162"/>
      <c r="AK190" s="162">
        <f>Tabela13391720[[#This Row],[Categoria]]</f>
        <v>0</v>
      </c>
      <c r="AL190" s="162"/>
      <c r="AM190" s="162"/>
      <c r="AN190" s="162"/>
      <c r="AO190" s="162"/>
      <c r="AP190" s="150" t="str">
        <f t="shared" si="8"/>
        <v/>
      </c>
    </row>
    <row r="191" spans="1:42" s="144" customFormat="1" x14ac:dyDescent="0.25">
      <c r="A191" s="156"/>
      <c r="B191" s="154"/>
      <c r="C191" s="155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50" t="str">
        <f t="shared" si="6"/>
        <v/>
      </c>
      <c r="P191" s="154"/>
      <c r="Q191" s="155" t="str">
        <f>IF(Tabela13391720[[#This Row],[Diagnóstico]]="Não Prenha",Tabela13391720[[#This Row],[Vaca]],"-")</f>
        <v>-</v>
      </c>
      <c r="R191" s="162" t="str">
        <f>IF(Tabela13391720[[#This Row],[Diagnóstico]]="Não Prenha",Tabela13391720[[#This Row],[E.C.C DG]],"-")</f>
        <v>-</v>
      </c>
      <c r="S191" s="162"/>
      <c r="T191" s="162" t="str">
        <f>IF(Tabela13391720[[#This Row],[Diagnóstico]]="Não Prenha",Tabela13391720[[#This Row],[E.C.C. IA]],"-")</f>
        <v>-</v>
      </c>
      <c r="U191" s="162" t="str">
        <f>IF(Tabela13391720[[#This Row],[Diagnóstico]]="Não Prenha",Tabela13391720[[#This Row],[Raça IA]],"-")</f>
        <v>-</v>
      </c>
      <c r="V191" s="162"/>
      <c r="W191" s="162">
        <f>Tabela13391720[[#This Row],[Categoria]]</f>
        <v>0</v>
      </c>
      <c r="X191" s="162"/>
      <c r="Y191" s="162"/>
      <c r="Z191" s="162"/>
      <c r="AA191" s="162"/>
      <c r="AB191" s="150" t="str">
        <f t="shared" si="7"/>
        <v/>
      </c>
      <c r="AD191" s="154"/>
      <c r="AE191" s="155" t="str">
        <f>IF(Tabela13124101821[[#This Row],[Diagnóstico]]="Não Prenha ",Tabela13391720[[#This Row],[Vaca]],"-")</f>
        <v>-</v>
      </c>
      <c r="AF191" s="162"/>
      <c r="AG191" s="162"/>
      <c r="AH191" s="162"/>
      <c r="AI191" s="162"/>
      <c r="AJ191" s="162"/>
      <c r="AK191" s="162">
        <f>Tabela13391720[[#This Row],[Categoria]]</f>
        <v>0</v>
      </c>
      <c r="AL191" s="162"/>
      <c r="AM191" s="162"/>
      <c r="AN191" s="162"/>
      <c r="AO191" s="162"/>
      <c r="AP191" s="150" t="str">
        <f t="shared" si="8"/>
        <v/>
      </c>
    </row>
    <row r="192" spans="1:42" s="144" customFormat="1" x14ac:dyDescent="0.25">
      <c r="A192" s="156"/>
      <c r="B192" s="154"/>
      <c r="C192" s="155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50" t="str">
        <f t="shared" si="6"/>
        <v/>
      </c>
      <c r="P192" s="154"/>
      <c r="Q192" s="155" t="str">
        <f>IF(Tabela13391720[[#This Row],[Diagnóstico]]="Não Prenha",Tabela13391720[[#This Row],[Vaca]],"-")</f>
        <v>-</v>
      </c>
      <c r="R192" s="162" t="str">
        <f>IF(Tabela13391720[[#This Row],[Diagnóstico]]="Não Prenha",Tabela13391720[[#This Row],[E.C.C DG]],"-")</f>
        <v>-</v>
      </c>
      <c r="S192" s="162"/>
      <c r="T192" s="162" t="str">
        <f>IF(Tabela13391720[[#This Row],[Diagnóstico]]="Não Prenha",Tabela13391720[[#This Row],[E.C.C. IA]],"-")</f>
        <v>-</v>
      </c>
      <c r="U192" s="162" t="str">
        <f>IF(Tabela13391720[[#This Row],[Diagnóstico]]="Não Prenha",Tabela13391720[[#This Row],[Raça IA]],"-")</f>
        <v>-</v>
      </c>
      <c r="V192" s="162"/>
      <c r="W192" s="162">
        <f>Tabela13391720[[#This Row],[Categoria]]</f>
        <v>0</v>
      </c>
      <c r="X192" s="162"/>
      <c r="Y192" s="162"/>
      <c r="Z192" s="162"/>
      <c r="AA192" s="162"/>
      <c r="AB192" s="150" t="str">
        <f t="shared" si="7"/>
        <v/>
      </c>
      <c r="AD192" s="154"/>
      <c r="AE192" s="155" t="str">
        <f>IF(Tabela13124101821[[#This Row],[Diagnóstico]]="Não Prenha ",Tabela13391720[[#This Row],[Vaca]],"-")</f>
        <v>-</v>
      </c>
      <c r="AF192" s="162"/>
      <c r="AG192" s="162"/>
      <c r="AH192" s="162"/>
      <c r="AI192" s="162"/>
      <c r="AJ192" s="162"/>
      <c r="AK192" s="162">
        <f>Tabela13391720[[#This Row],[Categoria]]</f>
        <v>0</v>
      </c>
      <c r="AL192" s="162"/>
      <c r="AM192" s="162"/>
      <c r="AN192" s="162"/>
      <c r="AO192" s="162"/>
      <c r="AP192" s="150" t="str">
        <f t="shared" si="8"/>
        <v/>
      </c>
    </row>
    <row r="193" spans="1:42" s="144" customFormat="1" x14ac:dyDescent="0.25">
      <c r="A193" s="156"/>
      <c r="B193" s="154"/>
      <c r="C193" s="155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50" t="str">
        <f t="shared" si="6"/>
        <v/>
      </c>
      <c r="P193" s="154"/>
      <c r="Q193" s="155" t="str">
        <f>IF(Tabela13391720[[#This Row],[Diagnóstico]]="Não Prenha",Tabela13391720[[#This Row],[Vaca]],"-")</f>
        <v>-</v>
      </c>
      <c r="R193" s="162" t="str">
        <f>IF(Tabela13391720[[#This Row],[Diagnóstico]]="Não Prenha",Tabela13391720[[#This Row],[E.C.C DG]],"-")</f>
        <v>-</v>
      </c>
      <c r="S193" s="162"/>
      <c r="T193" s="162" t="str">
        <f>IF(Tabela13391720[[#This Row],[Diagnóstico]]="Não Prenha",Tabela13391720[[#This Row],[E.C.C. IA]],"-")</f>
        <v>-</v>
      </c>
      <c r="U193" s="162" t="str">
        <f>IF(Tabela13391720[[#This Row],[Diagnóstico]]="Não Prenha",Tabela13391720[[#This Row],[Raça IA]],"-")</f>
        <v>-</v>
      </c>
      <c r="V193" s="162"/>
      <c r="W193" s="162">
        <f>Tabela13391720[[#This Row],[Categoria]]</f>
        <v>0</v>
      </c>
      <c r="X193" s="162"/>
      <c r="Y193" s="162"/>
      <c r="Z193" s="162"/>
      <c r="AA193" s="162"/>
      <c r="AB193" s="150" t="str">
        <f t="shared" si="7"/>
        <v/>
      </c>
      <c r="AD193" s="154"/>
      <c r="AE193" s="155" t="str">
        <f>IF(Tabela13124101821[[#This Row],[Diagnóstico]]="Não Prenha ",Tabela13391720[[#This Row],[Vaca]],"-")</f>
        <v>-</v>
      </c>
      <c r="AF193" s="162"/>
      <c r="AG193" s="162"/>
      <c r="AH193" s="162"/>
      <c r="AI193" s="162"/>
      <c r="AJ193" s="162"/>
      <c r="AK193" s="162">
        <f>Tabela13391720[[#This Row],[Categoria]]</f>
        <v>0</v>
      </c>
      <c r="AL193" s="162"/>
      <c r="AM193" s="162"/>
      <c r="AN193" s="162"/>
      <c r="AO193" s="162"/>
      <c r="AP193" s="150" t="str">
        <f t="shared" si="8"/>
        <v/>
      </c>
    </row>
    <row r="194" spans="1:42" s="144" customFormat="1" x14ac:dyDescent="0.25">
      <c r="A194" s="156"/>
      <c r="B194" s="154"/>
      <c r="C194" s="155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50" t="str">
        <f t="shared" ref="N194:N257" si="9">IF(B194="","",SUM(B194+295))</f>
        <v/>
      </c>
      <c r="P194" s="154"/>
      <c r="Q194" s="155" t="str">
        <f>IF(Tabela13391720[[#This Row],[Diagnóstico]]="Não Prenha",Tabela13391720[[#This Row],[Vaca]],"-")</f>
        <v>-</v>
      </c>
      <c r="R194" s="162" t="str">
        <f>IF(Tabela13391720[[#This Row],[Diagnóstico]]="Não Prenha",Tabela13391720[[#This Row],[E.C.C DG]],"-")</f>
        <v>-</v>
      </c>
      <c r="S194" s="162"/>
      <c r="T194" s="162" t="str">
        <f>IF(Tabela13391720[[#This Row],[Diagnóstico]]="Não Prenha",Tabela13391720[[#This Row],[E.C.C. IA]],"-")</f>
        <v>-</v>
      </c>
      <c r="U194" s="162" t="str">
        <f>IF(Tabela13391720[[#This Row],[Diagnóstico]]="Não Prenha",Tabela13391720[[#This Row],[Raça IA]],"-")</f>
        <v>-</v>
      </c>
      <c r="V194" s="162"/>
      <c r="W194" s="162">
        <f>Tabela13391720[[#This Row],[Categoria]]</f>
        <v>0</v>
      </c>
      <c r="X194" s="162"/>
      <c r="Y194" s="162"/>
      <c r="Z194" s="162"/>
      <c r="AA194" s="162"/>
      <c r="AB194" s="150" t="str">
        <f t="shared" ref="AB194:AB257" si="10">IF(P194="","",SUM(P194+295))</f>
        <v/>
      </c>
      <c r="AD194" s="154"/>
      <c r="AE194" s="155" t="str">
        <f>IF(Tabela13124101821[[#This Row],[Diagnóstico]]="Não Prenha ",Tabela13391720[[#This Row],[Vaca]],"-")</f>
        <v>-</v>
      </c>
      <c r="AF194" s="162"/>
      <c r="AG194" s="162"/>
      <c r="AH194" s="162"/>
      <c r="AI194" s="162"/>
      <c r="AJ194" s="162"/>
      <c r="AK194" s="162">
        <f>Tabela13391720[[#This Row],[Categoria]]</f>
        <v>0</v>
      </c>
      <c r="AL194" s="162"/>
      <c r="AM194" s="162"/>
      <c r="AN194" s="162"/>
      <c r="AO194" s="162"/>
      <c r="AP194" s="150" t="str">
        <f t="shared" ref="AP194:AP257" si="11">IF(AD194="","",SUM(AD194+295))</f>
        <v/>
      </c>
    </row>
    <row r="195" spans="1:42" s="144" customFormat="1" x14ac:dyDescent="0.25">
      <c r="A195" s="156"/>
      <c r="B195" s="154"/>
      <c r="C195" s="155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50" t="str">
        <f t="shared" si="9"/>
        <v/>
      </c>
      <c r="P195" s="154"/>
      <c r="Q195" s="155" t="str">
        <f>IF(Tabela13391720[[#This Row],[Diagnóstico]]="Não Prenha",Tabela13391720[[#This Row],[Vaca]],"-")</f>
        <v>-</v>
      </c>
      <c r="R195" s="162" t="str">
        <f>IF(Tabela13391720[[#This Row],[Diagnóstico]]="Não Prenha",Tabela13391720[[#This Row],[E.C.C DG]],"-")</f>
        <v>-</v>
      </c>
      <c r="S195" s="162"/>
      <c r="T195" s="162" t="str">
        <f>IF(Tabela13391720[[#This Row],[Diagnóstico]]="Não Prenha",Tabela13391720[[#This Row],[E.C.C. IA]],"-")</f>
        <v>-</v>
      </c>
      <c r="U195" s="162" t="str">
        <f>IF(Tabela13391720[[#This Row],[Diagnóstico]]="Não Prenha",Tabela13391720[[#This Row],[Raça IA]],"-")</f>
        <v>-</v>
      </c>
      <c r="V195" s="162"/>
      <c r="W195" s="162">
        <f>Tabela13391720[[#This Row],[Categoria]]</f>
        <v>0</v>
      </c>
      <c r="X195" s="162"/>
      <c r="Y195" s="162"/>
      <c r="Z195" s="162"/>
      <c r="AA195" s="162"/>
      <c r="AB195" s="150" t="str">
        <f t="shared" si="10"/>
        <v/>
      </c>
      <c r="AD195" s="154"/>
      <c r="AE195" s="155" t="str">
        <f>IF(Tabela13124101821[[#This Row],[Diagnóstico]]="Não Prenha ",Tabela13391720[[#This Row],[Vaca]],"-")</f>
        <v>-</v>
      </c>
      <c r="AF195" s="162"/>
      <c r="AG195" s="162"/>
      <c r="AH195" s="162"/>
      <c r="AI195" s="162"/>
      <c r="AJ195" s="162"/>
      <c r="AK195" s="162">
        <f>Tabela13391720[[#This Row],[Categoria]]</f>
        <v>0</v>
      </c>
      <c r="AL195" s="162"/>
      <c r="AM195" s="162"/>
      <c r="AN195" s="162"/>
      <c r="AO195" s="162"/>
      <c r="AP195" s="150" t="str">
        <f t="shared" si="11"/>
        <v/>
      </c>
    </row>
    <row r="196" spans="1:42" s="144" customFormat="1" x14ac:dyDescent="0.25">
      <c r="A196" s="156"/>
      <c r="B196" s="154"/>
      <c r="C196" s="155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50" t="str">
        <f t="shared" si="9"/>
        <v/>
      </c>
      <c r="P196" s="154"/>
      <c r="Q196" s="155" t="str">
        <f>IF(Tabela13391720[[#This Row],[Diagnóstico]]="Não Prenha",Tabela13391720[[#This Row],[Vaca]],"-")</f>
        <v>-</v>
      </c>
      <c r="R196" s="162" t="str">
        <f>IF(Tabela13391720[[#This Row],[Diagnóstico]]="Não Prenha",Tabela13391720[[#This Row],[E.C.C DG]],"-")</f>
        <v>-</v>
      </c>
      <c r="S196" s="162"/>
      <c r="T196" s="162" t="str">
        <f>IF(Tabela13391720[[#This Row],[Diagnóstico]]="Não Prenha",Tabela13391720[[#This Row],[E.C.C. IA]],"-")</f>
        <v>-</v>
      </c>
      <c r="U196" s="162" t="str">
        <f>IF(Tabela13391720[[#This Row],[Diagnóstico]]="Não Prenha",Tabela13391720[[#This Row],[Raça IA]],"-")</f>
        <v>-</v>
      </c>
      <c r="V196" s="162"/>
      <c r="W196" s="162">
        <f>Tabela13391720[[#This Row],[Categoria]]</f>
        <v>0</v>
      </c>
      <c r="X196" s="162"/>
      <c r="Y196" s="162"/>
      <c r="Z196" s="162"/>
      <c r="AA196" s="162"/>
      <c r="AB196" s="150" t="str">
        <f t="shared" si="10"/>
        <v/>
      </c>
      <c r="AD196" s="154"/>
      <c r="AE196" s="155" t="str">
        <f>IF(Tabela13124101821[[#This Row],[Diagnóstico]]="Não Prenha ",Tabela13391720[[#This Row],[Vaca]],"-")</f>
        <v>-</v>
      </c>
      <c r="AF196" s="162"/>
      <c r="AG196" s="162"/>
      <c r="AH196" s="162"/>
      <c r="AI196" s="162"/>
      <c r="AJ196" s="162"/>
      <c r="AK196" s="162">
        <f>Tabela13391720[[#This Row],[Categoria]]</f>
        <v>0</v>
      </c>
      <c r="AL196" s="162"/>
      <c r="AM196" s="162"/>
      <c r="AN196" s="162"/>
      <c r="AO196" s="162"/>
      <c r="AP196" s="150" t="str">
        <f t="shared" si="11"/>
        <v/>
      </c>
    </row>
    <row r="197" spans="1:42" s="144" customFormat="1" x14ac:dyDescent="0.25">
      <c r="A197" s="156"/>
      <c r="B197" s="154"/>
      <c r="C197" s="155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50" t="str">
        <f t="shared" si="9"/>
        <v/>
      </c>
      <c r="P197" s="154"/>
      <c r="Q197" s="155" t="str">
        <f>IF(Tabela13391720[[#This Row],[Diagnóstico]]="Não Prenha",Tabela13391720[[#This Row],[Vaca]],"-")</f>
        <v>-</v>
      </c>
      <c r="R197" s="162" t="str">
        <f>IF(Tabela13391720[[#This Row],[Diagnóstico]]="Não Prenha",Tabela13391720[[#This Row],[E.C.C DG]],"-")</f>
        <v>-</v>
      </c>
      <c r="S197" s="162"/>
      <c r="T197" s="162" t="str">
        <f>IF(Tabela13391720[[#This Row],[Diagnóstico]]="Não Prenha",Tabela13391720[[#This Row],[E.C.C. IA]],"-")</f>
        <v>-</v>
      </c>
      <c r="U197" s="162" t="str">
        <f>IF(Tabela13391720[[#This Row],[Diagnóstico]]="Não Prenha",Tabela13391720[[#This Row],[Raça IA]],"-")</f>
        <v>-</v>
      </c>
      <c r="V197" s="162"/>
      <c r="W197" s="162">
        <f>Tabela13391720[[#This Row],[Categoria]]</f>
        <v>0</v>
      </c>
      <c r="X197" s="162"/>
      <c r="Y197" s="162"/>
      <c r="Z197" s="162"/>
      <c r="AA197" s="162"/>
      <c r="AB197" s="150" t="str">
        <f t="shared" si="10"/>
        <v/>
      </c>
      <c r="AD197" s="154"/>
      <c r="AE197" s="155" t="str">
        <f>IF(Tabela13124101821[[#This Row],[Diagnóstico]]="Não Prenha ",Tabela13391720[[#This Row],[Vaca]],"-")</f>
        <v>-</v>
      </c>
      <c r="AF197" s="162"/>
      <c r="AG197" s="162"/>
      <c r="AH197" s="162"/>
      <c r="AI197" s="162"/>
      <c r="AJ197" s="162"/>
      <c r="AK197" s="162">
        <f>Tabela13391720[[#This Row],[Categoria]]</f>
        <v>0</v>
      </c>
      <c r="AL197" s="162"/>
      <c r="AM197" s="162"/>
      <c r="AN197" s="162"/>
      <c r="AO197" s="162"/>
      <c r="AP197" s="150" t="str">
        <f t="shared" si="11"/>
        <v/>
      </c>
    </row>
    <row r="198" spans="1:42" s="144" customFormat="1" x14ac:dyDescent="0.25">
      <c r="A198" s="156"/>
      <c r="B198" s="154"/>
      <c r="C198" s="155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50" t="str">
        <f t="shared" si="9"/>
        <v/>
      </c>
      <c r="P198" s="154"/>
      <c r="Q198" s="155" t="str">
        <f>IF(Tabela13391720[[#This Row],[Diagnóstico]]="Não Prenha",Tabela13391720[[#This Row],[Vaca]],"-")</f>
        <v>-</v>
      </c>
      <c r="R198" s="162" t="str">
        <f>IF(Tabela13391720[[#This Row],[Diagnóstico]]="Não Prenha",Tabela13391720[[#This Row],[E.C.C DG]],"-")</f>
        <v>-</v>
      </c>
      <c r="S198" s="162"/>
      <c r="T198" s="162" t="str">
        <f>IF(Tabela13391720[[#This Row],[Diagnóstico]]="Não Prenha",Tabela13391720[[#This Row],[E.C.C. IA]],"-")</f>
        <v>-</v>
      </c>
      <c r="U198" s="162" t="str">
        <f>IF(Tabela13391720[[#This Row],[Diagnóstico]]="Não Prenha",Tabela13391720[[#This Row],[Raça IA]],"-")</f>
        <v>-</v>
      </c>
      <c r="V198" s="162"/>
      <c r="W198" s="162">
        <f>Tabela13391720[[#This Row],[Categoria]]</f>
        <v>0</v>
      </c>
      <c r="X198" s="162"/>
      <c r="Y198" s="162"/>
      <c r="Z198" s="162"/>
      <c r="AA198" s="162"/>
      <c r="AB198" s="150" t="str">
        <f t="shared" si="10"/>
        <v/>
      </c>
      <c r="AD198" s="154"/>
      <c r="AE198" s="155" t="str">
        <f>IF(Tabela13124101821[[#This Row],[Diagnóstico]]="Não Prenha ",Tabela13391720[[#This Row],[Vaca]],"-")</f>
        <v>-</v>
      </c>
      <c r="AF198" s="162"/>
      <c r="AG198" s="162"/>
      <c r="AH198" s="162"/>
      <c r="AI198" s="162"/>
      <c r="AJ198" s="162"/>
      <c r="AK198" s="162">
        <f>Tabela13391720[[#This Row],[Categoria]]</f>
        <v>0</v>
      </c>
      <c r="AL198" s="162"/>
      <c r="AM198" s="162"/>
      <c r="AN198" s="162"/>
      <c r="AO198" s="162"/>
      <c r="AP198" s="150" t="str">
        <f t="shared" si="11"/>
        <v/>
      </c>
    </row>
    <row r="199" spans="1:42" s="144" customFormat="1" x14ac:dyDescent="0.25">
      <c r="A199" s="156"/>
      <c r="B199" s="154"/>
      <c r="C199" s="155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50" t="str">
        <f t="shared" si="9"/>
        <v/>
      </c>
      <c r="P199" s="154"/>
      <c r="Q199" s="155" t="str">
        <f>IF(Tabela13391720[[#This Row],[Diagnóstico]]="Não Prenha",Tabela13391720[[#This Row],[Vaca]],"-")</f>
        <v>-</v>
      </c>
      <c r="R199" s="162" t="str">
        <f>IF(Tabela13391720[[#This Row],[Diagnóstico]]="Não Prenha",Tabela13391720[[#This Row],[E.C.C DG]],"-")</f>
        <v>-</v>
      </c>
      <c r="S199" s="162"/>
      <c r="T199" s="162" t="str">
        <f>IF(Tabela13391720[[#This Row],[Diagnóstico]]="Não Prenha",Tabela13391720[[#This Row],[E.C.C. IA]],"-")</f>
        <v>-</v>
      </c>
      <c r="U199" s="162" t="str">
        <f>IF(Tabela13391720[[#This Row],[Diagnóstico]]="Não Prenha",Tabela13391720[[#This Row],[Raça IA]],"-")</f>
        <v>-</v>
      </c>
      <c r="V199" s="162"/>
      <c r="W199" s="162">
        <f>Tabela13391720[[#This Row],[Categoria]]</f>
        <v>0</v>
      </c>
      <c r="X199" s="162"/>
      <c r="Y199" s="162"/>
      <c r="Z199" s="162"/>
      <c r="AA199" s="162"/>
      <c r="AB199" s="150" t="str">
        <f t="shared" si="10"/>
        <v/>
      </c>
      <c r="AD199" s="154"/>
      <c r="AE199" s="155" t="str">
        <f>IF(Tabela13124101821[[#This Row],[Diagnóstico]]="Não Prenha ",Tabela13391720[[#This Row],[Vaca]],"-")</f>
        <v>-</v>
      </c>
      <c r="AF199" s="162"/>
      <c r="AG199" s="162"/>
      <c r="AH199" s="162"/>
      <c r="AI199" s="162"/>
      <c r="AJ199" s="162"/>
      <c r="AK199" s="162">
        <f>Tabela13391720[[#This Row],[Categoria]]</f>
        <v>0</v>
      </c>
      <c r="AL199" s="162"/>
      <c r="AM199" s="162"/>
      <c r="AN199" s="162"/>
      <c r="AO199" s="162"/>
      <c r="AP199" s="150" t="str">
        <f t="shared" si="11"/>
        <v/>
      </c>
    </row>
    <row r="200" spans="1:42" s="144" customFormat="1" x14ac:dyDescent="0.25">
      <c r="A200" s="156"/>
      <c r="B200" s="154"/>
      <c r="C200" s="155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50" t="str">
        <f t="shared" si="9"/>
        <v/>
      </c>
      <c r="P200" s="154"/>
      <c r="Q200" s="155" t="str">
        <f>IF(Tabela13391720[[#This Row],[Diagnóstico]]="Não Prenha",Tabela13391720[[#This Row],[Vaca]],"-")</f>
        <v>-</v>
      </c>
      <c r="R200" s="162" t="str">
        <f>IF(Tabela13391720[[#This Row],[Diagnóstico]]="Não Prenha",Tabela13391720[[#This Row],[E.C.C DG]],"-")</f>
        <v>-</v>
      </c>
      <c r="S200" s="162"/>
      <c r="T200" s="162" t="str">
        <f>IF(Tabela13391720[[#This Row],[Diagnóstico]]="Não Prenha",Tabela13391720[[#This Row],[E.C.C. IA]],"-")</f>
        <v>-</v>
      </c>
      <c r="U200" s="162" t="str">
        <f>IF(Tabela13391720[[#This Row],[Diagnóstico]]="Não Prenha",Tabela13391720[[#This Row],[Raça IA]],"-")</f>
        <v>-</v>
      </c>
      <c r="V200" s="162"/>
      <c r="W200" s="162">
        <f>Tabela13391720[[#This Row],[Categoria]]</f>
        <v>0</v>
      </c>
      <c r="X200" s="162"/>
      <c r="Y200" s="162"/>
      <c r="Z200" s="162"/>
      <c r="AA200" s="162"/>
      <c r="AB200" s="150" t="str">
        <f t="shared" si="10"/>
        <v/>
      </c>
      <c r="AD200" s="154"/>
      <c r="AE200" s="155" t="str">
        <f>IF(Tabela13124101821[[#This Row],[Diagnóstico]]="Não Prenha ",Tabela13391720[[#This Row],[Vaca]],"-")</f>
        <v>-</v>
      </c>
      <c r="AF200" s="162"/>
      <c r="AG200" s="162"/>
      <c r="AH200" s="162"/>
      <c r="AI200" s="162"/>
      <c r="AJ200" s="162"/>
      <c r="AK200" s="162">
        <f>Tabela13391720[[#This Row],[Categoria]]</f>
        <v>0</v>
      </c>
      <c r="AL200" s="162"/>
      <c r="AM200" s="162"/>
      <c r="AN200" s="162"/>
      <c r="AO200" s="162"/>
      <c r="AP200" s="150" t="str">
        <f t="shared" si="11"/>
        <v/>
      </c>
    </row>
    <row r="201" spans="1:42" s="144" customFormat="1" x14ac:dyDescent="0.25">
      <c r="A201" s="156"/>
      <c r="B201" s="154"/>
      <c r="C201" s="155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50" t="str">
        <f t="shared" si="9"/>
        <v/>
      </c>
      <c r="P201" s="154"/>
      <c r="Q201" s="155" t="str">
        <f>IF(Tabela13391720[[#This Row],[Diagnóstico]]="Não Prenha",Tabela13391720[[#This Row],[Vaca]],"-")</f>
        <v>-</v>
      </c>
      <c r="R201" s="162" t="str">
        <f>IF(Tabela13391720[[#This Row],[Diagnóstico]]="Não Prenha",Tabela13391720[[#This Row],[E.C.C DG]],"-")</f>
        <v>-</v>
      </c>
      <c r="S201" s="162"/>
      <c r="T201" s="162" t="str">
        <f>IF(Tabela13391720[[#This Row],[Diagnóstico]]="Não Prenha",Tabela13391720[[#This Row],[E.C.C. IA]],"-")</f>
        <v>-</v>
      </c>
      <c r="U201" s="162" t="str">
        <f>IF(Tabela13391720[[#This Row],[Diagnóstico]]="Não Prenha",Tabela13391720[[#This Row],[Raça IA]],"-")</f>
        <v>-</v>
      </c>
      <c r="V201" s="162"/>
      <c r="W201" s="162">
        <f>Tabela13391720[[#This Row],[Categoria]]</f>
        <v>0</v>
      </c>
      <c r="X201" s="162"/>
      <c r="Y201" s="162"/>
      <c r="Z201" s="162"/>
      <c r="AA201" s="162"/>
      <c r="AB201" s="150" t="str">
        <f t="shared" si="10"/>
        <v/>
      </c>
      <c r="AD201" s="154"/>
      <c r="AE201" s="155" t="str">
        <f>IF(Tabela13124101821[[#This Row],[Diagnóstico]]="Não Prenha ",Tabela13391720[[#This Row],[Vaca]],"-")</f>
        <v>-</v>
      </c>
      <c r="AF201" s="162"/>
      <c r="AG201" s="162"/>
      <c r="AH201" s="162"/>
      <c r="AI201" s="162"/>
      <c r="AJ201" s="162"/>
      <c r="AK201" s="162">
        <f>Tabela13391720[[#This Row],[Categoria]]</f>
        <v>0</v>
      </c>
      <c r="AL201" s="162"/>
      <c r="AM201" s="162"/>
      <c r="AN201" s="162"/>
      <c r="AO201" s="162"/>
      <c r="AP201" s="150" t="str">
        <f t="shared" si="11"/>
        <v/>
      </c>
    </row>
    <row r="202" spans="1:42" s="144" customFormat="1" x14ac:dyDescent="0.25">
      <c r="A202" s="156"/>
      <c r="B202" s="154"/>
      <c r="C202" s="155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50" t="str">
        <f t="shared" si="9"/>
        <v/>
      </c>
      <c r="P202" s="154"/>
      <c r="Q202" s="155" t="str">
        <f>IF(Tabela13391720[[#This Row],[Diagnóstico]]="Não Prenha",Tabela13391720[[#This Row],[Vaca]],"-")</f>
        <v>-</v>
      </c>
      <c r="R202" s="162" t="str">
        <f>IF(Tabela13391720[[#This Row],[Diagnóstico]]="Não Prenha",Tabela13391720[[#This Row],[E.C.C DG]],"-")</f>
        <v>-</v>
      </c>
      <c r="S202" s="162"/>
      <c r="T202" s="162" t="str">
        <f>IF(Tabela13391720[[#This Row],[Diagnóstico]]="Não Prenha",Tabela13391720[[#This Row],[E.C.C. IA]],"-")</f>
        <v>-</v>
      </c>
      <c r="U202" s="162" t="str">
        <f>IF(Tabela13391720[[#This Row],[Diagnóstico]]="Não Prenha",Tabela13391720[[#This Row],[Raça IA]],"-")</f>
        <v>-</v>
      </c>
      <c r="V202" s="162"/>
      <c r="W202" s="162">
        <f>Tabela13391720[[#This Row],[Categoria]]</f>
        <v>0</v>
      </c>
      <c r="X202" s="162"/>
      <c r="Y202" s="162"/>
      <c r="Z202" s="162"/>
      <c r="AA202" s="162"/>
      <c r="AB202" s="150" t="str">
        <f t="shared" si="10"/>
        <v/>
      </c>
      <c r="AD202" s="154"/>
      <c r="AE202" s="155" t="str">
        <f>IF(Tabela13124101821[[#This Row],[Diagnóstico]]="Não Prenha ",Tabela13391720[[#This Row],[Vaca]],"-")</f>
        <v>-</v>
      </c>
      <c r="AF202" s="162"/>
      <c r="AG202" s="162"/>
      <c r="AH202" s="162"/>
      <c r="AI202" s="162"/>
      <c r="AJ202" s="162"/>
      <c r="AK202" s="162">
        <f>Tabela13391720[[#This Row],[Categoria]]</f>
        <v>0</v>
      </c>
      <c r="AL202" s="162"/>
      <c r="AM202" s="162"/>
      <c r="AN202" s="162"/>
      <c r="AO202" s="162"/>
      <c r="AP202" s="150" t="str">
        <f t="shared" si="11"/>
        <v/>
      </c>
    </row>
    <row r="203" spans="1:42" s="144" customFormat="1" x14ac:dyDescent="0.25">
      <c r="A203" s="156"/>
      <c r="B203" s="154"/>
      <c r="C203" s="155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50" t="str">
        <f t="shared" si="9"/>
        <v/>
      </c>
      <c r="P203" s="154"/>
      <c r="Q203" s="155" t="str">
        <f>IF(Tabela13391720[[#This Row],[Diagnóstico]]="Não Prenha",Tabela13391720[[#This Row],[Vaca]],"-")</f>
        <v>-</v>
      </c>
      <c r="R203" s="162" t="str">
        <f>IF(Tabela13391720[[#This Row],[Diagnóstico]]="Não Prenha",Tabela13391720[[#This Row],[E.C.C DG]],"-")</f>
        <v>-</v>
      </c>
      <c r="S203" s="162"/>
      <c r="T203" s="162" t="str">
        <f>IF(Tabela13391720[[#This Row],[Diagnóstico]]="Não Prenha",Tabela13391720[[#This Row],[E.C.C. IA]],"-")</f>
        <v>-</v>
      </c>
      <c r="U203" s="162" t="str">
        <f>IF(Tabela13391720[[#This Row],[Diagnóstico]]="Não Prenha",Tabela13391720[[#This Row],[Raça IA]],"-")</f>
        <v>-</v>
      </c>
      <c r="V203" s="162"/>
      <c r="W203" s="162">
        <f>Tabela13391720[[#This Row],[Categoria]]</f>
        <v>0</v>
      </c>
      <c r="X203" s="162"/>
      <c r="Y203" s="162"/>
      <c r="Z203" s="162"/>
      <c r="AA203" s="162"/>
      <c r="AB203" s="150" t="str">
        <f t="shared" si="10"/>
        <v/>
      </c>
      <c r="AD203" s="154"/>
      <c r="AE203" s="155" t="str">
        <f>IF(Tabela13124101821[[#This Row],[Diagnóstico]]="Não Prenha ",Tabela13391720[[#This Row],[Vaca]],"-")</f>
        <v>-</v>
      </c>
      <c r="AF203" s="162"/>
      <c r="AG203" s="162"/>
      <c r="AH203" s="162"/>
      <c r="AI203" s="162"/>
      <c r="AJ203" s="162"/>
      <c r="AK203" s="162">
        <f>Tabela13391720[[#This Row],[Categoria]]</f>
        <v>0</v>
      </c>
      <c r="AL203" s="162"/>
      <c r="AM203" s="162"/>
      <c r="AN203" s="162"/>
      <c r="AO203" s="162"/>
      <c r="AP203" s="150" t="str">
        <f t="shared" si="11"/>
        <v/>
      </c>
    </row>
    <row r="204" spans="1:42" s="144" customFormat="1" x14ac:dyDescent="0.25">
      <c r="A204" s="156"/>
      <c r="B204" s="154"/>
      <c r="C204" s="155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50" t="str">
        <f t="shared" si="9"/>
        <v/>
      </c>
      <c r="P204" s="154"/>
      <c r="Q204" s="155" t="str">
        <f>IF(Tabela13391720[[#This Row],[Diagnóstico]]="Não Prenha",Tabela13391720[[#This Row],[Vaca]],"-")</f>
        <v>-</v>
      </c>
      <c r="R204" s="162" t="str">
        <f>IF(Tabela13391720[[#This Row],[Diagnóstico]]="Não Prenha",Tabela13391720[[#This Row],[E.C.C DG]],"-")</f>
        <v>-</v>
      </c>
      <c r="S204" s="162"/>
      <c r="T204" s="162" t="str">
        <f>IF(Tabela13391720[[#This Row],[Diagnóstico]]="Não Prenha",Tabela13391720[[#This Row],[E.C.C. IA]],"-")</f>
        <v>-</v>
      </c>
      <c r="U204" s="162" t="str">
        <f>IF(Tabela13391720[[#This Row],[Diagnóstico]]="Não Prenha",Tabela13391720[[#This Row],[Raça IA]],"-")</f>
        <v>-</v>
      </c>
      <c r="V204" s="162"/>
      <c r="W204" s="162">
        <f>Tabela13391720[[#This Row],[Categoria]]</f>
        <v>0</v>
      </c>
      <c r="X204" s="162"/>
      <c r="Y204" s="162"/>
      <c r="Z204" s="162"/>
      <c r="AA204" s="162"/>
      <c r="AB204" s="150" t="str">
        <f t="shared" si="10"/>
        <v/>
      </c>
      <c r="AD204" s="154"/>
      <c r="AE204" s="155" t="str">
        <f>IF(Tabela13124101821[[#This Row],[Diagnóstico]]="Não Prenha ",Tabela13391720[[#This Row],[Vaca]],"-")</f>
        <v>-</v>
      </c>
      <c r="AF204" s="162"/>
      <c r="AG204" s="162"/>
      <c r="AH204" s="162"/>
      <c r="AI204" s="162"/>
      <c r="AJ204" s="162"/>
      <c r="AK204" s="162">
        <f>Tabela13391720[[#This Row],[Categoria]]</f>
        <v>0</v>
      </c>
      <c r="AL204" s="162"/>
      <c r="AM204" s="162"/>
      <c r="AN204" s="162"/>
      <c r="AO204" s="162"/>
      <c r="AP204" s="150" t="str">
        <f t="shared" si="11"/>
        <v/>
      </c>
    </row>
    <row r="205" spans="1:42" s="144" customFormat="1" x14ac:dyDescent="0.25">
      <c r="A205" s="156"/>
      <c r="B205" s="154"/>
      <c r="C205" s="155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50" t="str">
        <f t="shared" si="9"/>
        <v/>
      </c>
      <c r="P205" s="154"/>
      <c r="Q205" s="155" t="str">
        <f>IF(Tabela13391720[[#This Row],[Diagnóstico]]="Não Prenha",Tabela13391720[[#This Row],[Vaca]],"-")</f>
        <v>-</v>
      </c>
      <c r="R205" s="162" t="str">
        <f>IF(Tabela13391720[[#This Row],[Diagnóstico]]="Não Prenha",Tabela13391720[[#This Row],[E.C.C DG]],"-")</f>
        <v>-</v>
      </c>
      <c r="S205" s="162"/>
      <c r="T205" s="162" t="str">
        <f>IF(Tabela13391720[[#This Row],[Diagnóstico]]="Não Prenha",Tabela13391720[[#This Row],[E.C.C. IA]],"-")</f>
        <v>-</v>
      </c>
      <c r="U205" s="162" t="str">
        <f>IF(Tabela13391720[[#This Row],[Diagnóstico]]="Não Prenha",Tabela13391720[[#This Row],[Raça IA]],"-")</f>
        <v>-</v>
      </c>
      <c r="V205" s="162"/>
      <c r="W205" s="162">
        <f>Tabela13391720[[#This Row],[Categoria]]</f>
        <v>0</v>
      </c>
      <c r="X205" s="162"/>
      <c r="Y205" s="162"/>
      <c r="Z205" s="162"/>
      <c r="AA205" s="162"/>
      <c r="AB205" s="150" t="str">
        <f t="shared" si="10"/>
        <v/>
      </c>
      <c r="AD205" s="154"/>
      <c r="AE205" s="155" t="str">
        <f>IF(Tabela13124101821[[#This Row],[Diagnóstico]]="Não Prenha ",Tabela13391720[[#This Row],[Vaca]],"-")</f>
        <v>-</v>
      </c>
      <c r="AF205" s="162"/>
      <c r="AG205" s="162"/>
      <c r="AH205" s="162"/>
      <c r="AI205" s="162"/>
      <c r="AJ205" s="162"/>
      <c r="AK205" s="162">
        <f>Tabela13391720[[#This Row],[Categoria]]</f>
        <v>0</v>
      </c>
      <c r="AL205" s="162"/>
      <c r="AM205" s="162"/>
      <c r="AN205" s="162"/>
      <c r="AO205" s="162"/>
      <c r="AP205" s="150" t="str">
        <f t="shared" si="11"/>
        <v/>
      </c>
    </row>
    <row r="206" spans="1:42" s="144" customFormat="1" x14ac:dyDescent="0.25">
      <c r="A206" s="156"/>
      <c r="B206" s="154"/>
      <c r="C206" s="155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50" t="str">
        <f t="shared" si="9"/>
        <v/>
      </c>
      <c r="P206" s="154"/>
      <c r="Q206" s="155" t="str">
        <f>IF(Tabela13391720[[#This Row],[Diagnóstico]]="Não Prenha",Tabela13391720[[#This Row],[Vaca]],"-")</f>
        <v>-</v>
      </c>
      <c r="R206" s="162" t="str">
        <f>IF(Tabela13391720[[#This Row],[Diagnóstico]]="Não Prenha",Tabela13391720[[#This Row],[E.C.C DG]],"-")</f>
        <v>-</v>
      </c>
      <c r="S206" s="162"/>
      <c r="T206" s="162" t="str">
        <f>IF(Tabela13391720[[#This Row],[Diagnóstico]]="Não Prenha",Tabela13391720[[#This Row],[E.C.C. IA]],"-")</f>
        <v>-</v>
      </c>
      <c r="U206" s="162" t="str">
        <f>IF(Tabela13391720[[#This Row],[Diagnóstico]]="Não Prenha",Tabela13391720[[#This Row],[Raça IA]],"-")</f>
        <v>-</v>
      </c>
      <c r="V206" s="162"/>
      <c r="W206" s="162">
        <f>Tabela13391720[[#This Row],[Categoria]]</f>
        <v>0</v>
      </c>
      <c r="X206" s="162"/>
      <c r="Y206" s="162"/>
      <c r="Z206" s="162"/>
      <c r="AA206" s="162"/>
      <c r="AB206" s="150" t="str">
        <f t="shared" si="10"/>
        <v/>
      </c>
      <c r="AD206" s="154"/>
      <c r="AE206" s="155" t="str">
        <f>IF(Tabela13124101821[[#This Row],[Diagnóstico]]="Não Prenha ",Tabela13391720[[#This Row],[Vaca]],"-")</f>
        <v>-</v>
      </c>
      <c r="AF206" s="162"/>
      <c r="AG206" s="162"/>
      <c r="AH206" s="162"/>
      <c r="AI206" s="162"/>
      <c r="AJ206" s="162"/>
      <c r="AK206" s="162">
        <f>Tabela13391720[[#This Row],[Categoria]]</f>
        <v>0</v>
      </c>
      <c r="AL206" s="162"/>
      <c r="AM206" s="162"/>
      <c r="AN206" s="162"/>
      <c r="AO206" s="162"/>
      <c r="AP206" s="150" t="str">
        <f t="shared" si="11"/>
        <v/>
      </c>
    </row>
    <row r="207" spans="1:42" s="144" customFormat="1" x14ac:dyDescent="0.25">
      <c r="A207" s="156"/>
      <c r="B207" s="154"/>
      <c r="C207" s="155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50" t="str">
        <f t="shared" si="9"/>
        <v/>
      </c>
      <c r="P207" s="154"/>
      <c r="Q207" s="155" t="str">
        <f>IF(Tabela13391720[[#This Row],[Diagnóstico]]="Não Prenha",Tabela13391720[[#This Row],[Vaca]],"-")</f>
        <v>-</v>
      </c>
      <c r="R207" s="162" t="str">
        <f>IF(Tabela13391720[[#This Row],[Diagnóstico]]="Não Prenha",Tabela13391720[[#This Row],[E.C.C DG]],"-")</f>
        <v>-</v>
      </c>
      <c r="S207" s="162"/>
      <c r="T207" s="162" t="str">
        <f>IF(Tabela13391720[[#This Row],[Diagnóstico]]="Não Prenha",Tabela13391720[[#This Row],[E.C.C. IA]],"-")</f>
        <v>-</v>
      </c>
      <c r="U207" s="162" t="str">
        <f>IF(Tabela13391720[[#This Row],[Diagnóstico]]="Não Prenha",Tabela13391720[[#This Row],[Raça IA]],"-")</f>
        <v>-</v>
      </c>
      <c r="V207" s="162"/>
      <c r="W207" s="162">
        <f>Tabela13391720[[#This Row],[Categoria]]</f>
        <v>0</v>
      </c>
      <c r="X207" s="162"/>
      <c r="Y207" s="162"/>
      <c r="Z207" s="162"/>
      <c r="AA207" s="162"/>
      <c r="AB207" s="150" t="str">
        <f t="shared" si="10"/>
        <v/>
      </c>
      <c r="AD207" s="154"/>
      <c r="AE207" s="155" t="str">
        <f>IF(Tabela13124101821[[#This Row],[Diagnóstico]]="Não Prenha ",Tabela13391720[[#This Row],[Vaca]],"-")</f>
        <v>-</v>
      </c>
      <c r="AF207" s="162"/>
      <c r="AG207" s="162"/>
      <c r="AH207" s="162"/>
      <c r="AI207" s="162"/>
      <c r="AJ207" s="162"/>
      <c r="AK207" s="162">
        <f>Tabela13391720[[#This Row],[Categoria]]</f>
        <v>0</v>
      </c>
      <c r="AL207" s="162"/>
      <c r="AM207" s="162"/>
      <c r="AN207" s="162"/>
      <c r="AO207" s="162"/>
      <c r="AP207" s="150" t="str">
        <f t="shared" si="11"/>
        <v/>
      </c>
    </row>
    <row r="208" spans="1:42" s="144" customFormat="1" x14ac:dyDescent="0.25">
      <c r="A208" s="156"/>
      <c r="B208" s="154"/>
      <c r="C208" s="155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50" t="str">
        <f t="shared" si="9"/>
        <v/>
      </c>
      <c r="P208" s="154"/>
      <c r="Q208" s="155" t="str">
        <f>IF(Tabela13391720[[#This Row],[Diagnóstico]]="Não Prenha",Tabela13391720[[#This Row],[Vaca]],"-")</f>
        <v>-</v>
      </c>
      <c r="R208" s="162" t="str">
        <f>IF(Tabela13391720[[#This Row],[Diagnóstico]]="Não Prenha",Tabela13391720[[#This Row],[E.C.C DG]],"-")</f>
        <v>-</v>
      </c>
      <c r="S208" s="162"/>
      <c r="T208" s="162" t="str">
        <f>IF(Tabela13391720[[#This Row],[Diagnóstico]]="Não Prenha",Tabela13391720[[#This Row],[E.C.C. IA]],"-")</f>
        <v>-</v>
      </c>
      <c r="U208" s="162" t="str">
        <f>IF(Tabela13391720[[#This Row],[Diagnóstico]]="Não Prenha",Tabela13391720[[#This Row],[Raça IA]],"-")</f>
        <v>-</v>
      </c>
      <c r="V208" s="162"/>
      <c r="W208" s="162">
        <f>Tabela13391720[[#This Row],[Categoria]]</f>
        <v>0</v>
      </c>
      <c r="X208" s="162"/>
      <c r="Y208" s="162"/>
      <c r="Z208" s="162"/>
      <c r="AA208" s="162"/>
      <c r="AB208" s="150" t="str">
        <f t="shared" si="10"/>
        <v/>
      </c>
      <c r="AD208" s="154"/>
      <c r="AE208" s="155" t="str">
        <f>IF(Tabela13124101821[[#This Row],[Diagnóstico]]="Não Prenha ",Tabela13391720[[#This Row],[Vaca]],"-")</f>
        <v>-</v>
      </c>
      <c r="AF208" s="162"/>
      <c r="AG208" s="162"/>
      <c r="AH208" s="162"/>
      <c r="AI208" s="162"/>
      <c r="AJ208" s="162"/>
      <c r="AK208" s="162">
        <f>Tabela13391720[[#This Row],[Categoria]]</f>
        <v>0</v>
      </c>
      <c r="AL208" s="162"/>
      <c r="AM208" s="162"/>
      <c r="AN208" s="162"/>
      <c r="AO208" s="162"/>
      <c r="AP208" s="150" t="str">
        <f t="shared" si="11"/>
        <v/>
      </c>
    </row>
    <row r="209" spans="1:42" s="144" customFormat="1" x14ac:dyDescent="0.25">
      <c r="A209" s="156"/>
      <c r="B209" s="154"/>
      <c r="C209" s="155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50" t="str">
        <f t="shared" si="9"/>
        <v/>
      </c>
      <c r="P209" s="154"/>
      <c r="Q209" s="155" t="str">
        <f>IF(Tabela13391720[[#This Row],[Diagnóstico]]="Não Prenha",Tabela13391720[[#This Row],[Vaca]],"-")</f>
        <v>-</v>
      </c>
      <c r="R209" s="162" t="str">
        <f>IF(Tabela13391720[[#This Row],[Diagnóstico]]="Não Prenha",Tabela13391720[[#This Row],[E.C.C DG]],"-")</f>
        <v>-</v>
      </c>
      <c r="S209" s="162"/>
      <c r="T209" s="162" t="str">
        <f>IF(Tabela13391720[[#This Row],[Diagnóstico]]="Não Prenha",Tabela13391720[[#This Row],[E.C.C. IA]],"-")</f>
        <v>-</v>
      </c>
      <c r="U209" s="162" t="str">
        <f>IF(Tabela13391720[[#This Row],[Diagnóstico]]="Não Prenha",Tabela13391720[[#This Row],[Raça IA]],"-")</f>
        <v>-</v>
      </c>
      <c r="V209" s="162"/>
      <c r="W209" s="162">
        <f>Tabela13391720[[#This Row],[Categoria]]</f>
        <v>0</v>
      </c>
      <c r="X209" s="162"/>
      <c r="Y209" s="162"/>
      <c r="Z209" s="162"/>
      <c r="AA209" s="162"/>
      <c r="AB209" s="150" t="str">
        <f t="shared" si="10"/>
        <v/>
      </c>
      <c r="AD209" s="154"/>
      <c r="AE209" s="155" t="str">
        <f>IF(Tabela13124101821[[#This Row],[Diagnóstico]]="Não Prenha ",Tabela13391720[[#This Row],[Vaca]],"-")</f>
        <v>-</v>
      </c>
      <c r="AF209" s="162"/>
      <c r="AG209" s="162"/>
      <c r="AH209" s="162"/>
      <c r="AI209" s="162"/>
      <c r="AJ209" s="162"/>
      <c r="AK209" s="162">
        <f>Tabela13391720[[#This Row],[Categoria]]</f>
        <v>0</v>
      </c>
      <c r="AL209" s="162"/>
      <c r="AM209" s="162"/>
      <c r="AN209" s="162"/>
      <c r="AO209" s="162"/>
      <c r="AP209" s="150" t="str">
        <f t="shared" si="11"/>
        <v/>
      </c>
    </row>
    <row r="210" spans="1:42" s="144" customFormat="1" x14ac:dyDescent="0.25">
      <c r="A210" s="156"/>
      <c r="B210" s="154"/>
      <c r="C210" s="155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50" t="str">
        <f t="shared" si="9"/>
        <v/>
      </c>
      <c r="P210" s="154"/>
      <c r="Q210" s="155" t="str">
        <f>IF(Tabela13391720[[#This Row],[Diagnóstico]]="Não Prenha",Tabela13391720[[#This Row],[Vaca]],"-")</f>
        <v>-</v>
      </c>
      <c r="R210" s="162" t="str">
        <f>IF(Tabela13391720[[#This Row],[Diagnóstico]]="Não Prenha",Tabela13391720[[#This Row],[E.C.C DG]],"-")</f>
        <v>-</v>
      </c>
      <c r="S210" s="162"/>
      <c r="T210" s="162" t="str">
        <f>IF(Tabela13391720[[#This Row],[Diagnóstico]]="Não Prenha",Tabela13391720[[#This Row],[E.C.C. IA]],"-")</f>
        <v>-</v>
      </c>
      <c r="U210" s="162" t="str">
        <f>IF(Tabela13391720[[#This Row],[Diagnóstico]]="Não Prenha",Tabela13391720[[#This Row],[Raça IA]],"-")</f>
        <v>-</v>
      </c>
      <c r="V210" s="162"/>
      <c r="W210" s="162">
        <f>Tabela13391720[[#This Row],[Categoria]]</f>
        <v>0</v>
      </c>
      <c r="X210" s="162"/>
      <c r="Y210" s="162"/>
      <c r="Z210" s="162"/>
      <c r="AA210" s="162"/>
      <c r="AB210" s="150" t="str">
        <f t="shared" si="10"/>
        <v/>
      </c>
      <c r="AD210" s="154"/>
      <c r="AE210" s="155" t="str">
        <f>IF(Tabela13124101821[[#This Row],[Diagnóstico]]="Não Prenha ",Tabela13391720[[#This Row],[Vaca]],"-")</f>
        <v>-</v>
      </c>
      <c r="AF210" s="162"/>
      <c r="AG210" s="162"/>
      <c r="AH210" s="162"/>
      <c r="AI210" s="162"/>
      <c r="AJ210" s="162"/>
      <c r="AK210" s="162">
        <f>Tabela13391720[[#This Row],[Categoria]]</f>
        <v>0</v>
      </c>
      <c r="AL210" s="162"/>
      <c r="AM210" s="162"/>
      <c r="AN210" s="162"/>
      <c r="AO210" s="162"/>
      <c r="AP210" s="150" t="str">
        <f t="shared" si="11"/>
        <v/>
      </c>
    </row>
    <row r="211" spans="1:42" s="144" customFormat="1" x14ac:dyDescent="0.25">
      <c r="A211" s="156"/>
      <c r="B211" s="154"/>
      <c r="C211" s="155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50" t="str">
        <f t="shared" si="9"/>
        <v/>
      </c>
      <c r="P211" s="154"/>
      <c r="Q211" s="155" t="str">
        <f>IF(Tabela13391720[[#This Row],[Diagnóstico]]="Não Prenha",Tabela13391720[[#This Row],[Vaca]],"-")</f>
        <v>-</v>
      </c>
      <c r="R211" s="162" t="str">
        <f>IF(Tabela13391720[[#This Row],[Diagnóstico]]="Não Prenha",Tabela13391720[[#This Row],[E.C.C DG]],"-")</f>
        <v>-</v>
      </c>
      <c r="S211" s="162"/>
      <c r="T211" s="162" t="str">
        <f>IF(Tabela13391720[[#This Row],[Diagnóstico]]="Não Prenha",Tabela13391720[[#This Row],[E.C.C. IA]],"-")</f>
        <v>-</v>
      </c>
      <c r="U211" s="162" t="str">
        <f>IF(Tabela13391720[[#This Row],[Diagnóstico]]="Não Prenha",Tabela13391720[[#This Row],[Raça IA]],"-")</f>
        <v>-</v>
      </c>
      <c r="V211" s="162"/>
      <c r="W211" s="162">
        <f>Tabela13391720[[#This Row],[Categoria]]</f>
        <v>0</v>
      </c>
      <c r="X211" s="162"/>
      <c r="Y211" s="162"/>
      <c r="Z211" s="162"/>
      <c r="AA211" s="162"/>
      <c r="AB211" s="150" t="str">
        <f t="shared" si="10"/>
        <v/>
      </c>
      <c r="AD211" s="154"/>
      <c r="AE211" s="155" t="str">
        <f>IF(Tabela13124101821[[#This Row],[Diagnóstico]]="Não Prenha ",Tabela13391720[[#This Row],[Vaca]],"-")</f>
        <v>-</v>
      </c>
      <c r="AF211" s="162"/>
      <c r="AG211" s="162"/>
      <c r="AH211" s="162"/>
      <c r="AI211" s="162"/>
      <c r="AJ211" s="162"/>
      <c r="AK211" s="162">
        <f>Tabela13391720[[#This Row],[Categoria]]</f>
        <v>0</v>
      </c>
      <c r="AL211" s="162"/>
      <c r="AM211" s="162"/>
      <c r="AN211" s="162"/>
      <c r="AO211" s="162"/>
      <c r="AP211" s="150" t="str">
        <f t="shared" si="11"/>
        <v/>
      </c>
    </row>
    <row r="212" spans="1:42" s="144" customFormat="1" x14ac:dyDescent="0.25">
      <c r="A212" s="156"/>
      <c r="B212" s="154"/>
      <c r="C212" s="155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50" t="str">
        <f t="shared" si="9"/>
        <v/>
      </c>
      <c r="P212" s="154"/>
      <c r="Q212" s="155" t="str">
        <f>IF(Tabela13391720[[#This Row],[Diagnóstico]]="Não Prenha",Tabela13391720[[#This Row],[Vaca]],"-")</f>
        <v>-</v>
      </c>
      <c r="R212" s="162" t="str">
        <f>IF(Tabela13391720[[#This Row],[Diagnóstico]]="Não Prenha",Tabela13391720[[#This Row],[E.C.C DG]],"-")</f>
        <v>-</v>
      </c>
      <c r="S212" s="162"/>
      <c r="T212" s="162" t="str">
        <f>IF(Tabela13391720[[#This Row],[Diagnóstico]]="Não Prenha",Tabela13391720[[#This Row],[E.C.C. IA]],"-")</f>
        <v>-</v>
      </c>
      <c r="U212" s="162" t="str">
        <f>IF(Tabela13391720[[#This Row],[Diagnóstico]]="Não Prenha",Tabela13391720[[#This Row],[Raça IA]],"-")</f>
        <v>-</v>
      </c>
      <c r="V212" s="162"/>
      <c r="W212" s="162">
        <f>Tabela13391720[[#This Row],[Categoria]]</f>
        <v>0</v>
      </c>
      <c r="X212" s="162"/>
      <c r="Y212" s="162"/>
      <c r="Z212" s="162"/>
      <c r="AA212" s="162"/>
      <c r="AB212" s="150" t="str">
        <f t="shared" si="10"/>
        <v/>
      </c>
      <c r="AD212" s="154"/>
      <c r="AE212" s="155" t="str">
        <f>IF(Tabela13124101821[[#This Row],[Diagnóstico]]="Não Prenha ",Tabela13391720[[#This Row],[Vaca]],"-")</f>
        <v>-</v>
      </c>
      <c r="AF212" s="162"/>
      <c r="AG212" s="162"/>
      <c r="AH212" s="162"/>
      <c r="AI212" s="162"/>
      <c r="AJ212" s="162"/>
      <c r="AK212" s="162">
        <f>Tabela13391720[[#This Row],[Categoria]]</f>
        <v>0</v>
      </c>
      <c r="AL212" s="162"/>
      <c r="AM212" s="162"/>
      <c r="AN212" s="162"/>
      <c r="AO212" s="162"/>
      <c r="AP212" s="150" t="str">
        <f t="shared" si="11"/>
        <v/>
      </c>
    </row>
    <row r="213" spans="1:42" s="144" customFormat="1" x14ac:dyDescent="0.25">
      <c r="A213" s="156"/>
      <c r="B213" s="154"/>
      <c r="C213" s="155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50" t="str">
        <f t="shared" si="9"/>
        <v/>
      </c>
      <c r="P213" s="154"/>
      <c r="Q213" s="155" t="str">
        <f>IF(Tabela13391720[[#This Row],[Diagnóstico]]="Não Prenha",Tabela13391720[[#This Row],[Vaca]],"-")</f>
        <v>-</v>
      </c>
      <c r="R213" s="162" t="str">
        <f>IF(Tabela13391720[[#This Row],[Diagnóstico]]="Não Prenha",Tabela13391720[[#This Row],[E.C.C DG]],"-")</f>
        <v>-</v>
      </c>
      <c r="S213" s="162"/>
      <c r="T213" s="162" t="str">
        <f>IF(Tabela13391720[[#This Row],[Diagnóstico]]="Não Prenha",Tabela13391720[[#This Row],[E.C.C. IA]],"-")</f>
        <v>-</v>
      </c>
      <c r="U213" s="162" t="str">
        <f>IF(Tabela13391720[[#This Row],[Diagnóstico]]="Não Prenha",Tabela13391720[[#This Row],[Raça IA]],"-")</f>
        <v>-</v>
      </c>
      <c r="V213" s="162"/>
      <c r="W213" s="162">
        <f>Tabela13391720[[#This Row],[Categoria]]</f>
        <v>0</v>
      </c>
      <c r="X213" s="162"/>
      <c r="Y213" s="162"/>
      <c r="Z213" s="162"/>
      <c r="AA213" s="162"/>
      <c r="AB213" s="150" t="str">
        <f t="shared" si="10"/>
        <v/>
      </c>
      <c r="AD213" s="154"/>
      <c r="AE213" s="155" t="str">
        <f>IF(Tabela13124101821[[#This Row],[Diagnóstico]]="Não Prenha ",Tabela13391720[[#This Row],[Vaca]],"-")</f>
        <v>-</v>
      </c>
      <c r="AF213" s="162"/>
      <c r="AG213" s="162"/>
      <c r="AH213" s="162"/>
      <c r="AI213" s="162"/>
      <c r="AJ213" s="162"/>
      <c r="AK213" s="162">
        <f>Tabela13391720[[#This Row],[Categoria]]</f>
        <v>0</v>
      </c>
      <c r="AL213" s="162"/>
      <c r="AM213" s="162"/>
      <c r="AN213" s="162"/>
      <c r="AO213" s="162"/>
      <c r="AP213" s="150" t="str">
        <f t="shared" si="11"/>
        <v/>
      </c>
    </row>
    <row r="214" spans="1:42" s="144" customFormat="1" x14ac:dyDescent="0.25">
      <c r="A214" s="156"/>
      <c r="B214" s="154"/>
      <c r="C214" s="155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50" t="str">
        <f t="shared" si="9"/>
        <v/>
      </c>
      <c r="P214" s="154"/>
      <c r="Q214" s="155" t="str">
        <f>IF(Tabela13391720[[#This Row],[Diagnóstico]]="Não Prenha",Tabela13391720[[#This Row],[Vaca]],"-")</f>
        <v>-</v>
      </c>
      <c r="R214" s="162" t="str">
        <f>IF(Tabela13391720[[#This Row],[Diagnóstico]]="Não Prenha",Tabela13391720[[#This Row],[E.C.C DG]],"-")</f>
        <v>-</v>
      </c>
      <c r="S214" s="162"/>
      <c r="T214" s="162" t="str">
        <f>IF(Tabela13391720[[#This Row],[Diagnóstico]]="Não Prenha",Tabela13391720[[#This Row],[E.C.C. IA]],"-")</f>
        <v>-</v>
      </c>
      <c r="U214" s="162" t="str">
        <f>IF(Tabela13391720[[#This Row],[Diagnóstico]]="Não Prenha",Tabela13391720[[#This Row],[Raça IA]],"-")</f>
        <v>-</v>
      </c>
      <c r="V214" s="162"/>
      <c r="W214" s="162">
        <f>Tabela13391720[[#This Row],[Categoria]]</f>
        <v>0</v>
      </c>
      <c r="X214" s="162"/>
      <c r="Y214" s="162"/>
      <c r="Z214" s="162"/>
      <c r="AA214" s="162"/>
      <c r="AB214" s="150" t="str">
        <f t="shared" si="10"/>
        <v/>
      </c>
      <c r="AD214" s="154"/>
      <c r="AE214" s="155" t="str">
        <f>IF(Tabela13124101821[[#This Row],[Diagnóstico]]="Não Prenha ",Tabela13391720[[#This Row],[Vaca]],"-")</f>
        <v>-</v>
      </c>
      <c r="AF214" s="162"/>
      <c r="AG214" s="162"/>
      <c r="AH214" s="162"/>
      <c r="AI214" s="162"/>
      <c r="AJ214" s="162"/>
      <c r="AK214" s="162">
        <f>Tabela13391720[[#This Row],[Categoria]]</f>
        <v>0</v>
      </c>
      <c r="AL214" s="162"/>
      <c r="AM214" s="162"/>
      <c r="AN214" s="162"/>
      <c r="AO214" s="162"/>
      <c r="AP214" s="150" t="str">
        <f t="shared" si="11"/>
        <v/>
      </c>
    </row>
    <row r="215" spans="1:42" s="144" customFormat="1" x14ac:dyDescent="0.25">
      <c r="A215" s="156"/>
      <c r="B215" s="154"/>
      <c r="C215" s="155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50" t="str">
        <f t="shared" si="9"/>
        <v/>
      </c>
      <c r="P215" s="154"/>
      <c r="Q215" s="155" t="str">
        <f>IF(Tabela13391720[[#This Row],[Diagnóstico]]="Não Prenha",Tabela13391720[[#This Row],[Vaca]],"-")</f>
        <v>-</v>
      </c>
      <c r="R215" s="162" t="str">
        <f>IF(Tabela13391720[[#This Row],[Diagnóstico]]="Não Prenha",Tabela13391720[[#This Row],[E.C.C DG]],"-")</f>
        <v>-</v>
      </c>
      <c r="S215" s="162"/>
      <c r="T215" s="162" t="str">
        <f>IF(Tabela13391720[[#This Row],[Diagnóstico]]="Não Prenha",Tabela13391720[[#This Row],[E.C.C. IA]],"-")</f>
        <v>-</v>
      </c>
      <c r="U215" s="162" t="str">
        <f>IF(Tabela13391720[[#This Row],[Diagnóstico]]="Não Prenha",Tabela13391720[[#This Row],[Raça IA]],"-")</f>
        <v>-</v>
      </c>
      <c r="V215" s="162"/>
      <c r="W215" s="162">
        <f>Tabela13391720[[#This Row],[Categoria]]</f>
        <v>0</v>
      </c>
      <c r="X215" s="162"/>
      <c r="Y215" s="162"/>
      <c r="Z215" s="162"/>
      <c r="AA215" s="162"/>
      <c r="AB215" s="150" t="str">
        <f t="shared" si="10"/>
        <v/>
      </c>
      <c r="AD215" s="154"/>
      <c r="AE215" s="155" t="str">
        <f>IF(Tabela13124101821[[#This Row],[Diagnóstico]]="Não Prenha ",Tabela13391720[[#This Row],[Vaca]],"-")</f>
        <v>-</v>
      </c>
      <c r="AF215" s="162"/>
      <c r="AG215" s="162"/>
      <c r="AH215" s="162"/>
      <c r="AI215" s="162"/>
      <c r="AJ215" s="162"/>
      <c r="AK215" s="162">
        <f>Tabela13391720[[#This Row],[Categoria]]</f>
        <v>0</v>
      </c>
      <c r="AL215" s="162"/>
      <c r="AM215" s="162"/>
      <c r="AN215" s="162"/>
      <c r="AO215" s="162"/>
      <c r="AP215" s="150" t="str">
        <f t="shared" si="11"/>
        <v/>
      </c>
    </row>
    <row r="216" spans="1:42" s="144" customFormat="1" x14ac:dyDescent="0.25">
      <c r="A216" s="156"/>
      <c r="B216" s="154"/>
      <c r="C216" s="155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50" t="str">
        <f t="shared" si="9"/>
        <v/>
      </c>
      <c r="P216" s="154"/>
      <c r="Q216" s="155" t="str">
        <f>IF(Tabela13391720[[#This Row],[Diagnóstico]]="Não Prenha",Tabela13391720[[#This Row],[Vaca]],"-")</f>
        <v>-</v>
      </c>
      <c r="R216" s="162" t="str">
        <f>IF(Tabela13391720[[#This Row],[Diagnóstico]]="Não Prenha",Tabela13391720[[#This Row],[E.C.C DG]],"-")</f>
        <v>-</v>
      </c>
      <c r="S216" s="162"/>
      <c r="T216" s="162" t="str">
        <f>IF(Tabela13391720[[#This Row],[Diagnóstico]]="Não Prenha",Tabela13391720[[#This Row],[E.C.C. IA]],"-")</f>
        <v>-</v>
      </c>
      <c r="U216" s="162" t="str">
        <f>IF(Tabela13391720[[#This Row],[Diagnóstico]]="Não Prenha",Tabela13391720[[#This Row],[Raça IA]],"-")</f>
        <v>-</v>
      </c>
      <c r="V216" s="162"/>
      <c r="W216" s="162">
        <f>Tabela13391720[[#This Row],[Categoria]]</f>
        <v>0</v>
      </c>
      <c r="X216" s="162"/>
      <c r="Y216" s="162"/>
      <c r="Z216" s="162"/>
      <c r="AA216" s="162"/>
      <c r="AB216" s="150" t="str">
        <f t="shared" si="10"/>
        <v/>
      </c>
      <c r="AD216" s="154"/>
      <c r="AE216" s="155" t="str">
        <f>IF(Tabela13124101821[[#This Row],[Diagnóstico]]="Não Prenha ",Tabela13391720[[#This Row],[Vaca]],"-")</f>
        <v>-</v>
      </c>
      <c r="AF216" s="162"/>
      <c r="AG216" s="162"/>
      <c r="AH216" s="162"/>
      <c r="AI216" s="162"/>
      <c r="AJ216" s="162"/>
      <c r="AK216" s="162">
        <f>Tabela13391720[[#This Row],[Categoria]]</f>
        <v>0</v>
      </c>
      <c r="AL216" s="162"/>
      <c r="AM216" s="162"/>
      <c r="AN216" s="162"/>
      <c r="AO216" s="162"/>
      <c r="AP216" s="150" t="str">
        <f t="shared" si="11"/>
        <v/>
      </c>
    </row>
    <row r="217" spans="1:42" s="144" customFormat="1" x14ac:dyDescent="0.25">
      <c r="A217" s="156"/>
      <c r="B217" s="154"/>
      <c r="C217" s="155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50" t="str">
        <f t="shared" si="9"/>
        <v/>
      </c>
      <c r="P217" s="154"/>
      <c r="Q217" s="155" t="str">
        <f>IF(Tabela13391720[[#This Row],[Diagnóstico]]="Não Prenha",Tabela13391720[[#This Row],[Vaca]],"-")</f>
        <v>-</v>
      </c>
      <c r="R217" s="162" t="str">
        <f>IF(Tabela13391720[[#This Row],[Diagnóstico]]="Não Prenha",Tabela13391720[[#This Row],[E.C.C DG]],"-")</f>
        <v>-</v>
      </c>
      <c r="S217" s="162"/>
      <c r="T217" s="162" t="str">
        <f>IF(Tabela13391720[[#This Row],[Diagnóstico]]="Não Prenha",Tabela13391720[[#This Row],[E.C.C. IA]],"-")</f>
        <v>-</v>
      </c>
      <c r="U217" s="162" t="str">
        <f>IF(Tabela13391720[[#This Row],[Diagnóstico]]="Não Prenha",Tabela13391720[[#This Row],[Raça IA]],"-")</f>
        <v>-</v>
      </c>
      <c r="V217" s="162"/>
      <c r="W217" s="162">
        <f>Tabela13391720[[#This Row],[Categoria]]</f>
        <v>0</v>
      </c>
      <c r="X217" s="162"/>
      <c r="Y217" s="162"/>
      <c r="Z217" s="162"/>
      <c r="AA217" s="162"/>
      <c r="AB217" s="150" t="str">
        <f t="shared" si="10"/>
        <v/>
      </c>
      <c r="AD217" s="154"/>
      <c r="AE217" s="155" t="str">
        <f>IF(Tabela13124101821[[#This Row],[Diagnóstico]]="Não Prenha ",Tabela13391720[[#This Row],[Vaca]],"-")</f>
        <v>-</v>
      </c>
      <c r="AF217" s="162"/>
      <c r="AG217" s="162"/>
      <c r="AH217" s="162"/>
      <c r="AI217" s="162"/>
      <c r="AJ217" s="162"/>
      <c r="AK217" s="162">
        <f>Tabela13391720[[#This Row],[Categoria]]</f>
        <v>0</v>
      </c>
      <c r="AL217" s="162"/>
      <c r="AM217" s="162"/>
      <c r="AN217" s="162"/>
      <c r="AO217" s="162"/>
      <c r="AP217" s="150" t="str">
        <f t="shared" si="11"/>
        <v/>
      </c>
    </row>
    <row r="218" spans="1:42" s="144" customFormat="1" x14ac:dyDescent="0.25">
      <c r="A218" s="156"/>
      <c r="B218" s="154"/>
      <c r="C218" s="155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50" t="str">
        <f t="shared" si="9"/>
        <v/>
      </c>
      <c r="P218" s="154"/>
      <c r="Q218" s="155" t="str">
        <f>IF(Tabela13391720[[#This Row],[Diagnóstico]]="Não Prenha",Tabela13391720[[#This Row],[Vaca]],"-")</f>
        <v>-</v>
      </c>
      <c r="R218" s="162" t="str">
        <f>IF(Tabela13391720[[#This Row],[Diagnóstico]]="Não Prenha",Tabela13391720[[#This Row],[E.C.C DG]],"-")</f>
        <v>-</v>
      </c>
      <c r="S218" s="162"/>
      <c r="T218" s="162" t="str">
        <f>IF(Tabela13391720[[#This Row],[Diagnóstico]]="Não Prenha",Tabela13391720[[#This Row],[E.C.C. IA]],"-")</f>
        <v>-</v>
      </c>
      <c r="U218" s="162" t="str">
        <f>IF(Tabela13391720[[#This Row],[Diagnóstico]]="Não Prenha",Tabela13391720[[#This Row],[Raça IA]],"-")</f>
        <v>-</v>
      </c>
      <c r="V218" s="162"/>
      <c r="W218" s="162">
        <f>Tabela13391720[[#This Row],[Categoria]]</f>
        <v>0</v>
      </c>
      <c r="X218" s="162"/>
      <c r="Y218" s="162"/>
      <c r="Z218" s="162"/>
      <c r="AA218" s="162"/>
      <c r="AB218" s="150" t="str">
        <f t="shared" si="10"/>
        <v/>
      </c>
      <c r="AD218" s="154"/>
      <c r="AE218" s="155" t="str">
        <f>IF(Tabela13124101821[[#This Row],[Diagnóstico]]="Não Prenha ",Tabela13391720[[#This Row],[Vaca]],"-")</f>
        <v>-</v>
      </c>
      <c r="AF218" s="162"/>
      <c r="AG218" s="162"/>
      <c r="AH218" s="162"/>
      <c r="AI218" s="162"/>
      <c r="AJ218" s="162"/>
      <c r="AK218" s="162">
        <f>Tabela13391720[[#This Row],[Categoria]]</f>
        <v>0</v>
      </c>
      <c r="AL218" s="162"/>
      <c r="AM218" s="162"/>
      <c r="AN218" s="162"/>
      <c r="AO218" s="162"/>
      <c r="AP218" s="150" t="str">
        <f t="shared" si="11"/>
        <v/>
      </c>
    </row>
    <row r="219" spans="1:42" s="144" customFormat="1" x14ac:dyDescent="0.25">
      <c r="A219" s="156"/>
      <c r="B219" s="154"/>
      <c r="C219" s="155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50" t="str">
        <f t="shared" si="9"/>
        <v/>
      </c>
      <c r="P219" s="154"/>
      <c r="Q219" s="155" t="str">
        <f>IF(Tabela13391720[[#This Row],[Diagnóstico]]="Não Prenha",Tabela13391720[[#This Row],[Vaca]],"-")</f>
        <v>-</v>
      </c>
      <c r="R219" s="162" t="str">
        <f>IF(Tabela13391720[[#This Row],[Diagnóstico]]="Não Prenha",Tabela13391720[[#This Row],[E.C.C DG]],"-")</f>
        <v>-</v>
      </c>
      <c r="S219" s="162"/>
      <c r="T219" s="162" t="str">
        <f>IF(Tabela13391720[[#This Row],[Diagnóstico]]="Não Prenha",Tabela13391720[[#This Row],[E.C.C. IA]],"-")</f>
        <v>-</v>
      </c>
      <c r="U219" s="162" t="str">
        <f>IF(Tabela13391720[[#This Row],[Diagnóstico]]="Não Prenha",Tabela13391720[[#This Row],[Raça IA]],"-")</f>
        <v>-</v>
      </c>
      <c r="V219" s="162"/>
      <c r="W219" s="162">
        <f>Tabela13391720[[#This Row],[Categoria]]</f>
        <v>0</v>
      </c>
      <c r="X219" s="162"/>
      <c r="Y219" s="162"/>
      <c r="Z219" s="162"/>
      <c r="AA219" s="162"/>
      <c r="AB219" s="150" t="str">
        <f t="shared" si="10"/>
        <v/>
      </c>
      <c r="AD219" s="154"/>
      <c r="AE219" s="155" t="str">
        <f>IF(Tabela13124101821[[#This Row],[Diagnóstico]]="Não Prenha ",Tabela13391720[[#This Row],[Vaca]],"-")</f>
        <v>-</v>
      </c>
      <c r="AF219" s="162"/>
      <c r="AG219" s="162"/>
      <c r="AH219" s="162"/>
      <c r="AI219" s="162"/>
      <c r="AJ219" s="162"/>
      <c r="AK219" s="162">
        <f>Tabela13391720[[#This Row],[Categoria]]</f>
        <v>0</v>
      </c>
      <c r="AL219" s="162"/>
      <c r="AM219" s="162"/>
      <c r="AN219" s="162"/>
      <c r="AO219" s="162"/>
      <c r="AP219" s="150" t="str">
        <f t="shared" si="11"/>
        <v/>
      </c>
    </row>
    <row r="220" spans="1:42" s="144" customFormat="1" x14ac:dyDescent="0.25">
      <c r="A220" s="156"/>
      <c r="B220" s="154"/>
      <c r="C220" s="155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50" t="str">
        <f t="shared" si="9"/>
        <v/>
      </c>
      <c r="P220" s="154"/>
      <c r="Q220" s="155" t="str">
        <f>IF(Tabela13391720[[#This Row],[Diagnóstico]]="Não Prenha",Tabela13391720[[#This Row],[Vaca]],"-")</f>
        <v>-</v>
      </c>
      <c r="R220" s="162" t="str">
        <f>IF(Tabela13391720[[#This Row],[Diagnóstico]]="Não Prenha",Tabela13391720[[#This Row],[E.C.C DG]],"-")</f>
        <v>-</v>
      </c>
      <c r="S220" s="162"/>
      <c r="T220" s="162" t="str">
        <f>IF(Tabela13391720[[#This Row],[Diagnóstico]]="Não Prenha",Tabela13391720[[#This Row],[E.C.C. IA]],"-")</f>
        <v>-</v>
      </c>
      <c r="U220" s="162" t="str">
        <f>IF(Tabela13391720[[#This Row],[Diagnóstico]]="Não Prenha",Tabela13391720[[#This Row],[Raça IA]],"-")</f>
        <v>-</v>
      </c>
      <c r="V220" s="162"/>
      <c r="W220" s="162">
        <f>Tabela13391720[[#This Row],[Categoria]]</f>
        <v>0</v>
      </c>
      <c r="X220" s="162"/>
      <c r="Y220" s="162"/>
      <c r="Z220" s="162"/>
      <c r="AA220" s="162"/>
      <c r="AB220" s="150" t="str">
        <f t="shared" si="10"/>
        <v/>
      </c>
      <c r="AD220" s="154"/>
      <c r="AE220" s="155" t="str">
        <f>IF(Tabela13124101821[[#This Row],[Diagnóstico]]="Não Prenha ",Tabela13391720[[#This Row],[Vaca]],"-")</f>
        <v>-</v>
      </c>
      <c r="AF220" s="162"/>
      <c r="AG220" s="162"/>
      <c r="AH220" s="162"/>
      <c r="AI220" s="162"/>
      <c r="AJ220" s="162"/>
      <c r="AK220" s="162">
        <f>Tabela13391720[[#This Row],[Categoria]]</f>
        <v>0</v>
      </c>
      <c r="AL220" s="162"/>
      <c r="AM220" s="162"/>
      <c r="AN220" s="162"/>
      <c r="AO220" s="162"/>
      <c r="AP220" s="150" t="str">
        <f t="shared" si="11"/>
        <v/>
      </c>
    </row>
    <row r="221" spans="1:42" s="144" customFormat="1" x14ac:dyDescent="0.25">
      <c r="A221" s="156"/>
      <c r="B221" s="154"/>
      <c r="C221" s="155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50" t="str">
        <f t="shared" si="9"/>
        <v/>
      </c>
      <c r="P221" s="154"/>
      <c r="Q221" s="155" t="str">
        <f>IF(Tabela13391720[[#This Row],[Diagnóstico]]="Não Prenha",Tabela13391720[[#This Row],[Vaca]],"-")</f>
        <v>-</v>
      </c>
      <c r="R221" s="162" t="str">
        <f>IF(Tabela13391720[[#This Row],[Diagnóstico]]="Não Prenha",Tabela13391720[[#This Row],[E.C.C DG]],"-")</f>
        <v>-</v>
      </c>
      <c r="S221" s="162"/>
      <c r="T221" s="162" t="str">
        <f>IF(Tabela13391720[[#This Row],[Diagnóstico]]="Não Prenha",Tabela13391720[[#This Row],[E.C.C. IA]],"-")</f>
        <v>-</v>
      </c>
      <c r="U221" s="162" t="str">
        <f>IF(Tabela13391720[[#This Row],[Diagnóstico]]="Não Prenha",Tabela13391720[[#This Row],[Raça IA]],"-")</f>
        <v>-</v>
      </c>
      <c r="V221" s="162"/>
      <c r="W221" s="162">
        <f>Tabela13391720[[#This Row],[Categoria]]</f>
        <v>0</v>
      </c>
      <c r="X221" s="162"/>
      <c r="Y221" s="162"/>
      <c r="Z221" s="162"/>
      <c r="AA221" s="162"/>
      <c r="AB221" s="150" t="str">
        <f t="shared" si="10"/>
        <v/>
      </c>
      <c r="AD221" s="154"/>
      <c r="AE221" s="155" t="str">
        <f>IF(Tabela13124101821[[#This Row],[Diagnóstico]]="Não Prenha ",Tabela13391720[[#This Row],[Vaca]],"-")</f>
        <v>-</v>
      </c>
      <c r="AF221" s="162"/>
      <c r="AG221" s="162"/>
      <c r="AH221" s="162"/>
      <c r="AI221" s="162"/>
      <c r="AJ221" s="162"/>
      <c r="AK221" s="162">
        <f>Tabela13391720[[#This Row],[Categoria]]</f>
        <v>0</v>
      </c>
      <c r="AL221" s="162"/>
      <c r="AM221" s="162"/>
      <c r="AN221" s="162"/>
      <c r="AO221" s="162"/>
      <c r="AP221" s="150" t="str">
        <f t="shared" si="11"/>
        <v/>
      </c>
    </row>
    <row r="222" spans="1:42" s="144" customFormat="1" x14ac:dyDescent="0.25">
      <c r="A222" s="156"/>
      <c r="B222" s="154"/>
      <c r="C222" s="155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50" t="str">
        <f t="shared" si="9"/>
        <v/>
      </c>
      <c r="P222" s="154"/>
      <c r="Q222" s="155" t="str">
        <f>IF(Tabela13391720[[#This Row],[Diagnóstico]]="Não Prenha",Tabela13391720[[#This Row],[Vaca]],"-")</f>
        <v>-</v>
      </c>
      <c r="R222" s="162" t="str">
        <f>IF(Tabela13391720[[#This Row],[Diagnóstico]]="Não Prenha",Tabela13391720[[#This Row],[E.C.C DG]],"-")</f>
        <v>-</v>
      </c>
      <c r="S222" s="162"/>
      <c r="T222" s="162" t="str">
        <f>IF(Tabela13391720[[#This Row],[Diagnóstico]]="Não Prenha",Tabela13391720[[#This Row],[E.C.C. IA]],"-")</f>
        <v>-</v>
      </c>
      <c r="U222" s="162" t="str">
        <f>IF(Tabela13391720[[#This Row],[Diagnóstico]]="Não Prenha",Tabela13391720[[#This Row],[Raça IA]],"-")</f>
        <v>-</v>
      </c>
      <c r="V222" s="162"/>
      <c r="W222" s="162">
        <f>Tabela13391720[[#This Row],[Categoria]]</f>
        <v>0</v>
      </c>
      <c r="X222" s="162"/>
      <c r="Y222" s="162"/>
      <c r="Z222" s="162"/>
      <c r="AA222" s="162"/>
      <c r="AB222" s="150" t="str">
        <f t="shared" si="10"/>
        <v/>
      </c>
      <c r="AD222" s="154"/>
      <c r="AE222" s="155" t="str">
        <f>IF(Tabela13124101821[[#This Row],[Diagnóstico]]="Não Prenha ",Tabela13391720[[#This Row],[Vaca]],"-")</f>
        <v>-</v>
      </c>
      <c r="AF222" s="162"/>
      <c r="AG222" s="162"/>
      <c r="AH222" s="162"/>
      <c r="AI222" s="162"/>
      <c r="AJ222" s="162"/>
      <c r="AK222" s="162">
        <f>Tabela13391720[[#This Row],[Categoria]]</f>
        <v>0</v>
      </c>
      <c r="AL222" s="162"/>
      <c r="AM222" s="162"/>
      <c r="AN222" s="162"/>
      <c r="AO222" s="162"/>
      <c r="AP222" s="150" t="str">
        <f t="shared" si="11"/>
        <v/>
      </c>
    </row>
    <row r="223" spans="1:42" s="144" customFormat="1" x14ac:dyDescent="0.25">
      <c r="A223" s="156"/>
      <c r="B223" s="154"/>
      <c r="C223" s="155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50" t="str">
        <f t="shared" si="9"/>
        <v/>
      </c>
      <c r="P223" s="154"/>
      <c r="Q223" s="155" t="str">
        <f>IF(Tabela13391720[[#This Row],[Diagnóstico]]="Não Prenha",Tabela13391720[[#This Row],[Vaca]],"-")</f>
        <v>-</v>
      </c>
      <c r="R223" s="162" t="str">
        <f>IF(Tabela13391720[[#This Row],[Diagnóstico]]="Não Prenha",Tabela13391720[[#This Row],[E.C.C DG]],"-")</f>
        <v>-</v>
      </c>
      <c r="S223" s="162"/>
      <c r="T223" s="162" t="str">
        <f>IF(Tabela13391720[[#This Row],[Diagnóstico]]="Não Prenha",Tabela13391720[[#This Row],[E.C.C. IA]],"-")</f>
        <v>-</v>
      </c>
      <c r="U223" s="162" t="str">
        <f>IF(Tabela13391720[[#This Row],[Diagnóstico]]="Não Prenha",Tabela13391720[[#This Row],[Raça IA]],"-")</f>
        <v>-</v>
      </c>
      <c r="V223" s="162"/>
      <c r="W223" s="162">
        <f>Tabela13391720[[#This Row],[Categoria]]</f>
        <v>0</v>
      </c>
      <c r="X223" s="162"/>
      <c r="Y223" s="162"/>
      <c r="Z223" s="162"/>
      <c r="AA223" s="162"/>
      <c r="AB223" s="150" t="str">
        <f t="shared" si="10"/>
        <v/>
      </c>
      <c r="AD223" s="154"/>
      <c r="AE223" s="155" t="str">
        <f>IF(Tabela13124101821[[#This Row],[Diagnóstico]]="Não Prenha ",Tabela13391720[[#This Row],[Vaca]],"-")</f>
        <v>-</v>
      </c>
      <c r="AF223" s="162"/>
      <c r="AG223" s="162"/>
      <c r="AH223" s="162"/>
      <c r="AI223" s="162"/>
      <c r="AJ223" s="162"/>
      <c r="AK223" s="162">
        <f>Tabela13391720[[#This Row],[Categoria]]</f>
        <v>0</v>
      </c>
      <c r="AL223" s="162"/>
      <c r="AM223" s="162"/>
      <c r="AN223" s="162"/>
      <c r="AO223" s="162"/>
      <c r="AP223" s="150" t="str">
        <f t="shared" si="11"/>
        <v/>
      </c>
    </row>
    <row r="224" spans="1:42" s="144" customFormat="1" x14ac:dyDescent="0.25">
      <c r="A224" s="156"/>
      <c r="B224" s="154"/>
      <c r="C224" s="155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50" t="str">
        <f t="shared" si="9"/>
        <v/>
      </c>
      <c r="P224" s="154"/>
      <c r="Q224" s="155" t="str">
        <f>IF(Tabela13391720[[#This Row],[Diagnóstico]]="Não Prenha",Tabela13391720[[#This Row],[Vaca]],"-")</f>
        <v>-</v>
      </c>
      <c r="R224" s="162" t="str">
        <f>IF(Tabela13391720[[#This Row],[Diagnóstico]]="Não Prenha",Tabela13391720[[#This Row],[E.C.C DG]],"-")</f>
        <v>-</v>
      </c>
      <c r="S224" s="162"/>
      <c r="T224" s="162" t="str">
        <f>IF(Tabela13391720[[#This Row],[Diagnóstico]]="Não Prenha",Tabela13391720[[#This Row],[E.C.C. IA]],"-")</f>
        <v>-</v>
      </c>
      <c r="U224" s="162" t="str">
        <f>IF(Tabela13391720[[#This Row],[Diagnóstico]]="Não Prenha",Tabela13391720[[#This Row],[Raça IA]],"-")</f>
        <v>-</v>
      </c>
      <c r="V224" s="162"/>
      <c r="W224" s="162">
        <f>Tabela13391720[[#This Row],[Categoria]]</f>
        <v>0</v>
      </c>
      <c r="X224" s="162"/>
      <c r="Y224" s="162"/>
      <c r="Z224" s="162"/>
      <c r="AA224" s="162"/>
      <c r="AB224" s="150" t="str">
        <f t="shared" si="10"/>
        <v/>
      </c>
      <c r="AD224" s="154"/>
      <c r="AE224" s="155" t="str">
        <f>IF(Tabela13124101821[[#This Row],[Diagnóstico]]="Não Prenha ",Tabela13391720[[#This Row],[Vaca]],"-")</f>
        <v>-</v>
      </c>
      <c r="AF224" s="162"/>
      <c r="AG224" s="162"/>
      <c r="AH224" s="162"/>
      <c r="AI224" s="162"/>
      <c r="AJ224" s="162"/>
      <c r="AK224" s="162">
        <f>Tabela13391720[[#This Row],[Categoria]]</f>
        <v>0</v>
      </c>
      <c r="AL224" s="162"/>
      <c r="AM224" s="162"/>
      <c r="AN224" s="162"/>
      <c r="AO224" s="162"/>
      <c r="AP224" s="150" t="str">
        <f t="shared" si="11"/>
        <v/>
      </c>
    </row>
    <row r="225" spans="1:42" s="144" customFormat="1" x14ac:dyDescent="0.25">
      <c r="A225" s="156"/>
      <c r="B225" s="154"/>
      <c r="C225" s="155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50" t="str">
        <f t="shared" si="9"/>
        <v/>
      </c>
      <c r="P225" s="154"/>
      <c r="Q225" s="155" t="str">
        <f>IF(Tabela13391720[[#This Row],[Diagnóstico]]="Não Prenha",Tabela13391720[[#This Row],[Vaca]],"-")</f>
        <v>-</v>
      </c>
      <c r="R225" s="162" t="str">
        <f>IF(Tabela13391720[[#This Row],[Diagnóstico]]="Não Prenha",Tabela13391720[[#This Row],[E.C.C DG]],"-")</f>
        <v>-</v>
      </c>
      <c r="S225" s="162"/>
      <c r="T225" s="162" t="str">
        <f>IF(Tabela13391720[[#This Row],[Diagnóstico]]="Não Prenha",Tabela13391720[[#This Row],[E.C.C. IA]],"-")</f>
        <v>-</v>
      </c>
      <c r="U225" s="162" t="str">
        <f>IF(Tabela13391720[[#This Row],[Diagnóstico]]="Não Prenha",Tabela13391720[[#This Row],[Raça IA]],"-")</f>
        <v>-</v>
      </c>
      <c r="V225" s="162"/>
      <c r="W225" s="162">
        <f>Tabela13391720[[#This Row],[Categoria]]</f>
        <v>0</v>
      </c>
      <c r="X225" s="162"/>
      <c r="Y225" s="162"/>
      <c r="Z225" s="162"/>
      <c r="AA225" s="162"/>
      <c r="AB225" s="150" t="str">
        <f t="shared" si="10"/>
        <v/>
      </c>
      <c r="AD225" s="154"/>
      <c r="AE225" s="155" t="str">
        <f>IF(Tabela13124101821[[#This Row],[Diagnóstico]]="Não Prenha ",Tabela13391720[[#This Row],[Vaca]],"-")</f>
        <v>-</v>
      </c>
      <c r="AF225" s="162"/>
      <c r="AG225" s="162"/>
      <c r="AH225" s="162"/>
      <c r="AI225" s="162"/>
      <c r="AJ225" s="162"/>
      <c r="AK225" s="162">
        <f>Tabela13391720[[#This Row],[Categoria]]</f>
        <v>0</v>
      </c>
      <c r="AL225" s="162"/>
      <c r="AM225" s="162"/>
      <c r="AN225" s="162"/>
      <c r="AO225" s="162"/>
      <c r="AP225" s="150" t="str">
        <f t="shared" si="11"/>
        <v/>
      </c>
    </row>
    <row r="226" spans="1:42" s="144" customFormat="1" x14ac:dyDescent="0.25">
      <c r="A226" s="156"/>
      <c r="B226" s="154"/>
      <c r="C226" s="155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50" t="str">
        <f t="shared" si="9"/>
        <v/>
      </c>
      <c r="P226" s="154"/>
      <c r="Q226" s="155" t="str">
        <f>IF(Tabela13391720[[#This Row],[Diagnóstico]]="Não Prenha",Tabela13391720[[#This Row],[Vaca]],"-")</f>
        <v>-</v>
      </c>
      <c r="R226" s="162" t="str">
        <f>IF(Tabela13391720[[#This Row],[Diagnóstico]]="Não Prenha",Tabela13391720[[#This Row],[E.C.C DG]],"-")</f>
        <v>-</v>
      </c>
      <c r="S226" s="162"/>
      <c r="T226" s="162" t="str">
        <f>IF(Tabela13391720[[#This Row],[Diagnóstico]]="Não Prenha",Tabela13391720[[#This Row],[E.C.C. IA]],"-")</f>
        <v>-</v>
      </c>
      <c r="U226" s="162" t="str">
        <f>IF(Tabela13391720[[#This Row],[Diagnóstico]]="Não Prenha",Tabela13391720[[#This Row],[Raça IA]],"-")</f>
        <v>-</v>
      </c>
      <c r="V226" s="162"/>
      <c r="W226" s="162">
        <f>Tabela13391720[[#This Row],[Categoria]]</f>
        <v>0</v>
      </c>
      <c r="X226" s="162"/>
      <c r="Y226" s="162"/>
      <c r="Z226" s="162"/>
      <c r="AA226" s="162"/>
      <c r="AB226" s="150" t="str">
        <f t="shared" si="10"/>
        <v/>
      </c>
      <c r="AD226" s="154"/>
      <c r="AE226" s="155" t="str">
        <f>IF(Tabela13124101821[[#This Row],[Diagnóstico]]="Não Prenha ",Tabela13391720[[#This Row],[Vaca]],"-")</f>
        <v>-</v>
      </c>
      <c r="AF226" s="162"/>
      <c r="AG226" s="162"/>
      <c r="AH226" s="162"/>
      <c r="AI226" s="162"/>
      <c r="AJ226" s="162"/>
      <c r="AK226" s="162">
        <f>Tabela13391720[[#This Row],[Categoria]]</f>
        <v>0</v>
      </c>
      <c r="AL226" s="162"/>
      <c r="AM226" s="162"/>
      <c r="AN226" s="162"/>
      <c r="AO226" s="162"/>
      <c r="AP226" s="150" t="str">
        <f t="shared" si="11"/>
        <v/>
      </c>
    </row>
    <row r="227" spans="1:42" s="144" customFormat="1" x14ac:dyDescent="0.25">
      <c r="A227" s="156"/>
      <c r="B227" s="154"/>
      <c r="C227" s="155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50" t="str">
        <f t="shared" si="9"/>
        <v/>
      </c>
      <c r="P227" s="154"/>
      <c r="Q227" s="155" t="str">
        <f>IF(Tabela13391720[[#This Row],[Diagnóstico]]="Não Prenha",Tabela13391720[[#This Row],[Vaca]],"-")</f>
        <v>-</v>
      </c>
      <c r="R227" s="162" t="str">
        <f>IF(Tabela13391720[[#This Row],[Diagnóstico]]="Não Prenha",Tabela13391720[[#This Row],[E.C.C DG]],"-")</f>
        <v>-</v>
      </c>
      <c r="S227" s="162"/>
      <c r="T227" s="162" t="str">
        <f>IF(Tabela13391720[[#This Row],[Diagnóstico]]="Não Prenha",Tabela13391720[[#This Row],[E.C.C. IA]],"-")</f>
        <v>-</v>
      </c>
      <c r="U227" s="162" t="str">
        <f>IF(Tabela13391720[[#This Row],[Diagnóstico]]="Não Prenha",Tabela13391720[[#This Row],[Raça IA]],"-")</f>
        <v>-</v>
      </c>
      <c r="V227" s="162"/>
      <c r="W227" s="162">
        <f>Tabela13391720[[#This Row],[Categoria]]</f>
        <v>0</v>
      </c>
      <c r="X227" s="162"/>
      <c r="Y227" s="162"/>
      <c r="Z227" s="162"/>
      <c r="AA227" s="162"/>
      <c r="AB227" s="150" t="str">
        <f t="shared" si="10"/>
        <v/>
      </c>
      <c r="AD227" s="154"/>
      <c r="AE227" s="155" t="str">
        <f>IF(Tabela13124101821[[#This Row],[Diagnóstico]]="Não Prenha ",Tabela13391720[[#This Row],[Vaca]],"-")</f>
        <v>-</v>
      </c>
      <c r="AF227" s="162"/>
      <c r="AG227" s="162"/>
      <c r="AH227" s="162"/>
      <c r="AI227" s="162"/>
      <c r="AJ227" s="162"/>
      <c r="AK227" s="162">
        <f>Tabela13391720[[#This Row],[Categoria]]</f>
        <v>0</v>
      </c>
      <c r="AL227" s="162"/>
      <c r="AM227" s="162"/>
      <c r="AN227" s="162"/>
      <c r="AO227" s="162"/>
      <c r="AP227" s="150" t="str">
        <f t="shared" si="11"/>
        <v/>
      </c>
    </row>
    <row r="228" spans="1:42" s="144" customFormat="1" x14ac:dyDescent="0.25">
      <c r="A228" s="156"/>
      <c r="B228" s="154"/>
      <c r="C228" s="155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50" t="str">
        <f t="shared" si="9"/>
        <v/>
      </c>
      <c r="P228" s="154"/>
      <c r="Q228" s="155" t="str">
        <f>IF(Tabela13391720[[#This Row],[Diagnóstico]]="Não Prenha",Tabela13391720[[#This Row],[Vaca]],"-")</f>
        <v>-</v>
      </c>
      <c r="R228" s="162" t="str">
        <f>IF(Tabela13391720[[#This Row],[Diagnóstico]]="Não Prenha",Tabela13391720[[#This Row],[E.C.C DG]],"-")</f>
        <v>-</v>
      </c>
      <c r="S228" s="162"/>
      <c r="T228" s="162" t="str">
        <f>IF(Tabela13391720[[#This Row],[Diagnóstico]]="Não Prenha",Tabela13391720[[#This Row],[E.C.C. IA]],"-")</f>
        <v>-</v>
      </c>
      <c r="U228" s="162" t="str">
        <f>IF(Tabela13391720[[#This Row],[Diagnóstico]]="Não Prenha",Tabela13391720[[#This Row],[Raça IA]],"-")</f>
        <v>-</v>
      </c>
      <c r="V228" s="162"/>
      <c r="W228" s="162">
        <f>Tabela13391720[[#This Row],[Categoria]]</f>
        <v>0</v>
      </c>
      <c r="X228" s="162"/>
      <c r="Y228" s="162"/>
      <c r="Z228" s="162"/>
      <c r="AA228" s="162"/>
      <c r="AB228" s="150" t="str">
        <f t="shared" si="10"/>
        <v/>
      </c>
      <c r="AD228" s="154"/>
      <c r="AE228" s="155" t="str">
        <f>IF(Tabela13124101821[[#This Row],[Diagnóstico]]="Não Prenha ",Tabela13391720[[#This Row],[Vaca]],"-")</f>
        <v>-</v>
      </c>
      <c r="AF228" s="162"/>
      <c r="AG228" s="162"/>
      <c r="AH228" s="162"/>
      <c r="AI228" s="162"/>
      <c r="AJ228" s="162"/>
      <c r="AK228" s="162">
        <f>Tabela13391720[[#This Row],[Categoria]]</f>
        <v>0</v>
      </c>
      <c r="AL228" s="162"/>
      <c r="AM228" s="162"/>
      <c r="AN228" s="162"/>
      <c r="AO228" s="162"/>
      <c r="AP228" s="150" t="str">
        <f t="shared" si="11"/>
        <v/>
      </c>
    </row>
    <row r="229" spans="1:42" s="144" customFormat="1" x14ac:dyDescent="0.25">
      <c r="A229" s="156"/>
      <c r="B229" s="154"/>
      <c r="C229" s="155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50" t="str">
        <f t="shared" si="9"/>
        <v/>
      </c>
      <c r="P229" s="154"/>
      <c r="Q229" s="155" t="str">
        <f>IF(Tabela13391720[[#This Row],[Diagnóstico]]="Não Prenha",Tabela13391720[[#This Row],[Vaca]],"-")</f>
        <v>-</v>
      </c>
      <c r="R229" s="162" t="str">
        <f>IF(Tabela13391720[[#This Row],[Diagnóstico]]="Não Prenha",Tabela13391720[[#This Row],[E.C.C DG]],"-")</f>
        <v>-</v>
      </c>
      <c r="S229" s="162"/>
      <c r="T229" s="162" t="str">
        <f>IF(Tabela13391720[[#This Row],[Diagnóstico]]="Não Prenha",Tabela13391720[[#This Row],[E.C.C. IA]],"-")</f>
        <v>-</v>
      </c>
      <c r="U229" s="162" t="str">
        <f>IF(Tabela13391720[[#This Row],[Diagnóstico]]="Não Prenha",Tabela13391720[[#This Row],[Raça IA]],"-")</f>
        <v>-</v>
      </c>
      <c r="V229" s="162"/>
      <c r="W229" s="162">
        <f>Tabela13391720[[#This Row],[Categoria]]</f>
        <v>0</v>
      </c>
      <c r="X229" s="162"/>
      <c r="Y229" s="162"/>
      <c r="Z229" s="162"/>
      <c r="AA229" s="162"/>
      <c r="AB229" s="150" t="str">
        <f t="shared" si="10"/>
        <v/>
      </c>
      <c r="AD229" s="154"/>
      <c r="AE229" s="155" t="str">
        <f>IF(Tabela13124101821[[#This Row],[Diagnóstico]]="Não Prenha ",Tabela13391720[[#This Row],[Vaca]],"-")</f>
        <v>-</v>
      </c>
      <c r="AF229" s="162"/>
      <c r="AG229" s="162"/>
      <c r="AH229" s="162"/>
      <c r="AI229" s="162"/>
      <c r="AJ229" s="162"/>
      <c r="AK229" s="162">
        <f>Tabela13391720[[#This Row],[Categoria]]</f>
        <v>0</v>
      </c>
      <c r="AL229" s="162"/>
      <c r="AM229" s="162"/>
      <c r="AN229" s="162"/>
      <c r="AO229" s="162"/>
      <c r="AP229" s="150" t="str">
        <f t="shared" si="11"/>
        <v/>
      </c>
    </row>
    <row r="230" spans="1:42" s="144" customFormat="1" x14ac:dyDescent="0.25">
      <c r="A230" s="156"/>
      <c r="B230" s="154"/>
      <c r="C230" s="155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50" t="str">
        <f t="shared" si="9"/>
        <v/>
      </c>
      <c r="P230" s="154"/>
      <c r="Q230" s="155" t="str">
        <f>IF(Tabela13391720[[#This Row],[Diagnóstico]]="Não Prenha",Tabela13391720[[#This Row],[Vaca]],"-")</f>
        <v>-</v>
      </c>
      <c r="R230" s="162" t="str">
        <f>IF(Tabela13391720[[#This Row],[Diagnóstico]]="Não Prenha",Tabela13391720[[#This Row],[E.C.C DG]],"-")</f>
        <v>-</v>
      </c>
      <c r="S230" s="162"/>
      <c r="T230" s="162" t="str">
        <f>IF(Tabela13391720[[#This Row],[Diagnóstico]]="Não Prenha",Tabela13391720[[#This Row],[E.C.C. IA]],"-")</f>
        <v>-</v>
      </c>
      <c r="U230" s="162" t="str">
        <f>IF(Tabela13391720[[#This Row],[Diagnóstico]]="Não Prenha",Tabela13391720[[#This Row],[Raça IA]],"-")</f>
        <v>-</v>
      </c>
      <c r="V230" s="162"/>
      <c r="W230" s="162">
        <f>Tabela13391720[[#This Row],[Categoria]]</f>
        <v>0</v>
      </c>
      <c r="X230" s="162"/>
      <c r="Y230" s="162"/>
      <c r="Z230" s="162"/>
      <c r="AA230" s="162"/>
      <c r="AB230" s="150" t="str">
        <f t="shared" si="10"/>
        <v/>
      </c>
      <c r="AD230" s="154"/>
      <c r="AE230" s="155" t="str">
        <f>IF(Tabela13124101821[[#This Row],[Diagnóstico]]="Não Prenha ",Tabela13391720[[#This Row],[Vaca]],"-")</f>
        <v>-</v>
      </c>
      <c r="AF230" s="162"/>
      <c r="AG230" s="162"/>
      <c r="AH230" s="162"/>
      <c r="AI230" s="162"/>
      <c r="AJ230" s="162"/>
      <c r="AK230" s="162">
        <f>Tabela13391720[[#This Row],[Categoria]]</f>
        <v>0</v>
      </c>
      <c r="AL230" s="162"/>
      <c r="AM230" s="162"/>
      <c r="AN230" s="162"/>
      <c r="AO230" s="162"/>
      <c r="AP230" s="150" t="str">
        <f t="shared" si="11"/>
        <v/>
      </c>
    </row>
    <row r="231" spans="1:42" s="144" customFormat="1" x14ac:dyDescent="0.25">
      <c r="A231" s="156"/>
      <c r="B231" s="154"/>
      <c r="C231" s="155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50" t="str">
        <f t="shared" si="9"/>
        <v/>
      </c>
      <c r="P231" s="154"/>
      <c r="Q231" s="155" t="str">
        <f>IF(Tabela13391720[[#This Row],[Diagnóstico]]="Não Prenha",Tabela13391720[[#This Row],[Vaca]],"-")</f>
        <v>-</v>
      </c>
      <c r="R231" s="162" t="str">
        <f>IF(Tabela13391720[[#This Row],[Diagnóstico]]="Não Prenha",Tabela13391720[[#This Row],[E.C.C DG]],"-")</f>
        <v>-</v>
      </c>
      <c r="S231" s="162"/>
      <c r="T231" s="162" t="str">
        <f>IF(Tabela13391720[[#This Row],[Diagnóstico]]="Não Prenha",Tabela13391720[[#This Row],[E.C.C. IA]],"-")</f>
        <v>-</v>
      </c>
      <c r="U231" s="162" t="str">
        <f>IF(Tabela13391720[[#This Row],[Diagnóstico]]="Não Prenha",Tabela13391720[[#This Row],[Raça IA]],"-")</f>
        <v>-</v>
      </c>
      <c r="V231" s="162"/>
      <c r="W231" s="162">
        <f>Tabela13391720[[#This Row],[Categoria]]</f>
        <v>0</v>
      </c>
      <c r="X231" s="162"/>
      <c r="Y231" s="162"/>
      <c r="Z231" s="162"/>
      <c r="AA231" s="162"/>
      <c r="AB231" s="150" t="str">
        <f t="shared" si="10"/>
        <v/>
      </c>
      <c r="AD231" s="154"/>
      <c r="AE231" s="155" t="str">
        <f>IF(Tabela13124101821[[#This Row],[Diagnóstico]]="Não Prenha ",Tabela13391720[[#This Row],[Vaca]],"-")</f>
        <v>-</v>
      </c>
      <c r="AF231" s="162"/>
      <c r="AG231" s="162"/>
      <c r="AH231" s="162"/>
      <c r="AI231" s="162"/>
      <c r="AJ231" s="162"/>
      <c r="AK231" s="162">
        <f>Tabela13391720[[#This Row],[Categoria]]</f>
        <v>0</v>
      </c>
      <c r="AL231" s="162"/>
      <c r="AM231" s="162"/>
      <c r="AN231" s="162"/>
      <c r="AO231" s="162"/>
      <c r="AP231" s="150" t="str">
        <f t="shared" si="11"/>
        <v/>
      </c>
    </row>
    <row r="232" spans="1:42" s="144" customFormat="1" x14ac:dyDescent="0.25">
      <c r="A232" s="156"/>
      <c r="B232" s="154"/>
      <c r="C232" s="155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50" t="str">
        <f t="shared" si="9"/>
        <v/>
      </c>
      <c r="P232" s="154"/>
      <c r="Q232" s="155" t="str">
        <f>IF(Tabela13391720[[#This Row],[Diagnóstico]]="Não Prenha",Tabela13391720[[#This Row],[Vaca]],"-")</f>
        <v>-</v>
      </c>
      <c r="R232" s="162" t="str">
        <f>IF(Tabela13391720[[#This Row],[Diagnóstico]]="Não Prenha",Tabela13391720[[#This Row],[E.C.C DG]],"-")</f>
        <v>-</v>
      </c>
      <c r="S232" s="162"/>
      <c r="T232" s="162" t="str">
        <f>IF(Tabela13391720[[#This Row],[Diagnóstico]]="Não Prenha",Tabela13391720[[#This Row],[E.C.C. IA]],"-")</f>
        <v>-</v>
      </c>
      <c r="U232" s="162" t="str">
        <f>IF(Tabela13391720[[#This Row],[Diagnóstico]]="Não Prenha",Tabela13391720[[#This Row],[Raça IA]],"-")</f>
        <v>-</v>
      </c>
      <c r="V232" s="162"/>
      <c r="W232" s="162">
        <f>Tabela13391720[[#This Row],[Categoria]]</f>
        <v>0</v>
      </c>
      <c r="X232" s="162"/>
      <c r="Y232" s="162"/>
      <c r="Z232" s="162"/>
      <c r="AA232" s="162"/>
      <c r="AB232" s="150" t="str">
        <f t="shared" si="10"/>
        <v/>
      </c>
      <c r="AD232" s="154"/>
      <c r="AE232" s="155" t="str">
        <f>IF(Tabela13124101821[[#This Row],[Diagnóstico]]="Não Prenha ",Tabela13391720[[#This Row],[Vaca]],"-")</f>
        <v>-</v>
      </c>
      <c r="AF232" s="162"/>
      <c r="AG232" s="162"/>
      <c r="AH232" s="162"/>
      <c r="AI232" s="162"/>
      <c r="AJ232" s="162"/>
      <c r="AK232" s="162">
        <f>Tabela13391720[[#This Row],[Categoria]]</f>
        <v>0</v>
      </c>
      <c r="AL232" s="162"/>
      <c r="AM232" s="162"/>
      <c r="AN232" s="162"/>
      <c r="AO232" s="162"/>
      <c r="AP232" s="150" t="str">
        <f t="shared" si="11"/>
        <v/>
      </c>
    </row>
    <row r="233" spans="1:42" s="144" customFormat="1" x14ac:dyDescent="0.25">
      <c r="A233" s="156"/>
      <c r="B233" s="154"/>
      <c r="C233" s="155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50" t="str">
        <f t="shared" si="9"/>
        <v/>
      </c>
      <c r="P233" s="154"/>
      <c r="Q233" s="155" t="str">
        <f>IF(Tabela13391720[[#This Row],[Diagnóstico]]="Não Prenha",Tabela13391720[[#This Row],[Vaca]],"-")</f>
        <v>-</v>
      </c>
      <c r="R233" s="162" t="str">
        <f>IF(Tabela13391720[[#This Row],[Diagnóstico]]="Não Prenha",Tabela13391720[[#This Row],[E.C.C DG]],"-")</f>
        <v>-</v>
      </c>
      <c r="S233" s="162"/>
      <c r="T233" s="162" t="str">
        <f>IF(Tabela13391720[[#This Row],[Diagnóstico]]="Não Prenha",Tabela13391720[[#This Row],[E.C.C. IA]],"-")</f>
        <v>-</v>
      </c>
      <c r="U233" s="162" t="str">
        <f>IF(Tabela13391720[[#This Row],[Diagnóstico]]="Não Prenha",Tabela13391720[[#This Row],[Raça IA]],"-")</f>
        <v>-</v>
      </c>
      <c r="V233" s="162"/>
      <c r="W233" s="162">
        <f>Tabela13391720[[#This Row],[Categoria]]</f>
        <v>0</v>
      </c>
      <c r="X233" s="162"/>
      <c r="Y233" s="162"/>
      <c r="Z233" s="162"/>
      <c r="AA233" s="162"/>
      <c r="AB233" s="150" t="str">
        <f t="shared" si="10"/>
        <v/>
      </c>
      <c r="AD233" s="154"/>
      <c r="AE233" s="155" t="str">
        <f>IF(Tabela13124101821[[#This Row],[Diagnóstico]]="Não Prenha ",Tabela13391720[[#This Row],[Vaca]],"-")</f>
        <v>-</v>
      </c>
      <c r="AF233" s="162"/>
      <c r="AG233" s="162"/>
      <c r="AH233" s="162"/>
      <c r="AI233" s="162"/>
      <c r="AJ233" s="162"/>
      <c r="AK233" s="162">
        <f>Tabela13391720[[#This Row],[Categoria]]</f>
        <v>0</v>
      </c>
      <c r="AL233" s="162"/>
      <c r="AM233" s="162"/>
      <c r="AN233" s="162"/>
      <c r="AO233" s="162"/>
      <c r="AP233" s="150" t="str">
        <f t="shared" si="11"/>
        <v/>
      </c>
    </row>
    <row r="234" spans="1:42" s="144" customFormat="1" x14ac:dyDescent="0.25">
      <c r="A234" s="156"/>
      <c r="B234" s="154"/>
      <c r="C234" s="155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50" t="str">
        <f t="shared" si="9"/>
        <v/>
      </c>
      <c r="P234" s="154"/>
      <c r="Q234" s="155" t="str">
        <f>IF(Tabela13391720[[#This Row],[Diagnóstico]]="Não Prenha",Tabela13391720[[#This Row],[Vaca]],"-")</f>
        <v>-</v>
      </c>
      <c r="R234" s="162" t="str">
        <f>IF(Tabela13391720[[#This Row],[Diagnóstico]]="Não Prenha",Tabela13391720[[#This Row],[E.C.C DG]],"-")</f>
        <v>-</v>
      </c>
      <c r="S234" s="162"/>
      <c r="T234" s="162" t="str">
        <f>IF(Tabela13391720[[#This Row],[Diagnóstico]]="Não Prenha",Tabela13391720[[#This Row],[E.C.C. IA]],"-")</f>
        <v>-</v>
      </c>
      <c r="U234" s="162" t="str">
        <f>IF(Tabela13391720[[#This Row],[Diagnóstico]]="Não Prenha",Tabela13391720[[#This Row],[Raça IA]],"-")</f>
        <v>-</v>
      </c>
      <c r="V234" s="162"/>
      <c r="W234" s="162">
        <f>Tabela13391720[[#This Row],[Categoria]]</f>
        <v>0</v>
      </c>
      <c r="X234" s="162"/>
      <c r="Y234" s="162"/>
      <c r="Z234" s="162"/>
      <c r="AA234" s="162"/>
      <c r="AB234" s="150" t="str">
        <f t="shared" si="10"/>
        <v/>
      </c>
      <c r="AD234" s="154"/>
      <c r="AE234" s="155" t="str">
        <f>IF(Tabela13124101821[[#This Row],[Diagnóstico]]="Não Prenha ",Tabela13391720[[#This Row],[Vaca]],"-")</f>
        <v>-</v>
      </c>
      <c r="AF234" s="162"/>
      <c r="AG234" s="162"/>
      <c r="AH234" s="162"/>
      <c r="AI234" s="162"/>
      <c r="AJ234" s="162"/>
      <c r="AK234" s="162">
        <f>Tabela13391720[[#This Row],[Categoria]]</f>
        <v>0</v>
      </c>
      <c r="AL234" s="162"/>
      <c r="AM234" s="162"/>
      <c r="AN234" s="162"/>
      <c r="AO234" s="162"/>
      <c r="AP234" s="150" t="str">
        <f t="shared" si="11"/>
        <v/>
      </c>
    </row>
    <row r="235" spans="1:42" s="144" customFormat="1" ht="22.5" x14ac:dyDescent="0.3">
      <c r="A235" s="159"/>
      <c r="B235" s="157"/>
      <c r="C235" s="160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50" t="str">
        <f t="shared" si="9"/>
        <v/>
      </c>
      <c r="P235" s="157"/>
      <c r="Q235" s="160" t="str">
        <f>IF(Tabela13391720[[#This Row],[Diagnóstico]]="Não Prenha",Tabela13391720[[#This Row],[Vaca]],"-")</f>
        <v>-</v>
      </c>
      <c r="R235" s="162" t="str">
        <f>IF(Tabela13391720[[#This Row],[Diagnóstico]]="Não Prenha",Tabela13391720[[#This Row],[E.C.C DG]],"-")</f>
        <v>-</v>
      </c>
      <c r="S235" s="162"/>
      <c r="T235" s="162" t="str">
        <f>IF(Tabela13391720[[#This Row],[Diagnóstico]]="Não Prenha",Tabela13391720[[#This Row],[E.C.C. IA]],"-")</f>
        <v>-</v>
      </c>
      <c r="U235" s="162" t="str">
        <f>IF(Tabela13391720[[#This Row],[Diagnóstico]]="Não Prenha",Tabela13391720[[#This Row],[Raça IA]],"-")</f>
        <v>-</v>
      </c>
      <c r="V235" s="162"/>
      <c r="W235" s="162">
        <f>Tabela13391720[[#This Row],[Categoria]]</f>
        <v>0</v>
      </c>
      <c r="X235" s="162"/>
      <c r="Y235" s="162"/>
      <c r="Z235" s="162"/>
      <c r="AA235" s="162"/>
      <c r="AB235" s="150" t="str">
        <f t="shared" si="10"/>
        <v/>
      </c>
      <c r="AD235" s="157"/>
      <c r="AE235" s="160" t="str">
        <f>IF(Tabela13124101821[[#This Row],[Diagnóstico]]="Não Prenha ",Tabela13391720[[#This Row],[Vaca]],"-")</f>
        <v>-</v>
      </c>
      <c r="AF235" s="162"/>
      <c r="AG235" s="162"/>
      <c r="AH235" s="162"/>
      <c r="AI235" s="162"/>
      <c r="AJ235" s="162"/>
      <c r="AK235" s="162">
        <f>Tabela13391720[[#This Row],[Categoria]]</f>
        <v>0</v>
      </c>
      <c r="AL235" s="162"/>
      <c r="AM235" s="162"/>
      <c r="AN235" s="162"/>
      <c r="AO235" s="162"/>
      <c r="AP235" s="150" t="str">
        <f t="shared" si="11"/>
        <v/>
      </c>
    </row>
    <row r="236" spans="1:42" s="144" customFormat="1" ht="22.5" x14ac:dyDescent="0.3">
      <c r="A236" s="159"/>
      <c r="B236" s="157"/>
      <c r="C236" s="160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50" t="str">
        <f t="shared" si="9"/>
        <v/>
      </c>
      <c r="P236" s="157"/>
      <c r="Q236" s="160" t="str">
        <f>IF(Tabela13391720[[#This Row],[Diagnóstico]]="Não Prenha",Tabela13391720[[#This Row],[Vaca]],"-")</f>
        <v>-</v>
      </c>
      <c r="R236" s="162" t="str">
        <f>IF(Tabela13391720[[#This Row],[Diagnóstico]]="Não Prenha",Tabela13391720[[#This Row],[E.C.C DG]],"-")</f>
        <v>-</v>
      </c>
      <c r="S236" s="162"/>
      <c r="T236" s="162" t="str">
        <f>IF(Tabela13391720[[#This Row],[Diagnóstico]]="Não Prenha",Tabela13391720[[#This Row],[E.C.C. IA]],"-")</f>
        <v>-</v>
      </c>
      <c r="U236" s="162" t="str">
        <f>IF(Tabela13391720[[#This Row],[Diagnóstico]]="Não Prenha",Tabela13391720[[#This Row],[Raça IA]],"-")</f>
        <v>-</v>
      </c>
      <c r="V236" s="162"/>
      <c r="W236" s="162">
        <f>Tabela13391720[[#This Row],[Categoria]]</f>
        <v>0</v>
      </c>
      <c r="X236" s="162"/>
      <c r="Y236" s="162"/>
      <c r="Z236" s="162"/>
      <c r="AA236" s="162"/>
      <c r="AB236" s="150" t="str">
        <f t="shared" si="10"/>
        <v/>
      </c>
      <c r="AD236" s="157"/>
      <c r="AE236" s="160" t="str">
        <f>IF(Tabela13124101821[[#This Row],[Diagnóstico]]="Não Prenha ",Tabela13391720[[#This Row],[Vaca]],"-")</f>
        <v>-</v>
      </c>
      <c r="AF236" s="162"/>
      <c r="AG236" s="162"/>
      <c r="AH236" s="162"/>
      <c r="AI236" s="162"/>
      <c r="AJ236" s="162"/>
      <c r="AK236" s="162">
        <f>Tabela13391720[[#This Row],[Categoria]]</f>
        <v>0</v>
      </c>
      <c r="AL236" s="162"/>
      <c r="AM236" s="162"/>
      <c r="AN236" s="162"/>
      <c r="AO236" s="162"/>
      <c r="AP236" s="150" t="str">
        <f t="shared" si="11"/>
        <v/>
      </c>
    </row>
    <row r="237" spans="1:42" s="144" customFormat="1" ht="22.5" x14ac:dyDescent="0.3">
      <c r="A237" s="159"/>
      <c r="B237" s="157"/>
      <c r="C237" s="160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50" t="str">
        <f t="shared" si="9"/>
        <v/>
      </c>
      <c r="P237" s="157"/>
      <c r="Q237" s="160" t="str">
        <f>IF(Tabela13391720[[#This Row],[Diagnóstico]]="Não Prenha",Tabela13391720[[#This Row],[Vaca]],"-")</f>
        <v>-</v>
      </c>
      <c r="R237" s="162" t="str">
        <f>IF(Tabela13391720[[#This Row],[Diagnóstico]]="Não Prenha",Tabela13391720[[#This Row],[E.C.C DG]],"-")</f>
        <v>-</v>
      </c>
      <c r="S237" s="162"/>
      <c r="T237" s="162" t="str">
        <f>IF(Tabela13391720[[#This Row],[Diagnóstico]]="Não Prenha",Tabela13391720[[#This Row],[E.C.C. IA]],"-")</f>
        <v>-</v>
      </c>
      <c r="U237" s="162" t="str">
        <f>IF(Tabela13391720[[#This Row],[Diagnóstico]]="Não Prenha",Tabela13391720[[#This Row],[Raça IA]],"-")</f>
        <v>-</v>
      </c>
      <c r="V237" s="162"/>
      <c r="W237" s="162">
        <f>Tabela13391720[[#This Row],[Categoria]]</f>
        <v>0</v>
      </c>
      <c r="X237" s="162"/>
      <c r="Y237" s="162"/>
      <c r="Z237" s="162"/>
      <c r="AA237" s="162"/>
      <c r="AB237" s="150" t="str">
        <f t="shared" si="10"/>
        <v/>
      </c>
      <c r="AD237" s="157"/>
      <c r="AE237" s="160" t="str">
        <f>IF(Tabela13124101821[[#This Row],[Diagnóstico]]="Não Prenha ",Tabela13391720[[#This Row],[Vaca]],"-")</f>
        <v>-</v>
      </c>
      <c r="AF237" s="162"/>
      <c r="AG237" s="162"/>
      <c r="AH237" s="162"/>
      <c r="AI237" s="162"/>
      <c r="AJ237" s="162"/>
      <c r="AK237" s="162">
        <f>Tabela13391720[[#This Row],[Categoria]]</f>
        <v>0</v>
      </c>
      <c r="AL237" s="162"/>
      <c r="AM237" s="162"/>
      <c r="AN237" s="162"/>
      <c r="AO237" s="162"/>
      <c r="AP237" s="150" t="str">
        <f t="shared" si="11"/>
        <v/>
      </c>
    </row>
    <row r="238" spans="1:42" s="144" customFormat="1" ht="22.5" x14ac:dyDescent="0.3">
      <c r="A238" s="159"/>
      <c r="B238" s="157"/>
      <c r="C238" s="160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50" t="str">
        <f t="shared" si="9"/>
        <v/>
      </c>
      <c r="P238" s="157"/>
      <c r="Q238" s="160" t="str">
        <f>IF(Tabela13391720[[#This Row],[Diagnóstico]]="Não Prenha",Tabela13391720[[#This Row],[Vaca]],"-")</f>
        <v>-</v>
      </c>
      <c r="R238" s="162" t="str">
        <f>IF(Tabela13391720[[#This Row],[Diagnóstico]]="Não Prenha",Tabela13391720[[#This Row],[E.C.C DG]],"-")</f>
        <v>-</v>
      </c>
      <c r="S238" s="162"/>
      <c r="T238" s="162" t="str">
        <f>IF(Tabela13391720[[#This Row],[Diagnóstico]]="Não Prenha",Tabela13391720[[#This Row],[E.C.C. IA]],"-")</f>
        <v>-</v>
      </c>
      <c r="U238" s="162" t="str">
        <f>IF(Tabela13391720[[#This Row],[Diagnóstico]]="Não Prenha",Tabela13391720[[#This Row],[Raça IA]],"-")</f>
        <v>-</v>
      </c>
      <c r="V238" s="162"/>
      <c r="W238" s="162">
        <f>Tabela13391720[[#This Row],[Categoria]]</f>
        <v>0</v>
      </c>
      <c r="X238" s="162"/>
      <c r="Y238" s="162"/>
      <c r="Z238" s="162"/>
      <c r="AA238" s="162"/>
      <c r="AB238" s="150" t="str">
        <f t="shared" si="10"/>
        <v/>
      </c>
      <c r="AD238" s="157"/>
      <c r="AE238" s="160" t="str">
        <f>IF(Tabela13124101821[[#This Row],[Diagnóstico]]="Não Prenha ",Tabela13391720[[#This Row],[Vaca]],"-")</f>
        <v>-</v>
      </c>
      <c r="AF238" s="162"/>
      <c r="AG238" s="162"/>
      <c r="AH238" s="162"/>
      <c r="AI238" s="162"/>
      <c r="AJ238" s="162"/>
      <c r="AK238" s="162">
        <f>Tabela13391720[[#This Row],[Categoria]]</f>
        <v>0</v>
      </c>
      <c r="AL238" s="162"/>
      <c r="AM238" s="162"/>
      <c r="AN238" s="162"/>
      <c r="AO238" s="162"/>
      <c r="AP238" s="150" t="str">
        <f t="shared" si="11"/>
        <v/>
      </c>
    </row>
    <row r="239" spans="1:42" s="144" customFormat="1" ht="22.5" x14ac:dyDescent="0.3">
      <c r="A239" s="159"/>
      <c r="B239" s="157"/>
      <c r="C239" s="160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50" t="str">
        <f t="shared" si="9"/>
        <v/>
      </c>
      <c r="P239" s="157"/>
      <c r="Q239" s="160" t="str">
        <f>IF(Tabela13391720[[#This Row],[Diagnóstico]]="Não Prenha",Tabela13391720[[#This Row],[Vaca]],"-")</f>
        <v>-</v>
      </c>
      <c r="R239" s="162" t="str">
        <f>IF(Tabela13391720[[#This Row],[Diagnóstico]]="Não Prenha",Tabela13391720[[#This Row],[E.C.C DG]],"-")</f>
        <v>-</v>
      </c>
      <c r="S239" s="162"/>
      <c r="T239" s="162" t="str">
        <f>IF(Tabela13391720[[#This Row],[Diagnóstico]]="Não Prenha",Tabela13391720[[#This Row],[E.C.C. IA]],"-")</f>
        <v>-</v>
      </c>
      <c r="U239" s="162" t="str">
        <f>IF(Tabela13391720[[#This Row],[Diagnóstico]]="Não Prenha",Tabela13391720[[#This Row],[Raça IA]],"-")</f>
        <v>-</v>
      </c>
      <c r="V239" s="162"/>
      <c r="W239" s="162">
        <f>Tabela13391720[[#This Row],[Categoria]]</f>
        <v>0</v>
      </c>
      <c r="X239" s="162"/>
      <c r="Y239" s="162"/>
      <c r="Z239" s="162"/>
      <c r="AA239" s="162"/>
      <c r="AB239" s="150" t="str">
        <f t="shared" si="10"/>
        <v/>
      </c>
      <c r="AD239" s="157"/>
      <c r="AE239" s="160" t="str">
        <f>IF(Tabela13124101821[[#This Row],[Diagnóstico]]="Não Prenha ",Tabela13391720[[#This Row],[Vaca]],"-")</f>
        <v>-</v>
      </c>
      <c r="AF239" s="162"/>
      <c r="AG239" s="162"/>
      <c r="AH239" s="162"/>
      <c r="AI239" s="162"/>
      <c r="AJ239" s="162"/>
      <c r="AK239" s="162">
        <f>Tabela13391720[[#This Row],[Categoria]]</f>
        <v>0</v>
      </c>
      <c r="AL239" s="162"/>
      <c r="AM239" s="162"/>
      <c r="AN239" s="162"/>
      <c r="AO239" s="162"/>
      <c r="AP239" s="150" t="str">
        <f t="shared" si="11"/>
        <v/>
      </c>
    </row>
    <row r="240" spans="1:42" s="144" customFormat="1" ht="22.5" x14ac:dyDescent="0.3">
      <c r="A240" s="159"/>
      <c r="B240" s="157"/>
      <c r="C240" s="160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50" t="str">
        <f t="shared" si="9"/>
        <v/>
      </c>
      <c r="P240" s="157"/>
      <c r="Q240" s="160" t="str">
        <f>IF(Tabela13391720[[#This Row],[Diagnóstico]]="Não Prenha",Tabela13391720[[#This Row],[Vaca]],"-")</f>
        <v>-</v>
      </c>
      <c r="R240" s="162" t="str">
        <f>IF(Tabela13391720[[#This Row],[Diagnóstico]]="Não Prenha",Tabela13391720[[#This Row],[E.C.C DG]],"-")</f>
        <v>-</v>
      </c>
      <c r="S240" s="162"/>
      <c r="T240" s="162" t="str">
        <f>IF(Tabela13391720[[#This Row],[Diagnóstico]]="Não Prenha",Tabela13391720[[#This Row],[E.C.C. IA]],"-")</f>
        <v>-</v>
      </c>
      <c r="U240" s="162" t="str">
        <f>IF(Tabela13391720[[#This Row],[Diagnóstico]]="Não Prenha",Tabela13391720[[#This Row],[Raça IA]],"-")</f>
        <v>-</v>
      </c>
      <c r="V240" s="162"/>
      <c r="W240" s="162">
        <f>Tabela13391720[[#This Row],[Categoria]]</f>
        <v>0</v>
      </c>
      <c r="X240" s="162"/>
      <c r="Y240" s="162"/>
      <c r="Z240" s="162"/>
      <c r="AA240" s="162"/>
      <c r="AB240" s="150" t="str">
        <f t="shared" si="10"/>
        <v/>
      </c>
      <c r="AD240" s="157"/>
      <c r="AE240" s="160" t="str">
        <f>IF(Tabela13124101821[[#This Row],[Diagnóstico]]="Não Prenha ",Tabela13391720[[#This Row],[Vaca]],"-")</f>
        <v>-</v>
      </c>
      <c r="AF240" s="162"/>
      <c r="AG240" s="162"/>
      <c r="AH240" s="162"/>
      <c r="AI240" s="162"/>
      <c r="AJ240" s="162"/>
      <c r="AK240" s="162">
        <f>Tabela13391720[[#This Row],[Categoria]]</f>
        <v>0</v>
      </c>
      <c r="AL240" s="162"/>
      <c r="AM240" s="162"/>
      <c r="AN240" s="162"/>
      <c r="AO240" s="162"/>
      <c r="AP240" s="150" t="str">
        <f t="shared" si="11"/>
        <v/>
      </c>
    </row>
    <row r="241" spans="1:42" s="144" customFormat="1" ht="22.5" x14ac:dyDescent="0.3">
      <c r="A241" s="159"/>
      <c r="B241" s="157"/>
      <c r="C241" s="160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50" t="str">
        <f t="shared" si="9"/>
        <v/>
      </c>
      <c r="P241" s="157"/>
      <c r="Q241" s="160" t="str">
        <f>IF(Tabela13391720[[#This Row],[Diagnóstico]]="Não Prenha",Tabela13391720[[#This Row],[Vaca]],"-")</f>
        <v>-</v>
      </c>
      <c r="R241" s="162" t="str">
        <f>IF(Tabela13391720[[#This Row],[Diagnóstico]]="Não Prenha",Tabela13391720[[#This Row],[E.C.C DG]],"-")</f>
        <v>-</v>
      </c>
      <c r="S241" s="162"/>
      <c r="T241" s="162" t="str">
        <f>IF(Tabela13391720[[#This Row],[Diagnóstico]]="Não Prenha",Tabela13391720[[#This Row],[E.C.C. IA]],"-")</f>
        <v>-</v>
      </c>
      <c r="U241" s="162" t="str">
        <f>IF(Tabela13391720[[#This Row],[Diagnóstico]]="Não Prenha",Tabela13391720[[#This Row],[Raça IA]],"-")</f>
        <v>-</v>
      </c>
      <c r="V241" s="162"/>
      <c r="W241" s="162">
        <f>Tabela13391720[[#This Row],[Categoria]]</f>
        <v>0</v>
      </c>
      <c r="X241" s="162"/>
      <c r="Y241" s="162"/>
      <c r="Z241" s="162"/>
      <c r="AA241" s="162"/>
      <c r="AB241" s="150" t="str">
        <f t="shared" si="10"/>
        <v/>
      </c>
      <c r="AD241" s="157"/>
      <c r="AE241" s="160" t="str">
        <f>IF(Tabela13124101821[[#This Row],[Diagnóstico]]="Não Prenha ",Tabela13391720[[#This Row],[Vaca]],"-")</f>
        <v>-</v>
      </c>
      <c r="AF241" s="162"/>
      <c r="AG241" s="162"/>
      <c r="AH241" s="162"/>
      <c r="AI241" s="162"/>
      <c r="AJ241" s="162"/>
      <c r="AK241" s="162">
        <f>Tabela13391720[[#This Row],[Categoria]]</f>
        <v>0</v>
      </c>
      <c r="AL241" s="162"/>
      <c r="AM241" s="162"/>
      <c r="AN241" s="162"/>
      <c r="AO241" s="162"/>
      <c r="AP241" s="150" t="str">
        <f t="shared" si="11"/>
        <v/>
      </c>
    </row>
    <row r="242" spans="1:42" s="144" customFormat="1" ht="22.5" x14ac:dyDescent="0.3">
      <c r="A242" s="159"/>
      <c r="B242" s="157"/>
      <c r="C242" s="160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50" t="str">
        <f t="shared" si="9"/>
        <v/>
      </c>
      <c r="P242" s="157"/>
      <c r="Q242" s="160" t="str">
        <f>IF(Tabela13391720[[#This Row],[Diagnóstico]]="Não Prenha",Tabela13391720[[#This Row],[Vaca]],"-")</f>
        <v>-</v>
      </c>
      <c r="R242" s="162" t="str">
        <f>IF(Tabela13391720[[#This Row],[Diagnóstico]]="Não Prenha",Tabela13391720[[#This Row],[E.C.C DG]],"-")</f>
        <v>-</v>
      </c>
      <c r="S242" s="162"/>
      <c r="T242" s="162" t="str">
        <f>IF(Tabela13391720[[#This Row],[Diagnóstico]]="Não Prenha",Tabela13391720[[#This Row],[E.C.C. IA]],"-")</f>
        <v>-</v>
      </c>
      <c r="U242" s="162" t="str">
        <f>IF(Tabela13391720[[#This Row],[Diagnóstico]]="Não Prenha",Tabela13391720[[#This Row],[Raça IA]],"-")</f>
        <v>-</v>
      </c>
      <c r="V242" s="162"/>
      <c r="W242" s="162">
        <f>Tabela13391720[[#This Row],[Categoria]]</f>
        <v>0</v>
      </c>
      <c r="X242" s="162"/>
      <c r="Y242" s="162"/>
      <c r="Z242" s="162"/>
      <c r="AA242" s="162"/>
      <c r="AB242" s="150" t="str">
        <f t="shared" si="10"/>
        <v/>
      </c>
      <c r="AD242" s="157"/>
      <c r="AE242" s="160" t="str">
        <f>IF(Tabela13124101821[[#This Row],[Diagnóstico]]="Não Prenha ",Tabela13391720[[#This Row],[Vaca]],"-")</f>
        <v>-</v>
      </c>
      <c r="AF242" s="162"/>
      <c r="AG242" s="162"/>
      <c r="AH242" s="162"/>
      <c r="AI242" s="162"/>
      <c r="AJ242" s="162"/>
      <c r="AK242" s="162">
        <f>Tabela13391720[[#This Row],[Categoria]]</f>
        <v>0</v>
      </c>
      <c r="AL242" s="162"/>
      <c r="AM242" s="162"/>
      <c r="AN242" s="162"/>
      <c r="AO242" s="162"/>
      <c r="AP242" s="150" t="str">
        <f t="shared" si="11"/>
        <v/>
      </c>
    </row>
    <row r="243" spans="1:42" s="144" customFormat="1" ht="22.5" x14ac:dyDescent="0.3">
      <c r="A243" s="159"/>
      <c r="B243" s="157"/>
      <c r="C243" s="160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50" t="str">
        <f t="shared" si="9"/>
        <v/>
      </c>
      <c r="P243" s="157"/>
      <c r="Q243" s="160" t="str">
        <f>IF(Tabela13391720[[#This Row],[Diagnóstico]]="Não Prenha",Tabela13391720[[#This Row],[Vaca]],"-")</f>
        <v>-</v>
      </c>
      <c r="R243" s="162" t="str">
        <f>IF(Tabela13391720[[#This Row],[Diagnóstico]]="Não Prenha",Tabela13391720[[#This Row],[E.C.C DG]],"-")</f>
        <v>-</v>
      </c>
      <c r="S243" s="162"/>
      <c r="T243" s="162" t="str">
        <f>IF(Tabela13391720[[#This Row],[Diagnóstico]]="Não Prenha",Tabela13391720[[#This Row],[E.C.C. IA]],"-")</f>
        <v>-</v>
      </c>
      <c r="U243" s="162" t="str">
        <f>IF(Tabela13391720[[#This Row],[Diagnóstico]]="Não Prenha",Tabela13391720[[#This Row],[Raça IA]],"-")</f>
        <v>-</v>
      </c>
      <c r="V243" s="162"/>
      <c r="W243" s="162">
        <f>Tabela13391720[[#This Row],[Categoria]]</f>
        <v>0</v>
      </c>
      <c r="X243" s="162"/>
      <c r="Y243" s="162"/>
      <c r="Z243" s="162"/>
      <c r="AA243" s="162"/>
      <c r="AB243" s="150" t="str">
        <f t="shared" si="10"/>
        <v/>
      </c>
      <c r="AD243" s="157"/>
      <c r="AE243" s="160" t="str">
        <f>IF(Tabela13124101821[[#This Row],[Diagnóstico]]="Não Prenha ",Tabela13391720[[#This Row],[Vaca]],"-")</f>
        <v>-</v>
      </c>
      <c r="AF243" s="162"/>
      <c r="AG243" s="162"/>
      <c r="AH243" s="162"/>
      <c r="AI243" s="162"/>
      <c r="AJ243" s="162"/>
      <c r="AK243" s="162">
        <f>Tabela13391720[[#This Row],[Categoria]]</f>
        <v>0</v>
      </c>
      <c r="AL243" s="162"/>
      <c r="AM243" s="162"/>
      <c r="AN243" s="162"/>
      <c r="AO243" s="162"/>
      <c r="AP243" s="150" t="str">
        <f t="shared" si="11"/>
        <v/>
      </c>
    </row>
    <row r="244" spans="1:42" s="144" customFormat="1" ht="22.5" x14ac:dyDescent="0.3">
      <c r="A244" s="159"/>
      <c r="B244" s="157"/>
      <c r="C244" s="160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50" t="str">
        <f t="shared" si="9"/>
        <v/>
      </c>
      <c r="P244" s="157"/>
      <c r="Q244" s="160" t="str">
        <f>IF(Tabela13391720[[#This Row],[Diagnóstico]]="Não Prenha",Tabela13391720[[#This Row],[Vaca]],"-")</f>
        <v>-</v>
      </c>
      <c r="R244" s="162" t="str">
        <f>IF(Tabela13391720[[#This Row],[Diagnóstico]]="Não Prenha",Tabela13391720[[#This Row],[E.C.C DG]],"-")</f>
        <v>-</v>
      </c>
      <c r="S244" s="162"/>
      <c r="T244" s="162" t="str">
        <f>IF(Tabela13391720[[#This Row],[Diagnóstico]]="Não Prenha",Tabela13391720[[#This Row],[E.C.C. IA]],"-")</f>
        <v>-</v>
      </c>
      <c r="U244" s="162" t="str">
        <f>IF(Tabela13391720[[#This Row],[Diagnóstico]]="Não Prenha",Tabela13391720[[#This Row],[Raça IA]],"-")</f>
        <v>-</v>
      </c>
      <c r="V244" s="162"/>
      <c r="W244" s="162">
        <f>Tabela13391720[[#This Row],[Categoria]]</f>
        <v>0</v>
      </c>
      <c r="X244" s="162"/>
      <c r="Y244" s="162"/>
      <c r="Z244" s="162"/>
      <c r="AA244" s="162"/>
      <c r="AB244" s="150" t="str">
        <f t="shared" si="10"/>
        <v/>
      </c>
      <c r="AD244" s="157"/>
      <c r="AE244" s="160" t="str">
        <f>IF(Tabela13124101821[[#This Row],[Diagnóstico]]="Não Prenha ",Tabela13391720[[#This Row],[Vaca]],"-")</f>
        <v>-</v>
      </c>
      <c r="AF244" s="162"/>
      <c r="AG244" s="162"/>
      <c r="AH244" s="162"/>
      <c r="AI244" s="162"/>
      <c r="AJ244" s="162"/>
      <c r="AK244" s="162">
        <f>Tabela13391720[[#This Row],[Categoria]]</f>
        <v>0</v>
      </c>
      <c r="AL244" s="162"/>
      <c r="AM244" s="162"/>
      <c r="AN244" s="162"/>
      <c r="AO244" s="162"/>
      <c r="AP244" s="150" t="str">
        <f t="shared" si="11"/>
        <v/>
      </c>
    </row>
    <row r="245" spans="1:42" s="144" customFormat="1" ht="22.5" x14ac:dyDescent="0.3">
      <c r="A245" s="159"/>
      <c r="B245" s="157"/>
      <c r="C245" s="160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50" t="str">
        <f t="shared" si="9"/>
        <v/>
      </c>
      <c r="P245" s="157"/>
      <c r="Q245" s="160" t="str">
        <f>IF(Tabela13391720[[#This Row],[Diagnóstico]]="Não Prenha",Tabela13391720[[#This Row],[Vaca]],"-")</f>
        <v>-</v>
      </c>
      <c r="R245" s="162" t="str">
        <f>IF(Tabela13391720[[#This Row],[Diagnóstico]]="Não Prenha",Tabela13391720[[#This Row],[E.C.C DG]],"-")</f>
        <v>-</v>
      </c>
      <c r="S245" s="162"/>
      <c r="T245" s="162" t="str">
        <f>IF(Tabela13391720[[#This Row],[Diagnóstico]]="Não Prenha",Tabela13391720[[#This Row],[E.C.C. IA]],"-")</f>
        <v>-</v>
      </c>
      <c r="U245" s="162" t="str">
        <f>IF(Tabela13391720[[#This Row],[Diagnóstico]]="Não Prenha",Tabela13391720[[#This Row],[Raça IA]],"-")</f>
        <v>-</v>
      </c>
      <c r="V245" s="162"/>
      <c r="W245" s="162">
        <f>Tabela13391720[[#This Row],[Categoria]]</f>
        <v>0</v>
      </c>
      <c r="X245" s="162"/>
      <c r="Y245" s="162"/>
      <c r="Z245" s="162"/>
      <c r="AA245" s="162"/>
      <c r="AB245" s="150" t="str">
        <f t="shared" si="10"/>
        <v/>
      </c>
      <c r="AD245" s="157"/>
      <c r="AE245" s="160" t="str">
        <f>IF(Tabela13124101821[[#This Row],[Diagnóstico]]="Não Prenha ",Tabela13391720[[#This Row],[Vaca]],"-")</f>
        <v>-</v>
      </c>
      <c r="AF245" s="162"/>
      <c r="AG245" s="162"/>
      <c r="AH245" s="162"/>
      <c r="AI245" s="162"/>
      <c r="AJ245" s="162"/>
      <c r="AK245" s="162">
        <f>Tabela13391720[[#This Row],[Categoria]]</f>
        <v>0</v>
      </c>
      <c r="AL245" s="162"/>
      <c r="AM245" s="162"/>
      <c r="AN245" s="162"/>
      <c r="AO245" s="162"/>
      <c r="AP245" s="150" t="str">
        <f t="shared" si="11"/>
        <v/>
      </c>
    </row>
    <row r="246" spans="1:42" s="144" customFormat="1" ht="22.5" x14ac:dyDescent="0.3">
      <c r="A246" s="159"/>
      <c r="B246" s="157"/>
      <c r="C246" s="160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50" t="str">
        <f t="shared" si="9"/>
        <v/>
      </c>
      <c r="P246" s="157"/>
      <c r="Q246" s="160" t="str">
        <f>IF(Tabela13391720[[#This Row],[Diagnóstico]]="Não Prenha",Tabela13391720[[#This Row],[Vaca]],"-")</f>
        <v>-</v>
      </c>
      <c r="R246" s="162" t="str">
        <f>IF(Tabela13391720[[#This Row],[Diagnóstico]]="Não Prenha",Tabela13391720[[#This Row],[E.C.C DG]],"-")</f>
        <v>-</v>
      </c>
      <c r="S246" s="162"/>
      <c r="T246" s="162" t="str">
        <f>IF(Tabela13391720[[#This Row],[Diagnóstico]]="Não Prenha",Tabela13391720[[#This Row],[E.C.C. IA]],"-")</f>
        <v>-</v>
      </c>
      <c r="U246" s="162" t="str">
        <f>IF(Tabela13391720[[#This Row],[Diagnóstico]]="Não Prenha",Tabela13391720[[#This Row],[Raça IA]],"-")</f>
        <v>-</v>
      </c>
      <c r="V246" s="162"/>
      <c r="W246" s="162">
        <f>Tabela13391720[[#This Row],[Categoria]]</f>
        <v>0</v>
      </c>
      <c r="X246" s="162"/>
      <c r="Y246" s="162"/>
      <c r="Z246" s="162"/>
      <c r="AA246" s="162"/>
      <c r="AB246" s="150" t="str">
        <f t="shared" si="10"/>
        <v/>
      </c>
      <c r="AD246" s="157"/>
      <c r="AE246" s="160" t="str">
        <f>IF(Tabela13124101821[[#This Row],[Diagnóstico]]="Não Prenha ",Tabela13391720[[#This Row],[Vaca]],"-")</f>
        <v>-</v>
      </c>
      <c r="AF246" s="162"/>
      <c r="AG246" s="162"/>
      <c r="AH246" s="162"/>
      <c r="AI246" s="162"/>
      <c r="AJ246" s="162"/>
      <c r="AK246" s="162">
        <f>Tabela13391720[[#This Row],[Categoria]]</f>
        <v>0</v>
      </c>
      <c r="AL246" s="162"/>
      <c r="AM246" s="162"/>
      <c r="AN246" s="162"/>
      <c r="AO246" s="162"/>
      <c r="AP246" s="150" t="str">
        <f t="shared" si="11"/>
        <v/>
      </c>
    </row>
    <row r="247" spans="1:42" s="144" customFormat="1" ht="22.5" x14ac:dyDescent="0.3">
      <c r="A247" s="159"/>
      <c r="B247" s="157"/>
      <c r="C247" s="160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50" t="str">
        <f t="shared" si="9"/>
        <v/>
      </c>
      <c r="P247" s="157"/>
      <c r="Q247" s="160" t="str">
        <f>IF(Tabela13391720[[#This Row],[Diagnóstico]]="Não Prenha",Tabela13391720[[#This Row],[Vaca]],"-")</f>
        <v>-</v>
      </c>
      <c r="R247" s="162" t="str">
        <f>IF(Tabela13391720[[#This Row],[Diagnóstico]]="Não Prenha",Tabela13391720[[#This Row],[E.C.C DG]],"-")</f>
        <v>-</v>
      </c>
      <c r="S247" s="162"/>
      <c r="T247" s="162" t="str">
        <f>IF(Tabela13391720[[#This Row],[Diagnóstico]]="Não Prenha",Tabela13391720[[#This Row],[E.C.C. IA]],"-")</f>
        <v>-</v>
      </c>
      <c r="U247" s="162" t="str">
        <f>IF(Tabela13391720[[#This Row],[Diagnóstico]]="Não Prenha",Tabela13391720[[#This Row],[Raça IA]],"-")</f>
        <v>-</v>
      </c>
      <c r="V247" s="162"/>
      <c r="W247" s="162">
        <f>Tabela13391720[[#This Row],[Categoria]]</f>
        <v>0</v>
      </c>
      <c r="X247" s="162"/>
      <c r="Y247" s="162"/>
      <c r="Z247" s="162"/>
      <c r="AA247" s="162"/>
      <c r="AB247" s="150" t="str">
        <f t="shared" si="10"/>
        <v/>
      </c>
      <c r="AD247" s="157"/>
      <c r="AE247" s="160" t="str">
        <f>IF(Tabela13124101821[[#This Row],[Diagnóstico]]="Não Prenha ",Tabela13391720[[#This Row],[Vaca]],"-")</f>
        <v>-</v>
      </c>
      <c r="AF247" s="162"/>
      <c r="AG247" s="162"/>
      <c r="AH247" s="162"/>
      <c r="AI247" s="162"/>
      <c r="AJ247" s="162"/>
      <c r="AK247" s="162">
        <f>Tabela13391720[[#This Row],[Categoria]]</f>
        <v>0</v>
      </c>
      <c r="AL247" s="162"/>
      <c r="AM247" s="162"/>
      <c r="AN247" s="162"/>
      <c r="AO247" s="162"/>
      <c r="AP247" s="150" t="str">
        <f t="shared" si="11"/>
        <v/>
      </c>
    </row>
    <row r="248" spans="1:42" s="144" customFormat="1" ht="22.5" x14ac:dyDescent="0.3">
      <c r="A248" s="159"/>
      <c r="B248" s="157"/>
      <c r="C248" s="160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50" t="str">
        <f t="shared" si="9"/>
        <v/>
      </c>
      <c r="P248" s="157"/>
      <c r="Q248" s="160" t="str">
        <f>IF(Tabela13391720[[#This Row],[Diagnóstico]]="Não Prenha",Tabela13391720[[#This Row],[Vaca]],"-")</f>
        <v>-</v>
      </c>
      <c r="R248" s="162" t="str">
        <f>IF(Tabela13391720[[#This Row],[Diagnóstico]]="Não Prenha",Tabela13391720[[#This Row],[E.C.C DG]],"-")</f>
        <v>-</v>
      </c>
      <c r="S248" s="162"/>
      <c r="T248" s="162" t="str">
        <f>IF(Tabela13391720[[#This Row],[Diagnóstico]]="Não Prenha",Tabela13391720[[#This Row],[E.C.C. IA]],"-")</f>
        <v>-</v>
      </c>
      <c r="U248" s="162" t="str">
        <f>IF(Tabela13391720[[#This Row],[Diagnóstico]]="Não Prenha",Tabela13391720[[#This Row],[Raça IA]],"-")</f>
        <v>-</v>
      </c>
      <c r="V248" s="162"/>
      <c r="W248" s="162">
        <f>Tabela13391720[[#This Row],[Categoria]]</f>
        <v>0</v>
      </c>
      <c r="X248" s="162"/>
      <c r="Y248" s="162"/>
      <c r="Z248" s="162"/>
      <c r="AA248" s="162"/>
      <c r="AB248" s="150" t="str">
        <f t="shared" si="10"/>
        <v/>
      </c>
      <c r="AD248" s="157"/>
      <c r="AE248" s="160" t="str">
        <f>IF(Tabela13124101821[[#This Row],[Diagnóstico]]="Não Prenha ",Tabela13391720[[#This Row],[Vaca]],"-")</f>
        <v>-</v>
      </c>
      <c r="AF248" s="162"/>
      <c r="AG248" s="162"/>
      <c r="AH248" s="162"/>
      <c r="AI248" s="162"/>
      <c r="AJ248" s="162"/>
      <c r="AK248" s="162">
        <f>Tabela13391720[[#This Row],[Categoria]]</f>
        <v>0</v>
      </c>
      <c r="AL248" s="162"/>
      <c r="AM248" s="162"/>
      <c r="AN248" s="162"/>
      <c r="AO248" s="162"/>
      <c r="AP248" s="150" t="str">
        <f t="shared" si="11"/>
        <v/>
      </c>
    </row>
    <row r="249" spans="1:42" s="144" customFormat="1" ht="22.5" x14ac:dyDescent="0.3">
      <c r="A249" s="159"/>
      <c r="B249" s="157"/>
      <c r="C249" s="160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50" t="str">
        <f t="shared" si="9"/>
        <v/>
      </c>
      <c r="P249" s="157"/>
      <c r="Q249" s="160" t="str">
        <f>IF(Tabela13391720[[#This Row],[Diagnóstico]]="Não Prenha",Tabela13391720[[#This Row],[Vaca]],"-")</f>
        <v>-</v>
      </c>
      <c r="R249" s="162" t="str">
        <f>IF(Tabela13391720[[#This Row],[Diagnóstico]]="Não Prenha",Tabela13391720[[#This Row],[E.C.C DG]],"-")</f>
        <v>-</v>
      </c>
      <c r="S249" s="162"/>
      <c r="T249" s="162" t="str">
        <f>IF(Tabela13391720[[#This Row],[Diagnóstico]]="Não Prenha",Tabela13391720[[#This Row],[E.C.C. IA]],"-")</f>
        <v>-</v>
      </c>
      <c r="U249" s="162" t="str">
        <f>IF(Tabela13391720[[#This Row],[Diagnóstico]]="Não Prenha",Tabela13391720[[#This Row],[Raça IA]],"-")</f>
        <v>-</v>
      </c>
      <c r="V249" s="162"/>
      <c r="W249" s="162">
        <f>Tabela13391720[[#This Row],[Categoria]]</f>
        <v>0</v>
      </c>
      <c r="X249" s="162"/>
      <c r="Y249" s="162"/>
      <c r="Z249" s="162"/>
      <c r="AA249" s="162"/>
      <c r="AB249" s="150" t="str">
        <f t="shared" si="10"/>
        <v/>
      </c>
      <c r="AD249" s="157"/>
      <c r="AE249" s="160" t="str">
        <f>IF(Tabela13124101821[[#This Row],[Diagnóstico]]="Não Prenha ",Tabela13391720[[#This Row],[Vaca]],"-")</f>
        <v>-</v>
      </c>
      <c r="AF249" s="162"/>
      <c r="AG249" s="162"/>
      <c r="AH249" s="162"/>
      <c r="AI249" s="162"/>
      <c r="AJ249" s="162"/>
      <c r="AK249" s="162">
        <f>Tabela13391720[[#This Row],[Categoria]]</f>
        <v>0</v>
      </c>
      <c r="AL249" s="162"/>
      <c r="AM249" s="162"/>
      <c r="AN249" s="162"/>
      <c r="AO249" s="162"/>
      <c r="AP249" s="150" t="str">
        <f t="shared" si="11"/>
        <v/>
      </c>
    </row>
    <row r="250" spans="1:42" s="144" customFormat="1" ht="22.5" x14ac:dyDescent="0.3">
      <c r="A250" s="159"/>
      <c r="B250" s="157"/>
      <c r="C250" s="160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50" t="str">
        <f t="shared" si="9"/>
        <v/>
      </c>
      <c r="P250" s="157"/>
      <c r="Q250" s="160" t="str">
        <f>IF(Tabela13391720[[#This Row],[Diagnóstico]]="Não Prenha",Tabela13391720[[#This Row],[Vaca]],"-")</f>
        <v>-</v>
      </c>
      <c r="R250" s="162" t="str">
        <f>IF(Tabela13391720[[#This Row],[Diagnóstico]]="Não Prenha",Tabela13391720[[#This Row],[E.C.C DG]],"-")</f>
        <v>-</v>
      </c>
      <c r="S250" s="162"/>
      <c r="T250" s="162" t="str">
        <f>IF(Tabela13391720[[#This Row],[Diagnóstico]]="Não Prenha",Tabela13391720[[#This Row],[E.C.C. IA]],"-")</f>
        <v>-</v>
      </c>
      <c r="U250" s="162" t="str">
        <f>IF(Tabela13391720[[#This Row],[Diagnóstico]]="Não Prenha",Tabela13391720[[#This Row],[Raça IA]],"-")</f>
        <v>-</v>
      </c>
      <c r="V250" s="162"/>
      <c r="W250" s="162">
        <f>Tabela13391720[[#This Row],[Categoria]]</f>
        <v>0</v>
      </c>
      <c r="X250" s="162"/>
      <c r="Y250" s="162"/>
      <c r="Z250" s="162"/>
      <c r="AA250" s="162"/>
      <c r="AB250" s="150" t="str">
        <f t="shared" si="10"/>
        <v/>
      </c>
      <c r="AD250" s="157"/>
      <c r="AE250" s="160" t="str">
        <f>IF(Tabela13124101821[[#This Row],[Diagnóstico]]="Não Prenha ",Tabela13391720[[#This Row],[Vaca]],"-")</f>
        <v>-</v>
      </c>
      <c r="AF250" s="162"/>
      <c r="AG250" s="162"/>
      <c r="AH250" s="162"/>
      <c r="AI250" s="162"/>
      <c r="AJ250" s="162"/>
      <c r="AK250" s="162">
        <f>Tabela13391720[[#This Row],[Categoria]]</f>
        <v>0</v>
      </c>
      <c r="AL250" s="162"/>
      <c r="AM250" s="162"/>
      <c r="AN250" s="162"/>
      <c r="AO250" s="162"/>
      <c r="AP250" s="150" t="str">
        <f t="shared" si="11"/>
        <v/>
      </c>
    </row>
    <row r="251" spans="1:42" s="144" customFormat="1" ht="22.5" x14ac:dyDescent="0.3">
      <c r="A251" s="159"/>
      <c r="B251" s="157"/>
      <c r="C251" s="160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50" t="str">
        <f t="shared" si="9"/>
        <v/>
      </c>
      <c r="P251" s="157"/>
      <c r="Q251" s="160" t="str">
        <f>IF(Tabela13391720[[#This Row],[Diagnóstico]]="Não Prenha",Tabela13391720[[#This Row],[Vaca]],"-")</f>
        <v>-</v>
      </c>
      <c r="R251" s="162" t="str">
        <f>IF(Tabela13391720[[#This Row],[Diagnóstico]]="Não Prenha",Tabela13391720[[#This Row],[E.C.C DG]],"-")</f>
        <v>-</v>
      </c>
      <c r="S251" s="162"/>
      <c r="T251" s="162" t="str">
        <f>IF(Tabela13391720[[#This Row],[Diagnóstico]]="Não Prenha",Tabela13391720[[#This Row],[E.C.C. IA]],"-")</f>
        <v>-</v>
      </c>
      <c r="U251" s="162" t="str">
        <f>IF(Tabela13391720[[#This Row],[Diagnóstico]]="Não Prenha",Tabela13391720[[#This Row],[Raça IA]],"-")</f>
        <v>-</v>
      </c>
      <c r="V251" s="162"/>
      <c r="W251" s="162">
        <f>Tabela13391720[[#This Row],[Categoria]]</f>
        <v>0</v>
      </c>
      <c r="X251" s="162"/>
      <c r="Y251" s="162"/>
      <c r="Z251" s="162"/>
      <c r="AA251" s="162"/>
      <c r="AB251" s="150" t="str">
        <f t="shared" si="10"/>
        <v/>
      </c>
      <c r="AD251" s="157"/>
      <c r="AE251" s="160" t="str">
        <f>IF(Tabela13124101821[[#This Row],[Diagnóstico]]="Não Prenha ",Tabela13391720[[#This Row],[Vaca]],"-")</f>
        <v>-</v>
      </c>
      <c r="AF251" s="162"/>
      <c r="AG251" s="162"/>
      <c r="AH251" s="162"/>
      <c r="AI251" s="162"/>
      <c r="AJ251" s="162"/>
      <c r="AK251" s="162">
        <f>Tabela13391720[[#This Row],[Categoria]]</f>
        <v>0</v>
      </c>
      <c r="AL251" s="162"/>
      <c r="AM251" s="162"/>
      <c r="AN251" s="162"/>
      <c r="AO251" s="162"/>
      <c r="AP251" s="150" t="str">
        <f t="shared" si="11"/>
        <v/>
      </c>
    </row>
    <row r="252" spans="1:42" s="144" customFormat="1" ht="22.5" x14ac:dyDescent="0.3">
      <c r="A252" s="159"/>
      <c r="B252" s="157"/>
      <c r="C252" s="160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50" t="str">
        <f t="shared" si="9"/>
        <v/>
      </c>
      <c r="P252" s="157"/>
      <c r="Q252" s="160" t="str">
        <f>IF(Tabela13391720[[#This Row],[Diagnóstico]]="Não Prenha",Tabela13391720[[#This Row],[Vaca]],"-")</f>
        <v>-</v>
      </c>
      <c r="R252" s="162" t="str">
        <f>IF(Tabela13391720[[#This Row],[Diagnóstico]]="Não Prenha",Tabela13391720[[#This Row],[E.C.C DG]],"-")</f>
        <v>-</v>
      </c>
      <c r="S252" s="162"/>
      <c r="T252" s="162" t="str">
        <f>IF(Tabela13391720[[#This Row],[Diagnóstico]]="Não Prenha",Tabela13391720[[#This Row],[E.C.C. IA]],"-")</f>
        <v>-</v>
      </c>
      <c r="U252" s="162" t="str">
        <f>IF(Tabela13391720[[#This Row],[Diagnóstico]]="Não Prenha",Tabela13391720[[#This Row],[Raça IA]],"-")</f>
        <v>-</v>
      </c>
      <c r="V252" s="162"/>
      <c r="W252" s="162">
        <f>Tabela13391720[[#This Row],[Categoria]]</f>
        <v>0</v>
      </c>
      <c r="X252" s="162"/>
      <c r="Y252" s="162"/>
      <c r="Z252" s="162"/>
      <c r="AA252" s="162"/>
      <c r="AB252" s="150" t="str">
        <f t="shared" si="10"/>
        <v/>
      </c>
      <c r="AD252" s="157"/>
      <c r="AE252" s="160" t="str">
        <f>IF(Tabela13124101821[[#This Row],[Diagnóstico]]="Não Prenha ",Tabela13391720[[#This Row],[Vaca]],"-")</f>
        <v>-</v>
      </c>
      <c r="AF252" s="162"/>
      <c r="AG252" s="162"/>
      <c r="AH252" s="162"/>
      <c r="AI252" s="162"/>
      <c r="AJ252" s="162"/>
      <c r="AK252" s="162">
        <f>Tabela13391720[[#This Row],[Categoria]]</f>
        <v>0</v>
      </c>
      <c r="AL252" s="162"/>
      <c r="AM252" s="162"/>
      <c r="AN252" s="162"/>
      <c r="AO252" s="162"/>
      <c r="AP252" s="150" t="str">
        <f t="shared" si="11"/>
        <v/>
      </c>
    </row>
    <row r="253" spans="1:42" s="144" customFormat="1" ht="22.5" x14ac:dyDescent="0.3">
      <c r="A253" s="159"/>
      <c r="B253" s="157"/>
      <c r="C253" s="160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50" t="str">
        <f t="shared" si="9"/>
        <v/>
      </c>
      <c r="P253" s="157"/>
      <c r="Q253" s="160" t="str">
        <f>IF(Tabela13391720[[#This Row],[Diagnóstico]]="Não Prenha",Tabela13391720[[#This Row],[Vaca]],"-")</f>
        <v>-</v>
      </c>
      <c r="R253" s="162" t="str">
        <f>IF(Tabela13391720[[#This Row],[Diagnóstico]]="Não Prenha",Tabela13391720[[#This Row],[E.C.C DG]],"-")</f>
        <v>-</v>
      </c>
      <c r="S253" s="162"/>
      <c r="T253" s="162" t="str">
        <f>IF(Tabela13391720[[#This Row],[Diagnóstico]]="Não Prenha",Tabela13391720[[#This Row],[E.C.C. IA]],"-")</f>
        <v>-</v>
      </c>
      <c r="U253" s="162" t="str">
        <f>IF(Tabela13391720[[#This Row],[Diagnóstico]]="Não Prenha",Tabela13391720[[#This Row],[Raça IA]],"-")</f>
        <v>-</v>
      </c>
      <c r="V253" s="162"/>
      <c r="W253" s="162">
        <f>Tabela13391720[[#This Row],[Categoria]]</f>
        <v>0</v>
      </c>
      <c r="X253" s="162"/>
      <c r="Y253" s="162"/>
      <c r="Z253" s="162"/>
      <c r="AA253" s="162"/>
      <c r="AB253" s="150" t="str">
        <f t="shared" si="10"/>
        <v/>
      </c>
      <c r="AD253" s="157"/>
      <c r="AE253" s="160" t="str">
        <f>IF(Tabela13124101821[[#This Row],[Diagnóstico]]="Não Prenha ",Tabela13391720[[#This Row],[Vaca]],"-")</f>
        <v>-</v>
      </c>
      <c r="AF253" s="162"/>
      <c r="AG253" s="162"/>
      <c r="AH253" s="162"/>
      <c r="AI253" s="162"/>
      <c r="AJ253" s="162"/>
      <c r="AK253" s="162">
        <f>Tabela13391720[[#This Row],[Categoria]]</f>
        <v>0</v>
      </c>
      <c r="AL253" s="162"/>
      <c r="AM253" s="162"/>
      <c r="AN253" s="162"/>
      <c r="AO253" s="162"/>
      <c r="AP253" s="150" t="str">
        <f t="shared" si="11"/>
        <v/>
      </c>
    </row>
    <row r="254" spans="1:42" s="144" customFormat="1" ht="22.5" x14ac:dyDescent="0.3">
      <c r="A254" s="159"/>
      <c r="B254" s="157"/>
      <c r="C254" s="160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50" t="str">
        <f t="shared" si="9"/>
        <v/>
      </c>
      <c r="P254" s="157"/>
      <c r="Q254" s="160" t="str">
        <f>IF(Tabela13391720[[#This Row],[Diagnóstico]]="Não Prenha",Tabela13391720[[#This Row],[Vaca]],"-")</f>
        <v>-</v>
      </c>
      <c r="R254" s="162" t="str">
        <f>IF(Tabela13391720[[#This Row],[Diagnóstico]]="Não Prenha",Tabela13391720[[#This Row],[E.C.C DG]],"-")</f>
        <v>-</v>
      </c>
      <c r="S254" s="162"/>
      <c r="T254" s="162" t="str">
        <f>IF(Tabela13391720[[#This Row],[Diagnóstico]]="Não Prenha",Tabela13391720[[#This Row],[E.C.C. IA]],"-")</f>
        <v>-</v>
      </c>
      <c r="U254" s="162" t="str">
        <f>IF(Tabela13391720[[#This Row],[Diagnóstico]]="Não Prenha",Tabela13391720[[#This Row],[Raça IA]],"-")</f>
        <v>-</v>
      </c>
      <c r="V254" s="162"/>
      <c r="W254" s="162">
        <f>Tabela13391720[[#This Row],[Categoria]]</f>
        <v>0</v>
      </c>
      <c r="X254" s="162"/>
      <c r="Y254" s="162"/>
      <c r="Z254" s="162"/>
      <c r="AA254" s="162"/>
      <c r="AB254" s="150" t="str">
        <f t="shared" si="10"/>
        <v/>
      </c>
      <c r="AD254" s="157"/>
      <c r="AE254" s="160" t="str">
        <f>IF(Tabela13124101821[[#This Row],[Diagnóstico]]="Não Prenha ",Tabela13391720[[#This Row],[Vaca]],"-")</f>
        <v>-</v>
      </c>
      <c r="AF254" s="162"/>
      <c r="AG254" s="162"/>
      <c r="AH254" s="162"/>
      <c r="AI254" s="162"/>
      <c r="AJ254" s="162"/>
      <c r="AK254" s="162">
        <f>Tabela13391720[[#This Row],[Categoria]]</f>
        <v>0</v>
      </c>
      <c r="AL254" s="162"/>
      <c r="AM254" s="162"/>
      <c r="AN254" s="162"/>
      <c r="AO254" s="162"/>
      <c r="AP254" s="150" t="str">
        <f t="shared" si="11"/>
        <v/>
      </c>
    </row>
    <row r="255" spans="1:42" s="144" customFormat="1" ht="22.5" x14ac:dyDescent="0.3">
      <c r="A255" s="159"/>
      <c r="B255" s="157"/>
      <c r="C255" s="160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50" t="str">
        <f t="shared" si="9"/>
        <v/>
      </c>
      <c r="P255" s="157"/>
      <c r="Q255" s="160" t="str">
        <f>IF(Tabela13391720[[#This Row],[Diagnóstico]]="Não Prenha",Tabela13391720[[#This Row],[Vaca]],"-")</f>
        <v>-</v>
      </c>
      <c r="R255" s="162" t="str">
        <f>IF(Tabela13391720[[#This Row],[Diagnóstico]]="Não Prenha",Tabela13391720[[#This Row],[E.C.C DG]],"-")</f>
        <v>-</v>
      </c>
      <c r="S255" s="162"/>
      <c r="T255" s="162" t="str">
        <f>IF(Tabela13391720[[#This Row],[Diagnóstico]]="Não Prenha",Tabela13391720[[#This Row],[E.C.C. IA]],"-")</f>
        <v>-</v>
      </c>
      <c r="U255" s="162" t="str">
        <f>IF(Tabela13391720[[#This Row],[Diagnóstico]]="Não Prenha",Tabela13391720[[#This Row],[Raça IA]],"-")</f>
        <v>-</v>
      </c>
      <c r="V255" s="162"/>
      <c r="W255" s="162">
        <f>Tabela13391720[[#This Row],[Categoria]]</f>
        <v>0</v>
      </c>
      <c r="X255" s="162"/>
      <c r="Y255" s="162"/>
      <c r="Z255" s="162"/>
      <c r="AA255" s="162"/>
      <c r="AB255" s="150" t="str">
        <f t="shared" si="10"/>
        <v/>
      </c>
      <c r="AD255" s="157"/>
      <c r="AE255" s="160" t="str">
        <f>IF(Tabela13124101821[[#This Row],[Diagnóstico]]="Não Prenha ",Tabela13391720[[#This Row],[Vaca]],"-")</f>
        <v>-</v>
      </c>
      <c r="AF255" s="162"/>
      <c r="AG255" s="162"/>
      <c r="AH255" s="162"/>
      <c r="AI255" s="162"/>
      <c r="AJ255" s="162"/>
      <c r="AK255" s="162">
        <f>Tabela13391720[[#This Row],[Categoria]]</f>
        <v>0</v>
      </c>
      <c r="AL255" s="162"/>
      <c r="AM255" s="162"/>
      <c r="AN255" s="162"/>
      <c r="AO255" s="162"/>
      <c r="AP255" s="150" t="str">
        <f t="shared" si="11"/>
        <v/>
      </c>
    </row>
    <row r="256" spans="1:42" s="144" customFormat="1" ht="22.5" x14ac:dyDescent="0.3">
      <c r="A256" s="159"/>
      <c r="B256" s="157"/>
      <c r="C256" s="160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50" t="str">
        <f t="shared" si="9"/>
        <v/>
      </c>
      <c r="P256" s="157"/>
      <c r="Q256" s="160" t="str">
        <f>IF(Tabela13391720[[#This Row],[Diagnóstico]]="Não Prenha",Tabela13391720[[#This Row],[Vaca]],"-")</f>
        <v>-</v>
      </c>
      <c r="R256" s="162" t="str">
        <f>IF(Tabela13391720[[#This Row],[Diagnóstico]]="Não Prenha",Tabela13391720[[#This Row],[E.C.C DG]],"-")</f>
        <v>-</v>
      </c>
      <c r="S256" s="162"/>
      <c r="T256" s="162" t="str">
        <f>IF(Tabela13391720[[#This Row],[Diagnóstico]]="Não Prenha",Tabela13391720[[#This Row],[E.C.C. IA]],"-")</f>
        <v>-</v>
      </c>
      <c r="U256" s="162" t="str">
        <f>IF(Tabela13391720[[#This Row],[Diagnóstico]]="Não Prenha",Tabela13391720[[#This Row],[Raça IA]],"-")</f>
        <v>-</v>
      </c>
      <c r="V256" s="162"/>
      <c r="W256" s="162">
        <f>Tabela13391720[[#This Row],[Categoria]]</f>
        <v>0</v>
      </c>
      <c r="X256" s="162"/>
      <c r="Y256" s="162"/>
      <c r="Z256" s="162"/>
      <c r="AA256" s="162"/>
      <c r="AB256" s="150" t="str">
        <f t="shared" si="10"/>
        <v/>
      </c>
      <c r="AD256" s="157"/>
      <c r="AE256" s="160" t="str">
        <f>IF(Tabela13124101821[[#This Row],[Diagnóstico]]="Não Prenha ",Tabela13391720[[#This Row],[Vaca]],"-")</f>
        <v>-</v>
      </c>
      <c r="AF256" s="162"/>
      <c r="AG256" s="162"/>
      <c r="AH256" s="162"/>
      <c r="AI256" s="162"/>
      <c r="AJ256" s="162"/>
      <c r="AK256" s="162">
        <f>Tabela13391720[[#This Row],[Categoria]]</f>
        <v>0</v>
      </c>
      <c r="AL256" s="162"/>
      <c r="AM256" s="162"/>
      <c r="AN256" s="162"/>
      <c r="AO256" s="162"/>
      <c r="AP256" s="150" t="str">
        <f t="shared" si="11"/>
        <v/>
      </c>
    </row>
    <row r="257" spans="1:42" s="144" customFormat="1" ht="22.5" x14ac:dyDescent="0.3">
      <c r="A257" s="159"/>
      <c r="B257" s="157"/>
      <c r="C257" s="160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50" t="str">
        <f t="shared" si="9"/>
        <v/>
      </c>
      <c r="P257" s="157"/>
      <c r="Q257" s="160" t="str">
        <f>IF(Tabela13391720[[#This Row],[Diagnóstico]]="Não Prenha",Tabela13391720[[#This Row],[Vaca]],"-")</f>
        <v>-</v>
      </c>
      <c r="R257" s="162" t="str">
        <f>IF(Tabela13391720[[#This Row],[Diagnóstico]]="Não Prenha",Tabela13391720[[#This Row],[E.C.C DG]],"-")</f>
        <v>-</v>
      </c>
      <c r="S257" s="162"/>
      <c r="T257" s="162" t="str">
        <f>IF(Tabela13391720[[#This Row],[Diagnóstico]]="Não Prenha",Tabela13391720[[#This Row],[E.C.C. IA]],"-")</f>
        <v>-</v>
      </c>
      <c r="U257" s="162" t="str">
        <f>IF(Tabela13391720[[#This Row],[Diagnóstico]]="Não Prenha",Tabela13391720[[#This Row],[Raça IA]],"-")</f>
        <v>-</v>
      </c>
      <c r="V257" s="162"/>
      <c r="W257" s="162">
        <f>Tabela13391720[[#This Row],[Categoria]]</f>
        <v>0</v>
      </c>
      <c r="X257" s="162"/>
      <c r="Y257" s="162"/>
      <c r="Z257" s="162"/>
      <c r="AA257" s="162"/>
      <c r="AB257" s="150" t="str">
        <f t="shared" si="10"/>
        <v/>
      </c>
      <c r="AD257" s="157"/>
      <c r="AE257" s="160" t="str">
        <f>IF(Tabela13124101821[[#This Row],[Diagnóstico]]="Não Prenha ",Tabela13391720[[#This Row],[Vaca]],"-")</f>
        <v>-</v>
      </c>
      <c r="AF257" s="162"/>
      <c r="AG257" s="162"/>
      <c r="AH257" s="162"/>
      <c r="AI257" s="162"/>
      <c r="AJ257" s="162"/>
      <c r="AK257" s="162">
        <f>Tabela13391720[[#This Row],[Categoria]]</f>
        <v>0</v>
      </c>
      <c r="AL257" s="162"/>
      <c r="AM257" s="162"/>
      <c r="AN257" s="162"/>
      <c r="AO257" s="162"/>
      <c r="AP257" s="150" t="str">
        <f t="shared" si="11"/>
        <v/>
      </c>
    </row>
    <row r="258" spans="1:42" s="144" customFormat="1" ht="22.5" x14ac:dyDescent="0.3">
      <c r="A258" s="159"/>
      <c r="B258" s="157"/>
      <c r="C258" s="160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50" t="str">
        <f t="shared" ref="N258:N321" si="12">IF(B258="","",SUM(B258+295))</f>
        <v/>
      </c>
      <c r="P258" s="157"/>
      <c r="Q258" s="160" t="str">
        <f>IF(Tabela13391720[[#This Row],[Diagnóstico]]="Não Prenha",Tabela13391720[[#This Row],[Vaca]],"-")</f>
        <v>-</v>
      </c>
      <c r="R258" s="162" t="str">
        <f>IF(Tabela13391720[[#This Row],[Diagnóstico]]="Não Prenha",Tabela13391720[[#This Row],[E.C.C DG]],"-")</f>
        <v>-</v>
      </c>
      <c r="S258" s="162"/>
      <c r="T258" s="162" t="str">
        <f>IF(Tabela13391720[[#This Row],[Diagnóstico]]="Não Prenha",Tabela13391720[[#This Row],[E.C.C. IA]],"-")</f>
        <v>-</v>
      </c>
      <c r="U258" s="162" t="str">
        <f>IF(Tabela13391720[[#This Row],[Diagnóstico]]="Não Prenha",Tabela13391720[[#This Row],[Raça IA]],"-")</f>
        <v>-</v>
      </c>
      <c r="V258" s="162"/>
      <c r="W258" s="162">
        <f>Tabela13391720[[#This Row],[Categoria]]</f>
        <v>0</v>
      </c>
      <c r="X258" s="162"/>
      <c r="Y258" s="162"/>
      <c r="Z258" s="162"/>
      <c r="AA258" s="162"/>
      <c r="AB258" s="150" t="str">
        <f t="shared" ref="AB258:AB321" si="13">IF(P258="","",SUM(P258+295))</f>
        <v/>
      </c>
      <c r="AD258" s="157"/>
      <c r="AE258" s="160" t="str">
        <f>IF(Tabela13124101821[[#This Row],[Diagnóstico]]="Não Prenha ",Tabela13391720[[#This Row],[Vaca]],"-")</f>
        <v>-</v>
      </c>
      <c r="AF258" s="162"/>
      <c r="AG258" s="162"/>
      <c r="AH258" s="162"/>
      <c r="AI258" s="162"/>
      <c r="AJ258" s="162"/>
      <c r="AK258" s="162">
        <f>Tabela13391720[[#This Row],[Categoria]]</f>
        <v>0</v>
      </c>
      <c r="AL258" s="162"/>
      <c r="AM258" s="162"/>
      <c r="AN258" s="162"/>
      <c r="AO258" s="162"/>
      <c r="AP258" s="150" t="str">
        <f t="shared" ref="AP258:AP321" si="14">IF(AD258="","",SUM(AD258+295))</f>
        <v/>
      </c>
    </row>
    <row r="259" spans="1:42" s="144" customFormat="1" ht="22.5" x14ac:dyDescent="0.3">
      <c r="A259" s="159"/>
      <c r="B259" s="157"/>
      <c r="C259" s="160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50" t="str">
        <f t="shared" si="12"/>
        <v/>
      </c>
      <c r="P259" s="157"/>
      <c r="Q259" s="160" t="str">
        <f>IF(Tabela13391720[[#This Row],[Diagnóstico]]="Não Prenha",Tabela13391720[[#This Row],[Vaca]],"-")</f>
        <v>-</v>
      </c>
      <c r="R259" s="162" t="str">
        <f>IF(Tabela13391720[[#This Row],[Diagnóstico]]="Não Prenha",Tabela13391720[[#This Row],[E.C.C DG]],"-")</f>
        <v>-</v>
      </c>
      <c r="S259" s="162"/>
      <c r="T259" s="162" t="str">
        <f>IF(Tabela13391720[[#This Row],[Diagnóstico]]="Não Prenha",Tabela13391720[[#This Row],[E.C.C. IA]],"-")</f>
        <v>-</v>
      </c>
      <c r="U259" s="162" t="str">
        <f>IF(Tabela13391720[[#This Row],[Diagnóstico]]="Não Prenha",Tabela13391720[[#This Row],[Raça IA]],"-")</f>
        <v>-</v>
      </c>
      <c r="V259" s="162"/>
      <c r="W259" s="162">
        <f>Tabela13391720[[#This Row],[Categoria]]</f>
        <v>0</v>
      </c>
      <c r="X259" s="162"/>
      <c r="Y259" s="162"/>
      <c r="Z259" s="162"/>
      <c r="AA259" s="162"/>
      <c r="AB259" s="150" t="str">
        <f t="shared" si="13"/>
        <v/>
      </c>
      <c r="AD259" s="157"/>
      <c r="AE259" s="160" t="str">
        <f>IF(Tabela13124101821[[#This Row],[Diagnóstico]]="Não Prenha ",Tabela13391720[[#This Row],[Vaca]],"-")</f>
        <v>-</v>
      </c>
      <c r="AF259" s="162"/>
      <c r="AG259" s="162"/>
      <c r="AH259" s="162"/>
      <c r="AI259" s="162"/>
      <c r="AJ259" s="162"/>
      <c r="AK259" s="162">
        <f>Tabela13391720[[#This Row],[Categoria]]</f>
        <v>0</v>
      </c>
      <c r="AL259" s="162"/>
      <c r="AM259" s="162"/>
      <c r="AN259" s="162"/>
      <c r="AO259" s="162"/>
      <c r="AP259" s="150" t="str">
        <f t="shared" si="14"/>
        <v/>
      </c>
    </row>
    <row r="260" spans="1:42" s="144" customFormat="1" ht="22.5" x14ac:dyDescent="0.3">
      <c r="A260" s="159"/>
      <c r="B260" s="157"/>
      <c r="C260" s="160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50" t="str">
        <f t="shared" si="12"/>
        <v/>
      </c>
      <c r="P260" s="157"/>
      <c r="Q260" s="160" t="str">
        <f>IF(Tabela13391720[[#This Row],[Diagnóstico]]="Não Prenha",Tabela13391720[[#This Row],[Vaca]],"-")</f>
        <v>-</v>
      </c>
      <c r="R260" s="162" t="str">
        <f>IF(Tabela13391720[[#This Row],[Diagnóstico]]="Não Prenha",Tabela13391720[[#This Row],[E.C.C DG]],"-")</f>
        <v>-</v>
      </c>
      <c r="S260" s="162"/>
      <c r="T260" s="162" t="str">
        <f>IF(Tabela13391720[[#This Row],[Diagnóstico]]="Não Prenha",Tabela13391720[[#This Row],[E.C.C. IA]],"-")</f>
        <v>-</v>
      </c>
      <c r="U260" s="162" t="str">
        <f>IF(Tabela13391720[[#This Row],[Diagnóstico]]="Não Prenha",Tabela13391720[[#This Row],[Raça IA]],"-")</f>
        <v>-</v>
      </c>
      <c r="V260" s="162"/>
      <c r="W260" s="162">
        <f>Tabela13391720[[#This Row],[Categoria]]</f>
        <v>0</v>
      </c>
      <c r="X260" s="162"/>
      <c r="Y260" s="162"/>
      <c r="Z260" s="162"/>
      <c r="AA260" s="162"/>
      <c r="AB260" s="150" t="str">
        <f t="shared" si="13"/>
        <v/>
      </c>
      <c r="AD260" s="157"/>
      <c r="AE260" s="160" t="str">
        <f>IF(Tabela13124101821[[#This Row],[Diagnóstico]]="Não Prenha ",Tabela13391720[[#This Row],[Vaca]],"-")</f>
        <v>-</v>
      </c>
      <c r="AF260" s="162"/>
      <c r="AG260" s="162"/>
      <c r="AH260" s="162"/>
      <c r="AI260" s="162"/>
      <c r="AJ260" s="162"/>
      <c r="AK260" s="162">
        <f>Tabela13391720[[#This Row],[Categoria]]</f>
        <v>0</v>
      </c>
      <c r="AL260" s="162"/>
      <c r="AM260" s="162"/>
      <c r="AN260" s="162"/>
      <c r="AO260" s="162"/>
      <c r="AP260" s="150" t="str">
        <f t="shared" si="14"/>
        <v/>
      </c>
    </row>
    <row r="261" spans="1:42" s="144" customFormat="1" ht="22.5" x14ac:dyDescent="0.3">
      <c r="A261" s="159"/>
      <c r="B261" s="157"/>
      <c r="C261" s="160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50" t="str">
        <f t="shared" si="12"/>
        <v/>
      </c>
      <c r="P261" s="157"/>
      <c r="Q261" s="160" t="str">
        <f>IF(Tabela13391720[[#This Row],[Diagnóstico]]="Não Prenha",Tabela13391720[[#This Row],[Vaca]],"-")</f>
        <v>-</v>
      </c>
      <c r="R261" s="162" t="str">
        <f>IF(Tabela13391720[[#This Row],[Diagnóstico]]="Não Prenha",Tabela13391720[[#This Row],[E.C.C DG]],"-")</f>
        <v>-</v>
      </c>
      <c r="S261" s="162"/>
      <c r="T261" s="162" t="str">
        <f>IF(Tabela13391720[[#This Row],[Diagnóstico]]="Não Prenha",Tabela13391720[[#This Row],[E.C.C. IA]],"-")</f>
        <v>-</v>
      </c>
      <c r="U261" s="162" t="str">
        <f>IF(Tabela13391720[[#This Row],[Diagnóstico]]="Não Prenha",Tabela13391720[[#This Row],[Raça IA]],"-")</f>
        <v>-</v>
      </c>
      <c r="V261" s="162"/>
      <c r="W261" s="162">
        <f>Tabela13391720[[#This Row],[Categoria]]</f>
        <v>0</v>
      </c>
      <c r="X261" s="162"/>
      <c r="Y261" s="162"/>
      <c r="Z261" s="162"/>
      <c r="AA261" s="162"/>
      <c r="AB261" s="150" t="str">
        <f t="shared" si="13"/>
        <v/>
      </c>
      <c r="AD261" s="157"/>
      <c r="AE261" s="160" t="str">
        <f>IF(Tabela13124101821[[#This Row],[Diagnóstico]]="Não Prenha ",Tabela13391720[[#This Row],[Vaca]],"-")</f>
        <v>-</v>
      </c>
      <c r="AF261" s="162"/>
      <c r="AG261" s="162"/>
      <c r="AH261" s="162"/>
      <c r="AI261" s="162"/>
      <c r="AJ261" s="162"/>
      <c r="AK261" s="162">
        <f>Tabela13391720[[#This Row],[Categoria]]</f>
        <v>0</v>
      </c>
      <c r="AL261" s="162"/>
      <c r="AM261" s="162"/>
      <c r="AN261" s="162"/>
      <c r="AO261" s="162"/>
      <c r="AP261" s="150" t="str">
        <f t="shared" si="14"/>
        <v/>
      </c>
    </row>
    <row r="262" spans="1:42" s="144" customFormat="1" ht="22.5" x14ac:dyDescent="0.3">
      <c r="A262" s="159"/>
      <c r="B262" s="157"/>
      <c r="C262" s="160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50" t="str">
        <f t="shared" si="12"/>
        <v/>
      </c>
      <c r="P262" s="157"/>
      <c r="Q262" s="160" t="str">
        <f>IF(Tabela13391720[[#This Row],[Diagnóstico]]="Não Prenha",Tabela13391720[[#This Row],[Vaca]],"-")</f>
        <v>-</v>
      </c>
      <c r="R262" s="162" t="str">
        <f>IF(Tabela13391720[[#This Row],[Diagnóstico]]="Não Prenha",Tabela13391720[[#This Row],[E.C.C DG]],"-")</f>
        <v>-</v>
      </c>
      <c r="S262" s="162"/>
      <c r="T262" s="162" t="str">
        <f>IF(Tabela13391720[[#This Row],[Diagnóstico]]="Não Prenha",Tabela13391720[[#This Row],[E.C.C. IA]],"-")</f>
        <v>-</v>
      </c>
      <c r="U262" s="162" t="str">
        <f>IF(Tabela13391720[[#This Row],[Diagnóstico]]="Não Prenha",Tabela13391720[[#This Row],[Raça IA]],"-")</f>
        <v>-</v>
      </c>
      <c r="V262" s="162"/>
      <c r="W262" s="162">
        <f>Tabela13391720[[#This Row],[Categoria]]</f>
        <v>0</v>
      </c>
      <c r="X262" s="162"/>
      <c r="Y262" s="162"/>
      <c r="Z262" s="162"/>
      <c r="AA262" s="162"/>
      <c r="AB262" s="150" t="str">
        <f t="shared" si="13"/>
        <v/>
      </c>
      <c r="AD262" s="157"/>
      <c r="AE262" s="160" t="str">
        <f>IF(Tabela13124101821[[#This Row],[Diagnóstico]]="Não Prenha ",Tabela13391720[[#This Row],[Vaca]],"-")</f>
        <v>-</v>
      </c>
      <c r="AF262" s="162"/>
      <c r="AG262" s="162"/>
      <c r="AH262" s="162"/>
      <c r="AI262" s="162"/>
      <c r="AJ262" s="162"/>
      <c r="AK262" s="162">
        <f>Tabela13391720[[#This Row],[Categoria]]</f>
        <v>0</v>
      </c>
      <c r="AL262" s="162"/>
      <c r="AM262" s="162"/>
      <c r="AN262" s="162"/>
      <c r="AO262" s="162"/>
      <c r="AP262" s="150" t="str">
        <f t="shared" si="14"/>
        <v/>
      </c>
    </row>
    <row r="263" spans="1:42" s="144" customFormat="1" ht="22.5" x14ac:dyDescent="0.3">
      <c r="A263" s="159"/>
      <c r="B263" s="157"/>
      <c r="C263" s="160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50" t="str">
        <f t="shared" si="12"/>
        <v/>
      </c>
      <c r="P263" s="157"/>
      <c r="Q263" s="160" t="str">
        <f>IF(Tabela13391720[[#This Row],[Diagnóstico]]="Não Prenha",Tabela13391720[[#This Row],[Vaca]],"-")</f>
        <v>-</v>
      </c>
      <c r="R263" s="162" t="str">
        <f>IF(Tabela13391720[[#This Row],[Diagnóstico]]="Não Prenha",Tabela13391720[[#This Row],[E.C.C DG]],"-")</f>
        <v>-</v>
      </c>
      <c r="S263" s="162"/>
      <c r="T263" s="162" t="str">
        <f>IF(Tabela13391720[[#This Row],[Diagnóstico]]="Não Prenha",Tabela13391720[[#This Row],[E.C.C. IA]],"-")</f>
        <v>-</v>
      </c>
      <c r="U263" s="162" t="str">
        <f>IF(Tabela13391720[[#This Row],[Diagnóstico]]="Não Prenha",Tabela13391720[[#This Row],[Raça IA]],"-")</f>
        <v>-</v>
      </c>
      <c r="V263" s="162"/>
      <c r="W263" s="162">
        <f>Tabela13391720[[#This Row],[Categoria]]</f>
        <v>0</v>
      </c>
      <c r="X263" s="162"/>
      <c r="Y263" s="162"/>
      <c r="Z263" s="162"/>
      <c r="AA263" s="162"/>
      <c r="AB263" s="150" t="str">
        <f t="shared" si="13"/>
        <v/>
      </c>
      <c r="AD263" s="157"/>
      <c r="AE263" s="160" t="str">
        <f>IF(Tabela13124101821[[#This Row],[Diagnóstico]]="Não Prenha ",Tabela13391720[[#This Row],[Vaca]],"-")</f>
        <v>-</v>
      </c>
      <c r="AF263" s="162"/>
      <c r="AG263" s="162"/>
      <c r="AH263" s="162"/>
      <c r="AI263" s="162"/>
      <c r="AJ263" s="162"/>
      <c r="AK263" s="162">
        <f>Tabela13391720[[#This Row],[Categoria]]</f>
        <v>0</v>
      </c>
      <c r="AL263" s="162"/>
      <c r="AM263" s="162"/>
      <c r="AN263" s="162"/>
      <c r="AO263" s="162"/>
      <c r="AP263" s="150" t="str">
        <f t="shared" si="14"/>
        <v/>
      </c>
    </row>
    <row r="264" spans="1:42" s="144" customFormat="1" ht="22.5" x14ac:dyDescent="0.3">
      <c r="A264" s="159"/>
      <c r="B264" s="157"/>
      <c r="C264" s="160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50" t="str">
        <f t="shared" si="12"/>
        <v/>
      </c>
      <c r="P264" s="157"/>
      <c r="Q264" s="160" t="str">
        <f>IF(Tabela13391720[[#This Row],[Diagnóstico]]="Não Prenha",Tabela13391720[[#This Row],[Vaca]],"-")</f>
        <v>-</v>
      </c>
      <c r="R264" s="162" t="str">
        <f>IF(Tabela13391720[[#This Row],[Diagnóstico]]="Não Prenha",Tabela13391720[[#This Row],[E.C.C DG]],"-")</f>
        <v>-</v>
      </c>
      <c r="S264" s="162"/>
      <c r="T264" s="162" t="str">
        <f>IF(Tabela13391720[[#This Row],[Diagnóstico]]="Não Prenha",Tabela13391720[[#This Row],[E.C.C. IA]],"-")</f>
        <v>-</v>
      </c>
      <c r="U264" s="162" t="str">
        <f>IF(Tabela13391720[[#This Row],[Diagnóstico]]="Não Prenha",Tabela13391720[[#This Row],[Raça IA]],"-")</f>
        <v>-</v>
      </c>
      <c r="V264" s="162"/>
      <c r="W264" s="162">
        <f>Tabela13391720[[#This Row],[Categoria]]</f>
        <v>0</v>
      </c>
      <c r="X264" s="162"/>
      <c r="Y264" s="162"/>
      <c r="Z264" s="162"/>
      <c r="AA264" s="162"/>
      <c r="AB264" s="150" t="str">
        <f t="shared" si="13"/>
        <v/>
      </c>
      <c r="AD264" s="157"/>
      <c r="AE264" s="160" t="str">
        <f>IF(Tabela13124101821[[#This Row],[Diagnóstico]]="Não Prenha ",Tabela13391720[[#This Row],[Vaca]],"-")</f>
        <v>-</v>
      </c>
      <c r="AF264" s="162"/>
      <c r="AG264" s="162"/>
      <c r="AH264" s="162"/>
      <c r="AI264" s="162"/>
      <c r="AJ264" s="162"/>
      <c r="AK264" s="162">
        <f>Tabela13391720[[#This Row],[Categoria]]</f>
        <v>0</v>
      </c>
      <c r="AL264" s="162"/>
      <c r="AM264" s="162"/>
      <c r="AN264" s="162"/>
      <c r="AO264" s="162"/>
      <c r="AP264" s="150" t="str">
        <f t="shared" si="14"/>
        <v/>
      </c>
    </row>
    <row r="265" spans="1:42" s="144" customFormat="1" ht="22.5" x14ac:dyDescent="0.3">
      <c r="A265" s="159"/>
      <c r="B265" s="157"/>
      <c r="C265" s="160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50" t="str">
        <f t="shared" si="12"/>
        <v/>
      </c>
      <c r="P265" s="157"/>
      <c r="Q265" s="160" t="str">
        <f>IF(Tabela13391720[[#This Row],[Diagnóstico]]="Não Prenha",Tabela13391720[[#This Row],[Vaca]],"-")</f>
        <v>-</v>
      </c>
      <c r="R265" s="162" t="str">
        <f>IF(Tabela13391720[[#This Row],[Diagnóstico]]="Não Prenha",Tabela13391720[[#This Row],[E.C.C DG]],"-")</f>
        <v>-</v>
      </c>
      <c r="S265" s="162"/>
      <c r="T265" s="162" t="str">
        <f>IF(Tabela13391720[[#This Row],[Diagnóstico]]="Não Prenha",Tabela13391720[[#This Row],[E.C.C. IA]],"-")</f>
        <v>-</v>
      </c>
      <c r="U265" s="162" t="str">
        <f>IF(Tabela13391720[[#This Row],[Diagnóstico]]="Não Prenha",Tabela13391720[[#This Row],[Raça IA]],"-")</f>
        <v>-</v>
      </c>
      <c r="V265" s="162"/>
      <c r="W265" s="162">
        <f>Tabela13391720[[#This Row],[Categoria]]</f>
        <v>0</v>
      </c>
      <c r="X265" s="162"/>
      <c r="Y265" s="162"/>
      <c r="Z265" s="162"/>
      <c r="AA265" s="162"/>
      <c r="AB265" s="150" t="str">
        <f t="shared" si="13"/>
        <v/>
      </c>
      <c r="AD265" s="157"/>
      <c r="AE265" s="160" t="str">
        <f>IF(Tabela13124101821[[#This Row],[Diagnóstico]]="Não Prenha ",Tabela13391720[[#This Row],[Vaca]],"-")</f>
        <v>-</v>
      </c>
      <c r="AF265" s="162"/>
      <c r="AG265" s="162"/>
      <c r="AH265" s="162"/>
      <c r="AI265" s="162"/>
      <c r="AJ265" s="162"/>
      <c r="AK265" s="162">
        <f>Tabela13391720[[#This Row],[Categoria]]</f>
        <v>0</v>
      </c>
      <c r="AL265" s="162"/>
      <c r="AM265" s="162"/>
      <c r="AN265" s="162"/>
      <c r="AO265" s="162"/>
      <c r="AP265" s="150" t="str">
        <f t="shared" si="14"/>
        <v/>
      </c>
    </row>
    <row r="266" spans="1:42" s="144" customFormat="1" ht="22.5" x14ac:dyDescent="0.3">
      <c r="A266" s="159"/>
      <c r="B266" s="157"/>
      <c r="C266" s="160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50" t="str">
        <f t="shared" si="12"/>
        <v/>
      </c>
      <c r="P266" s="157"/>
      <c r="Q266" s="160" t="str">
        <f>IF(Tabela13391720[[#This Row],[Diagnóstico]]="Não Prenha",Tabela13391720[[#This Row],[Vaca]],"-")</f>
        <v>-</v>
      </c>
      <c r="R266" s="162" t="str">
        <f>IF(Tabela13391720[[#This Row],[Diagnóstico]]="Não Prenha",Tabela13391720[[#This Row],[E.C.C DG]],"-")</f>
        <v>-</v>
      </c>
      <c r="S266" s="162"/>
      <c r="T266" s="162" t="str">
        <f>IF(Tabela13391720[[#This Row],[Diagnóstico]]="Não Prenha",Tabela13391720[[#This Row],[E.C.C. IA]],"-")</f>
        <v>-</v>
      </c>
      <c r="U266" s="162" t="str">
        <f>IF(Tabela13391720[[#This Row],[Diagnóstico]]="Não Prenha",Tabela13391720[[#This Row],[Raça IA]],"-")</f>
        <v>-</v>
      </c>
      <c r="V266" s="162"/>
      <c r="W266" s="162">
        <f>Tabela13391720[[#This Row],[Categoria]]</f>
        <v>0</v>
      </c>
      <c r="X266" s="162"/>
      <c r="Y266" s="162"/>
      <c r="Z266" s="162"/>
      <c r="AA266" s="162"/>
      <c r="AB266" s="150" t="str">
        <f t="shared" si="13"/>
        <v/>
      </c>
      <c r="AD266" s="157"/>
      <c r="AE266" s="160" t="str">
        <f>IF(Tabela13124101821[[#This Row],[Diagnóstico]]="Não Prenha ",Tabela13391720[[#This Row],[Vaca]],"-")</f>
        <v>-</v>
      </c>
      <c r="AF266" s="162"/>
      <c r="AG266" s="162"/>
      <c r="AH266" s="162"/>
      <c r="AI266" s="162"/>
      <c r="AJ266" s="162"/>
      <c r="AK266" s="162">
        <f>Tabela13391720[[#This Row],[Categoria]]</f>
        <v>0</v>
      </c>
      <c r="AL266" s="162"/>
      <c r="AM266" s="162"/>
      <c r="AN266" s="162"/>
      <c r="AO266" s="162"/>
      <c r="AP266" s="150" t="str">
        <f t="shared" si="14"/>
        <v/>
      </c>
    </row>
    <row r="267" spans="1:42" s="144" customFormat="1" ht="22.5" x14ac:dyDescent="0.3">
      <c r="A267" s="159"/>
      <c r="B267" s="157"/>
      <c r="C267" s="160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50" t="str">
        <f t="shared" si="12"/>
        <v/>
      </c>
      <c r="P267" s="157"/>
      <c r="Q267" s="160" t="str">
        <f>IF(Tabela13391720[[#This Row],[Diagnóstico]]="Não Prenha",Tabela13391720[[#This Row],[Vaca]],"-")</f>
        <v>-</v>
      </c>
      <c r="R267" s="162" t="str">
        <f>IF(Tabela13391720[[#This Row],[Diagnóstico]]="Não Prenha",Tabela13391720[[#This Row],[E.C.C DG]],"-")</f>
        <v>-</v>
      </c>
      <c r="S267" s="162"/>
      <c r="T267" s="162" t="str">
        <f>IF(Tabela13391720[[#This Row],[Diagnóstico]]="Não Prenha",Tabela13391720[[#This Row],[E.C.C. IA]],"-")</f>
        <v>-</v>
      </c>
      <c r="U267" s="162" t="str">
        <f>IF(Tabela13391720[[#This Row],[Diagnóstico]]="Não Prenha",Tabela13391720[[#This Row],[Raça IA]],"-")</f>
        <v>-</v>
      </c>
      <c r="V267" s="162"/>
      <c r="W267" s="162">
        <f>Tabela13391720[[#This Row],[Categoria]]</f>
        <v>0</v>
      </c>
      <c r="X267" s="162"/>
      <c r="Y267" s="162"/>
      <c r="Z267" s="162"/>
      <c r="AA267" s="162"/>
      <c r="AB267" s="150" t="str">
        <f t="shared" si="13"/>
        <v/>
      </c>
      <c r="AD267" s="157"/>
      <c r="AE267" s="160" t="str">
        <f>IF(Tabela13124101821[[#This Row],[Diagnóstico]]="Não Prenha ",Tabela13391720[[#This Row],[Vaca]],"-")</f>
        <v>-</v>
      </c>
      <c r="AF267" s="162"/>
      <c r="AG267" s="162"/>
      <c r="AH267" s="162"/>
      <c r="AI267" s="162"/>
      <c r="AJ267" s="162"/>
      <c r="AK267" s="162">
        <f>Tabela13391720[[#This Row],[Categoria]]</f>
        <v>0</v>
      </c>
      <c r="AL267" s="162"/>
      <c r="AM267" s="162"/>
      <c r="AN267" s="162"/>
      <c r="AO267" s="162"/>
      <c r="AP267" s="150" t="str">
        <f t="shared" si="14"/>
        <v/>
      </c>
    </row>
    <row r="268" spans="1:42" s="144" customFormat="1" ht="22.5" x14ac:dyDescent="0.3">
      <c r="A268" s="159"/>
      <c r="B268" s="157"/>
      <c r="C268" s="160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50" t="str">
        <f t="shared" si="12"/>
        <v/>
      </c>
      <c r="P268" s="157"/>
      <c r="Q268" s="160" t="str">
        <f>IF(Tabela13391720[[#This Row],[Diagnóstico]]="Não Prenha",Tabela13391720[[#This Row],[Vaca]],"-")</f>
        <v>-</v>
      </c>
      <c r="R268" s="162" t="str">
        <f>IF(Tabela13391720[[#This Row],[Diagnóstico]]="Não Prenha",Tabela13391720[[#This Row],[E.C.C DG]],"-")</f>
        <v>-</v>
      </c>
      <c r="S268" s="162"/>
      <c r="T268" s="162" t="str">
        <f>IF(Tabela13391720[[#This Row],[Diagnóstico]]="Não Prenha",Tabela13391720[[#This Row],[E.C.C. IA]],"-")</f>
        <v>-</v>
      </c>
      <c r="U268" s="162" t="str">
        <f>IF(Tabela13391720[[#This Row],[Diagnóstico]]="Não Prenha",Tabela13391720[[#This Row],[Raça IA]],"-")</f>
        <v>-</v>
      </c>
      <c r="V268" s="162"/>
      <c r="W268" s="162">
        <f>Tabela13391720[[#This Row],[Categoria]]</f>
        <v>0</v>
      </c>
      <c r="X268" s="162"/>
      <c r="Y268" s="162"/>
      <c r="Z268" s="162"/>
      <c r="AA268" s="162"/>
      <c r="AB268" s="150" t="str">
        <f t="shared" si="13"/>
        <v/>
      </c>
      <c r="AD268" s="157"/>
      <c r="AE268" s="160" t="str">
        <f>IF(Tabela13124101821[[#This Row],[Diagnóstico]]="Não Prenha ",Tabela13391720[[#This Row],[Vaca]],"-")</f>
        <v>-</v>
      </c>
      <c r="AF268" s="162"/>
      <c r="AG268" s="162"/>
      <c r="AH268" s="162"/>
      <c r="AI268" s="162"/>
      <c r="AJ268" s="162"/>
      <c r="AK268" s="162">
        <f>Tabela13391720[[#This Row],[Categoria]]</f>
        <v>0</v>
      </c>
      <c r="AL268" s="162"/>
      <c r="AM268" s="162"/>
      <c r="AN268" s="162"/>
      <c r="AO268" s="162"/>
      <c r="AP268" s="150" t="str">
        <f t="shared" si="14"/>
        <v/>
      </c>
    </row>
    <row r="269" spans="1:42" s="144" customFormat="1" ht="22.5" x14ac:dyDescent="0.3">
      <c r="A269" s="159"/>
      <c r="B269" s="157"/>
      <c r="C269" s="160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50" t="str">
        <f t="shared" si="12"/>
        <v/>
      </c>
      <c r="P269" s="157"/>
      <c r="Q269" s="160" t="str">
        <f>IF(Tabela13391720[[#This Row],[Diagnóstico]]="Não Prenha",Tabela13391720[[#This Row],[Vaca]],"-")</f>
        <v>-</v>
      </c>
      <c r="R269" s="162" t="str">
        <f>IF(Tabela13391720[[#This Row],[Diagnóstico]]="Não Prenha",Tabela13391720[[#This Row],[E.C.C DG]],"-")</f>
        <v>-</v>
      </c>
      <c r="S269" s="162"/>
      <c r="T269" s="162" t="str">
        <f>IF(Tabela13391720[[#This Row],[Diagnóstico]]="Não Prenha",Tabela13391720[[#This Row],[E.C.C. IA]],"-")</f>
        <v>-</v>
      </c>
      <c r="U269" s="162" t="str">
        <f>IF(Tabela13391720[[#This Row],[Diagnóstico]]="Não Prenha",Tabela13391720[[#This Row],[Raça IA]],"-")</f>
        <v>-</v>
      </c>
      <c r="V269" s="162"/>
      <c r="W269" s="162">
        <f>Tabela13391720[[#This Row],[Categoria]]</f>
        <v>0</v>
      </c>
      <c r="X269" s="162"/>
      <c r="Y269" s="162"/>
      <c r="Z269" s="162"/>
      <c r="AA269" s="162"/>
      <c r="AB269" s="150" t="str">
        <f t="shared" si="13"/>
        <v/>
      </c>
      <c r="AD269" s="157"/>
      <c r="AE269" s="160" t="str">
        <f>IF(Tabela13124101821[[#This Row],[Diagnóstico]]="Não Prenha ",Tabela13391720[[#This Row],[Vaca]],"-")</f>
        <v>-</v>
      </c>
      <c r="AF269" s="162"/>
      <c r="AG269" s="162"/>
      <c r="AH269" s="162"/>
      <c r="AI269" s="162"/>
      <c r="AJ269" s="162"/>
      <c r="AK269" s="162">
        <f>Tabela13391720[[#This Row],[Categoria]]</f>
        <v>0</v>
      </c>
      <c r="AL269" s="162"/>
      <c r="AM269" s="162"/>
      <c r="AN269" s="162"/>
      <c r="AO269" s="162"/>
      <c r="AP269" s="150" t="str">
        <f t="shared" si="14"/>
        <v/>
      </c>
    </row>
    <row r="270" spans="1:42" s="144" customFormat="1" ht="22.5" x14ac:dyDescent="0.3">
      <c r="A270" s="159"/>
      <c r="B270" s="157"/>
      <c r="C270" s="160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50" t="str">
        <f t="shared" si="12"/>
        <v/>
      </c>
      <c r="P270" s="157"/>
      <c r="Q270" s="160" t="str">
        <f>IF(Tabela13391720[[#This Row],[Diagnóstico]]="Não Prenha",Tabela13391720[[#This Row],[Vaca]],"-")</f>
        <v>-</v>
      </c>
      <c r="R270" s="162" t="str">
        <f>IF(Tabela13391720[[#This Row],[Diagnóstico]]="Não Prenha",Tabela13391720[[#This Row],[E.C.C DG]],"-")</f>
        <v>-</v>
      </c>
      <c r="S270" s="162"/>
      <c r="T270" s="162" t="str">
        <f>IF(Tabela13391720[[#This Row],[Diagnóstico]]="Não Prenha",Tabela13391720[[#This Row],[E.C.C. IA]],"-")</f>
        <v>-</v>
      </c>
      <c r="U270" s="162" t="str">
        <f>IF(Tabela13391720[[#This Row],[Diagnóstico]]="Não Prenha",Tabela13391720[[#This Row],[Raça IA]],"-")</f>
        <v>-</v>
      </c>
      <c r="V270" s="162"/>
      <c r="W270" s="162">
        <f>Tabela13391720[[#This Row],[Categoria]]</f>
        <v>0</v>
      </c>
      <c r="X270" s="162"/>
      <c r="Y270" s="162"/>
      <c r="Z270" s="162"/>
      <c r="AA270" s="162"/>
      <c r="AB270" s="150" t="str">
        <f t="shared" si="13"/>
        <v/>
      </c>
      <c r="AD270" s="157"/>
      <c r="AE270" s="160" t="str">
        <f>IF(Tabela13124101821[[#This Row],[Diagnóstico]]="Não Prenha ",Tabela13391720[[#This Row],[Vaca]],"-")</f>
        <v>-</v>
      </c>
      <c r="AF270" s="162"/>
      <c r="AG270" s="162"/>
      <c r="AH270" s="162"/>
      <c r="AI270" s="162"/>
      <c r="AJ270" s="162"/>
      <c r="AK270" s="162">
        <f>Tabela13391720[[#This Row],[Categoria]]</f>
        <v>0</v>
      </c>
      <c r="AL270" s="162"/>
      <c r="AM270" s="162"/>
      <c r="AN270" s="162"/>
      <c r="AO270" s="162"/>
      <c r="AP270" s="150" t="str">
        <f t="shared" si="14"/>
        <v/>
      </c>
    </row>
    <row r="271" spans="1:42" s="144" customFormat="1" ht="22.5" x14ac:dyDescent="0.3">
      <c r="A271" s="159"/>
      <c r="B271" s="157"/>
      <c r="C271" s="160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50" t="str">
        <f t="shared" si="12"/>
        <v/>
      </c>
      <c r="P271" s="157"/>
      <c r="Q271" s="160" t="str">
        <f>IF(Tabela13391720[[#This Row],[Diagnóstico]]="Não Prenha",Tabela13391720[[#This Row],[Vaca]],"-")</f>
        <v>-</v>
      </c>
      <c r="R271" s="162" t="str">
        <f>IF(Tabela13391720[[#This Row],[Diagnóstico]]="Não Prenha",Tabela13391720[[#This Row],[E.C.C DG]],"-")</f>
        <v>-</v>
      </c>
      <c r="S271" s="162"/>
      <c r="T271" s="162" t="str">
        <f>IF(Tabela13391720[[#This Row],[Diagnóstico]]="Não Prenha",Tabela13391720[[#This Row],[E.C.C. IA]],"-")</f>
        <v>-</v>
      </c>
      <c r="U271" s="162" t="str">
        <f>IF(Tabela13391720[[#This Row],[Diagnóstico]]="Não Prenha",Tabela13391720[[#This Row],[Raça IA]],"-")</f>
        <v>-</v>
      </c>
      <c r="V271" s="162"/>
      <c r="W271" s="162">
        <f>Tabela13391720[[#This Row],[Categoria]]</f>
        <v>0</v>
      </c>
      <c r="X271" s="162"/>
      <c r="Y271" s="162"/>
      <c r="Z271" s="162"/>
      <c r="AA271" s="162"/>
      <c r="AB271" s="150" t="str">
        <f t="shared" si="13"/>
        <v/>
      </c>
      <c r="AD271" s="157"/>
      <c r="AE271" s="160" t="str">
        <f>IF(Tabela13124101821[[#This Row],[Diagnóstico]]="Não Prenha ",Tabela13391720[[#This Row],[Vaca]],"-")</f>
        <v>-</v>
      </c>
      <c r="AF271" s="162"/>
      <c r="AG271" s="162"/>
      <c r="AH271" s="162"/>
      <c r="AI271" s="162"/>
      <c r="AJ271" s="162"/>
      <c r="AK271" s="162">
        <f>Tabela13391720[[#This Row],[Categoria]]</f>
        <v>0</v>
      </c>
      <c r="AL271" s="162"/>
      <c r="AM271" s="162"/>
      <c r="AN271" s="162"/>
      <c r="AO271" s="162"/>
      <c r="AP271" s="150" t="str">
        <f t="shared" si="14"/>
        <v/>
      </c>
    </row>
    <row r="272" spans="1:42" s="144" customFormat="1" ht="22.5" x14ac:dyDescent="0.3">
      <c r="A272" s="159"/>
      <c r="B272" s="157"/>
      <c r="C272" s="160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50" t="str">
        <f t="shared" si="12"/>
        <v/>
      </c>
      <c r="P272" s="157"/>
      <c r="Q272" s="160" t="str">
        <f>IF(Tabela13391720[[#This Row],[Diagnóstico]]="Não Prenha",Tabela13391720[[#This Row],[Vaca]],"-")</f>
        <v>-</v>
      </c>
      <c r="R272" s="162" t="str">
        <f>IF(Tabela13391720[[#This Row],[Diagnóstico]]="Não Prenha",Tabela13391720[[#This Row],[E.C.C DG]],"-")</f>
        <v>-</v>
      </c>
      <c r="S272" s="162"/>
      <c r="T272" s="162" t="str">
        <f>IF(Tabela13391720[[#This Row],[Diagnóstico]]="Não Prenha",Tabela13391720[[#This Row],[E.C.C. IA]],"-")</f>
        <v>-</v>
      </c>
      <c r="U272" s="162" t="str">
        <f>IF(Tabela13391720[[#This Row],[Diagnóstico]]="Não Prenha",Tabela13391720[[#This Row],[Raça IA]],"-")</f>
        <v>-</v>
      </c>
      <c r="V272" s="162"/>
      <c r="W272" s="162">
        <f>Tabela13391720[[#This Row],[Categoria]]</f>
        <v>0</v>
      </c>
      <c r="X272" s="162"/>
      <c r="Y272" s="162"/>
      <c r="Z272" s="162"/>
      <c r="AA272" s="162"/>
      <c r="AB272" s="150" t="str">
        <f t="shared" si="13"/>
        <v/>
      </c>
      <c r="AD272" s="157"/>
      <c r="AE272" s="160" t="str">
        <f>IF(Tabela13124101821[[#This Row],[Diagnóstico]]="Não Prenha ",Tabela13391720[[#This Row],[Vaca]],"-")</f>
        <v>-</v>
      </c>
      <c r="AF272" s="162"/>
      <c r="AG272" s="162"/>
      <c r="AH272" s="162"/>
      <c r="AI272" s="162"/>
      <c r="AJ272" s="162"/>
      <c r="AK272" s="162">
        <f>Tabela13391720[[#This Row],[Categoria]]</f>
        <v>0</v>
      </c>
      <c r="AL272" s="162"/>
      <c r="AM272" s="162"/>
      <c r="AN272" s="162"/>
      <c r="AO272" s="162"/>
      <c r="AP272" s="150" t="str">
        <f t="shared" si="14"/>
        <v/>
      </c>
    </row>
    <row r="273" spans="1:42" s="144" customFormat="1" ht="22.5" x14ac:dyDescent="0.3">
      <c r="A273" s="159"/>
      <c r="B273" s="157"/>
      <c r="C273" s="160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50" t="str">
        <f t="shared" si="12"/>
        <v/>
      </c>
      <c r="P273" s="157"/>
      <c r="Q273" s="160" t="str">
        <f>IF(Tabela13391720[[#This Row],[Diagnóstico]]="Não Prenha",Tabela13391720[[#This Row],[Vaca]],"-")</f>
        <v>-</v>
      </c>
      <c r="R273" s="162" t="str">
        <f>IF(Tabela13391720[[#This Row],[Diagnóstico]]="Não Prenha",Tabela13391720[[#This Row],[E.C.C DG]],"-")</f>
        <v>-</v>
      </c>
      <c r="S273" s="162"/>
      <c r="T273" s="162" t="str">
        <f>IF(Tabela13391720[[#This Row],[Diagnóstico]]="Não Prenha",Tabela13391720[[#This Row],[E.C.C. IA]],"-")</f>
        <v>-</v>
      </c>
      <c r="U273" s="162" t="str">
        <f>IF(Tabela13391720[[#This Row],[Diagnóstico]]="Não Prenha",Tabela13391720[[#This Row],[Raça IA]],"-")</f>
        <v>-</v>
      </c>
      <c r="V273" s="162"/>
      <c r="W273" s="162">
        <f>Tabela13391720[[#This Row],[Categoria]]</f>
        <v>0</v>
      </c>
      <c r="X273" s="162"/>
      <c r="Y273" s="162"/>
      <c r="Z273" s="162"/>
      <c r="AA273" s="162"/>
      <c r="AB273" s="150" t="str">
        <f t="shared" si="13"/>
        <v/>
      </c>
      <c r="AD273" s="157"/>
      <c r="AE273" s="160" t="str">
        <f>IF(Tabela13124101821[[#This Row],[Diagnóstico]]="Não Prenha ",Tabela13391720[[#This Row],[Vaca]],"-")</f>
        <v>-</v>
      </c>
      <c r="AF273" s="162"/>
      <c r="AG273" s="162"/>
      <c r="AH273" s="162"/>
      <c r="AI273" s="162"/>
      <c r="AJ273" s="162"/>
      <c r="AK273" s="162">
        <f>Tabela13391720[[#This Row],[Categoria]]</f>
        <v>0</v>
      </c>
      <c r="AL273" s="162"/>
      <c r="AM273" s="162"/>
      <c r="AN273" s="162"/>
      <c r="AO273" s="162"/>
      <c r="AP273" s="150" t="str">
        <f t="shared" si="14"/>
        <v/>
      </c>
    </row>
    <row r="274" spans="1:42" s="144" customFormat="1" ht="22.5" x14ac:dyDescent="0.3">
      <c r="A274" s="159"/>
      <c r="B274" s="157"/>
      <c r="C274" s="160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50" t="str">
        <f t="shared" si="12"/>
        <v/>
      </c>
      <c r="P274" s="157"/>
      <c r="Q274" s="160" t="str">
        <f>IF(Tabela13391720[[#This Row],[Diagnóstico]]="Não Prenha",Tabela13391720[[#This Row],[Vaca]],"-")</f>
        <v>-</v>
      </c>
      <c r="R274" s="162" t="str">
        <f>IF(Tabela13391720[[#This Row],[Diagnóstico]]="Não Prenha",Tabela13391720[[#This Row],[E.C.C DG]],"-")</f>
        <v>-</v>
      </c>
      <c r="S274" s="162"/>
      <c r="T274" s="162" t="str">
        <f>IF(Tabela13391720[[#This Row],[Diagnóstico]]="Não Prenha",Tabela13391720[[#This Row],[E.C.C. IA]],"-")</f>
        <v>-</v>
      </c>
      <c r="U274" s="162" t="str">
        <f>IF(Tabela13391720[[#This Row],[Diagnóstico]]="Não Prenha",Tabela13391720[[#This Row],[Raça IA]],"-")</f>
        <v>-</v>
      </c>
      <c r="V274" s="162"/>
      <c r="W274" s="162">
        <f>Tabela13391720[[#This Row],[Categoria]]</f>
        <v>0</v>
      </c>
      <c r="X274" s="162"/>
      <c r="Y274" s="162"/>
      <c r="Z274" s="162"/>
      <c r="AA274" s="162"/>
      <c r="AB274" s="150" t="str">
        <f t="shared" si="13"/>
        <v/>
      </c>
      <c r="AD274" s="157"/>
      <c r="AE274" s="160" t="str">
        <f>IF(Tabela13124101821[[#This Row],[Diagnóstico]]="Não Prenha ",Tabela13391720[[#This Row],[Vaca]],"-")</f>
        <v>-</v>
      </c>
      <c r="AF274" s="162"/>
      <c r="AG274" s="162"/>
      <c r="AH274" s="162"/>
      <c r="AI274" s="162"/>
      <c r="AJ274" s="162"/>
      <c r="AK274" s="162">
        <f>Tabela13391720[[#This Row],[Categoria]]</f>
        <v>0</v>
      </c>
      <c r="AL274" s="162"/>
      <c r="AM274" s="162"/>
      <c r="AN274" s="162"/>
      <c r="AO274" s="162"/>
      <c r="AP274" s="150" t="str">
        <f t="shared" si="14"/>
        <v/>
      </c>
    </row>
    <row r="275" spans="1:42" s="144" customFormat="1" ht="22.5" x14ac:dyDescent="0.3">
      <c r="A275" s="159"/>
      <c r="B275" s="157"/>
      <c r="C275" s="160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50" t="str">
        <f t="shared" si="12"/>
        <v/>
      </c>
      <c r="P275" s="157"/>
      <c r="Q275" s="160" t="str">
        <f>IF(Tabela13391720[[#This Row],[Diagnóstico]]="Não Prenha",Tabela13391720[[#This Row],[Vaca]],"-")</f>
        <v>-</v>
      </c>
      <c r="R275" s="162" t="str">
        <f>IF(Tabela13391720[[#This Row],[Diagnóstico]]="Não Prenha",Tabela13391720[[#This Row],[E.C.C DG]],"-")</f>
        <v>-</v>
      </c>
      <c r="S275" s="162"/>
      <c r="T275" s="162" t="str">
        <f>IF(Tabela13391720[[#This Row],[Diagnóstico]]="Não Prenha",Tabela13391720[[#This Row],[E.C.C. IA]],"-")</f>
        <v>-</v>
      </c>
      <c r="U275" s="162" t="str">
        <f>IF(Tabela13391720[[#This Row],[Diagnóstico]]="Não Prenha",Tabela13391720[[#This Row],[Raça IA]],"-")</f>
        <v>-</v>
      </c>
      <c r="V275" s="162"/>
      <c r="W275" s="162">
        <f>Tabela13391720[[#This Row],[Categoria]]</f>
        <v>0</v>
      </c>
      <c r="X275" s="162"/>
      <c r="Y275" s="162"/>
      <c r="Z275" s="162"/>
      <c r="AA275" s="162"/>
      <c r="AB275" s="150" t="str">
        <f t="shared" si="13"/>
        <v/>
      </c>
      <c r="AD275" s="157"/>
      <c r="AE275" s="160" t="str">
        <f>IF(Tabela13124101821[[#This Row],[Diagnóstico]]="Não Prenha ",Tabela13391720[[#This Row],[Vaca]],"-")</f>
        <v>-</v>
      </c>
      <c r="AF275" s="162"/>
      <c r="AG275" s="162"/>
      <c r="AH275" s="162"/>
      <c r="AI275" s="162"/>
      <c r="AJ275" s="162"/>
      <c r="AK275" s="162">
        <f>Tabela13391720[[#This Row],[Categoria]]</f>
        <v>0</v>
      </c>
      <c r="AL275" s="162"/>
      <c r="AM275" s="162"/>
      <c r="AN275" s="162"/>
      <c r="AO275" s="162"/>
      <c r="AP275" s="150" t="str">
        <f t="shared" si="14"/>
        <v/>
      </c>
    </row>
    <row r="276" spans="1:42" s="144" customFormat="1" ht="22.5" x14ac:dyDescent="0.3">
      <c r="A276" s="159"/>
      <c r="B276" s="157"/>
      <c r="C276" s="160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50" t="str">
        <f t="shared" si="12"/>
        <v/>
      </c>
      <c r="P276" s="157"/>
      <c r="Q276" s="160" t="str">
        <f>IF(Tabela13391720[[#This Row],[Diagnóstico]]="Não Prenha",Tabela13391720[[#This Row],[Vaca]],"-")</f>
        <v>-</v>
      </c>
      <c r="R276" s="162" t="str">
        <f>IF(Tabela13391720[[#This Row],[Diagnóstico]]="Não Prenha",Tabela13391720[[#This Row],[E.C.C DG]],"-")</f>
        <v>-</v>
      </c>
      <c r="S276" s="162"/>
      <c r="T276" s="162" t="str">
        <f>IF(Tabela13391720[[#This Row],[Diagnóstico]]="Não Prenha",Tabela13391720[[#This Row],[E.C.C. IA]],"-")</f>
        <v>-</v>
      </c>
      <c r="U276" s="162" t="str">
        <f>IF(Tabela13391720[[#This Row],[Diagnóstico]]="Não Prenha",Tabela13391720[[#This Row],[Raça IA]],"-")</f>
        <v>-</v>
      </c>
      <c r="V276" s="162"/>
      <c r="W276" s="162">
        <f>Tabela13391720[[#This Row],[Categoria]]</f>
        <v>0</v>
      </c>
      <c r="X276" s="162"/>
      <c r="Y276" s="162"/>
      <c r="Z276" s="162"/>
      <c r="AA276" s="162"/>
      <c r="AB276" s="150" t="str">
        <f t="shared" si="13"/>
        <v/>
      </c>
      <c r="AD276" s="157"/>
      <c r="AE276" s="160" t="str">
        <f>IF(Tabela13124101821[[#This Row],[Diagnóstico]]="Não Prenha ",Tabela13391720[[#This Row],[Vaca]],"-")</f>
        <v>-</v>
      </c>
      <c r="AF276" s="162"/>
      <c r="AG276" s="162"/>
      <c r="AH276" s="162"/>
      <c r="AI276" s="162"/>
      <c r="AJ276" s="162"/>
      <c r="AK276" s="162">
        <f>Tabela13391720[[#This Row],[Categoria]]</f>
        <v>0</v>
      </c>
      <c r="AL276" s="162"/>
      <c r="AM276" s="162"/>
      <c r="AN276" s="162"/>
      <c r="AO276" s="162"/>
      <c r="AP276" s="150" t="str">
        <f t="shared" si="14"/>
        <v/>
      </c>
    </row>
    <row r="277" spans="1:42" s="144" customFormat="1" ht="22.5" x14ac:dyDescent="0.3">
      <c r="A277" s="159"/>
      <c r="B277" s="157"/>
      <c r="C277" s="160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50" t="str">
        <f t="shared" si="12"/>
        <v/>
      </c>
      <c r="P277" s="157"/>
      <c r="Q277" s="160" t="str">
        <f>IF(Tabela13391720[[#This Row],[Diagnóstico]]="Não Prenha",Tabela13391720[[#This Row],[Vaca]],"-")</f>
        <v>-</v>
      </c>
      <c r="R277" s="162" t="str">
        <f>IF(Tabela13391720[[#This Row],[Diagnóstico]]="Não Prenha",Tabela13391720[[#This Row],[E.C.C DG]],"-")</f>
        <v>-</v>
      </c>
      <c r="S277" s="162"/>
      <c r="T277" s="162" t="str">
        <f>IF(Tabela13391720[[#This Row],[Diagnóstico]]="Não Prenha",Tabela13391720[[#This Row],[E.C.C. IA]],"-")</f>
        <v>-</v>
      </c>
      <c r="U277" s="162" t="str">
        <f>IF(Tabela13391720[[#This Row],[Diagnóstico]]="Não Prenha",Tabela13391720[[#This Row],[Raça IA]],"-")</f>
        <v>-</v>
      </c>
      <c r="V277" s="162"/>
      <c r="W277" s="162">
        <f>Tabela13391720[[#This Row],[Categoria]]</f>
        <v>0</v>
      </c>
      <c r="X277" s="162"/>
      <c r="Y277" s="162"/>
      <c r="Z277" s="162"/>
      <c r="AA277" s="162"/>
      <c r="AB277" s="150" t="str">
        <f t="shared" si="13"/>
        <v/>
      </c>
      <c r="AD277" s="157"/>
      <c r="AE277" s="160" t="str">
        <f>IF(Tabela13124101821[[#This Row],[Diagnóstico]]="Não Prenha ",Tabela13391720[[#This Row],[Vaca]],"-")</f>
        <v>-</v>
      </c>
      <c r="AF277" s="162"/>
      <c r="AG277" s="162"/>
      <c r="AH277" s="162"/>
      <c r="AI277" s="162"/>
      <c r="AJ277" s="162"/>
      <c r="AK277" s="162">
        <f>Tabela13391720[[#This Row],[Categoria]]</f>
        <v>0</v>
      </c>
      <c r="AL277" s="162"/>
      <c r="AM277" s="162"/>
      <c r="AN277" s="162"/>
      <c r="AO277" s="162"/>
      <c r="AP277" s="150" t="str">
        <f t="shared" si="14"/>
        <v/>
      </c>
    </row>
    <row r="278" spans="1:42" s="144" customFormat="1" ht="22.5" x14ac:dyDescent="0.3">
      <c r="A278" s="159"/>
      <c r="B278" s="157"/>
      <c r="C278" s="160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50" t="str">
        <f t="shared" si="12"/>
        <v/>
      </c>
      <c r="P278" s="157"/>
      <c r="Q278" s="160" t="str">
        <f>IF(Tabela13391720[[#This Row],[Diagnóstico]]="Não Prenha",Tabela13391720[[#This Row],[Vaca]],"-")</f>
        <v>-</v>
      </c>
      <c r="R278" s="162" t="str">
        <f>IF(Tabela13391720[[#This Row],[Diagnóstico]]="Não Prenha",Tabela13391720[[#This Row],[E.C.C DG]],"-")</f>
        <v>-</v>
      </c>
      <c r="S278" s="162"/>
      <c r="T278" s="162" t="str">
        <f>IF(Tabela13391720[[#This Row],[Diagnóstico]]="Não Prenha",Tabela13391720[[#This Row],[E.C.C. IA]],"-")</f>
        <v>-</v>
      </c>
      <c r="U278" s="162" t="str">
        <f>IF(Tabela13391720[[#This Row],[Diagnóstico]]="Não Prenha",Tabela13391720[[#This Row],[Raça IA]],"-")</f>
        <v>-</v>
      </c>
      <c r="V278" s="162"/>
      <c r="W278" s="162">
        <f>Tabela13391720[[#This Row],[Categoria]]</f>
        <v>0</v>
      </c>
      <c r="X278" s="162"/>
      <c r="Y278" s="162"/>
      <c r="Z278" s="162"/>
      <c r="AA278" s="162"/>
      <c r="AB278" s="150" t="str">
        <f t="shared" si="13"/>
        <v/>
      </c>
      <c r="AD278" s="157"/>
      <c r="AE278" s="160" t="str">
        <f>IF(Tabela13124101821[[#This Row],[Diagnóstico]]="Não Prenha ",Tabela13391720[[#This Row],[Vaca]],"-")</f>
        <v>-</v>
      </c>
      <c r="AF278" s="162"/>
      <c r="AG278" s="162"/>
      <c r="AH278" s="162"/>
      <c r="AI278" s="162"/>
      <c r="AJ278" s="162"/>
      <c r="AK278" s="162">
        <f>Tabela13391720[[#This Row],[Categoria]]</f>
        <v>0</v>
      </c>
      <c r="AL278" s="162"/>
      <c r="AM278" s="162"/>
      <c r="AN278" s="162"/>
      <c r="AO278" s="162"/>
      <c r="AP278" s="150" t="str">
        <f t="shared" si="14"/>
        <v/>
      </c>
    </row>
    <row r="279" spans="1:42" s="144" customFormat="1" ht="22.5" x14ac:dyDescent="0.3">
      <c r="A279" s="159"/>
      <c r="B279" s="157"/>
      <c r="C279" s="160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50" t="str">
        <f t="shared" si="12"/>
        <v/>
      </c>
      <c r="P279" s="157"/>
      <c r="Q279" s="160" t="str">
        <f>IF(Tabela13391720[[#This Row],[Diagnóstico]]="Não Prenha",Tabela13391720[[#This Row],[Vaca]],"-")</f>
        <v>-</v>
      </c>
      <c r="R279" s="162" t="str">
        <f>IF(Tabela13391720[[#This Row],[Diagnóstico]]="Não Prenha",Tabela13391720[[#This Row],[E.C.C DG]],"-")</f>
        <v>-</v>
      </c>
      <c r="S279" s="162"/>
      <c r="T279" s="162" t="str">
        <f>IF(Tabela13391720[[#This Row],[Diagnóstico]]="Não Prenha",Tabela13391720[[#This Row],[E.C.C. IA]],"-")</f>
        <v>-</v>
      </c>
      <c r="U279" s="162" t="str">
        <f>IF(Tabela13391720[[#This Row],[Diagnóstico]]="Não Prenha",Tabela13391720[[#This Row],[Raça IA]],"-")</f>
        <v>-</v>
      </c>
      <c r="V279" s="162"/>
      <c r="W279" s="162">
        <f>Tabela13391720[[#This Row],[Categoria]]</f>
        <v>0</v>
      </c>
      <c r="X279" s="162"/>
      <c r="Y279" s="162"/>
      <c r="Z279" s="162"/>
      <c r="AA279" s="162"/>
      <c r="AB279" s="150" t="str">
        <f t="shared" si="13"/>
        <v/>
      </c>
      <c r="AD279" s="157"/>
      <c r="AE279" s="160" t="str">
        <f>IF(Tabela13124101821[[#This Row],[Diagnóstico]]="Não Prenha ",Tabela13391720[[#This Row],[Vaca]],"-")</f>
        <v>-</v>
      </c>
      <c r="AF279" s="162"/>
      <c r="AG279" s="162"/>
      <c r="AH279" s="162"/>
      <c r="AI279" s="162"/>
      <c r="AJ279" s="162"/>
      <c r="AK279" s="162">
        <f>Tabela13391720[[#This Row],[Categoria]]</f>
        <v>0</v>
      </c>
      <c r="AL279" s="162"/>
      <c r="AM279" s="162"/>
      <c r="AN279" s="162"/>
      <c r="AO279" s="162"/>
      <c r="AP279" s="150" t="str">
        <f t="shared" si="14"/>
        <v/>
      </c>
    </row>
    <row r="280" spans="1:42" s="144" customFormat="1" ht="22.5" x14ac:dyDescent="0.3">
      <c r="A280" s="159"/>
      <c r="B280" s="157"/>
      <c r="C280" s="160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50" t="str">
        <f t="shared" si="12"/>
        <v/>
      </c>
      <c r="P280" s="157"/>
      <c r="Q280" s="160" t="str">
        <f>IF(Tabela13391720[[#This Row],[Diagnóstico]]="Não Prenha",Tabela13391720[[#This Row],[Vaca]],"-")</f>
        <v>-</v>
      </c>
      <c r="R280" s="162" t="str">
        <f>IF(Tabela13391720[[#This Row],[Diagnóstico]]="Não Prenha",Tabela13391720[[#This Row],[E.C.C DG]],"-")</f>
        <v>-</v>
      </c>
      <c r="S280" s="162"/>
      <c r="T280" s="162" t="str">
        <f>IF(Tabela13391720[[#This Row],[Diagnóstico]]="Não Prenha",Tabela13391720[[#This Row],[E.C.C. IA]],"-")</f>
        <v>-</v>
      </c>
      <c r="U280" s="162" t="str">
        <f>IF(Tabela13391720[[#This Row],[Diagnóstico]]="Não Prenha",Tabela13391720[[#This Row],[Raça IA]],"-")</f>
        <v>-</v>
      </c>
      <c r="V280" s="162"/>
      <c r="W280" s="162">
        <f>Tabela13391720[[#This Row],[Categoria]]</f>
        <v>0</v>
      </c>
      <c r="X280" s="162"/>
      <c r="Y280" s="162"/>
      <c r="Z280" s="162"/>
      <c r="AA280" s="162"/>
      <c r="AB280" s="150" t="str">
        <f t="shared" si="13"/>
        <v/>
      </c>
      <c r="AD280" s="157"/>
      <c r="AE280" s="160" t="str">
        <f>IF(Tabela13124101821[[#This Row],[Diagnóstico]]="Não Prenha ",Tabela13391720[[#This Row],[Vaca]],"-")</f>
        <v>-</v>
      </c>
      <c r="AF280" s="162"/>
      <c r="AG280" s="162"/>
      <c r="AH280" s="162"/>
      <c r="AI280" s="162"/>
      <c r="AJ280" s="162"/>
      <c r="AK280" s="162">
        <f>Tabela13391720[[#This Row],[Categoria]]</f>
        <v>0</v>
      </c>
      <c r="AL280" s="162"/>
      <c r="AM280" s="162"/>
      <c r="AN280" s="162"/>
      <c r="AO280" s="162"/>
      <c r="AP280" s="150" t="str">
        <f t="shared" si="14"/>
        <v/>
      </c>
    </row>
    <row r="281" spans="1:42" s="144" customFormat="1" ht="22.5" x14ac:dyDescent="0.3">
      <c r="A281" s="159"/>
      <c r="B281" s="157"/>
      <c r="C281" s="160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50" t="str">
        <f t="shared" si="12"/>
        <v/>
      </c>
      <c r="P281" s="157"/>
      <c r="Q281" s="160" t="str">
        <f>IF(Tabela13391720[[#This Row],[Diagnóstico]]="Não Prenha",Tabela13391720[[#This Row],[Vaca]],"-")</f>
        <v>-</v>
      </c>
      <c r="R281" s="162" t="str">
        <f>IF(Tabela13391720[[#This Row],[Diagnóstico]]="Não Prenha",Tabela13391720[[#This Row],[E.C.C DG]],"-")</f>
        <v>-</v>
      </c>
      <c r="S281" s="162"/>
      <c r="T281" s="162" t="str">
        <f>IF(Tabela13391720[[#This Row],[Diagnóstico]]="Não Prenha",Tabela13391720[[#This Row],[E.C.C. IA]],"-")</f>
        <v>-</v>
      </c>
      <c r="U281" s="162" t="str">
        <f>IF(Tabela13391720[[#This Row],[Diagnóstico]]="Não Prenha",Tabela13391720[[#This Row],[Raça IA]],"-")</f>
        <v>-</v>
      </c>
      <c r="V281" s="162"/>
      <c r="W281" s="162">
        <f>Tabela13391720[[#This Row],[Categoria]]</f>
        <v>0</v>
      </c>
      <c r="X281" s="162"/>
      <c r="Y281" s="162"/>
      <c r="Z281" s="162"/>
      <c r="AA281" s="162"/>
      <c r="AB281" s="150" t="str">
        <f t="shared" si="13"/>
        <v/>
      </c>
      <c r="AD281" s="157"/>
      <c r="AE281" s="160" t="str">
        <f>IF(Tabela13124101821[[#This Row],[Diagnóstico]]="Não Prenha ",Tabela13391720[[#This Row],[Vaca]],"-")</f>
        <v>-</v>
      </c>
      <c r="AF281" s="162"/>
      <c r="AG281" s="162"/>
      <c r="AH281" s="162"/>
      <c r="AI281" s="162"/>
      <c r="AJ281" s="162"/>
      <c r="AK281" s="162">
        <f>Tabela13391720[[#This Row],[Categoria]]</f>
        <v>0</v>
      </c>
      <c r="AL281" s="162"/>
      <c r="AM281" s="162"/>
      <c r="AN281" s="162"/>
      <c r="AO281" s="162"/>
      <c r="AP281" s="150" t="str">
        <f t="shared" si="14"/>
        <v/>
      </c>
    </row>
    <row r="282" spans="1:42" s="144" customFormat="1" ht="16.5" x14ac:dyDescent="0.25">
      <c r="A282" s="159"/>
      <c r="B282" s="157"/>
      <c r="C282" s="158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50" t="str">
        <f t="shared" si="12"/>
        <v/>
      </c>
      <c r="P282" s="157"/>
      <c r="Q282" s="158" t="str">
        <f>IF(Tabela13391720[[#This Row],[Diagnóstico]]="Não Prenha",Tabela13391720[[#This Row],[Vaca]],"-")</f>
        <v>-</v>
      </c>
      <c r="R282" s="162" t="str">
        <f>IF(Tabela13391720[[#This Row],[Diagnóstico]]="Não Prenha",Tabela13391720[[#This Row],[E.C.C DG]],"-")</f>
        <v>-</v>
      </c>
      <c r="S282" s="162"/>
      <c r="T282" s="162" t="str">
        <f>IF(Tabela13391720[[#This Row],[Diagnóstico]]="Não Prenha",Tabela13391720[[#This Row],[E.C.C. IA]],"-")</f>
        <v>-</v>
      </c>
      <c r="U282" s="162" t="str">
        <f>IF(Tabela13391720[[#This Row],[Diagnóstico]]="Não Prenha",Tabela13391720[[#This Row],[Raça IA]],"-")</f>
        <v>-</v>
      </c>
      <c r="V282" s="162"/>
      <c r="W282" s="162">
        <f>Tabela13391720[[#This Row],[Categoria]]</f>
        <v>0</v>
      </c>
      <c r="X282" s="162"/>
      <c r="Y282" s="162"/>
      <c r="Z282" s="162"/>
      <c r="AA282" s="162"/>
      <c r="AB282" s="150" t="str">
        <f t="shared" si="13"/>
        <v/>
      </c>
      <c r="AD282" s="157"/>
      <c r="AE282" s="158" t="str">
        <f>IF(Tabela13124101821[[#This Row],[Diagnóstico]]="Não Prenha ",Tabela13391720[[#This Row],[Vaca]],"-")</f>
        <v>-</v>
      </c>
      <c r="AF282" s="162"/>
      <c r="AG282" s="162"/>
      <c r="AH282" s="162"/>
      <c r="AI282" s="162"/>
      <c r="AJ282" s="162"/>
      <c r="AK282" s="162">
        <f>Tabela13391720[[#This Row],[Categoria]]</f>
        <v>0</v>
      </c>
      <c r="AL282" s="162"/>
      <c r="AM282" s="162"/>
      <c r="AN282" s="162"/>
      <c r="AO282" s="162"/>
      <c r="AP282" s="150" t="str">
        <f t="shared" si="14"/>
        <v/>
      </c>
    </row>
    <row r="283" spans="1:42" s="144" customFormat="1" ht="16.5" x14ac:dyDescent="0.25">
      <c r="A283" s="159"/>
      <c r="B283" s="157"/>
      <c r="C283" s="158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50" t="str">
        <f t="shared" si="12"/>
        <v/>
      </c>
      <c r="P283" s="157"/>
      <c r="Q283" s="158" t="str">
        <f>IF(Tabela13391720[[#This Row],[Diagnóstico]]="Não Prenha",Tabela13391720[[#This Row],[Vaca]],"-")</f>
        <v>-</v>
      </c>
      <c r="R283" s="162" t="str">
        <f>IF(Tabela13391720[[#This Row],[Diagnóstico]]="Não Prenha",Tabela13391720[[#This Row],[E.C.C DG]],"-")</f>
        <v>-</v>
      </c>
      <c r="S283" s="162"/>
      <c r="T283" s="162" t="str">
        <f>IF(Tabela13391720[[#This Row],[Diagnóstico]]="Não Prenha",Tabela13391720[[#This Row],[E.C.C. IA]],"-")</f>
        <v>-</v>
      </c>
      <c r="U283" s="162" t="str">
        <f>IF(Tabela13391720[[#This Row],[Diagnóstico]]="Não Prenha",Tabela13391720[[#This Row],[Raça IA]],"-")</f>
        <v>-</v>
      </c>
      <c r="V283" s="162"/>
      <c r="W283" s="162">
        <f>Tabela13391720[[#This Row],[Categoria]]</f>
        <v>0</v>
      </c>
      <c r="X283" s="162"/>
      <c r="Y283" s="162"/>
      <c r="Z283" s="162"/>
      <c r="AA283" s="162"/>
      <c r="AB283" s="150" t="str">
        <f t="shared" si="13"/>
        <v/>
      </c>
      <c r="AD283" s="157"/>
      <c r="AE283" s="158" t="str">
        <f>IF(Tabela13124101821[[#This Row],[Diagnóstico]]="Não Prenha ",Tabela13391720[[#This Row],[Vaca]],"-")</f>
        <v>-</v>
      </c>
      <c r="AF283" s="162"/>
      <c r="AG283" s="162"/>
      <c r="AH283" s="162"/>
      <c r="AI283" s="162"/>
      <c r="AJ283" s="162"/>
      <c r="AK283" s="162">
        <f>Tabela13391720[[#This Row],[Categoria]]</f>
        <v>0</v>
      </c>
      <c r="AL283" s="162"/>
      <c r="AM283" s="162"/>
      <c r="AN283" s="162"/>
      <c r="AO283" s="162"/>
      <c r="AP283" s="150" t="str">
        <f t="shared" si="14"/>
        <v/>
      </c>
    </row>
    <row r="284" spans="1:42" s="144" customFormat="1" ht="16.5" x14ac:dyDescent="0.25">
      <c r="A284" s="159"/>
      <c r="B284" s="157"/>
      <c r="C284" s="158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50" t="str">
        <f t="shared" si="12"/>
        <v/>
      </c>
      <c r="P284" s="157"/>
      <c r="Q284" s="158" t="str">
        <f>IF(Tabela13391720[[#This Row],[Diagnóstico]]="Não Prenha",Tabela13391720[[#This Row],[Vaca]],"-")</f>
        <v>-</v>
      </c>
      <c r="R284" s="162" t="str">
        <f>IF(Tabela13391720[[#This Row],[Diagnóstico]]="Não Prenha",Tabela13391720[[#This Row],[E.C.C DG]],"-")</f>
        <v>-</v>
      </c>
      <c r="S284" s="162"/>
      <c r="T284" s="162" t="str">
        <f>IF(Tabela13391720[[#This Row],[Diagnóstico]]="Não Prenha",Tabela13391720[[#This Row],[E.C.C. IA]],"-")</f>
        <v>-</v>
      </c>
      <c r="U284" s="162" t="str">
        <f>IF(Tabela13391720[[#This Row],[Diagnóstico]]="Não Prenha",Tabela13391720[[#This Row],[Raça IA]],"-")</f>
        <v>-</v>
      </c>
      <c r="V284" s="162"/>
      <c r="W284" s="162">
        <f>Tabela13391720[[#This Row],[Categoria]]</f>
        <v>0</v>
      </c>
      <c r="X284" s="162"/>
      <c r="Y284" s="162"/>
      <c r="Z284" s="162"/>
      <c r="AA284" s="162"/>
      <c r="AB284" s="150" t="str">
        <f t="shared" si="13"/>
        <v/>
      </c>
      <c r="AD284" s="157"/>
      <c r="AE284" s="158" t="str">
        <f>IF(Tabela13124101821[[#This Row],[Diagnóstico]]="Não Prenha ",Tabela13391720[[#This Row],[Vaca]],"-")</f>
        <v>-</v>
      </c>
      <c r="AF284" s="162"/>
      <c r="AG284" s="162"/>
      <c r="AH284" s="162"/>
      <c r="AI284" s="162"/>
      <c r="AJ284" s="162"/>
      <c r="AK284" s="162">
        <f>Tabela13391720[[#This Row],[Categoria]]</f>
        <v>0</v>
      </c>
      <c r="AL284" s="162"/>
      <c r="AM284" s="162"/>
      <c r="AN284" s="162"/>
      <c r="AO284" s="162"/>
      <c r="AP284" s="150" t="str">
        <f t="shared" si="14"/>
        <v/>
      </c>
    </row>
    <row r="285" spans="1:42" s="144" customFormat="1" ht="16.5" x14ac:dyDescent="0.25">
      <c r="A285" s="159"/>
      <c r="B285" s="157"/>
      <c r="C285" s="158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50" t="str">
        <f t="shared" si="12"/>
        <v/>
      </c>
      <c r="P285" s="157"/>
      <c r="Q285" s="158" t="str">
        <f>IF(Tabela13391720[[#This Row],[Diagnóstico]]="Não Prenha",Tabela13391720[[#This Row],[Vaca]],"-")</f>
        <v>-</v>
      </c>
      <c r="R285" s="162" t="str">
        <f>IF(Tabela13391720[[#This Row],[Diagnóstico]]="Não Prenha",Tabela13391720[[#This Row],[E.C.C DG]],"-")</f>
        <v>-</v>
      </c>
      <c r="S285" s="162"/>
      <c r="T285" s="162" t="str">
        <f>IF(Tabela13391720[[#This Row],[Diagnóstico]]="Não Prenha",Tabela13391720[[#This Row],[E.C.C. IA]],"-")</f>
        <v>-</v>
      </c>
      <c r="U285" s="162" t="str">
        <f>IF(Tabela13391720[[#This Row],[Diagnóstico]]="Não Prenha",Tabela13391720[[#This Row],[Raça IA]],"-")</f>
        <v>-</v>
      </c>
      <c r="V285" s="162"/>
      <c r="W285" s="162">
        <f>Tabela13391720[[#This Row],[Categoria]]</f>
        <v>0</v>
      </c>
      <c r="X285" s="162"/>
      <c r="Y285" s="162"/>
      <c r="Z285" s="162"/>
      <c r="AA285" s="162"/>
      <c r="AB285" s="150" t="str">
        <f t="shared" si="13"/>
        <v/>
      </c>
      <c r="AD285" s="157"/>
      <c r="AE285" s="158" t="str">
        <f>IF(Tabela13124101821[[#This Row],[Diagnóstico]]="Não Prenha ",Tabela13391720[[#This Row],[Vaca]],"-")</f>
        <v>-</v>
      </c>
      <c r="AF285" s="162"/>
      <c r="AG285" s="162"/>
      <c r="AH285" s="162"/>
      <c r="AI285" s="162"/>
      <c r="AJ285" s="162"/>
      <c r="AK285" s="162">
        <f>Tabela13391720[[#This Row],[Categoria]]</f>
        <v>0</v>
      </c>
      <c r="AL285" s="162"/>
      <c r="AM285" s="162"/>
      <c r="AN285" s="162"/>
      <c r="AO285" s="162"/>
      <c r="AP285" s="150" t="str">
        <f t="shared" si="14"/>
        <v/>
      </c>
    </row>
    <row r="286" spans="1:42" s="144" customFormat="1" ht="16.5" x14ac:dyDescent="0.25">
      <c r="A286" s="159"/>
      <c r="B286" s="157"/>
      <c r="C286" s="158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50" t="str">
        <f t="shared" si="12"/>
        <v/>
      </c>
      <c r="P286" s="157"/>
      <c r="Q286" s="158" t="str">
        <f>IF(Tabela13391720[[#This Row],[Diagnóstico]]="Não Prenha",Tabela13391720[[#This Row],[Vaca]],"-")</f>
        <v>-</v>
      </c>
      <c r="R286" s="162" t="str">
        <f>IF(Tabela13391720[[#This Row],[Diagnóstico]]="Não Prenha",Tabela13391720[[#This Row],[E.C.C DG]],"-")</f>
        <v>-</v>
      </c>
      <c r="S286" s="162"/>
      <c r="T286" s="162" t="str">
        <f>IF(Tabela13391720[[#This Row],[Diagnóstico]]="Não Prenha",Tabela13391720[[#This Row],[E.C.C. IA]],"-")</f>
        <v>-</v>
      </c>
      <c r="U286" s="162" t="str">
        <f>IF(Tabela13391720[[#This Row],[Diagnóstico]]="Não Prenha",Tabela13391720[[#This Row],[Raça IA]],"-")</f>
        <v>-</v>
      </c>
      <c r="V286" s="162"/>
      <c r="W286" s="162">
        <f>Tabela13391720[[#This Row],[Categoria]]</f>
        <v>0</v>
      </c>
      <c r="X286" s="162"/>
      <c r="Y286" s="162"/>
      <c r="Z286" s="162"/>
      <c r="AA286" s="162"/>
      <c r="AB286" s="150" t="str">
        <f t="shared" si="13"/>
        <v/>
      </c>
      <c r="AD286" s="157"/>
      <c r="AE286" s="158" t="str">
        <f>IF(Tabela13124101821[[#This Row],[Diagnóstico]]="Não Prenha ",Tabela13391720[[#This Row],[Vaca]],"-")</f>
        <v>-</v>
      </c>
      <c r="AF286" s="162"/>
      <c r="AG286" s="162"/>
      <c r="AH286" s="162"/>
      <c r="AI286" s="162"/>
      <c r="AJ286" s="162"/>
      <c r="AK286" s="162">
        <f>Tabela13391720[[#This Row],[Categoria]]</f>
        <v>0</v>
      </c>
      <c r="AL286" s="162"/>
      <c r="AM286" s="162"/>
      <c r="AN286" s="162"/>
      <c r="AO286" s="162"/>
      <c r="AP286" s="150" t="str">
        <f t="shared" si="14"/>
        <v/>
      </c>
    </row>
    <row r="287" spans="1:42" s="144" customFormat="1" ht="16.5" x14ac:dyDescent="0.25">
      <c r="A287" s="159"/>
      <c r="B287" s="157"/>
      <c r="C287" s="158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50" t="str">
        <f t="shared" si="12"/>
        <v/>
      </c>
      <c r="P287" s="157"/>
      <c r="Q287" s="158" t="str">
        <f>IF(Tabela13391720[[#This Row],[Diagnóstico]]="Não Prenha",Tabela13391720[[#This Row],[Vaca]],"-")</f>
        <v>-</v>
      </c>
      <c r="R287" s="162" t="str">
        <f>IF(Tabela13391720[[#This Row],[Diagnóstico]]="Não Prenha",Tabela13391720[[#This Row],[E.C.C DG]],"-")</f>
        <v>-</v>
      </c>
      <c r="S287" s="162"/>
      <c r="T287" s="162" t="str">
        <f>IF(Tabela13391720[[#This Row],[Diagnóstico]]="Não Prenha",Tabela13391720[[#This Row],[E.C.C. IA]],"-")</f>
        <v>-</v>
      </c>
      <c r="U287" s="162" t="str">
        <f>IF(Tabela13391720[[#This Row],[Diagnóstico]]="Não Prenha",Tabela13391720[[#This Row],[Raça IA]],"-")</f>
        <v>-</v>
      </c>
      <c r="V287" s="162"/>
      <c r="W287" s="162">
        <f>Tabela13391720[[#This Row],[Categoria]]</f>
        <v>0</v>
      </c>
      <c r="X287" s="162"/>
      <c r="Y287" s="162"/>
      <c r="Z287" s="162"/>
      <c r="AA287" s="162"/>
      <c r="AB287" s="150" t="str">
        <f t="shared" si="13"/>
        <v/>
      </c>
      <c r="AD287" s="157"/>
      <c r="AE287" s="158" t="str">
        <f>IF(Tabela13124101821[[#This Row],[Diagnóstico]]="Não Prenha ",Tabela13391720[[#This Row],[Vaca]],"-")</f>
        <v>-</v>
      </c>
      <c r="AF287" s="162"/>
      <c r="AG287" s="162"/>
      <c r="AH287" s="162"/>
      <c r="AI287" s="162"/>
      <c r="AJ287" s="162"/>
      <c r="AK287" s="162">
        <f>Tabela13391720[[#This Row],[Categoria]]</f>
        <v>0</v>
      </c>
      <c r="AL287" s="162"/>
      <c r="AM287" s="162"/>
      <c r="AN287" s="162"/>
      <c r="AO287" s="162"/>
      <c r="AP287" s="150" t="str">
        <f t="shared" si="14"/>
        <v/>
      </c>
    </row>
    <row r="288" spans="1:42" s="144" customFormat="1" ht="16.5" x14ac:dyDescent="0.25">
      <c r="A288" s="159"/>
      <c r="B288" s="157"/>
      <c r="C288" s="158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50" t="str">
        <f t="shared" si="12"/>
        <v/>
      </c>
      <c r="P288" s="157"/>
      <c r="Q288" s="158" t="str">
        <f>IF(Tabela13391720[[#This Row],[Diagnóstico]]="Não Prenha",Tabela13391720[[#This Row],[Vaca]],"-")</f>
        <v>-</v>
      </c>
      <c r="R288" s="162" t="str">
        <f>IF(Tabela13391720[[#This Row],[Diagnóstico]]="Não Prenha",Tabela13391720[[#This Row],[E.C.C DG]],"-")</f>
        <v>-</v>
      </c>
      <c r="S288" s="162"/>
      <c r="T288" s="162" t="str">
        <f>IF(Tabela13391720[[#This Row],[Diagnóstico]]="Não Prenha",Tabela13391720[[#This Row],[E.C.C. IA]],"-")</f>
        <v>-</v>
      </c>
      <c r="U288" s="162" t="str">
        <f>IF(Tabela13391720[[#This Row],[Diagnóstico]]="Não Prenha",Tabela13391720[[#This Row],[Raça IA]],"-")</f>
        <v>-</v>
      </c>
      <c r="V288" s="162"/>
      <c r="W288" s="162">
        <f>Tabela13391720[[#This Row],[Categoria]]</f>
        <v>0</v>
      </c>
      <c r="X288" s="162"/>
      <c r="Y288" s="162"/>
      <c r="Z288" s="162"/>
      <c r="AA288" s="162"/>
      <c r="AB288" s="150" t="str">
        <f t="shared" si="13"/>
        <v/>
      </c>
      <c r="AD288" s="157"/>
      <c r="AE288" s="158" t="str">
        <f>IF(Tabela13124101821[[#This Row],[Diagnóstico]]="Não Prenha ",Tabela13391720[[#This Row],[Vaca]],"-")</f>
        <v>-</v>
      </c>
      <c r="AF288" s="162"/>
      <c r="AG288" s="162"/>
      <c r="AH288" s="162"/>
      <c r="AI288" s="162"/>
      <c r="AJ288" s="162"/>
      <c r="AK288" s="162">
        <f>Tabela13391720[[#This Row],[Categoria]]</f>
        <v>0</v>
      </c>
      <c r="AL288" s="162"/>
      <c r="AM288" s="162"/>
      <c r="AN288" s="162"/>
      <c r="AO288" s="162"/>
      <c r="AP288" s="150" t="str">
        <f t="shared" si="14"/>
        <v/>
      </c>
    </row>
    <row r="289" spans="1:42" s="144" customFormat="1" ht="16.5" x14ac:dyDescent="0.25">
      <c r="A289" s="159"/>
      <c r="B289" s="157"/>
      <c r="C289" s="158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50" t="str">
        <f t="shared" si="12"/>
        <v/>
      </c>
      <c r="P289" s="157"/>
      <c r="Q289" s="158" t="str">
        <f>IF(Tabela13391720[[#This Row],[Diagnóstico]]="Não Prenha",Tabela13391720[[#This Row],[Vaca]],"-")</f>
        <v>-</v>
      </c>
      <c r="R289" s="162" t="str">
        <f>IF(Tabela13391720[[#This Row],[Diagnóstico]]="Não Prenha",Tabela13391720[[#This Row],[E.C.C DG]],"-")</f>
        <v>-</v>
      </c>
      <c r="S289" s="162"/>
      <c r="T289" s="162" t="str">
        <f>IF(Tabela13391720[[#This Row],[Diagnóstico]]="Não Prenha",Tabela13391720[[#This Row],[E.C.C. IA]],"-")</f>
        <v>-</v>
      </c>
      <c r="U289" s="162" t="str">
        <f>IF(Tabela13391720[[#This Row],[Diagnóstico]]="Não Prenha",Tabela13391720[[#This Row],[Raça IA]],"-")</f>
        <v>-</v>
      </c>
      <c r="V289" s="162"/>
      <c r="W289" s="162">
        <f>Tabela13391720[[#This Row],[Categoria]]</f>
        <v>0</v>
      </c>
      <c r="X289" s="162"/>
      <c r="Y289" s="162"/>
      <c r="Z289" s="162"/>
      <c r="AA289" s="162"/>
      <c r="AB289" s="150" t="str">
        <f t="shared" si="13"/>
        <v/>
      </c>
      <c r="AD289" s="157"/>
      <c r="AE289" s="158" t="str">
        <f>IF(Tabela13124101821[[#This Row],[Diagnóstico]]="Não Prenha ",Tabela13391720[[#This Row],[Vaca]],"-")</f>
        <v>-</v>
      </c>
      <c r="AF289" s="162"/>
      <c r="AG289" s="162"/>
      <c r="AH289" s="162"/>
      <c r="AI289" s="162"/>
      <c r="AJ289" s="162"/>
      <c r="AK289" s="162">
        <f>Tabela13391720[[#This Row],[Categoria]]</f>
        <v>0</v>
      </c>
      <c r="AL289" s="162"/>
      <c r="AM289" s="162"/>
      <c r="AN289" s="162"/>
      <c r="AO289" s="162"/>
      <c r="AP289" s="150" t="str">
        <f t="shared" si="14"/>
        <v/>
      </c>
    </row>
    <row r="290" spans="1:42" s="144" customFormat="1" ht="16.5" x14ac:dyDescent="0.25">
      <c r="A290" s="159"/>
      <c r="B290" s="157"/>
      <c r="C290" s="158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50" t="str">
        <f t="shared" si="12"/>
        <v/>
      </c>
      <c r="P290" s="157"/>
      <c r="Q290" s="158" t="str">
        <f>IF(Tabela13391720[[#This Row],[Diagnóstico]]="Não Prenha",Tabela13391720[[#This Row],[Vaca]],"-")</f>
        <v>-</v>
      </c>
      <c r="R290" s="162" t="str">
        <f>IF(Tabela13391720[[#This Row],[Diagnóstico]]="Não Prenha",Tabela13391720[[#This Row],[E.C.C DG]],"-")</f>
        <v>-</v>
      </c>
      <c r="S290" s="162"/>
      <c r="T290" s="162" t="str">
        <f>IF(Tabela13391720[[#This Row],[Diagnóstico]]="Não Prenha",Tabela13391720[[#This Row],[E.C.C. IA]],"-")</f>
        <v>-</v>
      </c>
      <c r="U290" s="162" t="str">
        <f>IF(Tabela13391720[[#This Row],[Diagnóstico]]="Não Prenha",Tabela13391720[[#This Row],[Raça IA]],"-")</f>
        <v>-</v>
      </c>
      <c r="V290" s="162"/>
      <c r="W290" s="162">
        <f>Tabela13391720[[#This Row],[Categoria]]</f>
        <v>0</v>
      </c>
      <c r="X290" s="162"/>
      <c r="Y290" s="162"/>
      <c r="Z290" s="162"/>
      <c r="AA290" s="162"/>
      <c r="AB290" s="150" t="str">
        <f t="shared" si="13"/>
        <v/>
      </c>
      <c r="AD290" s="157"/>
      <c r="AE290" s="158" t="str">
        <f>IF(Tabela13124101821[[#This Row],[Diagnóstico]]="Não Prenha ",Tabela13391720[[#This Row],[Vaca]],"-")</f>
        <v>-</v>
      </c>
      <c r="AF290" s="162"/>
      <c r="AG290" s="162"/>
      <c r="AH290" s="162"/>
      <c r="AI290" s="162"/>
      <c r="AJ290" s="162"/>
      <c r="AK290" s="162">
        <f>Tabela13391720[[#This Row],[Categoria]]</f>
        <v>0</v>
      </c>
      <c r="AL290" s="162"/>
      <c r="AM290" s="162"/>
      <c r="AN290" s="162"/>
      <c r="AO290" s="162"/>
      <c r="AP290" s="150" t="str">
        <f t="shared" si="14"/>
        <v/>
      </c>
    </row>
    <row r="291" spans="1:42" s="144" customFormat="1" ht="16.5" x14ac:dyDescent="0.25">
      <c r="A291" s="159"/>
      <c r="B291" s="157"/>
      <c r="C291" s="158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50" t="str">
        <f t="shared" si="12"/>
        <v/>
      </c>
      <c r="P291" s="157"/>
      <c r="Q291" s="158" t="str">
        <f>IF(Tabela13391720[[#This Row],[Diagnóstico]]="Não Prenha",Tabela13391720[[#This Row],[Vaca]],"-")</f>
        <v>-</v>
      </c>
      <c r="R291" s="162" t="str">
        <f>IF(Tabela13391720[[#This Row],[Diagnóstico]]="Não Prenha",Tabela13391720[[#This Row],[E.C.C DG]],"-")</f>
        <v>-</v>
      </c>
      <c r="S291" s="162"/>
      <c r="T291" s="162" t="str">
        <f>IF(Tabela13391720[[#This Row],[Diagnóstico]]="Não Prenha",Tabela13391720[[#This Row],[E.C.C. IA]],"-")</f>
        <v>-</v>
      </c>
      <c r="U291" s="162" t="str">
        <f>IF(Tabela13391720[[#This Row],[Diagnóstico]]="Não Prenha",Tabela13391720[[#This Row],[Raça IA]],"-")</f>
        <v>-</v>
      </c>
      <c r="V291" s="162"/>
      <c r="W291" s="162">
        <f>Tabela13391720[[#This Row],[Categoria]]</f>
        <v>0</v>
      </c>
      <c r="X291" s="162"/>
      <c r="Y291" s="162"/>
      <c r="Z291" s="162"/>
      <c r="AA291" s="162"/>
      <c r="AB291" s="150" t="str">
        <f t="shared" si="13"/>
        <v/>
      </c>
      <c r="AD291" s="157"/>
      <c r="AE291" s="158" t="str">
        <f>IF(Tabela13124101821[[#This Row],[Diagnóstico]]="Não Prenha ",Tabela13391720[[#This Row],[Vaca]],"-")</f>
        <v>-</v>
      </c>
      <c r="AF291" s="162"/>
      <c r="AG291" s="162"/>
      <c r="AH291" s="162"/>
      <c r="AI291" s="162"/>
      <c r="AJ291" s="162"/>
      <c r="AK291" s="162">
        <f>Tabela13391720[[#This Row],[Categoria]]</f>
        <v>0</v>
      </c>
      <c r="AL291" s="162"/>
      <c r="AM291" s="162"/>
      <c r="AN291" s="162"/>
      <c r="AO291" s="162"/>
      <c r="AP291" s="150" t="str">
        <f t="shared" si="14"/>
        <v/>
      </c>
    </row>
    <row r="292" spans="1:42" s="144" customFormat="1" ht="16.5" x14ac:dyDescent="0.25">
      <c r="A292" s="159"/>
      <c r="B292" s="157"/>
      <c r="C292" s="158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50" t="str">
        <f t="shared" si="12"/>
        <v/>
      </c>
      <c r="P292" s="157"/>
      <c r="Q292" s="158" t="str">
        <f>IF(Tabela13391720[[#This Row],[Diagnóstico]]="Não Prenha",Tabela13391720[[#This Row],[Vaca]],"-")</f>
        <v>-</v>
      </c>
      <c r="R292" s="162" t="str">
        <f>IF(Tabela13391720[[#This Row],[Diagnóstico]]="Não Prenha",Tabela13391720[[#This Row],[E.C.C DG]],"-")</f>
        <v>-</v>
      </c>
      <c r="S292" s="162"/>
      <c r="T292" s="162" t="str">
        <f>IF(Tabela13391720[[#This Row],[Diagnóstico]]="Não Prenha",Tabela13391720[[#This Row],[E.C.C. IA]],"-")</f>
        <v>-</v>
      </c>
      <c r="U292" s="162" t="str">
        <f>IF(Tabela13391720[[#This Row],[Diagnóstico]]="Não Prenha",Tabela13391720[[#This Row],[Raça IA]],"-")</f>
        <v>-</v>
      </c>
      <c r="V292" s="162"/>
      <c r="W292" s="162">
        <f>Tabela13391720[[#This Row],[Categoria]]</f>
        <v>0</v>
      </c>
      <c r="X292" s="162"/>
      <c r="Y292" s="162"/>
      <c r="Z292" s="162"/>
      <c r="AA292" s="162"/>
      <c r="AB292" s="150" t="str">
        <f t="shared" si="13"/>
        <v/>
      </c>
      <c r="AD292" s="157"/>
      <c r="AE292" s="158" t="str">
        <f>IF(Tabela13124101821[[#This Row],[Diagnóstico]]="Não Prenha ",Tabela13391720[[#This Row],[Vaca]],"-")</f>
        <v>-</v>
      </c>
      <c r="AF292" s="162"/>
      <c r="AG292" s="162"/>
      <c r="AH292" s="162"/>
      <c r="AI292" s="162"/>
      <c r="AJ292" s="162"/>
      <c r="AK292" s="162">
        <f>Tabela13391720[[#This Row],[Categoria]]</f>
        <v>0</v>
      </c>
      <c r="AL292" s="162"/>
      <c r="AM292" s="162"/>
      <c r="AN292" s="162"/>
      <c r="AO292" s="162"/>
      <c r="AP292" s="150" t="str">
        <f t="shared" si="14"/>
        <v/>
      </c>
    </row>
    <row r="293" spans="1:42" s="144" customFormat="1" ht="16.5" x14ac:dyDescent="0.25">
      <c r="A293" s="159"/>
      <c r="B293" s="157"/>
      <c r="C293" s="158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50" t="str">
        <f t="shared" si="12"/>
        <v/>
      </c>
      <c r="P293" s="157"/>
      <c r="Q293" s="158" t="str">
        <f>IF(Tabela13391720[[#This Row],[Diagnóstico]]="Não Prenha",Tabela13391720[[#This Row],[Vaca]],"-")</f>
        <v>-</v>
      </c>
      <c r="R293" s="162" t="str">
        <f>IF(Tabela13391720[[#This Row],[Diagnóstico]]="Não Prenha",Tabela13391720[[#This Row],[E.C.C DG]],"-")</f>
        <v>-</v>
      </c>
      <c r="S293" s="162"/>
      <c r="T293" s="162" t="str">
        <f>IF(Tabela13391720[[#This Row],[Diagnóstico]]="Não Prenha",Tabela13391720[[#This Row],[E.C.C. IA]],"-")</f>
        <v>-</v>
      </c>
      <c r="U293" s="162" t="str">
        <f>IF(Tabela13391720[[#This Row],[Diagnóstico]]="Não Prenha",Tabela13391720[[#This Row],[Raça IA]],"-")</f>
        <v>-</v>
      </c>
      <c r="V293" s="162"/>
      <c r="W293" s="162">
        <f>Tabela13391720[[#This Row],[Categoria]]</f>
        <v>0</v>
      </c>
      <c r="X293" s="162"/>
      <c r="Y293" s="162"/>
      <c r="Z293" s="162"/>
      <c r="AA293" s="162"/>
      <c r="AB293" s="150" t="str">
        <f t="shared" si="13"/>
        <v/>
      </c>
      <c r="AD293" s="157"/>
      <c r="AE293" s="158" t="str">
        <f>IF(Tabela13124101821[[#This Row],[Diagnóstico]]="Não Prenha ",Tabela13391720[[#This Row],[Vaca]],"-")</f>
        <v>-</v>
      </c>
      <c r="AF293" s="162"/>
      <c r="AG293" s="162"/>
      <c r="AH293" s="162"/>
      <c r="AI293" s="162"/>
      <c r="AJ293" s="162"/>
      <c r="AK293" s="162">
        <f>Tabela13391720[[#This Row],[Categoria]]</f>
        <v>0</v>
      </c>
      <c r="AL293" s="162"/>
      <c r="AM293" s="162"/>
      <c r="AN293" s="162"/>
      <c r="AO293" s="162"/>
      <c r="AP293" s="150" t="str">
        <f t="shared" si="14"/>
        <v/>
      </c>
    </row>
    <row r="294" spans="1:42" s="144" customFormat="1" ht="16.5" x14ac:dyDescent="0.25">
      <c r="A294" s="159"/>
      <c r="B294" s="157"/>
      <c r="C294" s="158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50" t="str">
        <f t="shared" si="12"/>
        <v/>
      </c>
      <c r="P294" s="157"/>
      <c r="Q294" s="158" t="str">
        <f>IF(Tabela13391720[[#This Row],[Diagnóstico]]="Não Prenha",Tabela13391720[[#This Row],[Vaca]],"-")</f>
        <v>-</v>
      </c>
      <c r="R294" s="162" t="str">
        <f>IF(Tabela13391720[[#This Row],[Diagnóstico]]="Não Prenha",Tabela13391720[[#This Row],[E.C.C DG]],"-")</f>
        <v>-</v>
      </c>
      <c r="S294" s="162"/>
      <c r="T294" s="162" t="str">
        <f>IF(Tabela13391720[[#This Row],[Diagnóstico]]="Não Prenha",Tabela13391720[[#This Row],[E.C.C. IA]],"-")</f>
        <v>-</v>
      </c>
      <c r="U294" s="162" t="str">
        <f>IF(Tabela13391720[[#This Row],[Diagnóstico]]="Não Prenha",Tabela13391720[[#This Row],[Raça IA]],"-")</f>
        <v>-</v>
      </c>
      <c r="V294" s="162"/>
      <c r="W294" s="162">
        <f>Tabela13391720[[#This Row],[Categoria]]</f>
        <v>0</v>
      </c>
      <c r="X294" s="162"/>
      <c r="Y294" s="162"/>
      <c r="Z294" s="162"/>
      <c r="AA294" s="162"/>
      <c r="AB294" s="150" t="str">
        <f t="shared" si="13"/>
        <v/>
      </c>
      <c r="AD294" s="157"/>
      <c r="AE294" s="158" t="str">
        <f>IF(Tabela13124101821[[#This Row],[Diagnóstico]]="Não Prenha ",Tabela13391720[[#This Row],[Vaca]],"-")</f>
        <v>-</v>
      </c>
      <c r="AF294" s="162"/>
      <c r="AG294" s="162"/>
      <c r="AH294" s="162"/>
      <c r="AI294" s="162"/>
      <c r="AJ294" s="162"/>
      <c r="AK294" s="162">
        <f>Tabela13391720[[#This Row],[Categoria]]</f>
        <v>0</v>
      </c>
      <c r="AL294" s="162"/>
      <c r="AM294" s="162"/>
      <c r="AN294" s="162"/>
      <c r="AO294" s="162"/>
      <c r="AP294" s="150" t="str">
        <f t="shared" si="14"/>
        <v/>
      </c>
    </row>
    <row r="295" spans="1:42" s="144" customFormat="1" ht="16.5" x14ac:dyDescent="0.25">
      <c r="A295" s="159"/>
      <c r="B295" s="157"/>
      <c r="C295" s="158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50" t="str">
        <f t="shared" si="12"/>
        <v/>
      </c>
      <c r="P295" s="157"/>
      <c r="Q295" s="158" t="str">
        <f>IF(Tabela13391720[[#This Row],[Diagnóstico]]="Não Prenha",Tabela13391720[[#This Row],[Vaca]],"-")</f>
        <v>-</v>
      </c>
      <c r="R295" s="162" t="str">
        <f>IF(Tabela13391720[[#This Row],[Diagnóstico]]="Não Prenha",Tabela13391720[[#This Row],[E.C.C DG]],"-")</f>
        <v>-</v>
      </c>
      <c r="S295" s="162"/>
      <c r="T295" s="162" t="str">
        <f>IF(Tabela13391720[[#This Row],[Diagnóstico]]="Não Prenha",Tabela13391720[[#This Row],[E.C.C. IA]],"-")</f>
        <v>-</v>
      </c>
      <c r="U295" s="162" t="str">
        <f>IF(Tabela13391720[[#This Row],[Diagnóstico]]="Não Prenha",Tabela13391720[[#This Row],[Raça IA]],"-")</f>
        <v>-</v>
      </c>
      <c r="V295" s="162"/>
      <c r="W295" s="162">
        <f>Tabela13391720[[#This Row],[Categoria]]</f>
        <v>0</v>
      </c>
      <c r="X295" s="162"/>
      <c r="Y295" s="162"/>
      <c r="Z295" s="162"/>
      <c r="AA295" s="162"/>
      <c r="AB295" s="150" t="str">
        <f t="shared" si="13"/>
        <v/>
      </c>
      <c r="AD295" s="157"/>
      <c r="AE295" s="158" t="str">
        <f>IF(Tabela13124101821[[#This Row],[Diagnóstico]]="Não Prenha ",Tabela13391720[[#This Row],[Vaca]],"-")</f>
        <v>-</v>
      </c>
      <c r="AF295" s="162"/>
      <c r="AG295" s="162"/>
      <c r="AH295" s="162"/>
      <c r="AI295" s="162"/>
      <c r="AJ295" s="162"/>
      <c r="AK295" s="162">
        <f>Tabela13391720[[#This Row],[Categoria]]</f>
        <v>0</v>
      </c>
      <c r="AL295" s="162"/>
      <c r="AM295" s="162"/>
      <c r="AN295" s="162"/>
      <c r="AO295" s="162"/>
      <c r="AP295" s="150" t="str">
        <f t="shared" si="14"/>
        <v/>
      </c>
    </row>
    <row r="296" spans="1:42" s="144" customFormat="1" ht="16.5" x14ac:dyDescent="0.25">
      <c r="A296" s="159"/>
      <c r="B296" s="157"/>
      <c r="C296" s="158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50" t="str">
        <f t="shared" si="12"/>
        <v/>
      </c>
      <c r="P296" s="157"/>
      <c r="Q296" s="158" t="str">
        <f>IF(Tabela13391720[[#This Row],[Diagnóstico]]="Não Prenha",Tabela13391720[[#This Row],[Vaca]],"-")</f>
        <v>-</v>
      </c>
      <c r="R296" s="162" t="str">
        <f>IF(Tabela13391720[[#This Row],[Diagnóstico]]="Não Prenha",Tabela13391720[[#This Row],[E.C.C DG]],"-")</f>
        <v>-</v>
      </c>
      <c r="S296" s="162"/>
      <c r="T296" s="162" t="str">
        <f>IF(Tabela13391720[[#This Row],[Diagnóstico]]="Não Prenha",Tabela13391720[[#This Row],[E.C.C. IA]],"-")</f>
        <v>-</v>
      </c>
      <c r="U296" s="162" t="str">
        <f>IF(Tabela13391720[[#This Row],[Diagnóstico]]="Não Prenha",Tabela13391720[[#This Row],[Raça IA]],"-")</f>
        <v>-</v>
      </c>
      <c r="V296" s="162"/>
      <c r="W296" s="162">
        <f>Tabela13391720[[#This Row],[Categoria]]</f>
        <v>0</v>
      </c>
      <c r="X296" s="162"/>
      <c r="Y296" s="162"/>
      <c r="Z296" s="162"/>
      <c r="AA296" s="162"/>
      <c r="AB296" s="150" t="str">
        <f t="shared" si="13"/>
        <v/>
      </c>
      <c r="AD296" s="157"/>
      <c r="AE296" s="158" t="str">
        <f>IF(Tabela13124101821[[#This Row],[Diagnóstico]]="Não Prenha ",Tabela13391720[[#This Row],[Vaca]],"-")</f>
        <v>-</v>
      </c>
      <c r="AF296" s="162"/>
      <c r="AG296" s="162"/>
      <c r="AH296" s="162"/>
      <c r="AI296" s="162"/>
      <c r="AJ296" s="162"/>
      <c r="AK296" s="162">
        <f>Tabela13391720[[#This Row],[Categoria]]</f>
        <v>0</v>
      </c>
      <c r="AL296" s="162"/>
      <c r="AM296" s="162"/>
      <c r="AN296" s="162"/>
      <c r="AO296" s="162"/>
      <c r="AP296" s="150" t="str">
        <f t="shared" si="14"/>
        <v/>
      </c>
    </row>
    <row r="297" spans="1:42" s="144" customFormat="1" ht="16.5" x14ac:dyDescent="0.25">
      <c r="A297" s="159"/>
      <c r="B297" s="157"/>
      <c r="C297" s="158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50" t="str">
        <f t="shared" si="12"/>
        <v/>
      </c>
      <c r="P297" s="157"/>
      <c r="Q297" s="158" t="str">
        <f>IF(Tabela13391720[[#This Row],[Diagnóstico]]="Não Prenha",Tabela13391720[[#This Row],[Vaca]],"-")</f>
        <v>-</v>
      </c>
      <c r="R297" s="162" t="str">
        <f>IF(Tabela13391720[[#This Row],[Diagnóstico]]="Não Prenha",Tabela13391720[[#This Row],[E.C.C DG]],"-")</f>
        <v>-</v>
      </c>
      <c r="S297" s="162"/>
      <c r="T297" s="162" t="str">
        <f>IF(Tabela13391720[[#This Row],[Diagnóstico]]="Não Prenha",Tabela13391720[[#This Row],[E.C.C. IA]],"-")</f>
        <v>-</v>
      </c>
      <c r="U297" s="162" t="str">
        <f>IF(Tabela13391720[[#This Row],[Diagnóstico]]="Não Prenha",Tabela13391720[[#This Row],[Raça IA]],"-")</f>
        <v>-</v>
      </c>
      <c r="V297" s="162"/>
      <c r="W297" s="162">
        <f>Tabela13391720[[#This Row],[Categoria]]</f>
        <v>0</v>
      </c>
      <c r="X297" s="162"/>
      <c r="Y297" s="162"/>
      <c r="Z297" s="162"/>
      <c r="AA297" s="162"/>
      <c r="AB297" s="150" t="str">
        <f t="shared" si="13"/>
        <v/>
      </c>
      <c r="AD297" s="157"/>
      <c r="AE297" s="158" t="str">
        <f>IF(Tabela13124101821[[#This Row],[Diagnóstico]]="Não Prenha ",Tabela13391720[[#This Row],[Vaca]],"-")</f>
        <v>-</v>
      </c>
      <c r="AF297" s="162"/>
      <c r="AG297" s="162"/>
      <c r="AH297" s="162"/>
      <c r="AI297" s="162"/>
      <c r="AJ297" s="162"/>
      <c r="AK297" s="162">
        <f>Tabela13391720[[#This Row],[Categoria]]</f>
        <v>0</v>
      </c>
      <c r="AL297" s="162"/>
      <c r="AM297" s="162"/>
      <c r="AN297" s="162"/>
      <c r="AO297" s="162"/>
      <c r="AP297" s="150" t="str">
        <f t="shared" si="14"/>
        <v/>
      </c>
    </row>
    <row r="298" spans="1:42" s="144" customFormat="1" ht="16.5" x14ac:dyDescent="0.25">
      <c r="A298" s="159"/>
      <c r="B298" s="157"/>
      <c r="C298" s="158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50" t="str">
        <f t="shared" si="12"/>
        <v/>
      </c>
      <c r="P298" s="157"/>
      <c r="Q298" s="158" t="str">
        <f>IF(Tabela13391720[[#This Row],[Diagnóstico]]="Não Prenha",Tabela13391720[[#This Row],[Vaca]],"-")</f>
        <v>-</v>
      </c>
      <c r="R298" s="162" t="str">
        <f>IF(Tabela13391720[[#This Row],[Diagnóstico]]="Não Prenha",Tabela13391720[[#This Row],[E.C.C DG]],"-")</f>
        <v>-</v>
      </c>
      <c r="S298" s="162"/>
      <c r="T298" s="162" t="str">
        <f>IF(Tabela13391720[[#This Row],[Diagnóstico]]="Não Prenha",Tabela13391720[[#This Row],[E.C.C. IA]],"-")</f>
        <v>-</v>
      </c>
      <c r="U298" s="162" t="str">
        <f>IF(Tabela13391720[[#This Row],[Diagnóstico]]="Não Prenha",Tabela13391720[[#This Row],[Raça IA]],"-")</f>
        <v>-</v>
      </c>
      <c r="V298" s="162"/>
      <c r="W298" s="162">
        <f>Tabela13391720[[#This Row],[Categoria]]</f>
        <v>0</v>
      </c>
      <c r="X298" s="162"/>
      <c r="Y298" s="162"/>
      <c r="Z298" s="162"/>
      <c r="AA298" s="162"/>
      <c r="AB298" s="150" t="str">
        <f t="shared" si="13"/>
        <v/>
      </c>
      <c r="AD298" s="157"/>
      <c r="AE298" s="158" t="str">
        <f>IF(Tabela13124101821[[#This Row],[Diagnóstico]]="Não Prenha ",Tabela13391720[[#This Row],[Vaca]],"-")</f>
        <v>-</v>
      </c>
      <c r="AF298" s="162"/>
      <c r="AG298" s="162"/>
      <c r="AH298" s="162"/>
      <c r="AI298" s="162"/>
      <c r="AJ298" s="162"/>
      <c r="AK298" s="162">
        <f>Tabela13391720[[#This Row],[Categoria]]</f>
        <v>0</v>
      </c>
      <c r="AL298" s="162"/>
      <c r="AM298" s="162"/>
      <c r="AN298" s="162"/>
      <c r="AO298" s="162"/>
      <c r="AP298" s="150" t="str">
        <f t="shared" si="14"/>
        <v/>
      </c>
    </row>
    <row r="299" spans="1:42" s="144" customFormat="1" ht="16.5" x14ac:dyDescent="0.25">
      <c r="A299" s="159"/>
      <c r="B299" s="157"/>
      <c r="C299" s="158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50" t="str">
        <f t="shared" si="12"/>
        <v/>
      </c>
      <c r="P299" s="157"/>
      <c r="Q299" s="158" t="str">
        <f>IF(Tabela13391720[[#This Row],[Diagnóstico]]="Não Prenha",Tabela13391720[[#This Row],[Vaca]],"-")</f>
        <v>-</v>
      </c>
      <c r="R299" s="162" t="str">
        <f>IF(Tabela13391720[[#This Row],[Diagnóstico]]="Não Prenha",Tabela13391720[[#This Row],[E.C.C DG]],"-")</f>
        <v>-</v>
      </c>
      <c r="S299" s="162"/>
      <c r="T299" s="162" t="str">
        <f>IF(Tabela13391720[[#This Row],[Diagnóstico]]="Não Prenha",Tabela13391720[[#This Row],[E.C.C. IA]],"-")</f>
        <v>-</v>
      </c>
      <c r="U299" s="162" t="str">
        <f>IF(Tabela13391720[[#This Row],[Diagnóstico]]="Não Prenha",Tabela13391720[[#This Row],[Raça IA]],"-")</f>
        <v>-</v>
      </c>
      <c r="V299" s="162"/>
      <c r="W299" s="162">
        <f>Tabela13391720[[#This Row],[Categoria]]</f>
        <v>0</v>
      </c>
      <c r="X299" s="162"/>
      <c r="Y299" s="162"/>
      <c r="Z299" s="162"/>
      <c r="AA299" s="162"/>
      <c r="AB299" s="150" t="str">
        <f t="shared" si="13"/>
        <v/>
      </c>
      <c r="AD299" s="157"/>
      <c r="AE299" s="158" t="str">
        <f>IF(Tabela13124101821[[#This Row],[Diagnóstico]]="Não Prenha ",Tabela13391720[[#This Row],[Vaca]],"-")</f>
        <v>-</v>
      </c>
      <c r="AF299" s="162"/>
      <c r="AG299" s="162"/>
      <c r="AH299" s="162"/>
      <c r="AI299" s="162"/>
      <c r="AJ299" s="162"/>
      <c r="AK299" s="162">
        <f>Tabela13391720[[#This Row],[Categoria]]</f>
        <v>0</v>
      </c>
      <c r="AL299" s="162"/>
      <c r="AM299" s="162"/>
      <c r="AN299" s="162"/>
      <c r="AO299" s="162"/>
      <c r="AP299" s="150" t="str">
        <f t="shared" si="14"/>
        <v/>
      </c>
    </row>
    <row r="300" spans="1:42" s="144" customFormat="1" ht="16.5" x14ac:dyDescent="0.25">
      <c r="A300" s="159"/>
      <c r="B300" s="157"/>
      <c r="C300" s="158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50" t="str">
        <f t="shared" si="12"/>
        <v/>
      </c>
      <c r="P300" s="157"/>
      <c r="Q300" s="158" t="str">
        <f>IF(Tabela13391720[[#This Row],[Diagnóstico]]="Não Prenha",Tabela13391720[[#This Row],[Vaca]],"-")</f>
        <v>-</v>
      </c>
      <c r="R300" s="162" t="str">
        <f>IF(Tabela13391720[[#This Row],[Diagnóstico]]="Não Prenha",Tabela13391720[[#This Row],[E.C.C DG]],"-")</f>
        <v>-</v>
      </c>
      <c r="S300" s="162"/>
      <c r="T300" s="162" t="str">
        <f>IF(Tabela13391720[[#This Row],[Diagnóstico]]="Não Prenha",Tabela13391720[[#This Row],[E.C.C. IA]],"-")</f>
        <v>-</v>
      </c>
      <c r="U300" s="162" t="str">
        <f>IF(Tabela13391720[[#This Row],[Diagnóstico]]="Não Prenha",Tabela13391720[[#This Row],[Raça IA]],"-")</f>
        <v>-</v>
      </c>
      <c r="V300" s="162"/>
      <c r="W300" s="162">
        <f>Tabela13391720[[#This Row],[Categoria]]</f>
        <v>0</v>
      </c>
      <c r="X300" s="162"/>
      <c r="Y300" s="162"/>
      <c r="Z300" s="162"/>
      <c r="AA300" s="162"/>
      <c r="AB300" s="150" t="str">
        <f t="shared" si="13"/>
        <v/>
      </c>
      <c r="AD300" s="157"/>
      <c r="AE300" s="158" t="str">
        <f>IF(Tabela13124101821[[#This Row],[Diagnóstico]]="Não Prenha ",Tabela13391720[[#This Row],[Vaca]],"-")</f>
        <v>-</v>
      </c>
      <c r="AF300" s="162"/>
      <c r="AG300" s="162"/>
      <c r="AH300" s="162"/>
      <c r="AI300" s="162"/>
      <c r="AJ300" s="162"/>
      <c r="AK300" s="162">
        <f>Tabela13391720[[#This Row],[Categoria]]</f>
        <v>0</v>
      </c>
      <c r="AL300" s="162"/>
      <c r="AM300" s="162"/>
      <c r="AN300" s="162"/>
      <c r="AO300" s="162"/>
      <c r="AP300" s="150" t="str">
        <f t="shared" si="14"/>
        <v/>
      </c>
    </row>
    <row r="301" spans="1:42" s="144" customFormat="1" ht="16.5" x14ac:dyDescent="0.25">
      <c r="A301" s="159"/>
      <c r="B301" s="157"/>
      <c r="C301" s="158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50" t="str">
        <f t="shared" si="12"/>
        <v/>
      </c>
      <c r="P301" s="157"/>
      <c r="Q301" s="158" t="str">
        <f>IF(Tabela13391720[[#This Row],[Diagnóstico]]="Não Prenha",Tabela13391720[[#This Row],[Vaca]],"-")</f>
        <v>-</v>
      </c>
      <c r="R301" s="162" t="str">
        <f>IF(Tabela13391720[[#This Row],[Diagnóstico]]="Não Prenha",Tabela13391720[[#This Row],[E.C.C DG]],"-")</f>
        <v>-</v>
      </c>
      <c r="S301" s="162"/>
      <c r="T301" s="162" t="str">
        <f>IF(Tabela13391720[[#This Row],[Diagnóstico]]="Não Prenha",Tabela13391720[[#This Row],[E.C.C. IA]],"-")</f>
        <v>-</v>
      </c>
      <c r="U301" s="162" t="str">
        <f>IF(Tabela13391720[[#This Row],[Diagnóstico]]="Não Prenha",Tabela13391720[[#This Row],[Raça IA]],"-")</f>
        <v>-</v>
      </c>
      <c r="V301" s="162"/>
      <c r="W301" s="162">
        <f>Tabela13391720[[#This Row],[Categoria]]</f>
        <v>0</v>
      </c>
      <c r="X301" s="162"/>
      <c r="Y301" s="162"/>
      <c r="Z301" s="162"/>
      <c r="AA301" s="162"/>
      <c r="AB301" s="150" t="str">
        <f t="shared" si="13"/>
        <v/>
      </c>
      <c r="AD301" s="157"/>
      <c r="AE301" s="158" t="str">
        <f>IF(Tabela13124101821[[#This Row],[Diagnóstico]]="Não Prenha ",Tabela13391720[[#This Row],[Vaca]],"-")</f>
        <v>-</v>
      </c>
      <c r="AF301" s="162"/>
      <c r="AG301" s="162"/>
      <c r="AH301" s="162"/>
      <c r="AI301" s="162"/>
      <c r="AJ301" s="162"/>
      <c r="AK301" s="162">
        <f>Tabela13391720[[#This Row],[Categoria]]</f>
        <v>0</v>
      </c>
      <c r="AL301" s="162"/>
      <c r="AM301" s="162"/>
      <c r="AN301" s="162"/>
      <c r="AO301" s="162"/>
      <c r="AP301" s="150" t="str">
        <f t="shared" si="14"/>
        <v/>
      </c>
    </row>
    <row r="302" spans="1:42" s="144" customFormat="1" ht="16.5" x14ac:dyDescent="0.25">
      <c r="A302" s="159"/>
      <c r="B302" s="157"/>
      <c r="C302" s="158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50" t="str">
        <f t="shared" si="12"/>
        <v/>
      </c>
      <c r="P302" s="157"/>
      <c r="Q302" s="158" t="str">
        <f>IF(Tabela13391720[[#This Row],[Diagnóstico]]="Não Prenha",Tabela13391720[[#This Row],[Vaca]],"-")</f>
        <v>-</v>
      </c>
      <c r="R302" s="162" t="str">
        <f>IF(Tabela13391720[[#This Row],[Diagnóstico]]="Não Prenha",Tabela13391720[[#This Row],[E.C.C DG]],"-")</f>
        <v>-</v>
      </c>
      <c r="S302" s="162"/>
      <c r="T302" s="162" t="str">
        <f>IF(Tabela13391720[[#This Row],[Diagnóstico]]="Não Prenha",Tabela13391720[[#This Row],[E.C.C. IA]],"-")</f>
        <v>-</v>
      </c>
      <c r="U302" s="162" t="str">
        <f>IF(Tabela13391720[[#This Row],[Diagnóstico]]="Não Prenha",Tabela13391720[[#This Row],[Raça IA]],"-")</f>
        <v>-</v>
      </c>
      <c r="V302" s="162"/>
      <c r="W302" s="162">
        <f>Tabela13391720[[#This Row],[Categoria]]</f>
        <v>0</v>
      </c>
      <c r="X302" s="162"/>
      <c r="Y302" s="162"/>
      <c r="Z302" s="162"/>
      <c r="AA302" s="162"/>
      <c r="AB302" s="150" t="str">
        <f t="shared" si="13"/>
        <v/>
      </c>
      <c r="AD302" s="157"/>
      <c r="AE302" s="158" t="str">
        <f>IF(Tabela13124101821[[#This Row],[Diagnóstico]]="Não Prenha ",Tabela13391720[[#This Row],[Vaca]],"-")</f>
        <v>-</v>
      </c>
      <c r="AF302" s="162"/>
      <c r="AG302" s="162"/>
      <c r="AH302" s="162"/>
      <c r="AI302" s="162"/>
      <c r="AJ302" s="162"/>
      <c r="AK302" s="162">
        <f>Tabela13391720[[#This Row],[Categoria]]</f>
        <v>0</v>
      </c>
      <c r="AL302" s="162"/>
      <c r="AM302" s="162"/>
      <c r="AN302" s="162"/>
      <c r="AO302" s="162"/>
      <c r="AP302" s="150" t="str">
        <f t="shared" si="14"/>
        <v/>
      </c>
    </row>
    <row r="303" spans="1:42" s="144" customFormat="1" ht="16.5" x14ac:dyDescent="0.25">
      <c r="A303" s="159"/>
      <c r="B303" s="157"/>
      <c r="C303" s="158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50" t="str">
        <f t="shared" si="12"/>
        <v/>
      </c>
      <c r="P303" s="157"/>
      <c r="Q303" s="158" t="str">
        <f>IF(Tabela13391720[[#This Row],[Diagnóstico]]="Não Prenha",Tabela13391720[[#This Row],[Vaca]],"-")</f>
        <v>-</v>
      </c>
      <c r="R303" s="162" t="str">
        <f>IF(Tabela13391720[[#This Row],[Diagnóstico]]="Não Prenha",Tabela13391720[[#This Row],[E.C.C DG]],"-")</f>
        <v>-</v>
      </c>
      <c r="S303" s="162"/>
      <c r="T303" s="162" t="str">
        <f>IF(Tabela13391720[[#This Row],[Diagnóstico]]="Não Prenha",Tabela13391720[[#This Row],[E.C.C. IA]],"-")</f>
        <v>-</v>
      </c>
      <c r="U303" s="162" t="str">
        <f>IF(Tabela13391720[[#This Row],[Diagnóstico]]="Não Prenha",Tabela13391720[[#This Row],[Raça IA]],"-")</f>
        <v>-</v>
      </c>
      <c r="V303" s="162"/>
      <c r="W303" s="162">
        <f>Tabela13391720[[#This Row],[Categoria]]</f>
        <v>0</v>
      </c>
      <c r="X303" s="162"/>
      <c r="Y303" s="162"/>
      <c r="Z303" s="162"/>
      <c r="AA303" s="162"/>
      <c r="AB303" s="150" t="str">
        <f t="shared" si="13"/>
        <v/>
      </c>
      <c r="AD303" s="157"/>
      <c r="AE303" s="158" t="str">
        <f>IF(Tabela13124101821[[#This Row],[Diagnóstico]]="Não Prenha ",Tabela13391720[[#This Row],[Vaca]],"-")</f>
        <v>-</v>
      </c>
      <c r="AF303" s="162"/>
      <c r="AG303" s="162"/>
      <c r="AH303" s="162"/>
      <c r="AI303" s="162"/>
      <c r="AJ303" s="162"/>
      <c r="AK303" s="162">
        <f>Tabela13391720[[#This Row],[Categoria]]</f>
        <v>0</v>
      </c>
      <c r="AL303" s="162"/>
      <c r="AM303" s="162"/>
      <c r="AN303" s="162"/>
      <c r="AO303" s="162"/>
      <c r="AP303" s="150" t="str">
        <f t="shared" si="14"/>
        <v/>
      </c>
    </row>
    <row r="304" spans="1:42" s="144" customFormat="1" ht="16.5" x14ac:dyDescent="0.25">
      <c r="A304" s="159"/>
      <c r="B304" s="157"/>
      <c r="C304" s="158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50" t="str">
        <f t="shared" si="12"/>
        <v/>
      </c>
      <c r="P304" s="157"/>
      <c r="Q304" s="158" t="str">
        <f>IF(Tabela13391720[[#This Row],[Diagnóstico]]="Não Prenha",Tabela13391720[[#This Row],[Vaca]],"-")</f>
        <v>-</v>
      </c>
      <c r="R304" s="162" t="str">
        <f>IF(Tabela13391720[[#This Row],[Diagnóstico]]="Não Prenha",Tabela13391720[[#This Row],[E.C.C DG]],"-")</f>
        <v>-</v>
      </c>
      <c r="S304" s="162"/>
      <c r="T304" s="162" t="str">
        <f>IF(Tabela13391720[[#This Row],[Diagnóstico]]="Não Prenha",Tabela13391720[[#This Row],[E.C.C. IA]],"-")</f>
        <v>-</v>
      </c>
      <c r="U304" s="162" t="str">
        <f>IF(Tabela13391720[[#This Row],[Diagnóstico]]="Não Prenha",Tabela13391720[[#This Row],[Raça IA]],"-")</f>
        <v>-</v>
      </c>
      <c r="V304" s="162"/>
      <c r="W304" s="162">
        <f>Tabela13391720[[#This Row],[Categoria]]</f>
        <v>0</v>
      </c>
      <c r="X304" s="162"/>
      <c r="Y304" s="162"/>
      <c r="Z304" s="162"/>
      <c r="AA304" s="162"/>
      <c r="AB304" s="150" t="str">
        <f t="shared" si="13"/>
        <v/>
      </c>
      <c r="AD304" s="157"/>
      <c r="AE304" s="158" t="str">
        <f>IF(Tabela13124101821[[#This Row],[Diagnóstico]]="Não Prenha ",Tabela13391720[[#This Row],[Vaca]],"-")</f>
        <v>-</v>
      </c>
      <c r="AF304" s="162"/>
      <c r="AG304" s="162"/>
      <c r="AH304" s="162"/>
      <c r="AI304" s="162"/>
      <c r="AJ304" s="162"/>
      <c r="AK304" s="162">
        <f>Tabela13391720[[#This Row],[Categoria]]</f>
        <v>0</v>
      </c>
      <c r="AL304" s="162"/>
      <c r="AM304" s="162"/>
      <c r="AN304" s="162"/>
      <c r="AO304" s="162"/>
      <c r="AP304" s="150" t="str">
        <f t="shared" si="14"/>
        <v/>
      </c>
    </row>
    <row r="305" spans="1:42" s="144" customFormat="1" ht="16.5" x14ac:dyDescent="0.25">
      <c r="A305" s="159"/>
      <c r="B305" s="157"/>
      <c r="C305" s="158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50" t="str">
        <f t="shared" si="12"/>
        <v/>
      </c>
      <c r="P305" s="157"/>
      <c r="Q305" s="158" t="str">
        <f>IF(Tabela13391720[[#This Row],[Diagnóstico]]="Não Prenha",Tabela13391720[[#This Row],[Vaca]],"-")</f>
        <v>-</v>
      </c>
      <c r="R305" s="162" t="str">
        <f>IF(Tabela13391720[[#This Row],[Diagnóstico]]="Não Prenha",Tabela13391720[[#This Row],[E.C.C DG]],"-")</f>
        <v>-</v>
      </c>
      <c r="S305" s="162"/>
      <c r="T305" s="162" t="str">
        <f>IF(Tabela13391720[[#This Row],[Diagnóstico]]="Não Prenha",Tabela13391720[[#This Row],[E.C.C. IA]],"-")</f>
        <v>-</v>
      </c>
      <c r="U305" s="162" t="str">
        <f>IF(Tabela13391720[[#This Row],[Diagnóstico]]="Não Prenha",Tabela13391720[[#This Row],[Raça IA]],"-")</f>
        <v>-</v>
      </c>
      <c r="V305" s="162"/>
      <c r="W305" s="162">
        <f>Tabela13391720[[#This Row],[Categoria]]</f>
        <v>0</v>
      </c>
      <c r="X305" s="162"/>
      <c r="Y305" s="162"/>
      <c r="Z305" s="162"/>
      <c r="AA305" s="162"/>
      <c r="AB305" s="150" t="str">
        <f t="shared" si="13"/>
        <v/>
      </c>
      <c r="AD305" s="157"/>
      <c r="AE305" s="158" t="str">
        <f>IF(Tabela13124101821[[#This Row],[Diagnóstico]]="Não Prenha ",Tabela13391720[[#This Row],[Vaca]],"-")</f>
        <v>-</v>
      </c>
      <c r="AF305" s="162"/>
      <c r="AG305" s="162"/>
      <c r="AH305" s="162"/>
      <c r="AI305" s="162"/>
      <c r="AJ305" s="162"/>
      <c r="AK305" s="162">
        <f>Tabela13391720[[#This Row],[Categoria]]</f>
        <v>0</v>
      </c>
      <c r="AL305" s="162"/>
      <c r="AM305" s="162"/>
      <c r="AN305" s="162"/>
      <c r="AO305" s="162"/>
      <c r="AP305" s="150" t="str">
        <f t="shared" si="14"/>
        <v/>
      </c>
    </row>
    <row r="306" spans="1:42" s="144" customFormat="1" ht="16.5" x14ac:dyDescent="0.25">
      <c r="A306" s="159"/>
      <c r="B306" s="157"/>
      <c r="C306" s="158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50" t="str">
        <f t="shared" si="12"/>
        <v/>
      </c>
      <c r="P306" s="157"/>
      <c r="Q306" s="158" t="str">
        <f>IF(Tabela13391720[[#This Row],[Diagnóstico]]="Não Prenha",Tabela13391720[[#This Row],[Vaca]],"-")</f>
        <v>-</v>
      </c>
      <c r="R306" s="162" t="str">
        <f>IF(Tabela13391720[[#This Row],[Diagnóstico]]="Não Prenha",Tabela13391720[[#This Row],[E.C.C DG]],"-")</f>
        <v>-</v>
      </c>
      <c r="S306" s="162"/>
      <c r="T306" s="162" t="str">
        <f>IF(Tabela13391720[[#This Row],[Diagnóstico]]="Não Prenha",Tabela13391720[[#This Row],[E.C.C. IA]],"-")</f>
        <v>-</v>
      </c>
      <c r="U306" s="162" t="str">
        <f>IF(Tabela13391720[[#This Row],[Diagnóstico]]="Não Prenha",Tabela13391720[[#This Row],[Raça IA]],"-")</f>
        <v>-</v>
      </c>
      <c r="V306" s="162"/>
      <c r="W306" s="162">
        <f>Tabela13391720[[#This Row],[Categoria]]</f>
        <v>0</v>
      </c>
      <c r="X306" s="162"/>
      <c r="Y306" s="162"/>
      <c r="Z306" s="162"/>
      <c r="AA306" s="162"/>
      <c r="AB306" s="150" t="str">
        <f t="shared" si="13"/>
        <v/>
      </c>
      <c r="AD306" s="157"/>
      <c r="AE306" s="158" t="str">
        <f>IF(Tabela13124101821[[#This Row],[Diagnóstico]]="Não Prenha ",Tabela13391720[[#This Row],[Vaca]],"-")</f>
        <v>-</v>
      </c>
      <c r="AF306" s="162"/>
      <c r="AG306" s="162"/>
      <c r="AH306" s="162"/>
      <c r="AI306" s="162"/>
      <c r="AJ306" s="162"/>
      <c r="AK306" s="162">
        <f>Tabela13391720[[#This Row],[Categoria]]</f>
        <v>0</v>
      </c>
      <c r="AL306" s="162"/>
      <c r="AM306" s="162"/>
      <c r="AN306" s="162"/>
      <c r="AO306" s="162"/>
      <c r="AP306" s="150" t="str">
        <f t="shared" si="14"/>
        <v/>
      </c>
    </row>
    <row r="307" spans="1:42" s="144" customFormat="1" ht="16.5" x14ac:dyDescent="0.25">
      <c r="A307" s="159"/>
      <c r="B307" s="157"/>
      <c r="C307" s="158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50" t="str">
        <f t="shared" si="12"/>
        <v/>
      </c>
      <c r="P307" s="157"/>
      <c r="Q307" s="158" t="str">
        <f>IF(Tabela13391720[[#This Row],[Diagnóstico]]="Não Prenha",Tabela13391720[[#This Row],[Vaca]],"-")</f>
        <v>-</v>
      </c>
      <c r="R307" s="162" t="str">
        <f>IF(Tabela13391720[[#This Row],[Diagnóstico]]="Não Prenha",Tabela13391720[[#This Row],[E.C.C DG]],"-")</f>
        <v>-</v>
      </c>
      <c r="S307" s="162"/>
      <c r="T307" s="162" t="str">
        <f>IF(Tabela13391720[[#This Row],[Diagnóstico]]="Não Prenha",Tabela13391720[[#This Row],[E.C.C. IA]],"-")</f>
        <v>-</v>
      </c>
      <c r="U307" s="162" t="str">
        <f>IF(Tabela13391720[[#This Row],[Diagnóstico]]="Não Prenha",Tabela13391720[[#This Row],[Raça IA]],"-")</f>
        <v>-</v>
      </c>
      <c r="V307" s="162"/>
      <c r="W307" s="162">
        <f>Tabela13391720[[#This Row],[Categoria]]</f>
        <v>0</v>
      </c>
      <c r="X307" s="162"/>
      <c r="Y307" s="162"/>
      <c r="Z307" s="162"/>
      <c r="AA307" s="162"/>
      <c r="AB307" s="150" t="str">
        <f t="shared" si="13"/>
        <v/>
      </c>
      <c r="AD307" s="157"/>
      <c r="AE307" s="158" t="str">
        <f>IF(Tabela13124101821[[#This Row],[Diagnóstico]]="Não Prenha ",Tabela13391720[[#This Row],[Vaca]],"-")</f>
        <v>-</v>
      </c>
      <c r="AF307" s="162"/>
      <c r="AG307" s="162"/>
      <c r="AH307" s="162"/>
      <c r="AI307" s="162"/>
      <c r="AJ307" s="162"/>
      <c r="AK307" s="162">
        <f>Tabela13391720[[#This Row],[Categoria]]</f>
        <v>0</v>
      </c>
      <c r="AL307" s="162"/>
      <c r="AM307" s="162"/>
      <c r="AN307" s="162"/>
      <c r="AO307" s="162"/>
      <c r="AP307" s="150" t="str">
        <f t="shared" si="14"/>
        <v/>
      </c>
    </row>
    <row r="308" spans="1:42" s="144" customFormat="1" ht="16.5" x14ac:dyDescent="0.25">
      <c r="A308" s="159"/>
      <c r="B308" s="157"/>
      <c r="C308" s="158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50" t="str">
        <f t="shared" si="12"/>
        <v/>
      </c>
      <c r="P308" s="157"/>
      <c r="Q308" s="158" t="str">
        <f>IF(Tabela13391720[[#This Row],[Diagnóstico]]="Não Prenha",Tabela13391720[[#This Row],[Vaca]],"-")</f>
        <v>-</v>
      </c>
      <c r="R308" s="162" t="str">
        <f>IF(Tabela13391720[[#This Row],[Diagnóstico]]="Não Prenha",Tabela13391720[[#This Row],[E.C.C DG]],"-")</f>
        <v>-</v>
      </c>
      <c r="S308" s="162"/>
      <c r="T308" s="162" t="str">
        <f>IF(Tabela13391720[[#This Row],[Diagnóstico]]="Não Prenha",Tabela13391720[[#This Row],[E.C.C. IA]],"-")</f>
        <v>-</v>
      </c>
      <c r="U308" s="162" t="str">
        <f>IF(Tabela13391720[[#This Row],[Diagnóstico]]="Não Prenha",Tabela13391720[[#This Row],[Raça IA]],"-")</f>
        <v>-</v>
      </c>
      <c r="V308" s="162"/>
      <c r="W308" s="162">
        <f>Tabela13391720[[#This Row],[Categoria]]</f>
        <v>0</v>
      </c>
      <c r="X308" s="162"/>
      <c r="Y308" s="162"/>
      <c r="Z308" s="162"/>
      <c r="AA308" s="162"/>
      <c r="AB308" s="150" t="str">
        <f t="shared" si="13"/>
        <v/>
      </c>
      <c r="AD308" s="157"/>
      <c r="AE308" s="158" t="str">
        <f>IF(Tabela13124101821[[#This Row],[Diagnóstico]]="Não Prenha ",Tabela13391720[[#This Row],[Vaca]],"-")</f>
        <v>-</v>
      </c>
      <c r="AF308" s="162"/>
      <c r="AG308" s="162"/>
      <c r="AH308" s="162"/>
      <c r="AI308" s="162"/>
      <c r="AJ308" s="162"/>
      <c r="AK308" s="162">
        <f>Tabela13391720[[#This Row],[Categoria]]</f>
        <v>0</v>
      </c>
      <c r="AL308" s="162"/>
      <c r="AM308" s="162"/>
      <c r="AN308" s="162"/>
      <c r="AO308" s="162"/>
      <c r="AP308" s="150" t="str">
        <f t="shared" si="14"/>
        <v/>
      </c>
    </row>
    <row r="309" spans="1:42" s="144" customFormat="1" ht="16.5" x14ac:dyDescent="0.25">
      <c r="A309" s="159"/>
      <c r="B309" s="157"/>
      <c r="C309" s="158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50" t="str">
        <f t="shared" si="12"/>
        <v/>
      </c>
      <c r="P309" s="157"/>
      <c r="Q309" s="158" t="str">
        <f>IF(Tabela13391720[[#This Row],[Diagnóstico]]="Não Prenha",Tabela13391720[[#This Row],[Vaca]],"-")</f>
        <v>-</v>
      </c>
      <c r="R309" s="162" t="str">
        <f>IF(Tabela13391720[[#This Row],[Diagnóstico]]="Não Prenha",Tabela13391720[[#This Row],[E.C.C DG]],"-")</f>
        <v>-</v>
      </c>
      <c r="S309" s="162"/>
      <c r="T309" s="162" t="str">
        <f>IF(Tabela13391720[[#This Row],[Diagnóstico]]="Não Prenha",Tabela13391720[[#This Row],[E.C.C. IA]],"-")</f>
        <v>-</v>
      </c>
      <c r="U309" s="162" t="str">
        <f>IF(Tabela13391720[[#This Row],[Diagnóstico]]="Não Prenha",Tabela13391720[[#This Row],[Raça IA]],"-")</f>
        <v>-</v>
      </c>
      <c r="V309" s="162"/>
      <c r="W309" s="162">
        <f>Tabela13391720[[#This Row],[Categoria]]</f>
        <v>0</v>
      </c>
      <c r="X309" s="162"/>
      <c r="Y309" s="162"/>
      <c r="Z309" s="162"/>
      <c r="AA309" s="162"/>
      <c r="AB309" s="150" t="str">
        <f t="shared" si="13"/>
        <v/>
      </c>
      <c r="AD309" s="157"/>
      <c r="AE309" s="158" t="str">
        <f>IF(Tabela13124101821[[#This Row],[Diagnóstico]]="Não Prenha ",Tabela13391720[[#This Row],[Vaca]],"-")</f>
        <v>-</v>
      </c>
      <c r="AF309" s="162"/>
      <c r="AG309" s="162"/>
      <c r="AH309" s="162"/>
      <c r="AI309" s="162"/>
      <c r="AJ309" s="162"/>
      <c r="AK309" s="162">
        <f>Tabela13391720[[#This Row],[Categoria]]</f>
        <v>0</v>
      </c>
      <c r="AL309" s="162"/>
      <c r="AM309" s="162"/>
      <c r="AN309" s="162"/>
      <c r="AO309" s="162"/>
      <c r="AP309" s="150" t="str">
        <f t="shared" si="14"/>
        <v/>
      </c>
    </row>
    <row r="310" spans="1:42" s="144" customFormat="1" ht="16.5" x14ac:dyDescent="0.25">
      <c r="A310" s="159"/>
      <c r="B310" s="157"/>
      <c r="C310" s="158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50" t="str">
        <f t="shared" si="12"/>
        <v/>
      </c>
      <c r="P310" s="157"/>
      <c r="Q310" s="158" t="str">
        <f>IF(Tabela13391720[[#This Row],[Diagnóstico]]="Não Prenha",Tabela13391720[[#This Row],[Vaca]],"-")</f>
        <v>-</v>
      </c>
      <c r="R310" s="162" t="str">
        <f>IF(Tabela13391720[[#This Row],[Diagnóstico]]="Não Prenha",Tabela13391720[[#This Row],[E.C.C DG]],"-")</f>
        <v>-</v>
      </c>
      <c r="S310" s="162"/>
      <c r="T310" s="162" t="str">
        <f>IF(Tabela13391720[[#This Row],[Diagnóstico]]="Não Prenha",Tabela13391720[[#This Row],[E.C.C. IA]],"-")</f>
        <v>-</v>
      </c>
      <c r="U310" s="162" t="str">
        <f>IF(Tabela13391720[[#This Row],[Diagnóstico]]="Não Prenha",Tabela13391720[[#This Row],[Raça IA]],"-")</f>
        <v>-</v>
      </c>
      <c r="V310" s="162"/>
      <c r="W310" s="162">
        <f>Tabela13391720[[#This Row],[Categoria]]</f>
        <v>0</v>
      </c>
      <c r="X310" s="162"/>
      <c r="Y310" s="162"/>
      <c r="Z310" s="162"/>
      <c r="AA310" s="162"/>
      <c r="AB310" s="150" t="str">
        <f t="shared" si="13"/>
        <v/>
      </c>
      <c r="AD310" s="157"/>
      <c r="AE310" s="158" t="str">
        <f>IF(Tabela13124101821[[#This Row],[Diagnóstico]]="Não Prenha ",Tabela13391720[[#This Row],[Vaca]],"-")</f>
        <v>-</v>
      </c>
      <c r="AF310" s="162"/>
      <c r="AG310" s="162"/>
      <c r="AH310" s="162"/>
      <c r="AI310" s="162"/>
      <c r="AJ310" s="162"/>
      <c r="AK310" s="162">
        <f>Tabela13391720[[#This Row],[Categoria]]</f>
        <v>0</v>
      </c>
      <c r="AL310" s="162"/>
      <c r="AM310" s="162"/>
      <c r="AN310" s="162"/>
      <c r="AO310" s="162"/>
      <c r="AP310" s="150" t="str">
        <f t="shared" si="14"/>
        <v/>
      </c>
    </row>
    <row r="311" spans="1:42" s="144" customFormat="1" ht="16.5" x14ac:dyDescent="0.25">
      <c r="A311" s="159"/>
      <c r="B311" s="157"/>
      <c r="C311" s="158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50" t="str">
        <f t="shared" si="12"/>
        <v/>
      </c>
      <c r="P311" s="157"/>
      <c r="Q311" s="158" t="str">
        <f>IF(Tabela13391720[[#This Row],[Diagnóstico]]="Não Prenha",Tabela13391720[[#This Row],[Vaca]],"-")</f>
        <v>-</v>
      </c>
      <c r="R311" s="162" t="str">
        <f>IF(Tabela13391720[[#This Row],[Diagnóstico]]="Não Prenha",Tabela13391720[[#This Row],[E.C.C DG]],"-")</f>
        <v>-</v>
      </c>
      <c r="S311" s="162"/>
      <c r="T311" s="162" t="str">
        <f>IF(Tabela13391720[[#This Row],[Diagnóstico]]="Não Prenha",Tabela13391720[[#This Row],[E.C.C. IA]],"-")</f>
        <v>-</v>
      </c>
      <c r="U311" s="162" t="str">
        <f>IF(Tabela13391720[[#This Row],[Diagnóstico]]="Não Prenha",Tabela13391720[[#This Row],[Raça IA]],"-")</f>
        <v>-</v>
      </c>
      <c r="V311" s="162"/>
      <c r="W311" s="162">
        <f>Tabela13391720[[#This Row],[Categoria]]</f>
        <v>0</v>
      </c>
      <c r="X311" s="162"/>
      <c r="Y311" s="162"/>
      <c r="Z311" s="162"/>
      <c r="AA311" s="162"/>
      <c r="AB311" s="150" t="str">
        <f t="shared" si="13"/>
        <v/>
      </c>
      <c r="AD311" s="157"/>
      <c r="AE311" s="158" t="str">
        <f>IF(Tabela13124101821[[#This Row],[Diagnóstico]]="Não Prenha ",Tabela13391720[[#This Row],[Vaca]],"-")</f>
        <v>-</v>
      </c>
      <c r="AF311" s="162"/>
      <c r="AG311" s="162"/>
      <c r="AH311" s="162"/>
      <c r="AI311" s="162"/>
      <c r="AJ311" s="162"/>
      <c r="AK311" s="162">
        <f>Tabela13391720[[#This Row],[Categoria]]</f>
        <v>0</v>
      </c>
      <c r="AL311" s="162"/>
      <c r="AM311" s="162"/>
      <c r="AN311" s="162"/>
      <c r="AO311" s="162"/>
      <c r="AP311" s="150" t="str">
        <f t="shared" si="14"/>
        <v/>
      </c>
    </row>
    <row r="312" spans="1:42" s="144" customFormat="1" ht="16.5" x14ac:dyDescent="0.25">
      <c r="A312" s="159"/>
      <c r="B312" s="157"/>
      <c r="C312" s="158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50" t="str">
        <f t="shared" si="12"/>
        <v/>
      </c>
      <c r="P312" s="157"/>
      <c r="Q312" s="158" t="str">
        <f>IF(Tabela13391720[[#This Row],[Diagnóstico]]="Não Prenha",Tabela13391720[[#This Row],[Vaca]],"-")</f>
        <v>-</v>
      </c>
      <c r="R312" s="162" t="str">
        <f>IF(Tabela13391720[[#This Row],[Diagnóstico]]="Não Prenha",Tabela13391720[[#This Row],[E.C.C DG]],"-")</f>
        <v>-</v>
      </c>
      <c r="S312" s="162"/>
      <c r="T312" s="162" t="str">
        <f>IF(Tabela13391720[[#This Row],[Diagnóstico]]="Não Prenha",Tabela13391720[[#This Row],[E.C.C. IA]],"-")</f>
        <v>-</v>
      </c>
      <c r="U312" s="162" t="str">
        <f>IF(Tabela13391720[[#This Row],[Diagnóstico]]="Não Prenha",Tabela13391720[[#This Row],[Raça IA]],"-")</f>
        <v>-</v>
      </c>
      <c r="V312" s="162"/>
      <c r="W312" s="162">
        <f>Tabela13391720[[#This Row],[Categoria]]</f>
        <v>0</v>
      </c>
      <c r="X312" s="162"/>
      <c r="Y312" s="162"/>
      <c r="Z312" s="162"/>
      <c r="AA312" s="162"/>
      <c r="AB312" s="150" t="str">
        <f t="shared" si="13"/>
        <v/>
      </c>
      <c r="AD312" s="157"/>
      <c r="AE312" s="158" t="str">
        <f>IF(Tabela13124101821[[#This Row],[Diagnóstico]]="Não Prenha ",Tabela13391720[[#This Row],[Vaca]],"-")</f>
        <v>-</v>
      </c>
      <c r="AF312" s="162"/>
      <c r="AG312" s="162"/>
      <c r="AH312" s="162"/>
      <c r="AI312" s="162"/>
      <c r="AJ312" s="162"/>
      <c r="AK312" s="162">
        <f>Tabela13391720[[#This Row],[Categoria]]</f>
        <v>0</v>
      </c>
      <c r="AL312" s="162"/>
      <c r="AM312" s="162"/>
      <c r="AN312" s="162"/>
      <c r="AO312" s="162"/>
      <c r="AP312" s="150" t="str">
        <f t="shared" si="14"/>
        <v/>
      </c>
    </row>
    <row r="313" spans="1:42" s="144" customFormat="1" ht="16.5" x14ac:dyDescent="0.25">
      <c r="A313" s="159"/>
      <c r="B313" s="157"/>
      <c r="C313" s="158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50" t="str">
        <f t="shared" si="12"/>
        <v/>
      </c>
      <c r="P313" s="157"/>
      <c r="Q313" s="158" t="str">
        <f>IF(Tabela13391720[[#This Row],[Diagnóstico]]="Não Prenha",Tabela13391720[[#This Row],[Vaca]],"-")</f>
        <v>-</v>
      </c>
      <c r="R313" s="162" t="str">
        <f>IF(Tabela13391720[[#This Row],[Diagnóstico]]="Não Prenha",Tabela13391720[[#This Row],[E.C.C DG]],"-")</f>
        <v>-</v>
      </c>
      <c r="S313" s="162"/>
      <c r="T313" s="162" t="str">
        <f>IF(Tabela13391720[[#This Row],[Diagnóstico]]="Não Prenha",Tabela13391720[[#This Row],[E.C.C. IA]],"-")</f>
        <v>-</v>
      </c>
      <c r="U313" s="162" t="str">
        <f>IF(Tabela13391720[[#This Row],[Diagnóstico]]="Não Prenha",Tabela13391720[[#This Row],[Raça IA]],"-")</f>
        <v>-</v>
      </c>
      <c r="V313" s="162"/>
      <c r="W313" s="162">
        <f>Tabela13391720[[#This Row],[Categoria]]</f>
        <v>0</v>
      </c>
      <c r="X313" s="162"/>
      <c r="Y313" s="162"/>
      <c r="Z313" s="162"/>
      <c r="AA313" s="162"/>
      <c r="AB313" s="150" t="str">
        <f t="shared" si="13"/>
        <v/>
      </c>
      <c r="AD313" s="157"/>
      <c r="AE313" s="158" t="str">
        <f>IF(Tabela13124101821[[#This Row],[Diagnóstico]]="Não Prenha ",Tabela13391720[[#This Row],[Vaca]],"-")</f>
        <v>-</v>
      </c>
      <c r="AF313" s="162"/>
      <c r="AG313" s="162"/>
      <c r="AH313" s="162"/>
      <c r="AI313" s="162"/>
      <c r="AJ313" s="162"/>
      <c r="AK313" s="162">
        <f>Tabela13391720[[#This Row],[Categoria]]</f>
        <v>0</v>
      </c>
      <c r="AL313" s="162"/>
      <c r="AM313" s="162"/>
      <c r="AN313" s="162"/>
      <c r="AO313" s="162"/>
      <c r="AP313" s="150" t="str">
        <f t="shared" si="14"/>
        <v/>
      </c>
    </row>
    <row r="314" spans="1:42" s="144" customFormat="1" ht="16.5" x14ac:dyDescent="0.25">
      <c r="A314" s="159"/>
      <c r="B314" s="157"/>
      <c r="C314" s="158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50" t="str">
        <f t="shared" si="12"/>
        <v/>
      </c>
      <c r="P314" s="157"/>
      <c r="Q314" s="158" t="str">
        <f>IF(Tabela13391720[[#This Row],[Diagnóstico]]="Não Prenha",Tabela13391720[[#This Row],[Vaca]],"-")</f>
        <v>-</v>
      </c>
      <c r="R314" s="162" t="str">
        <f>IF(Tabela13391720[[#This Row],[Diagnóstico]]="Não Prenha",Tabela13391720[[#This Row],[E.C.C DG]],"-")</f>
        <v>-</v>
      </c>
      <c r="S314" s="162"/>
      <c r="T314" s="162" t="str">
        <f>IF(Tabela13391720[[#This Row],[Diagnóstico]]="Não Prenha",Tabela13391720[[#This Row],[E.C.C. IA]],"-")</f>
        <v>-</v>
      </c>
      <c r="U314" s="162" t="str">
        <f>IF(Tabela13391720[[#This Row],[Diagnóstico]]="Não Prenha",Tabela13391720[[#This Row],[Raça IA]],"-")</f>
        <v>-</v>
      </c>
      <c r="V314" s="162"/>
      <c r="W314" s="162">
        <f>Tabela13391720[[#This Row],[Categoria]]</f>
        <v>0</v>
      </c>
      <c r="X314" s="162"/>
      <c r="Y314" s="162"/>
      <c r="Z314" s="162"/>
      <c r="AA314" s="162"/>
      <c r="AB314" s="150" t="str">
        <f t="shared" si="13"/>
        <v/>
      </c>
      <c r="AD314" s="157"/>
      <c r="AE314" s="158" t="str">
        <f>IF(Tabela13124101821[[#This Row],[Diagnóstico]]="Não Prenha ",Tabela13391720[[#This Row],[Vaca]],"-")</f>
        <v>-</v>
      </c>
      <c r="AF314" s="162"/>
      <c r="AG314" s="162"/>
      <c r="AH314" s="162"/>
      <c r="AI314" s="162"/>
      <c r="AJ314" s="162"/>
      <c r="AK314" s="162">
        <f>Tabela13391720[[#This Row],[Categoria]]</f>
        <v>0</v>
      </c>
      <c r="AL314" s="162"/>
      <c r="AM314" s="162"/>
      <c r="AN314" s="162"/>
      <c r="AO314" s="162"/>
      <c r="AP314" s="150" t="str">
        <f t="shared" si="14"/>
        <v/>
      </c>
    </row>
    <row r="315" spans="1:42" s="144" customFormat="1" ht="16.5" x14ac:dyDescent="0.25">
      <c r="A315" s="159"/>
      <c r="B315" s="157"/>
      <c r="C315" s="158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50" t="str">
        <f t="shared" si="12"/>
        <v/>
      </c>
      <c r="P315" s="157"/>
      <c r="Q315" s="158" t="str">
        <f>IF(Tabela13391720[[#This Row],[Diagnóstico]]="Não Prenha",Tabela13391720[[#This Row],[Vaca]],"-")</f>
        <v>-</v>
      </c>
      <c r="R315" s="162" t="str">
        <f>IF(Tabela13391720[[#This Row],[Diagnóstico]]="Não Prenha",Tabela13391720[[#This Row],[E.C.C DG]],"-")</f>
        <v>-</v>
      </c>
      <c r="S315" s="162"/>
      <c r="T315" s="162" t="str">
        <f>IF(Tabela13391720[[#This Row],[Diagnóstico]]="Não Prenha",Tabela13391720[[#This Row],[E.C.C. IA]],"-")</f>
        <v>-</v>
      </c>
      <c r="U315" s="162" t="str">
        <f>IF(Tabela13391720[[#This Row],[Diagnóstico]]="Não Prenha",Tabela13391720[[#This Row],[Raça IA]],"-")</f>
        <v>-</v>
      </c>
      <c r="V315" s="162"/>
      <c r="W315" s="162">
        <f>Tabela13391720[[#This Row],[Categoria]]</f>
        <v>0</v>
      </c>
      <c r="X315" s="162"/>
      <c r="Y315" s="162"/>
      <c r="Z315" s="162"/>
      <c r="AA315" s="162"/>
      <c r="AB315" s="150" t="str">
        <f t="shared" si="13"/>
        <v/>
      </c>
      <c r="AD315" s="157"/>
      <c r="AE315" s="158" t="str">
        <f>IF(Tabela13124101821[[#This Row],[Diagnóstico]]="Não Prenha ",Tabela13391720[[#This Row],[Vaca]],"-")</f>
        <v>-</v>
      </c>
      <c r="AF315" s="162"/>
      <c r="AG315" s="162"/>
      <c r="AH315" s="162"/>
      <c r="AI315" s="162"/>
      <c r="AJ315" s="162"/>
      <c r="AK315" s="162">
        <f>Tabela13391720[[#This Row],[Categoria]]</f>
        <v>0</v>
      </c>
      <c r="AL315" s="162"/>
      <c r="AM315" s="162"/>
      <c r="AN315" s="162"/>
      <c r="AO315" s="162"/>
      <c r="AP315" s="150" t="str">
        <f t="shared" si="14"/>
        <v/>
      </c>
    </row>
    <row r="316" spans="1:42" s="144" customFormat="1" ht="16.5" x14ac:dyDescent="0.25">
      <c r="A316" s="159"/>
      <c r="B316" s="157"/>
      <c r="C316" s="158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50" t="str">
        <f t="shared" si="12"/>
        <v/>
      </c>
      <c r="P316" s="157"/>
      <c r="Q316" s="158" t="str">
        <f>IF(Tabela13391720[[#This Row],[Diagnóstico]]="Não Prenha",Tabela13391720[[#This Row],[Vaca]],"-")</f>
        <v>-</v>
      </c>
      <c r="R316" s="162" t="str">
        <f>IF(Tabela13391720[[#This Row],[Diagnóstico]]="Não Prenha",Tabela13391720[[#This Row],[E.C.C DG]],"-")</f>
        <v>-</v>
      </c>
      <c r="S316" s="162"/>
      <c r="T316" s="162" t="str">
        <f>IF(Tabela13391720[[#This Row],[Diagnóstico]]="Não Prenha",Tabela13391720[[#This Row],[E.C.C. IA]],"-")</f>
        <v>-</v>
      </c>
      <c r="U316" s="162" t="str">
        <f>IF(Tabela13391720[[#This Row],[Diagnóstico]]="Não Prenha",Tabela13391720[[#This Row],[Raça IA]],"-")</f>
        <v>-</v>
      </c>
      <c r="V316" s="162"/>
      <c r="W316" s="162">
        <f>Tabela13391720[[#This Row],[Categoria]]</f>
        <v>0</v>
      </c>
      <c r="X316" s="162"/>
      <c r="Y316" s="162"/>
      <c r="Z316" s="162"/>
      <c r="AA316" s="162"/>
      <c r="AB316" s="150" t="str">
        <f t="shared" si="13"/>
        <v/>
      </c>
      <c r="AD316" s="157"/>
      <c r="AE316" s="158" t="str">
        <f>IF(Tabela13124101821[[#This Row],[Diagnóstico]]="Não Prenha ",Tabela13391720[[#This Row],[Vaca]],"-")</f>
        <v>-</v>
      </c>
      <c r="AF316" s="162"/>
      <c r="AG316" s="162"/>
      <c r="AH316" s="162"/>
      <c r="AI316" s="162"/>
      <c r="AJ316" s="162"/>
      <c r="AK316" s="162">
        <f>Tabela13391720[[#This Row],[Categoria]]</f>
        <v>0</v>
      </c>
      <c r="AL316" s="162"/>
      <c r="AM316" s="162"/>
      <c r="AN316" s="162"/>
      <c r="AO316" s="162"/>
      <c r="AP316" s="150" t="str">
        <f t="shared" si="14"/>
        <v/>
      </c>
    </row>
    <row r="317" spans="1:42" s="144" customFormat="1" ht="16.5" x14ac:dyDescent="0.25">
      <c r="A317" s="159"/>
      <c r="B317" s="157"/>
      <c r="C317" s="158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50" t="str">
        <f t="shared" si="12"/>
        <v/>
      </c>
      <c r="P317" s="157"/>
      <c r="Q317" s="158" t="str">
        <f>IF(Tabela13391720[[#This Row],[Diagnóstico]]="Não Prenha",Tabela13391720[[#This Row],[Vaca]],"-")</f>
        <v>-</v>
      </c>
      <c r="R317" s="162" t="str">
        <f>IF(Tabela13391720[[#This Row],[Diagnóstico]]="Não Prenha",Tabela13391720[[#This Row],[E.C.C DG]],"-")</f>
        <v>-</v>
      </c>
      <c r="S317" s="162"/>
      <c r="T317" s="162" t="str">
        <f>IF(Tabela13391720[[#This Row],[Diagnóstico]]="Não Prenha",Tabela13391720[[#This Row],[E.C.C. IA]],"-")</f>
        <v>-</v>
      </c>
      <c r="U317" s="162" t="str">
        <f>IF(Tabela13391720[[#This Row],[Diagnóstico]]="Não Prenha",Tabela13391720[[#This Row],[Raça IA]],"-")</f>
        <v>-</v>
      </c>
      <c r="V317" s="162"/>
      <c r="W317" s="162">
        <f>Tabela13391720[[#This Row],[Categoria]]</f>
        <v>0</v>
      </c>
      <c r="X317" s="162"/>
      <c r="Y317" s="162"/>
      <c r="Z317" s="162"/>
      <c r="AA317" s="162"/>
      <c r="AB317" s="150" t="str">
        <f t="shared" si="13"/>
        <v/>
      </c>
      <c r="AD317" s="157"/>
      <c r="AE317" s="158" t="str">
        <f>IF(Tabela13124101821[[#This Row],[Diagnóstico]]="Não Prenha ",Tabela13391720[[#This Row],[Vaca]],"-")</f>
        <v>-</v>
      </c>
      <c r="AF317" s="162"/>
      <c r="AG317" s="162"/>
      <c r="AH317" s="162"/>
      <c r="AI317" s="162"/>
      <c r="AJ317" s="162"/>
      <c r="AK317" s="162">
        <f>Tabela13391720[[#This Row],[Categoria]]</f>
        <v>0</v>
      </c>
      <c r="AL317" s="162"/>
      <c r="AM317" s="162"/>
      <c r="AN317" s="162"/>
      <c r="AO317" s="162"/>
      <c r="AP317" s="150" t="str">
        <f t="shared" si="14"/>
        <v/>
      </c>
    </row>
    <row r="318" spans="1:42" s="144" customFormat="1" ht="16.5" x14ac:dyDescent="0.25">
      <c r="A318" s="159"/>
      <c r="B318" s="157"/>
      <c r="C318" s="158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50" t="str">
        <f t="shared" si="12"/>
        <v/>
      </c>
      <c r="P318" s="157"/>
      <c r="Q318" s="158" t="str">
        <f>IF(Tabela13391720[[#This Row],[Diagnóstico]]="Não Prenha",Tabela13391720[[#This Row],[Vaca]],"-")</f>
        <v>-</v>
      </c>
      <c r="R318" s="162" t="str">
        <f>IF(Tabela13391720[[#This Row],[Diagnóstico]]="Não Prenha",Tabela13391720[[#This Row],[E.C.C DG]],"-")</f>
        <v>-</v>
      </c>
      <c r="S318" s="162"/>
      <c r="T318" s="162" t="str">
        <f>IF(Tabela13391720[[#This Row],[Diagnóstico]]="Não Prenha",Tabela13391720[[#This Row],[E.C.C. IA]],"-")</f>
        <v>-</v>
      </c>
      <c r="U318" s="162" t="str">
        <f>IF(Tabela13391720[[#This Row],[Diagnóstico]]="Não Prenha",Tabela13391720[[#This Row],[Raça IA]],"-")</f>
        <v>-</v>
      </c>
      <c r="V318" s="162"/>
      <c r="W318" s="162">
        <f>Tabela13391720[[#This Row],[Categoria]]</f>
        <v>0</v>
      </c>
      <c r="X318" s="162"/>
      <c r="Y318" s="162"/>
      <c r="Z318" s="162"/>
      <c r="AA318" s="162"/>
      <c r="AB318" s="150" t="str">
        <f t="shared" si="13"/>
        <v/>
      </c>
      <c r="AD318" s="157"/>
      <c r="AE318" s="158" t="str">
        <f>IF(Tabela13124101821[[#This Row],[Diagnóstico]]="Não Prenha ",Tabela13391720[[#This Row],[Vaca]],"-")</f>
        <v>-</v>
      </c>
      <c r="AF318" s="162"/>
      <c r="AG318" s="162"/>
      <c r="AH318" s="162"/>
      <c r="AI318" s="162"/>
      <c r="AJ318" s="162"/>
      <c r="AK318" s="162">
        <f>Tabela13391720[[#This Row],[Categoria]]</f>
        <v>0</v>
      </c>
      <c r="AL318" s="162"/>
      <c r="AM318" s="162"/>
      <c r="AN318" s="162"/>
      <c r="AO318" s="162"/>
      <c r="AP318" s="150" t="str">
        <f t="shared" si="14"/>
        <v/>
      </c>
    </row>
    <row r="319" spans="1:42" s="144" customFormat="1" ht="16.5" x14ac:dyDescent="0.25">
      <c r="A319" s="159"/>
      <c r="B319" s="157"/>
      <c r="C319" s="158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50" t="str">
        <f t="shared" si="12"/>
        <v/>
      </c>
      <c r="P319" s="157"/>
      <c r="Q319" s="158" t="str">
        <f>IF(Tabela13391720[[#This Row],[Diagnóstico]]="Não Prenha",Tabela13391720[[#This Row],[Vaca]],"-")</f>
        <v>-</v>
      </c>
      <c r="R319" s="162" t="str">
        <f>IF(Tabela13391720[[#This Row],[Diagnóstico]]="Não Prenha",Tabela13391720[[#This Row],[E.C.C DG]],"-")</f>
        <v>-</v>
      </c>
      <c r="S319" s="162"/>
      <c r="T319" s="162" t="str">
        <f>IF(Tabela13391720[[#This Row],[Diagnóstico]]="Não Prenha",Tabela13391720[[#This Row],[E.C.C. IA]],"-")</f>
        <v>-</v>
      </c>
      <c r="U319" s="162" t="str">
        <f>IF(Tabela13391720[[#This Row],[Diagnóstico]]="Não Prenha",Tabela13391720[[#This Row],[Raça IA]],"-")</f>
        <v>-</v>
      </c>
      <c r="V319" s="162"/>
      <c r="W319" s="162">
        <f>Tabela13391720[[#This Row],[Categoria]]</f>
        <v>0</v>
      </c>
      <c r="X319" s="162"/>
      <c r="Y319" s="162"/>
      <c r="Z319" s="162"/>
      <c r="AA319" s="162"/>
      <c r="AB319" s="150" t="str">
        <f t="shared" si="13"/>
        <v/>
      </c>
      <c r="AD319" s="157"/>
      <c r="AE319" s="158" t="str">
        <f>IF(Tabela13124101821[[#This Row],[Diagnóstico]]="Não Prenha ",Tabela13391720[[#This Row],[Vaca]],"-")</f>
        <v>-</v>
      </c>
      <c r="AF319" s="162"/>
      <c r="AG319" s="162"/>
      <c r="AH319" s="162"/>
      <c r="AI319" s="162"/>
      <c r="AJ319" s="162"/>
      <c r="AK319" s="162">
        <f>Tabela13391720[[#This Row],[Categoria]]</f>
        <v>0</v>
      </c>
      <c r="AL319" s="162"/>
      <c r="AM319" s="162"/>
      <c r="AN319" s="162"/>
      <c r="AO319" s="162"/>
      <c r="AP319" s="150" t="str">
        <f t="shared" si="14"/>
        <v/>
      </c>
    </row>
    <row r="320" spans="1:42" s="144" customFormat="1" ht="16.5" x14ac:dyDescent="0.25">
      <c r="A320" s="159"/>
      <c r="B320" s="157"/>
      <c r="C320" s="158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50" t="str">
        <f t="shared" si="12"/>
        <v/>
      </c>
      <c r="P320" s="157"/>
      <c r="Q320" s="158" t="str">
        <f>IF(Tabela13391720[[#This Row],[Diagnóstico]]="Não Prenha",Tabela13391720[[#This Row],[Vaca]],"-")</f>
        <v>-</v>
      </c>
      <c r="R320" s="162" t="str">
        <f>IF(Tabela13391720[[#This Row],[Diagnóstico]]="Não Prenha",Tabela13391720[[#This Row],[E.C.C DG]],"-")</f>
        <v>-</v>
      </c>
      <c r="S320" s="162"/>
      <c r="T320" s="162" t="str">
        <f>IF(Tabela13391720[[#This Row],[Diagnóstico]]="Não Prenha",Tabela13391720[[#This Row],[E.C.C. IA]],"-")</f>
        <v>-</v>
      </c>
      <c r="U320" s="162" t="str">
        <f>IF(Tabela13391720[[#This Row],[Diagnóstico]]="Não Prenha",Tabela13391720[[#This Row],[Raça IA]],"-")</f>
        <v>-</v>
      </c>
      <c r="V320" s="162"/>
      <c r="W320" s="162">
        <f>Tabela13391720[[#This Row],[Categoria]]</f>
        <v>0</v>
      </c>
      <c r="X320" s="162"/>
      <c r="Y320" s="162"/>
      <c r="Z320" s="162"/>
      <c r="AA320" s="162"/>
      <c r="AB320" s="150" t="str">
        <f t="shared" si="13"/>
        <v/>
      </c>
      <c r="AD320" s="157"/>
      <c r="AE320" s="158" t="str">
        <f>IF(Tabela13124101821[[#This Row],[Diagnóstico]]="Não Prenha ",Tabela13391720[[#This Row],[Vaca]],"-")</f>
        <v>-</v>
      </c>
      <c r="AF320" s="162"/>
      <c r="AG320" s="162"/>
      <c r="AH320" s="162"/>
      <c r="AI320" s="162"/>
      <c r="AJ320" s="162"/>
      <c r="AK320" s="162">
        <f>Tabela13391720[[#This Row],[Categoria]]</f>
        <v>0</v>
      </c>
      <c r="AL320" s="162"/>
      <c r="AM320" s="162"/>
      <c r="AN320" s="162"/>
      <c r="AO320" s="162"/>
      <c r="AP320" s="150" t="str">
        <f t="shared" si="14"/>
        <v/>
      </c>
    </row>
    <row r="321" spans="1:42" s="144" customFormat="1" ht="16.5" x14ac:dyDescent="0.25">
      <c r="A321" s="159"/>
      <c r="B321" s="157"/>
      <c r="C321" s="158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50" t="str">
        <f t="shared" si="12"/>
        <v/>
      </c>
      <c r="P321" s="157"/>
      <c r="Q321" s="158" t="str">
        <f>IF(Tabela13391720[[#This Row],[Diagnóstico]]="Não Prenha",Tabela13391720[[#This Row],[Vaca]],"-")</f>
        <v>-</v>
      </c>
      <c r="R321" s="162" t="str">
        <f>IF(Tabela13391720[[#This Row],[Diagnóstico]]="Não Prenha",Tabela13391720[[#This Row],[E.C.C DG]],"-")</f>
        <v>-</v>
      </c>
      <c r="S321" s="162"/>
      <c r="T321" s="162" t="str">
        <f>IF(Tabela13391720[[#This Row],[Diagnóstico]]="Não Prenha",Tabela13391720[[#This Row],[E.C.C. IA]],"-")</f>
        <v>-</v>
      </c>
      <c r="U321" s="162" t="str">
        <f>IF(Tabela13391720[[#This Row],[Diagnóstico]]="Não Prenha",Tabela13391720[[#This Row],[Raça IA]],"-")</f>
        <v>-</v>
      </c>
      <c r="V321" s="162"/>
      <c r="W321" s="162">
        <f>Tabela13391720[[#This Row],[Categoria]]</f>
        <v>0</v>
      </c>
      <c r="X321" s="162"/>
      <c r="Y321" s="162"/>
      <c r="Z321" s="162"/>
      <c r="AA321" s="162"/>
      <c r="AB321" s="150" t="str">
        <f t="shared" si="13"/>
        <v/>
      </c>
      <c r="AD321" s="157"/>
      <c r="AE321" s="158" t="str">
        <f>IF(Tabela13124101821[[#This Row],[Diagnóstico]]="Não Prenha ",Tabela13391720[[#This Row],[Vaca]],"-")</f>
        <v>-</v>
      </c>
      <c r="AF321" s="162"/>
      <c r="AG321" s="162"/>
      <c r="AH321" s="162"/>
      <c r="AI321" s="162"/>
      <c r="AJ321" s="162"/>
      <c r="AK321" s="162">
        <f>Tabela13391720[[#This Row],[Categoria]]</f>
        <v>0</v>
      </c>
      <c r="AL321" s="162"/>
      <c r="AM321" s="162"/>
      <c r="AN321" s="162"/>
      <c r="AO321" s="162"/>
      <c r="AP321" s="150" t="str">
        <f t="shared" si="14"/>
        <v/>
      </c>
    </row>
    <row r="322" spans="1:42" s="144" customFormat="1" ht="16.5" x14ac:dyDescent="0.25">
      <c r="A322" s="159"/>
      <c r="B322" s="157"/>
      <c r="C322" s="158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50" t="str">
        <f t="shared" ref="N322:N385" si="15">IF(B322="","",SUM(B322+295))</f>
        <v/>
      </c>
      <c r="P322" s="157"/>
      <c r="Q322" s="158" t="str">
        <f>IF(Tabela13391720[[#This Row],[Diagnóstico]]="Não Prenha",Tabela13391720[[#This Row],[Vaca]],"-")</f>
        <v>-</v>
      </c>
      <c r="R322" s="162" t="str">
        <f>IF(Tabela13391720[[#This Row],[Diagnóstico]]="Não Prenha",Tabela13391720[[#This Row],[E.C.C DG]],"-")</f>
        <v>-</v>
      </c>
      <c r="S322" s="162"/>
      <c r="T322" s="162" t="str">
        <f>IF(Tabela13391720[[#This Row],[Diagnóstico]]="Não Prenha",Tabela13391720[[#This Row],[E.C.C. IA]],"-")</f>
        <v>-</v>
      </c>
      <c r="U322" s="162" t="str">
        <f>IF(Tabela13391720[[#This Row],[Diagnóstico]]="Não Prenha",Tabela13391720[[#This Row],[Raça IA]],"-")</f>
        <v>-</v>
      </c>
      <c r="V322" s="162"/>
      <c r="W322" s="162">
        <f>Tabela13391720[[#This Row],[Categoria]]</f>
        <v>0</v>
      </c>
      <c r="X322" s="162"/>
      <c r="Y322" s="162"/>
      <c r="Z322" s="162"/>
      <c r="AA322" s="162"/>
      <c r="AB322" s="150" t="str">
        <f t="shared" ref="AB322:AB385" si="16">IF(P322="","",SUM(P322+295))</f>
        <v/>
      </c>
      <c r="AD322" s="157"/>
      <c r="AE322" s="158" t="str">
        <f>IF(Tabela13124101821[[#This Row],[Diagnóstico]]="Não Prenha ",Tabela13391720[[#This Row],[Vaca]],"-")</f>
        <v>-</v>
      </c>
      <c r="AF322" s="162"/>
      <c r="AG322" s="162"/>
      <c r="AH322" s="162"/>
      <c r="AI322" s="162"/>
      <c r="AJ322" s="162"/>
      <c r="AK322" s="162">
        <f>Tabela13391720[[#This Row],[Categoria]]</f>
        <v>0</v>
      </c>
      <c r="AL322" s="162"/>
      <c r="AM322" s="162"/>
      <c r="AN322" s="162"/>
      <c r="AO322" s="162"/>
      <c r="AP322" s="150" t="str">
        <f t="shared" ref="AP322:AP385" si="17">IF(AD322="","",SUM(AD322+295))</f>
        <v/>
      </c>
    </row>
    <row r="323" spans="1:42" s="144" customFormat="1" ht="16.5" x14ac:dyDescent="0.25">
      <c r="A323" s="159"/>
      <c r="B323" s="157"/>
      <c r="C323" s="158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50" t="str">
        <f t="shared" si="15"/>
        <v/>
      </c>
      <c r="P323" s="157"/>
      <c r="Q323" s="158" t="str">
        <f>IF(Tabela13391720[[#This Row],[Diagnóstico]]="Não Prenha",Tabela13391720[[#This Row],[Vaca]],"-")</f>
        <v>-</v>
      </c>
      <c r="R323" s="162" t="str">
        <f>IF(Tabela13391720[[#This Row],[Diagnóstico]]="Não Prenha",Tabela13391720[[#This Row],[E.C.C DG]],"-")</f>
        <v>-</v>
      </c>
      <c r="S323" s="162"/>
      <c r="T323" s="162" t="str">
        <f>IF(Tabela13391720[[#This Row],[Diagnóstico]]="Não Prenha",Tabela13391720[[#This Row],[E.C.C. IA]],"-")</f>
        <v>-</v>
      </c>
      <c r="U323" s="162" t="str">
        <f>IF(Tabela13391720[[#This Row],[Diagnóstico]]="Não Prenha",Tabela13391720[[#This Row],[Raça IA]],"-")</f>
        <v>-</v>
      </c>
      <c r="V323" s="162"/>
      <c r="W323" s="162">
        <f>Tabela13391720[[#This Row],[Categoria]]</f>
        <v>0</v>
      </c>
      <c r="X323" s="162"/>
      <c r="Y323" s="162"/>
      <c r="Z323" s="162"/>
      <c r="AA323" s="162"/>
      <c r="AB323" s="150" t="str">
        <f t="shared" si="16"/>
        <v/>
      </c>
      <c r="AD323" s="157"/>
      <c r="AE323" s="158" t="str">
        <f>IF(Tabela13124101821[[#This Row],[Diagnóstico]]="Não Prenha ",Tabela13391720[[#This Row],[Vaca]],"-")</f>
        <v>-</v>
      </c>
      <c r="AF323" s="162"/>
      <c r="AG323" s="162"/>
      <c r="AH323" s="162"/>
      <c r="AI323" s="162"/>
      <c r="AJ323" s="162"/>
      <c r="AK323" s="162">
        <f>Tabela13391720[[#This Row],[Categoria]]</f>
        <v>0</v>
      </c>
      <c r="AL323" s="162"/>
      <c r="AM323" s="162"/>
      <c r="AN323" s="162"/>
      <c r="AO323" s="162"/>
      <c r="AP323" s="150" t="str">
        <f t="shared" si="17"/>
        <v/>
      </c>
    </row>
    <row r="324" spans="1:42" s="144" customFormat="1" ht="16.5" x14ac:dyDescent="0.25">
      <c r="A324" s="159"/>
      <c r="B324" s="157"/>
      <c r="C324" s="158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50" t="str">
        <f t="shared" si="15"/>
        <v/>
      </c>
      <c r="P324" s="157"/>
      <c r="Q324" s="158" t="str">
        <f>IF(Tabela13391720[[#This Row],[Diagnóstico]]="Não Prenha",Tabela13391720[[#This Row],[Vaca]],"-")</f>
        <v>-</v>
      </c>
      <c r="R324" s="162" t="str">
        <f>IF(Tabela13391720[[#This Row],[Diagnóstico]]="Não Prenha",Tabela13391720[[#This Row],[E.C.C DG]],"-")</f>
        <v>-</v>
      </c>
      <c r="S324" s="162"/>
      <c r="T324" s="162" t="str">
        <f>IF(Tabela13391720[[#This Row],[Diagnóstico]]="Não Prenha",Tabela13391720[[#This Row],[E.C.C. IA]],"-")</f>
        <v>-</v>
      </c>
      <c r="U324" s="162" t="str">
        <f>IF(Tabela13391720[[#This Row],[Diagnóstico]]="Não Prenha",Tabela13391720[[#This Row],[Raça IA]],"-")</f>
        <v>-</v>
      </c>
      <c r="V324" s="162"/>
      <c r="W324" s="162">
        <f>Tabela13391720[[#This Row],[Categoria]]</f>
        <v>0</v>
      </c>
      <c r="X324" s="162"/>
      <c r="Y324" s="162"/>
      <c r="Z324" s="162"/>
      <c r="AA324" s="162"/>
      <c r="AB324" s="150" t="str">
        <f t="shared" si="16"/>
        <v/>
      </c>
      <c r="AD324" s="157"/>
      <c r="AE324" s="158" t="str">
        <f>IF(Tabela13124101821[[#This Row],[Diagnóstico]]="Não Prenha ",Tabela13391720[[#This Row],[Vaca]],"-")</f>
        <v>-</v>
      </c>
      <c r="AF324" s="162"/>
      <c r="AG324" s="162"/>
      <c r="AH324" s="162"/>
      <c r="AI324" s="162"/>
      <c r="AJ324" s="162"/>
      <c r="AK324" s="162">
        <f>Tabela13391720[[#This Row],[Categoria]]</f>
        <v>0</v>
      </c>
      <c r="AL324" s="162"/>
      <c r="AM324" s="162"/>
      <c r="AN324" s="162"/>
      <c r="AO324" s="162"/>
      <c r="AP324" s="150" t="str">
        <f t="shared" si="17"/>
        <v/>
      </c>
    </row>
    <row r="325" spans="1:42" s="144" customFormat="1" ht="16.5" x14ac:dyDescent="0.25">
      <c r="A325" s="159"/>
      <c r="B325" s="157"/>
      <c r="C325" s="158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50" t="str">
        <f t="shared" si="15"/>
        <v/>
      </c>
      <c r="P325" s="157"/>
      <c r="Q325" s="158" t="str">
        <f>IF(Tabela13391720[[#This Row],[Diagnóstico]]="Não Prenha",Tabela13391720[[#This Row],[Vaca]],"-")</f>
        <v>-</v>
      </c>
      <c r="R325" s="162" t="str">
        <f>IF(Tabela13391720[[#This Row],[Diagnóstico]]="Não Prenha",Tabela13391720[[#This Row],[E.C.C DG]],"-")</f>
        <v>-</v>
      </c>
      <c r="S325" s="162"/>
      <c r="T325" s="162" t="str">
        <f>IF(Tabela13391720[[#This Row],[Diagnóstico]]="Não Prenha",Tabela13391720[[#This Row],[E.C.C. IA]],"-")</f>
        <v>-</v>
      </c>
      <c r="U325" s="162" t="str">
        <f>IF(Tabela13391720[[#This Row],[Diagnóstico]]="Não Prenha",Tabela13391720[[#This Row],[Raça IA]],"-")</f>
        <v>-</v>
      </c>
      <c r="V325" s="162"/>
      <c r="W325" s="162">
        <f>Tabela13391720[[#This Row],[Categoria]]</f>
        <v>0</v>
      </c>
      <c r="X325" s="162"/>
      <c r="Y325" s="162"/>
      <c r="Z325" s="162"/>
      <c r="AA325" s="162"/>
      <c r="AB325" s="150" t="str">
        <f t="shared" si="16"/>
        <v/>
      </c>
      <c r="AD325" s="157"/>
      <c r="AE325" s="158" t="str">
        <f>IF(Tabela13124101821[[#This Row],[Diagnóstico]]="Não Prenha ",Tabela13391720[[#This Row],[Vaca]],"-")</f>
        <v>-</v>
      </c>
      <c r="AF325" s="162"/>
      <c r="AG325" s="162"/>
      <c r="AH325" s="162"/>
      <c r="AI325" s="162"/>
      <c r="AJ325" s="162"/>
      <c r="AK325" s="162">
        <f>Tabela13391720[[#This Row],[Categoria]]</f>
        <v>0</v>
      </c>
      <c r="AL325" s="162"/>
      <c r="AM325" s="162"/>
      <c r="AN325" s="162"/>
      <c r="AO325" s="162"/>
      <c r="AP325" s="150" t="str">
        <f t="shared" si="17"/>
        <v/>
      </c>
    </row>
    <row r="326" spans="1:42" s="144" customFormat="1" ht="16.5" x14ac:dyDescent="0.25">
      <c r="A326" s="159"/>
      <c r="B326" s="157"/>
      <c r="C326" s="158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50" t="str">
        <f t="shared" si="15"/>
        <v/>
      </c>
      <c r="P326" s="157"/>
      <c r="Q326" s="158" t="str">
        <f>IF(Tabela13391720[[#This Row],[Diagnóstico]]="Não Prenha",Tabela13391720[[#This Row],[Vaca]],"-")</f>
        <v>-</v>
      </c>
      <c r="R326" s="162" t="str">
        <f>IF(Tabela13391720[[#This Row],[Diagnóstico]]="Não Prenha",Tabela13391720[[#This Row],[E.C.C DG]],"-")</f>
        <v>-</v>
      </c>
      <c r="S326" s="162"/>
      <c r="T326" s="162" t="str">
        <f>IF(Tabela13391720[[#This Row],[Diagnóstico]]="Não Prenha",Tabela13391720[[#This Row],[E.C.C. IA]],"-")</f>
        <v>-</v>
      </c>
      <c r="U326" s="162" t="str">
        <f>IF(Tabela13391720[[#This Row],[Diagnóstico]]="Não Prenha",Tabela13391720[[#This Row],[Raça IA]],"-")</f>
        <v>-</v>
      </c>
      <c r="V326" s="162"/>
      <c r="W326" s="162">
        <f>Tabela13391720[[#This Row],[Categoria]]</f>
        <v>0</v>
      </c>
      <c r="X326" s="162"/>
      <c r="Y326" s="162"/>
      <c r="Z326" s="162"/>
      <c r="AA326" s="162"/>
      <c r="AB326" s="150" t="str">
        <f t="shared" si="16"/>
        <v/>
      </c>
      <c r="AD326" s="157"/>
      <c r="AE326" s="158" t="str">
        <f>IF(Tabela13124101821[[#This Row],[Diagnóstico]]="Não Prenha ",Tabela13391720[[#This Row],[Vaca]],"-")</f>
        <v>-</v>
      </c>
      <c r="AF326" s="162"/>
      <c r="AG326" s="162"/>
      <c r="AH326" s="162"/>
      <c r="AI326" s="162"/>
      <c r="AJ326" s="162"/>
      <c r="AK326" s="162">
        <f>Tabela13391720[[#This Row],[Categoria]]</f>
        <v>0</v>
      </c>
      <c r="AL326" s="162"/>
      <c r="AM326" s="162"/>
      <c r="AN326" s="162"/>
      <c r="AO326" s="162"/>
      <c r="AP326" s="150" t="str">
        <f t="shared" si="17"/>
        <v/>
      </c>
    </row>
    <row r="327" spans="1:42" s="144" customFormat="1" ht="16.5" x14ac:dyDescent="0.25">
      <c r="A327" s="159"/>
      <c r="B327" s="157"/>
      <c r="C327" s="158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50" t="str">
        <f t="shared" si="15"/>
        <v/>
      </c>
      <c r="P327" s="157"/>
      <c r="Q327" s="158" t="str">
        <f>IF(Tabela13391720[[#This Row],[Diagnóstico]]="Não Prenha",Tabela13391720[[#This Row],[Vaca]],"-")</f>
        <v>-</v>
      </c>
      <c r="R327" s="162" t="str">
        <f>IF(Tabela13391720[[#This Row],[Diagnóstico]]="Não Prenha",Tabela13391720[[#This Row],[E.C.C DG]],"-")</f>
        <v>-</v>
      </c>
      <c r="S327" s="162"/>
      <c r="T327" s="162" t="str">
        <f>IF(Tabela13391720[[#This Row],[Diagnóstico]]="Não Prenha",Tabela13391720[[#This Row],[E.C.C. IA]],"-")</f>
        <v>-</v>
      </c>
      <c r="U327" s="162" t="str">
        <f>IF(Tabela13391720[[#This Row],[Diagnóstico]]="Não Prenha",Tabela13391720[[#This Row],[Raça IA]],"-")</f>
        <v>-</v>
      </c>
      <c r="V327" s="162"/>
      <c r="W327" s="162">
        <f>Tabela13391720[[#This Row],[Categoria]]</f>
        <v>0</v>
      </c>
      <c r="X327" s="162"/>
      <c r="Y327" s="162"/>
      <c r="Z327" s="162"/>
      <c r="AA327" s="162"/>
      <c r="AB327" s="150" t="str">
        <f t="shared" si="16"/>
        <v/>
      </c>
      <c r="AD327" s="157"/>
      <c r="AE327" s="158" t="str">
        <f>IF(Tabela13124101821[[#This Row],[Diagnóstico]]="Não Prenha ",Tabela13391720[[#This Row],[Vaca]],"-")</f>
        <v>-</v>
      </c>
      <c r="AF327" s="162"/>
      <c r="AG327" s="162"/>
      <c r="AH327" s="162"/>
      <c r="AI327" s="162"/>
      <c r="AJ327" s="162"/>
      <c r="AK327" s="162">
        <f>Tabela13391720[[#This Row],[Categoria]]</f>
        <v>0</v>
      </c>
      <c r="AL327" s="162"/>
      <c r="AM327" s="162"/>
      <c r="AN327" s="162"/>
      <c r="AO327" s="162"/>
      <c r="AP327" s="150" t="str">
        <f t="shared" si="17"/>
        <v/>
      </c>
    </row>
    <row r="328" spans="1:42" s="144" customFormat="1" ht="16.5" x14ac:dyDescent="0.25">
      <c r="A328" s="159"/>
      <c r="B328" s="157"/>
      <c r="C328" s="158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50" t="str">
        <f t="shared" si="15"/>
        <v/>
      </c>
      <c r="P328" s="157"/>
      <c r="Q328" s="158" t="str">
        <f>IF(Tabela13391720[[#This Row],[Diagnóstico]]="Não Prenha",Tabela13391720[[#This Row],[Vaca]],"-")</f>
        <v>-</v>
      </c>
      <c r="R328" s="162" t="str">
        <f>IF(Tabela13391720[[#This Row],[Diagnóstico]]="Não Prenha",Tabela13391720[[#This Row],[E.C.C DG]],"-")</f>
        <v>-</v>
      </c>
      <c r="S328" s="162"/>
      <c r="T328" s="162" t="str">
        <f>IF(Tabela13391720[[#This Row],[Diagnóstico]]="Não Prenha",Tabela13391720[[#This Row],[E.C.C. IA]],"-")</f>
        <v>-</v>
      </c>
      <c r="U328" s="162" t="str">
        <f>IF(Tabela13391720[[#This Row],[Diagnóstico]]="Não Prenha",Tabela13391720[[#This Row],[Raça IA]],"-")</f>
        <v>-</v>
      </c>
      <c r="V328" s="162"/>
      <c r="W328" s="162">
        <f>Tabela13391720[[#This Row],[Categoria]]</f>
        <v>0</v>
      </c>
      <c r="X328" s="162"/>
      <c r="Y328" s="162"/>
      <c r="Z328" s="162"/>
      <c r="AA328" s="162"/>
      <c r="AB328" s="150" t="str">
        <f t="shared" si="16"/>
        <v/>
      </c>
      <c r="AD328" s="157"/>
      <c r="AE328" s="158" t="str">
        <f>IF(Tabela13124101821[[#This Row],[Diagnóstico]]="Não Prenha ",Tabela13391720[[#This Row],[Vaca]],"-")</f>
        <v>-</v>
      </c>
      <c r="AF328" s="162"/>
      <c r="AG328" s="162"/>
      <c r="AH328" s="162"/>
      <c r="AI328" s="162"/>
      <c r="AJ328" s="162"/>
      <c r="AK328" s="162">
        <f>Tabela13391720[[#This Row],[Categoria]]</f>
        <v>0</v>
      </c>
      <c r="AL328" s="162"/>
      <c r="AM328" s="162"/>
      <c r="AN328" s="162"/>
      <c r="AO328" s="162"/>
      <c r="AP328" s="150" t="str">
        <f t="shared" si="17"/>
        <v/>
      </c>
    </row>
    <row r="329" spans="1:42" s="144" customFormat="1" ht="16.5" x14ac:dyDescent="0.25">
      <c r="A329" s="159"/>
      <c r="B329" s="157"/>
      <c r="C329" s="158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50" t="str">
        <f t="shared" si="15"/>
        <v/>
      </c>
      <c r="P329" s="157"/>
      <c r="Q329" s="158" t="str">
        <f>IF(Tabela13391720[[#This Row],[Diagnóstico]]="Não Prenha",Tabela13391720[[#This Row],[Vaca]],"-")</f>
        <v>-</v>
      </c>
      <c r="R329" s="162" t="str">
        <f>IF(Tabela13391720[[#This Row],[Diagnóstico]]="Não Prenha",Tabela13391720[[#This Row],[E.C.C DG]],"-")</f>
        <v>-</v>
      </c>
      <c r="S329" s="162"/>
      <c r="T329" s="162" t="str">
        <f>IF(Tabela13391720[[#This Row],[Diagnóstico]]="Não Prenha",Tabela13391720[[#This Row],[E.C.C. IA]],"-")</f>
        <v>-</v>
      </c>
      <c r="U329" s="162" t="str">
        <f>IF(Tabela13391720[[#This Row],[Diagnóstico]]="Não Prenha",Tabela13391720[[#This Row],[Raça IA]],"-")</f>
        <v>-</v>
      </c>
      <c r="V329" s="162"/>
      <c r="W329" s="162">
        <f>Tabela13391720[[#This Row],[Categoria]]</f>
        <v>0</v>
      </c>
      <c r="X329" s="162"/>
      <c r="Y329" s="162"/>
      <c r="Z329" s="162"/>
      <c r="AA329" s="162"/>
      <c r="AB329" s="150" t="str">
        <f t="shared" si="16"/>
        <v/>
      </c>
      <c r="AD329" s="157"/>
      <c r="AE329" s="158" t="str">
        <f>IF(Tabela13124101821[[#This Row],[Diagnóstico]]="Não Prenha ",Tabela13391720[[#This Row],[Vaca]],"-")</f>
        <v>-</v>
      </c>
      <c r="AF329" s="162"/>
      <c r="AG329" s="162"/>
      <c r="AH329" s="162"/>
      <c r="AI329" s="162"/>
      <c r="AJ329" s="162"/>
      <c r="AK329" s="162">
        <f>Tabela13391720[[#This Row],[Categoria]]</f>
        <v>0</v>
      </c>
      <c r="AL329" s="162"/>
      <c r="AM329" s="162"/>
      <c r="AN329" s="162"/>
      <c r="AO329" s="162"/>
      <c r="AP329" s="150" t="str">
        <f t="shared" si="17"/>
        <v/>
      </c>
    </row>
    <row r="330" spans="1:42" s="144" customFormat="1" ht="16.5" x14ac:dyDescent="0.25">
      <c r="A330" s="159"/>
      <c r="B330" s="157"/>
      <c r="C330" s="158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50" t="str">
        <f t="shared" si="15"/>
        <v/>
      </c>
      <c r="P330" s="157"/>
      <c r="Q330" s="158" t="str">
        <f>IF(Tabela13391720[[#This Row],[Diagnóstico]]="Não Prenha",Tabela13391720[[#This Row],[Vaca]],"-")</f>
        <v>-</v>
      </c>
      <c r="R330" s="162" t="str">
        <f>IF(Tabela13391720[[#This Row],[Diagnóstico]]="Não Prenha",Tabela13391720[[#This Row],[E.C.C DG]],"-")</f>
        <v>-</v>
      </c>
      <c r="S330" s="162"/>
      <c r="T330" s="162" t="str">
        <f>IF(Tabela13391720[[#This Row],[Diagnóstico]]="Não Prenha",Tabela13391720[[#This Row],[E.C.C. IA]],"-")</f>
        <v>-</v>
      </c>
      <c r="U330" s="162" t="str">
        <f>IF(Tabela13391720[[#This Row],[Diagnóstico]]="Não Prenha",Tabela13391720[[#This Row],[Raça IA]],"-")</f>
        <v>-</v>
      </c>
      <c r="V330" s="162"/>
      <c r="W330" s="162">
        <f>Tabela13391720[[#This Row],[Categoria]]</f>
        <v>0</v>
      </c>
      <c r="X330" s="162"/>
      <c r="Y330" s="162"/>
      <c r="Z330" s="162"/>
      <c r="AA330" s="162"/>
      <c r="AB330" s="150" t="str">
        <f t="shared" si="16"/>
        <v/>
      </c>
      <c r="AD330" s="157"/>
      <c r="AE330" s="158" t="str">
        <f>IF(Tabela13124101821[[#This Row],[Diagnóstico]]="Não Prenha ",Tabela13391720[[#This Row],[Vaca]],"-")</f>
        <v>-</v>
      </c>
      <c r="AF330" s="162"/>
      <c r="AG330" s="162"/>
      <c r="AH330" s="162"/>
      <c r="AI330" s="162"/>
      <c r="AJ330" s="162"/>
      <c r="AK330" s="162">
        <f>Tabela13391720[[#This Row],[Categoria]]</f>
        <v>0</v>
      </c>
      <c r="AL330" s="162"/>
      <c r="AM330" s="162"/>
      <c r="AN330" s="162"/>
      <c r="AO330" s="162"/>
      <c r="AP330" s="150" t="str">
        <f t="shared" si="17"/>
        <v/>
      </c>
    </row>
    <row r="331" spans="1:42" s="144" customFormat="1" ht="16.5" x14ac:dyDescent="0.25">
      <c r="A331" s="159"/>
      <c r="B331" s="157"/>
      <c r="C331" s="158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50" t="str">
        <f t="shared" si="15"/>
        <v/>
      </c>
      <c r="P331" s="157"/>
      <c r="Q331" s="158" t="str">
        <f>IF(Tabela13391720[[#This Row],[Diagnóstico]]="Não Prenha",Tabela13391720[[#This Row],[Vaca]],"-")</f>
        <v>-</v>
      </c>
      <c r="R331" s="162" t="str">
        <f>IF(Tabela13391720[[#This Row],[Diagnóstico]]="Não Prenha",Tabela13391720[[#This Row],[E.C.C DG]],"-")</f>
        <v>-</v>
      </c>
      <c r="S331" s="162"/>
      <c r="T331" s="162" t="str">
        <f>IF(Tabela13391720[[#This Row],[Diagnóstico]]="Não Prenha",Tabela13391720[[#This Row],[E.C.C. IA]],"-")</f>
        <v>-</v>
      </c>
      <c r="U331" s="162" t="str">
        <f>IF(Tabela13391720[[#This Row],[Diagnóstico]]="Não Prenha",Tabela13391720[[#This Row],[Raça IA]],"-")</f>
        <v>-</v>
      </c>
      <c r="V331" s="162"/>
      <c r="W331" s="162">
        <f>Tabela13391720[[#This Row],[Categoria]]</f>
        <v>0</v>
      </c>
      <c r="X331" s="162"/>
      <c r="Y331" s="162"/>
      <c r="Z331" s="162"/>
      <c r="AA331" s="162"/>
      <c r="AB331" s="150" t="str">
        <f t="shared" si="16"/>
        <v/>
      </c>
      <c r="AD331" s="157"/>
      <c r="AE331" s="158" t="str">
        <f>IF(Tabela13124101821[[#This Row],[Diagnóstico]]="Não Prenha ",Tabela13391720[[#This Row],[Vaca]],"-")</f>
        <v>-</v>
      </c>
      <c r="AF331" s="162"/>
      <c r="AG331" s="162"/>
      <c r="AH331" s="162"/>
      <c r="AI331" s="162"/>
      <c r="AJ331" s="162"/>
      <c r="AK331" s="162">
        <f>Tabela13391720[[#This Row],[Categoria]]</f>
        <v>0</v>
      </c>
      <c r="AL331" s="162"/>
      <c r="AM331" s="162"/>
      <c r="AN331" s="162"/>
      <c r="AO331" s="162"/>
      <c r="AP331" s="150" t="str">
        <f t="shared" si="17"/>
        <v/>
      </c>
    </row>
    <row r="332" spans="1:42" s="144" customFormat="1" ht="16.5" x14ac:dyDescent="0.25">
      <c r="A332" s="159"/>
      <c r="B332" s="157"/>
      <c r="C332" s="158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50" t="str">
        <f t="shared" si="15"/>
        <v/>
      </c>
      <c r="P332" s="157"/>
      <c r="Q332" s="158" t="str">
        <f>IF(Tabela13391720[[#This Row],[Diagnóstico]]="Não Prenha",Tabela13391720[[#This Row],[Vaca]],"-")</f>
        <v>-</v>
      </c>
      <c r="R332" s="162" t="str">
        <f>IF(Tabela13391720[[#This Row],[Diagnóstico]]="Não Prenha",Tabela13391720[[#This Row],[E.C.C DG]],"-")</f>
        <v>-</v>
      </c>
      <c r="S332" s="162"/>
      <c r="T332" s="162" t="str">
        <f>IF(Tabela13391720[[#This Row],[Diagnóstico]]="Não Prenha",Tabela13391720[[#This Row],[E.C.C. IA]],"-")</f>
        <v>-</v>
      </c>
      <c r="U332" s="162" t="str">
        <f>IF(Tabela13391720[[#This Row],[Diagnóstico]]="Não Prenha",Tabela13391720[[#This Row],[Raça IA]],"-")</f>
        <v>-</v>
      </c>
      <c r="V332" s="162"/>
      <c r="W332" s="162">
        <f>Tabela13391720[[#This Row],[Categoria]]</f>
        <v>0</v>
      </c>
      <c r="X332" s="162"/>
      <c r="Y332" s="162"/>
      <c r="Z332" s="162"/>
      <c r="AA332" s="162"/>
      <c r="AB332" s="150" t="str">
        <f t="shared" si="16"/>
        <v/>
      </c>
      <c r="AD332" s="157"/>
      <c r="AE332" s="158" t="str">
        <f>IF(Tabela13124101821[[#This Row],[Diagnóstico]]="Não Prenha ",Tabela13391720[[#This Row],[Vaca]],"-")</f>
        <v>-</v>
      </c>
      <c r="AF332" s="162"/>
      <c r="AG332" s="162"/>
      <c r="AH332" s="162"/>
      <c r="AI332" s="162"/>
      <c r="AJ332" s="162"/>
      <c r="AK332" s="162">
        <f>Tabela13391720[[#This Row],[Categoria]]</f>
        <v>0</v>
      </c>
      <c r="AL332" s="162"/>
      <c r="AM332" s="162"/>
      <c r="AN332" s="162"/>
      <c r="AO332" s="162"/>
      <c r="AP332" s="150" t="str">
        <f t="shared" si="17"/>
        <v/>
      </c>
    </row>
    <row r="333" spans="1:42" s="144" customFormat="1" ht="16.5" x14ac:dyDescent="0.25">
      <c r="A333" s="159"/>
      <c r="B333" s="157"/>
      <c r="C333" s="158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50" t="str">
        <f t="shared" si="15"/>
        <v/>
      </c>
      <c r="P333" s="157"/>
      <c r="Q333" s="158" t="str">
        <f>IF(Tabela13391720[[#This Row],[Diagnóstico]]="Não Prenha",Tabela13391720[[#This Row],[Vaca]],"-")</f>
        <v>-</v>
      </c>
      <c r="R333" s="162" t="str">
        <f>IF(Tabela13391720[[#This Row],[Diagnóstico]]="Não Prenha",Tabela13391720[[#This Row],[E.C.C DG]],"-")</f>
        <v>-</v>
      </c>
      <c r="S333" s="162"/>
      <c r="T333" s="162" t="str">
        <f>IF(Tabela13391720[[#This Row],[Diagnóstico]]="Não Prenha",Tabela13391720[[#This Row],[E.C.C. IA]],"-")</f>
        <v>-</v>
      </c>
      <c r="U333" s="162" t="str">
        <f>IF(Tabela13391720[[#This Row],[Diagnóstico]]="Não Prenha",Tabela13391720[[#This Row],[Raça IA]],"-")</f>
        <v>-</v>
      </c>
      <c r="V333" s="162"/>
      <c r="W333" s="162">
        <f>Tabela13391720[[#This Row],[Categoria]]</f>
        <v>0</v>
      </c>
      <c r="X333" s="162"/>
      <c r="Y333" s="162"/>
      <c r="Z333" s="162"/>
      <c r="AA333" s="162"/>
      <c r="AB333" s="150" t="str">
        <f t="shared" si="16"/>
        <v/>
      </c>
      <c r="AD333" s="157"/>
      <c r="AE333" s="158" t="str">
        <f>IF(Tabela13124101821[[#This Row],[Diagnóstico]]="Não Prenha ",Tabela13391720[[#This Row],[Vaca]],"-")</f>
        <v>-</v>
      </c>
      <c r="AF333" s="162"/>
      <c r="AG333" s="162"/>
      <c r="AH333" s="162"/>
      <c r="AI333" s="162"/>
      <c r="AJ333" s="162"/>
      <c r="AK333" s="162">
        <f>Tabela13391720[[#This Row],[Categoria]]</f>
        <v>0</v>
      </c>
      <c r="AL333" s="162"/>
      <c r="AM333" s="162"/>
      <c r="AN333" s="162"/>
      <c r="AO333" s="162"/>
      <c r="AP333" s="150" t="str">
        <f t="shared" si="17"/>
        <v/>
      </c>
    </row>
    <row r="334" spans="1:42" s="144" customFormat="1" ht="16.5" x14ac:dyDescent="0.25">
      <c r="A334" s="159"/>
      <c r="B334" s="157"/>
      <c r="C334" s="158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50" t="str">
        <f t="shared" si="15"/>
        <v/>
      </c>
      <c r="P334" s="157"/>
      <c r="Q334" s="158" t="str">
        <f>IF(Tabela13391720[[#This Row],[Diagnóstico]]="Não Prenha",Tabela13391720[[#This Row],[Vaca]],"-")</f>
        <v>-</v>
      </c>
      <c r="R334" s="162" t="str">
        <f>IF(Tabela13391720[[#This Row],[Diagnóstico]]="Não Prenha",Tabela13391720[[#This Row],[E.C.C DG]],"-")</f>
        <v>-</v>
      </c>
      <c r="S334" s="162"/>
      <c r="T334" s="162" t="str">
        <f>IF(Tabela13391720[[#This Row],[Diagnóstico]]="Não Prenha",Tabela13391720[[#This Row],[E.C.C. IA]],"-")</f>
        <v>-</v>
      </c>
      <c r="U334" s="162" t="str">
        <f>IF(Tabela13391720[[#This Row],[Diagnóstico]]="Não Prenha",Tabela13391720[[#This Row],[Raça IA]],"-")</f>
        <v>-</v>
      </c>
      <c r="V334" s="162"/>
      <c r="W334" s="162">
        <f>Tabela13391720[[#This Row],[Categoria]]</f>
        <v>0</v>
      </c>
      <c r="X334" s="162"/>
      <c r="Y334" s="162"/>
      <c r="Z334" s="162"/>
      <c r="AA334" s="162"/>
      <c r="AB334" s="150" t="str">
        <f t="shared" si="16"/>
        <v/>
      </c>
      <c r="AD334" s="157"/>
      <c r="AE334" s="158" t="str">
        <f>IF(Tabela13124101821[[#This Row],[Diagnóstico]]="Não Prenha ",Tabela13391720[[#This Row],[Vaca]],"-")</f>
        <v>-</v>
      </c>
      <c r="AF334" s="162"/>
      <c r="AG334" s="162"/>
      <c r="AH334" s="162"/>
      <c r="AI334" s="162"/>
      <c r="AJ334" s="162"/>
      <c r="AK334" s="162">
        <f>Tabela13391720[[#This Row],[Categoria]]</f>
        <v>0</v>
      </c>
      <c r="AL334" s="162"/>
      <c r="AM334" s="162"/>
      <c r="AN334" s="162"/>
      <c r="AO334" s="162"/>
      <c r="AP334" s="150" t="str">
        <f t="shared" si="17"/>
        <v/>
      </c>
    </row>
    <row r="335" spans="1:42" s="144" customFormat="1" ht="16.5" x14ac:dyDescent="0.25">
      <c r="A335" s="159"/>
      <c r="B335" s="157"/>
      <c r="C335" s="158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50" t="str">
        <f t="shared" si="15"/>
        <v/>
      </c>
      <c r="P335" s="157"/>
      <c r="Q335" s="158" t="str">
        <f>IF(Tabela13391720[[#This Row],[Diagnóstico]]="Não Prenha",Tabela13391720[[#This Row],[Vaca]],"-")</f>
        <v>-</v>
      </c>
      <c r="R335" s="162" t="str">
        <f>IF(Tabela13391720[[#This Row],[Diagnóstico]]="Não Prenha",Tabela13391720[[#This Row],[E.C.C DG]],"-")</f>
        <v>-</v>
      </c>
      <c r="S335" s="162"/>
      <c r="T335" s="162" t="str">
        <f>IF(Tabela13391720[[#This Row],[Diagnóstico]]="Não Prenha",Tabela13391720[[#This Row],[E.C.C. IA]],"-")</f>
        <v>-</v>
      </c>
      <c r="U335" s="162" t="str">
        <f>IF(Tabela13391720[[#This Row],[Diagnóstico]]="Não Prenha",Tabela13391720[[#This Row],[Raça IA]],"-")</f>
        <v>-</v>
      </c>
      <c r="V335" s="162"/>
      <c r="W335" s="162">
        <f>Tabela13391720[[#This Row],[Categoria]]</f>
        <v>0</v>
      </c>
      <c r="X335" s="162"/>
      <c r="Y335" s="162"/>
      <c r="Z335" s="162"/>
      <c r="AA335" s="162"/>
      <c r="AB335" s="150" t="str">
        <f t="shared" si="16"/>
        <v/>
      </c>
      <c r="AD335" s="157"/>
      <c r="AE335" s="158" t="str">
        <f>IF(Tabela13124101821[[#This Row],[Diagnóstico]]="Não Prenha ",Tabela13391720[[#This Row],[Vaca]],"-")</f>
        <v>-</v>
      </c>
      <c r="AF335" s="162"/>
      <c r="AG335" s="162"/>
      <c r="AH335" s="162"/>
      <c r="AI335" s="162"/>
      <c r="AJ335" s="162"/>
      <c r="AK335" s="162">
        <f>Tabela13391720[[#This Row],[Categoria]]</f>
        <v>0</v>
      </c>
      <c r="AL335" s="162"/>
      <c r="AM335" s="162"/>
      <c r="AN335" s="162"/>
      <c r="AO335" s="162"/>
      <c r="AP335" s="150" t="str">
        <f t="shared" si="17"/>
        <v/>
      </c>
    </row>
    <row r="336" spans="1:42" s="144" customFormat="1" ht="16.5" x14ac:dyDescent="0.25">
      <c r="A336" s="159"/>
      <c r="B336" s="157"/>
      <c r="C336" s="158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50" t="str">
        <f t="shared" si="15"/>
        <v/>
      </c>
      <c r="P336" s="157"/>
      <c r="Q336" s="158" t="str">
        <f>IF(Tabela13391720[[#This Row],[Diagnóstico]]="Não Prenha",Tabela13391720[[#This Row],[Vaca]],"-")</f>
        <v>-</v>
      </c>
      <c r="R336" s="162" t="str">
        <f>IF(Tabela13391720[[#This Row],[Diagnóstico]]="Não Prenha",Tabela13391720[[#This Row],[E.C.C DG]],"-")</f>
        <v>-</v>
      </c>
      <c r="S336" s="162"/>
      <c r="T336" s="162" t="str">
        <f>IF(Tabela13391720[[#This Row],[Diagnóstico]]="Não Prenha",Tabela13391720[[#This Row],[E.C.C. IA]],"-")</f>
        <v>-</v>
      </c>
      <c r="U336" s="162" t="str">
        <f>IF(Tabela13391720[[#This Row],[Diagnóstico]]="Não Prenha",Tabela13391720[[#This Row],[Raça IA]],"-")</f>
        <v>-</v>
      </c>
      <c r="V336" s="162"/>
      <c r="W336" s="162">
        <f>Tabela13391720[[#This Row],[Categoria]]</f>
        <v>0</v>
      </c>
      <c r="X336" s="162"/>
      <c r="Y336" s="162"/>
      <c r="Z336" s="162"/>
      <c r="AA336" s="162"/>
      <c r="AB336" s="150" t="str">
        <f t="shared" si="16"/>
        <v/>
      </c>
      <c r="AD336" s="157"/>
      <c r="AE336" s="158" t="str">
        <f>IF(Tabela13124101821[[#This Row],[Diagnóstico]]="Não Prenha ",Tabela13391720[[#This Row],[Vaca]],"-")</f>
        <v>-</v>
      </c>
      <c r="AF336" s="162"/>
      <c r="AG336" s="162"/>
      <c r="AH336" s="162"/>
      <c r="AI336" s="162"/>
      <c r="AJ336" s="162"/>
      <c r="AK336" s="162">
        <f>Tabela13391720[[#This Row],[Categoria]]</f>
        <v>0</v>
      </c>
      <c r="AL336" s="162"/>
      <c r="AM336" s="162"/>
      <c r="AN336" s="162"/>
      <c r="AO336" s="162"/>
      <c r="AP336" s="150" t="str">
        <f t="shared" si="17"/>
        <v/>
      </c>
    </row>
    <row r="337" spans="1:42" s="144" customFormat="1" ht="16.5" x14ac:dyDescent="0.25">
      <c r="A337" s="159"/>
      <c r="B337" s="157"/>
      <c r="C337" s="158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50" t="str">
        <f t="shared" si="15"/>
        <v/>
      </c>
      <c r="P337" s="157"/>
      <c r="Q337" s="158" t="str">
        <f>IF(Tabela13391720[[#This Row],[Diagnóstico]]="Não Prenha",Tabela13391720[[#This Row],[Vaca]],"-")</f>
        <v>-</v>
      </c>
      <c r="R337" s="162" t="str">
        <f>IF(Tabela13391720[[#This Row],[Diagnóstico]]="Não Prenha",Tabela13391720[[#This Row],[E.C.C DG]],"-")</f>
        <v>-</v>
      </c>
      <c r="S337" s="162"/>
      <c r="T337" s="162" t="str">
        <f>IF(Tabela13391720[[#This Row],[Diagnóstico]]="Não Prenha",Tabela13391720[[#This Row],[E.C.C. IA]],"-")</f>
        <v>-</v>
      </c>
      <c r="U337" s="162" t="str">
        <f>IF(Tabela13391720[[#This Row],[Diagnóstico]]="Não Prenha",Tabela13391720[[#This Row],[Raça IA]],"-")</f>
        <v>-</v>
      </c>
      <c r="V337" s="162"/>
      <c r="W337" s="162">
        <f>Tabela13391720[[#This Row],[Categoria]]</f>
        <v>0</v>
      </c>
      <c r="X337" s="162"/>
      <c r="Y337" s="162"/>
      <c r="Z337" s="162"/>
      <c r="AA337" s="162"/>
      <c r="AB337" s="150" t="str">
        <f t="shared" si="16"/>
        <v/>
      </c>
      <c r="AD337" s="157"/>
      <c r="AE337" s="158" t="str">
        <f>IF(Tabela13124101821[[#This Row],[Diagnóstico]]="Não Prenha ",Tabela13391720[[#This Row],[Vaca]],"-")</f>
        <v>-</v>
      </c>
      <c r="AF337" s="162"/>
      <c r="AG337" s="162"/>
      <c r="AH337" s="162"/>
      <c r="AI337" s="162"/>
      <c r="AJ337" s="162"/>
      <c r="AK337" s="162">
        <f>Tabela13391720[[#This Row],[Categoria]]</f>
        <v>0</v>
      </c>
      <c r="AL337" s="162"/>
      <c r="AM337" s="162"/>
      <c r="AN337" s="162"/>
      <c r="AO337" s="162"/>
      <c r="AP337" s="150" t="str">
        <f t="shared" si="17"/>
        <v/>
      </c>
    </row>
    <row r="338" spans="1:42" s="144" customFormat="1" ht="16.5" x14ac:dyDescent="0.25">
      <c r="A338" s="159"/>
      <c r="B338" s="157"/>
      <c r="C338" s="158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50" t="str">
        <f t="shared" si="15"/>
        <v/>
      </c>
      <c r="P338" s="157"/>
      <c r="Q338" s="158" t="str">
        <f>IF(Tabela13391720[[#This Row],[Diagnóstico]]="Não Prenha",Tabela13391720[[#This Row],[Vaca]],"-")</f>
        <v>-</v>
      </c>
      <c r="R338" s="162" t="str">
        <f>IF(Tabela13391720[[#This Row],[Diagnóstico]]="Não Prenha",Tabela13391720[[#This Row],[E.C.C DG]],"-")</f>
        <v>-</v>
      </c>
      <c r="S338" s="162"/>
      <c r="T338" s="162" t="str">
        <f>IF(Tabela13391720[[#This Row],[Diagnóstico]]="Não Prenha",Tabela13391720[[#This Row],[E.C.C. IA]],"-")</f>
        <v>-</v>
      </c>
      <c r="U338" s="162" t="str">
        <f>IF(Tabela13391720[[#This Row],[Diagnóstico]]="Não Prenha",Tabela13391720[[#This Row],[Raça IA]],"-")</f>
        <v>-</v>
      </c>
      <c r="V338" s="162"/>
      <c r="W338" s="162">
        <f>Tabela13391720[[#This Row],[Categoria]]</f>
        <v>0</v>
      </c>
      <c r="X338" s="162"/>
      <c r="Y338" s="162"/>
      <c r="Z338" s="162"/>
      <c r="AA338" s="162"/>
      <c r="AB338" s="150" t="str">
        <f t="shared" si="16"/>
        <v/>
      </c>
      <c r="AD338" s="157"/>
      <c r="AE338" s="158" t="str">
        <f>IF(Tabela13124101821[[#This Row],[Diagnóstico]]="Não Prenha ",Tabela13391720[[#This Row],[Vaca]],"-")</f>
        <v>-</v>
      </c>
      <c r="AF338" s="162"/>
      <c r="AG338" s="162"/>
      <c r="AH338" s="162"/>
      <c r="AI338" s="162"/>
      <c r="AJ338" s="162"/>
      <c r="AK338" s="162">
        <f>Tabela13391720[[#This Row],[Categoria]]</f>
        <v>0</v>
      </c>
      <c r="AL338" s="162"/>
      <c r="AM338" s="162"/>
      <c r="AN338" s="162"/>
      <c r="AO338" s="162"/>
      <c r="AP338" s="150" t="str">
        <f t="shared" si="17"/>
        <v/>
      </c>
    </row>
    <row r="339" spans="1:42" s="144" customFormat="1" ht="16.5" x14ac:dyDescent="0.25">
      <c r="A339" s="159"/>
      <c r="B339" s="157"/>
      <c r="C339" s="158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50" t="str">
        <f t="shared" si="15"/>
        <v/>
      </c>
      <c r="P339" s="157"/>
      <c r="Q339" s="158" t="str">
        <f>IF(Tabela13391720[[#This Row],[Diagnóstico]]="Não Prenha",Tabela13391720[[#This Row],[Vaca]],"-")</f>
        <v>-</v>
      </c>
      <c r="R339" s="162" t="str">
        <f>IF(Tabela13391720[[#This Row],[Diagnóstico]]="Não Prenha",Tabela13391720[[#This Row],[E.C.C DG]],"-")</f>
        <v>-</v>
      </c>
      <c r="S339" s="162"/>
      <c r="T339" s="162" t="str">
        <f>IF(Tabela13391720[[#This Row],[Diagnóstico]]="Não Prenha",Tabela13391720[[#This Row],[E.C.C. IA]],"-")</f>
        <v>-</v>
      </c>
      <c r="U339" s="162" t="str">
        <f>IF(Tabela13391720[[#This Row],[Diagnóstico]]="Não Prenha",Tabela13391720[[#This Row],[Raça IA]],"-")</f>
        <v>-</v>
      </c>
      <c r="V339" s="162"/>
      <c r="W339" s="162">
        <f>Tabela13391720[[#This Row],[Categoria]]</f>
        <v>0</v>
      </c>
      <c r="X339" s="162"/>
      <c r="Y339" s="162"/>
      <c r="Z339" s="162"/>
      <c r="AA339" s="162"/>
      <c r="AB339" s="150" t="str">
        <f t="shared" si="16"/>
        <v/>
      </c>
      <c r="AD339" s="157"/>
      <c r="AE339" s="158" t="str">
        <f>IF(Tabela13124101821[[#This Row],[Diagnóstico]]="Não Prenha ",Tabela13391720[[#This Row],[Vaca]],"-")</f>
        <v>-</v>
      </c>
      <c r="AF339" s="162"/>
      <c r="AG339" s="162"/>
      <c r="AH339" s="162"/>
      <c r="AI339" s="162"/>
      <c r="AJ339" s="162"/>
      <c r="AK339" s="162">
        <f>Tabela13391720[[#This Row],[Categoria]]</f>
        <v>0</v>
      </c>
      <c r="AL339" s="162"/>
      <c r="AM339" s="162"/>
      <c r="AN339" s="162"/>
      <c r="AO339" s="162"/>
      <c r="AP339" s="150" t="str">
        <f t="shared" si="17"/>
        <v/>
      </c>
    </row>
    <row r="340" spans="1:42" s="144" customFormat="1" ht="16.5" x14ac:dyDescent="0.25">
      <c r="A340" s="159"/>
      <c r="B340" s="157"/>
      <c r="C340" s="158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50" t="str">
        <f t="shared" si="15"/>
        <v/>
      </c>
      <c r="P340" s="157"/>
      <c r="Q340" s="158" t="str">
        <f>IF(Tabela13391720[[#This Row],[Diagnóstico]]="Não Prenha",Tabela13391720[[#This Row],[Vaca]],"-")</f>
        <v>-</v>
      </c>
      <c r="R340" s="162" t="str">
        <f>IF(Tabela13391720[[#This Row],[Diagnóstico]]="Não Prenha",Tabela13391720[[#This Row],[E.C.C DG]],"-")</f>
        <v>-</v>
      </c>
      <c r="S340" s="162"/>
      <c r="T340" s="162" t="str">
        <f>IF(Tabela13391720[[#This Row],[Diagnóstico]]="Não Prenha",Tabela13391720[[#This Row],[E.C.C. IA]],"-")</f>
        <v>-</v>
      </c>
      <c r="U340" s="162" t="str">
        <f>IF(Tabela13391720[[#This Row],[Diagnóstico]]="Não Prenha",Tabela13391720[[#This Row],[Raça IA]],"-")</f>
        <v>-</v>
      </c>
      <c r="V340" s="162"/>
      <c r="W340" s="162">
        <f>Tabela13391720[[#This Row],[Categoria]]</f>
        <v>0</v>
      </c>
      <c r="X340" s="162"/>
      <c r="Y340" s="162"/>
      <c r="Z340" s="162"/>
      <c r="AA340" s="162"/>
      <c r="AB340" s="150" t="str">
        <f t="shared" si="16"/>
        <v/>
      </c>
      <c r="AD340" s="157"/>
      <c r="AE340" s="158" t="str">
        <f>IF(Tabela13124101821[[#This Row],[Diagnóstico]]="Não Prenha ",Tabela13391720[[#This Row],[Vaca]],"-")</f>
        <v>-</v>
      </c>
      <c r="AF340" s="162"/>
      <c r="AG340" s="162"/>
      <c r="AH340" s="162"/>
      <c r="AI340" s="162"/>
      <c r="AJ340" s="162"/>
      <c r="AK340" s="162">
        <f>Tabela13391720[[#This Row],[Categoria]]</f>
        <v>0</v>
      </c>
      <c r="AL340" s="162"/>
      <c r="AM340" s="162"/>
      <c r="AN340" s="162"/>
      <c r="AO340" s="162"/>
      <c r="AP340" s="150" t="str">
        <f t="shared" si="17"/>
        <v/>
      </c>
    </row>
    <row r="341" spans="1:42" s="144" customFormat="1" ht="16.5" x14ac:dyDescent="0.25">
      <c r="A341" s="159"/>
      <c r="B341" s="157"/>
      <c r="C341" s="158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50" t="str">
        <f t="shared" si="15"/>
        <v/>
      </c>
      <c r="P341" s="157"/>
      <c r="Q341" s="158" t="str">
        <f>IF(Tabela13391720[[#This Row],[Diagnóstico]]="Não Prenha",Tabela13391720[[#This Row],[Vaca]],"-")</f>
        <v>-</v>
      </c>
      <c r="R341" s="162" t="str">
        <f>IF(Tabela13391720[[#This Row],[Diagnóstico]]="Não Prenha",Tabela13391720[[#This Row],[E.C.C DG]],"-")</f>
        <v>-</v>
      </c>
      <c r="S341" s="162"/>
      <c r="T341" s="162" t="str">
        <f>IF(Tabela13391720[[#This Row],[Diagnóstico]]="Não Prenha",Tabela13391720[[#This Row],[E.C.C. IA]],"-")</f>
        <v>-</v>
      </c>
      <c r="U341" s="162" t="str">
        <f>IF(Tabela13391720[[#This Row],[Diagnóstico]]="Não Prenha",Tabela13391720[[#This Row],[Raça IA]],"-")</f>
        <v>-</v>
      </c>
      <c r="V341" s="162"/>
      <c r="W341" s="162">
        <f>Tabela13391720[[#This Row],[Categoria]]</f>
        <v>0</v>
      </c>
      <c r="X341" s="162"/>
      <c r="Y341" s="162"/>
      <c r="Z341" s="162"/>
      <c r="AA341" s="162"/>
      <c r="AB341" s="150" t="str">
        <f t="shared" si="16"/>
        <v/>
      </c>
      <c r="AD341" s="157"/>
      <c r="AE341" s="158" t="str">
        <f>IF(Tabela13124101821[[#This Row],[Diagnóstico]]="Não Prenha ",Tabela13391720[[#This Row],[Vaca]],"-")</f>
        <v>-</v>
      </c>
      <c r="AF341" s="162"/>
      <c r="AG341" s="162"/>
      <c r="AH341" s="162"/>
      <c r="AI341" s="162"/>
      <c r="AJ341" s="162"/>
      <c r="AK341" s="162">
        <f>Tabela13391720[[#This Row],[Categoria]]</f>
        <v>0</v>
      </c>
      <c r="AL341" s="162"/>
      <c r="AM341" s="162"/>
      <c r="AN341" s="162"/>
      <c r="AO341" s="162"/>
      <c r="AP341" s="150" t="str">
        <f t="shared" si="17"/>
        <v/>
      </c>
    </row>
    <row r="342" spans="1:42" s="144" customFormat="1" ht="16.5" x14ac:dyDescent="0.25">
      <c r="A342" s="159"/>
      <c r="B342" s="157"/>
      <c r="C342" s="158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50" t="str">
        <f t="shared" si="15"/>
        <v/>
      </c>
      <c r="P342" s="157"/>
      <c r="Q342" s="158" t="str">
        <f>IF(Tabela13391720[[#This Row],[Diagnóstico]]="Não Prenha",Tabela13391720[[#This Row],[Vaca]],"-")</f>
        <v>-</v>
      </c>
      <c r="R342" s="162" t="str">
        <f>IF(Tabela13391720[[#This Row],[Diagnóstico]]="Não Prenha",Tabela13391720[[#This Row],[E.C.C DG]],"-")</f>
        <v>-</v>
      </c>
      <c r="S342" s="162"/>
      <c r="T342" s="162" t="str">
        <f>IF(Tabela13391720[[#This Row],[Diagnóstico]]="Não Prenha",Tabela13391720[[#This Row],[E.C.C. IA]],"-")</f>
        <v>-</v>
      </c>
      <c r="U342" s="162" t="str">
        <f>IF(Tabela13391720[[#This Row],[Diagnóstico]]="Não Prenha",Tabela13391720[[#This Row],[Raça IA]],"-")</f>
        <v>-</v>
      </c>
      <c r="V342" s="162"/>
      <c r="W342" s="162">
        <f>Tabela13391720[[#This Row],[Categoria]]</f>
        <v>0</v>
      </c>
      <c r="X342" s="162"/>
      <c r="Y342" s="162"/>
      <c r="Z342" s="162"/>
      <c r="AA342" s="162"/>
      <c r="AB342" s="150" t="str">
        <f t="shared" si="16"/>
        <v/>
      </c>
      <c r="AD342" s="157"/>
      <c r="AE342" s="158" t="str">
        <f>IF(Tabela13124101821[[#This Row],[Diagnóstico]]="Não Prenha ",Tabela13391720[[#This Row],[Vaca]],"-")</f>
        <v>-</v>
      </c>
      <c r="AF342" s="162"/>
      <c r="AG342" s="162"/>
      <c r="AH342" s="162"/>
      <c r="AI342" s="162"/>
      <c r="AJ342" s="162"/>
      <c r="AK342" s="162">
        <f>Tabela13391720[[#This Row],[Categoria]]</f>
        <v>0</v>
      </c>
      <c r="AL342" s="162"/>
      <c r="AM342" s="162"/>
      <c r="AN342" s="162"/>
      <c r="AO342" s="162"/>
      <c r="AP342" s="150" t="str">
        <f t="shared" si="17"/>
        <v/>
      </c>
    </row>
    <row r="343" spans="1:42" s="144" customFormat="1" ht="16.5" x14ac:dyDescent="0.25">
      <c r="A343" s="159"/>
      <c r="B343" s="157"/>
      <c r="C343" s="158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50" t="str">
        <f t="shared" si="15"/>
        <v/>
      </c>
      <c r="P343" s="157"/>
      <c r="Q343" s="158" t="str">
        <f>IF(Tabela13391720[[#This Row],[Diagnóstico]]="Não Prenha",Tabela13391720[[#This Row],[Vaca]],"-")</f>
        <v>-</v>
      </c>
      <c r="R343" s="162" t="str">
        <f>IF(Tabela13391720[[#This Row],[Diagnóstico]]="Não Prenha",Tabela13391720[[#This Row],[E.C.C DG]],"-")</f>
        <v>-</v>
      </c>
      <c r="S343" s="162"/>
      <c r="T343" s="162" t="str">
        <f>IF(Tabela13391720[[#This Row],[Diagnóstico]]="Não Prenha",Tabela13391720[[#This Row],[E.C.C. IA]],"-")</f>
        <v>-</v>
      </c>
      <c r="U343" s="162" t="str">
        <f>IF(Tabela13391720[[#This Row],[Diagnóstico]]="Não Prenha",Tabela13391720[[#This Row],[Raça IA]],"-")</f>
        <v>-</v>
      </c>
      <c r="V343" s="162"/>
      <c r="W343" s="162">
        <f>Tabela13391720[[#This Row],[Categoria]]</f>
        <v>0</v>
      </c>
      <c r="X343" s="162"/>
      <c r="Y343" s="162"/>
      <c r="Z343" s="162"/>
      <c r="AA343" s="162"/>
      <c r="AB343" s="150" t="str">
        <f t="shared" si="16"/>
        <v/>
      </c>
      <c r="AD343" s="157"/>
      <c r="AE343" s="158" t="str">
        <f>IF(Tabela13124101821[[#This Row],[Diagnóstico]]="Não Prenha ",Tabela13391720[[#This Row],[Vaca]],"-")</f>
        <v>-</v>
      </c>
      <c r="AF343" s="162"/>
      <c r="AG343" s="162"/>
      <c r="AH343" s="162"/>
      <c r="AI343" s="162"/>
      <c r="AJ343" s="162"/>
      <c r="AK343" s="162">
        <f>Tabela13391720[[#This Row],[Categoria]]</f>
        <v>0</v>
      </c>
      <c r="AL343" s="162"/>
      <c r="AM343" s="162"/>
      <c r="AN343" s="162"/>
      <c r="AO343" s="162"/>
      <c r="AP343" s="150" t="str">
        <f t="shared" si="17"/>
        <v/>
      </c>
    </row>
    <row r="344" spans="1:42" s="144" customFormat="1" ht="16.5" x14ac:dyDescent="0.25">
      <c r="A344" s="159"/>
      <c r="B344" s="157"/>
      <c r="C344" s="158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50" t="str">
        <f t="shared" si="15"/>
        <v/>
      </c>
      <c r="P344" s="157"/>
      <c r="Q344" s="158" t="str">
        <f>IF(Tabela13391720[[#This Row],[Diagnóstico]]="Não Prenha",Tabela13391720[[#This Row],[Vaca]],"-")</f>
        <v>-</v>
      </c>
      <c r="R344" s="162" t="str">
        <f>IF(Tabela13391720[[#This Row],[Diagnóstico]]="Não Prenha",Tabela13391720[[#This Row],[E.C.C DG]],"-")</f>
        <v>-</v>
      </c>
      <c r="S344" s="162"/>
      <c r="T344" s="162" t="str">
        <f>IF(Tabela13391720[[#This Row],[Diagnóstico]]="Não Prenha",Tabela13391720[[#This Row],[E.C.C. IA]],"-")</f>
        <v>-</v>
      </c>
      <c r="U344" s="162" t="str">
        <f>IF(Tabela13391720[[#This Row],[Diagnóstico]]="Não Prenha",Tabela13391720[[#This Row],[Raça IA]],"-")</f>
        <v>-</v>
      </c>
      <c r="V344" s="162"/>
      <c r="W344" s="162">
        <f>Tabela13391720[[#This Row],[Categoria]]</f>
        <v>0</v>
      </c>
      <c r="X344" s="162"/>
      <c r="Y344" s="162"/>
      <c r="Z344" s="162"/>
      <c r="AA344" s="162"/>
      <c r="AB344" s="150" t="str">
        <f t="shared" si="16"/>
        <v/>
      </c>
      <c r="AD344" s="157"/>
      <c r="AE344" s="158" t="str">
        <f>IF(Tabela13124101821[[#This Row],[Diagnóstico]]="Não Prenha ",Tabela13391720[[#This Row],[Vaca]],"-")</f>
        <v>-</v>
      </c>
      <c r="AF344" s="162"/>
      <c r="AG344" s="162"/>
      <c r="AH344" s="162"/>
      <c r="AI344" s="162"/>
      <c r="AJ344" s="162"/>
      <c r="AK344" s="162">
        <f>Tabela13391720[[#This Row],[Categoria]]</f>
        <v>0</v>
      </c>
      <c r="AL344" s="162"/>
      <c r="AM344" s="162"/>
      <c r="AN344" s="162"/>
      <c r="AO344" s="162"/>
      <c r="AP344" s="150" t="str">
        <f t="shared" si="17"/>
        <v/>
      </c>
    </row>
    <row r="345" spans="1:42" s="144" customFormat="1" ht="16.5" x14ac:dyDescent="0.25">
      <c r="A345" s="159"/>
      <c r="B345" s="157"/>
      <c r="C345" s="158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50" t="str">
        <f t="shared" si="15"/>
        <v/>
      </c>
      <c r="P345" s="157"/>
      <c r="Q345" s="158" t="str">
        <f>IF(Tabela13391720[[#This Row],[Diagnóstico]]="Não Prenha",Tabela13391720[[#This Row],[Vaca]],"-")</f>
        <v>-</v>
      </c>
      <c r="R345" s="162" t="str">
        <f>IF(Tabela13391720[[#This Row],[Diagnóstico]]="Não Prenha",Tabela13391720[[#This Row],[E.C.C DG]],"-")</f>
        <v>-</v>
      </c>
      <c r="S345" s="162"/>
      <c r="T345" s="162" t="str">
        <f>IF(Tabela13391720[[#This Row],[Diagnóstico]]="Não Prenha",Tabela13391720[[#This Row],[E.C.C. IA]],"-")</f>
        <v>-</v>
      </c>
      <c r="U345" s="162" t="str">
        <f>IF(Tabela13391720[[#This Row],[Diagnóstico]]="Não Prenha",Tabela13391720[[#This Row],[Raça IA]],"-")</f>
        <v>-</v>
      </c>
      <c r="V345" s="162"/>
      <c r="W345" s="162">
        <f>Tabela13391720[[#This Row],[Categoria]]</f>
        <v>0</v>
      </c>
      <c r="X345" s="162"/>
      <c r="Y345" s="162"/>
      <c r="Z345" s="162"/>
      <c r="AA345" s="162"/>
      <c r="AB345" s="150" t="str">
        <f t="shared" si="16"/>
        <v/>
      </c>
      <c r="AD345" s="157"/>
      <c r="AE345" s="158" t="str">
        <f>IF(Tabela13124101821[[#This Row],[Diagnóstico]]="Não Prenha ",Tabela13391720[[#This Row],[Vaca]],"-")</f>
        <v>-</v>
      </c>
      <c r="AF345" s="162"/>
      <c r="AG345" s="162"/>
      <c r="AH345" s="162"/>
      <c r="AI345" s="162"/>
      <c r="AJ345" s="162"/>
      <c r="AK345" s="162">
        <f>Tabela13391720[[#This Row],[Categoria]]</f>
        <v>0</v>
      </c>
      <c r="AL345" s="162"/>
      <c r="AM345" s="162"/>
      <c r="AN345" s="162"/>
      <c r="AO345" s="162"/>
      <c r="AP345" s="150" t="str">
        <f t="shared" si="17"/>
        <v/>
      </c>
    </row>
    <row r="346" spans="1:42" s="144" customFormat="1" ht="16.5" x14ac:dyDescent="0.25">
      <c r="A346" s="159"/>
      <c r="B346" s="157"/>
      <c r="C346" s="158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50" t="str">
        <f t="shared" si="15"/>
        <v/>
      </c>
      <c r="P346" s="157"/>
      <c r="Q346" s="158" t="str">
        <f>IF(Tabela13391720[[#This Row],[Diagnóstico]]="Não Prenha",Tabela13391720[[#This Row],[Vaca]],"-")</f>
        <v>-</v>
      </c>
      <c r="R346" s="162" t="str">
        <f>IF(Tabela13391720[[#This Row],[Diagnóstico]]="Não Prenha",Tabela13391720[[#This Row],[E.C.C DG]],"-")</f>
        <v>-</v>
      </c>
      <c r="S346" s="162"/>
      <c r="T346" s="162" t="str">
        <f>IF(Tabela13391720[[#This Row],[Diagnóstico]]="Não Prenha",Tabela13391720[[#This Row],[E.C.C. IA]],"-")</f>
        <v>-</v>
      </c>
      <c r="U346" s="162" t="str">
        <f>IF(Tabela13391720[[#This Row],[Diagnóstico]]="Não Prenha",Tabela13391720[[#This Row],[Raça IA]],"-")</f>
        <v>-</v>
      </c>
      <c r="V346" s="162"/>
      <c r="W346" s="162">
        <f>Tabela13391720[[#This Row],[Categoria]]</f>
        <v>0</v>
      </c>
      <c r="X346" s="162"/>
      <c r="Y346" s="162"/>
      <c r="Z346" s="162"/>
      <c r="AA346" s="162"/>
      <c r="AB346" s="150" t="str">
        <f t="shared" si="16"/>
        <v/>
      </c>
      <c r="AD346" s="157"/>
      <c r="AE346" s="158" t="str">
        <f>IF(Tabela13124101821[[#This Row],[Diagnóstico]]="Não Prenha ",Tabela13391720[[#This Row],[Vaca]],"-")</f>
        <v>-</v>
      </c>
      <c r="AF346" s="162"/>
      <c r="AG346" s="162"/>
      <c r="AH346" s="162"/>
      <c r="AI346" s="162"/>
      <c r="AJ346" s="162"/>
      <c r="AK346" s="162">
        <f>Tabela13391720[[#This Row],[Categoria]]</f>
        <v>0</v>
      </c>
      <c r="AL346" s="162"/>
      <c r="AM346" s="162"/>
      <c r="AN346" s="162"/>
      <c r="AO346" s="162"/>
      <c r="AP346" s="150" t="str">
        <f t="shared" si="17"/>
        <v/>
      </c>
    </row>
    <row r="347" spans="1:42" s="144" customFormat="1" ht="16.5" x14ac:dyDescent="0.25">
      <c r="A347" s="159"/>
      <c r="B347" s="157"/>
      <c r="C347" s="158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50" t="str">
        <f t="shared" si="15"/>
        <v/>
      </c>
      <c r="P347" s="157"/>
      <c r="Q347" s="158" t="str">
        <f>IF(Tabela13391720[[#This Row],[Diagnóstico]]="Não Prenha",Tabela13391720[[#This Row],[Vaca]],"-")</f>
        <v>-</v>
      </c>
      <c r="R347" s="162" t="str">
        <f>IF(Tabela13391720[[#This Row],[Diagnóstico]]="Não Prenha",Tabela13391720[[#This Row],[E.C.C DG]],"-")</f>
        <v>-</v>
      </c>
      <c r="S347" s="162"/>
      <c r="T347" s="162" t="str">
        <f>IF(Tabela13391720[[#This Row],[Diagnóstico]]="Não Prenha",Tabela13391720[[#This Row],[E.C.C. IA]],"-")</f>
        <v>-</v>
      </c>
      <c r="U347" s="162" t="str">
        <f>IF(Tabela13391720[[#This Row],[Diagnóstico]]="Não Prenha",Tabela13391720[[#This Row],[Raça IA]],"-")</f>
        <v>-</v>
      </c>
      <c r="V347" s="162"/>
      <c r="W347" s="162">
        <f>Tabela13391720[[#This Row],[Categoria]]</f>
        <v>0</v>
      </c>
      <c r="X347" s="162"/>
      <c r="Y347" s="162"/>
      <c r="Z347" s="162"/>
      <c r="AA347" s="162"/>
      <c r="AB347" s="150" t="str">
        <f t="shared" si="16"/>
        <v/>
      </c>
      <c r="AD347" s="157"/>
      <c r="AE347" s="158" t="str">
        <f>IF(Tabela13124101821[[#This Row],[Diagnóstico]]="Não Prenha ",Tabela13391720[[#This Row],[Vaca]],"-")</f>
        <v>-</v>
      </c>
      <c r="AF347" s="162"/>
      <c r="AG347" s="162"/>
      <c r="AH347" s="162"/>
      <c r="AI347" s="162"/>
      <c r="AJ347" s="162"/>
      <c r="AK347" s="162">
        <f>Tabela13391720[[#This Row],[Categoria]]</f>
        <v>0</v>
      </c>
      <c r="AL347" s="162"/>
      <c r="AM347" s="162"/>
      <c r="AN347" s="162"/>
      <c r="AO347" s="162"/>
      <c r="AP347" s="150" t="str">
        <f t="shared" si="17"/>
        <v/>
      </c>
    </row>
    <row r="348" spans="1:42" s="144" customFormat="1" ht="16.5" x14ac:dyDescent="0.25">
      <c r="A348" s="159"/>
      <c r="B348" s="157"/>
      <c r="C348" s="158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50" t="str">
        <f t="shared" si="15"/>
        <v/>
      </c>
      <c r="P348" s="157"/>
      <c r="Q348" s="158" t="str">
        <f>IF(Tabela13391720[[#This Row],[Diagnóstico]]="Não Prenha",Tabela13391720[[#This Row],[Vaca]],"-")</f>
        <v>-</v>
      </c>
      <c r="R348" s="162" t="str">
        <f>IF(Tabela13391720[[#This Row],[Diagnóstico]]="Não Prenha",Tabela13391720[[#This Row],[E.C.C DG]],"-")</f>
        <v>-</v>
      </c>
      <c r="S348" s="162"/>
      <c r="T348" s="162" t="str">
        <f>IF(Tabela13391720[[#This Row],[Diagnóstico]]="Não Prenha",Tabela13391720[[#This Row],[E.C.C. IA]],"-")</f>
        <v>-</v>
      </c>
      <c r="U348" s="162" t="str">
        <f>IF(Tabela13391720[[#This Row],[Diagnóstico]]="Não Prenha",Tabela13391720[[#This Row],[Raça IA]],"-")</f>
        <v>-</v>
      </c>
      <c r="V348" s="162"/>
      <c r="W348" s="162">
        <f>Tabela13391720[[#This Row],[Categoria]]</f>
        <v>0</v>
      </c>
      <c r="X348" s="162"/>
      <c r="Y348" s="162"/>
      <c r="Z348" s="162"/>
      <c r="AA348" s="162"/>
      <c r="AB348" s="150" t="str">
        <f t="shared" si="16"/>
        <v/>
      </c>
      <c r="AD348" s="157"/>
      <c r="AE348" s="158" t="str">
        <f>IF(Tabela13124101821[[#This Row],[Diagnóstico]]="Não Prenha ",Tabela13391720[[#This Row],[Vaca]],"-")</f>
        <v>-</v>
      </c>
      <c r="AF348" s="162"/>
      <c r="AG348" s="162"/>
      <c r="AH348" s="162"/>
      <c r="AI348" s="162"/>
      <c r="AJ348" s="162"/>
      <c r="AK348" s="162">
        <f>Tabela13391720[[#This Row],[Categoria]]</f>
        <v>0</v>
      </c>
      <c r="AL348" s="162"/>
      <c r="AM348" s="162"/>
      <c r="AN348" s="162"/>
      <c r="AO348" s="162"/>
      <c r="AP348" s="150" t="str">
        <f t="shared" si="17"/>
        <v/>
      </c>
    </row>
    <row r="349" spans="1:42" s="144" customFormat="1" ht="16.5" x14ac:dyDescent="0.25">
      <c r="A349" s="159"/>
      <c r="B349" s="157"/>
      <c r="C349" s="158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50" t="str">
        <f t="shared" si="15"/>
        <v/>
      </c>
      <c r="P349" s="157"/>
      <c r="Q349" s="158" t="str">
        <f>IF(Tabela13391720[[#This Row],[Diagnóstico]]="Não Prenha",Tabela13391720[[#This Row],[Vaca]],"-")</f>
        <v>-</v>
      </c>
      <c r="R349" s="162" t="str">
        <f>IF(Tabela13391720[[#This Row],[Diagnóstico]]="Não Prenha",Tabela13391720[[#This Row],[E.C.C DG]],"-")</f>
        <v>-</v>
      </c>
      <c r="S349" s="162"/>
      <c r="T349" s="162" t="str">
        <f>IF(Tabela13391720[[#This Row],[Diagnóstico]]="Não Prenha",Tabela13391720[[#This Row],[E.C.C. IA]],"-")</f>
        <v>-</v>
      </c>
      <c r="U349" s="162" t="str">
        <f>IF(Tabela13391720[[#This Row],[Diagnóstico]]="Não Prenha",Tabela13391720[[#This Row],[Raça IA]],"-")</f>
        <v>-</v>
      </c>
      <c r="V349" s="162"/>
      <c r="W349" s="162">
        <f>Tabela13391720[[#This Row],[Categoria]]</f>
        <v>0</v>
      </c>
      <c r="X349" s="162"/>
      <c r="Y349" s="162"/>
      <c r="Z349" s="162"/>
      <c r="AA349" s="162"/>
      <c r="AB349" s="150" t="str">
        <f t="shared" si="16"/>
        <v/>
      </c>
      <c r="AD349" s="157"/>
      <c r="AE349" s="158" t="str">
        <f>IF(Tabela13124101821[[#This Row],[Diagnóstico]]="Não Prenha ",Tabela13391720[[#This Row],[Vaca]],"-")</f>
        <v>-</v>
      </c>
      <c r="AF349" s="162"/>
      <c r="AG349" s="162"/>
      <c r="AH349" s="162"/>
      <c r="AI349" s="162"/>
      <c r="AJ349" s="162"/>
      <c r="AK349" s="162">
        <f>Tabela13391720[[#This Row],[Categoria]]</f>
        <v>0</v>
      </c>
      <c r="AL349" s="162"/>
      <c r="AM349" s="162"/>
      <c r="AN349" s="162"/>
      <c r="AO349" s="162"/>
      <c r="AP349" s="150" t="str">
        <f t="shared" si="17"/>
        <v/>
      </c>
    </row>
    <row r="350" spans="1:42" s="144" customFormat="1" ht="16.5" x14ac:dyDescent="0.25">
      <c r="A350" s="159"/>
      <c r="B350" s="157"/>
      <c r="C350" s="158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50" t="str">
        <f t="shared" si="15"/>
        <v/>
      </c>
      <c r="P350" s="157"/>
      <c r="Q350" s="158" t="str">
        <f>IF(Tabela13391720[[#This Row],[Diagnóstico]]="Não Prenha",Tabela13391720[[#This Row],[Vaca]],"-")</f>
        <v>-</v>
      </c>
      <c r="R350" s="162" t="str">
        <f>IF(Tabela13391720[[#This Row],[Diagnóstico]]="Não Prenha",Tabela13391720[[#This Row],[E.C.C DG]],"-")</f>
        <v>-</v>
      </c>
      <c r="S350" s="162"/>
      <c r="T350" s="162" t="str">
        <f>IF(Tabela13391720[[#This Row],[Diagnóstico]]="Não Prenha",Tabela13391720[[#This Row],[E.C.C. IA]],"-")</f>
        <v>-</v>
      </c>
      <c r="U350" s="162" t="str">
        <f>IF(Tabela13391720[[#This Row],[Diagnóstico]]="Não Prenha",Tabela13391720[[#This Row],[Raça IA]],"-")</f>
        <v>-</v>
      </c>
      <c r="V350" s="162"/>
      <c r="W350" s="162">
        <f>Tabela13391720[[#This Row],[Categoria]]</f>
        <v>0</v>
      </c>
      <c r="X350" s="162"/>
      <c r="Y350" s="162"/>
      <c r="Z350" s="162"/>
      <c r="AA350" s="162"/>
      <c r="AB350" s="150" t="str">
        <f t="shared" si="16"/>
        <v/>
      </c>
      <c r="AD350" s="157"/>
      <c r="AE350" s="158" t="str">
        <f>IF(Tabela13124101821[[#This Row],[Diagnóstico]]="Não Prenha ",Tabela13391720[[#This Row],[Vaca]],"-")</f>
        <v>-</v>
      </c>
      <c r="AF350" s="162"/>
      <c r="AG350" s="162"/>
      <c r="AH350" s="162"/>
      <c r="AI350" s="162"/>
      <c r="AJ350" s="162"/>
      <c r="AK350" s="162">
        <f>Tabela13391720[[#This Row],[Categoria]]</f>
        <v>0</v>
      </c>
      <c r="AL350" s="162"/>
      <c r="AM350" s="162"/>
      <c r="AN350" s="162"/>
      <c r="AO350" s="162"/>
      <c r="AP350" s="150" t="str">
        <f t="shared" si="17"/>
        <v/>
      </c>
    </row>
    <row r="351" spans="1:42" s="144" customFormat="1" ht="16.5" x14ac:dyDescent="0.25">
      <c r="A351" s="159"/>
      <c r="B351" s="157"/>
      <c r="C351" s="158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50" t="str">
        <f t="shared" si="15"/>
        <v/>
      </c>
      <c r="P351" s="157"/>
      <c r="Q351" s="158" t="str">
        <f>IF(Tabela13391720[[#This Row],[Diagnóstico]]="Não Prenha",Tabela13391720[[#This Row],[Vaca]],"-")</f>
        <v>-</v>
      </c>
      <c r="R351" s="162" t="str">
        <f>IF(Tabela13391720[[#This Row],[Diagnóstico]]="Não Prenha",Tabela13391720[[#This Row],[E.C.C DG]],"-")</f>
        <v>-</v>
      </c>
      <c r="S351" s="162"/>
      <c r="T351" s="162" t="str">
        <f>IF(Tabela13391720[[#This Row],[Diagnóstico]]="Não Prenha",Tabela13391720[[#This Row],[E.C.C. IA]],"-")</f>
        <v>-</v>
      </c>
      <c r="U351" s="162" t="str">
        <f>IF(Tabela13391720[[#This Row],[Diagnóstico]]="Não Prenha",Tabela13391720[[#This Row],[Raça IA]],"-")</f>
        <v>-</v>
      </c>
      <c r="V351" s="162"/>
      <c r="W351" s="162">
        <f>Tabela13391720[[#This Row],[Categoria]]</f>
        <v>0</v>
      </c>
      <c r="X351" s="162"/>
      <c r="Y351" s="162"/>
      <c r="Z351" s="162"/>
      <c r="AA351" s="162"/>
      <c r="AB351" s="150" t="str">
        <f t="shared" si="16"/>
        <v/>
      </c>
      <c r="AD351" s="157"/>
      <c r="AE351" s="158" t="str">
        <f>IF(Tabela13124101821[[#This Row],[Diagnóstico]]="Não Prenha ",Tabela13391720[[#This Row],[Vaca]],"-")</f>
        <v>-</v>
      </c>
      <c r="AF351" s="162"/>
      <c r="AG351" s="162"/>
      <c r="AH351" s="162"/>
      <c r="AI351" s="162"/>
      <c r="AJ351" s="162"/>
      <c r="AK351" s="162">
        <f>Tabela13391720[[#This Row],[Categoria]]</f>
        <v>0</v>
      </c>
      <c r="AL351" s="162"/>
      <c r="AM351" s="162"/>
      <c r="AN351" s="162"/>
      <c r="AO351" s="162"/>
      <c r="AP351" s="150" t="str">
        <f t="shared" si="17"/>
        <v/>
      </c>
    </row>
    <row r="352" spans="1:42" s="144" customFormat="1" ht="16.5" x14ac:dyDescent="0.25">
      <c r="A352" s="159"/>
      <c r="B352" s="157"/>
      <c r="C352" s="158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50" t="str">
        <f t="shared" si="15"/>
        <v/>
      </c>
      <c r="P352" s="157"/>
      <c r="Q352" s="158" t="str">
        <f>IF(Tabela13391720[[#This Row],[Diagnóstico]]="Não Prenha",Tabela13391720[[#This Row],[Vaca]],"-")</f>
        <v>-</v>
      </c>
      <c r="R352" s="162" t="str">
        <f>IF(Tabela13391720[[#This Row],[Diagnóstico]]="Não Prenha",Tabela13391720[[#This Row],[E.C.C DG]],"-")</f>
        <v>-</v>
      </c>
      <c r="S352" s="162"/>
      <c r="T352" s="162" t="str">
        <f>IF(Tabela13391720[[#This Row],[Diagnóstico]]="Não Prenha",Tabela13391720[[#This Row],[E.C.C. IA]],"-")</f>
        <v>-</v>
      </c>
      <c r="U352" s="162" t="str">
        <f>IF(Tabela13391720[[#This Row],[Diagnóstico]]="Não Prenha",Tabela13391720[[#This Row],[Raça IA]],"-")</f>
        <v>-</v>
      </c>
      <c r="V352" s="162"/>
      <c r="W352" s="162">
        <f>Tabela13391720[[#This Row],[Categoria]]</f>
        <v>0</v>
      </c>
      <c r="X352" s="162"/>
      <c r="Y352" s="162"/>
      <c r="Z352" s="162"/>
      <c r="AA352" s="162"/>
      <c r="AB352" s="150" t="str">
        <f t="shared" si="16"/>
        <v/>
      </c>
      <c r="AD352" s="157"/>
      <c r="AE352" s="158" t="str">
        <f>IF(Tabela13124101821[[#This Row],[Diagnóstico]]="Não Prenha ",Tabela13391720[[#This Row],[Vaca]],"-")</f>
        <v>-</v>
      </c>
      <c r="AF352" s="162"/>
      <c r="AG352" s="162"/>
      <c r="AH352" s="162"/>
      <c r="AI352" s="162"/>
      <c r="AJ352" s="162"/>
      <c r="AK352" s="162">
        <f>Tabela13391720[[#This Row],[Categoria]]</f>
        <v>0</v>
      </c>
      <c r="AL352" s="162"/>
      <c r="AM352" s="162"/>
      <c r="AN352" s="162"/>
      <c r="AO352" s="162"/>
      <c r="AP352" s="150" t="str">
        <f t="shared" si="17"/>
        <v/>
      </c>
    </row>
    <row r="353" spans="1:42" s="144" customFormat="1" ht="16.5" x14ac:dyDescent="0.25">
      <c r="A353" s="159"/>
      <c r="B353" s="157"/>
      <c r="C353" s="158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50" t="str">
        <f t="shared" si="15"/>
        <v/>
      </c>
      <c r="P353" s="157"/>
      <c r="Q353" s="158" t="str">
        <f>IF(Tabela13391720[[#This Row],[Diagnóstico]]="Não Prenha",Tabela13391720[[#This Row],[Vaca]],"-")</f>
        <v>-</v>
      </c>
      <c r="R353" s="162" t="str">
        <f>IF(Tabela13391720[[#This Row],[Diagnóstico]]="Não Prenha",Tabela13391720[[#This Row],[E.C.C DG]],"-")</f>
        <v>-</v>
      </c>
      <c r="S353" s="162"/>
      <c r="T353" s="162" t="str">
        <f>IF(Tabela13391720[[#This Row],[Diagnóstico]]="Não Prenha",Tabela13391720[[#This Row],[E.C.C. IA]],"-")</f>
        <v>-</v>
      </c>
      <c r="U353" s="162" t="str">
        <f>IF(Tabela13391720[[#This Row],[Diagnóstico]]="Não Prenha",Tabela13391720[[#This Row],[Raça IA]],"-")</f>
        <v>-</v>
      </c>
      <c r="V353" s="162"/>
      <c r="W353" s="162">
        <f>Tabela13391720[[#This Row],[Categoria]]</f>
        <v>0</v>
      </c>
      <c r="X353" s="162"/>
      <c r="Y353" s="162"/>
      <c r="Z353" s="162"/>
      <c r="AA353" s="162"/>
      <c r="AB353" s="150" t="str">
        <f t="shared" si="16"/>
        <v/>
      </c>
      <c r="AD353" s="157"/>
      <c r="AE353" s="158" t="str">
        <f>IF(Tabela13124101821[[#This Row],[Diagnóstico]]="Não Prenha ",Tabela13391720[[#This Row],[Vaca]],"-")</f>
        <v>-</v>
      </c>
      <c r="AF353" s="162"/>
      <c r="AG353" s="162"/>
      <c r="AH353" s="162"/>
      <c r="AI353" s="162"/>
      <c r="AJ353" s="162"/>
      <c r="AK353" s="162">
        <f>Tabela13391720[[#This Row],[Categoria]]</f>
        <v>0</v>
      </c>
      <c r="AL353" s="162"/>
      <c r="AM353" s="162"/>
      <c r="AN353" s="162"/>
      <c r="AO353" s="162"/>
      <c r="AP353" s="150" t="str">
        <f t="shared" si="17"/>
        <v/>
      </c>
    </row>
    <row r="354" spans="1:42" s="144" customFormat="1" ht="16.5" x14ac:dyDescent="0.25">
      <c r="A354" s="159"/>
      <c r="B354" s="157"/>
      <c r="C354" s="158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50" t="str">
        <f t="shared" si="15"/>
        <v/>
      </c>
      <c r="P354" s="157"/>
      <c r="Q354" s="158" t="str">
        <f>IF(Tabela13391720[[#This Row],[Diagnóstico]]="Não Prenha",Tabela13391720[[#This Row],[Vaca]],"-")</f>
        <v>-</v>
      </c>
      <c r="R354" s="162" t="str">
        <f>IF(Tabela13391720[[#This Row],[Diagnóstico]]="Não Prenha",Tabela13391720[[#This Row],[E.C.C DG]],"-")</f>
        <v>-</v>
      </c>
      <c r="S354" s="162"/>
      <c r="T354" s="162" t="str">
        <f>IF(Tabela13391720[[#This Row],[Diagnóstico]]="Não Prenha",Tabela13391720[[#This Row],[E.C.C. IA]],"-")</f>
        <v>-</v>
      </c>
      <c r="U354" s="162" t="str">
        <f>IF(Tabela13391720[[#This Row],[Diagnóstico]]="Não Prenha",Tabela13391720[[#This Row],[Raça IA]],"-")</f>
        <v>-</v>
      </c>
      <c r="V354" s="162"/>
      <c r="W354" s="162">
        <f>Tabela13391720[[#This Row],[Categoria]]</f>
        <v>0</v>
      </c>
      <c r="X354" s="162"/>
      <c r="Y354" s="162"/>
      <c r="Z354" s="162"/>
      <c r="AA354" s="162"/>
      <c r="AB354" s="150" t="str">
        <f t="shared" si="16"/>
        <v/>
      </c>
      <c r="AD354" s="157"/>
      <c r="AE354" s="158" t="str">
        <f>IF(Tabela13124101821[[#This Row],[Diagnóstico]]="Não Prenha ",Tabela13391720[[#This Row],[Vaca]],"-")</f>
        <v>-</v>
      </c>
      <c r="AF354" s="162"/>
      <c r="AG354" s="162"/>
      <c r="AH354" s="162"/>
      <c r="AI354" s="162"/>
      <c r="AJ354" s="162"/>
      <c r="AK354" s="162">
        <f>Tabela13391720[[#This Row],[Categoria]]</f>
        <v>0</v>
      </c>
      <c r="AL354" s="162"/>
      <c r="AM354" s="162"/>
      <c r="AN354" s="162"/>
      <c r="AO354" s="162"/>
      <c r="AP354" s="150" t="str">
        <f t="shared" si="17"/>
        <v/>
      </c>
    </row>
    <row r="355" spans="1:42" s="144" customFormat="1" ht="16.5" x14ac:dyDescent="0.25">
      <c r="A355" s="159"/>
      <c r="B355" s="157"/>
      <c r="C355" s="158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50" t="str">
        <f t="shared" si="15"/>
        <v/>
      </c>
      <c r="P355" s="157"/>
      <c r="Q355" s="158" t="str">
        <f>IF(Tabela13391720[[#This Row],[Diagnóstico]]="Não Prenha",Tabela13391720[[#This Row],[Vaca]],"-")</f>
        <v>-</v>
      </c>
      <c r="R355" s="162" t="str">
        <f>IF(Tabela13391720[[#This Row],[Diagnóstico]]="Não Prenha",Tabela13391720[[#This Row],[E.C.C DG]],"-")</f>
        <v>-</v>
      </c>
      <c r="S355" s="162"/>
      <c r="T355" s="162" t="str">
        <f>IF(Tabela13391720[[#This Row],[Diagnóstico]]="Não Prenha",Tabela13391720[[#This Row],[E.C.C. IA]],"-")</f>
        <v>-</v>
      </c>
      <c r="U355" s="162" t="str">
        <f>IF(Tabela13391720[[#This Row],[Diagnóstico]]="Não Prenha",Tabela13391720[[#This Row],[Raça IA]],"-")</f>
        <v>-</v>
      </c>
      <c r="V355" s="162"/>
      <c r="W355" s="162">
        <f>Tabela13391720[[#This Row],[Categoria]]</f>
        <v>0</v>
      </c>
      <c r="X355" s="162"/>
      <c r="Y355" s="162"/>
      <c r="Z355" s="162"/>
      <c r="AA355" s="162"/>
      <c r="AB355" s="150" t="str">
        <f t="shared" si="16"/>
        <v/>
      </c>
      <c r="AD355" s="157"/>
      <c r="AE355" s="158" t="str">
        <f>IF(Tabela13124101821[[#This Row],[Diagnóstico]]="Não Prenha ",Tabela13391720[[#This Row],[Vaca]],"-")</f>
        <v>-</v>
      </c>
      <c r="AF355" s="162"/>
      <c r="AG355" s="162"/>
      <c r="AH355" s="162"/>
      <c r="AI355" s="162"/>
      <c r="AJ355" s="162"/>
      <c r="AK355" s="162">
        <f>Tabela13391720[[#This Row],[Categoria]]</f>
        <v>0</v>
      </c>
      <c r="AL355" s="162"/>
      <c r="AM355" s="162"/>
      <c r="AN355" s="162"/>
      <c r="AO355" s="162"/>
      <c r="AP355" s="150" t="str">
        <f t="shared" si="17"/>
        <v/>
      </c>
    </row>
    <row r="356" spans="1:42" s="144" customFormat="1" ht="16.5" x14ac:dyDescent="0.25">
      <c r="A356" s="159"/>
      <c r="B356" s="157"/>
      <c r="C356" s="158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50" t="str">
        <f t="shared" si="15"/>
        <v/>
      </c>
      <c r="P356" s="157"/>
      <c r="Q356" s="158" t="str">
        <f>IF(Tabela13391720[[#This Row],[Diagnóstico]]="Não Prenha",Tabela13391720[[#This Row],[Vaca]],"-")</f>
        <v>-</v>
      </c>
      <c r="R356" s="162" t="str">
        <f>IF(Tabela13391720[[#This Row],[Diagnóstico]]="Não Prenha",Tabela13391720[[#This Row],[E.C.C DG]],"-")</f>
        <v>-</v>
      </c>
      <c r="S356" s="162"/>
      <c r="T356" s="162" t="str">
        <f>IF(Tabela13391720[[#This Row],[Diagnóstico]]="Não Prenha",Tabela13391720[[#This Row],[E.C.C. IA]],"-")</f>
        <v>-</v>
      </c>
      <c r="U356" s="162" t="str">
        <f>IF(Tabela13391720[[#This Row],[Diagnóstico]]="Não Prenha",Tabela13391720[[#This Row],[Raça IA]],"-")</f>
        <v>-</v>
      </c>
      <c r="V356" s="162"/>
      <c r="W356" s="162">
        <f>Tabela13391720[[#This Row],[Categoria]]</f>
        <v>0</v>
      </c>
      <c r="X356" s="162"/>
      <c r="Y356" s="162"/>
      <c r="Z356" s="162"/>
      <c r="AA356" s="162"/>
      <c r="AB356" s="150" t="str">
        <f t="shared" si="16"/>
        <v/>
      </c>
      <c r="AD356" s="157"/>
      <c r="AE356" s="158" t="str">
        <f>IF(Tabela13124101821[[#This Row],[Diagnóstico]]="Não Prenha ",Tabela13391720[[#This Row],[Vaca]],"-")</f>
        <v>-</v>
      </c>
      <c r="AF356" s="162"/>
      <c r="AG356" s="162"/>
      <c r="AH356" s="162"/>
      <c r="AI356" s="162"/>
      <c r="AJ356" s="162"/>
      <c r="AK356" s="162">
        <f>Tabela13391720[[#This Row],[Categoria]]</f>
        <v>0</v>
      </c>
      <c r="AL356" s="162"/>
      <c r="AM356" s="162"/>
      <c r="AN356" s="162"/>
      <c r="AO356" s="162"/>
      <c r="AP356" s="150" t="str">
        <f t="shared" si="17"/>
        <v/>
      </c>
    </row>
    <row r="357" spans="1:42" s="144" customFormat="1" ht="16.5" x14ac:dyDescent="0.25">
      <c r="A357" s="159"/>
      <c r="B357" s="157"/>
      <c r="C357" s="158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50" t="str">
        <f t="shared" si="15"/>
        <v/>
      </c>
      <c r="P357" s="157"/>
      <c r="Q357" s="158" t="str">
        <f>IF(Tabela13391720[[#This Row],[Diagnóstico]]="Não Prenha",Tabela13391720[[#This Row],[Vaca]],"-")</f>
        <v>-</v>
      </c>
      <c r="R357" s="162" t="str">
        <f>IF(Tabela13391720[[#This Row],[Diagnóstico]]="Não Prenha",Tabela13391720[[#This Row],[E.C.C DG]],"-")</f>
        <v>-</v>
      </c>
      <c r="S357" s="162"/>
      <c r="T357" s="162" t="str">
        <f>IF(Tabela13391720[[#This Row],[Diagnóstico]]="Não Prenha",Tabela13391720[[#This Row],[E.C.C. IA]],"-")</f>
        <v>-</v>
      </c>
      <c r="U357" s="162" t="str">
        <f>IF(Tabela13391720[[#This Row],[Diagnóstico]]="Não Prenha",Tabela13391720[[#This Row],[Raça IA]],"-")</f>
        <v>-</v>
      </c>
      <c r="V357" s="162"/>
      <c r="W357" s="162">
        <f>Tabela13391720[[#This Row],[Categoria]]</f>
        <v>0</v>
      </c>
      <c r="X357" s="162"/>
      <c r="Y357" s="162"/>
      <c r="Z357" s="162"/>
      <c r="AA357" s="162"/>
      <c r="AB357" s="150" t="str">
        <f t="shared" si="16"/>
        <v/>
      </c>
      <c r="AD357" s="157"/>
      <c r="AE357" s="158" t="str">
        <f>IF(Tabela13124101821[[#This Row],[Diagnóstico]]="Não Prenha ",Tabela13391720[[#This Row],[Vaca]],"-")</f>
        <v>-</v>
      </c>
      <c r="AF357" s="162"/>
      <c r="AG357" s="162"/>
      <c r="AH357" s="162"/>
      <c r="AI357" s="162"/>
      <c r="AJ357" s="162"/>
      <c r="AK357" s="162">
        <f>Tabela13391720[[#This Row],[Categoria]]</f>
        <v>0</v>
      </c>
      <c r="AL357" s="162"/>
      <c r="AM357" s="162"/>
      <c r="AN357" s="162"/>
      <c r="AO357" s="162"/>
      <c r="AP357" s="150" t="str">
        <f t="shared" si="17"/>
        <v/>
      </c>
    </row>
    <row r="358" spans="1:42" s="144" customFormat="1" ht="16.5" x14ac:dyDescent="0.25">
      <c r="A358" s="159"/>
      <c r="B358" s="157"/>
      <c r="C358" s="158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50" t="str">
        <f t="shared" si="15"/>
        <v/>
      </c>
      <c r="P358" s="157"/>
      <c r="Q358" s="158" t="str">
        <f>IF(Tabela13391720[[#This Row],[Diagnóstico]]="Não Prenha",Tabela13391720[[#This Row],[Vaca]],"-")</f>
        <v>-</v>
      </c>
      <c r="R358" s="162" t="str">
        <f>IF(Tabela13391720[[#This Row],[Diagnóstico]]="Não Prenha",Tabela13391720[[#This Row],[E.C.C DG]],"-")</f>
        <v>-</v>
      </c>
      <c r="S358" s="162"/>
      <c r="T358" s="162" t="str">
        <f>IF(Tabela13391720[[#This Row],[Diagnóstico]]="Não Prenha",Tabela13391720[[#This Row],[E.C.C. IA]],"-")</f>
        <v>-</v>
      </c>
      <c r="U358" s="162" t="str">
        <f>IF(Tabela13391720[[#This Row],[Diagnóstico]]="Não Prenha",Tabela13391720[[#This Row],[Raça IA]],"-")</f>
        <v>-</v>
      </c>
      <c r="V358" s="162"/>
      <c r="W358" s="162">
        <f>Tabela13391720[[#This Row],[Categoria]]</f>
        <v>0</v>
      </c>
      <c r="X358" s="162"/>
      <c r="Y358" s="162"/>
      <c r="Z358" s="162"/>
      <c r="AA358" s="162"/>
      <c r="AB358" s="150" t="str">
        <f t="shared" si="16"/>
        <v/>
      </c>
      <c r="AD358" s="157"/>
      <c r="AE358" s="158" t="str">
        <f>IF(Tabela13124101821[[#This Row],[Diagnóstico]]="Não Prenha ",Tabela13391720[[#This Row],[Vaca]],"-")</f>
        <v>-</v>
      </c>
      <c r="AF358" s="162"/>
      <c r="AG358" s="162"/>
      <c r="AH358" s="162"/>
      <c r="AI358" s="162"/>
      <c r="AJ358" s="162"/>
      <c r="AK358" s="162">
        <f>Tabela13391720[[#This Row],[Categoria]]</f>
        <v>0</v>
      </c>
      <c r="AL358" s="162"/>
      <c r="AM358" s="162"/>
      <c r="AN358" s="162"/>
      <c r="AO358" s="162"/>
      <c r="AP358" s="150" t="str">
        <f t="shared" si="17"/>
        <v/>
      </c>
    </row>
    <row r="359" spans="1:42" s="144" customFormat="1" ht="16.5" x14ac:dyDescent="0.25">
      <c r="A359" s="159"/>
      <c r="B359" s="157"/>
      <c r="C359" s="158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50" t="str">
        <f t="shared" si="15"/>
        <v/>
      </c>
      <c r="P359" s="157"/>
      <c r="Q359" s="158" t="str">
        <f>IF(Tabela13391720[[#This Row],[Diagnóstico]]="Não Prenha",Tabela13391720[[#This Row],[Vaca]],"-")</f>
        <v>-</v>
      </c>
      <c r="R359" s="162" t="str">
        <f>IF(Tabela13391720[[#This Row],[Diagnóstico]]="Não Prenha",Tabela13391720[[#This Row],[E.C.C DG]],"-")</f>
        <v>-</v>
      </c>
      <c r="S359" s="162"/>
      <c r="T359" s="162" t="str">
        <f>IF(Tabela13391720[[#This Row],[Diagnóstico]]="Não Prenha",Tabela13391720[[#This Row],[E.C.C. IA]],"-")</f>
        <v>-</v>
      </c>
      <c r="U359" s="162" t="str">
        <f>IF(Tabela13391720[[#This Row],[Diagnóstico]]="Não Prenha",Tabela13391720[[#This Row],[Raça IA]],"-")</f>
        <v>-</v>
      </c>
      <c r="V359" s="162"/>
      <c r="W359" s="162">
        <f>Tabela13391720[[#This Row],[Categoria]]</f>
        <v>0</v>
      </c>
      <c r="X359" s="162"/>
      <c r="Y359" s="162"/>
      <c r="Z359" s="162"/>
      <c r="AA359" s="162"/>
      <c r="AB359" s="150" t="str">
        <f t="shared" si="16"/>
        <v/>
      </c>
      <c r="AD359" s="157"/>
      <c r="AE359" s="158" t="str">
        <f>IF(Tabela13124101821[[#This Row],[Diagnóstico]]="Não Prenha ",Tabela13391720[[#This Row],[Vaca]],"-")</f>
        <v>-</v>
      </c>
      <c r="AF359" s="162"/>
      <c r="AG359" s="162"/>
      <c r="AH359" s="162"/>
      <c r="AI359" s="162"/>
      <c r="AJ359" s="162"/>
      <c r="AK359" s="162">
        <f>Tabela13391720[[#This Row],[Categoria]]</f>
        <v>0</v>
      </c>
      <c r="AL359" s="162"/>
      <c r="AM359" s="162"/>
      <c r="AN359" s="162"/>
      <c r="AO359" s="162"/>
      <c r="AP359" s="150" t="str">
        <f t="shared" si="17"/>
        <v/>
      </c>
    </row>
    <row r="360" spans="1:42" s="144" customFormat="1" ht="16.5" x14ac:dyDescent="0.25">
      <c r="A360" s="159"/>
      <c r="B360" s="157"/>
      <c r="C360" s="158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50" t="str">
        <f t="shared" si="15"/>
        <v/>
      </c>
      <c r="P360" s="157"/>
      <c r="Q360" s="158" t="str">
        <f>IF(Tabela13391720[[#This Row],[Diagnóstico]]="Não Prenha",Tabela13391720[[#This Row],[Vaca]],"-")</f>
        <v>-</v>
      </c>
      <c r="R360" s="162" t="str">
        <f>IF(Tabela13391720[[#This Row],[Diagnóstico]]="Não Prenha",Tabela13391720[[#This Row],[E.C.C DG]],"-")</f>
        <v>-</v>
      </c>
      <c r="S360" s="162"/>
      <c r="T360" s="162" t="str">
        <f>IF(Tabela13391720[[#This Row],[Diagnóstico]]="Não Prenha",Tabela13391720[[#This Row],[E.C.C. IA]],"-")</f>
        <v>-</v>
      </c>
      <c r="U360" s="162" t="str">
        <f>IF(Tabela13391720[[#This Row],[Diagnóstico]]="Não Prenha",Tabela13391720[[#This Row],[Raça IA]],"-")</f>
        <v>-</v>
      </c>
      <c r="V360" s="162"/>
      <c r="W360" s="162">
        <f>Tabela13391720[[#This Row],[Categoria]]</f>
        <v>0</v>
      </c>
      <c r="X360" s="162"/>
      <c r="Y360" s="162"/>
      <c r="Z360" s="162"/>
      <c r="AA360" s="162"/>
      <c r="AB360" s="150" t="str">
        <f t="shared" si="16"/>
        <v/>
      </c>
      <c r="AD360" s="157"/>
      <c r="AE360" s="158" t="str">
        <f>IF(Tabela13124101821[[#This Row],[Diagnóstico]]="Não Prenha ",Tabela13391720[[#This Row],[Vaca]],"-")</f>
        <v>-</v>
      </c>
      <c r="AF360" s="162"/>
      <c r="AG360" s="162"/>
      <c r="AH360" s="162"/>
      <c r="AI360" s="162"/>
      <c r="AJ360" s="162"/>
      <c r="AK360" s="162">
        <f>Tabela13391720[[#This Row],[Categoria]]</f>
        <v>0</v>
      </c>
      <c r="AL360" s="162"/>
      <c r="AM360" s="162"/>
      <c r="AN360" s="162"/>
      <c r="AO360" s="162"/>
      <c r="AP360" s="150" t="str">
        <f t="shared" si="17"/>
        <v/>
      </c>
    </row>
    <row r="361" spans="1:42" s="144" customFormat="1" ht="16.5" x14ac:dyDescent="0.25">
      <c r="A361" s="159"/>
      <c r="B361" s="157"/>
      <c r="C361" s="158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50" t="str">
        <f t="shared" si="15"/>
        <v/>
      </c>
      <c r="P361" s="157"/>
      <c r="Q361" s="158" t="str">
        <f>IF(Tabela13391720[[#This Row],[Diagnóstico]]="Não Prenha",Tabela13391720[[#This Row],[Vaca]],"-")</f>
        <v>-</v>
      </c>
      <c r="R361" s="162" t="str">
        <f>IF(Tabela13391720[[#This Row],[Diagnóstico]]="Não Prenha",Tabela13391720[[#This Row],[E.C.C DG]],"-")</f>
        <v>-</v>
      </c>
      <c r="S361" s="162"/>
      <c r="T361" s="162" t="str">
        <f>IF(Tabela13391720[[#This Row],[Diagnóstico]]="Não Prenha",Tabela13391720[[#This Row],[E.C.C. IA]],"-")</f>
        <v>-</v>
      </c>
      <c r="U361" s="162" t="str">
        <f>IF(Tabela13391720[[#This Row],[Diagnóstico]]="Não Prenha",Tabela13391720[[#This Row],[Raça IA]],"-")</f>
        <v>-</v>
      </c>
      <c r="V361" s="162"/>
      <c r="W361" s="162">
        <f>Tabela13391720[[#This Row],[Categoria]]</f>
        <v>0</v>
      </c>
      <c r="X361" s="162"/>
      <c r="Y361" s="162"/>
      <c r="Z361" s="162"/>
      <c r="AA361" s="162"/>
      <c r="AB361" s="150" t="str">
        <f t="shared" si="16"/>
        <v/>
      </c>
      <c r="AD361" s="157"/>
      <c r="AE361" s="158" t="str">
        <f>IF(Tabela13124101821[[#This Row],[Diagnóstico]]="Não Prenha ",Tabela13391720[[#This Row],[Vaca]],"-")</f>
        <v>-</v>
      </c>
      <c r="AF361" s="162"/>
      <c r="AG361" s="162"/>
      <c r="AH361" s="162"/>
      <c r="AI361" s="162"/>
      <c r="AJ361" s="162"/>
      <c r="AK361" s="162">
        <f>Tabela13391720[[#This Row],[Categoria]]</f>
        <v>0</v>
      </c>
      <c r="AL361" s="162"/>
      <c r="AM361" s="162"/>
      <c r="AN361" s="162"/>
      <c r="AO361" s="162"/>
      <c r="AP361" s="150" t="str">
        <f t="shared" si="17"/>
        <v/>
      </c>
    </row>
    <row r="362" spans="1:42" s="144" customFormat="1" ht="16.5" x14ac:dyDescent="0.25">
      <c r="A362" s="159"/>
      <c r="B362" s="157"/>
      <c r="C362" s="158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50" t="str">
        <f t="shared" si="15"/>
        <v/>
      </c>
      <c r="P362" s="157"/>
      <c r="Q362" s="158" t="str">
        <f>IF(Tabela13391720[[#This Row],[Diagnóstico]]="Não Prenha",Tabela13391720[[#This Row],[Vaca]],"-")</f>
        <v>-</v>
      </c>
      <c r="R362" s="162" t="str">
        <f>IF(Tabela13391720[[#This Row],[Diagnóstico]]="Não Prenha",Tabela13391720[[#This Row],[E.C.C DG]],"-")</f>
        <v>-</v>
      </c>
      <c r="S362" s="162"/>
      <c r="T362" s="162" t="str">
        <f>IF(Tabela13391720[[#This Row],[Diagnóstico]]="Não Prenha",Tabela13391720[[#This Row],[E.C.C. IA]],"-")</f>
        <v>-</v>
      </c>
      <c r="U362" s="162" t="str">
        <f>IF(Tabela13391720[[#This Row],[Diagnóstico]]="Não Prenha",Tabela13391720[[#This Row],[Raça IA]],"-")</f>
        <v>-</v>
      </c>
      <c r="V362" s="162"/>
      <c r="W362" s="162">
        <f>Tabela13391720[[#This Row],[Categoria]]</f>
        <v>0</v>
      </c>
      <c r="X362" s="162"/>
      <c r="Y362" s="162"/>
      <c r="Z362" s="162"/>
      <c r="AA362" s="162"/>
      <c r="AB362" s="150" t="str">
        <f t="shared" si="16"/>
        <v/>
      </c>
      <c r="AD362" s="157"/>
      <c r="AE362" s="158" t="str">
        <f>IF(Tabela13124101821[[#This Row],[Diagnóstico]]="Não Prenha ",Tabela13391720[[#This Row],[Vaca]],"-")</f>
        <v>-</v>
      </c>
      <c r="AF362" s="162"/>
      <c r="AG362" s="162"/>
      <c r="AH362" s="162"/>
      <c r="AI362" s="162"/>
      <c r="AJ362" s="162"/>
      <c r="AK362" s="162">
        <f>Tabela13391720[[#This Row],[Categoria]]</f>
        <v>0</v>
      </c>
      <c r="AL362" s="162"/>
      <c r="AM362" s="162"/>
      <c r="AN362" s="162"/>
      <c r="AO362" s="162"/>
      <c r="AP362" s="150" t="str">
        <f t="shared" si="17"/>
        <v/>
      </c>
    </row>
    <row r="363" spans="1:42" s="144" customFormat="1" ht="16.5" x14ac:dyDescent="0.25">
      <c r="A363" s="159"/>
      <c r="B363" s="157"/>
      <c r="C363" s="158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50" t="str">
        <f t="shared" si="15"/>
        <v/>
      </c>
      <c r="P363" s="157"/>
      <c r="Q363" s="158" t="str">
        <f>IF(Tabela13391720[[#This Row],[Diagnóstico]]="Não Prenha",Tabela13391720[[#This Row],[Vaca]],"-")</f>
        <v>-</v>
      </c>
      <c r="R363" s="162" t="str">
        <f>IF(Tabela13391720[[#This Row],[Diagnóstico]]="Não Prenha",Tabela13391720[[#This Row],[E.C.C DG]],"-")</f>
        <v>-</v>
      </c>
      <c r="S363" s="162"/>
      <c r="T363" s="162" t="str">
        <f>IF(Tabela13391720[[#This Row],[Diagnóstico]]="Não Prenha",Tabela13391720[[#This Row],[E.C.C. IA]],"-")</f>
        <v>-</v>
      </c>
      <c r="U363" s="162" t="str">
        <f>IF(Tabela13391720[[#This Row],[Diagnóstico]]="Não Prenha",Tabela13391720[[#This Row],[Raça IA]],"-")</f>
        <v>-</v>
      </c>
      <c r="V363" s="162"/>
      <c r="W363" s="162">
        <f>Tabela13391720[[#This Row],[Categoria]]</f>
        <v>0</v>
      </c>
      <c r="X363" s="162"/>
      <c r="Y363" s="162"/>
      <c r="Z363" s="162"/>
      <c r="AA363" s="162"/>
      <c r="AB363" s="150" t="str">
        <f t="shared" si="16"/>
        <v/>
      </c>
      <c r="AD363" s="157"/>
      <c r="AE363" s="158" t="str">
        <f>IF(Tabela13124101821[[#This Row],[Diagnóstico]]="Não Prenha ",Tabela13391720[[#This Row],[Vaca]],"-")</f>
        <v>-</v>
      </c>
      <c r="AF363" s="162"/>
      <c r="AG363" s="162"/>
      <c r="AH363" s="162"/>
      <c r="AI363" s="162"/>
      <c r="AJ363" s="162"/>
      <c r="AK363" s="162">
        <f>Tabela13391720[[#This Row],[Categoria]]</f>
        <v>0</v>
      </c>
      <c r="AL363" s="162"/>
      <c r="AM363" s="162"/>
      <c r="AN363" s="162"/>
      <c r="AO363" s="162"/>
      <c r="AP363" s="150" t="str">
        <f t="shared" si="17"/>
        <v/>
      </c>
    </row>
    <row r="364" spans="1:42" s="144" customFormat="1" ht="16.5" x14ac:dyDescent="0.25">
      <c r="A364" s="159"/>
      <c r="B364" s="157"/>
      <c r="C364" s="158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50" t="str">
        <f t="shared" si="15"/>
        <v/>
      </c>
      <c r="P364" s="157"/>
      <c r="Q364" s="158" t="str">
        <f>IF(Tabela13391720[[#This Row],[Diagnóstico]]="Não Prenha",Tabela13391720[[#This Row],[Vaca]],"-")</f>
        <v>-</v>
      </c>
      <c r="R364" s="162" t="str">
        <f>IF(Tabela13391720[[#This Row],[Diagnóstico]]="Não Prenha",Tabela13391720[[#This Row],[E.C.C DG]],"-")</f>
        <v>-</v>
      </c>
      <c r="S364" s="162"/>
      <c r="T364" s="162" t="str">
        <f>IF(Tabela13391720[[#This Row],[Diagnóstico]]="Não Prenha",Tabela13391720[[#This Row],[E.C.C. IA]],"-")</f>
        <v>-</v>
      </c>
      <c r="U364" s="162" t="str">
        <f>IF(Tabela13391720[[#This Row],[Diagnóstico]]="Não Prenha",Tabela13391720[[#This Row],[Raça IA]],"-")</f>
        <v>-</v>
      </c>
      <c r="V364" s="162"/>
      <c r="W364" s="162">
        <f>Tabela13391720[[#This Row],[Categoria]]</f>
        <v>0</v>
      </c>
      <c r="X364" s="162"/>
      <c r="Y364" s="162"/>
      <c r="Z364" s="162"/>
      <c r="AA364" s="162"/>
      <c r="AB364" s="150" t="str">
        <f t="shared" si="16"/>
        <v/>
      </c>
      <c r="AD364" s="157"/>
      <c r="AE364" s="158" t="str">
        <f>IF(Tabela13124101821[[#This Row],[Diagnóstico]]="Não Prenha ",Tabela13391720[[#This Row],[Vaca]],"-")</f>
        <v>-</v>
      </c>
      <c r="AF364" s="162"/>
      <c r="AG364" s="162"/>
      <c r="AH364" s="162"/>
      <c r="AI364" s="162"/>
      <c r="AJ364" s="162"/>
      <c r="AK364" s="162">
        <f>Tabela13391720[[#This Row],[Categoria]]</f>
        <v>0</v>
      </c>
      <c r="AL364" s="162"/>
      <c r="AM364" s="162"/>
      <c r="AN364" s="162"/>
      <c r="AO364" s="162"/>
      <c r="AP364" s="150" t="str">
        <f t="shared" si="17"/>
        <v/>
      </c>
    </row>
    <row r="365" spans="1:42" s="144" customFormat="1" ht="16.5" x14ac:dyDescent="0.25">
      <c r="A365" s="159"/>
      <c r="B365" s="157"/>
      <c r="C365" s="158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50" t="str">
        <f t="shared" si="15"/>
        <v/>
      </c>
      <c r="P365" s="157"/>
      <c r="Q365" s="158" t="str">
        <f>IF(Tabela13391720[[#This Row],[Diagnóstico]]="Não Prenha",Tabela13391720[[#This Row],[Vaca]],"-")</f>
        <v>-</v>
      </c>
      <c r="R365" s="162" t="str">
        <f>IF(Tabela13391720[[#This Row],[Diagnóstico]]="Não Prenha",Tabela13391720[[#This Row],[E.C.C DG]],"-")</f>
        <v>-</v>
      </c>
      <c r="S365" s="162"/>
      <c r="T365" s="162" t="str">
        <f>IF(Tabela13391720[[#This Row],[Diagnóstico]]="Não Prenha",Tabela13391720[[#This Row],[E.C.C. IA]],"-")</f>
        <v>-</v>
      </c>
      <c r="U365" s="162" t="str">
        <f>IF(Tabela13391720[[#This Row],[Diagnóstico]]="Não Prenha",Tabela13391720[[#This Row],[Raça IA]],"-")</f>
        <v>-</v>
      </c>
      <c r="V365" s="162"/>
      <c r="W365" s="162">
        <f>Tabela13391720[[#This Row],[Categoria]]</f>
        <v>0</v>
      </c>
      <c r="X365" s="162"/>
      <c r="Y365" s="162"/>
      <c r="Z365" s="162"/>
      <c r="AA365" s="162"/>
      <c r="AB365" s="150" t="str">
        <f t="shared" si="16"/>
        <v/>
      </c>
      <c r="AD365" s="157"/>
      <c r="AE365" s="158" t="str">
        <f>IF(Tabela13124101821[[#This Row],[Diagnóstico]]="Não Prenha ",Tabela13391720[[#This Row],[Vaca]],"-")</f>
        <v>-</v>
      </c>
      <c r="AF365" s="162"/>
      <c r="AG365" s="162"/>
      <c r="AH365" s="162"/>
      <c r="AI365" s="162"/>
      <c r="AJ365" s="162"/>
      <c r="AK365" s="162">
        <f>Tabela13391720[[#This Row],[Categoria]]</f>
        <v>0</v>
      </c>
      <c r="AL365" s="162"/>
      <c r="AM365" s="162"/>
      <c r="AN365" s="162"/>
      <c r="AO365" s="162"/>
      <c r="AP365" s="150" t="str">
        <f t="shared" si="17"/>
        <v/>
      </c>
    </row>
    <row r="366" spans="1:42" s="144" customFormat="1" ht="16.5" x14ac:dyDescent="0.25">
      <c r="A366" s="159"/>
      <c r="B366" s="157"/>
      <c r="C366" s="158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50" t="str">
        <f t="shared" si="15"/>
        <v/>
      </c>
      <c r="P366" s="157"/>
      <c r="Q366" s="158" t="str">
        <f>IF(Tabela13391720[[#This Row],[Diagnóstico]]="Não Prenha",Tabela13391720[[#This Row],[Vaca]],"-")</f>
        <v>-</v>
      </c>
      <c r="R366" s="162" t="str">
        <f>IF(Tabela13391720[[#This Row],[Diagnóstico]]="Não Prenha",Tabela13391720[[#This Row],[E.C.C DG]],"-")</f>
        <v>-</v>
      </c>
      <c r="S366" s="162"/>
      <c r="T366" s="162" t="str">
        <f>IF(Tabela13391720[[#This Row],[Diagnóstico]]="Não Prenha",Tabela13391720[[#This Row],[E.C.C. IA]],"-")</f>
        <v>-</v>
      </c>
      <c r="U366" s="162" t="str">
        <f>IF(Tabela13391720[[#This Row],[Diagnóstico]]="Não Prenha",Tabela13391720[[#This Row],[Raça IA]],"-")</f>
        <v>-</v>
      </c>
      <c r="V366" s="162"/>
      <c r="W366" s="162">
        <f>Tabela13391720[[#This Row],[Categoria]]</f>
        <v>0</v>
      </c>
      <c r="X366" s="162"/>
      <c r="Y366" s="162"/>
      <c r="Z366" s="162"/>
      <c r="AA366" s="162"/>
      <c r="AB366" s="150" t="str">
        <f t="shared" si="16"/>
        <v/>
      </c>
      <c r="AD366" s="157"/>
      <c r="AE366" s="158" t="str">
        <f>IF(Tabela13124101821[[#This Row],[Diagnóstico]]="Não Prenha ",Tabela13391720[[#This Row],[Vaca]],"-")</f>
        <v>-</v>
      </c>
      <c r="AF366" s="162"/>
      <c r="AG366" s="162"/>
      <c r="AH366" s="162"/>
      <c r="AI366" s="162"/>
      <c r="AJ366" s="162"/>
      <c r="AK366" s="162">
        <f>Tabela13391720[[#This Row],[Categoria]]</f>
        <v>0</v>
      </c>
      <c r="AL366" s="162"/>
      <c r="AM366" s="162"/>
      <c r="AN366" s="162"/>
      <c r="AO366" s="162"/>
      <c r="AP366" s="150" t="str">
        <f t="shared" si="17"/>
        <v/>
      </c>
    </row>
    <row r="367" spans="1:42" s="144" customFormat="1" ht="16.5" x14ac:dyDescent="0.25">
      <c r="A367" s="159"/>
      <c r="B367" s="157"/>
      <c r="C367" s="158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50" t="str">
        <f t="shared" si="15"/>
        <v/>
      </c>
      <c r="P367" s="157"/>
      <c r="Q367" s="158" t="str">
        <f>IF(Tabela13391720[[#This Row],[Diagnóstico]]="Não Prenha",Tabela13391720[[#This Row],[Vaca]],"-")</f>
        <v>-</v>
      </c>
      <c r="R367" s="162" t="str">
        <f>IF(Tabela13391720[[#This Row],[Diagnóstico]]="Não Prenha",Tabela13391720[[#This Row],[E.C.C DG]],"-")</f>
        <v>-</v>
      </c>
      <c r="S367" s="162"/>
      <c r="T367" s="162" t="str">
        <f>IF(Tabela13391720[[#This Row],[Diagnóstico]]="Não Prenha",Tabela13391720[[#This Row],[E.C.C. IA]],"-")</f>
        <v>-</v>
      </c>
      <c r="U367" s="162" t="str">
        <f>IF(Tabela13391720[[#This Row],[Diagnóstico]]="Não Prenha",Tabela13391720[[#This Row],[Raça IA]],"-")</f>
        <v>-</v>
      </c>
      <c r="V367" s="162"/>
      <c r="W367" s="162">
        <f>Tabela13391720[[#This Row],[Categoria]]</f>
        <v>0</v>
      </c>
      <c r="X367" s="162"/>
      <c r="Y367" s="162"/>
      <c r="Z367" s="162"/>
      <c r="AA367" s="162"/>
      <c r="AB367" s="150" t="str">
        <f t="shared" si="16"/>
        <v/>
      </c>
      <c r="AD367" s="157"/>
      <c r="AE367" s="158" t="str">
        <f>IF(Tabela13124101821[[#This Row],[Diagnóstico]]="Não Prenha ",Tabela13391720[[#This Row],[Vaca]],"-")</f>
        <v>-</v>
      </c>
      <c r="AF367" s="162"/>
      <c r="AG367" s="162"/>
      <c r="AH367" s="162"/>
      <c r="AI367" s="162"/>
      <c r="AJ367" s="162"/>
      <c r="AK367" s="162">
        <f>Tabela13391720[[#This Row],[Categoria]]</f>
        <v>0</v>
      </c>
      <c r="AL367" s="162"/>
      <c r="AM367" s="162"/>
      <c r="AN367" s="162"/>
      <c r="AO367" s="162"/>
      <c r="AP367" s="150" t="str">
        <f t="shared" si="17"/>
        <v/>
      </c>
    </row>
    <row r="368" spans="1:42" s="144" customFormat="1" ht="16.5" x14ac:dyDescent="0.25">
      <c r="A368" s="159"/>
      <c r="B368" s="157"/>
      <c r="C368" s="158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50" t="str">
        <f t="shared" si="15"/>
        <v/>
      </c>
      <c r="P368" s="157"/>
      <c r="Q368" s="158" t="str">
        <f>IF(Tabela13391720[[#This Row],[Diagnóstico]]="Não Prenha",Tabela13391720[[#This Row],[Vaca]],"-")</f>
        <v>-</v>
      </c>
      <c r="R368" s="162" t="str">
        <f>IF(Tabela13391720[[#This Row],[Diagnóstico]]="Não Prenha",Tabela13391720[[#This Row],[E.C.C DG]],"-")</f>
        <v>-</v>
      </c>
      <c r="S368" s="162"/>
      <c r="T368" s="162" t="str">
        <f>IF(Tabela13391720[[#This Row],[Diagnóstico]]="Não Prenha",Tabela13391720[[#This Row],[E.C.C. IA]],"-")</f>
        <v>-</v>
      </c>
      <c r="U368" s="162" t="str">
        <f>IF(Tabela13391720[[#This Row],[Diagnóstico]]="Não Prenha",Tabela13391720[[#This Row],[Raça IA]],"-")</f>
        <v>-</v>
      </c>
      <c r="V368" s="162"/>
      <c r="W368" s="162">
        <f>Tabela13391720[[#This Row],[Categoria]]</f>
        <v>0</v>
      </c>
      <c r="X368" s="162"/>
      <c r="Y368" s="162"/>
      <c r="Z368" s="162"/>
      <c r="AA368" s="162"/>
      <c r="AB368" s="150" t="str">
        <f t="shared" si="16"/>
        <v/>
      </c>
      <c r="AD368" s="157"/>
      <c r="AE368" s="158" t="str">
        <f>IF(Tabela13124101821[[#This Row],[Diagnóstico]]="Não Prenha ",Tabela13391720[[#This Row],[Vaca]],"-")</f>
        <v>-</v>
      </c>
      <c r="AF368" s="162"/>
      <c r="AG368" s="162"/>
      <c r="AH368" s="162"/>
      <c r="AI368" s="162"/>
      <c r="AJ368" s="162"/>
      <c r="AK368" s="162">
        <f>Tabela13391720[[#This Row],[Categoria]]</f>
        <v>0</v>
      </c>
      <c r="AL368" s="162"/>
      <c r="AM368" s="162"/>
      <c r="AN368" s="162"/>
      <c r="AO368" s="162"/>
      <c r="AP368" s="150" t="str">
        <f t="shared" si="17"/>
        <v/>
      </c>
    </row>
    <row r="369" spans="1:42" s="144" customFormat="1" ht="16.5" x14ac:dyDescent="0.25">
      <c r="A369" s="159"/>
      <c r="B369" s="157"/>
      <c r="C369" s="158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50" t="str">
        <f t="shared" si="15"/>
        <v/>
      </c>
      <c r="P369" s="157"/>
      <c r="Q369" s="158" t="str">
        <f>IF(Tabela13391720[[#This Row],[Diagnóstico]]="Não Prenha",Tabela13391720[[#This Row],[Vaca]],"-")</f>
        <v>-</v>
      </c>
      <c r="R369" s="162" t="str">
        <f>IF(Tabela13391720[[#This Row],[Diagnóstico]]="Não Prenha",Tabela13391720[[#This Row],[E.C.C DG]],"-")</f>
        <v>-</v>
      </c>
      <c r="S369" s="162"/>
      <c r="T369" s="162" t="str">
        <f>IF(Tabela13391720[[#This Row],[Diagnóstico]]="Não Prenha",Tabela13391720[[#This Row],[E.C.C. IA]],"-")</f>
        <v>-</v>
      </c>
      <c r="U369" s="162" t="str">
        <f>IF(Tabela13391720[[#This Row],[Diagnóstico]]="Não Prenha",Tabela13391720[[#This Row],[Raça IA]],"-")</f>
        <v>-</v>
      </c>
      <c r="V369" s="162"/>
      <c r="W369" s="162">
        <f>Tabela13391720[[#This Row],[Categoria]]</f>
        <v>0</v>
      </c>
      <c r="X369" s="162"/>
      <c r="Y369" s="162"/>
      <c r="Z369" s="162"/>
      <c r="AA369" s="162"/>
      <c r="AB369" s="150" t="str">
        <f t="shared" si="16"/>
        <v/>
      </c>
      <c r="AD369" s="157"/>
      <c r="AE369" s="158" t="str">
        <f>IF(Tabela13124101821[[#This Row],[Diagnóstico]]="Não Prenha ",Tabela13391720[[#This Row],[Vaca]],"-")</f>
        <v>-</v>
      </c>
      <c r="AF369" s="162"/>
      <c r="AG369" s="162"/>
      <c r="AH369" s="162"/>
      <c r="AI369" s="162"/>
      <c r="AJ369" s="162"/>
      <c r="AK369" s="162">
        <f>Tabela13391720[[#This Row],[Categoria]]</f>
        <v>0</v>
      </c>
      <c r="AL369" s="162"/>
      <c r="AM369" s="162"/>
      <c r="AN369" s="162"/>
      <c r="AO369" s="162"/>
      <c r="AP369" s="150" t="str">
        <f t="shared" si="17"/>
        <v/>
      </c>
    </row>
    <row r="370" spans="1:42" s="144" customFormat="1" ht="16.5" x14ac:dyDescent="0.25">
      <c r="A370" s="159"/>
      <c r="B370" s="157"/>
      <c r="C370" s="158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50" t="str">
        <f t="shared" si="15"/>
        <v/>
      </c>
      <c r="P370" s="157"/>
      <c r="Q370" s="158" t="str">
        <f>IF(Tabela13391720[[#This Row],[Diagnóstico]]="Não Prenha",Tabela13391720[[#This Row],[Vaca]],"-")</f>
        <v>-</v>
      </c>
      <c r="R370" s="162" t="str">
        <f>IF(Tabela13391720[[#This Row],[Diagnóstico]]="Não Prenha",Tabela13391720[[#This Row],[E.C.C DG]],"-")</f>
        <v>-</v>
      </c>
      <c r="S370" s="162"/>
      <c r="T370" s="162" t="str">
        <f>IF(Tabela13391720[[#This Row],[Diagnóstico]]="Não Prenha",Tabela13391720[[#This Row],[E.C.C. IA]],"-")</f>
        <v>-</v>
      </c>
      <c r="U370" s="162" t="str">
        <f>IF(Tabela13391720[[#This Row],[Diagnóstico]]="Não Prenha",Tabela13391720[[#This Row],[Raça IA]],"-")</f>
        <v>-</v>
      </c>
      <c r="V370" s="162"/>
      <c r="W370" s="162">
        <f>Tabela13391720[[#This Row],[Categoria]]</f>
        <v>0</v>
      </c>
      <c r="X370" s="162"/>
      <c r="Y370" s="162"/>
      <c r="Z370" s="162"/>
      <c r="AA370" s="162"/>
      <c r="AB370" s="150" t="str">
        <f t="shared" si="16"/>
        <v/>
      </c>
      <c r="AD370" s="157"/>
      <c r="AE370" s="158" t="str">
        <f>IF(Tabela13124101821[[#This Row],[Diagnóstico]]="Não Prenha ",Tabela13391720[[#This Row],[Vaca]],"-")</f>
        <v>-</v>
      </c>
      <c r="AF370" s="162"/>
      <c r="AG370" s="162"/>
      <c r="AH370" s="162"/>
      <c r="AI370" s="162"/>
      <c r="AJ370" s="162"/>
      <c r="AK370" s="162">
        <f>Tabela13391720[[#This Row],[Categoria]]</f>
        <v>0</v>
      </c>
      <c r="AL370" s="162"/>
      <c r="AM370" s="162"/>
      <c r="AN370" s="162"/>
      <c r="AO370" s="162"/>
      <c r="AP370" s="150" t="str">
        <f t="shared" si="17"/>
        <v/>
      </c>
    </row>
    <row r="371" spans="1:42" s="144" customFormat="1" ht="16.5" x14ac:dyDescent="0.25">
      <c r="A371" s="159"/>
      <c r="B371" s="157"/>
      <c r="C371" s="158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50" t="str">
        <f t="shared" si="15"/>
        <v/>
      </c>
      <c r="P371" s="157"/>
      <c r="Q371" s="158" t="str">
        <f>IF(Tabela13391720[[#This Row],[Diagnóstico]]="Não Prenha",Tabela13391720[[#This Row],[Vaca]],"-")</f>
        <v>-</v>
      </c>
      <c r="R371" s="162" t="str">
        <f>IF(Tabela13391720[[#This Row],[Diagnóstico]]="Não Prenha",Tabela13391720[[#This Row],[E.C.C DG]],"-")</f>
        <v>-</v>
      </c>
      <c r="S371" s="162"/>
      <c r="T371" s="162" t="str">
        <f>IF(Tabela13391720[[#This Row],[Diagnóstico]]="Não Prenha",Tabela13391720[[#This Row],[E.C.C. IA]],"-")</f>
        <v>-</v>
      </c>
      <c r="U371" s="162" t="str">
        <f>IF(Tabela13391720[[#This Row],[Diagnóstico]]="Não Prenha",Tabela13391720[[#This Row],[Raça IA]],"-")</f>
        <v>-</v>
      </c>
      <c r="V371" s="162"/>
      <c r="W371" s="162">
        <f>Tabela13391720[[#This Row],[Categoria]]</f>
        <v>0</v>
      </c>
      <c r="X371" s="162"/>
      <c r="Y371" s="162"/>
      <c r="Z371" s="162"/>
      <c r="AA371" s="162"/>
      <c r="AB371" s="150" t="str">
        <f t="shared" si="16"/>
        <v/>
      </c>
      <c r="AD371" s="157"/>
      <c r="AE371" s="158" t="str">
        <f>IF(Tabela13124101821[[#This Row],[Diagnóstico]]="Não Prenha ",Tabela13391720[[#This Row],[Vaca]],"-")</f>
        <v>-</v>
      </c>
      <c r="AF371" s="162"/>
      <c r="AG371" s="162"/>
      <c r="AH371" s="162"/>
      <c r="AI371" s="162"/>
      <c r="AJ371" s="162"/>
      <c r="AK371" s="162">
        <f>Tabela13391720[[#This Row],[Categoria]]</f>
        <v>0</v>
      </c>
      <c r="AL371" s="162"/>
      <c r="AM371" s="162"/>
      <c r="AN371" s="162"/>
      <c r="AO371" s="162"/>
      <c r="AP371" s="150" t="str">
        <f t="shared" si="17"/>
        <v/>
      </c>
    </row>
    <row r="372" spans="1:42" s="144" customFormat="1" ht="16.5" x14ac:dyDescent="0.25">
      <c r="A372" s="159"/>
      <c r="B372" s="157"/>
      <c r="C372" s="158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50" t="str">
        <f t="shared" si="15"/>
        <v/>
      </c>
      <c r="P372" s="157"/>
      <c r="Q372" s="158" t="str">
        <f>IF(Tabela13391720[[#This Row],[Diagnóstico]]="Não Prenha",Tabela13391720[[#This Row],[Vaca]],"-")</f>
        <v>-</v>
      </c>
      <c r="R372" s="162" t="str">
        <f>IF(Tabela13391720[[#This Row],[Diagnóstico]]="Não Prenha",Tabela13391720[[#This Row],[E.C.C DG]],"-")</f>
        <v>-</v>
      </c>
      <c r="S372" s="162"/>
      <c r="T372" s="162" t="str">
        <f>IF(Tabela13391720[[#This Row],[Diagnóstico]]="Não Prenha",Tabela13391720[[#This Row],[E.C.C. IA]],"-")</f>
        <v>-</v>
      </c>
      <c r="U372" s="162" t="str">
        <f>IF(Tabela13391720[[#This Row],[Diagnóstico]]="Não Prenha",Tabela13391720[[#This Row],[Raça IA]],"-")</f>
        <v>-</v>
      </c>
      <c r="V372" s="162"/>
      <c r="W372" s="162">
        <f>Tabela13391720[[#This Row],[Categoria]]</f>
        <v>0</v>
      </c>
      <c r="X372" s="162"/>
      <c r="Y372" s="162"/>
      <c r="Z372" s="162"/>
      <c r="AA372" s="162"/>
      <c r="AB372" s="150" t="str">
        <f t="shared" si="16"/>
        <v/>
      </c>
      <c r="AD372" s="157"/>
      <c r="AE372" s="158" t="str">
        <f>IF(Tabela13124101821[[#This Row],[Diagnóstico]]="Não Prenha ",Tabela13391720[[#This Row],[Vaca]],"-")</f>
        <v>-</v>
      </c>
      <c r="AF372" s="162"/>
      <c r="AG372" s="162"/>
      <c r="AH372" s="162"/>
      <c r="AI372" s="162"/>
      <c r="AJ372" s="162"/>
      <c r="AK372" s="162">
        <f>Tabela13391720[[#This Row],[Categoria]]</f>
        <v>0</v>
      </c>
      <c r="AL372" s="162"/>
      <c r="AM372" s="162"/>
      <c r="AN372" s="162"/>
      <c r="AO372" s="162"/>
      <c r="AP372" s="150" t="str">
        <f t="shared" si="17"/>
        <v/>
      </c>
    </row>
    <row r="373" spans="1:42" s="144" customFormat="1" ht="16.5" x14ac:dyDescent="0.25">
      <c r="A373" s="159"/>
      <c r="B373" s="157"/>
      <c r="C373" s="158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50" t="str">
        <f t="shared" si="15"/>
        <v/>
      </c>
      <c r="P373" s="157"/>
      <c r="Q373" s="158" t="str">
        <f>IF(Tabela13391720[[#This Row],[Diagnóstico]]="Não Prenha",Tabela13391720[[#This Row],[Vaca]],"-")</f>
        <v>-</v>
      </c>
      <c r="R373" s="162" t="str">
        <f>IF(Tabela13391720[[#This Row],[Diagnóstico]]="Não Prenha",Tabela13391720[[#This Row],[E.C.C DG]],"-")</f>
        <v>-</v>
      </c>
      <c r="S373" s="162"/>
      <c r="T373" s="162" t="str">
        <f>IF(Tabela13391720[[#This Row],[Diagnóstico]]="Não Prenha",Tabela13391720[[#This Row],[E.C.C. IA]],"-")</f>
        <v>-</v>
      </c>
      <c r="U373" s="162" t="str">
        <f>IF(Tabela13391720[[#This Row],[Diagnóstico]]="Não Prenha",Tabela13391720[[#This Row],[Raça IA]],"-")</f>
        <v>-</v>
      </c>
      <c r="V373" s="162"/>
      <c r="W373" s="162">
        <f>Tabela13391720[[#This Row],[Categoria]]</f>
        <v>0</v>
      </c>
      <c r="X373" s="162"/>
      <c r="Y373" s="162"/>
      <c r="Z373" s="162"/>
      <c r="AA373" s="162"/>
      <c r="AB373" s="150" t="str">
        <f t="shared" si="16"/>
        <v/>
      </c>
      <c r="AD373" s="157"/>
      <c r="AE373" s="158" t="str">
        <f>IF(Tabela13124101821[[#This Row],[Diagnóstico]]="Não Prenha ",Tabela13391720[[#This Row],[Vaca]],"-")</f>
        <v>-</v>
      </c>
      <c r="AF373" s="162"/>
      <c r="AG373" s="162"/>
      <c r="AH373" s="162"/>
      <c r="AI373" s="162"/>
      <c r="AJ373" s="162"/>
      <c r="AK373" s="162">
        <f>Tabela13391720[[#This Row],[Categoria]]</f>
        <v>0</v>
      </c>
      <c r="AL373" s="162"/>
      <c r="AM373" s="162"/>
      <c r="AN373" s="162"/>
      <c r="AO373" s="162"/>
      <c r="AP373" s="150" t="str">
        <f t="shared" si="17"/>
        <v/>
      </c>
    </row>
    <row r="374" spans="1:42" s="144" customFormat="1" ht="16.5" x14ac:dyDescent="0.25">
      <c r="A374" s="159"/>
      <c r="B374" s="157"/>
      <c r="C374" s="158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50" t="str">
        <f t="shared" si="15"/>
        <v/>
      </c>
      <c r="P374" s="157"/>
      <c r="Q374" s="158" t="str">
        <f>IF(Tabela13391720[[#This Row],[Diagnóstico]]="Não Prenha",Tabela13391720[[#This Row],[Vaca]],"-")</f>
        <v>-</v>
      </c>
      <c r="R374" s="162" t="str">
        <f>IF(Tabela13391720[[#This Row],[Diagnóstico]]="Não Prenha",Tabela13391720[[#This Row],[E.C.C DG]],"-")</f>
        <v>-</v>
      </c>
      <c r="S374" s="162"/>
      <c r="T374" s="162" t="str">
        <f>IF(Tabela13391720[[#This Row],[Diagnóstico]]="Não Prenha",Tabela13391720[[#This Row],[E.C.C. IA]],"-")</f>
        <v>-</v>
      </c>
      <c r="U374" s="162" t="str">
        <f>IF(Tabela13391720[[#This Row],[Diagnóstico]]="Não Prenha",Tabela13391720[[#This Row],[Raça IA]],"-")</f>
        <v>-</v>
      </c>
      <c r="V374" s="162"/>
      <c r="W374" s="162">
        <f>Tabela13391720[[#This Row],[Categoria]]</f>
        <v>0</v>
      </c>
      <c r="X374" s="162"/>
      <c r="Y374" s="162"/>
      <c r="Z374" s="162"/>
      <c r="AA374" s="162"/>
      <c r="AB374" s="150" t="str">
        <f t="shared" si="16"/>
        <v/>
      </c>
      <c r="AD374" s="157"/>
      <c r="AE374" s="158" t="str">
        <f>IF(Tabela13124101821[[#This Row],[Diagnóstico]]="Não Prenha ",Tabela13391720[[#This Row],[Vaca]],"-")</f>
        <v>-</v>
      </c>
      <c r="AF374" s="162"/>
      <c r="AG374" s="162"/>
      <c r="AH374" s="162"/>
      <c r="AI374" s="162"/>
      <c r="AJ374" s="162"/>
      <c r="AK374" s="162">
        <f>Tabela13391720[[#This Row],[Categoria]]</f>
        <v>0</v>
      </c>
      <c r="AL374" s="162"/>
      <c r="AM374" s="162"/>
      <c r="AN374" s="162"/>
      <c r="AO374" s="162"/>
      <c r="AP374" s="150" t="str">
        <f t="shared" si="17"/>
        <v/>
      </c>
    </row>
    <row r="375" spans="1:42" s="144" customFormat="1" ht="16.5" x14ac:dyDescent="0.25">
      <c r="A375" s="159"/>
      <c r="B375" s="157"/>
      <c r="C375" s="158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50" t="str">
        <f t="shared" si="15"/>
        <v/>
      </c>
      <c r="P375" s="157"/>
      <c r="Q375" s="158" t="str">
        <f>IF(Tabela13391720[[#This Row],[Diagnóstico]]="Não Prenha",Tabela13391720[[#This Row],[Vaca]],"-")</f>
        <v>-</v>
      </c>
      <c r="R375" s="162" t="str">
        <f>IF(Tabela13391720[[#This Row],[Diagnóstico]]="Não Prenha",Tabela13391720[[#This Row],[E.C.C DG]],"-")</f>
        <v>-</v>
      </c>
      <c r="S375" s="162"/>
      <c r="T375" s="162" t="str">
        <f>IF(Tabela13391720[[#This Row],[Diagnóstico]]="Não Prenha",Tabela13391720[[#This Row],[E.C.C. IA]],"-")</f>
        <v>-</v>
      </c>
      <c r="U375" s="162" t="str">
        <f>IF(Tabela13391720[[#This Row],[Diagnóstico]]="Não Prenha",Tabela13391720[[#This Row],[Raça IA]],"-")</f>
        <v>-</v>
      </c>
      <c r="V375" s="162"/>
      <c r="W375" s="162">
        <f>Tabela13391720[[#This Row],[Categoria]]</f>
        <v>0</v>
      </c>
      <c r="X375" s="162"/>
      <c r="Y375" s="162"/>
      <c r="Z375" s="162"/>
      <c r="AA375" s="162"/>
      <c r="AB375" s="150" t="str">
        <f t="shared" si="16"/>
        <v/>
      </c>
      <c r="AD375" s="157"/>
      <c r="AE375" s="158" t="str">
        <f>IF(Tabela13124101821[[#This Row],[Diagnóstico]]="Não Prenha ",Tabela13391720[[#This Row],[Vaca]],"-")</f>
        <v>-</v>
      </c>
      <c r="AF375" s="162"/>
      <c r="AG375" s="162"/>
      <c r="AH375" s="162"/>
      <c r="AI375" s="162"/>
      <c r="AJ375" s="162"/>
      <c r="AK375" s="162">
        <f>Tabela13391720[[#This Row],[Categoria]]</f>
        <v>0</v>
      </c>
      <c r="AL375" s="162"/>
      <c r="AM375" s="162"/>
      <c r="AN375" s="162"/>
      <c r="AO375" s="162"/>
      <c r="AP375" s="150" t="str">
        <f t="shared" si="17"/>
        <v/>
      </c>
    </row>
    <row r="376" spans="1:42" s="144" customFormat="1" ht="16.5" x14ac:dyDescent="0.25">
      <c r="A376" s="159"/>
      <c r="B376" s="157"/>
      <c r="C376" s="158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50" t="str">
        <f t="shared" si="15"/>
        <v/>
      </c>
      <c r="P376" s="157"/>
      <c r="Q376" s="158" t="str">
        <f>IF(Tabela13391720[[#This Row],[Diagnóstico]]="Não Prenha",Tabela13391720[[#This Row],[Vaca]],"-")</f>
        <v>-</v>
      </c>
      <c r="R376" s="162" t="str">
        <f>IF(Tabela13391720[[#This Row],[Diagnóstico]]="Não Prenha",Tabela13391720[[#This Row],[E.C.C DG]],"-")</f>
        <v>-</v>
      </c>
      <c r="S376" s="162"/>
      <c r="T376" s="162" t="str">
        <f>IF(Tabela13391720[[#This Row],[Diagnóstico]]="Não Prenha",Tabela13391720[[#This Row],[E.C.C. IA]],"-")</f>
        <v>-</v>
      </c>
      <c r="U376" s="162" t="str">
        <f>IF(Tabela13391720[[#This Row],[Diagnóstico]]="Não Prenha",Tabela13391720[[#This Row],[Raça IA]],"-")</f>
        <v>-</v>
      </c>
      <c r="V376" s="162"/>
      <c r="W376" s="162">
        <f>Tabela13391720[[#This Row],[Categoria]]</f>
        <v>0</v>
      </c>
      <c r="X376" s="162"/>
      <c r="Y376" s="162"/>
      <c r="Z376" s="162"/>
      <c r="AA376" s="162"/>
      <c r="AB376" s="150" t="str">
        <f t="shared" si="16"/>
        <v/>
      </c>
      <c r="AD376" s="157"/>
      <c r="AE376" s="158" t="str">
        <f>IF(Tabela13124101821[[#This Row],[Diagnóstico]]="Não Prenha ",Tabela13391720[[#This Row],[Vaca]],"-")</f>
        <v>-</v>
      </c>
      <c r="AF376" s="162"/>
      <c r="AG376" s="162"/>
      <c r="AH376" s="162"/>
      <c r="AI376" s="162"/>
      <c r="AJ376" s="162"/>
      <c r="AK376" s="162">
        <f>Tabela13391720[[#This Row],[Categoria]]</f>
        <v>0</v>
      </c>
      <c r="AL376" s="162"/>
      <c r="AM376" s="162"/>
      <c r="AN376" s="162"/>
      <c r="AO376" s="162"/>
      <c r="AP376" s="150" t="str">
        <f t="shared" si="17"/>
        <v/>
      </c>
    </row>
    <row r="377" spans="1:42" s="144" customFormat="1" ht="16.5" x14ac:dyDescent="0.25">
      <c r="A377" s="159"/>
      <c r="B377" s="157"/>
      <c r="C377" s="158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50" t="str">
        <f t="shared" si="15"/>
        <v/>
      </c>
      <c r="P377" s="157"/>
      <c r="Q377" s="158" t="str">
        <f>IF(Tabela13391720[[#This Row],[Diagnóstico]]="Não Prenha",Tabela13391720[[#This Row],[Vaca]],"-")</f>
        <v>-</v>
      </c>
      <c r="R377" s="162" t="str">
        <f>IF(Tabela13391720[[#This Row],[Diagnóstico]]="Não Prenha",Tabela13391720[[#This Row],[E.C.C DG]],"-")</f>
        <v>-</v>
      </c>
      <c r="S377" s="162"/>
      <c r="T377" s="162" t="str">
        <f>IF(Tabela13391720[[#This Row],[Diagnóstico]]="Não Prenha",Tabela13391720[[#This Row],[E.C.C. IA]],"-")</f>
        <v>-</v>
      </c>
      <c r="U377" s="162" t="str">
        <f>IF(Tabela13391720[[#This Row],[Diagnóstico]]="Não Prenha",Tabela13391720[[#This Row],[Raça IA]],"-")</f>
        <v>-</v>
      </c>
      <c r="V377" s="162"/>
      <c r="W377" s="162">
        <f>Tabela13391720[[#This Row],[Categoria]]</f>
        <v>0</v>
      </c>
      <c r="X377" s="162"/>
      <c r="Y377" s="162"/>
      <c r="Z377" s="162"/>
      <c r="AA377" s="162"/>
      <c r="AB377" s="150" t="str">
        <f t="shared" si="16"/>
        <v/>
      </c>
      <c r="AD377" s="157"/>
      <c r="AE377" s="158" t="str">
        <f>IF(Tabela13124101821[[#This Row],[Diagnóstico]]="Não Prenha ",Tabela13391720[[#This Row],[Vaca]],"-")</f>
        <v>-</v>
      </c>
      <c r="AF377" s="162"/>
      <c r="AG377" s="162"/>
      <c r="AH377" s="162"/>
      <c r="AI377" s="162"/>
      <c r="AJ377" s="162"/>
      <c r="AK377" s="162">
        <f>Tabela13391720[[#This Row],[Categoria]]</f>
        <v>0</v>
      </c>
      <c r="AL377" s="162"/>
      <c r="AM377" s="162"/>
      <c r="AN377" s="162"/>
      <c r="AO377" s="162"/>
      <c r="AP377" s="150" t="str">
        <f t="shared" si="17"/>
        <v/>
      </c>
    </row>
    <row r="378" spans="1:42" s="144" customFormat="1" ht="16.5" x14ac:dyDescent="0.25">
      <c r="A378" s="159"/>
      <c r="B378" s="157"/>
      <c r="C378" s="158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50" t="str">
        <f t="shared" si="15"/>
        <v/>
      </c>
      <c r="P378" s="157"/>
      <c r="Q378" s="158" t="str">
        <f>IF(Tabela13391720[[#This Row],[Diagnóstico]]="Não Prenha",Tabela13391720[[#This Row],[Vaca]],"-")</f>
        <v>-</v>
      </c>
      <c r="R378" s="162" t="str">
        <f>IF(Tabela13391720[[#This Row],[Diagnóstico]]="Não Prenha",Tabela13391720[[#This Row],[E.C.C DG]],"-")</f>
        <v>-</v>
      </c>
      <c r="S378" s="162"/>
      <c r="T378" s="162" t="str">
        <f>IF(Tabela13391720[[#This Row],[Diagnóstico]]="Não Prenha",Tabela13391720[[#This Row],[E.C.C. IA]],"-")</f>
        <v>-</v>
      </c>
      <c r="U378" s="162" t="str">
        <f>IF(Tabela13391720[[#This Row],[Diagnóstico]]="Não Prenha",Tabela13391720[[#This Row],[Raça IA]],"-")</f>
        <v>-</v>
      </c>
      <c r="V378" s="162"/>
      <c r="W378" s="162">
        <f>Tabela13391720[[#This Row],[Categoria]]</f>
        <v>0</v>
      </c>
      <c r="X378" s="162"/>
      <c r="Y378" s="162"/>
      <c r="Z378" s="162"/>
      <c r="AA378" s="162"/>
      <c r="AB378" s="150" t="str">
        <f t="shared" si="16"/>
        <v/>
      </c>
      <c r="AD378" s="157"/>
      <c r="AE378" s="158" t="str">
        <f>IF(Tabela13124101821[[#This Row],[Diagnóstico]]="Não Prenha ",Tabela13391720[[#This Row],[Vaca]],"-")</f>
        <v>-</v>
      </c>
      <c r="AF378" s="162"/>
      <c r="AG378" s="162"/>
      <c r="AH378" s="162"/>
      <c r="AI378" s="162"/>
      <c r="AJ378" s="162"/>
      <c r="AK378" s="162">
        <f>Tabela13391720[[#This Row],[Categoria]]</f>
        <v>0</v>
      </c>
      <c r="AL378" s="162"/>
      <c r="AM378" s="162"/>
      <c r="AN378" s="162"/>
      <c r="AO378" s="162"/>
      <c r="AP378" s="150" t="str">
        <f t="shared" si="17"/>
        <v/>
      </c>
    </row>
    <row r="379" spans="1:42" s="144" customFormat="1" ht="16.5" x14ac:dyDescent="0.25">
      <c r="A379" s="159"/>
      <c r="B379" s="157"/>
      <c r="C379" s="158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50" t="str">
        <f t="shared" si="15"/>
        <v/>
      </c>
      <c r="P379" s="157"/>
      <c r="Q379" s="158" t="str">
        <f>IF(Tabela13391720[[#This Row],[Diagnóstico]]="Não Prenha",Tabela13391720[[#This Row],[Vaca]],"-")</f>
        <v>-</v>
      </c>
      <c r="R379" s="162" t="str">
        <f>IF(Tabela13391720[[#This Row],[Diagnóstico]]="Não Prenha",Tabela13391720[[#This Row],[E.C.C DG]],"-")</f>
        <v>-</v>
      </c>
      <c r="S379" s="162"/>
      <c r="T379" s="162" t="str">
        <f>IF(Tabela13391720[[#This Row],[Diagnóstico]]="Não Prenha",Tabela13391720[[#This Row],[E.C.C. IA]],"-")</f>
        <v>-</v>
      </c>
      <c r="U379" s="162" t="str">
        <f>IF(Tabela13391720[[#This Row],[Diagnóstico]]="Não Prenha",Tabela13391720[[#This Row],[Raça IA]],"-")</f>
        <v>-</v>
      </c>
      <c r="V379" s="162"/>
      <c r="W379" s="162">
        <f>Tabela13391720[[#This Row],[Categoria]]</f>
        <v>0</v>
      </c>
      <c r="X379" s="162"/>
      <c r="Y379" s="162"/>
      <c r="Z379" s="162"/>
      <c r="AA379" s="162"/>
      <c r="AB379" s="150" t="str">
        <f t="shared" si="16"/>
        <v/>
      </c>
      <c r="AD379" s="157"/>
      <c r="AE379" s="158" t="str">
        <f>IF(Tabela13124101821[[#This Row],[Diagnóstico]]="Não Prenha ",Tabela13391720[[#This Row],[Vaca]],"-")</f>
        <v>-</v>
      </c>
      <c r="AF379" s="162"/>
      <c r="AG379" s="162"/>
      <c r="AH379" s="162"/>
      <c r="AI379" s="162"/>
      <c r="AJ379" s="162"/>
      <c r="AK379" s="162">
        <f>Tabela13391720[[#This Row],[Categoria]]</f>
        <v>0</v>
      </c>
      <c r="AL379" s="162"/>
      <c r="AM379" s="162"/>
      <c r="AN379" s="162"/>
      <c r="AO379" s="162"/>
      <c r="AP379" s="150" t="str">
        <f t="shared" si="17"/>
        <v/>
      </c>
    </row>
    <row r="380" spans="1:42" s="144" customFormat="1" ht="16.5" x14ac:dyDescent="0.25">
      <c r="A380" s="159"/>
      <c r="B380" s="157"/>
      <c r="C380" s="158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50" t="str">
        <f t="shared" si="15"/>
        <v/>
      </c>
      <c r="P380" s="157"/>
      <c r="Q380" s="158" t="str">
        <f>IF(Tabela13391720[[#This Row],[Diagnóstico]]="Não Prenha",Tabela13391720[[#This Row],[Vaca]],"-")</f>
        <v>-</v>
      </c>
      <c r="R380" s="162" t="str">
        <f>IF(Tabela13391720[[#This Row],[Diagnóstico]]="Não Prenha",Tabela13391720[[#This Row],[E.C.C DG]],"-")</f>
        <v>-</v>
      </c>
      <c r="S380" s="162"/>
      <c r="T380" s="162" t="str">
        <f>IF(Tabela13391720[[#This Row],[Diagnóstico]]="Não Prenha",Tabela13391720[[#This Row],[E.C.C. IA]],"-")</f>
        <v>-</v>
      </c>
      <c r="U380" s="162" t="str">
        <f>IF(Tabela13391720[[#This Row],[Diagnóstico]]="Não Prenha",Tabela13391720[[#This Row],[Raça IA]],"-")</f>
        <v>-</v>
      </c>
      <c r="V380" s="162"/>
      <c r="W380" s="162">
        <f>Tabela13391720[[#This Row],[Categoria]]</f>
        <v>0</v>
      </c>
      <c r="X380" s="162"/>
      <c r="Y380" s="162"/>
      <c r="Z380" s="162"/>
      <c r="AA380" s="162"/>
      <c r="AB380" s="150" t="str">
        <f t="shared" si="16"/>
        <v/>
      </c>
      <c r="AD380" s="157"/>
      <c r="AE380" s="158" t="str">
        <f>IF(Tabela13124101821[[#This Row],[Diagnóstico]]="Não Prenha ",Tabela13391720[[#This Row],[Vaca]],"-")</f>
        <v>-</v>
      </c>
      <c r="AF380" s="162"/>
      <c r="AG380" s="162"/>
      <c r="AH380" s="162"/>
      <c r="AI380" s="162"/>
      <c r="AJ380" s="162"/>
      <c r="AK380" s="162">
        <f>Tabela13391720[[#This Row],[Categoria]]</f>
        <v>0</v>
      </c>
      <c r="AL380" s="162"/>
      <c r="AM380" s="162"/>
      <c r="AN380" s="162"/>
      <c r="AO380" s="162"/>
      <c r="AP380" s="150" t="str">
        <f t="shared" si="17"/>
        <v/>
      </c>
    </row>
    <row r="381" spans="1:42" s="144" customFormat="1" ht="16.5" x14ac:dyDescent="0.25">
      <c r="A381" s="159"/>
      <c r="B381" s="157"/>
      <c r="C381" s="158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50" t="str">
        <f t="shared" si="15"/>
        <v/>
      </c>
      <c r="P381" s="157"/>
      <c r="Q381" s="158" t="str">
        <f>IF(Tabela13391720[[#This Row],[Diagnóstico]]="Não Prenha",Tabela13391720[[#This Row],[Vaca]],"-")</f>
        <v>-</v>
      </c>
      <c r="R381" s="162" t="str">
        <f>IF(Tabela13391720[[#This Row],[Diagnóstico]]="Não Prenha",Tabela13391720[[#This Row],[E.C.C DG]],"-")</f>
        <v>-</v>
      </c>
      <c r="S381" s="162"/>
      <c r="T381" s="162" t="str">
        <f>IF(Tabela13391720[[#This Row],[Diagnóstico]]="Não Prenha",Tabela13391720[[#This Row],[E.C.C. IA]],"-")</f>
        <v>-</v>
      </c>
      <c r="U381" s="162" t="str">
        <f>IF(Tabela13391720[[#This Row],[Diagnóstico]]="Não Prenha",Tabela13391720[[#This Row],[Raça IA]],"-")</f>
        <v>-</v>
      </c>
      <c r="V381" s="162"/>
      <c r="W381" s="162">
        <f>Tabela13391720[[#This Row],[Categoria]]</f>
        <v>0</v>
      </c>
      <c r="X381" s="162"/>
      <c r="Y381" s="162"/>
      <c r="Z381" s="162"/>
      <c r="AA381" s="162"/>
      <c r="AB381" s="150" t="str">
        <f t="shared" si="16"/>
        <v/>
      </c>
      <c r="AD381" s="157"/>
      <c r="AE381" s="158" t="str">
        <f>IF(Tabela13124101821[[#This Row],[Diagnóstico]]="Não Prenha ",Tabela13391720[[#This Row],[Vaca]],"-")</f>
        <v>-</v>
      </c>
      <c r="AF381" s="162"/>
      <c r="AG381" s="162"/>
      <c r="AH381" s="162"/>
      <c r="AI381" s="162"/>
      <c r="AJ381" s="162"/>
      <c r="AK381" s="162">
        <f>Tabela13391720[[#This Row],[Categoria]]</f>
        <v>0</v>
      </c>
      <c r="AL381" s="162"/>
      <c r="AM381" s="162"/>
      <c r="AN381" s="162"/>
      <c r="AO381" s="162"/>
      <c r="AP381" s="150" t="str">
        <f t="shared" si="17"/>
        <v/>
      </c>
    </row>
    <row r="382" spans="1:42" s="144" customFormat="1" ht="16.5" x14ac:dyDescent="0.25">
      <c r="A382" s="159"/>
      <c r="B382" s="157"/>
      <c r="C382" s="158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50" t="str">
        <f t="shared" si="15"/>
        <v/>
      </c>
      <c r="P382" s="157"/>
      <c r="Q382" s="158" t="str">
        <f>IF(Tabela13391720[[#This Row],[Diagnóstico]]="Não Prenha",Tabela13391720[[#This Row],[Vaca]],"-")</f>
        <v>-</v>
      </c>
      <c r="R382" s="162" t="str">
        <f>IF(Tabela13391720[[#This Row],[Diagnóstico]]="Não Prenha",Tabela13391720[[#This Row],[E.C.C DG]],"-")</f>
        <v>-</v>
      </c>
      <c r="S382" s="162"/>
      <c r="T382" s="162" t="str">
        <f>IF(Tabela13391720[[#This Row],[Diagnóstico]]="Não Prenha",Tabela13391720[[#This Row],[E.C.C. IA]],"-")</f>
        <v>-</v>
      </c>
      <c r="U382" s="162" t="str">
        <f>IF(Tabela13391720[[#This Row],[Diagnóstico]]="Não Prenha",Tabela13391720[[#This Row],[Raça IA]],"-")</f>
        <v>-</v>
      </c>
      <c r="V382" s="162"/>
      <c r="W382" s="162">
        <f>Tabela13391720[[#This Row],[Categoria]]</f>
        <v>0</v>
      </c>
      <c r="X382" s="162"/>
      <c r="Y382" s="162"/>
      <c r="Z382" s="162"/>
      <c r="AA382" s="162"/>
      <c r="AB382" s="150" t="str">
        <f t="shared" si="16"/>
        <v/>
      </c>
      <c r="AD382" s="157"/>
      <c r="AE382" s="158" t="str">
        <f>IF(Tabela13124101821[[#This Row],[Diagnóstico]]="Não Prenha ",Tabela13391720[[#This Row],[Vaca]],"-")</f>
        <v>-</v>
      </c>
      <c r="AF382" s="162"/>
      <c r="AG382" s="162"/>
      <c r="AH382" s="162"/>
      <c r="AI382" s="162"/>
      <c r="AJ382" s="162"/>
      <c r="AK382" s="162">
        <f>Tabela13391720[[#This Row],[Categoria]]</f>
        <v>0</v>
      </c>
      <c r="AL382" s="162"/>
      <c r="AM382" s="162"/>
      <c r="AN382" s="162"/>
      <c r="AO382" s="162"/>
      <c r="AP382" s="150" t="str">
        <f t="shared" si="17"/>
        <v/>
      </c>
    </row>
    <row r="383" spans="1:42" s="144" customFormat="1" ht="16.5" x14ac:dyDescent="0.25">
      <c r="A383" s="159"/>
      <c r="B383" s="157"/>
      <c r="C383" s="158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50" t="str">
        <f t="shared" si="15"/>
        <v/>
      </c>
      <c r="P383" s="157"/>
      <c r="Q383" s="158" t="str">
        <f>IF(Tabela13391720[[#This Row],[Diagnóstico]]="Não Prenha",Tabela13391720[[#This Row],[Vaca]],"-")</f>
        <v>-</v>
      </c>
      <c r="R383" s="162" t="str">
        <f>IF(Tabela13391720[[#This Row],[Diagnóstico]]="Não Prenha",Tabela13391720[[#This Row],[E.C.C DG]],"-")</f>
        <v>-</v>
      </c>
      <c r="S383" s="162"/>
      <c r="T383" s="162" t="str">
        <f>IF(Tabela13391720[[#This Row],[Diagnóstico]]="Não Prenha",Tabela13391720[[#This Row],[E.C.C. IA]],"-")</f>
        <v>-</v>
      </c>
      <c r="U383" s="162" t="str">
        <f>IF(Tabela13391720[[#This Row],[Diagnóstico]]="Não Prenha",Tabela13391720[[#This Row],[Raça IA]],"-")</f>
        <v>-</v>
      </c>
      <c r="V383" s="162"/>
      <c r="W383" s="162">
        <f>Tabela13391720[[#This Row],[Categoria]]</f>
        <v>0</v>
      </c>
      <c r="X383" s="162"/>
      <c r="Y383" s="162"/>
      <c r="Z383" s="162"/>
      <c r="AA383" s="162"/>
      <c r="AB383" s="150" t="str">
        <f t="shared" si="16"/>
        <v/>
      </c>
      <c r="AD383" s="157"/>
      <c r="AE383" s="158" t="str">
        <f>IF(Tabela13124101821[[#This Row],[Diagnóstico]]="Não Prenha ",Tabela13391720[[#This Row],[Vaca]],"-")</f>
        <v>-</v>
      </c>
      <c r="AF383" s="162"/>
      <c r="AG383" s="162"/>
      <c r="AH383" s="162"/>
      <c r="AI383" s="162"/>
      <c r="AJ383" s="162"/>
      <c r="AK383" s="162">
        <f>Tabela13391720[[#This Row],[Categoria]]</f>
        <v>0</v>
      </c>
      <c r="AL383" s="162"/>
      <c r="AM383" s="162"/>
      <c r="AN383" s="162"/>
      <c r="AO383" s="162"/>
      <c r="AP383" s="150" t="str">
        <f t="shared" si="17"/>
        <v/>
      </c>
    </row>
    <row r="384" spans="1:42" s="144" customFormat="1" ht="16.5" x14ac:dyDescent="0.25">
      <c r="A384" s="159"/>
      <c r="B384" s="157"/>
      <c r="C384" s="158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50" t="str">
        <f t="shared" si="15"/>
        <v/>
      </c>
      <c r="P384" s="157"/>
      <c r="Q384" s="158" t="str">
        <f>IF(Tabela13391720[[#This Row],[Diagnóstico]]="Não Prenha",Tabela13391720[[#This Row],[Vaca]],"-")</f>
        <v>-</v>
      </c>
      <c r="R384" s="162" t="str">
        <f>IF(Tabela13391720[[#This Row],[Diagnóstico]]="Não Prenha",Tabela13391720[[#This Row],[E.C.C DG]],"-")</f>
        <v>-</v>
      </c>
      <c r="S384" s="162"/>
      <c r="T384" s="162" t="str">
        <f>IF(Tabela13391720[[#This Row],[Diagnóstico]]="Não Prenha",Tabela13391720[[#This Row],[E.C.C. IA]],"-")</f>
        <v>-</v>
      </c>
      <c r="U384" s="162" t="str">
        <f>IF(Tabela13391720[[#This Row],[Diagnóstico]]="Não Prenha",Tabela13391720[[#This Row],[Raça IA]],"-")</f>
        <v>-</v>
      </c>
      <c r="V384" s="162"/>
      <c r="W384" s="162">
        <f>Tabela13391720[[#This Row],[Categoria]]</f>
        <v>0</v>
      </c>
      <c r="X384" s="162"/>
      <c r="Y384" s="162"/>
      <c r="Z384" s="162"/>
      <c r="AA384" s="162"/>
      <c r="AB384" s="150" t="str">
        <f t="shared" si="16"/>
        <v/>
      </c>
      <c r="AD384" s="157"/>
      <c r="AE384" s="158" t="str">
        <f>IF(Tabela13124101821[[#This Row],[Diagnóstico]]="Não Prenha ",Tabela13391720[[#This Row],[Vaca]],"-")</f>
        <v>-</v>
      </c>
      <c r="AF384" s="162"/>
      <c r="AG384" s="162"/>
      <c r="AH384" s="162"/>
      <c r="AI384" s="162"/>
      <c r="AJ384" s="162"/>
      <c r="AK384" s="162">
        <f>Tabela13391720[[#This Row],[Categoria]]</f>
        <v>0</v>
      </c>
      <c r="AL384" s="162"/>
      <c r="AM384" s="162"/>
      <c r="AN384" s="162"/>
      <c r="AO384" s="162"/>
      <c r="AP384" s="150" t="str">
        <f t="shared" si="17"/>
        <v/>
      </c>
    </row>
    <row r="385" spans="1:42" s="144" customFormat="1" ht="16.5" x14ac:dyDescent="0.25">
      <c r="A385" s="159"/>
      <c r="B385" s="157"/>
      <c r="C385" s="158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50" t="str">
        <f t="shared" si="15"/>
        <v/>
      </c>
      <c r="P385" s="157"/>
      <c r="Q385" s="158" t="str">
        <f>IF(Tabela13391720[[#This Row],[Diagnóstico]]="Não Prenha",Tabela13391720[[#This Row],[Vaca]],"-")</f>
        <v>-</v>
      </c>
      <c r="R385" s="162" t="str">
        <f>IF(Tabela13391720[[#This Row],[Diagnóstico]]="Não Prenha",Tabela13391720[[#This Row],[E.C.C DG]],"-")</f>
        <v>-</v>
      </c>
      <c r="S385" s="162"/>
      <c r="T385" s="162" t="str">
        <f>IF(Tabela13391720[[#This Row],[Diagnóstico]]="Não Prenha",Tabela13391720[[#This Row],[E.C.C. IA]],"-")</f>
        <v>-</v>
      </c>
      <c r="U385" s="162" t="str">
        <f>IF(Tabela13391720[[#This Row],[Diagnóstico]]="Não Prenha",Tabela13391720[[#This Row],[Raça IA]],"-")</f>
        <v>-</v>
      </c>
      <c r="V385" s="162"/>
      <c r="W385" s="162">
        <f>Tabela13391720[[#This Row],[Categoria]]</f>
        <v>0</v>
      </c>
      <c r="X385" s="162"/>
      <c r="Y385" s="162"/>
      <c r="Z385" s="162"/>
      <c r="AA385" s="162"/>
      <c r="AB385" s="150" t="str">
        <f t="shared" si="16"/>
        <v/>
      </c>
      <c r="AD385" s="157"/>
      <c r="AE385" s="158" t="str">
        <f>IF(Tabela13124101821[[#This Row],[Diagnóstico]]="Não Prenha ",Tabela13391720[[#This Row],[Vaca]],"-")</f>
        <v>-</v>
      </c>
      <c r="AF385" s="162"/>
      <c r="AG385" s="162"/>
      <c r="AH385" s="162"/>
      <c r="AI385" s="162"/>
      <c r="AJ385" s="162"/>
      <c r="AK385" s="162">
        <f>Tabela13391720[[#This Row],[Categoria]]</f>
        <v>0</v>
      </c>
      <c r="AL385" s="162"/>
      <c r="AM385" s="162"/>
      <c r="AN385" s="162"/>
      <c r="AO385" s="162"/>
      <c r="AP385" s="150" t="str">
        <f t="shared" si="17"/>
        <v/>
      </c>
    </row>
    <row r="386" spans="1:42" s="144" customFormat="1" ht="16.5" x14ac:dyDescent="0.25">
      <c r="A386" s="159"/>
      <c r="B386" s="157"/>
      <c r="C386" s="158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50" t="str">
        <f t="shared" ref="N386:N449" si="18">IF(B386="","",SUM(B386+295))</f>
        <v/>
      </c>
      <c r="P386" s="157"/>
      <c r="Q386" s="158" t="str">
        <f>IF(Tabela13391720[[#This Row],[Diagnóstico]]="Não Prenha",Tabela13391720[[#This Row],[Vaca]],"-")</f>
        <v>-</v>
      </c>
      <c r="R386" s="162" t="str">
        <f>IF(Tabela13391720[[#This Row],[Diagnóstico]]="Não Prenha",Tabela13391720[[#This Row],[E.C.C DG]],"-")</f>
        <v>-</v>
      </c>
      <c r="S386" s="162"/>
      <c r="T386" s="162" t="str">
        <f>IF(Tabela13391720[[#This Row],[Diagnóstico]]="Não Prenha",Tabela13391720[[#This Row],[E.C.C. IA]],"-")</f>
        <v>-</v>
      </c>
      <c r="U386" s="162" t="str">
        <f>IF(Tabela13391720[[#This Row],[Diagnóstico]]="Não Prenha",Tabela13391720[[#This Row],[Raça IA]],"-")</f>
        <v>-</v>
      </c>
      <c r="V386" s="162"/>
      <c r="W386" s="162">
        <f>Tabela13391720[[#This Row],[Categoria]]</f>
        <v>0</v>
      </c>
      <c r="X386" s="162"/>
      <c r="Y386" s="162"/>
      <c r="Z386" s="162"/>
      <c r="AA386" s="162"/>
      <c r="AB386" s="150" t="str">
        <f t="shared" ref="AB386:AB449" si="19">IF(P386="","",SUM(P386+295))</f>
        <v/>
      </c>
      <c r="AD386" s="157"/>
      <c r="AE386" s="158" t="str">
        <f>IF(Tabela13124101821[[#This Row],[Diagnóstico]]="Não Prenha ",Tabela13391720[[#This Row],[Vaca]],"-")</f>
        <v>-</v>
      </c>
      <c r="AF386" s="162"/>
      <c r="AG386" s="162"/>
      <c r="AH386" s="162"/>
      <c r="AI386" s="162"/>
      <c r="AJ386" s="162"/>
      <c r="AK386" s="162">
        <f>Tabela13391720[[#This Row],[Categoria]]</f>
        <v>0</v>
      </c>
      <c r="AL386" s="162"/>
      <c r="AM386" s="162"/>
      <c r="AN386" s="162"/>
      <c r="AO386" s="162"/>
      <c r="AP386" s="150" t="str">
        <f t="shared" ref="AP386:AP449" si="20">IF(AD386="","",SUM(AD386+295))</f>
        <v/>
      </c>
    </row>
    <row r="387" spans="1:42" s="144" customFormat="1" ht="16.5" x14ac:dyDescent="0.25">
      <c r="A387" s="159"/>
      <c r="B387" s="157"/>
      <c r="C387" s="158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50" t="str">
        <f t="shared" si="18"/>
        <v/>
      </c>
      <c r="P387" s="157"/>
      <c r="Q387" s="158" t="str">
        <f>IF(Tabela13391720[[#This Row],[Diagnóstico]]="Não Prenha",Tabela13391720[[#This Row],[Vaca]],"-")</f>
        <v>-</v>
      </c>
      <c r="R387" s="162" t="str">
        <f>IF(Tabela13391720[[#This Row],[Diagnóstico]]="Não Prenha",Tabela13391720[[#This Row],[E.C.C DG]],"-")</f>
        <v>-</v>
      </c>
      <c r="S387" s="162"/>
      <c r="T387" s="162" t="str">
        <f>IF(Tabela13391720[[#This Row],[Diagnóstico]]="Não Prenha",Tabela13391720[[#This Row],[E.C.C. IA]],"-")</f>
        <v>-</v>
      </c>
      <c r="U387" s="162" t="str">
        <f>IF(Tabela13391720[[#This Row],[Diagnóstico]]="Não Prenha",Tabela13391720[[#This Row],[Raça IA]],"-")</f>
        <v>-</v>
      </c>
      <c r="V387" s="162"/>
      <c r="W387" s="162">
        <f>Tabela13391720[[#This Row],[Categoria]]</f>
        <v>0</v>
      </c>
      <c r="X387" s="162"/>
      <c r="Y387" s="162"/>
      <c r="Z387" s="162"/>
      <c r="AA387" s="162"/>
      <c r="AB387" s="150" t="str">
        <f t="shared" si="19"/>
        <v/>
      </c>
      <c r="AD387" s="157"/>
      <c r="AE387" s="158" t="str">
        <f>IF(Tabela13124101821[[#This Row],[Diagnóstico]]="Não Prenha ",Tabela13391720[[#This Row],[Vaca]],"-")</f>
        <v>-</v>
      </c>
      <c r="AF387" s="162"/>
      <c r="AG387" s="162"/>
      <c r="AH387" s="162"/>
      <c r="AI387" s="162"/>
      <c r="AJ387" s="162"/>
      <c r="AK387" s="162">
        <f>Tabela13391720[[#This Row],[Categoria]]</f>
        <v>0</v>
      </c>
      <c r="AL387" s="162"/>
      <c r="AM387" s="162"/>
      <c r="AN387" s="162"/>
      <c r="AO387" s="162"/>
      <c r="AP387" s="150" t="str">
        <f t="shared" si="20"/>
        <v/>
      </c>
    </row>
    <row r="388" spans="1:42" s="144" customFormat="1" ht="16.5" x14ac:dyDescent="0.25">
      <c r="A388" s="159"/>
      <c r="B388" s="157"/>
      <c r="C388" s="158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50" t="str">
        <f t="shared" si="18"/>
        <v/>
      </c>
      <c r="P388" s="157"/>
      <c r="Q388" s="158" t="str">
        <f>IF(Tabela13391720[[#This Row],[Diagnóstico]]="Não Prenha",Tabela13391720[[#This Row],[Vaca]],"-")</f>
        <v>-</v>
      </c>
      <c r="R388" s="162" t="str">
        <f>IF(Tabela13391720[[#This Row],[Diagnóstico]]="Não Prenha",Tabela13391720[[#This Row],[E.C.C DG]],"-")</f>
        <v>-</v>
      </c>
      <c r="S388" s="162"/>
      <c r="T388" s="162" t="str">
        <f>IF(Tabela13391720[[#This Row],[Diagnóstico]]="Não Prenha",Tabela13391720[[#This Row],[E.C.C. IA]],"-")</f>
        <v>-</v>
      </c>
      <c r="U388" s="162" t="str">
        <f>IF(Tabela13391720[[#This Row],[Diagnóstico]]="Não Prenha",Tabela13391720[[#This Row],[Raça IA]],"-")</f>
        <v>-</v>
      </c>
      <c r="V388" s="162"/>
      <c r="W388" s="162">
        <f>Tabela13391720[[#This Row],[Categoria]]</f>
        <v>0</v>
      </c>
      <c r="X388" s="162"/>
      <c r="Y388" s="162"/>
      <c r="Z388" s="162"/>
      <c r="AA388" s="162"/>
      <c r="AB388" s="150" t="str">
        <f t="shared" si="19"/>
        <v/>
      </c>
      <c r="AD388" s="157"/>
      <c r="AE388" s="158" t="str">
        <f>IF(Tabela13124101821[[#This Row],[Diagnóstico]]="Não Prenha ",Tabela13391720[[#This Row],[Vaca]],"-")</f>
        <v>-</v>
      </c>
      <c r="AF388" s="162"/>
      <c r="AG388" s="162"/>
      <c r="AH388" s="162"/>
      <c r="AI388" s="162"/>
      <c r="AJ388" s="162"/>
      <c r="AK388" s="162">
        <f>Tabela13391720[[#This Row],[Categoria]]</f>
        <v>0</v>
      </c>
      <c r="AL388" s="162"/>
      <c r="AM388" s="162"/>
      <c r="AN388" s="162"/>
      <c r="AO388" s="162"/>
      <c r="AP388" s="150" t="str">
        <f t="shared" si="20"/>
        <v/>
      </c>
    </row>
    <row r="389" spans="1:42" s="144" customFormat="1" ht="16.5" x14ac:dyDescent="0.25">
      <c r="A389" s="159"/>
      <c r="B389" s="157"/>
      <c r="C389" s="158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50" t="str">
        <f t="shared" si="18"/>
        <v/>
      </c>
      <c r="P389" s="157"/>
      <c r="Q389" s="158" t="str">
        <f>IF(Tabela13391720[[#This Row],[Diagnóstico]]="Não Prenha",Tabela13391720[[#This Row],[Vaca]],"-")</f>
        <v>-</v>
      </c>
      <c r="R389" s="162" t="str">
        <f>IF(Tabela13391720[[#This Row],[Diagnóstico]]="Não Prenha",Tabela13391720[[#This Row],[E.C.C DG]],"-")</f>
        <v>-</v>
      </c>
      <c r="S389" s="162"/>
      <c r="T389" s="162" t="str">
        <f>IF(Tabela13391720[[#This Row],[Diagnóstico]]="Não Prenha",Tabela13391720[[#This Row],[E.C.C. IA]],"-")</f>
        <v>-</v>
      </c>
      <c r="U389" s="162" t="str">
        <f>IF(Tabela13391720[[#This Row],[Diagnóstico]]="Não Prenha",Tabela13391720[[#This Row],[Raça IA]],"-")</f>
        <v>-</v>
      </c>
      <c r="V389" s="162"/>
      <c r="W389" s="162">
        <f>Tabela13391720[[#This Row],[Categoria]]</f>
        <v>0</v>
      </c>
      <c r="X389" s="162"/>
      <c r="Y389" s="162"/>
      <c r="Z389" s="162"/>
      <c r="AA389" s="162"/>
      <c r="AB389" s="150" t="str">
        <f t="shared" si="19"/>
        <v/>
      </c>
      <c r="AD389" s="157"/>
      <c r="AE389" s="158" t="str">
        <f>IF(Tabela13124101821[[#This Row],[Diagnóstico]]="Não Prenha ",Tabela13391720[[#This Row],[Vaca]],"-")</f>
        <v>-</v>
      </c>
      <c r="AF389" s="162"/>
      <c r="AG389" s="162"/>
      <c r="AH389" s="162"/>
      <c r="AI389" s="162"/>
      <c r="AJ389" s="162"/>
      <c r="AK389" s="162">
        <f>Tabela13391720[[#This Row],[Categoria]]</f>
        <v>0</v>
      </c>
      <c r="AL389" s="162"/>
      <c r="AM389" s="162"/>
      <c r="AN389" s="162"/>
      <c r="AO389" s="162"/>
      <c r="AP389" s="150" t="str">
        <f t="shared" si="20"/>
        <v/>
      </c>
    </row>
    <row r="390" spans="1:42" s="144" customFormat="1" ht="16.5" x14ac:dyDescent="0.25">
      <c r="A390" s="159"/>
      <c r="B390" s="157"/>
      <c r="C390" s="158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50" t="str">
        <f t="shared" si="18"/>
        <v/>
      </c>
      <c r="P390" s="157"/>
      <c r="Q390" s="158" t="str">
        <f>IF(Tabela13391720[[#This Row],[Diagnóstico]]="Não Prenha",Tabela13391720[[#This Row],[Vaca]],"-")</f>
        <v>-</v>
      </c>
      <c r="R390" s="162" t="str">
        <f>IF(Tabela13391720[[#This Row],[Diagnóstico]]="Não Prenha",Tabela13391720[[#This Row],[E.C.C DG]],"-")</f>
        <v>-</v>
      </c>
      <c r="S390" s="162"/>
      <c r="T390" s="162" t="str">
        <f>IF(Tabela13391720[[#This Row],[Diagnóstico]]="Não Prenha",Tabela13391720[[#This Row],[E.C.C. IA]],"-")</f>
        <v>-</v>
      </c>
      <c r="U390" s="162" t="str">
        <f>IF(Tabela13391720[[#This Row],[Diagnóstico]]="Não Prenha",Tabela13391720[[#This Row],[Raça IA]],"-")</f>
        <v>-</v>
      </c>
      <c r="V390" s="162"/>
      <c r="W390" s="162">
        <f>Tabela13391720[[#This Row],[Categoria]]</f>
        <v>0</v>
      </c>
      <c r="X390" s="162"/>
      <c r="Y390" s="162"/>
      <c r="Z390" s="162"/>
      <c r="AA390" s="162"/>
      <c r="AB390" s="150" t="str">
        <f t="shared" si="19"/>
        <v/>
      </c>
      <c r="AD390" s="157"/>
      <c r="AE390" s="158" t="str">
        <f>IF(Tabela13124101821[[#This Row],[Diagnóstico]]="Não Prenha ",Tabela13391720[[#This Row],[Vaca]],"-")</f>
        <v>-</v>
      </c>
      <c r="AF390" s="162"/>
      <c r="AG390" s="162"/>
      <c r="AH390" s="162"/>
      <c r="AI390" s="162"/>
      <c r="AJ390" s="162"/>
      <c r="AK390" s="162">
        <f>Tabela13391720[[#This Row],[Categoria]]</f>
        <v>0</v>
      </c>
      <c r="AL390" s="162"/>
      <c r="AM390" s="162"/>
      <c r="AN390" s="162"/>
      <c r="AO390" s="162"/>
      <c r="AP390" s="150" t="str">
        <f t="shared" si="20"/>
        <v/>
      </c>
    </row>
    <row r="391" spans="1:42" s="144" customFormat="1" ht="16.5" x14ac:dyDescent="0.25">
      <c r="A391" s="159"/>
      <c r="B391" s="157"/>
      <c r="C391" s="158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50" t="str">
        <f t="shared" si="18"/>
        <v/>
      </c>
      <c r="P391" s="157"/>
      <c r="Q391" s="158" t="str">
        <f>IF(Tabela13391720[[#This Row],[Diagnóstico]]="Não Prenha",Tabela13391720[[#This Row],[Vaca]],"-")</f>
        <v>-</v>
      </c>
      <c r="R391" s="162" t="str">
        <f>IF(Tabela13391720[[#This Row],[Diagnóstico]]="Não Prenha",Tabela13391720[[#This Row],[E.C.C DG]],"-")</f>
        <v>-</v>
      </c>
      <c r="S391" s="162"/>
      <c r="T391" s="162" t="str">
        <f>IF(Tabela13391720[[#This Row],[Diagnóstico]]="Não Prenha",Tabela13391720[[#This Row],[E.C.C. IA]],"-")</f>
        <v>-</v>
      </c>
      <c r="U391" s="162" t="str">
        <f>IF(Tabela13391720[[#This Row],[Diagnóstico]]="Não Prenha",Tabela13391720[[#This Row],[Raça IA]],"-")</f>
        <v>-</v>
      </c>
      <c r="V391" s="162"/>
      <c r="W391" s="162">
        <f>Tabela13391720[[#This Row],[Categoria]]</f>
        <v>0</v>
      </c>
      <c r="X391" s="162"/>
      <c r="Y391" s="162"/>
      <c r="Z391" s="162"/>
      <c r="AA391" s="162"/>
      <c r="AB391" s="150" t="str">
        <f t="shared" si="19"/>
        <v/>
      </c>
      <c r="AD391" s="157"/>
      <c r="AE391" s="158" t="str">
        <f>IF(Tabela13124101821[[#This Row],[Diagnóstico]]="Não Prenha ",Tabela13391720[[#This Row],[Vaca]],"-")</f>
        <v>-</v>
      </c>
      <c r="AF391" s="162"/>
      <c r="AG391" s="162"/>
      <c r="AH391" s="162"/>
      <c r="AI391" s="162"/>
      <c r="AJ391" s="162"/>
      <c r="AK391" s="162">
        <f>Tabela13391720[[#This Row],[Categoria]]</f>
        <v>0</v>
      </c>
      <c r="AL391" s="162"/>
      <c r="AM391" s="162"/>
      <c r="AN391" s="162"/>
      <c r="AO391" s="162"/>
      <c r="AP391" s="150" t="str">
        <f t="shared" si="20"/>
        <v/>
      </c>
    </row>
    <row r="392" spans="1:42" s="144" customFormat="1" ht="16.5" x14ac:dyDescent="0.25">
      <c r="A392" s="159"/>
      <c r="B392" s="157"/>
      <c r="C392" s="158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50" t="str">
        <f t="shared" si="18"/>
        <v/>
      </c>
      <c r="P392" s="157"/>
      <c r="Q392" s="158" t="str">
        <f>IF(Tabela13391720[[#This Row],[Diagnóstico]]="Não Prenha",Tabela13391720[[#This Row],[Vaca]],"-")</f>
        <v>-</v>
      </c>
      <c r="R392" s="162" t="str">
        <f>IF(Tabela13391720[[#This Row],[Diagnóstico]]="Não Prenha",Tabela13391720[[#This Row],[E.C.C DG]],"-")</f>
        <v>-</v>
      </c>
      <c r="S392" s="162"/>
      <c r="T392" s="162" t="str">
        <f>IF(Tabela13391720[[#This Row],[Diagnóstico]]="Não Prenha",Tabela13391720[[#This Row],[E.C.C. IA]],"-")</f>
        <v>-</v>
      </c>
      <c r="U392" s="162" t="str">
        <f>IF(Tabela13391720[[#This Row],[Diagnóstico]]="Não Prenha",Tabela13391720[[#This Row],[Raça IA]],"-")</f>
        <v>-</v>
      </c>
      <c r="V392" s="162"/>
      <c r="W392" s="162">
        <f>Tabela13391720[[#This Row],[Categoria]]</f>
        <v>0</v>
      </c>
      <c r="X392" s="162"/>
      <c r="Y392" s="162"/>
      <c r="Z392" s="162"/>
      <c r="AA392" s="162"/>
      <c r="AB392" s="150" t="str">
        <f t="shared" si="19"/>
        <v/>
      </c>
      <c r="AD392" s="157"/>
      <c r="AE392" s="158" t="str">
        <f>IF(Tabela13124101821[[#This Row],[Diagnóstico]]="Não Prenha ",Tabela13391720[[#This Row],[Vaca]],"-")</f>
        <v>-</v>
      </c>
      <c r="AF392" s="162"/>
      <c r="AG392" s="162"/>
      <c r="AH392" s="162"/>
      <c r="AI392" s="162"/>
      <c r="AJ392" s="162"/>
      <c r="AK392" s="162">
        <f>Tabela13391720[[#This Row],[Categoria]]</f>
        <v>0</v>
      </c>
      <c r="AL392" s="162"/>
      <c r="AM392" s="162"/>
      <c r="AN392" s="162"/>
      <c r="AO392" s="162"/>
      <c r="AP392" s="150" t="str">
        <f t="shared" si="20"/>
        <v/>
      </c>
    </row>
    <row r="393" spans="1:42" s="144" customFormat="1" ht="16.5" x14ac:dyDescent="0.25">
      <c r="A393" s="159"/>
      <c r="B393" s="157"/>
      <c r="C393" s="158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50" t="str">
        <f t="shared" si="18"/>
        <v/>
      </c>
      <c r="P393" s="157"/>
      <c r="Q393" s="158" t="str">
        <f>IF(Tabela13391720[[#This Row],[Diagnóstico]]="Não Prenha",Tabela13391720[[#This Row],[Vaca]],"-")</f>
        <v>-</v>
      </c>
      <c r="R393" s="162" t="str">
        <f>IF(Tabela13391720[[#This Row],[Diagnóstico]]="Não Prenha",Tabela13391720[[#This Row],[E.C.C DG]],"-")</f>
        <v>-</v>
      </c>
      <c r="S393" s="162"/>
      <c r="T393" s="162" t="str">
        <f>IF(Tabela13391720[[#This Row],[Diagnóstico]]="Não Prenha",Tabela13391720[[#This Row],[E.C.C. IA]],"-")</f>
        <v>-</v>
      </c>
      <c r="U393" s="162" t="str">
        <f>IF(Tabela13391720[[#This Row],[Diagnóstico]]="Não Prenha",Tabela13391720[[#This Row],[Raça IA]],"-")</f>
        <v>-</v>
      </c>
      <c r="V393" s="162"/>
      <c r="W393" s="162">
        <f>Tabela13391720[[#This Row],[Categoria]]</f>
        <v>0</v>
      </c>
      <c r="X393" s="162"/>
      <c r="Y393" s="162"/>
      <c r="Z393" s="162"/>
      <c r="AA393" s="162"/>
      <c r="AB393" s="150" t="str">
        <f t="shared" si="19"/>
        <v/>
      </c>
      <c r="AD393" s="157"/>
      <c r="AE393" s="158" t="str">
        <f>IF(Tabela13124101821[[#This Row],[Diagnóstico]]="Não Prenha ",Tabela13391720[[#This Row],[Vaca]],"-")</f>
        <v>-</v>
      </c>
      <c r="AF393" s="162"/>
      <c r="AG393" s="162"/>
      <c r="AH393" s="162"/>
      <c r="AI393" s="162"/>
      <c r="AJ393" s="162"/>
      <c r="AK393" s="162">
        <f>Tabela13391720[[#This Row],[Categoria]]</f>
        <v>0</v>
      </c>
      <c r="AL393" s="162"/>
      <c r="AM393" s="162"/>
      <c r="AN393" s="162"/>
      <c r="AO393" s="162"/>
      <c r="AP393" s="150" t="str">
        <f t="shared" si="20"/>
        <v/>
      </c>
    </row>
    <row r="394" spans="1:42" s="144" customFormat="1" ht="16.5" x14ac:dyDescent="0.25">
      <c r="A394" s="159"/>
      <c r="B394" s="157"/>
      <c r="C394" s="158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50" t="str">
        <f t="shared" si="18"/>
        <v/>
      </c>
      <c r="P394" s="157"/>
      <c r="Q394" s="158" t="str">
        <f>IF(Tabela13391720[[#This Row],[Diagnóstico]]="Não Prenha",Tabela13391720[[#This Row],[Vaca]],"-")</f>
        <v>-</v>
      </c>
      <c r="R394" s="162" t="str">
        <f>IF(Tabela13391720[[#This Row],[Diagnóstico]]="Não Prenha",Tabela13391720[[#This Row],[E.C.C DG]],"-")</f>
        <v>-</v>
      </c>
      <c r="S394" s="162"/>
      <c r="T394" s="162" t="str">
        <f>IF(Tabela13391720[[#This Row],[Diagnóstico]]="Não Prenha",Tabela13391720[[#This Row],[E.C.C. IA]],"-")</f>
        <v>-</v>
      </c>
      <c r="U394" s="162" t="str">
        <f>IF(Tabela13391720[[#This Row],[Diagnóstico]]="Não Prenha",Tabela13391720[[#This Row],[Raça IA]],"-")</f>
        <v>-</v>
      </c>
      <c r="V394" s="162"/>
      <c r="W394" s="162">
        <f>Tabela13391720[[#This Row],[Categoria]]</f>
        <v>0</v>
      </c>
      <c r="X394" s="162"/>
      <c r="Y394" s="162"/>
      <c r="Z394" s="162"/>
      <c r="AA394" s="162"/>
      <c r="AB394" s="150" t="str">
        <f t="shared" si="19"/>
        <v/>
      </c>
      <c r="AD394" s="157"/>
      <c r="AE394" s="158" t="str">
        <f>IF(Tabela13124101821[[#This Row],[Diagnóstico]]="Não Prenha ",Tabela13391720[[#This Row],[Vaca]],"-")</f>
        <v>-</v>
      </c>
      <c r="AF394" s="162"/>
      <c r="AG394" s="162"/>
      <c r="AH394" s="162"/>
      <c r="AI394" s="162"/>
      <c r="AJ394" s="162"/>
      <c r="AK394" s="162">
        <f>Tabela13391720[[#This Row],[Categoria]]</f>
        <v>0</v>
      </c>
      <c r="AL394" s="162"/>
      <c r="AM394" s="162"/>
      <c r="AN394" s="162"/>
      <c r="AO394" s="162"/>
      <c r="AP394" s="150" t="str">
        <f t="shared" si="20"/>
        <v/>
      </c>
    </row>
    <row r="395" spans="1:42" s="144" customFormat="1" ht="16.5" x14ac:dyDescent="0.25">
      <c r="A395" s="159"/>
      <c r="B395" s="157"/>
      <c r="C395" s="158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50" t="str">
        <f t="shared" si="18"/>
        <v/>
      </c>
      <c r="P395" s="157"/>
      <c r="Q395" s="158" t="str">
        <f>IF(Tabela13391720[[#This Row],[Diagnóstico]]="Não Prenha",Tabela13391720[[#This Row],[Vaca]],"-")</f>
        <v>-</v>
      </c>
      <c r="R395" s="162" t="str">
        <f>IF(Tabela13391720[[#This Row],[Diagnóstico]]="Não Prenha",Tabela13391720[[#This Row],[E.C.C DG]],"-")</f>
        <v>-</v>
      </c>
      <c r="S395" s="162"/>
      <c r="T395" s="162" t="str">
        <f>IF(Tabela13391720[[#This Row],[Diagnóstico]]="Não Prenha",Tabela13391720[[#This Row],[E.C.C. IA]],"-")</f>
        <v>-</v>
      </c>
      <c r="U395" s="162" t="str">
        <f>IF(Tabela13391720[[#This Row],[Diagnóstico]]="Não Prenha",Tabela13391720[[#This Row],[Raça IA]],"-")</f>
        <v>-</v>
      </c>
      <c r="V395" s="162"/>
      <c r="W395" s="162">
        <f>Tabela13391720[[#This Row],[Categoria]]</f>
        <v>0</v>
      </c>
      <c r="X395" s="162"/>
      <c r="Y395" s="162"/>
      <c r="Z395" s="162"/>
      <c r="AA395" s="162"/>
      <c r="AB395" s="150" t="str">
        <f t="shared" si="19"/>
        <v/>
      </c>
      <c r="AD395" s="157"/>
      <c r="AE395" s="158" t="str">
        <f>IF(Tabela13124101821[[#This Row],[Diagnóstico]]="Não Prenha ",Tabela13391720[[#This Row],[Vaca]],"-")</f>
        <v>-</v>
      </c>
      <c r="AF395" s="162"/>
      <c r="AG395" s="162"/>
      <c r="AH395" s="162"/>
      <c r="AI395" s="162"/>
      <c r="AJ395" s="162"/>
      <c r="AK395" s="162">
        <f>Tabela13391720[[#This Row],[Categoria]]</f>
        <v>0</v>
      </c>
      <c r="AL395" s="162"/>
      <c r="AM395" s="162"/>
      <c r="AN395" s="162"/>
      <c r="AO395" s="162"/>
      <c r="AP395" s="150" t="str">
        <f t="shared" si="20"/>
        <v/>
      </c>
    </row>
    <row r="396" spans="1:42" s="144" customFormat="1" ht="16.5" x14ac:dyDescent="0.25">
      <c r="A396" s="159"/>
      <c r="B396" s="157"/>
      <c r="C396" s="158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50" t="str">
        <f t="shared" si="18"/>
        <v/>
      </c>
      <c r="P396" s="157"/>
      <c r="Q396" s="158" t="str">
        <f>IF(Tabela13391720[[#This Row],[Diagnóstico]]="Não Prenha",Tabela13391720[[#This Row],[Vaca]],"-")</f>
        <v>-</v>
      </c>
      <c r="R396" s="162" t="str">
        <f>IF(Tabela13391720[[#This Row],[Diagnóstico]]="Não Prenha",Tabela13391720[[#This Row],[E.C.C DG]],"-")</f>
        <v>-</v>
      </c>
      <c r="S396" s="162"/>
      <c r="T396" s="162" t="str">
        <f>IF(Tabela13391720[[#This Row],[Diagnóstico]]="Não Prenha",Tabela13391720[[#This Row],[E.C.C. IA]],"-")</f>
        <v>-</v>
      </c>
      <c r="U396" s="162" t="str">
        <f>IF(Tabela13391720[[#This Row],[Diagnóstico]]="Não Prenha",Tabela13391720[[#This Row],[Raça IA]],"-")</f>
        <v>-</v>
      </c>
      <c r="V396" s="162"/>
      <c r="W396" s="162">
        <f>Tabela13391720[[#This Row],[Categoria]]</f>
        <v>0</v>
      </c>
      <c r="X396" s="162"/>
      <c r="Y396" s="162"/>
      <c r="Z396" s="162"/>
      <c r="AA396" s="162"/>
      <c r="AB396" s="150" t="str">
        <f t="shared" si="19"/>
        <v/>
      </c>
      <c r="AD396" s="157"/>
      <c r="AE396" s="158" t="str">
        <f>IF(Tabela13124101821[[#This Row],[Diagnóstico]]="Não Prenha ",Tabela13391720[[#This Row],[Vaca]],"-")</f>
        <v>-</v>
      </c>
      <c r="AF396" s="162"/>
      <c r="AG396" s="162"/>
      <c r="AH396" s="162"/>
      <c r="AI396" s="162"/>
      <c r="AJ396" s="162"/>
      <c r="AK396" s="162">
        <f>Tabela13391720[[#This Row],[Categoria]]</f>
        <v>0</v>
      </c>
      <c r="AL396" s="162"/>
      <c r="AM396" s="162"/>
      <c r="AN396" s="162"/>
      <c r="AO396" s="162"/>
      <c r="AP396" s="150" t="str">
        <f t="shared" si="20"/>
        <v/>
      </c>
    </row>
    <row r="397" spans="1:42" s="144" customFormat="1" ht="16.5" x14ac:dyDescent="0.25">
      <c r="A397" s="159"/>
      <c r="B397" s="157"/>
      <c r="C397" s="158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50" t="str">
        <f t="shared" si="18"/>
        <v/>
      </c>
      <c r="P397" s="157"/>
      <c r="Q397" s="158" t="str">
        <f>IF(Tabela13391720[[#This Row],[Diagnóstico]]="Não Prenha",Tabela13391720[[#This Row],[Vaca]],"-")</f>
        <v>-</v>
      </c>
      <c r="R397" s="162" t="str">
        <f>IF(Tabela13391720[[#This Row],[Diagnóstico]]="Não Prenha",Tabela13391720[[#This Row],[E.C.C DG]],"-")</f>
        <v>-</v>
      </c>
      <c r="S397" s="162"/>
      <c r="T397" s="162" t="str">
        <f>IF(Tabela13391720[[#This Row],[Diagnóstico]]="Não Prenha",Tabela13391720[[#This Row],[E.C.C. IA]],"-")</f>
        <v>-</v>
      </c>
      <c r="U397" s="162" t="str">
        <f>IF(Tabela13391720[[#This Row],[Diagnóstico]]="Não Prenha",Tabela13391720[[#This Row],[Raça IA]],"-")</f>
        <v>-</v>
      </c>
      <c r="V397" s="162"/>
      <c r="W397" s="162">
        <f>Tabela13391720[[#This Row],[Categoria]]</f>
        <v>0</v>
      </c>
      <c r="X397" s="162"/>
      <c r="Y397" s="162"/>
      <c r="Z397" s="162"/>
      <c r="AA397" s="162"/>
      <c r="AB397" s="150" t="str">
        <f t="shared" si="19"/>
        <v/>
      </c>
      <c r="AD397" s="157"/>
      <c r="AE397" s="158" t="str">
        <f>IF(Tabela13124101821[[#This Row],[Diagnóstico]]="Não Prenha ",Tabela13391720[[#This Row],[Vaca]],"-")</f>
        <v>-</v>
      </c>
      <c r="AF397" s="162"/>
      <c r="AG397" s="162"/>
      <c r="AH397" s="162"/>
      <c r="AI397" s="162"/>
      <c r="AJ397" s="162"/>
      <c r="AK397" s="162">
        <f>Tabela13391720[[#This Row],[Categoria]]</f>
        <v>0</v>
      </c>
      <c r="AL397" s="162"/>
      <c r="AM397" s="162"/>
      <c r="AN397" s="162"/>
      <c r="AO397" s="162"/>
      <c r="AP397" s="150" t="str">
        <f t="shared" si="20"/>
        <v/>
      </c>
    </row>
    <row r="398" spans="1:42" s="144" customFormat="1" ht="16.5" x14ac:dyDescent="0.25">
      <c r="A398" s="159"/>
      <c r="B398" s="157"/>
      <c r="C398" s="158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50" t="str">
        <f t="shared" si="18"/>
        <v/>
      </c>
      <c r="P398" s="157"/>
      <c r="Q398" s="158" t="str">
        <f>IF(Tabela13391720[[#This Row],[Diagnóstico]]="Não Prenha",Tabela13391720[[#This Row],[Vaca]],"-")</f>
        <v>-</v>
      </c>
      <c r="R398" s="162" t="str">
        <f>IF(Tabela13391720[[#This Row],[Diagnóstico]]="Não Prenha",Tabela13391720[[#This Row],[E.C.C DG]],"-")</f>
        <v>-</v>
      </c>
      <c r="S398" s="162"/>
      <c r="T398" s="162" t="str">
        <f>IF(Tabela13391720[[#This Row],[Diagnóstico]]="Não Prenha",Tabela13391720[[#This Row],[E.C.C. IA]],"-")</f>
        <v>-</v>
      </c>
      <c r="U398" s="162" t="str">
        <f>IF(Tabela13391720[[#This Row],[Diagnóstico]]="Não Prenha",Tabela13391720[[#This Row],[Raça IA]],"-")</f>
        <v>-</v>
      </c>
      <c r="V398" s="162"/>
      <c r="W398" s="162">
        <f>Tabela13391720[[#This Row],[Categoria]]</f>
        <v>0</v>
      </c>
      <c r="X398" s="162"/>
      <c r="Y398" s="162"/>
      <c r="Z398" s="162"/>
      <c r="AA398" s="162"/>
      <c r="AB398" s="150" t="str">
        <f t="shared" si="19"/>
        <v/>
      </c>
      <c r="AD398" s="157"/>
      <c r="AE398" s="158" t="str">
        <f>IF(Tabela13124101821[[#This Row],[Diagnóstico]]="Não Prenha ",Tabela13391720[[#This Row],[Vaca]],"-")</f>
        <v>-</v>
      </c>
      <c r="AF398" s="162"/>
      <c r="AG398" s="162"/>
      <c r="AH398" s="162"/>
      <c r="AI398" s="162"/>
      <c r="AJ398" s="162"/>
      <c r="AK398" s="162">
        <f>Tabela13391720[[#This Row],[Categoria]]</f>
        <v>0</v>
      </c>
      <c r="AL398" s="162"/>
      <c r="AM398" s="162"/>
      <c r="AN398" s="162"/>
      <c r="AO398" s="162"/>
      <c r="AP398" s="150" t="str">
        <f t="shared" si="20"/>
        <v/>
      </c>
    </row>
    <row r="399" spans="1:42" s="144" customFormat="1" ht="16.5" x14ac:dyDescent="0.25">
      <c r="A399" s="159"/>
      <c r="B399" s="157"/>
      <c r="C399" s="158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50" t="str">
        <f t="shared" si="18"/>
        <v/>
      </c>
      <c r="P399" s="157"/>
      <c r="Q399" s="158" t="str">
        <f>IF(Tabela13391720[[#This Row],[Diagnóstico]]="Não Prenha",Tabela13391720[[#This Row],[Vaca]],"-")</f>
        <v>-</v>
      </c>
      <c r="R399" s="162" t="str">
        <f>IF(Tabela13391720[[#This Row],[Diagnóstico]]="Não Prenha",Tabela13391720[[#This Row],[E.C.C DG]],"-")</f>
        <v>-</v>
      </c>
      <c r="S399" s="162"/>
      <c r="T399" s="162" t="str">
        <f>IF(Tabela13391720[[#This Row],[Diagnóstico]]="Não Prenha",Tabela13391720[[#This Row],[E.C.C. IA]],"-")</f>
        <v>-</v>
      </c>
      <c r="U399" s="162" t="str">
        <f>IF(Tabela13391720[[#This Row],[Diagnóstico]]="Não Prenha",Tabela13391720[[#This Row],[Raça IA]],"-")</f>
        <v>-</v>
      </c>
      <c r="V399" s="162"/>
      <c r="W399" s="162">
        <f>Tabela13391720[[#This Row],[Categoria]]</f>
        <v>0</v>
      </c>
      <c r="X399" s="162"/>
      <c r="Y399" s="162"/>
      <c r="Z399" s="162"/>
      <c r="AA399" s="162"/>
      <c r="AB399" s="150" t="str">
        <f t="shared" si="19"/>
        <v/>
      </c>
      <c r="AD399" s="157"/>
      <c r="AE399" s="158" t="str">
        <f>IF(Tabela13124101821[[#This Row],[Diagnóstico]]="Não Prenha ",Tabela13391720[[#This Row],[Vaca]],"-")</f>
        <v>-</v>
      </c>
      <c r="AF399" s="162"/>
      <c r="AG399" s="162"/>
      <c r="AH399" s="162"/>
      <c r="AI399" s="162"/>
      <c r="AJ399" s="162"/>
      <c r="AK399" s="162">
        <f>Tabela13391720[[#This Row],[Categoria]]</f>
        <v>0</v>
      </c>
      <c r="AL399" s="162"/>
      <c r="AM399" s="162"/>
      <c r="AN399" s="162"/>
      <c r="AO399" s="162"/>
      <c r="AP399" s="150" t="str">
        <f t="shared" si="20"/>
        <v/>
      </c>
    </row>
    <row r="400" spans="1:42" s="144" customFormat="1" ht="16.5" x14ac:dyDescent="0.25">
      <c r="A400" s="159"/>
      <c r="B400" s="157"/>
      <c r="C400" s="158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50" t="str">
        <f t="shared" si="18"/>
        <v/>
      </c>
      <c r="P400" s="157"/>
      <c r="Q400" s="158" t="str">
        <f>IF(Tabela13391720[[#This Row],[Diagnóstico]]="Não Prenha",Tabela13391720[[#This Row],[Vaca]],"-")</f>
        <v>-</v>
      </c>
      <c r="R400" s="162" t="str">
        <f>IF(Tabela13391720[[#This Row],[Diagnóstico]]="Não Prenha",Tabela13391720[[#This Row],[E.C.C DG]],"-")</f>
        <v>-</v>
      </c>
      <c r="S400" s="162"/>
      <c r="T400" s="162" t="str">
        <f>IF(Tabela13391720[[#This Row],[Diagnóstico]]="Não Prenha",Tabela13391720[[#This Row],[E.C.C. IA]],"-")</f>
        <v>-</v>
      </c>
      <c r="U400" s="162" t="str">
        <f>IF(Tabela13391720[[#This Row],[Diagnóstico]]="Não Prenha",Tabela13391720[[#This Row],[Raça IA]],"-")</f>
        <v>-</v>
      </c>
      <c r="V400" s="162"/>
      <c r="W400" s="162">
        <f>Tabela13391720[[#This Row],[Categoria]]</f>
        <v>0</v>
      </c>
      <c r="X400" s="162"/>
      <c r="Y400" s="162"/>
      <c r="Z400" s="162"/>
      <c r="AA400" s="162"/>
      <c r="AB400" s="150" t="str">
        <f t="shared" si="19"/>
        <v/>
      </c>
      <c r="AD400" s="157"/>
      <c r="AE400" s="158" t="str">
        <f>IF(Tabela13124101821[[#This Row],[Diagnóstico]]="Não Prenha ",Tabela13391720[[#This Row],[Vaca]],"-")</f>
        <v>-</v>
      </c>
      <c r="AF400" s="162"/>
      <c r="AG400" s="162"/>
      <c r="AH400" s="162"/>
      <c r="AI400" s="162"/>
      <c r="AJ400" s="162"/>
      <c r="AK400" s="162">
        <f>Tabela13391720[[#This Row],[Categoria]]</f>
        <v>0</v>
      </c>
      <c r="AL400" s="162"/>
      <c r="AM400" s="162"/>
      <c r="AN400" s="162"/>
      <c r="AO400" s="162"/>
      <c r="AP400" s="150" t="str">
        <f t="shared" si="20"/>
        <v/>
      </c>
    </row>
    <row r="401" spans="1:42" s="144" customFormat="1" ht="16.5" x14ac:dyDescent="0.25">
      <c r="A401" s="159"/>
      <c r="B401" s="157"/>
      <c r="C401" s="158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50" t="str">
        <f t="shared" si="18"/>
        <v/>
      </c>
      <c r="P401" s="157"/>
      <c r="Q401" s="158" t="str">
        <f>IF(Tabela13391720[[#This Row],[Diagnóstico]]="Não Prenha",Tabela13391720[[#This Row],[Vaca]],"-")</f>
        <v>-</v>
      </c>
      <c r="R401" s="162" t="str">
        <f>IF(Tabela13391720[[#This Row],[Diagnóstico]]="Não Prenha",Tabela13391720[[#This Row],[E.C.C DG]],"-")</f>
        <v>-</v>
      </c>
      <c r="S401" s="162"/>
      <c r="T401" s="162" t="str">
        <f>IF(Tabela13391720[[#This Row],[Diagnóstico]]="Não Prenha",Tabela13391720[[#This Row],[E.C.C. IA]],"-")</f>
        <v>-</v>
      </c>
      <c r="U401" s="162" t="str">
        <f>IF(Tabela13391720[[#This Row],[Diagnóstico]]="Não Prenha",Tabela13391720[[#This Row],[Raça IA]],"-")</f>
        <v>-</v>
      </c>
      <c r="V401" s="162"/>
      <c r="W401" s="162">
        <f>Tabela13391720[[#This Row],[Categoria]]</f>
        <v>0</v>
      </c>
      <c r="X401" s="162"/>
      <c r="Y401" s="162"/>
      <c r="Z401" s="162"/>
      <c r="AA401" s="162"/>
      <c r="AB401" s="150" t="str">
        <f t="shared" si="19"/>
        <v/>
      </c>
      <c r="AD401" s="157"/>
      <c r="AE401" s="158" t="str">
        <f>IF(Tabela13124101821[[#This Row],[Diagnóstico]]="Não Prenha ",Tabela13391720[[#This Row],[Vaca]],"-")</f>
        <v>-</v>
      </c>
      <c r="AF401" s="162"/>
      <c r="AG401" s="162"/>
      <c r="AH401" s="162"/>
      <c r="AI401" s="162"/>
      <c r="AJ401" s="162"/>
      <c r="AK401" s="162">
        <f>Tabela13391720[[#This Row],[Categoria]]</f>
        <v>0</v>
      </c>
      <c r="AL401" s="162"/>
      <c r="AM401" s="162"/>
      <c r="AN401" s="162"/>
      <c r="AO401" s="162"/>
      <c r="AP401" s="150" t="str">
        <f t="shared" si="20"/>
        <v/>
      </c>
    </row>
    <row r="402" spans="1:42" s="144" customFormat="1" ht="16.5" x14ac:dyDescent="0.25">
      <c r="A402" s="159"/>
      <c r="B402" s="157"/>
      <c r="C402" s="158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50" t="str">
        <f t="shared" si="18"/>
        <v/>
      </c>
      <c r="P402" s="157"/>
      <c r="Q402" s="158" t="str">
        <f>IF(Tabela13391720[[#This Row],[Diagnóstico]]="Não Prenha",Tabela13391720[[#This Row],[Vaca]],"-")</f>
        <v>-</v>
      </c>
      <c r="R402" s="162" t="str">
        <f>IF(Tabela13391720[[#This Row],[Diagnóstico]]="Não Prenha",Tabela13391720[[#This Row],[E.C.C DG]],"-")</f>
        <v>-</v>
      </c>
      <c r="S402" s="162"/>
      <c r="T402" s="162" t="str">
        <f>IF(Tabela13391720[[#This Row],[Diagnóstico]]="Não Prenha",Tabela13391720[[#This Row],[E.C.C. IA]],"-")</f>
        <v>-</v>
      </c>
      <c r="U402" s="162" t="str">
        <f>IF(Tabela13391720[[#This Row],[Diagnóstico]]="Não Prenha",Tabela13391720[[#This Row],[Raça IA]],"-")</f>
        <v>-</v>
      </c>
      <c r="V402" s="162"/>
      <c r="W402" s="162">
        <f>Tabela13391720[[#This Row],[Categoria]]</f>
        <v>0</v>
      </c>
      <c r="X402" s="162"/>
      <c r="Y402" s="162"/>
      <c r="Z402" s="162"/>
      <c r="AA402" s="162"/>
      <c r="AB402" s="150" t="str">
        <f t="shared" si="19"/>
        <v/>
      </c>
      <c r="AD402" s="157"/>
      <c r="AE402" s="158" t="str">
        <f>IF(Tabela13124101821[[#This Row],[Diagnóstico]]="Não Prenha ",Tabela13391720[[#This Row],[Vaca]],"-")</f>
        <v>-</v>
      </c>
      <c r="AF402" s="162"/>
      <c r="AG402" s="162"/>
      <c r="AH402" s="162"/>
      <c r="AI402" s="162"/>
      <c r="AJ402" s="162"/>
      <c r="AK402" s="162">
        <f>Tabela13391720[[#This Row],[Categoria]]</f>
        <v>0</v>
      </c>
      <c r="AL402" s="162"/>
      <c r="AM402" s="162"/>
      <c r="AN402" s="162"/>
      <c r="AO402" s="162"/>
      <c r="AP402" s="150" t="str">
        <f t="shared" si="20"/>
        <v/>
      </c>
    </row>
    <row r="403" spans="1:42" s="144" customFormat="1" ht="16.5" x14ac:dyDescent="0.25">
      <c r="A403" s="159"/>
      <c r="B403" s="157"/>
      <c r="C403" s="158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50" t="str">
        <f t="shared" si="18"/>
        <v/>
      </c>
      <c r="P403" s="157"/>
      <c r="Q403" s="158" t="str">
        <f>IF(Tabela13391720[[#This Row],[Diagnóstico]]="Não Prenha",Tabela13391720[[#This Row],[Vaca]],"-")</f>
        <v>-</v>
      </c>
      <c r="R403" s="162" t="str">
        <f>IF(Tabela13391720[[#This Row],[Diagnóstico]]="Não Prenha",Tabela13391720[[#This Row],[E.C.C DG]],"-")</f>
        <v>-</v>
      </c>
      <c r="S403" s="162"/>
      <c r="T403" s="162" t="str">
        <f>IF(Tabela13391720[[#This Row],[Diagnóstico]]="Não Prenha",Tabela13391720[[#This Row],[E.C.C. IA]],"-")</f>
        <v>-</v>
      </c>
      <c r="U403" s="162" t="str">
        <f>IF(Tabela13391720[[#This Row],[Diagnóstico]]="Não Prenha",Tabela13391720[[#This Row],[Raça IA]],"-")</f>
        <v>-</v>
      </c>
      <c r="V403" s="162"/>
      <c r="W403" s="162">
        <f>Tabela13391720[[#This Row],[Categoria]]</f>
        <v>0</v>
      </c>
      <c r="X403" s="162"/>
      <c r="Y403" s="162"/>
      <c r="Z403" s="162"/>
      <c r="AA403" s="162"/>
      <c r="AB403" s="150" t="str">
        <f t="shared" si="19"/>
        <v/>
      </c>
      <c r="AD403" s="157"/>
      <c r="AE403" s="158" t="str">
        <f>IF(Tabela13124101821[[#This Row],[Diagnóstico]]="Não Prenha ",Tabela13391720[[#This Row],[Vaca]],"-")</f>
        <v>-</v>
      </c>
      <c r="AF403" s="162"/>
      <c r="AG403" s="162"/>
      <c r="AH403" s="162"/>
      <c r="AI403" s="162"/>
      <c r="AJ403" s="162"/>
      <c r="AK403" s="162">
        <f>Tabela13391720[[#This Row],[Categoria]]</f>
        <v>0</v>
      </c>
      <c r="AL403" s="162"/>
      <c r="AM403" s="162"/>
      <c r="AN403" s="162"/>
      <c r="AO403" s="162"/>
      <c r="AP403" s="150" t="str">
        <f t="shared" si="20"/>
        <v/>
      </c>
    </row>
    <row r="404" spans="1:42" s="144" customFormat="1" ht="16.5" x14ac:dyDescent="0.25">
      <c r="A404" s="159"/>
      <c r="B404" s="157"/>
      <c r="C404" s="158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50" t="str">
        <f t="shared" si="18"/>
        <v/>
      </c>
      <c r="P404" s="157"/>
      <c r="Q404" s="158" t="str">
        <f>IF(Tabela13391720[[#This Row],[Diagnóstico]]="Não Prenha",Tabela13391720[[#This Row],[Vaca]],"-")</f>
        <v>-</v>
      </c>
      <c r="R404" s="162" t="str">
        <f>IF(Tabela13391720[[#This Row],[Diagnóstico]]="Não Prenha",Tabela13391720[[#This Row],[E.C.C DG]],"-")</f>
        <v>-</v>
      </c>
      <c r="S404" s="162"/>
      <c r="T404" s="162" t="str">
        <f>IF(Tabela13391720[[#This Row],[Diagnóstico]]="Não Prenha",Tabela13391720[[#This Row],[E.C.C. IA]],"-")</f>
        <v>-</v>
      </c>
      <c r="U404" s="162" t="str">
        <f>IF(Tabela13391720[[#This Row],[Diagnóstico]]="Não Prenha",Tabela13391720[[#This Row],[Raça IA]],"-")</f>
        <v>-</v>
      </c>
      <c r="V404" s="162"/>
      <c r="W404" s="162">
        <f>Tabela13391720[[#This Row],[Categoria]]</f>
        <v>0</v>
      </c>
      <c r="X404" s="162"/>
      <c r="Y404" s="162"/>
      <c r="Z404" s="162"/>
      <c r="AA404" s="162"/>
      <c r="AB404" s="150" t="str">
        <f t="shared" si="19"/>
        <v/>
      </c>
      <c r="AD404" s="157"/>
      <c r="AE404" s="158" t="str">
        <f>IF(Tabela13124101821[[#This Row],[Diagnóstico]]="Não Prenha ",Tabela13391720[[#This Row],[Vaca]],"-")</f>
        <v>-</v>
      </c>
      <c r="AF404" s="162"/>
      <c r="AG404" s="162"/>
      <c r="AH404" s="162"/>
      <c r="AI404" s="162"/>
      <c r="AJ404" s="162"/>
      <c r="AK404" s="162">
        <f>Tabela13391720[[#This Row],[Categoria]]</f>
        <v>0</v>
      </c>
      <c r="AL404" s="162"/>
      <c r="AM404" s="162"/>
      <c r="AN404" s="162"/>
      <c r="AO404" s="162"/>
      <c r="AP404" s="150" t="str">
        <f t="shared" si="20"/>
        <v/>
      </c>
    </row>
    <row r="405" spans="1:42" s="144" customFormat="1" ht="16.5" x14ac:dyDescent="0.25">
      <c r="A405" s="159"/>
      <c r="B405" s="157"/>
      <c r="C405" s="158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50" t="str">
        <f t="shared" si="18"/>
        <v/>
      </c>
      <c r="P405" s="157"/>
      <c r="Q405" s="158" t="str">
        <f>IF(Tabela13391720[[#This Row],[Diagnóstico]]="Não Prenha",Tabela13391720[[#This Row],[Vaca]],"-")</f>
        <v>-</v>
      </c>
      <c r="R405" s="162" t="str">
        <f>IF(Tabela13391720[[#This Row],[Diagnóstico]]="Não Prenha",Tabela13391720[[#This Row],[E.C.C DG]],"-")</f>
        <v>-</v>
      </c>
      <c r="S405" s="162"/>
      <c r="T405" s="162" t="str">
        <f>IF(Tabela13391720[[#This Row],[Diagnóstico]]="Não Prenha",Tabela13391720[[#This Row],[E.C.C. IA]],"-")</f>
        <v>-</v>
      </c>
      <c r="U405" s="162" t="str">
        <f>IF(Tabela13391720[[#This Row],[Diagnóstico]]="Não Prenha",Tabela13391720[[#This Row],[Raça IA]],"-")</f>
        <v>-</v>
      </c>
      <c r="V405" s="162"/>
      <c r="W405" s="162">
        <f>Tabela13391720[[#This Row],[Categoria]]</f>
        <v>0</v>
      </c>
      <c r="X405" s="162"/>
      <c r="Y405" s="162"/>
      <c r="Z405" s="162"/>
      <c r="AA405" s="162"/>
      <c r="AB405" s="150" t="str">
        <f t="shared" si="19"/>
        <v/>
      </c>
      <c r="AD405" s="157"/>
      <c r="AE405" s="158" t="str">
        <f>IF(Tabela13124101821[[#This Row],[Diagnóstico]]="Não Prenha ",Tabela13391720[[#This Row],[Vaca]],"-")</f>
        <v>-</v>
      </c>
      <c r="AF405" s="162"/>
      <c r="AG405" s="162"/>
      <c r="AH405" s="162"/>
      <c r="AI405" s="162"/>
      <c r="AJ405" s="162"/>
      <c r="AK405" s="162">
        <f>Tabela13391720[[#This Row],[Categoria]]</f>
        <v>0</v>
      </c>
      <c r="AL405" s="162"/>
      <c r="AM405" s="162"/>
      <c r="AN405" s="162"/>
      <c r="AO405" s="162"/>
      <c r="AP405" s="150" t="str">
        <f t="shared" si="20"/>
        <v/>
      </c>
    </row>
    <row r="406" spans="1:42" s="144" customFormat="1" ht="16.5" x14ac:dyDescent="0.25">
      <c r="A406" s="159"/>
      <c r="B406" s="157"/>
      <c r="C406" s="158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50" t="str">
        <f t="shared" si="18"/>
        <v/>
      </c>
      <c r="P406" s="157"/>
      <c r="Q406" s="158" t="str">
        <f>IF(Tabela13391720[[#This Row],[Diagnóstico]]="Não Prenha",Tabela13391720[[#This Row],[Vaca]],"-")</f>
        <v>-</v>
      </c>
      <c r="R406" s="162" t="str">
        <f>IF(Tabela13391720[[#This Row],[Diagnóstico]]="Não Prenha",Tabela13391720[[#This Row],[E.C.C DG]],"-")</f>
        <v>-</v>
      </c>
      <c r="S406" s="162"/>
      <c r="T406" s="162" t="str">
        <f>IF(Tabela13391720[[#This Row],[Diagnóstico]]="Não Prenha",Tabela13391720[[#This Row],[E.C.C. IA]],"-")</f>
        <v>-</v>
      </c>
      <c r="U406" s="162" t="str">
        <f>IF(Tabela13391720[[#This Row],[Diagnóstico]]="Não Prenha",Tabela13391720[[#This Row],[Raça IA]],"-")</f>
        <v>-</v>
      </c>
      <c r="V406" s="162"/>
      <c r="W406" s="162">
        <f>Tabela13391720[[#This Row],[Categoria]]</f>
        <v>0</v>
      </c>
      <c r="X406" s="162"/>
      <c r="Y406" s="162"/>
      <c r="Z406" s="162"/>
      <c r="AA406" s="162"/>
      <c r="AB406" s="150" t="str">
        <f t="shared" si="19"/>
        <v/>
      </c>
      <c r="AD406" s="157"/>
      <c r="AE406" s="158" t="str">
        <f>IF(Tabela13124101821[[#This Row],[Diagnóstico]]="Não Prenha ",Tabela13391720[[#This Row],[Vaca]],"-")</f>
        <v>-</v>
      </c>
      <c r="AF406" s="162"/>
      <c r="AG406" s="162"/>
      <c r="AH406" s="162"/>
      <c r="AI406" s="162"/>
      <c r="AJ406" s="162"/>
      <c r="AK406" s="162">
        <f>Tabela13391720[[#This Row],[Categoria]]</f>
        <v>0</v>
      </c>
      <c r="AL406" s="162"/>
      <c r="AM406" s="162"/>
      <c r="AN406" s="162"/>
      <c r="AO406" s="162"/>
      <c r="AP406" s="150" t="str">
        <f t="shared" si="20"/>
        <v/>
      </c>
    </row>
    <row r="407" spans="1:42" s="144" customFormat="1" ht="16.5" x14ac:dyDescent="0.25">
      <c r="A407" s="159"/>
      <c r="B407" s="157"/>
      <c r="C407" s="158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50" t="str">
        <f t="shared" si="18"/>
        <v/>
      </c>
      <c r="P407" s="157"/>
      <c r="Q407" s="158" t="str">
        <f>IF(Tabela13391720[[#This Row],[Diagnóstico]]="Não Prenha",Tabela13391720[[#This Row],[Vaca]],"-")</f>
        <v>-</v>
      </c>
      <c r="R407" s="162" t="str">
        <f>IF(Tabela13391720[[#This Row],[Diagnóstico]]="Não Prenha",Tabela13391720[[#This Row],[E.C.C DG]],"-")</f>
        <v>-</v>
      </c>
      <c r="S407" s="162"/>
      <c r="T407" s="162" t="str">
        <f>IF(Tabela13391720[[#This Row],[Diagnóstico]]="Não Prenha",Tabela13391720[[#This Row],[E.C.C. IA]],"-")</f>
        <v>-</v>
      </c>
      <c r="U407" s="162" t="str">
        <f>IF(Tabela13391720[[#This Row],[Diagnóstico]]="Não Prenha",Tabela13391720[[#This Row],[Raça IA]],"-")</f>
        <v>-</v>
      </c>
      <c r="V407" s="162"/>
      <c r="W407" s="162">
        <f>Tabela13391720[[#This Row],[Categoria]]</f>
        <v>0</v>
      </c>
      <c r="X407" s="162"/>
      <c r="Y407" s="162"/>
      <c r="Z407" s="162"/>
      <c r="AA407" s="162"/>
      <c r="AB407" s="150" t="str">
        <f t="shared" si="19"/>
        <v/>
      </c>
      <c r="AD407" s="157"/>
      <c r="AE407" s="158" t="str">
        <f>IF(Tabela13124101821[[#This Row],[Diagnóstico]]="Não Prenha ",Tabela13391720[[#This Row],[Vaca]],"-")</f>
        <v>-</v>
      </c>
      <c r="AF407" s="162"/>
      <c r="AG407" s="162"/>
      <c r="AH407" s="162"/>
      <c r="AI407" s="162"/>
      <c r="AJ407" s="162"/>
      <c r="AK407" s="162">
        <f>Tabela13391720[[#This Row],[Categoria]]</f>
        <v>0</v>
      </c>
      <c r="AL407" s="162"/>
      <c r="AM407" s="162"/>
      <c r="AN407" s="162"/>
      <c r="AO407" s="162"/>
      <c r="AP407" s="150" t="str">
        <f t="shared" si="20"/>
        <v/>
      </c>
    </row>
    <row r="408" spans="1:42" s="144" customFormat="1" ht="16.5" x14ac:dyDescent="0.25">
      <c r="A408" s="159"/>
      <c r="B408" s="157"/>
      <c r="C408" s="158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50" t="str">
        <f t="shared" si="18"/>
        <v/>
      </c>
      <c r="P408" s="157"/>
      <c r="Q408" s="158" t="str">
        <f>IF(Tabela13391720[[#This Row],[Diagnóstico]]="Não Prenha",Tabela13391720[[#This Row],[Vaca]],"-")</f>
        <v>-</v>
      </c>
      <c r="R408" s="162" t="str">
        <f>IF(Tabela13391720[[#This Row],[Diagnóstico]]="Não Prenha",Tabela13391720[[#This Row],[E.C.C DG]],"-")</f>
        <v>-</v>
      </c>
      <c r="S408" s="162"/>
      <c r="T408" s="162" t="str">
        <f>IF(Tabela13391720[[#This Row],[Diagnóstico]]="Não Prenha",Tabela13391720[[#This Row],[E.C.C. IA]],"-")</f>
        <v>-</v>
      </c>
      <c r="U408" s="162" t="str">
        <f>IF(Tabela13391720[[#This Row],[Diagnóstico]]="Não Prenha",Tabela13391720[[#This Row],[Raça IA]],"-")</f>
        <v>-</v>
      </c>
      <c r="V408" s="162"/>
      <c r="W408" s="162">
        <f>Tabela13391720[[#This Row],[Categoria]]</f>
        <v>0</v>
      </c>
      <c r="X408" s="162"/>
      <c r="Y408" s="162"/>
      <c r="Z408" s="162"/>
      <c r="AA408" s="162"/>
      <c r="AB408" s="150" t="str">
        <f t="shared" si="19"/>
        <v/>
      </c>
      <c r="AD408" s="157"/>
      <c r="AE408" s="158" t="str">
        <f>IF(Tabela13124101821[[#This Row],[Diagnóstico]]="Não Prenha ",Tabela13391720[[#This Row],[Vaca]],"-")</f>
        <v>-</v>
      </c>
      <c r="AF408" s="162"/>
      <c r="AG408" s="162"/>
      <c r="AH408" s="162"/>
      <c r="AI408" s="162"/>
      <c r="AJ408" s="162"/>
      <c r="AK408" s="162">
        <f>Tabela13391720[[#This Row],[Categoria]]</f>
        <v>0</v>
      </c>
      <c r="AL408" s="162"/>
      <c r="AM408" s="162"/>
      <c r="AN408" s="162"/>
      <c r="AO408" s="162"/>
      <c r="AP408" s="150" t="str">
        <f t="shared" si="20"/>
        <v/>
      </c>
    </row>
    <row r="409" spans="1:42" s="144" customFormat="1" ht="16.5" x14ac:dyDescent="0.25">
      <c r="A409" s="159"/>
      <c r="B409" s="157"/>
      <c r="C409" s="158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50" t="str">
        <f t="shared" si="18"/>
        <v/>
      </c>
      <c r="P409" s="157"/>
      <c r="Q409" s="158" t="str">
        <f>IF(Tabela13391720[[#This Row],[Diagnóstico]]="Não Prenha",Tabela13391720[[#This Row],[Vaca]],"-")</f>
        <v>-</v>
      </c>
      <c r="R409" s="162" t="str">
        <f>IF(Tabela13391720[[#This Row],[Diagnóstico]]="Não Prenha",Tabela13391720[[#This Row],[E.C.C DG]],"-")</f>
        <v>-</v>
      </c>
      <c r="S409" s="162"/>
      <c r="T409" s="162" t="str">
        <f>IF(Tabela13391720[[#This Row],[Diagnóstico]]="Não Prenha",Tabela13391720[[#This Row],[E.C.C. IA]],"-")</f>
        <v>-</v>
      </c>
      <c r="U409" s="162" t="str">
        <f>IF(Tabela13391720[[#This Row],[Diagnóstico]]="Não Prenha",Tabela13391720[[#This Row],[Raça IA]],"-")</f>
        <v>-</v>
      </c>
      <c r="V409" s="162"/>
      <c r="W409" s="162">
        <f>Tabela13391720[[#This Row],[Categoria]]</f>
        <v>0</v>
      </c>
      <c r="X409" s="162"/>
      <c r="Y409" s="162"/>
      <c r="Z409" s="162"/>
      <c r="AA409" s="162"/>
      <c r="AB409" s="150" t="str">
        <f t="shared" si="19"/>
        <v/>
      </c>
      <c r="AD409" s="157"/>
      <c r="AE409" s="158" t="str">
        <f>IF(Tabela13124101821[[#This Row],[Diagnóstico]]="Não Prenha ",Tabela13391720[[#This Row],[Vaca]],"-")</f>
        <v>-</v>
      </c>
      <c r="AF409" s="162"/>
      <c r="AG409" s="162"/>
      <c r="AH409" s="162"/>
      <c r="AI409" s="162"/>
      <c r="AJ409" s="162"/>
      <c r="AK409" s="162">
        <f>Tabela13391720[[#This Row],[Categoria]]</f>
        <v>0</v>
      </c>
      <c r="AL409" s="162"/>
      <c r="AM409" s="162"/>
      <c r="AN409" s="162"/>
      <c r="AO409" s="162"/>
      <c r="AP409" s="150" t="str">
        <f t="shared" si="20"/>
        <v/>
      </c>
    </row>
    <row r="410" spans="1:42" s="144" customFormat="1" ht="16.5" x14ac:dyDescent="0.25">
      <c r="A410" s="159"/>
      <c r="B410" s="157"/>
      <c r="C410" s="158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50" t="str">
        <f t="shared" si="18"/>
        <v/>
      </c>
      <c r="P410" s="157"/>
      <c r="Q410" s="158" t="str">
        <f>IF(Tabela13391720[[#This Row],[Diagnóstico]]="Não Prenha",Tabela13391720[[#This Row],[Vaca]],"-")</f>
        <v>-</v>
      </c>
      <c r="R410" s="162" t="str">
        <f>IF(Tabela13391720[[#This Row],[Diagnóstico]]="Não Prenha",Tabela13391720[[#This Row],[E.C.C DG]],"-")</f>
        <v>-</v>
      </c>
      <c r="S410" s="162"/>
      <c r="T410" s="162" t="str">
        <f>IF(Tabela13391720[[#This Row],[Diagnóstico]]="Não Prenha",Tabela13391720[[#This Row],[E.C.C. IA]],"-")</f>
        <v>-</v>
      </c>
      <c r="U410" s="162" t="str">
        <f>IF(Tabela13391720[[#This Row],[Diagnóstico]]="Não Prenha",Tabela13391720[[#This Row],[Raça IA]],"-")</f>
        <v>-</v>
      </c>
      <c r="V410" s="162"/>
      <c r="W410" s="162">
        <f>Tabela13391720[[#This Row],[Categoria]]</f>
        <v>0</v>
      </c>
      <c r="X410" s="162"/>
      <c r="Y410" s="162"/>
      <c r="Z410" s="162"/>
      <c r="AA410" s="162"/>
      <c r="AB410" s="150" t="str">
        <f t="shared" si="19"/>
        <v/>
      </c>
      <c r="AD410" s="157"/>
      <c r="AE410" s="158" t="str">
        <f>IF(Tabela13124101821[[#This Row],[Diagnóstico]]="Não Prenha ",Tabela13391720[[#This Row],[Vaca]],"-")</f>
        <v>-</v>
      </c>
      <c r="AF410" s="162"/>
      <c r="AG410" s="162"/>
      <c r="AH410" s="162"/>
      <c r="AI410" s="162"/>
      <c r="AJ410" s="162"/>
      <c r="AK410" s="162">
        <f>Tabela13391720[[#This Row],[Categoria]]</f>
        <v>0</v>
      </c>
      <c r="AL410" s="162"/>
      <c r="AM410" s="162"/>
      <c r="AN410" s="162"/>
      <c r="AO410" s="162"/>
      <c r="AP410" s="150" t="str">
        <f t="shared" si="20"/>
        <v/>
      </c>
    </row>
    <row r="411" spans="1:42" s="144" customFormat="1" ht="16.5" x14ac:dyDescent="0.25">
      <c r="A411" s="159"/>
      <c r="B411" s="157"/>
      <c r="C411" s="158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50" t="str">
        <f t="shared" si="18"/>
        <v/>
      </c>
      <c r="P411" s="157"/>
      <c r="Q411" s="158" t="str">
        <f>IF(Tabela13391720[[#This Row],[Diagnóstico]]="Não Prenha",Tabela13391720[[#This Row],[Vaca]],"-")</f>
        <v>-</v>
      </c>
      <c r="R411" s="162" t="str">
        <f>IF(Tabela13391720[[#This Row],[Diagnóstico]]="Não Prenha",Tabela13391720[[#This Row],[E.C.C DG]],"-")</f>
        <v>-</v>
      </c>
      <c r="S411" s="162"/>
      <c r="T411" s="162" t="str">
        <f>IF(Tabela13391720[[#This Row],[Diagnóstico]]="Não Prenha",Tabela13391720[[#This Row],[E.C.C. IA]],"-")</f>
        <v>-</v>
      </c>
      <c r="U411" s="162" t="str">
        <f>IF(Tabela13391720[[#This Row],[Diagnóstico]]="Não Prenha",Tabela13391720[[#This Row],[Raça IA]],"-")</f>
        <v>-</v>
      </c>
      <c r="V411" s="162"/>
      <c r="W411" s="162">
        <f>Tabela13391720[[#This Row],[Categoria]]</f>
        <v>0</v>
      </c>
      <c r="X411" s="162"/>
      <c r="Y411" s="162"/>
      <c r="Z411" s="162"/>
      <c r="AA411" s="162"/>
      <c r="AB411" s="150" t="str">
        <f t="shared" si="19"/>
        <v/>
      </c>
      <c r="AD411" s="157"/>
      <c r="AE411" s="158" t="str">
        <f>IF(Tabela13124101821[[#This Row],[Diagnóstico]]="Não Prenha ",Tabela13391720[[#This Row],[Vaca]],"-")</f>
        <v>-</v>
      </c>
      <c r="AF411" s="162"/>
      <c r="AG411" s="162"/>
      <c r="AH411" s="162"/>
      <c r="AI411" s="162"/>
      <c r="AJ411" s="162"/>
      <c r="AK411" s="162">
        <f>Tabela13391720[[#This Row],[Categoria]]</f>
        <v>0</v>
      </c>
      <c r="AL411" s="162"/>
      <c r="AM411" s="162"/>
      <c r="AN411" s="162"/>
      <c r="AO411" s="162"/>
      <c r="AP411" s="150" t="str">
        <f t="shared" si="20"/>
        <v/>
      </c>
    </row>
    <row r="412" spans="1:42" s="144" customFormat="1" ht="16.5" x14ac:dyDescent="0.25">
      <c r="A412" s="159"/>
      <c r="B412" s="157"/>
      <c r="C412" s="158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50" t="str">
        <f t="shared" si="18"/>
        <v/>
      </c>
      <c r="P412" s="157"/>
      <c r="Q412" s="158" t="str">
        <f>IF(Tabela13391720[[#This Row],[Diagnóstico]]="Não Prenha",Tabela13391720[[#This Row],[Vaca]],"-")</f>
        <v>-</v>
      </c>
      <c r="R412" s="162" t="str">
        <f>IF(Tabela13391720[[#This Row],[Diagnóstico]]="Não Prenha",Tabela13391720[[#This Row],[E.C.C DG]],"-")</f>
        <v>-</v>
      </c>
      <c r="S412" s="162"/>
      <c r="T412" s="162" t="str">
        <f>IF(Tabela13391720[[#This Row],[Diagnóstico]]="Não Prenha",Tabela13391720[[#This Row],[E.C.C. IA]],"-")</f>
        <v>-</v>
      </c>
      <c r="U412" s="162" t="str">
        <f>IF(Tabela13391720[[#This Row],[Diagnóstico]]="Não Prenha",Tabela13391720[[#This Row],[Raça IA]],"-")</f>
        <v>-</v>
      </c>
      <c r="V412" s="162"/>
      <c r="W412" s="162">
        <f>Tabela13391720[[#This Row],[Categoria]]</f>
        <v>0</v>
      </c>
      <c r="X412" s="162"/>
      <c r="Y412" s="162"/>
      <c r="Z412" s="162"/>
      <c r="AA412" s="162"/>
      <c r="AB412" s="150" t="str">
        <f t="shared" si="19"/>
        <v/>
      </c>
      <c r="AD412" s="157"/>
      <c r="AE412" s="158" t="str">
        <f>IF(Tabela13124101821[[#This Row],[Diagnóstico]]="Não Prenha ",Tabela13391720[[#This Row],[Vaca]],"-")</f>
        <v>-</v>
      </c>
      <c r="AF412" s="162"/>
      <c r="AG412" s="162"/>
      <c r="AH412" s="162"/>
      <c r="AI412" s="162"/>
      <c r="AJ412" s="162"/>
      <c r="AK412" s="162">
        <f>Tabela13391720[[#This Row],[Categoria]]</f>
        <v>0</v>
      </c>
      <c r="AL412" s="162"/>
      <c r="AM412" s="162"/>
      <c r="AN412" s="162"/>
      <c r="AO412" s="162"/>
      <c r="AP412" s="150" t="str">
        <f t="shared" si="20"/>
        <v/>
      </c>
    </row>
    <row r="413" spans="1:42" s="144" customFormat="1" ht="16.5" x14ac:dyDescent="0.25">
      <c r="A413" s="159"/>
      <c r="B413" s="157"/>
      <c r="C413" s="158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50" t="str">
        <f t="shared" si="18"/>
        <v/>
      </c>
      <c r="P413" s="157"/>
      <c r="Q413" s="158" t="str">
        <f>IF(Tabela13391720[[#This Row],[Diagnóstico]]="Não Prenha",Tabela13391720[[#This Row],[Vaca]],"-")</f>
        <v>-</v>
      </c>
      <c r="R413" s="162" t="str">
        <f>IF(Tabela13391720[[#This Row],[Diagnóstico]]="Não Prenha",Tabela13391720[[#This Row],[E.C.C DG]],"-")</f>
        <v>-</v>
      </c>
      <c r="S413" s="162"/>
      <c r="T413" s="162" t="str">
        <f>IF(Tabela13391720[[#This Row],[Diagnóstico]]="Não Prenha",Tabela13391720[[#This Row],[E.C.C. IA]],"-")</f>
        <v>-</v>
      </c>
      <c r="U413" s="162" t="str">
        <f>IF(Tabela13391720[[#This Row],[Diagnóstico]]="Não Prenha",Tabela13391720[[#This Row],[Raça IA]],"-")</f>
        <v>-</v>
      </c>
      <c r="V413" s="162"/>
      <c r="W413" s="162">
        <f>Tabela13391720[[#This Row],[Categoria]]</f>
        <v>0</v>
      </c>
      <c r="X413" s="162"/>
      <c r="Y413" s="162"/>
      <c r="Z413" s="162"/>
      <c r="AA413" s="162"/>
      <c r="AB413" s="150" t="str">
        <f t="shared" si="19"/>
        <v/>
      </c>
      <c r="AD413" s="157"/>
      <c r="AE413" s="158" t="str">
        <f>IF(Tabela13124101821[[#This Row],[Diagnóstico]]="Não Prenha ",Tabela13391720[[#This Row],[Vaca]],"-")</f>
        <v>-</v>
      </c>
      <c r="AF413" s="162"/>
      <c r="AG413" s="162"/>
      <c r="AH413" s="162"/>
      <c r="AI413" s="162"/>
      <c r="AJ413" s="162"/>
      <c r="AK413" s="162">
        <f>Tabela13391720[[#This Row],[Categoria]]</f>
        <v>0</v>
      </c>
      <c r="AL413" s="162"/>
      <c r="AM413" s="162"/>
      <c r="AN413" s="162"/>
      <c r="AO413" s="162"/>
      <c r="AP413" s="150" t="str">
        <f t="shared" si="20"/>
        <v/>
      </c>
    </row>
    <row r="414" spans="1:42" s="144" customFormat="1" ht="16.5" x14ac:dyDescent="0.25">
      <c r="A414" s="159"/>
      <c r="B414" s="157"/>
      <c r="C414" s="158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50" t="str">
        <f t="shared" si="18"/>
        <v/>
      </c>
      <c r="P414" s="157"/>
      <c r="Q414" s="158" t="str">
        <f>IF(Tabela13391720[[#This Row],[Diagnóstico]]="Não Prenha",Tabela13391720[[#This Row],[Vaca]],"-")</f>
        <v>-</v>
      </c>
      <c r="R414" s="162" t="str">
        <f>IF(Tabela13391720[[#This Row],[Diagnóstico]]="Não Prenha",Tabela13391720[[#This Row],[E.C.C DG]],"-")</f>
        <v>-</v>
      </c>
      <c r="S414" s="162"/>
      <c r="T414" s="162" t="str">
        <f>IF(Tabela13391720[[#This Row],[Diagnóstico]]="Não Prenha",Tabela13391720[[#This Row],[E.C.C. IA]],"-")</f>
        <v>-</v>
      </c>
      <c r="U414" s="162" t="str">
        <f>IF(Tabela13391720[[#This Row],[Diagnóstico]]="Não Prenha",Tabela13391720[[#This Row],[Raça IA]],"-")</f>
        <v>-</v>
      </c>
      <c r="V414" s="162"/>
      <c r="W414" s="162">
        <f>Tabela13391720[[#This Row],[Categoria]]</f>
        <v>0</v>
      </c>
      <c r="X414" s="162"/>
      <c r="Y414" s="162"/>
      <c r="Z414" s="162"/>
      <c r="AA414" s="162"/>
      <c r="AB414" s="150" t="str">
        <f t="shared" si="19"/>
        <v/>
      </c>
      <c r="AD414" s="157"/>
      <c r="AE414" s="158" t="str">
        <f>IF(Tabela13124101821[[#This Row],[Diagnóstico]]="Não Prenha ",Tabela13391720[[#This Row],[Vaca]],"-")</f>
        <v>-</v>
      </c>
      <c r="AF414" s="162"/>
      <c r="AG414" s="162"/>
      <c r="AH414" s="162"/>
      <c r="AI414" s="162"/>
      <c r="AJ414" s="162"/>
      <c r="AK414" s="162">
        <f>Tabela13391720[[#This Row],[Categoria]]</f>
        <v>0</v>
      </c>
      <c r="AL414" s="162"/>
      <c r="AM414" s="162"/>
      <c r="AN414" s="162"/>
      <c r="AO414" s="162"/>
      <c r="AP414" s="150" t="str">
        <f t="shared" si="20"/>
        <v/>
      </c>
    </row>
    <row r="415" spans="1:42" s="144" customFormat="1" ht="16.5" x14ac:dyDescent="0.25">
      <c r="A415" s="159"/>
      <c r="B415" s="157"/>
      <c r="C415" s="158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50" t="str">
        <f t="shared" si="18"/>
        <v/>
      </c>
      <c r="P415" s="157"/>
      <c r="Q415" s="158" t="str">
        <f>IF(Tabela13391720[[#This Row],[Diagnóstico]]="Não Prenha",Tabela13391720[[#This Row],[Vaca]],"-")</f>
        <v>-</v>
      </c>
      <c r="R415" s="162" t="str">
        <f>IF(Tabela13391720[[#This Row],[Diagnóstico]]="Não Prenha",Tabela13391720[[#This Row],[E.C.C DG]],"-")</f>
        <v>-</v>
      </c>
      <c r="S415" s="162"/>
      <c r="T415" s="162" t="str">
        <f>IF(Tabela13391720[[#This Row],[Diagnóstico]]="Não Prenha",Tabela13391720[[#This Row],[E.C.C. IA]],"-")</f>
        <v>-</v>
      </c>
      <c r="U415" s="162" t="str">
        <f>IF(Tabela13391720[[#This Row],[Diagnóstico]]="Não Prenha",Tabela13391720[[#This Row],[Raça IA]],"-")</f>
        <v>-</v>
      </c>
      <c r="V415" s="162"/>
      <c r="W415" s="162">
        <f>Tabela13391720[[#This Row],[Categoria]]</f>
        <v>0</v>
      </c>
      <c r="X415" s="162"/>
      <c r="Y415" s="162"/>
      <c r="Z415" s="162"/>
      <c r="AA415" s="162"/>
      <c r="AB415" s="150" t="str">
        <f t="shared" si="19"/>
        <v/>
      </c>
      <c r="AD415" s="157"/>
      <c r="AE415" s="158" t="str">
        <f>IF(Tabela13124101821[[#This Row],[Diagnóstico]]="Não Prenha ",Tabela13391720[[#This Row],[Vaca]],"-")</f>
        <v>-</v>
      </c>
      <c r="AF415" s="162"/>
      <c r="AG415" s="162"/>
      <c r="AH415" s="162"/>
      <c r="AI415" s="162"/>
      <c r="AJ415" s="162"/>
      <c r="AK415" s="162">
        <f>Tabela13391720[[#This Row],[Categoria]]</f>
        <v>0</v>
      </c>
      <c r="AL415" s="162"/>
      <c r="AM415" s="162"/>
      <c r="AN415" s="162"/>
      <c r="AO415" s="162"/>
      <c r="AP415" s="150" t="str">
        <f t="shared" si="20"/>
        <v/>
      </c>
    </row>
    <row r="416" spans="1:42" s="144" customFormat="1" ht="16.5" x14ac:dyDescent="0.25">
      <c r="A416" s="159"/>
      <c r="B416" s="157"/>
      <c r="C416" s="158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50" t="str">
        <f t="shared" si="18"/>
        <v/>
      </c>
      <c r="P416" s="157"/>
      <c r="Q416" s="158" t="str">
        <f>IF(Tabela13391720[[#This Row],[Diagnóstico]]="Não Prenha",Tabela13391720[[#This Row],[Vaca]],"-")</f>
        <v>-</v>
      </c>
      <c r="R416" s="162" t="str">
        <f>IF(Tabela13391720[[#This Row],[Diagnóstico]]="Não Prenha",Tabela13391720[[#This Row],[E.C.C DG]],"-")</f>
        <v>-</v>
      </c>
      <c r="S416" s="162"/>
      <c r="T416" s="162" t="str">
        <f>IF(Tabela13391720[[#This Row],[Diagnóstico]]="Não Prenha",Tabela13391720[[#This Row],[E.C.C. IA]],"-")</f>
        <v>-</v>
      </c>
      <c r="U416" s="162" t="str">
        <f>IF(Tabela13391720[[#This Row],[Diagnóstico]]="Não Prenha",Tabela13391720[[#This Row],[Raça IA]],"-")</f>
        <v>-</v>
      </c>
      <c r="V416" s="162"/>
      <c r="W416" s="162">
        <f>Tabela13391720[[#This Row],[Categoria]]</f>
        <v>0</v>
      </c>
      <c r="X416" s="162"/>
      <c r="Y416" s="162"/>
      <c r="Z416" s="162"/>
      <c r="AA416" s="162"/>
      <c r="AB416" s="150" t="str">
        <f t="shared" si="19"/>
        <v/>
      </c>
      <c r="AD416" s="157"/>
      <c r="AE416" s="158" t="str">
        <f>IF(Tabela13124101821[[#This Row],[Diagnóstico]]="Não Prenha ",Tabela13391720[[#This Row],[Vaca]],"-")</f>
        <v>-</v>
      </c>
      <c r="AF416" s="162"/>
      <c r="AG416" s="162"/>
      <c r="AH416" s="162"/>
      <c r="AI416" s="162"/>
      <c r="AJ416" s="162"/>
      <c r="AK416" s="162">
        <f>Tabela13391720[[#This Row],[Categoria]]</f>
        <v>0</v>
      </c>
      <c r="AL416" s="162"/>
      <c r="AM416" s="162"/>
      <c r="AN416" s="162"/>
      <c r="AO416" s="162"/>
      <c r="AP416" s="150" t="str">
        <f t="shared" si="20"/>
        <v/>
      </c>
    </row>
    <row r="417" spans="1:42" s="144" customFormat="1" ht="16.5" x14ac:dyDescent="0.25">
      <c r="A417" s="159"/>
      <c r="B417" s="157"/>
      <c r="C417" s="158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50" t="str">
        <f t="shared" si="18"/>
        <v/>
      </c>
      <c r="P417" s="157"/>
      <c r="Q417" s="158" t="str">
        <f>IF(Tabela13391720[[#This Row],[Diagnóstico]]="Não Prenha",Tabela13391720[[#This Row],[Vaca]],"-")</f>
        <v>-</v>
      </c>
      <c r="R417" s="162" t="str">
        <f>IF(Tabela13391720[[#This Row],[Diagnóstico]]="Não Prenha",Tabela13391720[[#This Row],[E.C.C DG]],"-")</f>
        <v>-</v>
      </c>
      <c r="S417" s="162"/>
      <c r="T417" s="162" t="str">
        <f>IF(Tabela13391720[[#This Row],[Diagnóstico]]="Não Prenha",Tabela13391720[[#This Row],[E.C.C. IA]],"-")</f>
        <v>-</v>
      </c>
      <c r="U417" s="162" t="str">
        <f>IF(Tabela13391720[[#This Row],[Diagnóstico]]="Não Prenha",Tabela13391720[[#This Row],[Raça IA]],"-")</f>
        <v>-</v>
      </c>
      <c r="V417" s="162"/>
      <c r="W417" s="162">
        <f>Tabela13391720[[#This Row],[Categoria]]</f>
        <v>0</v>
      </c>
      <c r="X417" s="162"/>
      <c r="Y417" s="162"/>
      <c r="Z417" s="162"/>
      <c r="AA417" s="162"/>
      <c r="AB417" s="150" t="str">
        <f t="shared" si="19"/>
        <v/>
      </c>
      <c r="AD417" s="157"/>
      <c r="AE417" s="158" t="str">
        <f>IF(Tabela13124101821[[#This Row],[Diagnóstico]]="Não Prenha ",Tabela13391720[[#This Row],[Vaca]],"-")</f>
        <v>-</v>
      </c>
      <c r="AF417" s="162"/>
      <c r="AG417" s="162"/>
      <c r="AH417" s="162"/>
      <c r="AI417" s="162"/>
      <c r="AJ417" s="162"/>
      <c r="AK417" s="162">
        <f>Tabela13391720[[#This Row],[Categoria]]</f>
        <v>0</v>
      </c>
      <c r="AL417" s="162"/>
      <c r="AM417" s="162"/>
      <c r="AN417" s="162"/>
      <c r="AO417" s="162"/>
      <c r="AP417" s="150" t="str">
        <f t="shared" si="20"/>
        <v/>
      </c>
    </row>
    <row r="418" spans="1:42" s="144" customFormat="1" ht="16.5" x14ac:dyDescent="0.25">
      <c r="A418" s="159"/>
      <c r="B418" s="157"/>
      <c r="C418" s="158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50" t="str">
        <f t="shared" si="18"/>
        <v/>
      </c>
      <c r="P418" s="157"/>
      <c r="Q418" s="158" t="str">
        <f>IF(Tabela13391720[[#This Row],[Diagnóstico]]="Não Prenha",Tabela13391720[[#This Row],[Vaca]],"-")</f>
        <v>-</v>
      </c>
      <c r="R418" s="162" t="str">
        <f>IF(Tabela13391720[[#This Row],[Diagnóstico]]="Não Prenha",Tabela13391720[[#This Row],[E.C.C DG]],"-")</f>
        <v>-</v>
      </c>
      <c r="S418" s="162"/>
      <c r="T418" s="162" t="str">
        <f>IF(Tabela13391720[[#This Row],[Diagnóstico]]="Não Prenha",Tabela13391720[[#This Row],[E.C.C. IA]],"-")</f>
        <v>-</v>
      </c>
      <c r="U418" s="162" t="str">
        <f>IF(Tabela13391720[[#This Row],[Diagnóstico]]="Não Prenha",Tabela13391720[[#This Row],[Raça IA]],"-")</f>
        <v>-</v>
      </c>
      <c r="V418" s="162"/>
      <c r="W418" s="162">
        <f>Tabela13391720[[#This Row],[Categoria]]</f>
        <v>0</v>
      </c>
      <c r="X418" s="162"/>
      <c r="Y418" s="162"/>
      <c r="Z418" s="162"/>
      <c r="AA418" s="162"/>
      <c r="AB418" s="150" t="str">
        <f t="shared" si="19"/>
        <v/>
      </c>
      <c r="AD418" s="157"/>
      <c r="AE418" s="158" t="str">
        <f>IF(Tabela13124101821[[#This Row],[Diagnóstico]]="Não Prenha ",Tabela13391720[[#This Row],[Vaca]],"-")</f>
        <v>-</v>
      </c>
      <c r="AF418" s="162"/>
      <c r="AG418" s="162"/>
      <c r="AH418" s="162"/>
      <c r="AI418" s="162"/>
      <c r="AJ418" s="162"/>
      <c r="AK418" s="162">
        <f>Tabela13391720[[#This Row],[Categoria]]</f>
        <v>0</v>
      </c>
      <c r="AL418" s="162"/>
      <c r="AM418" s="162"/>
      <c r="AN418" s="162"/>
      <c r="AO418" s="162"/>
      <c r="AP418" s="150" t="str">
        <f t="shared" si="20"/>
        <v/>
      </c>
    </row>
    <row r="419" spans="1:42" s="144" customFormat="1" ht="16.5" x14ac:dyDescent="0.25">
      <c r="A419" s="159"/>
      <c r="B419" s="157"/>
      <c r="C419" s="158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50" t="str">
        <f t="shared" si="18"/>
        <v/>
      </c>
      <c r="P419" s="157"/>
      <c r="Q419" s="158" t="str">
        <f>IF(Tabela13391720[[#This Row],[Diagnóstico]]="Não Prenha",Tabela13391720[[#This Row],[Vaca]],"-")</f>
        <v>-</v>
      </c>
      <c r="R419" s="162" t="str">
        <f>IF(Tabela13391720[[#This Row],[Diagnóstico]]="Não Prenha",Tabela13391720[[#This Row],[E.C.C DG]],"-")</f>
        <v>-</v>
      </c>
      <c r="S419" s="162"/>
      <c r="T419" s="162" t="str">
        <f>IF(Tabela13391720[[#This Row],[Diagnóstico]]="Não Prenha",Tabela13391720[[#This Row],[E.C.C. IA]],"-")</f>
        <v>-</v>
      </c>
      <c r="U419" s="162" t="str">
        <f>IF(Tabela13391720[[#This Row],[Diagnóstico]]="Não Prenha",Tabela13391720[[#This Row],[Raça IA]],"-")</f>
        <v>-</v>
      </c>
      <c r="V419" s="162"/>
      <c r="W419" s="162">
        <f>Tabela13391720[[#This Row],[Categoria]]</f>
        <v>0</v>
      </c>
      <c r="X419" s="162"/>
      <c r="Y419" s="162"/>
      <c r="Z419" s="162"/>
      <c r="AA419" s="162"/>
      <c r="AB419" s="150" t="str">
        <f t="shared" si="19"/>
        <v/>
      </c>
      <c r="AD419" s="157"/>
      <c r="AE419" s="158" t="str">
        <f>IF(Tabela13124101821[[#This Row],[Diagnóstico]]="Não Prenha ",Tabela13391720[[#This Row],[Vaca]],"-")</f>
        <v>-</v>
      </c>
      <c r="AF419" s="162"/>
      <c r="AG419" s="162"/>
      <c r="AH419" s="162"/>
      <c r="AI419" s="162"/>
      <c r="AJ419" s="162"/>
      <c r="AK419" s="162">
        <f>Tabela13391720[[#This Row],[Categoria]]</f>
        <v>0</v>
      </c>
      <c r="AL419" s="162"/>
      <c r="AM419" s="162"/>
      <c r="AN419" s="162"/>
      <c r="AO419" s="162"/>
      <c r="AP419" s="150" t="str">
        <f t="shared" si="20"/>
        <v/>
      </c>
    </row>
    <row r="420" spans="1:42" s="144" customFormat="1" ht="16.5" x14ac:dyDescent="0.25">
      <c r="A420" s="159"/>
      <c r="B420" s="157"/>
      <c r="C420" s="158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50" t="str">
        <f t="shared" si="18"/>
        <v/>
      </c>
      <c r="P420" s="157"/>
      <c r="Q420" s="158" t="str">
        <f>IF(Tabela13391720[[#This Row],[Diagnóstico]]="Não Prenha",Tabela13391720[[#This Row],[Vaca]],"-")</f>
        <v>-</v>
      </c>
      <c r="R420" s="162" t="str">
        <f>IF(Tabela13391720[[#This Row],[Diagnóstico]]="Não Prenha",Tabela13391720[[#This Row],[E.C.C DG]],"-")</f>
        <v>-</v>
      </c>
      <c r="S420" s="162"/>
      <c r="T420" s="162" t="str">
        <f>IF(Tabela13391720[[#This Row],[Diagnóstico]]="Não Prenha",Tabela13391720[[#This Row],[E.C.C. IA]],"-")</f>
        <v>-</v>
      </c>
      <c r="U420" s="162" t="str">
        <f>IF(Tabela13391720[[#This Row],[Diagnóstico]]="Não Prenha",Tabela13391720[[#This Row],[Raça IA]],"-")</f>
        <v>-</v>
      </c>
      <c r="V420" s="162"/>
      <c r="W420" s="162">
        <f>Tabela13391720[[#This Row],[Categoria]]</f>
        <v>0</v>
      </c>
      <c r="X420" s="162"/>
      <c r="Y420" s="162"/>
      <c r="Z420" s="162"/>
      <c r="AA420" s="162"/>
      <c r="AB420" s="150" t="str">
        <f t="shared" si="19"/>
        <v/>
      </c>
      <c r="AD420" s="157"/>
      <c r="AE420" s="158" t="str">
        <f>IF(Tabela13124101821[[#This Row],[Diagnóstico]]="Não Prenha ",Tabela13391720[[#This Row],[Vaca]],"-")</f>
        <v>-</v>
      </c>
      <c r="AF420" s="162"/>
      <c r="AG420" s="162"/>
      <c r="AH420" s="162"/>
      <c r="AI420" s="162"/>
      <c r="AJ420" s="162"/>
      <c r="AK420" s="162">
        <f>Tabela13391720[[#This Row],[Categoria]]</f>
        <v>0</v>
      </c>
      <c r="AL420" s="162"/>
      <c r="AM420" s="162"/>
      <c r="AN420" s="162"/>
      <c r="AO420" s="162"/>
      <c r="AP420" s="150" t="str">
        <f t="shared" si="20"/>
        <v/>
      </c>
    </row>
    <row r="421" spans="1:42" s="144" customFormat="1" ht="16.5" x14ac:dyDescent="0.25">
      <c r="A421" s="159"/>
      <c r="B421" s="157"/>
      <c r="C421" s="158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50" t="str">
        <f t="shared" si="18"/>
        <v/>
      </c>
      <c r="P421" s="157"/>
      <c r="Q421" s="158" t="str">
        <f>IF(Tabela13391720[[#This Row],[Diagnóstico]]="Não Prenha",Tabela13391720[[#This Row],[Vaca]],"-")</f>
        <v>-</v>
      </c>
      <c r="R421" s="162" t="str">
        <f>IF(Tabela13391720[[#This Row],[Diagnóstico]]="Não Prenha",Tabela13391720[[#This Row],[E.C.C DG]],"-")</f>
        <v>-</v>
      </c>
      <c r="S421" s="162"/>
      <c r="T421" s="162" t="str">
        <f>IF(Tabela13391720[[#This Row],[Diagnóstico]]="Não Prenha",Tabela13391720[[#This Row],[E.C.C. IA]],"-")</f>
        <v>-</v>
      </c>
      <c r="U421" s="162" t="str">
        <f>IF(Tabela13391720[[#This Row],[Diagnóstico]]="Não Prenha",Tabela13391720[[#This Row],[Raça IA]],"-")</f>
        <v>-</v>
      </c>
      <c r="V421" s="162"/>
      <c r="W421" s="162">
        <f>Tabela13391720[[#This Row],[Categoria]]</f>
        <v>0</v>
      </c>
      <c r="X421" s="162"/>
      <c r="Y421" s="162"/>
      <c r="Z421" s="162"/>
      <c r="AA421" s="162"/>
      <c r="AB421" s="150" t="str">
        <f t="shared" si="19"/>
        <v/>
      </c>
      <c r="AD421" s="157"/>
      <c r="AE421" s="158" t="str">
        <f>IF(Tabela13124101821[[#This Row],[Diagnóstico]]="Não Prenha ",Tabela13391720[[#This Row],[Vaca]],"-")</f>
        <v>-</v>
      </c>
      <c r="AF421" s="162"/>
      <c r="AG421" s="162"/>
      <c r="AH421" s="162"/>
      <c r="AI421" s="162"/>
      <c r="AJ421" s="162"/>
      <c r="AK421" s="162">
        <f>Tabela13391720[[#This Row],[Categoria]]</f>
        <v>0</v>
      </c>
      <c r="AL421" s="162"/>
      <c r="AM421" s="162"/>
      <c r="AN421" s="162"/>
      <c r="AO421" s="162"/>
      <c r="AP421" s="150" t="str">
        <f t="shared" si="20"/>
        <v/>
      </c>
    </row>
    <row r="422" spans="1:42" s="144" customFormat="1" ht="16.5" x14ac:dyDescent="0.25">
      <c r="A422" s="159"/>
      <c r="B422" s="157"/>
      <c r="C422" s="158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50" t="str">
        <f t="shared" si="18"/>
        <v/>
      </c>
      <c r="P422" s="157"/>
      <c r="Q422" s="158" t="str">
        <f>IF(Tabela13391720[[#This Row],[Diagnóstico]]="Não Prenha",Tabela13391720[[#This Row],[Vaca]],"-")</f>
        <v>-</v>
      </c>
      <c r="R422" s="162" t="str">
        <f>IF(Tabela13391720[[#This Row],[Diagnóstico]]="Não Prenha",Tabela13391720[[#This Row],[E.C.C DG]],"-")</f>
        <v>-</v>
      </c>
      <c r="S422" s="162"/>
      <c r="T422" s="162" t="str">
        <f>IF(Tabela13391720[[#This Row],[Diagnóstico]]="Não Prenha",Tabela13391720[[#This Row],[E.C.C. IA]],"-")</f>
        <v>-</v>
      </c>
      <c r="U422" s="162" t="str">
        <f>IF(Tabela13391720[[#This Row],[Diagnóstico]]="Não Prenha",Tabela13391720[[#This Row],[Raça IA]],"-")</f>
        <v>-</v>
      </c>
      <c r="V422" s="162"/>
      <c r="W422" s="162">
        <f>Tabela13391720[[#This Row],[Categoria]]</f>
        <v>0</v>
      </c>
      <c r="X422" s="162"/>
      <c r="Y422" s="162"/>
      <c r="Z422" s="162"/>
      <c r="AA422" s="162"/>
      <c r="AB422" s="150" t="str">
        <f t="shared" si="19"/>
        <v/>
      </c>
      <c r="AD422" s="157"/>
      <c r="AE422" s="158" t="str">
        <f>IF(Tabela13124101821[[#This Row],[Diagnóstico]]="Não Prenha ",Tabela13391720[[#This Row],[Vaca]],"-")</f>
        <v>-</v>
      </c>
      <c r="AF422" s="162"/>
      <c r="AG422" s="162"/>
      <c r="AH422" s="162"/>
      <c r="AI422" s="162"/>
      <c r="AJ422" s="162"/>
      <c r="AK422" s="162">
        <f>Tabela13391720[[#This Row],[Categoria]]</f>
        <v>0</v>
      </c>
      <c r="AL422" s="162"/>
      <c r="AM422" s="162"/>
      <c r="AN422" s="162"/>
      <c r="AO422" s="162"/>
      <c r="AP422" s="150" t="str">
        <f t="shared" si="20"/>
        <v/>
      </c>
    </row>
    <row r="423" spans="1:42" s="144" customFormat="1" ht="16.5" x14ac:dyDescent="0.25">
      <c r="A423" s="159"/>
      <c r="B423" s="157"/>
      <c r="C423" s="158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50" t="str">
        <f t="shared" si="18"/>
        <v/>
      </c>
      <c r="P423" s="157"/>
      <c r="Q423" s="158" t="str">
        <f>IF(Tabela13391720[[#This Row],[Diagnóstico]]="Não Prenha",Tabela13391720[[#This Row],[Vaca]],"-")</f>
        <v>-</v>
      </c>
      <c r="R423" s="162" t="str">
        <f>IF(Tabela13391720[[#This Row],[Diagnóstico]]="Não Prenha",Tabela13391720[[#This Row],[E.C.C DG]],"-")</f>
        <v>-</v>
      </c>
      <c r="S423" s="162"/>
      <c r="T423" s="162" t="str">
        <f>IF(Tabela13391720[[#This Row],[Diagnóstico]]="Não Prenha",Tabela13391720[[#This Row],[E.C.C. IA]],"-")</f>
        <v>-</v>
      </c>
      <c r="U423" s="162" t="str">
        <f>IF(Tabela13391720[[#This Row],[Diagnóstico]]="Não Prenha",Tabela13391720[[#This Row],[Raça IA]],"-")</f>
        <v>-</v>
      </c>
      <c r="V423" s="162"/>
      <c r="W423" s="162">
        <f>Tabela13391720[[#This Row],[Categoria]]</f>
        <v>0</v>
      </c>
      <c r="X423" s="162"/>
      <c r="Y423" s="162"/>
      <c r="Z423" s="162"/>
      <c r="AA423" s="162"/>
      <c r="AB423" s="150" t="str">
        <f t="shared" si="19"/>
        <v/>
      </c>
      <c r="AD423" s="157"/>
      <c r="AE423" s="158" t="str">
        <f>IF(Tabela13124101821[[#This Row],[Diagnóstico]]="Não Prenha ",Tabela13391720[[#This Row],[Vaca]],"-")</f>
        <v>-</v>
      </c>
      <c r="AF423" s="162"/>
      <c r="AG423" s="162"/>
      <c r="AH423" s="162"/>
      <c r="AI423" s="162"/>
      <c r="AJ423" s="162"/>
      <c r="AK423" s="162">
        <f>Tabela13391720[[#This Row],[Categoria]]</f>
        <v>0</v>
      </c>
      <c r="AL423" s="162"/>
      <c r="AM423" s="162"/>
      <c r="AN423" s="162"/>
      <c r="AO423" s="162"/>
      <c r="AP423" s="150" t="str">
        <f t="shared" si="20"/>
        <v/>
      </c>
    </row>
    <row r="424" spans="1:42" s="144" customFormat="1" ht="16.5" x14ac:dyDescent="0.25">
      <c r="A424" s="159"/>
      <c r="B424" s="157"/>
      <c r="C424" s="158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50" t="str">
        <f t="shared" si="18"/>
        <v/>
      </c>
      <c r="P424" s="157"/>
      <c r="Q424" s="158" t="str">
        <f>IF(Tabela13391720[[#This Row],[Diagnóstico]]="Não Prenha",Tabela13391720[[#This Row],[Vaca]],"-")</f>
        <v>-</v>
      </c>
      <c r="R424" s="162" t="str">
        <f>IF(Tabela13391720[[#This Row],[Diagnóstico]]="Não Prenha",Tabela13391720[[#This Row],[E.C.C DG]],"-")</f>
        <v>-</v>
      </c>
      <c r="S424" s="162"/>
      <c r="T424" s="162" t="str">
        <f>IF(Tabela13391720[[#This Row],[Diagnóstico]]="Não Prenha",Tabela13391720[[#This Row],[E.C.C. IA]],"-")</f>
        <v>-</v>
      </c>
      <c r="U424" s="162" t="str">
        <f>IF(Tabela13391720[[#This Row],[Diagnóstico]]="Não Prenha",Tabela13391720[[#This Row],[Raça IA]],"-")</f>
        <v>-</v>
      </c>
      <c r="V424" s="162"/>
      <c r="W424" s="162">
        <f>Tabela13391720[[#This Row],[Categoria]]</f>
        <v>0</v>
      </c>
      <c r="X424" s="162"/>
      <c r="Y424" s="162"/>
      <c r="Z424" s="162"/>
      <c r="AA424" s="162"/>
      <c r="AB424" s="150" t="str">
        <f t="shared" si="19"/>
        <v/>
      </c>
      <c r="AD424" s="157"/>
      <c r="AE424" s="158" t="str">
        <f>IF(Tabela13124101821[[#This Row],[Diagnóstico]]="Não Prenha ",Tabela13391720[[#This Row],[Vaca]],"-")</f>
        <v>-</v>
      </c>
      <c r="AF424" s="162"/>
      <c r="AG424" s="162"/>
      <c r="AH424" s="162"/>
      <c r="AI424" s="162"/>
      <c r="AJ424" s="162"/>
      <c r="AK424" s="162">
        <f>Tabela13391720[[#This Row],[Categoria]]</f>
        <v>0</v>
      </c>
      <c r="AL424" s="162"/>
      <c r="AM424" s="162"/>
      <c r="AN424" s="162"/>
      <c r="AO424" s="162"/>
      <c r="AP424" s="150" t="str">
        <f t="shared" si="20"/>
        <v/>
      </c>
    </row>
    <row r="425" spans="1:42" s="144" customFormat="1" ht="16.5" x14ac:dyDescent="0.25">
      <c r="A425" s="159"/>
      <c r="B425" s="157"/>
      <c r="C425" s="158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50" t="str">
        <f t="shared" si="18"/>
        <v/>
      </c>
      <c r="P425" s="157"/>
      <c r="Q425" s="158" t="str">
        <f>IF(Tabela13391720[[#This Row],[Diagnóstico]]="Não Prenha",Tabela13391720[[#This Row],[Vaca]],"-")</f>
        <v>-</v>
      </c>
      <c r="R425" s="162" t="str">
        <f>IF(Tabela13391720[[#This Row],[Diagnóstico]]="Não Prenha",Tabela13391720[[#This Row],[E.C.C DG]],"-")</f>
        <v>-</v>
      </c>
      <c r="S425" s="162"/>
      <c r="T425" s="162" t="str">
        <f>IF(Tabela13391720[[#This Row],[Diagnóstico]]="Não Prenha",Tabela13391720[[#This Row],[E.C.C. IA]],"-")</f>
        <v>-</v>
      </c>
      <c r="U425" s="162" t="str">
        <f>IF(Tabela13391720[[#This Row],[Diagnóstico]]="Não Prenha",Tabela13391720[[#This Row],[Raça IA]],"-")</f>
        <v>-</v>
      </c>
      <c r="V425" s="162"/>
      <c r="W425" s="162">
        <f>Tabela13391720[[#This Row],[Categoria]]</f>
        <v>0</v>
      </c>
      <c r="X425" s="162"/>
      <c r="Y425" s="162"/>
      <c r="Z425" s="162"/>
      <c r="AA425" s="162"/>
      <c r="AB425" s="150" t="str">
        <f t="shared" si="19"/>
        <v/>
      </c>
      <c r="AD425" s="157"/>
      <c r="AE425" s="158" t="str">
        <f>IF(Tabela13124101821[[#This Row],[Diagnóstico]]="Não Prenha ",Tabela13391720[[#This Row],[Vaca]],"-")</f>
        <v>-</v>
      </c>
      <c r="AF425" s="162"/>
      <c r="AG425" s="162"/>
      <c r="AH425" s="162"/>
      <c r="AI425" s="162"/>
      <c r="AJ425" s="162"/>
      <c r="AK425" s="162">
        <f>Tabela13391720[[#This Row],[Categoria]]</f>
        <v>0</v>
      </c>
      <c r="AL425" s="162"/>
      <c r="AM425" s="162"/>
      <c r="AN425" s="162"/>
      <c r="AO425" s="162"/>
      <c r="AP425" s="150" t="str">
        <f t="shared" si="20"/>
        <v/>
      </c>
    </row>
    <row r="426" spans="1:42" s="144" customFormat="1" ht="16.5" x14ac:dyDescent="0.25">
      <c r="A426" s="159"/>
      <c r="B426" s="157"/>
      <c r="C426" s="158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50" t="str">
        <f t="shared" si="18"/>
        <v/>
      </c>
      <c r="P426" s="157"/>
      <c r="Q426" s="158" t="str">
        <f>IF(Tabela13391720[[#This Row],[Diagnóstico]]="Não Prenha",Tabela13391720[[#This Row],[Vaca]],"-")</f>
        <v>-</v>
      </c>
      <c r="R426" s="162" t="str">
        <f>IF(Tabela13391720[[#This Row],[Diagnóstico]]="Não Prenha",Tabela13391720[[#This Row],[E.C.C DG]],"-")</f>
        <v>-</v>
      </c>
      <c r="S426" s="162"/>
      <c r="T426" s="162" t="str">
        <f>IF(Tabela13391720[[#This Row],[Diagnóstico]]="Não Prenha",Tabela13391720[[#This Row],[E.C.C. IA]],"-")</f>
        <v>-</v>
      </c>
      <c r="U426" s="162" t="str">
        <f>IF(Tabela13391720[[#This Row],[Diagnóstico]]="Não Prenha",Tabela13391720[[#This Row],[Raça IA]],"-")</f>
        <v>-</v>
      </c>
      <c r="V426" s="162"/>
      <c r="W426" s="162">
        <f>Tabela13391720[[#This Row],[Categoria]]</f>
        <v>0</v>
      </c>
      <c r="X426" s="162"/>
      <c r="Y426" s="162"/>
      <c r="Z426" s="162"/>
      <c r="AA426" s="162"/>
      <c r="AB426" s="150" t="str">
        <f t="shared" si="19"/>
        <v/>
      </c>
      <c r="AD426" s="157"/>
      <c r="AE426" s="158" t="str">
        <f>IF(Tabela13124101821[[#This Row],[Diagnóstico]]="Não Prenha ",Tabela13391720[[#This Row],[Vaca]],"-")</f>
        <v>-</v>
      </c>
      <c r="AF426" s="162"/>
      <c r="AG426" s="162"/>
      <c r="AH426" s="162"/>
      <c r="AI426" s="162"/>
      <c r="AJ426" s="162"/>
      <c r="AK426" s="162">
        <f>Tabela13391720[[#This Row],[Categoria]]</f>
        <v>0</v>
      </c>
      <c r="AL426" s="162"/>
      <c r="AM426" s="162"/>
      <c r="AN426" s="162"/>
      <c r="AO426" s="162"/>
      <c r="AP426" s="150" t="str">
        <f t="shared" si="20"/>
        <v/>
      </c>
    </row>
    <row r="427" spans="1:42" s="144" customFormat="1" ht="16.5" x14ac:dyDescent="0.25">
      <c r="A427" s="159"/>
      <c r="B427" s="157"/>
      <c r="C427" s="158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50" t="str">
        <f t="shared" si="18"/>
        <v/>
      </c>
      <c r="P427" s="157"/>
      <c r="Q427" s="158" t="str">
        <f>IF(Tabela13391720[[#This Row],[Diagnóstico]]="Não Prenha",Tabela13391720[[#This Row],[Vaca]],"-")</f>
        <v>-</v>
      </c>
      <c r="R427" s="162" t="str">
        <f>IF(Tabela13391720[[#This Row],[Diagnóstico]]="Não Prenha",Tabela13391720[[#This Row],[E.C.C DG]],"-")</f>
        <v>-</v>
      </c>
      <c r="S427" s="162"/>
      <c r="T427" s="162" t="str">
        <f>IF(Tabela13391720[[#This Row],[Diagnóstico]]="Não Prenha",Tabela13391720[[#This Row],[E.C.C. IA]],"-")</f>
        <v>-</v>
      </c>
      <c r="U427" s="162" t="str">
        <f>IF(Tabela13391720[[#This Row],[Diagnóstico]]="Não Prenha",Tabela13391720[[#This Row],[Raça IA]],"-")</f>
        <v>-</v>
      </c>
      <c r="V427" s="162"/>
      <c r="W427" s="162">
        <f>Tabela13391720[[#This Row],[Categoria]]</f>
        <v>0</v>
      </c>
      <c r="X427" s="162"/>
      <c r="Y427" s="162"/>
      <c r="Z427" s="162"/>
      <c r="AA427" s="162"/>
      <c r="AB427" s="150" t="str">
        <f t="shared" si="19"/>
        <v/>
      </c>
      <c r="AD427" s="157"/>
      <c r="AE427" s="158" t="str">
        <f>IF(Tabela13124101821[[#This Row],[Diagnóstico]]="Não Prenha ",Tabela13391720[[#This Row],[Vaca]],"-")</f>
        <v>-</v>
      </c>
      <c r="AF427" s="162"/>
      <c r="AG427" s="162"/>
      <c r="AH427" s="162"/>
      <c r="AI427" s="162"/>
      <c r="AJ427" s="162"/>
      <c r="AK427" s="162">
        <f>Tabela13391720[[#This Row],[Categoria]]</f>
        <v>0</v>
      </c>
      <c r="AL427" s="162"/>
      <c r="AM427" s="162"/>
      <c r="AN427" s="162"/>
      <c r="AO427" s="162"/>
      <c r="AP427" s="150" t="str">
        <f t="shared" si="20"/>
        <v/>
      </c>
    </row>
    <row r="428" spans="1:42" s="144" customFormat="1" ht="16.5" x14ac:dyDescent="0.25">
      <c r="A428" s="159"/>
      <c r="B428" s="157"/>
      <c r="C428" s="158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50" t="str">
        <f t="shared" si="18"/>
        <v/>
      </c>
      <c r="P428" s="157"/>
      <c r="Q428" s="158" t="str">
        <f>IF(Tabela13391720[[#This Row],[Diagnóstico]]="Não Prenha",Tabela13391720[[#This Row],[Vaca]],"-")</f>
        <v>-</v>
      </c>
      <c r="R428" s="162" t="str">
        <f>IF(Tabela13391720[[#This Row],[Diagnóstico]]="Não Prenha",Tabela13391720[[#This Row],[E.C.C DG]],"-")</f>
        <v>-</v>
      </c>
      <c r="S428" s="162"/>
      <c r="T428" s="162" t="str">
        <f>IF(Tabela13391720[[#This Row],[Diagnóstico]]="Não Prenha",Tabela13391720[[#This Row],[E.C.C. IA]],"-")</f>
        <v>-</v>
      </c>
      <c r="U428" s="162" t="str">
        <f>IF(Tabela13391720[[#This Row],[Diagnóstico]]="Não Prenha",Tabela13391720[[#This Row],[Raça IA]],"-")</f>
        <v>-</v>
      </c>
      <c r="V428" s="162"/>
      <c r="W428" s="162">
        <f>Tabela13391720[[#This Row],[Categoria]]</f>
        <v>0</v>
      </c>
      <c r="X428" s="162"/>
      <c r="Y428" s="162"/>
      <c r="Z428" s="162"/>
      <c r="AA428" s="162"/>
      <c r="AB428" s="150" t="str">
        <f t="shared" si="19"/>
        <v/>
      </c>
      <c r="AD428" s="157"/>
      <c r="AE428" s="158" t="str">
        <f>IF(Tabela13124101821[[#This Row],[Diagnóstico]]="Não Prenha ",Tabela13391720[[#This Row],[Vaca]],"-")</f>
        <v>-</v>
      </c>
      <c r="AF428" s="162"/>
      <c r="AG428" s="162"/>
      <c r="AH428" s="162"/>
      <c r="AI428" s="162"/>
      <c r="AJ428" s="162"/>
      <c r="AK428" s="162">
        <f>Tabela13391720[[#This Row],[Categoria]]</f>
        <v>0</v>
      </c>
      <c r="AL428" s="162"/>
      <c r="AM428" s="162"/>
      <c r="AN428" s="162"/>
      <c r="AO428" s="162"/>
      <c r="AP428" s="150" t="str">
        <f t="shared" si="20"/>
        <v/>
      </c>
    </row>
    <row r="429" spans="1:42" s="144" customFormat="1" ht="16.5" x14ac:dyDescent="0.25">
      <c r="A429" s="159"/>
      <c r="B429" s="157"/>
      <c r="C429" s="158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50" t="str">
        <f t="shared" si="18"/>
        <v/>
      </c>
      <c r="P429" s="157"/>
      <c r="Q429" s="158" t="str">
        <f>IF(Tabela13391720[[#This Row],[Diagnóstico]]="Não Prenha",Tabela13391720[[#This Row],[Vaca]],"-")</f>
        <v>-</v>
      </c>
      <c r="R429" s="162" t="str">
        <f>IF(Tabela13391720[[#This Row],[Diagnóstico]]="Não Prenha",Tabela13391720[[#This Row],[E.C.C DG]],"-")</f>
        <v>-</v>
      </c>
      <c r="S429" s="162"/>
      <c r="T429" s="162" t="str">
        <f>IF(Tabela13391720[[#This Row],[Diagnóstico]]="Não Prenha",Tabela13391720[[#This Row],[E.C.C. IA]],"-")</f>
        <v>-</v>
      </c>
      <c r="U429" s="162" t="str">
        <f>IF(Tabela13391720[[#This Row],[Diagnóstico]]="Não Prenha",Tabela13391720[[#This Row],[Raça IA]],"-")</f>
        <v>-</v>
      </c>
      <c r="V429" s="162"/>
      <c r="W429" s="162">
        <f>Tabela13391720[[#This Row],[Categoria]]</f>
        <v>0</v>
      </c>
      <c r="X429" s="162"/>
      <c r="Y429" s="162"/>
      <c r="Z429" s="162"/>
      <c r="AA429" s="162"/>
      <c r="AB429" s="150" t="str">
        <f t="shared" si="19"/>
        <v/>
      </c>
      <c r="AD429" s="157"/>
      <c r="AE429" s="158" t="str">
        <f>IF(Tabela13124101821[[#This Row],[Diagnóstico]]="Não Prenha ",Tabela13391720[[#This Row],[Vaca]],"-")</f>
        <v>-</v>
      </c>
      <c r="AF429" s="162"/>
      <c r="AG429" s="162"/>
      <c r="AH429" s="162"/>
      <c r="AI429" s="162"/>
      <c r="AJ429" s="162"/>
      <c r="AK429" s="162">
        <f>Tabela13391720[[#This Row],[Categoria]]</f>
        <v>0</v>
      </c>
      <c r="AL429" s="162"/>
      <c r="AM429" s="162"/>
      <c r="AN429" s="162"/>
      <c r="AO429" s="162"/>
      <c r="AP429" s="150" t="str">
        <f t="shared" si="20"/>
        <v/>
      </c>
    </row>
    <row r="430" spans="1:42" s="144" customFormat="1" ht="16.5" x14ac:dyDescent="0.25">
      <c r="A430" s="159"/>
      <c r="B430" s="157"/>
      <c r="C430" s="158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50" t="str">
        <f t="shared" si="18"/>
        <v/>
      </c>
      <c r="P430" s="157"/>
      <c r="Q430" s="158" t="str">
        <f>IF(Tabela13391720[[#This Row],[Diagnóstico]]="Não Prenha",Tabela13391720[[#This Row],[Vaca]],"-")</f>
        <v>-</v>
      </c>
      <c r="R430" s="162" t="str">
        <f>IF(Tabela13391720[[#This Row],[Diagnóstico]]="Não Prenha",Tabela13391720[[#This Row],[E.C.C DG]],"-")</f>
        <v>-</v>
      </c>
      <c r="S430" s="162"/>
      <c r="T430" s="162" t="str">
        <f>IF(Tabela13391720[[#This Row],[Diagnóstico]]="Não Prenha",Tabela13391720[[#This Row],[E.C.C. IA]],"-")</f>
        <v>-</v>
      </c>
      <c r="U430" s="162" t="str">
        <f>IF(Tabela13391720[[#This Row],[Diagnóstico]]="Não Prenha",Tabela13391720[[#This Row],[Raça IA]],"-")</f>
        <v>-</v>
      </c>
      <c r="V430" s="162"/>
      <c r="W430" s="162">
        <f>Tabela13391720[[#This Row],[Categoria]]</f>
        <v>0</v>
      </c>
      <c r="X430" s="162"/>
      <c r="Y430" s="162"/>
      <c r="Z430" s="162"/>
      <c r="AA430" s="162"/>
      <c r="AB430" s="150" t="str">
        <f t="shared" si="19"/>
        <v/>
      </c>
      <c r="AD430" s="157"/>
      <c r="AE430" s="158" t="str">
        <f>IF(Tabela13124101821[[#This Row],[Diagnóstico]]="Não Prenha ",Tabela13391720[[#This Row],[Vaca]],"-")</f>
        <v>-</v>
      </c>
      <c r="AF430" s="162"/>
      <c r="AG430" s="162"/>
      <c r="AH430" s="162"/>
      <c r="AI430" s="162"/>
      <c r="AJ430" s="162"/>
      <c r="AK430" s="162">
        <f>Tabela13391720[[#This Row],[Categoria]]</f>
        <v>0</v>
      </c>
      <c r="AL430" s="162"/>
      <c r="AM430" s="162"/>
      <c r="AN430" s="162"/>
      <c r="AO430" s="162"/>
      <c r="AP430" s="150" t="str">
        <f t="shared" si="20"/>
        <v/>
      </c>
    </row>
    <row r="431" spans="1:42" s="144" customFormat="1" ht="16.5" x14ac:dyDescent="0.25">
      <c r="A431" s="159"/>
      <c r="B431" s="157"/>
      <c r="C431" s="158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50" t="str">
        <f t="shared" si="18"/>
        <v/>
      </c>
      <c r="P431" s="157"/>
      <c r="Q431" s="158" t="str">
        <f>IF(Tabela13391720[[#This Row],[Diagnóstico]]="Não Prenha",Tabela13391720[[#This Row],[Vaca]],"-")</f>
        <v>-</v>
      </c>
      <c r="R431" s="162" t="str">
        <f>IF(Tabela13391720[[#This Row],[Diagnóstico]]="Não Prenha",Tabela13391720[[#This Row],[E.C.C DG]],"-")</f>
        <v>-</v>
      </c>
      <c r="S431" s="162"/>
      <c r="T431" s="162" t="str">
        <f>IF(Tabela13391720[[#This Row],[Diagnóstico]]="Não Prenha",Tabela13391720[[#This Row],[E.C.C. IA]],"-")</f>
        <v>-</v>
      </c>
      <c r="U431" s="162" t="str">
        <f>IF(Tabela13391720[[#This Row],[Diagnóstico]]="Não Prenha",Tabela13391720[[#This Row],[Raça IA]],"-")</f>
        <v>-</v>
      </c>
      <c r="V431" s="162"/>
      <c r="W431" s="162">
        <f>Tabela13391720[[#This Row],[Categoria]]</f>
        <v>0</v>
      </c>
      <c r="X431" s="162"/>
      <c r="Y431" s="162"/>
      <c r="Z431" s="162"/>
      <c r="AA431" s="162"/>
      <c r="AB431" s="150" t="str">
        <f t="shared" si="19"/>
        <v/>
      </c>
      <c r="AD431" s="157"/>
      <c r="AE431" s="158" t="str">
        <f>IF(Tabela13124101821[[#This Row],[Diagnóstico]]="Não Prenha ",Tabela13391720[[#This Row],[Vaca]],"-")</f>
        <v>-</v>
      </c>
      <c r="AF431" s="162"/>
      <c r="AG431" s="162"/>
      <c r="AH431" s="162"/>
      <c r="AI431" s="162"/>
      <c r="AJ431" s="162"/>
      <c r="AK431" s="162">
        <f>Tabela13391720[[#This Row],[Categoria]]</f>
        <v>0</v>
      </c>
      <c r="AL431" s="162"/>
      <c r="AM431" s="162"/>
      <c r="AN431" s="162"/>
      <c r="AO431" s="162"/>
      <c r="AP431" s="150" t="str">
        <f t="shared" si="20"/>
        <v/>
      </c>
    </row>
    <row r="432" spans="1:42" s="144" customFormat="1" ht="16.5" x14ac:dyDescent="0.25">
      <c r="A432" s="159"/>
      <c r="B432" s="157"/>
      <c r="C432" s="158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50" t="str">
        <f t="shared" si="18"/>
        <v/>
      </c>
      <c r="P432" s="157"/>
      <c r="Q432" s="158" t="str">
        <f>IF(Tabela13391720[[#This Row],[Diagnóstico]]="Não Prenha",Tabela13391720[[#This Row],[Vaca]],"-")</f>
        <v>-</v>
      </c>
      <c r="R432" s="162" t="str">
        <f>IF(Tabela13391720[[#This Row],[Diagnóstico]]="Não Prenha",Tabela13391720[[#This Row],[E.C.C DG]],"-")</f>
        <v>-</v>
      </c>
      <c r="S432" s="162"/>
      <c r="T432" s="162" t="str">
        <f>IF(Tabela13391720[[#This Row],[Diagnóstico]]="Não Prenha",Tabela13391720[[#This Row],[E.C.C. IA]],"-")</f>
        <v>-</v>
      </c>
      <c r="U432" s="162" t="str">
        <f>IF(Tabela13391720[[#This Row],[Diagnóstico]]="Não Prenha",Tabela13391720[[#This Row],[Raça IA]],"-")</f>
        <v>-</v>
      </c>
      <c r="V432" s="162"/>
      <c r="W432" s="162">
        <f>Tabela13391720[[#This Row],[Categoria]]</f>
        <v>0</v>
      </c>
      <c r="X432" s="162"/>
      <c r="Y432" s="162"/>
      <c r="Z432" s="162"/>
      <c r="AA432" s="162"/>
      <c r="AB432" s="150" t="str">
        <f t="shared" si="19"/>
        <v/>
      </c>
      <c r="AD432" s="157"/>
      <c r="AE432" s="158" t="str">
        <f>IF(Tabela13124101821[[#This Row],[Diagnóstico]]="Não Prenha ",Tabela13391720[[#This Row],[Vaca]],"-")</f>
        <v>-</v>
      </c>
      <c r="AF432" s="162"/>
      <c r="AG432" s="162"/>
      <c r="AH432" s="162"/>
      <c r="AI432" s="162"/>
      <c r="AJ432" s="162"/>
      <c r="AK432" s="162">
        <f>Tabela13391720[[#This Row],[Categoria]]</f>
        <v>0</v>
      </c>
      <c r="AL432" s="162"/>
      <c r="AM432" s="162"/>
      <c r="AN432" s="162"/>
      <c r="AO432" s="162"/>
      <c r="AP432" s="150" t="str">
        <f t="shared" si="20"/>
        <v/>
      </c>
    </row>
    <row r="433" spans="1:42" s="144" customFormat="1" ht="16.5" x14ac:dyDescent="0.25">
      <c r="A433" s="159"/>
      <c r="B433" s="157"/>
      <c r="C433" s="158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50" t="str">
        <f t="shared" si="18"/>
        <v/>
      </c>
      <c r="P433" s="157"/>
      <c r="Q433" s="158" t="str">
        <f>IF(Tabela13391720[[#This Row],[Diagnóstico]]="Não Prenha",Tabela13391720[[#This Row],[Vaca]],"-")</f>
        <v>-</v>
      </c>
      <c r="R433" s="162" t="str">
        <f>IF(Tabela13391720[[#This Row],[Diagnóstico]]="Não Prenha",Tabela13391720[[#This Row],[E.C.C DG]],"-")</f>
        <v>-</v>
      </c>
      <c r="S433" s="162"/>
      <c r="T433" s="162" t="str">
        <f>IF(Tabela13391720[[#This Row],[Diagnóstico]]="Não Prenha",Tabela13391720[[#This Row],[E.C.C. IA]],"-")</f>
        <v>-</v>
      </c>
      <c r="U433" s="162" t="str">
        <f>IF(Tabela13391720[[#This Row],[Diagnóstico]]="Não Prenha",Tabela13391720[[#This Row],[Raça IA]],"-")</f>
        <v>-</v>
      </c>
      <c r="V433" s="162"/>
      <c r="W433" s="162">
        <f>Tabela13391720[[#This Row],[Categoria]]</f>
        <v>0</v>
      </c>
      <c r="X433" s="162"/>
      <c r="Y433" s="162"/>
      <c r="Z433" s="162"/>
      <c r="AA433" s="162"/>
      <c r="AB433" s="150" t="str">
        <f t="shared" si="19"/>
        <v/>
      </c>
      <c r="AD433" s="157"/>
      <c r="AE433" s="158" t="str">
        <f>IF(Tabela13124101821[[#This Row],[Diagnóstico]]="Não Prenha ",Tabela13391720[[#This Row],[Vaca]],"-")</f>
        <v>-</v>
      </c>
      <c r="AF433" s="162"/>
      <c r="AG433" s="162"/>
      <c r="AH433" s="162"/>
      <c r="AI433" s="162"/>
      <c r="AJ433" s="162"/>
      <c r="AK433" s="162">
        <f>Tabela13391720[[#This Row],[Categoria]]</f>
        <v>0</v>
      </c>
      <c r="AL433" s="162"/>
      <c r="AM433" s="162"/>
      <c r="AN433" s="162"/>
      <c r="AO433" s="162"/>
      <c r="AP433" s="150" t="str">
        <f t="shared" si="20"/>
        <v/>
      </c>
    </row>
    <row r="434" spans="1:42" s="144" customFormat="1" ht="16.5" x14ac:dyDescent="0.25">
      <c r="A434" s="159"/>
      <c r="B434" s="157"/>
      <c r="C434" s="158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50" t="str">
        <f t="shared" si="18"/>
        <v/>
      </c>
      <c r="P434" s="157"/>
      <c r="Q434" s="158" t="str">
        <f>IF(Tabela13391720[[#This Row],[Diagnóstico]]="Não Prenha",Tabela13391720[[#This Row],[Vaca]],"-")</f>
        <v>-</v>
      </c>
      <c r="R434" s="162" t="str">
        <f>IF(Tabela13391720[[#This Row],[Diagnóstico]]="Não Prenha",Tabela13391720[[#This Row],[E.C.C DG]],"-")</f>
        <v>-</v>
      </c>
      <c r="S434" s="162"/>
      <c r="T434" s="162" t="str">
        <f>IF(Tabela13391720[[#This Row],[Diagnóstico]]="Não Prenha",Tabela13391720[[#This Row],[E.C.C. IA]],"-")</f>
        <v>-</v>
      </c>
      <c r="U434" s="162" t="str">
        <f>IF(Tabela13391720[[#This Row],[Diagnóstico]]="Não Prenha",Tabela13391720[[#This Row],[Raça IA]],"-")</f>
        <v>-</v>
      </c>
      <c r="V434" s="162"/>
      <c r="W434" s="162">
        <f>Tabela13391720[[#This Row],[Categoria]]</f>
        <v>0</v>
      </c>
      <c r="X434" s="162"/>
      <c r="Y434" s="162"/>
      <c r="Z434" s="162"/>
      <c r="AA434" s="162"/>
      <c r="AB434" s="150" t="str">
        <f t="shared" si="19"/>
        <v/>
      </c>
      <c r="AD434" s="157"/>
      <c r="AE434" s="158" t="str">
        <f>IF(Tabela13124101821[[#This Row],[Diagnóstico]]="Não Prenha ",Tabela13391720[[#This Row],[Vaca]],"-")</f>
        <v>-</v>
      </c>
      <c r="AF434" s="162"/>
      <c r="AG434" s="162"/>
      <c r="AH434" s="162"/>
      <c r="AI434" s="162"/>
      <c r="AJ434" s="162"/>
      <c r="AK434" s="162">
        <f>Tabela13391720[[#This Row],[Categoria]]</f>
        <v>0</v>
      </c>
      <c r="AL434" s="162"/>
      <c r="AM434" s="162"/>
      <c r="AN434" s="162"/>
      <c r="AO434" s="162"/>
      <c r="AP434" s="150" t="str">
        <f t="shared" si="20"/>
        <v/>
      </c>
    </row>
    <row r="435" spans="1:42" s="144" customFormat="1" ht="16.5" x14ac:dyDescent="0.25">
      <c r="A435" s="159"/>
      <c r="B435" s="157"/>
      <c r="C435" s="158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50" t="str">
        <f t="shared" si="18"/>
        <v/>
      </c>
      <c r="P435" s="157"/>
      <c r="Q435" s="158" t="str">
        <f>IF(Tabela13391720[[#This Row],[Diagnóstico]]="Não Prenha",Tabela13391720[[#This Row],[Vaca]],"-")</f>
        <v>-</v>
      </c>
      <c r="R435" s="162" t="str">
        <f>IF(Tabela13391720[[#This Row],[Diagnóstico]]="Não Prenha",Tabela13391720[[#This Row],[E.C.C DG]],"-")</f>
        <v>-</v>
      </c>
      <c r="S435" s="162"/>
      <c r="T435" s="162" t="str">
        <f>IF(Tabela13391720[[#This Row],[Diagnóstico]]="Não Prenha",Tabela13391720[[#This Row],[E.C.C. IA]],"-")</f>
        <v>-</v>
      </c>
      <c r="U435" s="162" t="str">
        <f>IF(Tabela13391720[[#This Row],[Diagnóstico]]="Não Prenha",Tabela13391720[[#This Row],[Raça IA]],"-")</f>
        <v>-</v>
      </c>
      <c r="V435" s="162"/>
      <c r="W435" s="162">
        <f>Tabela13391720[[#This Row],[Categoria]]</f>
        <v>0</v>
      </c>
      <c r="X435" s="162"/>
      <c r="Y435" s="162"/>
      <c r="Z435" s="162"/>
      <c r="AA435" s="162"/>
      <c r="AB435" s="150" t="str">
        <f t="shared" si="19"/>
        <v/>
      </c>
      <c r="AD435" s="157"/>
      <c r="AE435" s="158" t="str">
        <f>IF(Tabela13124101821[[#This Row],[Diagnóstico]]="Não Prenha ",Tabela13391720[[#This Row],[Vaca]],"-")</f>
        <v>-</v>
      </c>
      <c r="AF435" s="162"/>
      <c r="AG435" s="162"/>
      <c r="AH435" s="162"/>
      <c r="AI435" s="162"/>
      <c r="AJ435" s="162"/>
      <c r="AK435" s="162">
        <f>Tabela13391720[[#This Row],[Categoria]]</f>
        <v>0</v>
      </c>
      <c r="AL435" s="162"/>
      <c r="AM435" s="162"/>
      <c r="AN435" s="162"/>
      <c r="AO435" s="162"/>
      <c r="AP435" s="150" t="str">
        <f t="shared" si="20"/>
        <v/>
      </c>
    </row>
    <row r="436" spans="1:42" s="144" customFormat="1" ht="16.5" x14ac:dyDescent="0.25">
      <c r="A436" s="159"/>
      <c r="B436" s="157"/>
      <c r="C436" s="158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50" t="str">
        <f t="shared" si="18"/>
        <v/>
      </c>
      <c r="P436" s="157"/>
      <c r="Q436" s="158" t="str">
        <f>IF(Tabela13391720[[#This Row],[Diagnóstico]]="Não Prenha",Tabela13391720[[#This Row],[Vaca]],"-")</f>
        <v>-</v>
      </c>
      <c r="R436" s="162" t="str">
        <f>IF(Tabela13391720[[#This Row],[Diagnóstico]]="Não Prenha",Tabela13391720[[#This Row],[E.C.C DG]],"-")</f>
        <v>-</v>
      </c>
      <c r="S436" s="162"/>
      <c r="T436" s="162" t="str">
        <f>IF(Tabela13391720[[#This Row],[Diagnóstico]]="Não Prenha",Tabela13391720[[#This Row],[E.C.C. IA]],"-")</f>
        <v>-</v>
      </c>
      <c r="U436" s="162" t="str">
        <f>IF(Tabela13391720[[#This Row],[Diagnóstico]]="Não Prenha",Tabela13391720[[#This Row],[Raça IA]],"-")</f>
        <v>-</v>
      </c>
      <c r="V436" s="162"/>
      <c r="W436" s="162">
        <f>Tabela13391720[[#This Row],[Categoria]]</f>
        <v>0</v>
      </c>
      <c r="X436" s="162"/>
      <c r="Y436" s="162"/>
      <c r="Z436" s="162"/>
      <c r="AA436" s="162"/>
      <c r="AB436" s="150" t="str">
        <f t="shared" si="19"/>
        <v/>
      </c>
      <c r="AD436" s="157"/>
      <c r="AE436" s="158" t="str">
        <f>IF(Tabela13124101821[[#This Row],[Diagnóstico]]="Não Prenha ",Tabela13391720[[#This Row],[Vaca]],"-")</f>
        <v>-</v>
      </c>
      <c r="AF436" s="162"/>
      <c r="AG436" s="162"/>
      <c r="AH436" s="162"/>
      <c r="AI436" s="162"/>
      <c r="AJ436" s="162"/>
      <c r="AK436" s="162">
        <f>Tabela13391720[[#This Row],[Categoria]]</f>
        <v>0</v>
      </c>
      <c r="AL436" s="162"/>
      <c r="AM436" s="162"/>
      <c r="AN436" s="162"/>
      <c r="AO436" s="162"/>
      <c r="AP436" s="150" t="str">
        <f t="shared" si="20"/>
        <v/>
      </c>
    </row>
    <row r="437" spans="1:42" s="144" customFormat="1" ht="16.5" x14ac:dyDescent="0.25">
      <c r="A437" s="159"/>
      <c r="B437" s="157"/>
      <c r="C437" s="158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50" t="str">
        <f t="shared" si="18"/>
        <v/>
      </c>
      <c r="P437" s="157"/>
      <c r="Q437" s="158" t="str">
        <f>IF(Tabela13391720[[#This Row],[Diagnóstico]]="Não Prenha",Tabela13391720[[#This Row],[Vaca]],"-")</f>
        <v>-</v>
      </c>
      <c r="R437" s="162" t="str">
        <f>IF(Tabela13391720[[#This Row],[Diagnóstico]]="Não Prenha",Tabela13391720[[#This Row],[E.C.C DG]],"-")</f>
        <v>-</v>
      </c>
      <c r="S437" s="162"/>
      <c r="T437" s="162" t="str">
        <f>IF(Tabela13391720[[#This Row],[Diagnóstico]]="Não Prenha",Tabela13391720[[#This Row],[E.C.C. IA]],"-")</f>
        <v>-</v>
      </c>
      <c r="U437" s="162" t="str">
        <f>IF(Tabela13391720[[#This Row],[Diagnóstico]]="Não Prenha",Tabela13391720[[#This Row],[Raça IA]],"-")</f>
        <v>-</v>
      </c>
      <c r="V437" s="162"/>
      <c r="W437" s="162">
        <f>Tabela13391720[[#This Row],[Categoria]]</f>
        <v>0</v>
      </c>
      <c r="X437" s="162"/>
      <c r="Y437" s="162"/>
      <c r="Z437" s="162"/>
      <c r="AA437" s="162"/>
      <c r="AB437" s="150" t="str">
        <f t="shared" si="19"/>
        <v/>
      </c>
      <c r="AD437" s="157"/>
      <c r="AE437" s="158" t="str">
        <f>IF(Tabela13124101821[[#This Row],[Diagnóstico]]="Não Prenha ",Tabela13391720[[#This Row],[Vaca]],"-")</f>
        <v>-</v>
      </c>
      <c r="AF437" s="162"/>
      <c r="AG437" s="162"/>
      <c r="AH437" s="162"/>
      <c r="AI437" s="162"/>
      <c r="AJ437" s="162"/>
      <c r="AK437" s="162">
        <f>Tabela13391720[[#This Row],[Categoria]]</f>
        <v>0</v>
      </c>
      <c r="AL437" s="162"/>
      <c r="AM437" s="162"/>
      <c r="AN437" s="162"/>
      <c r="AO437" s="162"/>
      <c r="AP437" s="150" t="str">
        <f t="shared" si="20"/>
        <v/>
      </c>
    </row>
    <row r="438" spans="1:42" s="144" customFormat="1" ht="16.5" x14ac:dyDescent="0.25">
      <c r="A438" s="159"/>
      <c r="B438" s="157"/>
      <c r="C438" s="158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50" t="str">
        <f t="shared" si="18"/>
        <v/>
      </c>
      <c r="P438" s="157"/>
      <c r="Q438" s="158" t="str">
        <f>IF(Tabela13391720[[#This Row],[Diagnóstico]]="Não Prenha",Tabela13391720[[#This Row],[Vaca]],"-")</f>
        <v>-</v>
      </c>
      <c r="R438" s="162" t="str">
        <f>IF(Tabela13391720[[#This Row],[Diagnóstico]]="Não Prenha",Tabela13391720[[#This Row],[E.C.C DG]],"-")</f>
        <v>-</v>
      </c>
      <c r="S438" s="162"/>
      <c r="T438" s="162" t="str">
        <f>IF(Tabela13391720[[#This Row],[Diagnóstico]]="Não Prenha",Tabela13391720[[#This Row],[E.C.C. IA]],"-")</f>
        <v>-</v>
      </c>
      <c r="U438" s="162" t="str">
        <f>IF(Tabela13391720[[#This Row],[Diagnóstico]]="Não Prenha",Tabela13391720[[#This Row],[Raça IA]],"-")</f>
        <v>-</v>
      </c>
      <c r="V438" s="162"/>
      <c r="W438" s="162">
        <f>Tabela13391720[[#This Row],[Categoria]]</f>
        <v>0</v>
      </c>
      <c r="X438" s="162"/>
      <c r="Y438" s="162"/>
      <c r="Z438" s="162"/>
      <c r="AA438" s="162"/>
      <c r="AB438" s="150" t="str">
        <f t="shared" si="19"/>
        <v/>
      </c>
      <c r="AD438" s="157"/>
      <c r="AE438" s="158" t="str">
        <f>IF(Tabela13124101821[[#This Row],[Diagnóstico]]="Não Prenha ",Tabela13391720[[#This Row],[Vaca]],"-")</f>
        <v>-</v>
      </c>
      <c r="AF438" s="162"/>
      <c r="AG438" s="162"/>
      <c r="AH438" s="162"/>
      <c r="AI438" s="162"/>
      <c r="AJ438" s="162"/>
      <c r="AK438" s="162">
        <f>Tabela13391720[[#This Row],[Categoria]]</f>
        <v>0</v>
      </c>
      <c r="AL438" s="162"/>
      <c r="AM438" s="162"/>
      <c r="AN438" s="162"/>
      <c r="AO438" s="162"/>
      <c r="AP438" s="150" t="str">
        <f t="shared" si="20"/>
        <v/>
      </c>
    </row>
    <row r="439" spans="1:42" s="144" customFormat="1" ht="16.5" x14ac:dyDescent="0.25">
      <c r="A439" s="159"/>
      <c r="B439" s="157"/>
      <c r="C439" s="158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50" t="str">
        <f t="shared" si="18"/>
        <v/>
      </c>
      <c r="P439" s="157"/>
      <c r="Q439" s="158" t="str">
        <f>IF(Tabela13391720[[#This Row],[Diagnóstico]]="Não Prenha",Tabela13391720[[#This Row],[Vaca]],"-")</f>
        <v>-</v>
      </c>
      <c r="R439" s="162" t="str">
        <f>IF(Tabela13391720[[#This Row],[Diagnóstico]]="Não Prenha",Tabela13391720[[#This Row],[E.C.C DG]],"-")</f>
        <v>-</v>
      </c>
      <c r="S439" s="162"/>
      <c r="T439" s="162" t="str">
        <f>IF(Tabela13391720[[#This Row],[Diagnóstico]]="Não Prenha",Tabela13391720[[#This Row],[E.C.C. IA]],"-")</f>
        <v>-</v>
      </c>
      <c r="U439" s="162" t="str">
        <f>IF(Tabela13391720[[#This Row],[Diagnóstico]]="Não Prenha",Tabela13391720[[#This Row],[Raça IA]],"-")</f>
        <v>-</v>
      </c>
      <c r="V439" s="162"/>
      <c r="W439" s="162">
        <f>Tabela13391720[[#This Row],[Categoria]]</f>
        <v>0</v>
      </c>
      <c r="X439" s="162"/>
      <c r="Y439" s="162"/>
      <c r="Z439" s="162"/>
      <c r="AA439" s="162"/>
      <c r="AB439" s="150" t="str">
        <f t="shared" si="19"/>
        <v/>
      </c>
      <c r="AD439" s="157"/>
      <c r="AE439" s="158" t="str">
        <f>IF(Tabela13124101821[[#This Row],[Diagnóstico]]="Não Prenha ",Tabela13391720[[#This Row],[Vaca]],"-")</f>
        <v>-</v>
      </c>
      <c r="AF439" s="162"/>
      <c r="AG439" s="162"/>
      <c r="AH439" s="162"/>
      <c r="AI439" s="162"/>
      <c r="AJ439" s="162"/>
      <c r="AK439" s="162">
        <f>Tabela13391720[[#This Row],[Categoria]]</f>
        <v>0</v>
      </c>
      <c r="AL439" s="162"/>
      <c r="AM439" s="162"/>
      <c r="AN439" s="162"/>
      <c r="AO439" s="162"/>
      <c r="AP439" s="150" t="str">
        <f t="shared" si="20"/>
        <v/>
      </c>
    </row>
    <row r="440" spans="1:42" s="144" customFormat="1" ht="16.5" x14ac:dyDescent="0.25">
      <c r="A440" s="159"/>
      <c r="B440" s="157"/>
      <c r="C440" s="158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50" t="str">
        <f t="shared" si="18"/>
        <v/>
      </c>
      <c r="P440" s="157"/>
      <c r="Q440" s="158" t="str">
        <f>IF(Tabela13391720[[#This Row],[Diagnóstico]]="Não Prenha",Tabela13391720[[#This Row],[Vaca]],"-")</f>
        <v>-</v>
      </c>
      <c r="R440" s="162" t="str">
        <f>IF(Tabela13391720[[#This Row],[Diagnóstico]]="Não Prenha",Tabela13391720[[#This Row],[E.C.C DG]],"-")</f>
        <v>-</v>
      </c>
      <c r="S440" s="162"/>
      <c r="T440" s="162" t="str">
        <f>IF(Tabela13391720[[#This Row],[Diagnóstico]]="Não Prenha",Tabela13391720[[#This Row],[E.C.C. IA]],"-")</f>
        <v>-</v>
      </c>
      <c r="U440" s="162" t="str">
        <f>IF(Tabela13391720[[#This Row],[Diagnóstico]]="Não Prenha",Tabela13391720[[#This Row],[Raça IA]],"-")</f>
        <v>-</v>
      </c>
      <c r="V440" s="162"/>
      <c r="W440" s="162">
        <f>Tabela13391720[[#This Row],[Categoria]]</f>
        <v>0</v>
      </c>
      <c r="X440" s="162"/>
      <c r="Y440" s="162"/>
      <c r="Z440" s="162"/>
      <c r="AA440" s="162"/>
      <c r="AB440" s="150" t="str">
        <f t="shared" si="19"/>
        <v/>
      </c>
      <c r="AD440" s="157"/>
      <c r="AE440" s="158" t="str">
        <f>IF(Tabela13124101821[[#This Row],[Diagnóstico]]="Não Prenha ",Tabela13391720[[#This Row],[Vaca]],"-")</f>
        <v>-</v>
      </c>
      <c r="AF440" s="162"/>
      <c r="AG440" s="162"/>
      <c r="AH440" s="162"/>
      <c r="AI440" s="162"/>
      <c r="AJ440" s="162"/>
      <c r="AK440" s="162">
        <f>Tabela13391720[[#This Row],[Categoria]]</f>
        <v>0</v>
      </c>
      <c r="AL440" s="162"/>
      <c r="AM440" s="162"/>
      <c r="AN440" s="162"/>
      <c r="AO440" s="162"/>
      <c r="AP440" s="150" t="str">
        <f t="shared" si="20"/>
        <v/>
      </c>
    </row>
    <row r="441" spans="1:42" s="144" customFormat="1" ht="16.5" x14ac:dyDescent="0.25">
      <c r="A441" s="159"/>
      <c r="B441" s="157"/>
      <c r="C441" s="158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50" t="str">
        <f t="shared" si="18"/>
        <v/>
      </c>
      <c r="P441" s="157"/>
      <c r="Q441" s="158" t="str">
        <f>IF(Tabela13391720[[#This Row],[Diagnóstico]]="Não Prenha",Tabela13391720[[#This Row],[Vaca]],"-")</f>
        <v>-</v>
      </c>
      <c r="R441" s="162" t="str">
        <f>IF(Tabela13391720[[#This Row],[Diagnóstico]]="Não Prenha",Tabela13391720[[#This Row],[E.C.C DG]],"-")</f>
        <v>-</v>
      </c>
      <c r="S441" s="162"/>
      <c r="T441" s="162" t="str">
        <f>IF(Tabela13391720[[#This Row],[Diagnóstico]]="Não Prenha",Tabela13391720[[#This Row],[E.C.C. IA]],"-")</f>
        <v>-</v>
      </c>
      <c r="U441" s="162" t="str">
        <f>IF(Tabela13391720[[#This Row],[Diagnóstico]]="Não Prenha",Tabela13391720[[#This Row],[Raça IA]],"-")</f>
        <v>-</v>
      </c>
      <c r="V441" s="162"/>
      <c r="W441" s="162">
        <f>Tabela13391720[[#This Row],[Categoria]]</f>
        <v>0</v>
      </c>
      <c r="X441" s="162"/>
      <c r="Y441" s="162"/>
      <c r="Z441" s="162"/>
      <c r="AA441" s="162"/>
      <c r="AB441" s="150" t="str">
        <f t="shared" si="19"/>
        <v/>
      </c>
      <c r="AD441" s="157"/>
      <c r="AE441" s="158" t="str">
        <f>IF(Tabela13124101821[[#This Row],[Diagnóstico]]="Não Prenha ",Tabela13391720[[#This Row],[Vaca]],"-")</f>
        <v>-</v>
      </c>
      <c r="AF441" s="162"/>
      <c r="AG441" s="162"/>
      <c r="AH441" s="162"/>
      <c r="AI441" s="162"/>
      <c r="AJ441" s="162"/>
      <c r="AK441" s="162">
        <f>Tabela13391720[[#This Row],[Categoria]]</f>
        <v>0</v>
      </c>
      <c r="AL441" s="162"/>
      <c r="AM441" s="162"/>
      <c r="AN441" s="162"/>
      <c r="AO441" s="162"/>
      <c r="AP441" s="150" t="str">
        <f t="shared" si="20"/>
        <v/>
      </c>
    </row>
    <row r="442" spans="1:42" s="144" customFormat="1" ht="16.5" x14ac:dyDescent="0.25">
      <c r="A442" s="159"/>
      <c r="B442" s="157"/>
      <c r="C442" s="158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50" t="str">
        <f t="shared" si="18"/>
        <v/>
      </c>
      <c r="P442" s="157"/>
      <c r="Q442" s="158" t="str">
        <f>IF(Tabela13391720[[#This Row],[Diagnóstico]]="Não Prenha",Tabela13391720[[#This Row],[Vaca]],"-")</f>
        <v>-</v>
      </c>
      <c r="R442" s="162" t="str">
        <f>IF(Tabela13391720[[#This Row],[Diagnóstico]]="Não Prenha",Tabela13391720[[#This Row],[E.C.C DG]],"-")</f>
        <v>-</v>
      </c>
      <c r="S442" s="162"/>
      <c r="T442" s="162" t="str">
        <f>IF(Tabela13391720[[#This Row],[Diagnóstico]]="Não Prenha",Tabela13391720[[#This Row],[E.C.C. IA]],"-")</f>
        <v>-</v>
      </c>
      <c r="U442" s="162" t="str">
        <f>IF(Tabela13391720[[#This Row],[Diagnóstico]]="Não Prenha",Tabela13391720[[#This Row],[Raça IA]],"-")</f>
        <v>-</v>
      </c>
      <c r="V442" s="162"/>
      <c r="W442" s="162">
        <f>Tabela13391720[[#This Row],[Categoria]]</f>
        <v>0</v>
      </c>
      <c r="X442" s="162"/>
      <c r="Y442" s="162"/>
      <c r="Z442" s="162"/>
      <c r="AA442" s="162"/>
      <c r="AB442" s="150" t="str">
        <f t="shared" si="19"/>
        <v/>
      </c>
      <c r="AD442" s="157"/>
      <c r="AE442" s="158" t="str">
        <f>IF(Tabela13124101821[[#This Row],[Diagnóstico]]="Não Prenha ",Tabela13391720[[#This Row],[Vaca]],"-")</f>
        <v>-</v>
      </c>
      <c r="AF442" s="162"/>
      <c r="AG442" s="162"/>
      <c r="AH442" s="162"/>
      <c r="AI442" s="162"/>
      <c r="AJ442" s="162"/>
      <c r="AK442" s="162">
        <f>Tabela13391720[[#This Row],[Categoria]]</f>
        <v>0</v>
      </c>
      <c r="AL442" s="162"/>
      <c r="AM442" s="162"/>
      <c r="AN442" s="162"/>
      <c r="AO442" s="162"/>
      <c r="AP442" s="150" t="str">
        <f t="shared" si="20"/>
        <v/>
      </c>
    </row>
    <row r="443" spans="1:42" s="144" customFormat="1" ht="16.5" x14ac:dyDescent="0.25">
      <c r="A443" s="159"/>
      <c r="B443" s="157"/>
      <c r="C443" s="158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50" t="str">
        <f t="shared" si="18"/>
        <v/>
      </c>
      <c r="P443" s="157"/>
      <c r="Q443" s="158" t="str">
        <f>IF(Tabela13391720[[#This Row],[Diagnóstico]]="Não Prenha",Tabela13391720[[#This Row],[Vaca]],"-")</f>
        <v>-</v>
      </c>
      <c r="R443" s="162" t="str">
        <f>IF(Tabela13391720[[#This Row],[Diagnóstico]]="Não Prenha",Tabela13391720[[#This Row],[E.C.C DG]],"-")</f>
        <v>-</v>
      </c>
      <c r="S443" s="162"/>
      <c r="T443" s="162" t="str">
        <f>IF(Tabela13391720[[#This Row],[Diagnóstico]]="Não Prenha",Tabela13391720[[#This Row],[E.C.C. IA]],"-")</f>
        <v>-</v>
      </c>
      <c r="U443" s="162" t="str">
        <f>IF(Tabela13391720[[#This Row],[Diagnóstico]]="Não Prenha",Tabela13391720[[#This Row],[Raça IA]],"-")</f>
        <v>-</v>
      </c>
      <c r="V443" s="162"/>
      <c r="W443" s="162">
        <f>Tabela13391720[[#This Row],[Categoria]]</f>
        <v>0</v>
      </c>
      <c r="X443" s="162"/>
      <c r="Y443" s="162"/>
      <c r="Z443" s="162"/>
      <c r="AA443" s="162"/>
      <c r="AB443" s="150" t="str">
        <f t="shared" si="19"/>
        <v/>
      </c>
      <c r="AD443" s="157"/>
      <c r="AE443" s="158" t="str">
        <f>IF(Tabela13124101821[[#This Row],[Diagnóstico]]="Não Prenha ",Tabela13391720[[#This Row],[Vaca]],"-")</f>
        <v>-</v>
      </c>
      <c r="AF443" s="162"/>
      <c r="AG443" s="162"/>
      <c r="AH443" s="162"/>
      <c r="AI443" s="162"/>
      <c r="AJ443" s="162"/>
      <c r="AK443" s="162">
        <f>Tabela13391720[[#This Row],[Categoria]]</f>
        <v>0</v>
      </c>
      <c r="AL443" s="162"/>
      <c r="AM443" s="162"/>
      <c r="AN443" s="162"/>
      <c r="AO443" s="162"/>
      <c r="AP443" s="150" t="str">
        <f t="shared" si="20"/>
        <v/>
      </c>
    </row>
    <row r="444" spans="1:42" s="144" customFormat="1" ht="16.5" x14ac:dyDescent="0.25">
      <c r="A444" s="159"/>
      <c r="B444" s="157"/>
      <c r="C444" s="158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50" t="str">
        <f t="shared" si="18"/>
        <v/>
      </c>
      <c r="P444" s="157"/>
      <c r="Q444" s="158" t="str">
        <f>IF(Tabela13391720[[#This Row],[Diagnóstico]]="Não Prenha",Tabela13391720[[#This Row],[Vaca]],"-")</f>
        <v>-</v>
      </c>
      <c r="R444" s="162" t="str">
        <f>IF(Tabela13391720[[#This Row],[Diagnóstico]]="Não Prenha",Tabela13391720[[#This Row],[E.C.C DG]],"-")</f>
        <v>-</v>
      </c>
      <c r="S444" s="162"/>
      <c r="T444" s="162" t="str">
        <f>IF(Tabela13391720[[#This Row],[Diagnóstico]]="Não Prenha",Tabela13391720[[#This Row],[E.C.C. IA]],"-")</f>
        <v>-</v>
      </c>
      <c r="U444" s="162" t="str">
        <f>IF(Tabela13391720[[#This Row],[Diagnóstico]]="Não Prenha",Tabela13391720[[#This Row],[Raça IA]],"-")</f>
        <v>-</v>
      </c>
      <c r="V444" s="162"/>
      <c r="W444" s="162">
        <f>Tabela13391720[[#This Row],[Categoria]]</f>
        <v>0</v>
      </c>
      <c r="X444" s="162"/>
      <c r="Y444" s="162"/>
      <c r="Z444" s="162"/>
      <c r="AA444" s="162"/>
      <c r="AB444" s="150" t="str">
        <f t="shared" si="19"/>
        <v/>
      </c>
      <c r="AD444" s="157"/>
      <c r="AE444" s="158" t="str">
        <f>IF(Tabela13124101821[[#This Row],[Diagnóstico]]="Não Prenha ",Tabela13391720[[#This Row],[Vaca]],"-")</f>
        <v>-</v>
      </c>
      <c r="AF444" s="162"/>
      <c r="AG444" s="162"/>
      <c r="AH444" s="162"/>
      <c r="AI444" s="162"/>
      <c r="AJ444" s="162"/>
      <c r="AK444" s="162">
        <f>Tabela13391720[[#This Row],[Categoria]]</f>
        <v>0</v>
      </c>
      <c r="AL444" s="162"/>
      <c r="AM444" s="162"/>
      <c r="AN444" s="162"/>
      <c r="AO444" s="162"/>
      <c r="AP444" s="150" t="str">
        <f t="shared" si="20"/>
        <v/>
      </c>
    </row>
    <row r="445" spans="1:42" s="144" customFormat="1" ht="16.5" x14ac:dyDescent="0.25">
      <c r="A445" s="159"/>
      <c r="B445" s="157"/>
      <c r="C445" s="158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50" t="str">
        <f t="shared" si="18"/>
        <v/>
      </c>
      <c r="P445" s="157"/>
      <c r="Q445" s="158" t="str">
        <f>IF(Tabela13391720[[#This Row],[Diagnóstico]]="Não Prenha",Tabela13391720[[#This Row],[Vaca]],"-")</f>
        <v>-</v>
      </c>
      <c r="R445" s="162" t="str">
        <f>IF(Tabela13391720[[#This Row],[Diagnóstico]]="Não Prenha",Tabela13391720[[#This Row],[E.C.C DG]],"-")</f>
        <v>-</v>
      </c>
      <c r="S445" s="162"/>
      <c r="T445" s="162" t="str">
        <f>IF(Tabela13391720[[#This Row],[Diagnóstico]]="Não Prenha",Tabela13391720[[#This Row],[E.C.C. IA]],"-")</f>
        <v>-</v>
      </c>
      <c r="U445" s="162" t="str">
        <f>IF(Tabela13391720[[#This Row],[Diagnóstico]]="Não Prenha",Tabela13391720[[#This Row],[Raça IA]],"-")</f>
        <v>-</v>
      </c>
      <c r="V445" s="162"/>
      <c r="W445" s="162">
        <f>Tabela13391720[[#This Row],[Categoria]]</f>
        <v>0</v>
      </c>
      <c r="X445" s="162"/>
      <c r="Y445" s="162"/>
      <c r="Z445" s="162"/>
      <c r="AA445" s="162"/>
      <c r="AB445" s="150" t="str">
        <f t="shared" si="19"/>
        <v/>
      </c>
      <c r="AD445" s="157"/>
      <c r="AE445" s="158" t="str">
        <f>IF(Tabela13124101821[[#This Row],[Diagnóstico]]="Não Prenha ",Tabela13391720[[#This Row],[Vaca]],"-")</f>
        <v>-</v>
      </c>
      <c r="AF445" s="162"/>
      <c r="AG445" s="162"/>
      <c r="AH445" s="162"/>
      <c r="AI445" s="162"/>
      <c r="AJ445" s="162"/>
      <c r="AK445" s="162">
        <f>Tabela13391720[[#This Row],[Categoria]]</f>
        <v>0</v>
      </c>
      <c r="AL445" s="162"/>
      <c r="AM445" s="162"/>
      <c r="AN445" s="162"/>
      <c r="AO445" s="162"/>
      <c r="AP445" s="150" t="str">
        <f t="shared" si="20"/>
        <v/>
      </c>
    </row>
    <row r="446" spans="1:42" s="144" customFormat="1" ht="16.5" x14ac:dyDescent="0.25">
      <c r="A446" s="159"/>
      <c r="B446" s="157"/>
      <c r="C446" s="158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50" t="str">
        <f t="shared" si="18"/>
        <v/>
      </c>
      <c r="P446" s="157"/>
      <c r="Q446" s="158" t="str">
        <f>IF(Tabela13391720[[#This Row],[Diagnóstico]]="Não Prenha",Tabela13391720[[#This Row],[Vaca]],"-")</f>
        <v>-</v>
      </c>
      <c r="R446" s="162" t="str">
        <f>IF(Tabela13391720[[#This Row],[Diagnóstico]]="Não Prenha",Tabela13391720[[#This Row],[E.C.C DG]],"-")</f>
        <v>-</v>
      </c>
      <c r="S446" s="162"/>
      <c r="T446" s="162" t="str">
        <f>IF(Tabela13391720[[#This Row],[Diagnóstico]]="Não Prenha",Tabela13391720[[#This Row],[E.C.C. IA]],"-")</f>
        <v>-</v>
      </c>
      <c r="U446" s="162" t="str">
        <f>IF(Tabela13391720[[#This Row],[Diagnóstico]]="Não Prenha",Tabela13391720[[#This Row],[Raça IA]],"-")</f>
        <v>-</v>
      </c>
      <c r="V446" s="162"/>
      <c r="W446" s="162">
        <f>Tabela13391720[[#This Row],[Categoria]]</f>
        <v>0</v>
      </c>
      <c r="X446" s="162"/>
      <c r="Y446" s="162"/>
      <c r="Z446" s="162"/>
      <c r="AA446" s="162"/>
      <c r="AB446" s="150" t="str">
        <f t="shared" si="19"/>
        <v/>
      </c>
      <c r="AD446" s="157"/>
      <c r="AE446" s="158" t="str">
        <f>IF(Tabela13124101821[[#This Row],[Diagnóstico]]="Não Prenha ",Tabela13391720[[#This Row],[Vaca]],"-")</f>
        <v>-</v>
      </c>
      <c r="AF446" s="162"/>
      <c r="AG446" s="162"/>
      <c r="AH446" s="162"/>
      <c r="AI446" s="162"/>
      <c r="AJ446" s="162"/>
      <c r="AK446" s="162">
        <f>Tabela13391720[[#This Row],[Categoria]]</f>
        <v>0</v>
      </c>
      <c r="AL446" s="162"/>
      <c r="AM446" s="162"/>
      <c r="AN446" s="162"/>
      <c r="AO446" s="162"/>
      <c r="AP446" s="150" t="str">
        <f t="shared" si="20"/>
        <v/>
      </c>
    </row>
    <row r="447" spans="1:42" s="144" customFormat="1" ht="16.5" x14ac:dyDescent="0.25">
      <c r="A447" s="159"/>
      <c r="B447" s="157"/>
      <c r="C447" s="158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50" t="str">
        <f t="shared" si="18"/>
        <v/>
      </c>
      <c r="P447" s="157"/>
      <c r="Q447" s="158" t="str">
        <f>IF(Tabela13391720[[#This Row],[Diagnóstico]]="Não Prenha",Tabela13391720[[#This Row],[Vaca]],"-")</f>
        <v>-</v>
      </c>
      <c r="R447" s="162" t="str">
        <f>IF(Tabela13391720[[#This Row],[Diagnóstico]]="Não Prenha",Tabela13391720[[#This Row],[E.C.C DG]],"-")</f>
        <v>-</v>
      </c>
      <c r="S447" s="162"/>
      <c r="T447" s="162" t="str">
        <f>IF(Tabela13391720[[#This Row],[Diagnóstico]]="Não Prenha",Tabela13391720[[#This Row],[E.C.C. IA]],"-")</f>
        <v>-</v>
      </c>
      <c r="U447" s="162" t="str">
        <f>IF(Tabela13391720[[#This Row],[Diagnóstico]]="Não Prenha",Tabela13391720[[#This Row],[Raça IA]],"-")</f>
        <v>-</v>
      </c>
      <c r="V447" s="162"/>
      <c r="W447" s="162">
        <f>Tabela13391720[[#This Row],[Categoria]]</f>
        <v>0</v>
      </c>
      <c r="X447" s="162"/>
      <c r="Y447" s="162"/>
      <c r="Z447" s="162"/>
      <c r="AA447" s="162"/>
      <c r="AB447" s="150" t="str">
        <f t="shared" si="19"/>
        <v/>
      </c>
      <c r="AD447" s="157"/>
      <c r="AE447" s="158" t="str">
        <f>IF(Tabela13124101821[[#This Row],[Diagnóstico]]="Não Prenha ",Tabela13391720[[#This Row],[Vaca]],"-")</f>
        <v>-</v>
      </c>
      <c r="AF447" s="162"/>
      <c r="AG447" s="162"/>
      <c r="AH447" s="162"/>
      <c r="AI447" s="162"/>
      <c r="AJ447" s="162"/>
      <c r="AK447" s="162">
        <f>Tabela13391720[[#This Row],[Categoria]]</f>
        <v>0</v>
      </c>
      <c r="AL447" s="162"/>
      <c r="AM447" s="162"/>
      <c r="AN447" s="162"/>
      <c r="AO447" s="162"/>
      <c r="AP447" s="150" t="str">
        <f t="shared" si="20"/>
        <v/>
      </c>
    </row>
    <row r="448" spans="1:42" s="144" customFormat="1" ht="16.5" x14ac:dyDescent="0.25">
      <c r="A448" s="159"/>
      <c r="B448" s="157"/>
      <c r="C448" s="158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50" t="str">
        <f t="shared" si="18"/>
        <v/>
      </c>
      <c r="P448" s="157"/>
      <c r="Q448" s="158" t="str">
        <f>IF(Tabela13391720[[#This Row],[Diagnóstico]]="Não Prenha",Tabela13391720[[#This Row],[Vaca]],"-")</f>
        <v>-</v>
      </c>
      <c r="R448" s="162" t="str">
        <f>IF(Tabela13391720[[#This Row],[Diagnóstico]]="Não Prenha",Tabela13391720[[#This Row],[E.C.C DG]],"-")</f>
        <v>-</v>
      </c>
      <c r="S448" s="162"/>
      <c r="T448" s="162" t="str">
        <f>IF(Tabela13391720[[#This Row],[Diagnóstico]]="Não Prenha",Tabela13391720[[#This Row],[E.C.C. IA]],"-")</f>
        <v>-</v>
      </c>
      <c r="U448" s="162" t="str">
        <f>IF(Tabela13391720[[#This Row],[Diagnóstico]]="Não Prenha",Tabela13391720[[#This Row],[Raça IA]],"-")</f>
        <v>-</v>
      </c>
      <c r="V448" s="162"/>
      <c r="W448" s="162">
        <f>Tabela13391720[[#This Row],[Categoria]]</f>
        <v>0</v>
      </c>
      <c r="X448" s="162"/>
      <c r="Y448" s="162"/>
      <c r="Z448" s="162"/>
      <c r="AA448" s="162"/>
      <c r="AB448" s="150" t="str">
        <f t="shared" si="19"/>
        <v/>
      </c>
      <c r="AD448" s="157"/>
      <c r="AE448" s="158" t="str">
        <f>IF(Tabela13124101821[[#This Row],[Diagnóstico]]="Não Prenha ",Tabela13391720[[#This Row],[Vaca]],"-")</f>
        <v>-</v>
      </c>
      <c r="AF448" s="162"/>
      <c r="AG448" s="162"/>
      <c r="AH448" s="162"/>
      <c r="AI448" s="162"/>
      <c r="AJ448" s="162"/>
      <c r="AK448" s="162">
        <f>Tabela13391720[[#This Row],[Categoria]]</f>
        <v>0</v>
      </c>
      <c r="AL448" s="162"/>
      <c r="AM448" s="162"/>
      <c r="AN448" s="162"/>
      <c r="AO448" s="162"/>
      <c r="AP448" s="150" t="str">
        <f t="shared" si="20"/>
        <v/>
      </c>
    </row>
    <row r="449" spans="1:42" s="144" customFormat="1" ht="16.5" x14ac:dyDescent="0.25">
      <c r="A449" s="159"/>
      <c r="B449" s="157"/>
      <c r="C449" s="158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50" t="str">
        <f t="shared" si="18"/>
        <v/>
      </c>
      <c r="P449" s="157"/>
      <c r="Q449" s="158" t="str">
        <f>IF(Tabela13391720[[#This Row],[Diagnóstico]]="Não Prenha",Tabela13391720[[#This Row],[Vaca]],"-")</f>
        <v>-</v>
      </c>
      <c r="R449" s="162" t="str">
        <f>IF(Tabela13391720[[#This Row],[Diagnóstico]]="Não Prenha",Tabela13391720[[#This Row],[E.C.C DG]],"-")</f>
        <v>-</v>
      </c>
      <c r="S449" s="162"/>
      <c r="T449" s="162" t="str">
        <f>IF(Tabela13391720[[#This Row],[Diagnóstico]]="Não Prenha",Tabela13391720[[#This Row],[E.C.C. IA]],"-")</f>
        <v>-</v>
      </c>
      <c r="U449" s="162" t="str">
        <f>IF(Tabela13391720[[#This Row],[Diagnóstico]]="Não Prenha",Tabela13391720[[#This Row],[Raça IA]],"-")</f>
        <v>-</v>
      </c>
      <c r="V449" s="162"/>
      <c r="W449" s="162">
        <f>Tabela13391720[[#This Row],[Categoria]]</f>
        <v>0</v>
      </c>
      <c r="X449" s="162"/>
      <c r="Y449" s="162"/>
      <c r="Z449" s="162"/>
      <c r="AA449" s="162"/>
      <c r="AB449" s="150" t="str">
        <f t="shared" si="19"/>
        <v/>
      </c>
      <c r="AD449" s="157"/>
      <c r="AE449" s="158" t="str">
        <f>IF(Tabela13124101821[[#This Row],[Diagnóstico]]="Não Prenha ",Tabela13391720[[#This Row],[Vaca]],"-")</f>
        <v>-</v>
      </c>
      <c r="AF449" s="162"/>
      <c r="AG449" s="162"/>
      <c r="AH449" s="162"/>
      <c r="AI449" s="162"/>
      <c r="AJ449" s="162"/>
      <c r="AK449" s="162">
        <f>Tabela13391720[[#This Row],[Categoria]]</f>
        <v>0</v>
      </c>
      <c r="AL449" s="162"/>
      <c r="AM449" s="162"/>
      <c r="AN449" s="162"/>
      <c r="AO449" s="162"/>
      <c r="AP449" s="150" t="str">
        <f t="shared" si="20"/>
        <v/>
      </c>
    </row>
    <row r="450" spans="1:42" s="144" customFormat="1" ht="16.5" x14ac:dyDescent="0.25">
      <c r="A450" s="159"/>
      <c r="B450" s="157"/>
      <c r="C450" s="158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50" t="str">
        <f t="shared" ref="N450:N500" si="21">IF(B450="","",SUM(B450+295))</f>
        <v/>
      </c>
      <c r="P450" s="157"/>
      <c r="Q450" s="158" t="str">
        <f>IF(Tabela13391720[[#This Row],[Diagnóstico]]="Não Prenha",Tabela13391720[[#This Row],[Vaca]],"-")</f>
        <v>-</v>
      </c>
      <c r="R450" s="162" t="str">
        <f>IF(Tabela13391720[[#This Row],[Diagnóstico]]="Não Prenha",Tabela13391720[[#This Row],[E.C.C DG]],"-")</f>
        <v>-</v>
      </c>
      <c r="S450" s="162"/>
      <c r="T450" s="162" t="str">
        <f>IF(Tabela13391720[[#This Row],[Diagnóstico]]="Não Prenha",Tabela13391720[[#This Row],[E.C.C. IA]],"-")</f>
        <v>-</v>
      </c>
      <c r="U450" s="162" t="str">
        <f>IF(Tabela13391720[[#This Row],[Diagnóstico]]="Não Prenha",Tabela13391720[[#This Row],[Raça IA]],"-")</f>
        <v>-</v>
      </c>
      <c r="V450" s="162"/>
      <c r="W450" s="162">
        <f>Tabela13391720[[#This Row],[Categoria]]</f>
        <v>0</v>
      </c>
      <c r="X450" s="162"/>
      <c r="Y450" s="162"/>
      <c r="Z450" s="162"/>
      <c r="AA450" s="162"/>
      <c r="AB450" s="150" t="str">
        <f t="shared" ref="AB450:AB500" si="22">IF(P450="","",SUM(P450+295))</f>
        <v/>
      </c>
      <c r="AD450" s="157"/>
      <c r="AE450" s="158" t="str">
        <f>IF(Tabela13124101821[[#This Row],[Diagnóstico]]="Não Prenha ",Tabela13391720[[#This Row],[Vaca]],"-")</f>
        <v>-</v>
      </c>
      <c r="AF450" s="162"/>
      <c r="AG450" s="162"/>
      <c r="AH450" s="162"/>
      <c r="AI450" s="162"/>
      <c r="AJ450" s="162"/>
      <c r="AK450" s="162">
        <f>Tabela13391720[[#This Row],[Categoria]]</f>
        <v>0</v>
      </c>
      <c r="AL450" s="162"/>
      <c r="AM450" s="162"/>
      <c r="AN450" s="162"/>
      <c r="AO450" s="162"/>
      <c r="AP450" s="150" t="str">
        <f t="shared" ref="AP450:AP500" si="23">IF(AD450="","",SUM(AD450+295))</f>
        <v/>
      </c>
    </row>
    <row r="451" spans="1:42" s="144" customFormat="1" ht="16.5" x14ac:dyDescent="0.25">
      <c r="A451" s="159"/>
      <c r="B451" s="157"/>
      <c r="C451" s="158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50" t="str">
        <f t="shared" si="21"/>
        <v/>
      </c>
      <c r="P451" s="157"/>
      <c r="Q451" s="158" t="str">
        <f>IF(Tabela13391720[[#This Row],[Diagnóstico]]="Não Prenha",Tabela13391720[[#This Row],[Vaca]],"-")</f>
        <v>-</v>
      </c>
      <c r="R451" s="162" t="str">
        <f>IF(Tabela13391720[[#This Row],[Diagnóstico]]="Não Prenha",Tabela13391720[[#This Row],[E.C.C DG]],"-")</f>
        <v>-</v>
      </c>
      <c r="S451" s="162"/>
      <c r="T451" s="162" t="str">
        <f>IF(Tabela13391720[[#This Row],[Diagnóstico]]="Não Prenha",Tabela13391720[[#This Row],[E.C.C. IA]],"-")</f>
        <v>-</v>
      </c>
      <c r="U451" s="162" t="str">
        <f>IF(Tabela13391720[[#This Row],[Diagnóstico]]="Não Prenha",Tabela13391720[[#This Row],[Raça IA]],"-")</f>
        <v>-</v>
      </c>
      <c r="V451" s="162"/>
      <c r="W451" s="162">
        <f>Tabela13391720[[#This Row],[Categoria]]</f>
        <v>0</v>
      </c>
      <c r="X451" s="162"/>
      <c r="Y451" s="162"/>
      <c r="Z451" s="162"/>
      <c r="AA451" s="162"/>
      <c r="AB451" s="150" t="str">
        <f t="shared" si="22"/>
        <v/>
      </c>
      <c r="AD451" s="157"/>
      <c r="AE451" s="158" t="str">
        <f>IF(Tabela13124101821[[#This Row],[Diagnóstico]]="Não Prenha ",Tabela13391720[[#This Row],[Vaca]],"-")</f>
        <v>-</v>
      </c>
      <c r="AF451" s="162"/>
      <c r="AG451" s="162"/>
      <c r="AH451" s="162"/>
      <c r="AI451" s="162"/>
      <c r="AJ451" s="162"/>
      <c r="AK451" s="162">
        <f>Tabela13391720[[#This Row],[Categoria]]</f>
        <v>0</v>
      </c>
      <c r="AL451" s="162"/>
      <c r="AM451" s="162"/>
      <c r="AN451" s="162"/>
      <c r="AO451" s="162"/>
      <c r="AP451" s="150" t="str">
        <f t="shared" si="23"/>
        <v/>
      </c>
    </row>
    <row r="452" spans="1:42" s="144" customFormat="1" ht="16.5" x14ac:dyDescent="0.25">
      <c r="A452" s="159"/>
      <c r="B452" s="157"/>
      <c r="C452" s="158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50" t="str">
        <f t="shared" si="21"/>
        <v/>
      </c>
      <c r="P452" s="157"/>
      <c r="Q452" s="158" t="str">
        <f>IF(Tabela13391720[[#This Row],[Diagnóstico]]="Não Prenha",Tabela13391720[[#This Row],[Vaca]],"-")</f>
        <v>-</v>
      </c>
      <c r="R452" s="162" t="str">
        <f>IF(Tabela13391720[[#This Row],[Diagnóstico]]="Não Prenha",Tabela13391720[[#This Row],[E.C.C DG]],"-")</f>
        <v>-</v>
      </c>
      <c r="S452" s="162"/>
      <c r="T452" s="162" t="str">
        <f>IF(Tabela13391720[[#This Row],[Diagnóstico]]="Não Prenha",Tabela13391720[[#This Row],[E.C.C. IA]],"-")</f>
        <v>-</v>
      </c>
      <c r="U452" s="162" t="str">
        <f>IF(Tabela13391720[[#This Row],[Diagnóstico]]="Não Prenha",Tabela13391720[[#This Row],[Raça IA]],"-")</f>
        <v>-</v>
      </c>
      <c r="V452" s="162"/>
      <c r="W452" s="162">
        <f>Tabela13391720[[#This Row],[Categoria]]</f>
        <v>0</v>
      </c>
      <c r="X452" s="162"/>
      <c r="Y452" s="162"/>
      <c r="Z452" s="162"/>
      <c r="AA452" s="162"/>
      <c r="AB452" s="150" t="str">
        <f t="shared" si="22"/>
        <v/>
      </c>
      <c r="AD452" s="157"/>
      <c r="AE452" s="158" t="str">
        <f>IF(Tabela13124101821[[#This Row],[Diagnóstico]]="Não Prenha ",Tabela13391720[[#This Row],[Vaca]],"-")</f>
        <v>-</v>
      </c>
      <c r="AF452" s="162"/>
      <c r="AG452" s="162"/>
      <c r="AH452" s="162"/>
      <c r="AI452" s="162"/>
      <c r="AJ452" s="162"/>
      <c r="AK452" s="162">
        <f>Tabela13391720[[#This Row],[Categoria]]</f>
        <v>0</v>
      </c>
      <c r="AL452" s="162"/>
      <c r="AM452" s="162"/>
      <c r="AN452" s="162"/>
      <c r="AO452" s="162"/>
      <c r="AP452" s="150" t="str">
        <f t="shared" si="23"/>
        <v/>
      </c>
    </row>
    <row r="453" spans="1:42" s="144" customFormat="1" ht="16.5" x14ac:dyDescent="0.25">
      <c r="A453" s="159"/>
      <c r="B453" s="157"/>
      <c r="C453" s="158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50" t="str">
        <f t="shared" si="21"/>
        <v/>
      </c>
      <c r="P453" s="157"/>
      <c r="Q453" s="158" t="str">
        <f>IF(Tabela13391720[[#This Row],[Diagnóstico]]="Não Prenha",Tabela13391720[[#This Row],[Vaca]],"-")</f>
        <v>-</v>
      </c>
      <c r="R453" s="162" t="str">
        <f>IF(Tabela13391720[[#This Row],[Diagnóstico]]="Não Prenha",Tabela13391720[[#This Row],[E.C.C DG]],"-")</f>
        <v>-</v>
      </c>
      <c r="S453" s="162"/>
      <c r="T453" s="162" t="str">
        <f>IF(Tabela13391720[[#This Row],[Diagnóstico]]="Não Prenha",Tabela13391720[[#This Row],[E.C.C. IA]],"-")</f>
        <v>-</v>
      </c>
      <c r="U453" s="162" t="str">
        <f>IF(Tabela13391720[[#This Row],[Diagnóstico]]="Não Prenha",Tabela13391720[[#This Row],[Raça IA]],"-")</f>
        <v>-</v>
      </c>
      <c r="V453" s="162"/>
      <c r="W453" s="162">
        <f>Tabela13391720[[#This Row],[Categoria]]</f>
        <v>0</v>
      </c>
      <c r="X453" s="162"/>
      <c r="Y453" s="162"/>
      <c r="Z453" s="162"/>
      <c r="AA453" s="162"/>
      <c r="AB453" s="150" t="str">
        <f t="shared" si="22"/>
        <v/>
      </c>
      <c r="AD453" s="157"/>
      <c r="AE453" s="158" t="str">
        <f>IF(Tabela13124101821[[#This Row],[Diagnóstico]]="Não Prenha ",Tabela13391720[[#This Row],[Vaca]],"-")</f>
        <v>-</v>
      </c>
      <c r="AF453" s="162"/>
      <c r="AG453" s="162"/>
      <c r="AH453" s="162"/>
      <c r="AI453" s="162"/>
      <c r="AJ453" s="162"/>
      <c r="AK453" s="162">
        <f>Tabela13391720[[#This Row],[Categoria]]</f>
        <v>0</v>
      </c>
      <c r="AL453" s="162"/>
      <c r="AM453" s="162"/>
      <c r="AN453" s="162"/>
      <c r="AO453" s="162"/>
      <c r="AP453" s="150" t="str">
        <f t="shared" si="23"/>
        <v/>
      </c>
    </row>
    <row r="454" spans="1:42" s="144" customFormat="1" ht="16.5" x14ac:dyDescent="0.25">
      <c r="A454" s="159"/>
      <c r="B454" s="157"/>
      <c r="C454" s="158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50" t="str">
        <f t="shared" si="21"/>
        <v/>
      </c>
      <c r="P454" s="157"/>
      <c r="Q454" s="158" t="str">
        <f>IF(Tabela13391720[[#This Row],[Diagnóstico]]="Não Prenha",Tabela13391720[[#This Row],[Vaca]],"-")</f>
        <v>-</v>
      </c>
      <c r="R454" s="162" t="str">
        <f>IF(Tabela13391720[[#This Row],[Diagnóstico]]="Não Prenha",Tabela13391720[[#This Row],[E.C.C DG]],"-")</f>
        <v>-</v>
      </c>
      <c r="S454" s="162"/>
      <c r="T454" s="162" t="str">
        <f>IF(Tabela13391720[[#This Row],[Diagnóstico]]="Não Prenha",Tabela13391720[[#This Row],[E.C.C. IA]],"-")</f>
        <v>-</v>
      </c>
      <c r="U454" s="162" t="str">
        <f>IF(Tabela13391720[[#This Row],[Diagnóstico]]="Não Prenha",Tabela13391720[[#This Row],[Raça IA]],"-")</f>
        <v>-</v>
      </c>
      <c r="V454" s="162"/>
      <c r="W454" s="162">
        <f>Tabela13391720[[#This Row],[Categoria]]</f>
        <v>0</v>
      </c>
      <c r="X454" s="162"/>
      <c r="Y454" s="162"/>
      <c r="Z454" s="162"/>
      <c r="AA454" s="162"/>
      <c r="AB454" s="150" t="str">
        <f t="shared" si="22"/>
        <v/>
      </c>
      <c r="AD454" s="157"/>
      <c r="AE454" s="158" t="str">
        <f>IF(Tabela13124101821[[#This Row],[Diagnóstico]]="Não Prenha ",Tabela13391720[[#This Row],[Vaca]],"-")</f>
        <v>-</v>
      </c>
      <c r="AF454" s="162"/>
      <c r="AG454" s="162"/>
      <c r="AH454" s="162"/>
      <c r="AI454" s="162"/>
      <c r="AJ454" s="162"/>
      <c r="AK454" s="162">
        <f>Tabela13391720[[#This Row],[Categoria]]</f>
        <v>0</v>
      </c>
      <c r="AL454" s="162"/>
      <c r="AM454" s="162"/>
      <c r="AN454" s="162"/>
      <c r="AO454" s="162"/>
      <c r="AP454" s="150" t="str">
        <f t="shared" si="23"/>
        <v/>
      </c>
    </row>
    <row r="455" spans="1:42" s="144" customFormat="1" ht="16.5" x14ac:dyDescent="0.25">
      <c r="A455" s="159"/>
      <c r="B455" s="157"/>
      <c r="C455" s="158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50" t="str">
        <f t="shared" si="21"/>
        <v/>
      </c>
      <c r="P455" s="157"/>
      <c r="Q455" s="158" t="str">
        <f>IF(Tabela13391720[[#This Row],[Diagnóstico]]="Não Prenha",Tabela13391720[[#This Row],[Vaca]],"-")</f>
        <v>-</v>
      </c>
      <c r="R455" s="162" t="str">
        <f>IF(Tabela13391720[[#This Row],[Diagnóstico]]="Não Prenha",Tabela13391720[[#This Row],[E.C.C DG]],"-")</f>
        <v>-</v>
      </c>
      <c r="S455" s="162"/>
      <c r="T455" s="162" t="str">
        <f>IF(Tabela13391720[[#This Row],[Diagnóstico]]="Não Prenha",Tabela13391720[[#This Row],[E.C.C. IA]],"-")</f>
        <v>-</v>
      </c>
      <c r="U455" s="162" t="str">
        <f>IF(Tabela13391720[[#This Row],[Diagnóstico]]="Não Prenha",Tabela13391720[[#This Row],[Raça IA]],"-")</f>
        <v>-</v>
      </c>
      <c r="V455" s="162"/>
      <c r="W455" s="162">
        <f>Tabela13391720[[#This Row],[Categoria]]</f>
        <v>0</v>
      </c>
      <c r="X455" s="162"/>
      <c r="Y455" s="162"/>
      <c r="Z455" s="162"/>
      <c r="AA455" s="162"/>
      <c r="AB455" s="150" t="str">
        <f t="shared" si="22"/>
        <v/>
      </c>
      <c r="AD455" s="157"/>
      <c r="AE455" s="158" t="str">
        <f>IF(Tabela13124101821[[#This Row],[Diagnóstico]]="Não Prenha ",Tabela13391720[[#This Row],[Vaca]],"-")</f>
        <v>-</v>
      </c>
      <c r="AF455" s="162"/>
      <c r="AG455" s="162"/>
      <c r="AH455" s="162"/>
      <c r="AI455" s="162"/>
      <c r="AJ455" s="162"/>
      <c r="AK455" s="162">
        <f>Tabela13391720[[#This Row],[Categoria]]</f>
        <v>0</v>
      </c>
      <c r="AL455" s="162"/>
      <c r="AM455" s="162"/>
      <c r="AN455" s="162"/>
      <c r="AO455" s="162"/>
      <c r="AP455" s="150" t="str">
        <f t="shared" si="23"/>
        <v/>
      </c>
    </row>
    <row r="456" spans="1:42" s="144" customFormat="1" ht="16.5" x14ac:dyDescent="0.25">
      <c r="A456" s="159"/>
      <c r="B456" s="157"/>
      <c r="C456" s="158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50" t="str">
        <f t="shared" si="21"/>
        <v/>
      </c>
      <c r="P456" s="157"/>
      <c r="Q456" s="158" t="str">
        <f>IF(Tabela13391720[[#This Row],[Diagnóstico]]="Não Prenha",Tabela13391720[[#This Row],[Vaca]],"-")</f>
        <v>-</v>
      </c>
      <c r="R456" s="162" t="str">
        <f>IF(Tabela13391720[[#This Row],[Diagnóstico]]="Não Prenha",Tabela13391720[[#This Row],[E.C.C DG]],"-")</f>
        <v>-</v>
      </c>
      <c r="S456" s="162"/>
      <c r="T456" s="162" t="str">
        <f>IF(Tabela13391720[[#This Row],[Diagnóstico]]="Não Prenha",Tabela13391720[[#This Row],[E.C.C. IA]],"-")</f>
        <v>-</v>
      </c>
      <c r="U456" s="162" t="str">
        <f>IF(Tabela13391720[[#This Row],[Diagnóstico]]="Não Prenha",Tabela13391720[[#This Row],[Raça IA]],"-")</f>
        <v>-</v>
      </c>
      <c r="V456" s="162"/>
      <c r="W456" s="162">
        <f>Tabela13391720[[#This Row],[Categoria]]</f>
        <v>0</v>
      </c>
      <c r="X456" s="162"/>
      <c r="Y456" s="162"/>
      <c r="Z456" s="162"/>
      <c r="AA456" s="162"/>
      <c r="AB456" s="150" t="str">
        <f t="shared" si="22"/>
        <v/>
      </c>
      <c r="AD456" s="157"/>
      <c r="AE456" s="158" t="str">
        <f>IF(Tabela13124101821[[#This Row],[Diagnóstico]]="Não Prenha ",Tabela13391720[[#This Row],[Vaca]],"-")</f>
        <v>-</v>
      </c>
      <c r="AF456" s="162"/>
      <c r="AG456" s="162"/>
      <c r="AH456" s="162"/>
      <c r="AI456" s="162"/>
      <c r="AJ456" s="162"/>
      <c r="AK456" s="162">
        <f>Tabela13391720[[#This Row],[Categoria]]</f>
        <v>0</v>
      </c>
      <c r="AL456" s="162"/>
      <c r="AM456" s="162"/>
      <c r="AN456" s="162"/>
      <c r="AO456" s="162"/>
      <c r="AP456" s="150" t="str">
        <f t="shared" si="23"/>
        <v/>
      </c>
    </row>
    <row r="457" spans="1:42" s="144" customFormat="1" ht="16.5" x14ac:dyDescent="0.25">
      <c r="A457" s="159"/>
      <c r="B457" s="157"/>
      <c r="C457" s="158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50" t="str">
        <f t="shared" si="21"/>
        <v/>
      </c>
      <c r="P457" s="157"/>
      <c r="Q457" s="158" t="str">
        <f>IF(Tabela13391720[[#This Row],[Diagnóstico]]="Não Prenha",Tabela13391720[[#This Row],[Vaca]],"-")</f>
        <v>-</v>
      </c>
      <c r="R457" s="162" t="str">
        <f>IF(Tabela13391720[[#This Row],[Diagnóstico]]="Não Prenha",Tabela13391720[[#This Row],[E.C.C DG]],"-")</f>
        <v>-</v>
      </c>
      <c r="S457" s="162"/>
      <c r="T457" s="162" t="str">
        <f>IF(Tabela13391720[[#This Row],[Diagnóstico]]="Não Prenha",Tabela13391720[[#This Row],[E.C.C. IA]],"-")</f>
        <v>-</v>
      </c>
      <c r="U457" s="162" t="str">
        <f>IF(Tabela13391720[[#This Row],[Diagnóstico]]="Não Prenha",Tabela13391720[[#This Row],[Raça IA]],"-")</f>
        <v>-</v>
      </c>
      <c r="V457" s="162"/>
      <c r="W457" s="162">
        <f>Tabela13391720[[#This Row],[Categoria]]</f>
        <v>0</v>
      </c>
      <c r="X457" s="162"/>
      <c r="Y457" s="162"/>
      <c r="Z457" s="162"/>
      <c r="AA457" s="162"/>
      <c r="AB457" s="150" t="str">
        <f t="shared" si="22"/>
        <v/>
      </c>
      <c r="AD457" s="157"/>
      <c r="AE457" s="158" t="str">
        <f>IF(Tabela13124101821[[#This Row],[Diagnóstico]]="Não Prenha ",Tabela13391720[[#This Row],[Vaca]],"-")</f>
        <v>-</v>
      </c>
      <c r="AF457" s="162"/>
      <c r="AG457" s="162"/>
      <c r="AH457" s="162"/>
      <c r="AI457" s="162"/>
      <c r="AJ457" s="162"/>
      <c r="AK457" s="162">
        <f>Tabela13391720[[#This Row],[Categoria]]</f>
        <v>0</v>
      </c>
      <c r="AL457" s="162"/>
      <c r="AM457" s="162"/>
      <c r="AN457" s="162"/>
      <c r="AO457" s="162"/>
      <c r="AP457" s="150" t="str">
        <f t="shared" si="23"/>
        <v/>
      </c>
    </row>
    <row r="458" spans="1:42" s="144" customFormat="1" ht="16.5" x14ac:dyDescent="0.25">
      <c r="A458" s="159"/>
      <c r="B458" s="157"/>
      <c r="C458" s="158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50" t="str">
        <f t="shared" si="21"/>
        <v/>
      </c>
      <c r="P458" s="157"/>
      <c r="Q458" s="158" t="str">
        <f>IF(Tabela13391720[[#This Row],[Diagnóstico]]="Não Prenha",Tabela13391720[[#This Row],[Vaca]],"-")</f>
        <v>-</v>
      </c>
      <c r="R458" s="162" t="str">
        <f>IF(Tabela13391720[[#This Row],[Diagnóstico]]="Não Prenha",Tabela13391720[[#This Row],[E.C.C DG]],"-")</f>
        <v>-</v>
      </c>
      <c r="S458" s="162"/>
      <c r="T458" s="162" t="str">
        <f>IF(Tabela13391720[[#This Row],[Diagnóstico]]="Não Prenha",Tabela13391720[[#This Row],[E.C.C. IA]],"-")</f>
        <v>-</v>
      </c>
      <c r="U458" s="162" t="str">
        <f>IF(Tabela13391720[[#This Row],[Diagnóstico]]="Não Prenha",Tabela13391720[[#This Row],[Raça IA]],"-")</f>
        <v>-</v>
      </c>
      <c r="V458" s="162"/>
      <c r="W458" s="162">
        <f>Tabela13391720[[#This Row],[Categoria]]</f>
        <v>0</v>
      </c>
      <c r="X458" s="162"/>
      <c r="Y458" s="162"/>
      <c r="Z458" s="162"/>
      <c r="AA458" s="162"/>
      <c r="AB458" s="150" t="str">
        <f t="shared" si="22"/>
        <v/>
      </c>
      <c r="AD458" s="157"/>
      <c r="AE458" s="158" t="str">
        <f>IF(Tabela13124101821[[#This Row],[Diagnóstico]]="Não Prenha ",Tabela13391720[[#This Row],[Vaca]],"-")</f>
        <v>-</v>
      </c>
      <c r="AF458" s="162"/>
      <c r="AG458" s="162"/>
      <c r="AH458" s="162"/>
      <c r="AI458" s="162"/>
      <c r="AJ458" s="162"/>
      <c r="AK458" s="162">
        <f>Tabela13391720[[#This Row],[Categoria]]</f>
        <v>0</v>
      </c>
      <c r="AL458" s="162"/>
      <c r="AM458" s="162"/>
      <c r="AN458" s="162"/>
      <c r="AO458" s="162"/>
      <c r="AP458" s="150" t="str">
        <f t="shared" si="23"/>
        <v/>
      </c>
    </row>
    <row r="459" spans="1:42" s="144" customFormat="1" ht="16.5" x14ac:dyDescent="0.25">
      <c r="A459" s="159"/>
      <c r="B459" s="157"/>
      <c r="C459" s="158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50" t="str">
        <f t="shared" si="21"/>
        <v/>
      </c>
      <c r="P459" s="157"/>
      <c r="Q459" s="158" t="str">
        <f>IF(Tabela13391720[[#This Row],[Diagnóstico]]="Não Prenha",Tabela13391720[[#This Row],[Vaca]],"-")</f>
        <v>-</v>
      </c>
      <c r="R459" s="162" t="str">
        <f>IF(Tabela13391720[[#This Row],[Diagnóstico]]="Não Prenha",Tabela13391720[[#This Row],[E.C.C DG]],"-")</f>
        <v>-</v>
      </c>
      <c r="S459" s="162"/>
      <c r="T459" s="162" t="str">
        <f>IF(Tabela13391720[[#This Row],[Diagnóstico]]="Não Prenha",Tabela13391720[[#This Row],[E.C.C. IA]],"-")</f>
        <v>-</v>
      </c>
      <c r="U459" s="162" t="str">
        <f>IF(Tabela13391720[[#This Row],[Diagnóstico]]="Não Prenha",Tabela13391720[[#This Row],[Raça IA]],"-")</f>
        <v>-</v>
      </c>
      <c r="V459" s="162"/>
      <c r="W459" s="162">
        <f>Tabela13391720[[#This Row],[Categoria]]</f>
        <v>0</v>
      </c>
      <c r="X459" s="162"/>
      <c r="Y459" s="162"/>
      <c r="Z459" s="162"/>
      <c r="AA459" s="162"/>
      <c r="AB459" s="150" t="str">
        <f t="shared" si="22"/>
        <v/>
      </c>
      <c r="AD459" s="157"/>
      <c r="AE459" s="158" t="str">
        <f>IF(Tabela13124101821[[#This Row],[Diagnóstico]]="Não Prenha ",Tabela13391720[[#This Row],[Vaca]],"-")</f>
        <v>-</v>
      </c>
      <c r="AF459" s="162"/>
      <c r="AG459" s="162"/>
      <c r="AH459" s="162"/>
      <c r="AI459" s="162"/>
      <c r="AJ459" s="162"/>
      <c r="AK459" s="162">
        <f>Tabela13391720[[#This Row],[Categoria]]</f>
        <v>0</v>
      </c>
      <c r="AL459" s="162"/>
      <c r="AM459" s="162"/>
      <c r="AN459" s="162"/>
      <c r="AO459" s="162"/>
      <c r="AP459" s="150" t="str">
        <f t="shared" si="23"/>
        <v/>
      </c>
    </row>
    <row r="460" spans="1:42" s="144" customFormat="1" ht="16.5" x14ac:dyDescent="0.25">
      <c r="A460" s="159"/>
      <c r="B460" s="157"/>
      <c r="C460" s="158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50" t="str">
        <f t="shared" si="21"/>
        <v/>
      </c>
      <c r="P460" s="157"/>
      <c r="Q460" s="158" t="str">
        <f>IF(Tabela13391720[[#This Row],[Diagnóstico]]="Não Prenha",Tabela13391720[[#This Row],[Vaca]],"-")</f>
        <v>-</v>
      </c>
      <c r="R460" s="162" t="str">
        <f>IF(Tabela13391720[[#This Row],[Diagnóstico]]="Não Prenha",Tabela13391720[[#This Row],[E.C.C DG]],"-")</f>
        <v>-</v>
      </c>
      <c r="S460" s="162"/>
      <c r="T460" s="162" t="str">
        <f>IF(Tabela13391720[[#This Row],[Diagnóstico]]="Não Prenha",Tabela13391720[[#This Row],[E.C.C. IA]],"-")</f>
        <v>-</v>
      </c>
      <c r="U460" s="162" t="str">
        <f>IF(Tabela13391720[[#This Row],[Diagnóstico]]="Não Prenha",Tabela13391720[[#This Row],[Raça IA]],"-")</f>
        <v>-</v>
      </c>
      <c r="V460" s="162"/>
      <c r="W460" s="162">
        <f>Tabela13391720[[#This Row],[Categoria]]</f>
        <v>0</v>
      </c>
      <c r="X460" s="162"/>
      <c r="Y460" s="162"/>
      <c r="Z460" s="162"/>
      <c r="AA460" s="162"/>
      <c r="AB460" s="150" t="str">
        <f t="shared" si="22"/>
        <v/>
      </c>
      <c r="AD460" s="157"/>
      <c r="AE460" s="158" t="str">
        <f>IF(Tabela13124101821[[#This Row],[Diagnóstico]]="Não Prenha ",Tabela13391720[[#This Row],[Vaca]],"-")</f>
        <v>-</v>
      </c>
      <c r="AF460" s="162"/>
      <c r="AG460" s="162"/>
      <c r="AH460" s="162"/>
      <c r="AI460" s="162"/>
      <c r="AJ460" s="162"/>
      <c r="AK460" s="162">
        <f>Tabela13391720[[#This Row],[Categoria]]</f>
        <v>0</v>
      </c>
      <c r="AL460" s="162"/>
      <c r="AM460" s="162"/>
      <c r="AN460" s="162"/>
      <c r="AO460" s="162"/>
      <c r="AP460" s="150" t="str">
        <f t="shared" si="23"/>
        <v/>
      </c>
    </row>
    <row r="461" spans="1:42" s="144" customFormat="1" ht="16.5" x14ac:dyDescent="0.25">
      <c r="A461" s="159"/>
      <c r="B461" s="157"/>
      <c r="C461" s="158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50" t="str">
        <f t="shared" si="21"/>
        <v/>
      </c>
      <c r="P461" s="157"/>
      <c r="Q461" s="158" t="str">
        <f>IF(Tabela13391720[[#This Row],[Diagnóstico]]="Não Prenha",Tabela13391720[[#This Row],[Vaca]],"-")</f>
        <v>-</v>
      </c>
      <c r="R461" s="162" t="str">
        <f>IF(Tabela13391720[[#This Row],[Diagnóstico]]="Não Prenha",Tabela13391720[[#This Row],[E.C.C DG]],"-")</f>
        <v>-</v>
      </c>
      <c r="S461" s="162"/>
      <c r="T461" s="162" t="str">
        <f>IF(Tabela13391720[[#This Row],[Diagnóstico]]="Não Prenha",Tabela13391720[[#This Row],[E.C.C. IA]],"-")</f>
        <v>-</v>
      </c>
      <c r="U461" s="162" t="str">
        <f>IF(Tabela13391720[[#This Row],[Diagnóstico]]="Não Prenha",Tabela13391720[[#This Row],[Raça IA]],"-")</f>
        <v>-</v>
      </c>
      <c r="V461" s="162"/>
      <c r="W461" s="162">
        <f>Tabela13391720[[#This Row],[Categoria]]</f>
        <v>0</v>
      </c>
      <c r="X461" s="162"/>
      <c r="Y461" s="162"/>
      <c r="Z461" s="162"/>
      <c r="AA461" s="162"/>
      <c r="AB461" s="150" t="str">
        <f t="shared" si="22"/>
        <v/>
      </c>
      <c r="AD461" s="157"/>
      <c r="AE461" s="158" t="str">
        <f>IF(Tabela13124101821[[#This Row],[Diagnóstico]]="Não Prenha ",Tabela13391720[[#This Row],[Vaca]],"-")</f>
        <v>-</v>
      </c>
      <c r="AF461" s="162"/>
      <c r="AG461" s="162"/>
      <c r="AH461" s="162"/>
      <c r="AI461" s="162"/>
      <c r="AJ461" s="162"/>
      <c r="AK461" s="162">
        <f>Tabela13391720[[#This Row],[Categoria]]</f>
        <v>0</v>
      </c>
      <c r="AL461" s="162"/>
      <c r="AM461" s="162"/>
      <c r="AN461" s="162"/>
      <c r="AO461" s="162"/>
      <c r="AP461" s="150" t="str">
        <f t="shared" si="23"/>
        <v/>
      </c>
    </row>
    <row r="462" spans="1:42" s="144" customFormat="1" ht="16.5" x14ac:dyDescent="0.25">
      <c r="A462" s="159"/>
      <c r="B462" s="157"/>
      <c r="C462" s="158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50" t="str">
        <f t="shared" si="21"/>
        <v/>
      </c>
      <c r="P462" s="157"/>
      <c r="Q462" s="158" t="str">
        <f>IF(Tabela13391720[[#This Row],[Diagnóstico]]="Não Prenha",Tabela13391720[[#This Row],[Vaca]],"-")</f>
        <v>-</v>
      </c>
      <c r="R462" s="162" t="str">
        <f>IF(Tabela13391720[[#This Row],[Diagnóstico]]="Não Prenha",Tabela13391720[[#This Row],[E.C.C DG]],"-")</f>
        <v>-</v>
      </c>
      <c r="S462" s="162"/>
      <c r="T462" s="162" t="str">
        <f>IF(Tabela13391720[[#This Row],[Diagnóstico]]="Não Prenha",Tabela13391720[[#This Row],[E.C.C. IA]],"-")</f>
        <v>-</v>
      </c>
      <c r="U462" s="162" t="str">
        <f>IF(Tabela13391720[[#This Row],[Diagnóstico]]="Não Prenha",Tabela13391720[[#This Row],[Raça IA]],"-")</f>
        <v>-</v>
      </c>
      <c r="V462" s="162"/>
      <c r="W462" s="162">
        <f>Tabela13391720[[#This Row],[Categoria]]</f>
        <v>0</v>
      </c>
      <c r="X462" s="162"/>
      <c r="Y462" s="162"/>
      <c r="Z462" s="162"/>
      <c r="AA462" s="162"/>
      <c r="AB462" s="150" t="str">
        <f t="shared" si="22"/>
        <v/>
      </c>
      <c r="AD462" s="157"/>
      <c r="AE462" s="158" t="str">
        <f>IF(Tabela13124101821[[#This Row],[Diagnóstico]]="Não Prenha ",Tabela13391720[[#This Row],[Vaca]],"-")</f>
        <v>-</v>
      </c>
      <c r="AF462" s="162"/>
      <c r="AG462" s="162"/>
      <c r="AH462" s="162"/>
      <c r="AI462" s="162"/>
      <c r="AJ462" s="162"/>
      <c r="AK462" s="162">
        <f>Tabela13391720[[#This Row],[Categoria]]</f>
        <v>0</v>
      </c>
      <c r="AL462" s="162"/>
      <c r="AM462" s="162"/>
      <c r="AN462" s="162"/>
      <c r="AO462" s="162"/>
      <c r="AP462" s="150" t="str">
        <f t="shared" si="23"/>
        <v/>
      </c>
    </row>
    <row r="463" spans="1:42" s="144" customFormat="1" ht="16.5" x14ac:dyDescent="0.25">
      <c r="A463" s="159"/>
      <c r="B463" s="157"/>
      <c r="C463" s="158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50" t="str">
        <f t="shared" si="21"/>
        <v/>
      </c>
      <c r="P463" s="157"/>
      <c r="Q463" s="158" t="str">
        <f>IF(Tabela13391720[[#This Row],[Diagnóstico]]="Não Prenha",Tabela13391720[[#This Row],[Vaca]],"-")</f>
        <v>-</v>
      </c>
      <c r="R463" s="162" t="str">
        <f>IF(Tabela13391720[[#This Row],[Diagnóstico]]="Não Prenha",Tabela13391720[[#This Row],[E.C.C DG]],"-")</f>
        <v>-</v>
      </c>
      <c r="S463" s="162"/>
      <c r="T463" s="162" t="str">
        <f>IF(Tabela13391720[[#This Row],[Diagnóstico]]="Não Prenha",Tabela13391720[[#This Row],[E.C.C. IA]],"-")</f>
        <v>-</v>
      </c>
      <c r="U463" s="162" t="str">
        <f>IF(Tabela13391720[[#This Row],[Diagnóstico]]="Não Prenha",Tabela13391720[[#This Row],[Raça IA]],"-")</f>
        <v>-</v>
      </c>
      <c r="V463" s="162"/>
      <c r="W463" s="162">
        <f>Tabela13391720[[#This Row],[Categoria]]</f>
        <v>0</v>
      </c>
      <c r="X463" s="162"/>
      <c r="Y463" s="162"/>
      <c r="Z463" s="162"/>
      <c r="AA463" s="162"/>
      <c r="AB463" s="150" t="str">
        <f t="shared" si="22"/>
        <v/>
      </c>
      <c r="AD463" s="157"/>
      <c r="AE463" s="158" t="str">
        <f>IF(Tabela13124101821[[#This Row],[Diagnóstico]]="Não Prenha ",Tabela13391720[[#This Row],[Vaca]],"-")</f>
        <v>-</v>
      </c>
      <c r="AF463" s="162"/>
      <c r="AG463" s="162"/>
      <c r="AH463" s="162"/>
      <c r="AI463" s="162"/>
      <c r="AJ463" s="162"/>
      <c r="AK463" s="162">
        <f>Tabela13391720[[#This Row],[Categoria]]</f>
        <v>0</v>
      </c>
      <c r="AL463" s="162"/>
      <c r="AM463" s="162"/>
      <c r="AN463" s="162"/>
      <c r="AO463" s="162"/>
      <c r="AP463" s="150" t="str">
        <f t="shared" si="23"/>
        <v/>
      </c>
    </row>
    <row r="464" spans="1:42" s="144" customFormat="1" ht="16.5" x14ac:dyDescent="0.25">
      <c r="A464" s="159"/>
      <c r="B464" s="157"/>
      <c r="C464" s="158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50" t="str">
        <f t="shared" si="21"/>
        <v/>
      </c>
      <c r="P464" s="157"/>
      <c r="Q464" s="158" t="str">
        <f>IF(Tabela13391720[[#This Row],[Diagnóstico]]="Não Prenha",Tabela13391720[[#This Row],[Vaca]],"-")</f>
        <v>-</v>
      </c>
      <c r="R464" s="162" t="str">
        <f>IF(Tabela13391720[[#This Row],[Diagnóstico]]="Não Prenha",Tabela13391720[[#This Row],[E.C.C DG]],"-")</f>
        <v>-</v>
      </c>
      <c r="S464" s="162"/>
      <c r="T464" s="162" t="str">
        <f>IF(Tabela13391720[[#This Row],[Diagnóstico]]="Não Prenha",Tabela13391720[[#This Row],[E.C.C. IA]],"-")</f>
        <v>-</v>
      </c>
      <c r="U464" s="162" t="str">
        <f>IF(Tabela13391720[[#This Row],[Diagnóstico]]="Não Prenha",Tabela13391720[[#This Row],[Raça IA]],"-")</f>
        <v>-</v>
      </c>
      <c r="V464" s="162"/>
      <c r="W464" s="162">
        <f>Tabela13391720[[#This Row],[Categoria]]</f>
        <v>0</v>
      </c>
      <c r="X464" s="162"/>
      <c r="Y464" s="162"/>
      <c r="Z464" s="162"/>
      <c r="AA464" s="162"/>
      <c r="AB464" s="150" t="str">
        <f t="shared" si="22"/>
        <v/>
      </c>
      <c r="AD464" s="157"/>
      <c r="AE464" s="158" t="str">
        <f>IF(Tabela13124101821[[#This Row],[Diagnóstico]]="Não Prenha ",Tabela13391720[[#This Row],[Vaca]],"-")</f>
        <v>-</v>
      </c>
      <c r="AF464" s="162"/>
      <c r="AG464" s="162"/>
      <c r="AH464" s="162"/>
      <c r="AI464" s="162"/>
      <c r="AJ464" s="162"/>
      <c r="AK464" s="162">
        <f>Tabela13391720[[#This Row],[Categoria]]</f>
        <v>0</v>
      </c>
      <c r="AL464" s="162"/>
      <c r="AM464" s="162"/>
      <c r="AN464" s="162"/>
      <c r="AO464" s="162"/>
      <c r="AP464" s="150" t="str">
        <f t="shared" si="23"/>
        <v/>
      </c>
    </row>
    <row r="465" spans="1:42" s="144" customFormat="1" x14ac:dyDescent="0.25">
      <c r="A465" s="156"/>
      <c r="B465" s="76"/>
      <c r="C465" s="155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50" t="str">
        <f t="shared" si="21"/>
        <v/>
      </c>
      <c r="P465" s="76"/>
      <c r="Q465" s="155" t="str">
        <f>IF(Tabela13391720[[#This Row],[Diagnóstico]]="Não Prenha",Tabela13391720[[#This Row],[Vaca]],"-")</f>
        <v>-</v>
      </c>
      <c r="R465" s="162" t="str">
        <f>IF(Tabela13391720[[#This Row],[Diagnóstico]]="Não Prenha",Tabela13391720[[#This Row],[E.C.C DG]],"-")</f>
        <v>-</v>
      </c>
      <c r="S465" s="162"/>
      <c r="T465" s="162" t="str">
        <f>IF(Tabela13391720[[#This Row],[Diagnóstico]]="Não Prenha",Tabela13391720[[#This Row],[E.C.C. IA]],"-")</f>
        <v>-</v>
      </c>
      <c r="U465" s="162" t="str">
        <f>IF(Tabela13391720[[#This Row],[Diagnóstico]]="Não Prenha",Tabela13391720[[#This Row],[Raça IA]],"-")</f>
        <v>-</v>
      </c>
      <c r="V465" s="162"/>
      <c r="W465" s="162">
        <f>Tabela13391720[[#This Row],[Categoria]]</f>
        <v>0</v>
      </c>
      <c r="X465" s="162"/>
      <c r="Y465" s="162"/>
      <c r="Z465" s="162"/>
      <c r="AA465" s="162"/>
      <c r="AB465" s="150" t="str">
        <f t="shared" si="22"/>
        <v/>
      </c>
      <c r="AD465" s="76"/>
      <c r="AE465" s="155" t="str">
        <f>IF(Tabela13124101821[[#This Row],[Diagnóstico]]="Não Prenha ",Tabela13391720[[#This Row],[Vaca]],"-")</f>
        <v>-</v>
      </c>
      <c r="AF465" s="162"/>
      <c r="AG465" s="162"/>
      <c r="AH465" s="162"/>
      <c r="AI465" s="162"/>
      <c r="AJ465" s="162"/>
      <c r="AK465" s="162">
        <f>Tabela13391720[[#This Row],[Categoria]]</f>
        <v>0</v>
      </c>
      <c r="AL465" s="162"/>
      <c r="AM465" s="162"/>
      <c r="AN465" s="162"/>
      <c r="AO465" s="162"/>
      <c r="AP465" s="150" t="str">
        <f t="shared" si="23"/>
        <v/>
      </c>
    </row>
    <row r="466" spans="1:42" s="144" customFormat="1" x14ac:dyDescent="0.25">
      <c r="A466" s="156"/>
      <c r="B466" s="76"/>
      <c r="C466" s="155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50" t="str">
        <f t="shared" si="21"/>
        <v/>
      </c>
      <c r="P466" s="76"/>
      <c r="Q466" s="155" t="str">
        <f>IF(Tabela13391720[[#This Row],[Diagnóstico]]="Não Prenha",Tabela13391720[[#This Row],[Vaca]],"-")</f>
        <v>-</v>
      </c>
      <c r="R466" s="162" t="str">
        <f>IF(Tabela13391720[[#This Row],[Diagnóstico]]="Não Prenha",Tabela13391720[[#This Row],[E.C.C DG]],"-")</f>
        <v>-</v>
      </c>
      <c r="S466" s="162"/>
      <c r="T466" s="162" t="str">
        <f>IF(Tabela13391720[[#This Row],[Diagnóstico]]="Não Prenha",Tabela13391720[[#This Row],[E.C.C. IA]],"-")</f>
        <v>-</v>
      </c>
      <c r="U466" s="162" t="str">
        <f>IF(Tabela13391720[[#This Row],[Diagnóstico]]="Não Prenha",Tabela13391720[[#This Row],[Raça IA]],"-")</f>
        <v>-</v>
      </c>
      <c r="V466" s="162"/>
      <c r="W466" s="162">
        <f>Tabela13391720[[#This Row],[Categoria]]</f>
        <v>0</v>
      </c>
      <c r="X466" s="162"/>
      <c r="Y466" s="162"/>
      <c r="Z466" s="162"/>
      <c r="AA466" s="162"/>
      <c r="AB466" s="150" t="str">
        <f t="shared" si="22"/>
        <v/>
      </c>
      <c r="AD466" s="76"/>
      <c r="AE466" s="155" t="str">
        <f>IF(Tabela13124101821[[#This Row],[Diagnóstico]]="Não Prenha ",Tabela13391720[[#This Row],[Vaca]],"-")</f>
        <v>-</v>
      </c>
      <c r="AF466" s="162"/>
      <c r="AG466" s="162"/>
      <c r="AH466" s="162"/>
      <c r="AI466" s="162"/>
      <c r="AJ466" s="162"/>
      <c r="AK466" s="162">
        <f>Tabela13391720[[#This Row],[Categoria]]</f>
        <v>0</v>
      </c>
      <c r="AL466" s="162"/>
      <c r="AM466" s="162"/>
      <c r="AN466" s="162"/>
      <c r="AO466" s="162"/>
      <c r="AP466" s="150" t="str">
        <f t="shared" si="23"/>
        <v/>
      </c>
    </row>
    <row r="467" spans="1:42" s="144" customFormat="1" x14ac:dyDescent="0.25">
      <c r="A467" s="156"/>
      <c r="B467" s="76"/>
      <c r="C467" s="155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50" t="str">
        <f t="shared" si="21"/>
        <v/>
      </c>
      <c r="P467" s="76"/>
      <c r="Q467" s="155" t="str">
        <f>IF(Tabela13391720[[#This Row],[Diagnóstico]]="Não Prenha",Tabela13391720[[#This Row],[Vaca]],"-")</f>
        <v>-</v>
      </c>
      <c r="R467" s="162" t="str">
        <f>IF(Tabela13391720[[#This Row],[Diagnóstico]]="Não Prenha",Tabela13391720[[#This Row],[E.C.C DG]],"-")</f>
        <v>-</v>
      </c>
      <c r="S467" s="162"/>
      <c r="T467" s="162" t="str">
        <f>IF(Tabela13391720[[#This Row],[Diagnóstico]]="Não Prenha",Tabela13391720[[#This Row],[E.C.C. IA]],"-")</f>
        <v>-</v>
      </c>
      <c r="U467" s="162" t="str">
        <f>IF(Tabela13391720[[#This Row],[Diagnóstico]]="Não Prenha",Tabela13391720[[#This Row],[Raça IA]],"-")</f>
        <v>-</v>
      </c>
      <c r="V467" s="162"/>
      <c r="W467" s="162">
        <f>Tabela13391720[[#This Row],[Categoria]]</f>
        <v>0</v>
      </c>
      <c r="X467" s="162"/>
      <c r="Y467" s="162"/>
      <c r="Z467" s="162"/>
      <c r="AA467" s="162"/>
      <c r="AB467" s="150" t="str">
        <f t="shared" si="22"/>
        <v/>
      </c>
      <c r="AD467" s="76"/>
      <c r="AE467" s="155" t="str">
        <f>IF(Tabela13124101821[[#This Row],[Diagnóstico]]="Não Prenha ",Tabela13391720[[#This Row],[Vaca]],"-")</f>
        <v>-</v>
      </c>
      <c r="AF467" s="162"/>
      <c r="AG467" s="162"/>
      <c r="AH467" s="162"/>
      <c r="AI467" s="162"/>
      <c r="AJ467" s="162"/>
      <c r="AK467" s="162">
        <f>Tabela13391720[[#This Row],[Categoria]]</f>
        <v>0</v>
      </c>
      <c r="AL467" s="162"/>
      <c r="AM467" s="162"/>
      <c r="AN467" s="162"/>
      <c r="AO467" s="162"/>
      <c r="AP467" s="150" t="str">
        <f t="shared" si="23"/>
        <v/>
      </c>
    </row>
    <row r="468" spans="1:42" s="144" customFormat="1" x14ac:dyDescent="0.25">
      <c r="A468" s="156"/>
      <c r="B468" s="76"/>
      <c r="C468" s="155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50" t="str">
        <f t="shared" si="21"/>
        <v/>
      </c>
      <c r="P468" s="76"/>
      <c r="Q468" s="155" t="str">
        <f>IF(Tabela13391720[[#This Row],[Diagnóstico]]="Não Prenha",Tabela13391720[[#This Row],[Vaca]],"-")</f>
        <v>-</v>
      </c>
      <c r="R468" s="162" t="str">
        <f>IF(Tabela13391720[[#This Row],[Diagnóstico]]="Não Prenha",Tabela13391720[[#This Row],[E.C.C DG]],"-")</f>
        <v>-</v>
      </c>
      <c r="S468" s="162"/>
      <c r="T468" s="162" t="str">
        <f>IF(Tabela13391720[[#This Row],[Diagnóstico]]="Não Prenha",Tabela13391720[[#This Row],[E.C.C. IA]],"-")</f>
        <v>-</v>
      </c>
      <c r="U468" s="162" t="str">
        <f>IF(Tabela13391720[[#This Row],[Diagnóstico]]="Não Prenha",Tabela13391720[[#This Row],[Raça IA]],"-")</f>
        <v>-</v>
      </c>
      <c r="V468" s="162"/>
      <c r="W468" s="162">
        <f>Tabela13391720[[#This Row],[Categoria]]</f>
        <v>0</v>
      </c>
      <c r="X468" s="162"/>
      <c r="Y468" s="162"/>
      <c r="Z468" s="162"/>
      <c r="AA468" s="162"/>
      <c r="AB468" s="150" t="str">
        <f t="shared" si="22"/>
        <v/>
      </c>
      <c r="AD468" s="76"/>
      <c r="AE468" s="155" t="str">
        <f>IF(Tabela13124101821[[#This Row],[Diagnóstico]]="Não Prenha ",Tabela13391720[[#This Row],[Vaca]],"-")</f>
        <v>-</v>
      </c>
      <c r="AF468" s="162"/>
      <c r="AG468" s="162"/>
      <c r="AH468" s="162"/>
      <c r="AI468" s="162"/>
      <c r="AJ468" s="162"/>
      <c r="AK468" s="162">
        <f>Tabela13391720[[#This Row],[Categoria]]</f>
        <v>0</v>
      </c>
      <c r="AL468" s="162"/>
      <c r="AM468" s="162"/>
      <c r="AN468" s="162"/>
      <c r="AO468" s="162"/>
      <c r="AP468" s="150" t="str">
        <f t="shared" si="23"/>
        <v/>
      </c>
    </row>
    <row r="469" spans="1:42" s="144" customFormat="1" x14ac:dyDescent="0.25">
      <c r="A469" s="156"/>
      <c r="B469" s="76"/>
      <c r="C469" s="155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50" t="str">
        <f t="shared" si="21"/>
        <v/>
      </c>
      <c r="P469" s="76"/>
      <c r="Q469" s="155" t="str">
        <f>IF(Tabela13391720[[#This Row],[Diagnóstico]]="Não Prenha",Tabela13391720[[#This Row],[Vaca]],"-")</f>
        <v>-</v>
      </c>
      <c r="R469" s="162" t="str">
        <f>IF(Tabela13391720[[#This Row],[Diagnóstico]]="Não Prenha",Tabela13391720[[#This Row],[E.C.C DG]],"-")</f>
        <v>-</v>
      </c>
      <c r="S469" s="162"/>
      <c r="T469" s="162" t="str">
        <f>IF(Tabela13391720[[#This Row],[Diagnóstico]]="Não Prenha",Tabela13391720[[#This Row],[E.C.C. IA]],"-")</f>
        <v>-</v>
      </c>
      <c r="U469" s="162" t="str">
        <f>IF(Tabela13391720[[#This Row],[Diagnóstico]]="Não Prenha",Tabela13391720[[#This Row],[Raça IA]],"-")</f>
        <v>-</v>
      </c>
      <c r="V469" s="162"/>
      <c r="W469" s="162">
        <f>Tabela13391720[[#This Row],[Categoria]]</f>
        <v>0</v>
      </c>
      <c r="X469" s="162"/>
      <c r="Y469" s="162"/>
      <c r="Z469" s="162"/>
      <c r="AA469" s="162"/>
      <c r="AB469" s="150" t="str">
        <f t="shared" si="22"/>
        <v/>
      </c>
      <c r="AD469" s="76"/>
      <c r="AE469" s="155" t="str">
        <f>IF(Tabela13124101821[[#This Row],[Diagnóstico]]="Não Prenha ",Tabela13391720[[#This Row],[Vaca]],"-")</f>
        <v>-</v>
      </c>
      <c r="AF469" s="162"/>
      <c r="AG469" s="162"/>
      <c r="AH469" s="162"/>
      <c r="AI469" s="162"/>
      <c r="AJ469" s="162"/>
      <c r="AK469" s="162">
        <f>Tabela13391720[[#This Row],[Categoria]]</f>
        <v>0</v>
      </c>
      <c r="AL469" s="162"/>
      <c r="AM469" s="162"/>
      <c r="AN469" s="162"/>
      <c r="AO469" s="162"/>
      <c r="AP469" s="150" t="str">
        <f t="shared" si="23"/>
        <v/>
      </c>
    </row>
    <row r="470" spans="1:42" s="144" customFormat="1" x14ac:dyDescent="0.25">
      <c r="A470" s="156"/>
      <c r="B470" s="76"/>
      <c r="C470" s="155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50" t="str">
        <f t="shared" si="21"/>
        <v/>
      </c>
      <c r="P470" s="76"/>
      <c r="Q470" s="155" t="str">
        <f>IF(Tabela13391720[[#This Row],[Diagnóstico]]="Não Prenha",Tabela13391720[[#This Row],[Vaca]],"-")</f>
        <v>-</v>
      </c>
      <c r="R470" s="162" t="str">
        <f>IF(Tabela13391720[[#This Row],[Diagnóstico]]="Não Prenha",Tabela13391720[[#This Row],[E.C.C DG]],"-")</f>
        <v>-</v>
      </c>
      <c r="S470" s="162"/>
      <c r="T470" s="162" t="str">
        <f>IF(Tabela13391720[[#This Row],[Diagnóstico]]="Não Prenha",Tabela13391720[[#This Row],[E.C.C. IA]],"-")</f>
        <v>-</v>
      </c>
      <c r="U470" s="162" t="str">
        <f>IF(Tabela13391720[[#This Row],[Diagnóstico]]="Não Prenha",Tabela13391720[[#This Row],[Raça IA]],"-")</f>
        <v>-</v>
      </c>
      <c r="V470" s="162"/>
      <c r="W470" s="162">
        <f>Tabela13391720[[#This Row],[Categoria]]</f>
        <v>0</v>
      </c>
      <c r="X470" s="162"/>
      <c r="Y470" s="162"/>
      <c r="Z470" s="162"/>
      <c r="AA470" s="162"/>
      <c r="AB470" s="150" t="str">
        <f t="shared" si="22"/>
        <v/>
      </c>
      <c r="AD470" s="76"/>
      <c r="AE470" s="155" t="str">
        <f>IF(Tabela13124101821[[#This Row],[Diagnóstico]]="Não Prenha ",Tabela13391720[[#This Row],[Vaca]],"-")</f>
        <v>-</v>
      </c>
      <c r="AF470" s="162"/>
      <c r="AG470" s="162"/>
      <c r="AH470" s="162"/>
      <c r="AI470" s="162"/>
      <c r="AJ470" s="162"/>
      <c r="AK470" s="162">
        <f>Tabela13391720[[#This Row],[Categoria]]</f>
        <v>0</v>
      </c>
      <c r="AL470" s="162"/>
      <c r="AM470" s="162"/>
      <c r="AN470" s="162"/>
      <c r="AO470" s="162"/>
      <c r="AP470" s="150" t="str">
        <f t="shared" si="23"/>
        <v/>
      </c>
    </row>
    <row r="471" spans="1:42" s="144" customFormat="1" x14ac:dyDescent="0.25">
      <c r="A471" s="156"/>
      <c r="B471" s="76"/>
      <c r="C471" s="155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50" t="str">
        <f t="shared" si="21"/>
        <v/>
      </c>
      <c r="P471" s="76"/>
      <c r="Q471" s="155" t="str">
        <f>IF(Tabela13391720[[#This Row],[Diagnóstico]]="Não Prenha",Tabela13391720[[#This Row],[Vaca]],"-")</f>
        <v>-</v>
      </c>
      <c r="R471" s="162" t="str">
        <f>IF(Tabela13391720[[#This Row],[Diagnóstico]]="Não Prenha",Tabela13391720[[#This Row],[E.C.C DG]],"-")</f>
        <v>-</v>
      </c>
      <c r="S471" s="162"/>
      <c r="T471" s="162" t="str">
        <f>IF(Tabela13391720[[#This Row],[Diagnóstico]]="Não Prenha",Tabela13391720[[#This Row],[E.C.C. IA]],"-")</f>
        <v>-</v>
      </c>
      <c r="U471" s="162" t="str">
        <f>IF(Tabela13391720[[#This Row],[Diagnóstico]]="Não Prenha",Tabela13391720[[#This Row],[Raça IA]],"-")</f>
        <v>-</v>
      </c>
      <c r="V471" s="162"/>
      <c r="W471" s="162">
        <f>Tabela13391720[[#This Row],[Categoria]]</f>
        <v>0</v>
      </c>
      <c r="X471" s="162"/>
      <c r="Y471" s="162"/>
      <c r="Z471" s="162"/>
      <c r="AA471" s="162"/>
      <c r="AB471" s="150" t="str">
        <f t="shared" si="22"/>
        <v/>
      </c>
      <c r="AD471" s="76"/>
      <c r="AE471" s="155" t="str">
        <f>IF(Tabela13124101821[[#This Row],[Diagnóstico]]="Não Prenha ",Tabela13391720[[#This Row],[Vaca]],"-")</f>
        <v>-</v>
      </c>
      <c r="AF471" s="162"/>
      <c r="AG471" s="162"/>
      <c r="AH471" s="162"/>
      <c r="AI471" s="162"/>
      <c r="AJ471" s="162"/>
      <c r="AK471" s="162">
        <f>Tabela13391720[[#This Row],[Categoria]]</f>
        <v>0</v>
      </c>
      <c r="AL471" s="162"/>
      <c r="AM471" s="162"/>
      <c r="AN471" s="162"/>
      <c r="AO471" s="162"/>
      <c r="AP471" s="150" t="str">
        <f t="shared" si="23"/>
        <v/>
      </c>
    </row>
    <row r="472" spans="1:42" s="144" customFormat="1" x14ac:dyDescent="0.25">
      <c r="A472" s="156"/>
      <c r="B472" s="76"/>
      <c r="C472" s="155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50" t="str">
        <f t="shared" si="21"/>
        <v/>
      </c>
      <c r="P472" s="76"/>
      <c r="Q472" s="155" t="str">
        <f>IF(Tabela13391720[[#This Row],[Diagnóstico]]="Não Prenha",Tabela13391720[[#This Row],[Vaca]],"-")</f>
        <v>-</v>
      </c>
      <c r="R472" s="162" t="str">
        <f>IF(Tabela13391720[[#This Row],[Diagnóstico]]="Não Prenha",Tabela13391720[[#This Row],[E.C.C DG]],"-")</f>
        <v>-</v>
      </c>
      <c r="S472" s="162"/>
      <c r="T472" s="162" t="str">
        <f>IF(Tabela13391720[[#This Row],[Diagnóstico]]="Não Prenha",Tabela13391720[[#This Row],[E.C.C. IA]],"-")</f>
        <v>-</v>
      </c>
      <c r="U472" s="162" t="str">
        <f>IF(Tabela13391720[[#This Row],[Diagnóstico]]="Não Prenha",Tabela13391720[[#This Row],[Raça IA]],"-")</f>
        <v>-</v>
      </c>
      <c r="V472" s="162"/>
      <c r="W472" s="162">
        <f>Tabela13391720[[#This Row],[Categoria]]</f>
        <v>0</v>
      </c>
      <c r="X472" s="162"/>
      <c r="Y472" s="162"/>
      <c r="Z472" s="162"/>
      <c r="AA472" s="162"/>
      <c r="AB472" s="150" t="str">
        <f t="shared" si="22"/>
        <v/>
      </c>
      <c r="AD472" s="76"/>
      <c r="AE472" s="155" t="str">
        <f>IF(Tabela13124101821[[#This Row],[Diagnóstico]]="Não Prenha ",Tabela13391720[[#This Row],[Vaca]],"-")</f>
        <v>-</v>
      </c>
      <c r="AF472" s="162"/>
      <c r="AG472" s="162"/>
      <c r="AH472" s="162"/>
      <c r="AI472" s="162"/>
      <c r="AJ472" s="162"/>
      <c r="AK472" s="162">
        <f>Tabela13391720[[#This Row],[Categoria]]</f>
        <v>0</v>
      </c>
      <c r="AL472" s="162"/>
      <c r="AM472" s="162"/>
      <c r="AN472" s="162"/>
      <c r="AO472" s="162"/>
      <c r="AP472" s="150" t="str">
        <f t="shared" si="23"/>
        <v/>
      </c>
    </row>
    <row r="473" spans="1:42" s="144" customFormat="1" x14ac:dyDescent="0.25">
      <c r="A473" s="156"/>
      <c r="B473" s="76"/>
      <c r="C473" s="155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50" t="str">
        <f t="shared" si="21"/>
        <v/>
      </c>
      <c r="P473" s="76"/>
      <c r="Q473" s="155" t="str">
        <f>IF(Tabela13391720[[#This Row],[Diagnóstico]]="Não Prenha",Tabela13391720[[#This Row],[Vaca]],"-")</f>
        <v>-</v>
      </c>
      <c r="R473" s="162" t="str">
        <f>IF(Tabela13391720[[#This Row],[Diagnóstico]]="Não Prenha",Tabela13391720[[#This Row],[E.C.C DG]],"-")</f>
        <v>-</v>
      </c>
      <c r="S473" s="162"/>
      <c r="T473" s="162" t="str">
        <f>IF(Tabela13391720[[#This Row],[Diagnóstico]]="Não Prenha",Tabela13391720[[#This Row],[E.C.C. IA]],"-")</f>
        <v>-</v>
      </c>
      <c r="U473" s="162" t="str">
        <f>IF(Tabela13391720[[#This Row],[Diagnóstico]]="Não Prenha",Tabela13391720[[#This Row],[Raça IA]],"-")</f>
        <v>-</v>
      </c>
      <c r="V473" s="162"/>
      <c r="W473" s="162">
        <f>Tabela13391720[[#This Row],[Categoria]]</f>
        <v>0</v>
      </c>
      <c r="X473" s="162"/>
      <c r="Y473" s="162"/>
      <c r="Z473" s="162"/>
      <c r="AA473" s="162"/>
      <c r="AB473" s="150" t="str">
        <f t="shared" si="22"/>
        <v/>
      </c>
      <c r="AD473" s="76"/>
      <c r="AE473" s="155" t="str">
        <f>IF(Tabela13124101821[[#This Row],[Diagnóstico]]="Não Prenha ",Tabela13391720[[#This Row],[Vaca]],"-")</f>
        <v>-</v>
      </c>
      <c r="AF473" s="162"/>
      <c r="AG473" s="162"/>
      <c r="AH473" s="162"/>
      <c r="AI473" s="162"/>
      <c r="AJ473" s="162"/>
      <c r="AK473" s="162">
        <f>Tabela13391720[[#This Row],[Categoria]]</f>
        <v>0</v>
      </c>
      <c r="AL473" s="162"/>
      <c r="AM473" s="162"/>
      <c r="AN473" s="162"/>
      <c r="AO473" s="162"/>
      <c r="AP473" s="150" t="str">
        <f t="shared" si="23"/>
        <v/>
      </c>
    </row>
    <row r="474" spans="1:42" s="144" customFormat="1" x14ac:dyDescent="0.25">
      <c r="A474" s="156"/>
      <c r="B474" s="76"/>
      <c r="C474" s="155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50" t="str">
        <f t="shared" si="21"/>
        <v/>
      </c>
      <c r="P474" s="76"/>
      <c r="Q474" s="155" t="str">
        <f>IF(Tabela13391720[[#This Row],[Diagnóstico]]="Não Prenha",Tabela13391720[[#This Row],[Vaca]],"-")</f>
        <v>-</v>
      </c>
      <c r="R474" s="162" t="str">
        <f>IF(Tabela13391720[[#This Row],[Diagnóstico]]="Não Prenha",Tabela13391720[[#This Row],[E.C.C DG]],"-")</f>
        <v>-</v>
      </c>
      <c r="S474" s="162"/>
      <c r="T474" s="162" t="str">
        <f>IF(Tabela13391720[[#This Row],[Diagnóstico]]="Não Prenha",Tabela13391720[[#This Row],[E.C.C. IA]],"-")</f>
        <v>-</v>
      </c>
      <c r="U474" s="162" t="str">
        <f>IF(Tabela13391720[[#This Row],[Diagnóstico]]="Não Prenha",Tabela13391720[[#This Row],[Raça IA]],"-")</f>
        <v>-</v>
      </c>
      <c r="V474" s="162"/>
      <c r="W474" s="162">
        <f>Tabela13391720[[#This Row],[Categoria]]</f>
        <v>0</v>
      </c>
      <c r="X474" s="162"/>
      <c r="Y474" s="162"/>
      <c r="Z474" s="162"/>
      <c r="AA474" s="162"/>
      <c r="AB474" s="150" t="str">
        <f t="shared" si="22"/>
        <v/>
      </c>
      <c r="AD474" s="76"/>
      <c r="AE474" s="155" t="str">
        <f>IF(Tabela13124101821[[#This Row],[Diagnóstico]]="Não Prenha ",Tabela13391720[[#This Row],[Vaca]],"-")</f>
        <v>-</v>
      </c>
      <c r="AF474" s="162"/>
      <c r="AG474" s="162"/>
      <c r="AH474" s="162"/>
      <c r="AI474" s="162"/>
      <c r="AJ474" s="162"/>
      <c r="AK474" s="162">
        <f>Tabela13391720[[#This Row],[Categoria]]</f>
        <v>0</v>
      </c>
      <c r="AL474" s="162"/>
      <c r="AM474" s="162"/>
      <c r="AN474" s="162"/>
      <c r="AO474" s="162"/>
      <c r="AP474" s="150" t="str">
        <f t="shared" si="23"/>
        <v/>
      </c>
    </row>
    <row r="475" spans="1:42" s="144" customFormat="1" x14ac:dyDescent="0.25">
      <c r="A475" s="156"/>
      <c r="B475" s="76"/>
      <c r="C475" s="155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50" t="str">
        <f t="shared" si="21"/>
        <v/>
      </c>
      <c r="P475" s="76"/>
      <c r="Q475" s="155" t="str">
        <f>IF(Tabela13391720[[#This Row],[Diagnóstico]]="Não Prenha",Tabela13391720[[#This Row],[Vaca]],"-")</f>
        <v>-</v>
      </c>
      <c r="R475" s="162" t="str">
        <f>IF(Tabela13391720[[#This Row],[Diagnóstico]]="Não Prenha",Tabela13391720[[#This Row],[E.C.C DG]],"-")</f>
        <v>-</v>
      </c>
      <c r="S475" s="162"/>
      <c r="T475" s="162" t="str">
        <f>IF(Tabela13391720[[#This Row],[Diagnóstico]]="Não Prenha",Tabela13391720[[#This Row],[E.C.C. IA]],"-")</f>
        <v>-</v>
      </c>
      <c r="U475" s="162" t="str">
        <f>IF(Tabela13391720[[#This Row],[Diagnóstico]]="Não Prenha",Tabela13391720[[#This Row],[Raça IA]],"-")</f>
        <v>-</v>
      </c>
      <c r="V475" s="162"/>
      <c r="W475" s="162">
        <f>Tabela13391720[[#This Row],[Categoria]]</f>
        <v>0</v>
      </c>
      <c r="X475" s="162"/>
      <c r="Y475" s="162"/>
      <c r="Z475" s="162"/>
      <c r="AA475" s="162"/>
      <c r="AB475" s="150" t="str">
        <f t="shared" si="22"/>
        <v/>
      </c>
      <c r="AD475" s="76"/>
      <c r="AE475" s="155" t="str">
        <f>IF(Tabela13124101821[[#This Row],[Diagnóstico]]="Não Prenha ",Tabela13391720[[#This Row],[Vaca]],"-")</f>
        <v>-</v>
      </c>
      <c r="AF475" s="162"/>
      <c r="AG475" s="162"/>
      <c r="AH475" s="162"/>
      <c r="AI475" s="162"/>
      <c r="AJ475" s="162"/>
      <c r="AK475" s="162">
        <f>Tabela13391720[[#This Row],[Categoria]]</f>
        <v>0</v>
      </c>
      <c r="AL475" s="162"/>
      <c r="AM475" s="162"/>
      <c r="AN475" s="162"/>
      <c r="AO475" s="162"/>
      <c r="AP475" s="150" t="str">
        <f t="shared" si="23"/>
        <v/>
      </c>
    </row>
    <row r="476" spans="1:42" s="144" customFormat="1" x14ac:dyDescent="0.25">
      <c r="A476" s="156"/>
      <c r="B476" s="76"/>
      <c r="C476" s="155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50" t="str">
        <f t="shared" si="21"/>
        <v/>
      </c>
      <c r="P476" s="76"/>
      <c r="Q476" s="155" t="str">
        <f>IF(Tabela13391720[[#This Row],[Diagnóstico]]="Não Prenha",Tabela13391720[[#This Row],[Vaca]],"-")</f>
        <v>-</v>
      </c>
      <c r="R476" s="162" t="str">
        <f>IF(Tabela13391720[[#This Row],[Diagnóstico]]="Não Prenha",Tabela13391720[[#This Row],[E.C.C DG]],"-")</f>
        <v>-</v>
      </c>
      <c r="S476" s="162"/>
      <c r="T476" s="162" t="str">
        <f>IF(Tabela13391720[[#This Row],[Diagnóstico]]="Não Prenha",Tabela13391720[[#This Row],[E.C.C. IA]],"-")</f>
        <v>-</v>
      </c>
      <c r="U476" s="162" t="str">
        <f>IF(Tabela13391720[[#This Row],[Diagnóstico]]="Não Prenha",Tabela13391720[[#This Row],[Raça IA]],"-")</f>
        <v>-</v>
      </c>
      <c r="V476" s="162"/>
      <c r="W476" s="162">
        <f>Tabela13391720[[#This Row],[Categoria]]</f>
        <v>0</v>
      </c>
      <c r="X476" s="162"/>
      <c r="Y476" s="162"/>
      <c r="Z476" s="162"/>
      <c r="AA476" s="162"/>
      <c r="AB476" s="150" t="str">
        <f t="shared" si="22"/>
        <v/>
      </c>
      <c r="AD476" s="76"/>
      <c r="AE476" s="155" t="str">
        <f>IF(Tabela13124101821[[#This Row],[Diagnóstico]]="Não Prenha ",Tabela13391720[[#This Row],[Vaca]],"-")</f>
        <v>-</v>
      </c>
      <c r="AF476" s="162"/>
      <c r="AG476" s="162"/>
      <c r="AH476" s="162"/>
      <c r="AI476" s="162"/>
      <c r="AJ476" s="162"/>
      <c r="AK476" s="162">
        <f>Tabela13391720[[#This Row],[Categoria]]</f>
        <v>0</v>
      </c>
      <c r="AL476" s="162"/>
      <c r="AM476" s="162"/>
      <c r="AN476" s="162"/>
      <c r="AO476" s="162"/>
      <c r="AP476" s="150" t="str">
        <f t="shared" si="23"/>
        <v/>
      </c>
    </row>
    <row r="477" spans="1:42" s="144" customFormat="1" x14ac:dyDescent="0.25">
      <c r="A477" s="156"/>
      <c r="B477" s="76"/>
      <c r="C477" s="155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50" t="str">
        <f t="shared" si="21"/>
        <v/>
      </c>
      <c r="P477" s="76"/>
      <c r="Q477" s="155" t="str">
        <f>IF(Tabela13391720[[#This Row],[Diagnóstico]]="Não Prenha",Tabela13391720[[#This Row],[Vaca]],"-")</f>
        <v>-</v>
      </c>
      <c r="R477" s="162" t="str">
        <f>IF(Tabela13391720[[#This Row],[Diagnóstico]]="Não Prenha",Tabela13391720[[#This Row],[E.C.C DG]],"-")</f>
        <v>-</v>
      </c>
      <c r="S477" s="162"/>
      <c r="T477" s="162" t="str">
        <f>IF(Tabela13391720[[#This Row],[Diagnóstico]]="Não Prenha",Tabela13391720[[#This Row],[E.C.C. IA]],"-")</f>
        <v>-</v>
      </c>
      <c r="U477" s="162" t="str">
        <f>IF(Tabela13391720[[#This Row],[Diagnóstico]]="Não Prenha",Tabela13391720[[#This Row],[Raça IA]],"-")</f>
        <v>-</v>
      </c>
      <c r="V477" s="162"/>
      <c r="W477" s="162">
        <f>Tabela13391720[[#This Row],[Categoria]]</f>
        <v>0</v>
      </c>
      <c r="X477" s="162"/>
      <c r="Y477" s="162"/>
      <c r="Z477" s="162"/>
      <c r="AA477" s="162"/>
      <c r="AB477" s="150" t="str">
        <f t="shared" si="22"/>
        <v/>
      </c>
      <c r="AD477" s="76"/>
      <c r="AE477" s="155" t="str">
        <f>IF(Tabela13124101821[[#This Row],[Diagnóstico]]="Não Prenha ",Tabela13391720[[#This Row],[Vaca]],"-")</f>
        <v>-</v>
      </c>
      <c r="AF477" s="162"/>
      <c r="AG477" s="162"/>
      <c r="AH477" s="162"/>
      <c r="AI477" s="162"/>
      <c r="AJ477" s="162"/>
      <c r="AK477" s="162">
        <f>Tabela13391720[[#This Row],[Categoria]]</f>
        <v>0</v>
      </c>
      <c r="AL477" s="162"/>
      <c r="AM477" s="162"/>
      <c r="AN477" s="162"/>
      <c r="AO477" s="162"/>
      <c r="AP477" s="150" t="str">
        <f t="shared" si="23"/>
        <v/>
      </c>
    </row>
    <row r="478" spans="1:42" s="144" customFormat="1" x14ac:dyDescent="0.25">
      <c r="A478" s="156"/>
      <c r="B478" s="76"/>
      <c r="C478" s="155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50" t="str">
        <f t="shared" si="21"/>
        <v/>
      </c>
      <c r="P478" s="76"/>
      <c r="Q478" s="155" t="str">
        <f>IF(Tabela13391720[[#This Row],[Diagnóstico]]="Não Prenha",Tabela13391720[[#This Row],[Vaca]],"-")</f>
        <v>-</v>
      </c>
      <c r="R478" s="162" t="str">
        <f>IF(Tabela13391720[[#This Row],[Diagnóstico]]="Não Prenha",Tabela13391720[[#This Row],[E.C.C DG]],"-")</f>
        <v>-</v>
      </c>
      <c r="S478" s="162"/>
      <c r="T478" s="162" t="str">
        <f>IF(Tabela13391720[[#This Row],[Diagnóstico]]="Não Prenha",Tabela13391720[[#This Row],[E.C.C. IA]],"-")</f>
        <v>-</v>
      </c>
      <c r="U478" s="162" t="str">
        <f>IF(Tabela13391720[[#This Row],[Diagnóstico]]="Não Prenha",Tabela13391720[[#This Row],[Raça IA]],"-")</f>
        <v>-</v>
      </c>
      <c r="V478" s="162"/>
      <c r="W478" s="162">
        <f>Tabela13391720[[#This Row],[Categoria]]</f>
        <v>0</v>
      </c>
      <c r="X478" s="162"/>
      <c r="Y478" s="162"/>
      <c r="Z478" s="162"/>
      <c r="AA478" s="162"/>
      <c r="AB478" s="150" t="str">
        <f t="shared" si="22"/>
        <v/>
      </c>
      <c r="AD478" s="76"/>
      <c r="AE478" s="155" t="str">
        <f>IF(Tabela13124101821[[#This Row],[Diagnóstico]]="Não Prenha ",Tabela13391720[[#This Row],[Vaca]],"-")</f>
        <v>-</v>
      </c>
      <c r="AF478" s="162"/>
      <c r="AG478" s="162"/>
      <c r="AH478" s="162"/>
      <c r="AI478" s="162"/>
      <c r="AJ478" s="162"/>
      <c r="AK478" s="162">
        <f>Tabela13391720[[#This Row],[Categoria]]</f>
        <v>0</v>
      </c>
      <c r="AL478" s="162"/>
      <c r="AM478" s="162"/>
      <c r="AN478" s="162"/>
      <c r="AO478" s="162"/>
      <c r="AP478" s="150" t="str">
        <f t="shared" si="23"/>
        <v/>
      </c>
    </row>
    <row r="479" spans="1:42" s="144" customFormat="1" x14ac:dyDescent="0.25">
      <c r="A479" s="156"/>
      <c r="B479" s="76"/>
      <c r="C479" s="155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50" t="str">
        <f t="shared" si="21"/>
        <v/>
      </c>
      <c r="P479" s="76"/>
      <c r="Q479" s="155" t="str">
        <f>IF(Tabela13391720[[#This Row],[Diagnóstico]]="Não Prenha",Tabela13391720[[#This Row],[Vaca]],"-")</f>
        <v>-</v>
      </c>
      <c r="R479" s="162" t="str">
        <f>IF(Tabela13391720[[#This Row],[Diagnóstico]]="Não Prenha",Tabela13391720[[#This Row],[E.C.C DG]],"-")</f>
        <v>-</v>
      </c>
      <c r="S479" s="162"/>
      <c r="T479" s="162" t="str">
        <f>IF(Tabela13391720[[#This Row],[Diagnóstico]]="Não Prenha",Tabela13391720[[#This Row],[E.C.C. IA]],"-")</f>
        <v>-</v>
      </c>
      <c r="U479" s="162" t="str">
        <f>IF(Tabela13391720[[#This Row],[Diagnóstico]]="Não Prenha",Tabela13391720[[#This Row],[Raça IA]],"-")</f>
        <v>-</v>
      </c>
      <c r="V479" s="162"/>
      <c r="W479" s="162">
        <f>Tabela13391720[[#This Row],[Categoria]]</f>
        <v>0</v>
      </c>
      <c r="X479" s="162"/>
      <c r="Y479" s="162"/>
      <c r="Z479" s="162"/>
      <c r="AA479" s="162"/>
      <c r="AB479" s="150" t="str">
        <f t="shared" si="22"/>
        <v/>
      </c>
      <c r="AD479" s="76"/>
      <c r="AE479" s="155" t="str">
        <f>IF(Tabela13124101821[[#This Row],[Diagnóstico]]="Não Prenha ",Tabela13391720[[#This Row],[Vaca]],"-")</f>
        <v>-</v>
      </c>
      <c r="AF479" s="162"/>
      <c r="AG479" s="162"/>
      <c r="AH479" s="162"/>
      <c r="AI479" s="162"/>
      <c r="AJ479" s="162"/>
      <c r="AK479" s="162">
        <f>Tabela13391720[[#This Row],[Categoria]]</f>
        <v>0</v>
      </c>
      <c r="AL479" s="162"/>
      <c r="AM479" s="162"/>
      <c r="AN479" s="162"/>
      <c r="AO479" s="162"/>
      <c r="AP479" s="150" t="str">
        <f t="shared" si="23"/>
        <v/>
      </c>
    </row>
    <row r="480" spans="1:42" s="144" customFormat="1" x14ac:dyDescent="0.25">
      <c r="A480" s="156"/>
      <c r="B480" s="76"/>
      <c r="C480" s="155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50" t="str">
        <f t="shared" si="21"/>
        <v/>
      </c>
      <c r="P480" s="76"/>
      <c r="Q480" s="155" t="str">
        <f>IF(Tabela13391720[[#This Row],[Diagnóstico]]="Não Prenha",Tabela13391720[[#This Row],[Vaca]],"-")</f>
        <v>-</v>
      </c>
      <c r="R480" s="162" t="str">
        <f>IF(Tabela13391720[[#This Row],[Diagnóstico]]="Não Prenha",Tabela13391720[[#This Row],[E.C.C DG]],"-")</f>
        <v>-</v>
      </c>
      <c r="S480" s="162"/>
      <c r="T480" s="162" t="str">
        <f>IF(Tabela13391720[[#This Row],[Diagnóstico]]="Não Prenha",Tabela13391720[[#This Row],[E.C.C. IA]],"-")</f>
        <v>-</v>
      </c>
      <c r="U480" s="162" t="str">
        <f>IF(Tabela13391720[[#This Row],[Diagnóstico]]="Não Prenha",Tabela13391720[[#This Row],[Raça IA]],"-")</f>
        <v>-</v>
      </c>
      <c r="V480" s="162"/>
      <c r="W480" s="162">
        <f>Tabela13391720[[#This Row],[Categoria]]</f>
        <v>0</v>
      </c>
      <c r="X480" s="162"/>
      <c r="Y480" s="162"/>
      <c r="Z480" s="162"/>
      <c r="AA480" s="162"/>
      <c r="AB480" s="150" t="str">
        <f t="shared" si="22"/>
        <v/>
      </c>
      <c r="AD480" s="76"/>
      <c r="AE480" s="155" t="str">
        <f>IF(Tabela13124101821[[#This Row],[Diagnóstico]]="Não Prenha ",Tabela13391720[[#This Row],[Vaca]],"-")</f>
        <v>-</v>
      </c>
      <c r="AF480" s="162"/>
      <c r="AG480" s="162"/>
      <c r="AH480" s="162"/>
      <c r="AI480" s="162"/>
      <c r="AJ480" s="162"/>
      <c r="AK480" s="162">
        <f>Tabela13391720[[#This Row],[Categoria]]</f>
        <v>0</v>
      </c>
      <c r="AL480" s="162"/>
      <c r="AM480" s="162"/>
      <c r="AN480" s="162"/>
      <c r="AO480" s="162"/>
      <c r="AP480" s="150" t="str">
        <f t="shared" si="23"/>
        <v/>
      </c>
    </row>
    <row r="481" spans="1:42" s="144" customFormat="1" x14ac:dyDescent="0.25">
      <c r="A481" s="156"/>
      <c r="B481" s="76"/>
      <c r="C481" s="155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50" t="str">
        <f t="shared" si="21"/>
        <v/>
      </c>
      <c r="P481" s="76"/>
      <c r="Q481" s="155" t="str">
        <f>IF(Tabela13391720[[#This Row],[Diagnóstico]]="Não Prenha",Tabela13391720[[#This Row],[Vaca]],"-")</f>
        <v>-</v>
      </c>
      <c r="R481" s="162" t="str">
        <f>IF(Tabela13391720[[#This Row],[Diagnóstico]]="Não Prenha",Tabela13391720[[#This Row],[E.C.C DG]],"-")</f>
        <v>-</v>
      </c>
      <c r="S481" s="162"/>
      <c r="T481" s="162" t="str">
        <f>IF(Tabela13391720[[#This Row],[Diagnóstico]]="Não Prenha",Tabela13391720[[#This Row],[E.C.C. IA]],"-")</f>
        <v>-</v>
      </c>
      <c r="U481" s="162" t="str">
        <f>IF(Tabela13391720[[#This Row],[Diagnóstico]]="Não Prenha",Tabela13391720[[#This Row],[Raça IA]],"-")</f>
        <v>-</v>
      </c>
      <c r="V481" s="162"/>
      <c r="W481" s="162">
        <f>Tabela13391720[[#This Row],[Categoria]]</f>
        <v>0</v>
      </c>
      <c r="X481" s="162"/>
      <c r="Y481" s="162"/>
      <c r="Z481" s="162"/>
      <c r="AA481" s="162"/>
      <c r="AB481" s="150" t="str">
        <f t="shared" si="22"/>
        <v/>
      </c>
      <c r="AD481" s="76"/>
      <c r="AE481" s="155" t="str">
        <f>IF(Tabela13124101821[[#This Row],[Diagnóstico]]="Não Prenha ",Tabela13391720[[#This Row],[Vaca]],"-")</f>
        <v>-</v>
      </c>
      <c r="AF481" s="162"/>
      <c r="AG481" s="162"/>
      <c r="AH481" s="162"/>
      <c r="AI481" s="162"/>
      <c r="AJ481" s="162"/>
      <c r="AK481" s="162">
        <f>Tabela13391720[[#This Row],[Categoria]]</f>
        <v>0</v>
      </c>
      <c r="AL481" s="162"/>
      <c r="AM481" s="162"/>
      <c r="AN481" s="162"/>
      <c r="AO481" s="162"/>
      <c r="AP481" s="150" t="str">
        <f t="shared" si="23"/>
        <v/>
      </c>
    </row>
    <row r="482" spans="1:42" s="144" customFormat="1" x14ac:dyDescent="0.25">
      <c r="A482" s="156"/>
      <c r="B482" s="76"/>
      <c r="C482" s="155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50" t="str">
        <f t="shared" si="21"/>
        <v/>
      </c>
      <c r="P482" s="76"/>
      <c r="Q482" s="155" t="str">
        <f>IF(Tabela13391720[[#This Row],[Diagnóstico]]="Não Prenha",Tabela13391720[[#This Row],[Vaca]],"-")</f>
        <v>-</v>
      </c>
      <c r="R482" s="162" t="str">
        <f>IF(Tabela13391720[[#This Row],[Diagnóstico]]="Não Prenha",Tabela13391720[[#This Row],[E.C.C DG]],"-")</f>
        <v>-</v>
      </c>
      <c r="S482" s="162"/>
      <c r="T482" s="162" t="str">
        <f>IF(Tabela13391720[[#This Row],[Diagnóstico]]="Não Prenha",Tabela13391720[[#This Row],[E.C.C. IA]],"-")</f>
        <v>-</v>
      </c>
      <c r="U482" s="162" t="str">
        <f>IF(Tabela13391720[[#This Row],[Diagnóstico]]="Não Prenha",Tabela13391720[[#This Row],[Raça IA]],"-")</f>
        <v>-</v>
      </c>
      <c r="V482" s="162"/>
      <c r="W482" s="162">
        <f>Tabela13391720[[#This Row],[Categoria]]</f>
        <v>0</v>
      </c>
      <c r="X482" s="162"/>
      <c r="Y482" s="162"/>
      <c r="Z482" s="162"/>
      <c r="AA482" s="162"/>
      <c r="AB482" s="150" t="str">
        <f t="shared" si="22"/>
        <v/>
      </c>
      <c r="AD482" s="76"/>
      <c r="AE482" s="155" t="str">
        <f>IF(Tabela13124101821[[#This Row],[Diagnóstico]]="Não Prenha ",Tabela13391720[[#This Row],[Vaca]],"-")</f>
        <v>-</v>
      </c>
      <c r="AF482" s="162"/>
      <c r="AG482" s="162"/>
      <c r="AH482" s="162"/>
      <c r="AI482" s="162"/>
      <c r="AJ482" s="162"/>
      <c r="AK482" s="162">
        <f>Tabela13391720[[#This Row],[Categoria]]</f>
        <v>0</v>
      </c>
      <c r="AL482" s="162"/>
      <c r="AM482" s="162"/>
      <c r="AN482" s="162"/>
      <c r="AO482" s="162"/>
      <c r="AP482" s="150" t="str">
        <f t="shared" si="23"/>
        <v/>
      </c>
    </row>
    <row r="483" spans="1:42" s="144" customFormat="1" x14ac:dyDescent="0.25">
      <c r="A483" s="156"/>
      <c r="B483" s="76"/>
      <c r="C483" s="155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50" t="str">
        <f t="shared" si="21"/>
        <v/>
      </c>
      <c r="P483" s="76"/>
      <c r="Q483" s="155" t="str">
        <f>IF(Tabela13391720[[#This Row],[Diagnóstico]]="Não Prenha",Tabela13391720[[#This Row],[Vaca]],"-")</f>
        <v>-</v>
      </c>
      <c r="R483" s="162" t="str">
        <f>IF(Tabela13391720[[#This Row],[Diagnóstico]]="Não Prenha",Tabela13391720[[#This Row],[E.C.C DG]],"-")</f>
        <v>-</v>
      </c>
      <c r="S483" s="162"/>
      <c r="T483" s="162" t="str">
        <f>IF(Tabela13391720[[#This Row],[Diagnóstico]]="Não Prenha",Tabela13391720[[#This Row],[E.C.C. IA]],"-")</f>
        <v>-</v>
      </c>
      <c r="U483" s="162" t="str">
        <f>IF(Tabela13391720[[#This Row],[Diagnóstico]]="Não Prenha",Tabela13391720[[#This Row],[Raça IA]],"-")</f>
        <v>-</v>
      </c>
      <c r="V483" s="162"/>
      <c r="W483" s="162">
        <f>Tabela13391720[[#This Row],[Categoria]]</f>
        <v>0</v>
      </c>
      <c r="X483" s="162"/>
      <c r="Y483" s="162"/>
      <c r="Z483" s="162"/>
      <c r="AA483" s="162"/>
      <c r="AB483" s="150" t="str">
        <f t="shared" si="22"/>
        <v/>
      </c>
      <c r="AD483" s="76"/>
      <c r="AE483" s="155" t="str">
        <f>IF(Tabela13124101821[[#This Row],[Diagnóstico]]="Não Prenha ",Tabela13391720[[#This Row],[Vaca]],"-")</f>
        <v>-</v>
      </c>
      <c r="AF483" s="162"/>
      <c r="AG483" s="162"/>
      <c r="AH483" s="162"/>
      <c r="AI483" s="162"/>
      <c r="AJ483" s="162"/>
      <c r="AK483" s="162">
        <f>Tabela13391720[[#This Row],[Categoria]]</f>
        <v>0</v>
      </c>
      <c r="AL483" s="162"/>
      <c r="AM483" s="162"/>
      <c r="AN483" s="162"/>
      <c r="AO483" s="162"/>
      <c r="AP483" s="150" t="str">
        <f t="shared" si="23"/>
        <v/>
      </c>
    </row>
    <row r="484" spans="1:42" s="144" customFormat="1" x14ac:dyDescent="0.25">
      <c r="A484" s="156"/>
      <c r="B484" s="76"/>
      <c r="C484" s="155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50" t="str">
        <f t="shared" si="21"/>
        <v/>
      </c>
      <c r="P484" s="76"/>
      <c r="Q484" s="155" t="str">
        <f>IF(Tabela13391720[[#This Row],[Diagnóstico]]="Não Prenha",Tabela13391720[[#This Row],[Vaca]],"-")</f>
        <v>-</v>
      </c>
      <c r="R484" s="162" t="str">
        <f>IF(Tabela13391720[[#This Row],[Diagnóstico]]="Não Prenha",Tabela13391720[[#This Row],[E.C.C DG]],"-")</f>
        <v>-</v>
      </c>
      <c r="S484" s="162"/>
      <c r="T484" s="162" t="str">
        <f>IF(Tabela13391720[[#This Row],[Diagnóstico]]="Não Prenha",Tabela13391720[[#This Row],[E.C.C. IA]],"-")</f>
        <v>-</v>
      </c>
      <c r="U484" s="162" t="str">
        <f>IF(Tabela13391720[[#This Row],[Diagnóstico]]="Não Prenha",Tabela13391720[[#This Row],[Raça IA]],"-")</f>
        <v>-</v>
      </c>
      <c r="V484" s="162"/>
      <c r="W484" s="162">
        <f>Tabela13391720[[#This Row],[Categoria]]</f>
        <v>0</v>
      </c>
      <c r="X484" s="162"/>
      <c r="Y484" s="162"/>
      <c r="Z484" s="162"/>
      <c r="AA484" s="162"/>
      <c r="AB484" s="150" t="str">
        <f t="shared" si="22"/>
        <v/>
      </c>
      <c r="AD484" s="76"/>
      <c r="AE484" s="155" t="str">
        <f>IF(Tabela13124101821[[#This Row],[Diagnóstico]]="Não Prenha ",Tabela13391720[[#This Row],[Vaca]],"-")</f>
        <v>-</v>
      </c>
      <c r="AF484" s="162"/>
      <c r="AG484" s="162"/>
      <c r="AH484" s="162"/>
      <c r="AI484" s="162"/>
      <c r="AJ484" s="162"/>
      <c r="AK484" s="162">
        <f>Tabela13391720[[#This Row],[Categoria]]</f>
        <v>0</v>
      </c>
      <c r="AL484" s="162"/>
      <c r="AM484" s="162"/>
      <c r="AN484" s="162"/>
      <c r="AO484" s="162"/>
      <c r="AP484" s="150" t="str">
        <f t="shared" si="23"/>
        <v/>
      </c>
    </row>
    <row r="485" spans="1:42" s="144" customFormat="1" x14ac:dyDescent="0.25">
      <c r="A485" s="156"/>
      <c r="B485" s="76"/>
      <c r="C485" s="155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50" t="str">
        <f t="shared" si="21"/>
        <v/>
      </c>
      <c r="P485" s="76"/>
      <c r="Q485" s="155" t="str">
        <f>IF(Tabela13391720[[#This Row],[Diagnóstico]]="Não Prenha",Tabela13391720[[#This Row],[Vaca]],"-")</f>
        <v>-</v>
      </c>
      <c r="R485" s="162" t="str">
        <f>IF(Tabela13391720[[#This Row],[Diagnóstico]]="Não Prenha",Tabela13391720[[#This Row],[E.C.C DG]],"-")</f>
        <v>-</v>
      </c>
      <c r="S485" s="162"/>
      <c r="T485" s="162" t="str">
        <f>IF(Tabela13391720[[#This Row],[Diagnóstico]]="Não Prenha",Tabela13391720[[#This Row],[E.C.C. IA]],"-")</f>
        <v>-</v>
      </c>
      <c r="U485" s="162" t="str">
        <f>IF(Tabela13391720[[#This Row],[Diagnóstico]]="Não Prenha",Tabela13391720[[#This Row],[Raça IA]],"-")</f>
        <v>-</v>
      </c>
      <c r="V485" s="162"/>
      <c r="W485" s="162">
        <f>Tabela13391720[[#This Row],[Categoria]]</f>
        <v>0</v>
      </c>
      <c r="X485" s="162"/>
      <c r="Y485" s="162"/>
      <c r="Z485" s="162"/>
      <c r="AA485" s="162"/>
      <c r="AB485" s="150" t="str">
        <f t="shared" si="22"/>
        <v/>
      </c>
      <c r="AD485" s="76"/>
      <c r="AE485" s="155" t="str">
        <f>IF(Tabela13124101821[[#This Row],[Diagnóstico]]="Não Prenha ",Tabela13391720[[#This Row],[Vaca]],"-")</f>
        <v>-</v>
      </c>
      <c r="AF485" s="162"/>
      <c r="AG485" s="162"/>
      <c r="AH485" s="162"/>
      <c r="AI485" s="162"/>
      <c r="AJ485" s="162"/>
      <c r="AK485" s="162">
        <f>Tabela13391720[[#This Row],[Categoria]]</f>
        <v>0</v>
      </c>
      <c r="AL485" s="162"/>
      <c r="AM485" s="162"/>
      <c r="AN485" s="162"/>
      <c r="AO485" s="162"/>
      <c r="AP485" s="150" t="str">
        <f t="shared" si="23"/>
        <v/>
      </c>
    </row>
    <row r="486" spans="1:42" s="144" customFormat="1" x14ac:dyDescent="0.25">
      <c r="A486" s="156"/>
      <c r="B486" s="76"/>
      <c r="C486" s="155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50" t="str">
        <f t="shared" si="21"/>
        <v/>
      </c>
      <c r="P486" s="76"/>
      <c r="Q486" s="155" t="str">
        <f>IF(Tabela13391720[[#This Row],[Diagnóstico]]="Não Prenha",Tabela13391720[[#This Row],[Vaca]],"-")</f>
        <v>-</v>
      </c>
      <c r="R486" s="162" t="str">
        <f>IF(Tabela13391720[[#This Row],[Diagnóstico]]="Não Prenha",Tabela13391720[[#This Row],[E.C.C DG]],"-")</f>
        <v>-</v>
      </c>
      <c r="S486" s="162"/>
      <c r="T486" s="162" t="str">
        <f>IF(Tabela13391720[[#This Row],[Diagnóstico]]="Não Prenha",Tabela13391720[[#This Row],[E.C.C. IA]],"-")</f>
        <v>-</v>
      </c>
      <c r="U486" s="162" t="str">
        <f>IF(Tabela13391720[[#This Row],[Diagnóstico]]="Não Prenha",Tabela13391720[[#This Row],[Raça IA]],"-")</f>
        <v>-</v>
      </c>
      <c r="V486" s="162"/>
      <c r="W486" s="162">
        <f>Tabela13391720[[#This Row],[Categoria]]</f>
        <v>0</v>
      </c>
      <c r="X486" s="162"/>
      <c r="Y486" s="162"/>
      <c r="Z486" s="162"/>
      <c r="AA486" s="162"/>
      <c r="AB486" s="150" t="str">
        <f t="shared" si="22"/>
        <v/>
      </c>
      <c r="AD486" s="76"/>
      <c r="AE486" s="155" t="str">
        <f>IF(Tabela13124101821[[#This Row],[Diagnóstico]]="Não Prenha ",Tabela13391720[[#This Row],[Vaca]],"-")</f>
        <v>-</v>
      </c>
      <c r="AF486" s="162"/>
      <c r="AG486" s="162"/>
      <c r="AH486" s="162"/>
      <c r="AI486" s="162"/>
      <c r="AJ486" s="162"/>
      <c r="AK486" s="162">
        <f>Tabela13391720[[#This Row],[Categoria]]</f>
        <v>0</v>
      </c>
      <c r="AL486" s="162"/>
      <c r="AM486" s="162"/>
      <c r="AN486" s="162"/>
      <c r="AO486" s="162"/>
      <c r="AP486" s="150" t="str">
        <f t="shared" si="23"/>
        <v/>
      </c>
    </row>
    <row r="487" spans="1:42" s="144" customFormat="1" x14ac:dyDescent="0.25">
      <c r="A487" s="156"/>
      <c r="B487" s="76"/>
      <c r="C487" s="155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50" t="str">
        <f t="shared" si="21"/>
        <v/>
      </c>
      <c r="P487" s="76"/>
      <c r="Q487" s="155" t="str">
        <f>IF(Tabela13391720[[#This Row],[Diagnóstico]]="Não Prenha",Tabela13391720[[#This Row],[Vaca]],"-")</f>
        <v>-</v>
      </c>
      <c r="R487" s="162" t="str">
        <f>IF(Tabela13391720[[#This Row],[Diagnóstico]]="Não Prenha",Tabela13391720[[#This Row],[E.C.C DG]],"-")</f>
        <v>-</v>
      </c>
      <c r="S487" s="162"/>
      <c r="T487" s="162" t="str">
        <f>IF(Tabela13391720[[#This Row],[Diagnóstico]]="Não Prenha",Tabela13391720[[#This Row],[E.C.C. IA]],"-")</f>
        <v>-</v>
      </c>
      <c r="U487" s="162" t="str">
        <f>IF(Tabela13391720[[#This Row],[Diagnóstico]]="Não Prenha",Tabela13391720[[#This Row],[Raça IA]],"-")</f>
        <v>-</v>
      </c>
      <c r="V487" s="162"/>
      <c r="W487" s="162">
        <f>Tabela13391720[[#This Row],[Categoria]]</f>
        <v>0</v>
      </c>
      <c r="X487" s="162"/>
      <c r="Y487" s="162"/>
      <c r="Z487" s="162"/>
      <c r="AA487" s="162"/>
      <c r="AB487" s="150" t="str">
        <f t="shared" si="22"/>
        <v/>
      </c>
      <c r="AD487" s="76"/>
      <c r="AE487" s="155" t="str">
        <f>IF(Tabela13124101821[[#This Row],[Diagnóstico]]="Não Prenha ",Tabela13391720[[#This Row],[Vaca]],"-")</f>
        <v>-</v>
      </c>
      <c r="AF487" s="162"/>
      <c r="AG487" s="162"/>
      <c r="AH487" s="162"/>
      <c r="AI487" s="162"/>
      <c r="AJ487" s="162"/>
      <c r="AK487" s="162">
        <f>Tabela13391720[[#This Row],[Categoria]]</f>
        <v>0</v>
      </c>
      <c r="AL487" s="162"/>
      <c r="AM487" s="162"/>
      <c r="AN487" s="162"/>
      <c r="AO487" s="162"/>
      <c r="AP487" s="150" t="str">
        <f t="shared" si="23"/>
        <v/>
      </c>
    </row>
    <row r="488" spans="1:42" s="144" customFormat="1" x14ac:dyDescent="0.25">
      <c r="A488" s="156"/>
      <c r="B488" s="76"/>
      <c r="C488" s="155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50" t="str">
        <f t="shared" si="21"/>
        <v/>
      </c>
      <c r="P488" s="76"/>
      <c r="Q488" s="155" t="str">
        <f>IF(Tabela13391720[[#This Row],[Diagnóstico]]="Não Prenha",Tabela13391720[[#This Row],[Vaca]],"-")</f>
        <v>-</v>
      </c>
      <c r="R488" s="162" t="str">
        <f>IF(Tabela13391720[[#This Row],[Diagnóstico]]="Não Prenha",Tabela13391720[[#This Row],[E.C.C DG]],"-")</f>
        <v>-</v>
      </c>
      <c r="S488" s="162"/>
      <c r="T488" s="162" t="str">
        <f>IF(Tabela13391720[[#This Row],[Diagnóstico]]="Não Prenha",Tabela13391720[[#This Row],[E.C.C. IA]],"-")</f>
        <v>-</v>
      </c>
      <c r="U488" s="162" t="str">
        <f>IF(Tabela13391720[[#This Row],[Diagnóstico]]="Não Prenha",Tabela13391720[[#This Row],[Raça IA]],"-")</f>
        <v>-</v>
      </c>
      <c r="V488" s="162"/>
      <c r="W488" s="162">
        <f>Tabela13391720[[#This Row],[Categoria]]</f>
        <v>0</v>
      </c>
      <c r="X488" s="162"/>
      <c r="Y488" s="162"/>
      <c r="Z488" s="162"/>
      <c r="AA488" s="162"/>
      <c r="AB488" s="150" t="str">
        <f t="shared" si="22"/>
        <v/>
      </c>
      <c r="AD488" s="76"/>
      <c r="AE488" s="155" t="str">
        <f>IF(Tabela13124101821[[#This Row],[Diagnóstico]]="Não Prenha ",Tabela13391720[[#This Row],[Vaca]],"-")</f>
        <v>-</v>
      </c>
      <c r="AF488" s="162"/>
      <c r="AG488" s="162"/>
      <c r="AH488" s="162"/>
      <c r="AI488" s="162"/>
      <c r="AJ488" s="162"/>
      <c r="AK488" s="162">
        <f>Tabela13391720[[#This Row],[Categoria]]</f>
        <v>0</v>
      </c>
      <c r="AL488" s="162"/>
      <c r="AM488" s="162"/>
      <c r="AN488" s="162"/>
      <c r="AO488" s="162"/>
      <c r="AP488" s="150" t="str">
        <f t="shared" si="23"/>
        <v/>
      </c>
    </row>
    <row r="489" spans="1:42" s="144" customFormat="1" x14ac:dyDescent="0.25">
      <c r="A489" s="156"/>
      <c r="B489" s="76"/>
      <c r="C489" s="155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50" t="str">
        <f t="shared" si="21"/>
        <v/>
      </c>
      <c r="P489" s="76"/>
      <c r="Q489" s="155" t="str">
        <f>IF(Tabela13391720[[#This Row],[Diagnóstico]]="Não Prenha",Tabela13391720[[#This Row],[Vaca]],"-")</f>
        <v>-</v>
      </c>
      <c r="R489" s="162" t="str">
        <f>IF(Tabela13391720[[#This Row],[Diagnóstico]]="Não Prenha",Tabela13391720[[#This Row],[E.C.C DG]],"-")</f>
        <v>-</v>
      </c>
      <c r="S489" s="162"/>
      <c r="T489" s="162" t="str">
        <f>IF(Tabela13391720[[#This Row],[Diagnóstico]]="Não Prenha",Tabela13391720[[#This Row],[E.C.C. IA]],"-")</f>
        <v>-</v>
      </c>
      <c r="U489" s="162" t="str">
        <f>IF(Tabela13391720[[#This Row],[Diagnóstico]]="Não Prenha",Tabela13391720[[#This Row],[Raça IA]],"-")</f>
        <v>-</v>
      </c>
      <c r="V489" s="162"/>
      <c r="W489" s="162">
        <f>Tabela13391720[[#This Row],[Categoria]]</f>
        <v>0</v>
      </c>
      <c r="X489" s="162"/>
      <c r="Y489" s="162"/>
      <c r="Z489" s="162"/>
      <c r="AA489" s="162"/>
      <c r="AB489" s="150" t="str">
        <f t="shared" si="22"/>
        <v/>
      </c>
      <c r="AD489" s="76"/>
      <c r="AE489" s="155" t="str">
        <f>IF(Tabela13124101821[[#This Row],[Diagnóstico]]="Não Prenha ",Tabela13391720[[#This Row],[Vaca]],"-")</f>
        <v>-</v>
      </c>
      <c r="AF489" s="162"/>
      <c r="AG489" s="162"/>
      <c r="AH489" s="162"/>
      <c r="AI489" s="162"/>
      <c r="AJ489" s="162"/>
      <c r="AK489" s="162">
        <f>Tabela13391720[[#This Row],[Categoria]]</f>
        <v>0</v>
      </c>
      <c r="AL489" s="162"/>
      <c r="AM489" s="162"/>
      <c r="AN489" s="162"/>
      <c r="AO489" s="162"/>
      <c r="AP489" s="150" t="str">
        <f t="shared" si="23"/>
        <v/>
      </c>
    </row>
    <row r="490" spans="1:42" s="144" customFormat="1" x14ac:dyDescent="0.25">
      <c r="A490" s="156"/>
      <c r="B490" s="76"/>
      <c r="C490" s="155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50" t="str">
        <f t="shared" si="21"/>
        <v/>
      </c>
      <c r="P490" s="76"/>
      <c r="Q490" s="155" t="str">
        <f>IF(Tabela13391720[[#This Row],[Diagnóstico]]="Não Prenha",Tabela13391720[[#This Row],[Vaca]],"-")</f>
        <v>-</v>
      </c>
      <c r="R490" s="162" t="str">
        <f>IF(Tabela13391720[[#This Row],[Diagnóstico]]="Não Prenha",Tabela13391720[[#This Row],[E.C.C DG]],"-")</f>
        <v>-</v>
      </c>
      <c r="S490" s="162"/>
      <c r="T490" s="162" t="str">
        <f>IF(Tabela13391720[[#This Row],[Diagnóstico]]="Não Prenha",Tabela13391720[[#This Row],[E.C.C. IA]],"-")</f>
        <v>-</v>
      </c>
      <c r="U490" s="162" t="str">
        <f>IF(Tabela13391720[[#This Row],[Diagnóstico]]="Não Prenha",Tabela13391720[[#This Row],[Raça IA]],"-")</f>
        <v>-</v>
      </c>
      <c r="V490" s="162"/>
      <c r="W490" s="162">
        <f>Tabela13391720[[#This Row],[Categoria]]</f>
        <v>0</v>
      </c>
      <c r="X490" s="162"/>
      <c r="Y490" s="162"/>
      <c r="Z490" s="162"/>
      <c r="AA490" s="162"/>
      <c r="AB490" s="150" t="str">
        <f t="shared" si="22"/>
        <v/>
      </c>
      <c r="AD490" s="76"/>
      <c r="AE490" s="155" t="str">
        <f>IF(Tabela13124101821[[#This Row],[Diagnóstico]]="Não Prenha ",Tabela13391720[[#This Row],[Vaca]],"-")</f>
        <v>-</v>
      </c>
      <c r="AF490" s="162"/>
      <c r="AG490" s="162"/>
      <c r="AH490" s="162"/>
      <c r="AI490" s="162"/>
      <c r="AJ490" s="162"/>
      <c r="AK490" s="162">
        <f>Tabela13391720[[#This Row],[Categoria]]</f>
        <v>0</v>
      </c>
      <c r="AL490" s="162"/>
      <c r="AM490" s="162"/>
      <c r="AN490" s="162"/>
      <c r="AO490" s="162"/>
      <c r="AP490" s="150" t="str">
        <f t="shared" si="23"/>
        <v/>
      </c>
    </row>
    <row r="491" spans="1:42" s="144" customFormat="1" x14ac:dyDescent="0.25">
      <c r="A491" s="156"/>
      <c r="B491" s="76"/>
      <c r="C491" s="155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50" t="str">
        <f t="shared" si="21"/>
        <v/>
      </c>
      <c r="P491" s="76"/>
      <c r="Q491" s="155" t="str">
        <f>IF(Tabela13391720[[#This Row],[Diagnóstico]]="Não Prenha",Tabela13391720[[#This Row],[Vaca]],"-")</f>
        <v>-</v>
      </c>
      <c r="R491" s="162" t="str">
        <f>IF(Tabela13391720[[#This Row],[Diagnóstico]]="Não Prenha",Tabela13391720[[#This Row],[E.C.C DG]],"-")</f>
        <v>-</v>
      </c>
      <c r="S491" s="162"/>
      <c r="T491" s="162" t="str">
        <f>IF(Tabela13391720[[#This Row],[Diagnóstico]]="Não Prenha",Tabela13391720[[#This Row],[E.C.C. IA]],"-")</f>
        <v>-</v>
      </c>
      <c r="U491" s="162" t="str">
        <f>IF(Tabela13391720[[#This Row],[Diagnóstico]]="Não Prenha",Tabela13391720[[#This Row],[Raça IA]],"-")</f>
        <v>-</v>
      </c>
      <c r="V491" s="162"/>
      <c r="W491" s="162">
        <f>Tabela13391720[[#This Row],[Categoria]]</f>
        <v>0</v>
      </c>
      <c r="X491" s="162"/>
      <c r="Y491" s="162"/>
      <c r="Z491" s="162"/>
      <c r="AA491" s="162"/>
      <c r="AB491" s="150" t="str">
        <f t="shared" si="22"/>
        <v/>
      </c>
      <c r="AD491" s="76"/>
      <c r="AE491" s="155" t="str">
        <f>IF(Tabela13124101821[[#This Row],[Diagnóstico]]="Não Prenha ",Tabela13391720[[#This Row],[Vaca]],"-")</f>
        <v>-</v>
      </c>
      <c r="AF491" s="162"/>
      <c r="AG491" s="162"/>
      <c r="AH491" s="162"/>
      <c r="AI491" s="162"/>
      <c r="AJ491" s="162"/>
      <c r="AK491" s="162">
        <f>Tabela13391720[[#This Row],[Categoria]]</f>
        <v>0</v>
      </c>
      <c r="AL491" s="162"/>
      <c r="AM491" s="162"/>
      <c r="AN491" s="162"/>
      <c r="AO491" s="162"/>
      <c r="AP491" s="150" t="str">
        <f t="shared" si="23"/>
        <v/>
      </c>
    </row>
    <row r="492" spans="1:42" s="144" customFormat="1" x14ac:dyDescent="0.25">
      <c r="A492" s="156"/>
      <c r="B492" s="76"/>
      <c r="C492" s="155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50" t="str">
        <f t="shared" si="21"/>
        <v/>
      </c>
      <c r="P492" s="76"/>
      <c r="Q492" s="155" t="str">
        <f>IF(Tabela13391720[[#This Row],[Diagnóstico]]="Não Prenha",Tabela13391720[[#This Row],[Vaca]],"-")</f>
        <v>-</v>
      </c>
      <c r="R492" s="162" t="str">
        <f>IF(Tabela13391720[[#This Row],[Diagnóstico]]="Não Prenha",Tabela13391720[[#This Row],[E.C.C DG]],"-")</f>
        <v>-</v>
      </c>
      <c r="S492" s="162"/>
      <c r="T492" s="162" t="str">
        <f>IF(Tabela13391720[[#This Row],[Diagnóstico]]="Não Prenha",Tabela13391720[[#This Row],[E.C.C. IA]],"-")</f>
        <v>-</v>
      </c>
      <c r="U492" s="162" t="str">
        <f>IF(Tabela13391720[[#This Row],[Diagnóstico]]="Não Prenha",Tabela13391720[[#This Row],[Raça IA]],"-")</f>
        <v>-</v>
      </c>
      <c r="V492" s="162"/>
      <c r="W492" s="162">
        <f>Tabela13391720[[#This Row],[Categoria]]</f>
        <v>0</v>
      </c>
      <c r="X492" s="162"/>
      <c r="Y492" s="162"/>
      <c r="Z492" s="162"/>
      <c r="AA492" s="162"/>
      <c r="AB492" s="150" t="str">
        <f t="shared" si="22"/>
        <v/>
      </c>
      <c r="AD492" s="76"/>
      <c r="AE492" s="155" t="str">
        <f>IF(Tabela13124101821[[#This Row],[Diagnóstico]]="Não Prenha ",Tabela13391720[[#This Row],[Vaca]],"-")</f>
        <v>-</v>
      </c>
      <c r="AF492" s="162"/>
      <c r="AG492" s="162"/>
      <c r="AH492" s="162"/>
      <c r="AI492" s="162"/>
      <c r="AJ492" s="162"/>
      <c r="AK492" s="162">
        <f>Tabela13391720[[#This Row],[Categoria]]</f>
        <v>0</v>
      </c>
      <c r="AL492" s="162"/>
      <c r="AM492" s="162"/>
      <c r="AN492" s="162"/>
      <c r="AO492" s="162"/>
      <c r="AP492" s="150" t="str">
        <f t="shared" si="23"/>
        <v/>
      </c>
    </row>
    <row r="493" spans="1:42" s="144" customFormat="1" x14ac:dyDescent="0.25">
      <c r="A493" s="156"/>
      <c r="B493" s="76"/>
      <c r="C493" s="155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50" t="str">
        <f t="shared" si="21"/>
        <v/>
      </c>
      <c r="P493" s="76"/>
      <c r="Q493" s="155" t="str">
        <f>IF(Tabela13391720[[#This Row],[Diagnóstico]]="Não Prenha",Tabela13391720[[#This Row],[Vaca]],"-")</f>
        <v>-</v>
      </c>
      <c r="R493" s="162" t="str">
        <f>IF(Tabela13391720[[#This Row],[Diagnóstico]]="Não Prenha",Tabela13391720[[#This Row],[E.C.C DG]],"-")</f>
        <v>-</v>
      </c>
      <c r="S493" s="162"/>
      <c r="T493" s="162" t="str">
        <f>IF(Tabela13391720[[#This Row],[Diagnóstico]]="Não Prenha",Tabela13391720[[#This Row],[E.C.C. IA]],"-")</f>
        <v>-</v>
      </c>
      <c r="U493" s="162" t="str">
        <f>IF(Tabela13391720[[#This Row],[Diagnóstico]]="Não Prenha",Tabela13391720[[#This Row],[Raça IA]],"-")</f>
        <v>-</v>
      </c>
      <c r="V493" s="162"/>
      <c r="W493" s="162">
        <f>Tabela13391720[[#This Row],[Categoria]]</f>
        <v>0</v>
      </c>
      <c r="X493" s="162"/>
      <c r="Y493" s="162"/>
      <c r="Z493" s="162"/>
      <c r="AA493" s="162"/>
      <c r="AB493" s="150" t="str">
        <f t="shared" si="22"/>
        <v/>
      </c>
      <c r="AD493" s="76"/>
      <c r="AE493" s="155" t="str">
        <f>IF(Tabela13124101821[[#This Row],[Diagnóstico]]="Não Prenha ",Tabela13391720[[#This Row],[Vaca]],"-")</f>
        <v>-</v>
      </c>
      <c r="AF493" s="162"/>
      <c r="AG493" s="162"/>
      <c r="AH493" s="162"/>
      <c r="AI493" s="162"/>
      <c r="AJ493" s="162"/>
      <c r="AK493" s="162">
        <f>Tabela13391720[[#This Row],[Categoria]]</f>
        <v>0</v>
      </c>
      <c r="AL493" s="162"/>
      <c r="AM493" s="162"/>
      <c r="AN493" s="162"/>
      <c r="AO493" s="162"/>
      <c r="AP493" s="150" t="str">
        <f t="shared" si="23"/>
        <v/>
      </c>
    </row>
    <row r="494" spans="1:42" s="144" customFormat="1" x14ac:dyDescent="0.25">
      <c r="A494" s="156"/>
      <c r="B494" s="76"/>
      <c r="C494" s="155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50" t="str">
        <f t="shared" si="21"/>
        <v/>
      </c>
      <c r="P494" s="76"/>
      <c r="Q494" s="155" t="str">
        <f>IF(Tabela13391720[[#This Row],[Diagnóstico]]="Não Prenha",Tabela13391720[[#This Row],[Vaca]],"-")</f>
        <v>-</v>
      </c>
      <c r="R494" s="162" t="str">
        <f>IF(Tabela13391720[[#This Row],[Diagnóstico]]="Não Prenha",Tabela13391720[[#This Row],[E.C.C DG]],"-")</f>
        <v>-</v>
      </c>
      <c r="S494" s="162"/>
      <c r="T494" s="162" t="str">
        <f>IF(Tabela13391720[[#This Row],[Diagnóstico]]="Não Prenha",Tabela13391720[[#This Row],[E.C.C. IA]],"-")</f>
        <v>-</v>
      </c>
      <c r="U494" s="162" t="str">
        <f>IF(Tabela13391720[[#This Row],[Diagnóstico]]="Não Prenha",Tabela13391720[[#This Row],[Raça IA]],"-")</f>
        <v>-</v>
      </c>
      <c r="V494" s="162"/>
      <c r="W494" s="162">
        <f>Tabela13391720[[#This Row],[Categoria]]</f>
        <v>0</v>
      </c>
      <c r="X494" s="162"/>
      <c r="Y494" s="162"/>
      <c r="Z494" s="162"/>
      <c r="AA494" s="162"/>
      <c r="AB494" s="150" t="str">
        <f t="shared" si="22"/>
        <v/>
      </c>
      <c r="AD494" s="76"/>
      <c r="AE494" s="155" t="str">
        <f>IF(Tabela13124101821[[#This Row],[Diagnóstico]]="Não Prenha ",Tabela13391720[[#This Row],[Vaca]],"-")</f>
        <v>-</v>
      </c>
      <c r="AF494" s="162"/>
      <c r="AG494" s="162"/>
      <c r="AH494" s="162"/>
      <c r="AI494" s="162"/>
      <c r="AJ494" s="162"/>
      <c r="AK494" s="162">
        <f>Tabela13391720[[#This Row],[Categoria]]</f>
        <v>0</v>
      </c>
      <c r="AL494" s="162"/>
      <c r="AM494" s="162"/>
      <c r="AN494" s="162"/>
      <c r="AO494" s="162"/>
      <c r="AP494" s="150" t="str">
        <f t="shared" si="23"/>
        <v/>
      </c>
    </row>
    <row r="495" spans="1:42" s="144" customFormat="1" x14ac:dyDescent="0.25">
      <c r="A495" s="156"/>
      <c r="B495" s="76"/>
      <c r="C495" s="155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50" t="str">
        <f t="shared" si="21"/>
        <v/>
      </c>
      <c r="P495" s="76"/>
      <c r="Q495" s="155" t="str">
        <f>IF(Tabela13391720[[#This Row],[Diagnóstico]]="Não Prenha",Tabela13391720[[#This Row],[Vaca]],"-")</f>
        <v>-</v>
      </c>
      <c r="R495" s="162" t="str">
        <f>IF(Tabela13391720[[#This Row],[Diagnóstico]]="Não Prenha",Tabela13391720[[#This Row],[E.C.C DG]],"-")</f>
        <v>-</v>
      </c>
      <c r="S495" s="162"/>
      <c r="T495" s="162" t="str">
        <f>IF(Tabela13391720[[#This Row],[Diagnóstico]]="Não Prenha",Tabela13391720[[#This Row],[E.C.C. IA]],"-")</f>
        <v>-</v>
      </c>
      <c r="U495" s="162" t="str">
        <f>IF(Tabela13391720[[#This Row],[Diagnóstico]]="Não Prenha",Tabela13391720[[#This Row],[Raça IA]],"-")</f>
        <v>-</v>
      </c>
      <c r="V495" s="162"/>
      <c r="W495" s="162">
        <f>Tabela13391720[[#This Row],[Categoria]]</f>
        <v>0</v>
      </c>
      <c r="X495" s="162"/>
      <c r="Y495" s="162"/>
      <c r="Z495" s="162"/>
      <c r="AA495" s="162"/>
      <c r="AB495" s="150" t="str">
        <f t="shared" si="22"/>
        <v/>
      </c>
      <c r="AD495" s="76"/>
      <c r="AE495" s="155" t="str">
        <f>IF(Tabela13124101821[[#This Row],[Diagnóstico]]="Não Prenha ",Tabela13391720[[#This Row],[Vaca]],"-")</f>
        <v>-</v>
      </c>
      <c r="AF495" s="162"/>
      <c r="AG495" s="162"/>
      <c r="AH495" s="162"/>
      <c r="AI495" s="162"/>
      <c r="AJ495" s="162"/>
      <c r="AK495" s="162">
        <f>Tabela13391720[[#This Row],[Categoria]]</f>
        <v>0</v>
      </c>
      <c r="AL495" s="162"/>
      <c r="AM495" s="162"/>
      <c r="AN495" s="162"/>
      <c r="AO495" s="162"/>
      <c r="AP495" s="150" t="str">
        <f t="shared" si="23"/>
        <v/>
      </c>
    </row>
    <row r="496" spans="1:42" s="144" customFormat="1" x14ac:dyDescent="0.25">
      <c r="A496" s="156"/>
      <c r="B496" s="76"/>
      <c r="C496" s="155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50" t="str">
        <f t="shared" si="21"/>
        <v/>
      </c>
      <c r="P496" s="76"/>
      <c r="Q496" s="155" t="str">
        <f>IF(Tabela13391720[[#This Row],[Diagnóstico]]="Não Prenha",Tabela13391720[[#This Row],[Vaca]],"-")</f>
        <v>-</v>
      </c>
      <c r="R496" s="162" t="str">
        <f>IF(Tabela13391720[[#This Row],[Diagnóstico]]="Não Prenha",Tabela13391720[[#This Row],[E.C.C DG]],"-")</f>
        <v>-</v>
      </c>
      <c r="S496" s="162"/>
      <c r="T496" s="162" t="str">
        <f>IF(Tabela13391720[[#This Row],[Diagnóstico]]="Não Prenha",Tabela13391720[[#This Row],[E.C.C. IA]],"-")</f>
        <v>-</v>
      </c>
      <c r="U496" s="162" t="str">
        <f>IF(Tabela13391720[[#This Row],[Diagnóstico]]="Não Prenha",Tabela13391720[[#This Row],[Raça IA]],"-")</f>
        <v>-</v>
      </c>
      <c r="V496" s="162"/>
      <c r="W496" s="162">
        <f>Tabela13391720[[#This Row],[Categoria]]</f>
        <v>0</v>
      </c>
      <c r="X496" s="162"/>
      <c r="Y496" s="162"/>
      <c r="Z496" s="162"/>
      <c r="AA496" s="162"/>
      <c r="AB496" s="150" t="str">
        <f t="shared" si="22"/>
        <v/>
      </c>
      <c r="AD496" s="76"/>
      <c r="AE496" s="155" t="str">
        <f>IF(Tabela13124101821[[#This Row],[Diagnóstico]]="Não Prenha ",Tabela13391720[[#This Row],[Vaca]],"-")</f>
        <v>-</v>
      </c>
      <c r="AF496" s="162"/>
      <c r="AG496" s="162"/>
      <c r="AH496" s="162"/>
      <c r="AI496" s="162"/>
      <c r="AJ496" s="162"/>
      <c r="AK496" s="162">
        <f>Tabela13391720[[#This Row],[Categoria]]</f>
        <v>0</v>
      </c>
      <c r="AL496" s="162"/>
      <c r="AM496" s="162"/>
      <c r="AN496" s="162"/>
      <c r="AO496" s="162"/>
      <c r="AP496" s="150" t="str">
        <f t="shared" si="23"/>
        <v/>
      </c>
    </row>
    <row r="497" spans="1:42" s="144" customFormat="1" x14ac:dyDescent="0.25">
      <c r="A497" s="156"/>
      <c r="B497" s="76"/>
      <c r="C497" s="155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50" t="str">
        <f t="shared" si="21"/>
        <v/>
      </c>
      <c r="P497" s="76"/>
      <c r="Q497" s="155" t="str">
        <f>IF(Tabela13391720[[#This Row],[Diagnóstico]]="Não Prenha",Tabela13391720[[#This Row],[Vaca]],"-")</f>
        <v>-</v>
      </c>
      <c r="R497" s="162" t="str">
        <f>IF(Tabela13391720[[#This Row],[Diagnóstico]]="Não Prenha",Tabela13391720[[#This Row],[E.C.C DG]],"-")</f>
        <v>-</v>
      </c>
      <c r="S497" s="162"/>
      <c r="T497" s="162" t="str">
        <f>IF(Tabela13391720[[#This Row],[Diagnóstico]]="Não Prenha",Tabela13391720[[#This Row],[E.C.C. IA]],"-")</f>
        <v>-</v>
      </c>
      <c r="U497" s="162" t="str">
        <f>IF(Tabela13391720[[#This Row],[Diagnóstico]]="Não Prenha",Tabela13391720[[#This Row],[Raça IA]],"-")</f>
        <v>-</v>
      </c>
      <c r="V497" s="162"/>
      <c r="W497" s="162">
        <f>Tabela13391720[[#This Row],[Categoria]]</f>
        <v>0</v>
      </c>
      <c r="X497" s="162"/>
      <c r="Y497" s="162"/>
      <c r="Z497" s="162"/>
      <c r="AA497" s="162"/>
      <c r="AB497" s="150" t="str">
        <f t="shared" si="22"/>
        <v/>
      </c>
      <c r="AD497" s="76"/>
      <c r="AE497" s="155" t="str">
        <f>IF(Tabela13124101821[[#This Row],[Diagnóstico]]="Não Prenha ",Tabela13391720[[#This Row],[Vaca]],"-")</f>
        <v>-</v>
      </c>
      <c r="AF497" s="162"/>
      <c r="AG497" s="162"/>
      <c r="AH497" s="162"/>
      <c r="AI497" s="162"/>
      <c r="AJ497" s="162"/>
      <c r="AK497" s="162">
        <f>Tabela13391720[[#This Row],[Categoria]]</f>
        <v>0</v>
      </c>
      <c r="AL497" s="162"/>
      <c r="AM497" s="162"/>
      <c r="AN497" s="162"/>
      <c r="AO497" s="162"/>
      <c r="AP497" s="150" t="str">
        <f t="shared" si="23"/>
        <v/>
      </c>
    </row>
    <row r="498" spans="1:42" s="144" customFormat="1" x14ac:dyDescent="0.25">
      <c r="A498" s="156"/>
      <c r="B498" s="76"/>
      <c r="C498" s="155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50" t="str">
        <f t="shared" si="21"/>
        <v/>
      </c>
      <c r="P498" s="76"/>
      <c r="Q498" s="155" t="str">
        <f>IF(Tabela13391720[[#This Row],[Diagnóstico]]="Não Prenha",Tabela13391720[[#This Row],[Vaca]],"-")</f>
        <v>-</v>
      </c>
      <c r="R498" s="162" t="str">
        <f>IF(Tabela13391720[[#This Row],[Diagnóstico]]="Não Prenha",Tabela13391720[[#This Row],[E.C.C DG]],"-")</f>
        <v>-</v>
      </c>
      <c r="S498" s="162"/>
      <c r="T498" s="162" t="str">
        <f>IF(Tabela13391720[[#This Row],[Diagnóstico]]="Não Prenha",Tabela13391720[[#This Row],[E.C.C. IA]],"-")</f>
        <v>-</v>
      </c>
      <c r="U498" s="162" t="str">
        <f>IF(Tabela13391720[[#This Row],[Diagnóstico]]="Não Prenha",Tabela13391720[[#This Row],[Raça IA]],"-")</f>
        <v>-</v>
      </c>
      <c r="V498" s="162"/>
      <c r="W498" s="162">
        <f>Tabela13391720[[#This Row],[Categoria]]</f>
        <v>0</v>
      </c>
      <c r="X498" s="162"/>
      <c r="Y498" s="162"/>
      <c r="Z498" s="162"/>
      <c r="AA498" s="162"/>
      <c r="AB498" s="150" t="str">
        <f t="shared" si="22"/>
        <v/>
      </c>
      <c r="AD498" s="76"/>
      <c r="AE498" s="155" t="str">
        <f>IF(Tabela13124101821[[#This Row],[Diagnóstico]]="Não Prenha ",Tabela13391720[[#This Row],[Vaca]],"-")</f>
        <v>-</v>
      </c>
      <c r="AF498" s="162"/>
      <c r="AG498" s="162"/>
      <c r="AH498" s="162"/>
      <c r="AI498" s="162"/>
      <c r="AJ498" s="162"/>
      <c r="AK498" s="162">
        <f>Tabela13391720[[#This Row],[Categoria]]</f>
        <v>0</v>
      </c>
      <c r="AL498" s="162"/>
      <c r="AM498" s="162"/>
      <c r="AN498" s="162"/>
      <c r="AO498" s="162"/>
      <c r="AP498" s="150" t="str">
        <f t="shared" si="23"/>
        <v/>
      </c>
    </row>
    <row r="499" spans="1:42" s="144" customFormat="1" x14ac:dyDescent="0.25">
      <c r="A499" s="156"/>
      <c r="B499" s="76"/>
      <c r="C499" s="155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50" t="str">
        <f t="shared" si="21"/>
        <v/>
      </c>
      <c r="P499" s="76"/>
      <c r="Q499" s="155" t="str">
        <f>IF(Tabela13391720[[#This Row],[Diagnóstico]]="Não Prenha",Tabela13391720[[#This Row],[Vaca]],"-")</f>
        <v>-</v>
      </c>
      <c r="R499" s="162" t="str">
        <f>IF(Tabela13391720[[#This Row],[Diagnóstico]]="Não Prenha",Tabela13391720[[#This Row],[E.C.C DG]],"-")</f>
        <v>-</v>
      </c>
      <c r="S499" s="162"/>
      <c r="T499" s="162" t="str">
        <f>IF(Tabela13391720[[#This Row],[Diagnóstico]]="Não Prenha",Tabela13391720[[#This Row],[E.C.C. IA]],"-")</f>
        <v>-</v>
      </c>
      <c r="U499" s="162" t="str">
        <f>IF(Tabela13391720[[#This Row],[Diagnóstico]]="Não Prenha",Tabela13391720[[#This Row],[Raça IA]],"-")</f>
        <v>-</v>
      </c>
      <c r="V499" s="162"/>
      <c r="W499" s="162">
        <f>Tabela13391720[[#This Row],[Categoria]]</f>
        <v>0</v>
      </c>
      <c r="X499" s="162"/>
      <c r="Y499" s="162"/>
      <c r="Z499" s="162"/>
      <c r="AA499" s="162"/>
      <c r="AB499" s="150" t="str">
        <f t="shared" si="22"/>
        <v/>
      </c>
      <c r="AD499" s="76"/>
      <c r="AE499" s="155" t="str">
        <f>IF(Tabela13124101821[[#This Row],[Diagnóstico]]="Não Prenha ",Tabela13391720[[#This Row],[Vaca]],"-")</f>
        <v>-</v>
      </c>
      <c r="AF499" s="162"/>
      <c r="AG499" s="162"/>
      <c r="AH499" s="162"/>
      <c r="AI499" s="162"/>
      <c r="AJ499" s="162"/>
      <c r="AK499" s="162">
        <f>Tabela13391720[[#This Row],[Categoria]]</f>
        <v>0</v>
      </c>
      <c r="AL499" s="162"/>
      <c r="AM499" s="162"/>
      <c r="AN499" s="162"/>
      <c r="AO499" s="162"/>
      <c r="AP499" s="150" t="str">
        <f t="shared" si="23"/>
        <v/>
      </c>
    </row>
    <row r="500" spans="1:42" s="144" customFormat="1" x14ac:dyDescent="0.25">
      <c r="A500" s="153"/>
      <c r="B500" s="151"/>
      <c r="C500" s="15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50" t="str">
        <f t="shared" si="21"/>
        <v/>
      </c>
      <c r="P500" s="151"/>
      <c r="Q500" s="152" t="str">
        <f>IF(Tabela13391720[[#This Row],[Diagnóstico]]="Não Prenha",Tabela13391720[[#This Row],[Vaca]],"-")</f>
        <v>-</v>
      </c>
      <c r="R500" s="162" t="str">
        <f>IF(Tabela13391720[[#This Row],[Diagnóstico]]="Não Prenha",Tabela13391720[[#This Row],[E.C.C DG]],"-")</f>
        <v>-</v>
      </c>
      <c r="S500" s="162"/>
      <c r="T500" s="162" t="str">
        <f>IF(Tabela13391720[[#This Row],[Diagnóstico]]="Não Prenha",Tabela13391720[[#This Row],[E.C.C. IA]],"-")</f>
        <v>-</v>
      </c>
      <c r="U500" s="162" t="str">
        <f>IF(Tabela13391720[[#This Row],[Diagnóstico]]="Não Prenha",Tabela13391720[[#This Row],[Raça IA]],"-")</f>
        <v>-</v>
      </c>
      <c r="V500" s="162"/>
      <c r="W500" s="162">
        <f>Tabela13391720[[#This Row],[Categoria]]</f>
        <v>0</v>
      </c>
      <c r="X500" s="162"/>
      <c r="Y500" s="162"/>
      <c r="Z500" s="162"/>
      <c r="AA500" s="162"/>
      <c r="AB500" s="150" t="str">
        <f t="shared" si="22"/>
        <v/>
      </c>
      <c r="AD500" s="151"/>
      <c r="AE500" s="152" t="str">
        <f>IF(Tabela13124101821[[#This Row],[Diagnóstico]]="Não Prenha ",Tabela13391720[[#This Row],[Vaca]],"-")</f>
        <v>-</v>
      </c>
      <c r="AF500" s="162"/>
      <c r="AG500" s="162"/>
      <c r="AH500" s="162"/>
      <c r="AI500" s="162"/>
      <c r="AJ500" s="162"/>
      <c r="AK500" s="162">
        <f>Tabela13391720[[#This Row],[Categoria]]</f>
        <v>0</v>
      </c>
      <c r="AL500" s="162"/>
      <c r="AM500" s="162"/>
      <c r="AN500" s="162"/>
      <c r="AO500" s="162"/>
      <c r="AP500" s="150" t="str">
        <f t="shared" si="23"/>
        <v/>
      </c>
    </row>
  </sheetData>
  <sheetProtection formatCells="0" formatColumns="0" formatRows="0" sort="0" autoFilter="0" pivotTables="0"/>
  <phoneticPr fontId="40" type="noConversion"/>
  <conditionalFormatting sqref="C2:C59">
    <cfRule type="duplicateValues" dxfId="63" priority="29"/>
  </conditionalFormatting>
  <conditionalFormatting sqref="C60:C115">
    <cfRule type="duplicateValues" dxfId="62" priority="28"/>
  </conditionalFormatting>
  <conditionalFormatting sqref="C116:C183">
    <cfRule type="duplicateValues" dxfId="61" priority="27"/>
  </conditionalFormatting>
  <conditionalFormatting sqref="C184:C234">
    <cfRule type="duplicateValues" dxfId="60" priority="26"/>
  </conditionalFormatting>
  <conditionalFormatting sqref="C235:C281">
    <cfRule type="duplicateValues" dxfId="59" priority="25"/>
  </conditionalFormatting>
  <conditionalFormatting sqref="C282:C331">
    <cfRule type="duplicateValues" dxfId="58" priority="24"/>
  </conditionalFormatting>
  <conditionalFormatting sqref="C332:C379">
    <cfRule type="duplicateValues" dxfId="57" priority="23"/>
  </conditionalFormatting>
  <conditionalFormatting sqref="C380:C397">
    <cfRule type="duplicateValues" dxfId="56" priority="22"/>
  </conditionalFormatting>
  <conditionalFormatting sqref="C398">
    <cfRule type="duplicateValues" dxfId="55" priority="21"/>
  </conditionalFormatting>
  <conditionalFormatting sqref="C399:C464">
    <cfRule type="duplicateValues" dxfId="54" priority="20"/>
  </conditionalFormatting>
  <conditionalFormatting sqref="C1:D1 C465:C500">
    <cfRule type="duplicateValues" dxfId="53" priority="30"/>
  </conditionalFormatting>
  <conditionalFormatting sqref="Q2:Q59">
    <cfRule type="duplicateValues" dxfId="52" priority="19"/>
  </conditionalFormatting>
  <conditionalFormatting sqref="Q60:Q115">
    <cfRule type="duplicateValues" dxfId="51" priority="18"/>
  </conditionalFormatting>
  <conditionalFormatting sqref="Q116:Q183">
    <cfRule type="duplicateValues" dxfId="50" priority="17"/>
  </conditionalFormatting>
  <conditionalFormatting sqref="Q184:Q234">
    <cfRule type="duplicateValues" dxfId="49" priority="16"/>
  </conditionalFormatting>
  <conditionalFormatting sqref="Q235:Q281">
    <cfRule type="duplicateValues" dxfId="48" priority="15"/>
  </conditionalFormatting>
  <conditionalFormatting sqref="Q282:Q331">
    <cfRule type="duplicateValues" dxfId="47" priority="14"/>
  </conditionalFormatting>
  <conditionalFormatting sqref="Q332:Q379">
    <cfRule type="duplicateValues" dxfId="46" priority="13"/>
  </conditionalFormatting>
  <conditionalFormatting sqref="Q380:Q397">
    <cfRule type="duplicateValues" dxfId="45" priority="12"/>
  </conditionalFormatting>
  <conditionalFormatting sqref="Q398">
    <cfRule type="duplicateValues" dxfId="44" priority="11"/>
  </conditionalFormatting>
  <conditionalFormatting sqref="Q399:Q464">
    <cfRule type="duplicateValues" dxfId="43" priority="10"/>
  </conditionalFormatting>
  <conditionalFormatting sqref="Q1:R1 Q465:Q500">
    <cfRule type="duplicateValues" dxfId="42" priority="31"/>
  </conditionalFormatting>
  <conditionalFormatting sqref="AE2:AE162">
    <cfRule type="duplicateValues" dxfId="41" priority="9"/>
  </conditionalFormatting>
  <conditionalFormatting sqref="AE163:AE183">
    <cfRule type="duplicateValues" dxfId="40" priority="8"/>
  </conditionalFormatting>
  <conditionalFormatting sqref="AE184:AE234">
    <cfRule type="duplicateValues" dxfId="39" priority="7"/>
  </conditionalFormatting>
  <conditionalFormatting sqref="AE235:AE281">
    <cfRule type="duplicateValues" dxfId="38" priority="6"/>
  </conditionalFormatting>
  <conditionalFormatting sqref="AE282:AE331">
    <cfRule type="duplicateValues" dxfId="37" priority="5"/>
  </conditionalFormatting>
  <conditionalFormatting sqref="AE332:AE379">
    <cfRule type="duplicateValues" dxfId="36" priority="4"/>
  </conditionalFormatting>
  <conditionalFormatting sqref="AE380:AE397">
    <cfRule type="duplicateValues" dxfId="35" priority="3"/>
  </conditionalFormatting>
  <conditionalFormatting sqref="AE398">
    <cfRule type="duplicateValues" dxfId="34" priority="2"/>
  </conditionalFormatting>
  <conditionalFormatting sqref="AE399:AE464">
    <cfRule type="duplicateValues" dxfId="33" priority="1"/>
  </conditionalFormatting>
  <conditionalFormatting sqref="AE1:AF1 AE465:AE500">
    <cfRule type="duplicateValues" dxfId="32" priority="32"/>
  </conditionalFormatting>
  <dataValidations count="3">
    <dataValidation type="list" allowBlank="1" showInputMessage="1" showErrorMessage="1" sqref="J501:J1048576 X501:X1048576 AL501:AL1048576" xr:uid="{33724404-D81C-441E-B131-230DF7AF7682}">
      <formula1>$B$3:$B$114</formula1>
    </dataValidation>
    <dataValidation type="list" allowBlank="1" showInputMessage="1" showErrorMessage="1" sqref="E2:E500" xr:uid="{FAAE224B-3888-4777-8A1C-DF0542B69EDF}">
      <formula1>"Prenha, Não Prenha"</formula1>
    </dataValidation>
    <dataValidation type="list" allowBlank="1" showInputMessage="1" showErrorMessage="1" sqref="S2" xr:uid="{51766227-53B6-4782-B44A-50898D7466E3}">
      <formula1>"Prenha, Não Prenha 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62EE4E-C85E-42D7-8864-AAD37A7D28B3}">
          <x14:formula1>
            <xm:f>'C:\Users\Carne\Dropbox\PC\Desktop\master cria\PLANILHAS\[Planilha de IATF 2.4 - Copia.xlsx]Cadastro'!#REF!</xm:f>
          </x14:formula1>
          <xm:sqref>L501:L1048576 Z501:Z1048576 AN501:AN1048576 I501:I1048576 W501:W1048576 AK501:AK1048576 D501:G1048576 R501:U1048576 AF501:AI1048576 D1:G1 I1:J1 L1 W1:X1 Z1 AK1:AL1 AF1:AI1 AN1 R1:U1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328E-1EF0-4B4D-B58C-B74C30DED219}">
  <dimension ref="A1:AQ500"/>
  <sheetViews>
    <sheetView showGridLines="0" zoomScale="70" zoomScaleNormal="70" workbookViewId="0">
      <pane ySplit="1" topLeftCell="A2" activePane="bottomLeft" state="frozen"/>
      <selection pane="bottomLeft" activeCell="I26" sqref="I26"/>
    </sheetView>
  </sheetViews>
  <sheetFormatPr defaultRowHeight="15.75" x14ac:dyDescent="0.25"/>
  <cols>
    <col min="1" max="1" width="37.5703125" style="145" bestFit="1" customWidth="1"/>
    <col min="2" max="2" width="13.7109375" style="145" customWidth="1"/>
    <col min="3" max="3" width="16.28515625" style="149" customWidth="1"/>
    <col min="4" max="4" width="11.7109375" style="147" customWidth="1"/>
    <col min="5" max="5" width="14.140625" style="145" customWidth="1"/>
    <col min="6" max="6" width="11" style="147" customWidth="1"/>
    <col min="7" max="7" width="9.140625" style="147" customWidth="1"/>
    <col min="8" max="8" width="5.7109375" style="148" customWidth="1"/>
    <col min="9" max="9" width="23.140625" style="145" customWidth="1"/>
    <col min="10" max="10" width="25.28515625" style="145" customWidth="1"/>
    <col min="11" max="11" width="13" style="146" customWidth="1"/>
    <col min="12" max="12" width="14.7109375" style="145" customWidth="1"/>
    <col min="13" max="13" width="19" style="145" customWidth="1"/>
    <col min="14" max="14" width="20.42578125" style="145" customWidth="1"/>
    <col min="15" max="15" width="3" style="144" customWidth="1"/>
    <col min="16" max="16" width="13.7109375" style="145" customWidth="1"/>
    <col min="17" max="17" width="16.28515625" style="149" customWidth="1"/>
    <col min="18" max="18" width="11.7109375" style="147" customWidth="1"/>
    <col min="19" max="19" width="14.140625" style="145" customWidth="1"/>
    <col min="20" max="20" width="11" style="147" customWidth="1"/>
    <col min="21" max="21" width="9" style="147" customWidth="1"/>
    <col min="22" max="22" width="5.7109375" style="148" customWidth="1"/>
    <col min="23" max="23" width="23.140625" style="145" customWidth="1"/>
    <col min="24" max="24" width="25.28515625" style="145" customWidth="1"/>
    <col min="25" max="25" width="13" style="146" customWidth="1"/>
    <col min="26" max="26" width="14.7109375" style="145" customWidth="1"/>
    <col min="27" max="27" width="19" style="145" customWidth="1"/>
    <col min="28" max="28" width="20.42578125" style="145" customWidth="1"/>
    <col min="29" max="29" width="3" style="144" customWidth="1"/>
    <col min="30" max="30" width="13.7109375" style="145" customWidth="1"/>
    <col min="31" max="31" width="16.28515625" style="149" customWidth="1"/>
    <col min="32" max="32" width="11.7109375" style="147" customWidth="1"/>
    <col min="33" max="33" width="14.140625" style="145" customWidth="1"/>
    <col min="34" max="34" width="11" style="147" customWidth="1"/>
    <col min="35" max="35" width="9" style="147" bestFit="1" customWidth="1"/>
    <col min="36" max="36" width="5.7109375" style="148" customWidth="1"/>
    <col min="37" max="37" width="23.140625" style="145" bestFit="1" customWidth="1"/>
    <col min="38" max="38" width="25.28515625" style="145" customWidth="1"/>
    <col min="39" max="39" width="13" style="146" customWidth="1"/>
    <col min="40" max="40" width="14.7109375" style="145" customWidth="1"/>
    <col min="41" max="41" width="19" style="145" bestFit="1" customWidth="1"/>
    <col min="42" max="42" width="20.42578125" style="145" bestFit="1" customWidth="1"/>
    <col min="43" max="43" width="3" style="144" customWidth="1"/>
  </cols>
  <sheetData>
    <row r="1" spans="1:43" ht="16.5" x14ac:dyDescent="0.25">
      <c r="A1" s="167" t="s">
        <v>95</v>
      </c>
      <c r="B1" s="164" t="s">
        <v>94</v>
      </c>
      <c r="C1" s="166" t="s">
        <v>93</v>
      </c>
      <c r="D1" s="183" t="s">
        <v>92</v>
      </c>
      <c r="E1" s="184" t="s">
        <v>91</v>
      </c>
      <c r="F1" s="183" t="s">
        <v>90</v>
      </c>
      <c r="G1" s="165" t="s">
        <v>89</v>
      </c>
      <c r="H1" s="185" t="s">
        <v>88</v>
      </c>
      <c r="I1" s="184" t="s">
        <v>87</v>
      </c>
      <c r="J1" s="184" t="s">
        <v>82</v>
      </c>
      <c r="K1" s="186" t="s">
        <v>86</v>
      </c>
      <c r="L1" s="184" t="s">
        <v>85</v>
      </c>
      <c r="M1" s="184" t="s">
        <v>84</v>
      </c>
      <c r="N1" s="163" t="s">
        <v>83</v>
      </c>
      <c r="P1" s="164" t="s">
        <v>94</v>
      </c>
      <c r="Q1" s="166" t="s">
        <v>93</v>
      </c>
      <c r="R1" s="183" t="s">
        <v>92</v>
      </c>
      <c r="S1" s="184" t="s">
        <v>91</v>
      </c>
      <c r="T1" s="183" t="s">
        <v>90</v>
      </c>
      <c r="U1" s="165" t="s">
        <v>89</v>
      </c>
      <c r="V1" s="185" t="s">
        <v>88</v>
      </c>
      <c r="W1" s="184" t="s">
        <v>87</v>
      </c>
      <c r="X1" s="184" t="s">
        <v>82</v>
      </c>
      <c r="Y1" s="186" t="s">
        <v>86</v>
      </c>
      <c r="Z1" s="184" t="s">
        <v>85</v>
      </c>
      <c r="AA1" s="184" t="s">
        <v>84</v>
      </c>
      <c r="AB1" s="163" t="s">
        <v>83</v>
      </c>
      <c r="AD1" s="164" t="s">
        <v>94</v>
      </c>
      <c r="AE1" s="166" t="s">
        <v>93</v>
      </c>
      <c r="AF1" s="183" t="s">
        <v>92</v>
      </c>
      <c r="AG1" s="184" t="s">
        <v>91</v>
      </c>
      <c r="AH1" s="183" t="s">
        <v>90</v>
      </c>
      <c r="AI1" s="165" t="s">
        <v>89</v>
      </c>
      <c r="AJ1" s="185" t="s">
        <v>88</v>
      </c>
      <c r="AK1" s="184" t="s">
        <v>87</v>
      </c>
      <c r="AL1" s="184" t="s">
        <v>82</v>
      </c>
      <c r="AM1" s="186" t="s">
        <v>86</v>
      </c>
      <c r="AN1" s="184" t="s">
        <v>85</v>
      </c>
      <c r="AO1" s="184" t="s">
        <v>84</v>
      </c>
      <c r="AP1" s="163" t="s">
        <v>83</v>
      </c>
    </row>
    <row r="2" spans="1:43" x14ac:dyDescent="0.25">
      <c r="A2" s="156"/>
      <c r="B2" s="154"/>
      <c r="C2" s="155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50" t="str">
        <f t="shared" ref="N2:N65" si="0">IF(B2="","",SUM(B2+295))</f>
        <v/>
      </c>
      <c r="O2" s="161"/>
      <c r="P2" s="154"/>
      <c r="Q2" s="155" t="str">
        <f>IF(Tabela133914[[#This Row],[Diagnóstico]]="Não Prenha",Tabela133914[[#This Row],[Vaca]],"-")</f>
        <v>-</v>
      </c>
      <c r="R2" s="162" t="str">
        <f>IF(Tabela133914[[#This Row],[Diagnóstico]]="Não Prenha",Tabela133914[[#This Row],[E.C.C DG]],"-")</f>
        <v>-</v>
      </c>
      <c r="S2" s="162"/>
      <c r="T2" s="162" t="str">
        <f>IF(Tabela133914[[#This Row],[Diagnóstico]]="Não Prenha",Tabela133914[[#This Row],[E.C.C. IA]],"-")</f>
        <v>-</v>
      </c>
      <c r="U2" s="162" t="str">
        <f>IF(Tabela133914[[#This Row],[Diagnóstico]]="Não Prenha",Tabela133914[[#This Row],[Raça IA]],"-")</f>
        <v>-</v>
      </c>
      <c r="V2" s="162"/>
      <c r="W2" s="162">
        <f>Tabela133914[[#This Row],[Categoria]]</f>
        <v>0</v>
      </c>
      <c r="X2" s="162"/>
      <c r="Y2" s="162"/>
      <c r="Z2" s="162"/>
      <c r="AA2" s="162"/>
      <c r="AB2" s="150" t="str">
        <f t="shared" ref="AB2:AB65" si="1">IF(P2="","",SUM(P2+295))</f>
        <v/>
      </c>
      <c r="AC2" s="161"/>
      <c r="AD2" s="154"/>
      <c r="AE2" s="155" t="str">
        <f>IF(Tabela131241015[[#This Row],[Diagnóstico]]="Não Prenha ",Tabela133914[[#This Row],[Vaca]],"-")</f>
        <v>-</v>
      </c>
      <c r="AF2" s="162"/>
      <c r="AG2" s="162"/>
      <c r="AH2" s="162"/>
      <c r="AI2" s="162"/>
      <c r="AJ2" s="162"/>
      <c r="AK2" s="162">
        <f>Tabela133914[[#This Row],[Categoria]]</f>
        <v>0</v>
      </c>
      <c r="AL2" s="162"/>
      <c r="AM2" s="162"/>
      <c r="AN2" s="162"/>
      <c r="AO2" s="162"/>
      <c r="AP2" s="150" t="str">
        <f t="shared" ref="AP2:AP65" si="2">IF(AD2="","",SUM(AD2+295))</f>
        <v/>
      </c>
      <c r="AQ2" s="161"/>
    </row>
    <row r="3" spans="1:43" x14ac:dyDescent="0.25">
      <c r="A3" s="156"/>
      <c r="B3" s="154"/>
      <c r="C3" s="155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50" t="str">
        <f t="shared" si="0"/>
        <v/>
      </c>
      <c r="O3" s="161"/>
      <c r="P3" s="154"/>
      <c r="Q3" s="155" t="str">
        <f>IF(Tabela133914[[#This Row],[Diagnóstico]]="Não Prenha",Tabela133914[[#This Row],[Vaca]],"-")</f>
        <v>-</v>
      </c>
      <c r="R3" s="162" t="str">
        <f>IF(Tabela133914[[#This Row],[Diagnóstico]]="Não Prenha",Tabela133914[[#This Row],[E.C.C DG]],"-")</f>
        <v>-</v>
      </c>
      <c r="S3" s="162"/>
      <c r="T3" s="162" t="str">
        <f>IF(Tabela133914[[#This Row],[Diagnóstico]]="Não Prenha",Tabela133914[[#This Row],[E.C.C. IA]],"-")</f>
        <v>-</v>
      </c>
      <c r="U3" s="162" t="str">
        <f>IF(Tabela133914[[#This Row],[Diagnóstico]]="Não Prenha",Tabela133914[[#This Row],[Raça IA]],"-")</f>
        <v>-</v>
      </c>
      <c r="V3" s="162"/>
      <c r="W3" s="162">
        <f>Tabela133914[[#This Row],[Categoria]]</f>
        <v>0</v>
      </c>
      <c r="X3" s="162"/>
      <c r="Y3" s="162"/>
      <c r="Z3" s="162"/>
      <c r="AA3" s="162"/>
      <c r="AB3" s="150" t="str">
        <f t="shared" si="1"/>
        <v/>
      </c>
      <c r="AC3" s="161"/>
      <c r="AD3" s="154"/>
      <c r="AE3" s="155" t="str">
        <f>IF(Tabela131241015[[#This Row],[Diagnóstico]]="Não Prenha ",Tabela133914[[#This Row],[Vaca]],"-")</f>
        <v>-</v>
      </c>
      <c r="AF3" s="162"/>
      <c r="AG3" s="162"/>
      <c r="AH3" s="162"/>
      <c r="AI3" s="162"/>
      <c r="AJ3" s="162"/>
      <c r="AK3" s="162">
        <f>Tabela133914[[#This Row],[Categoria]]</f>
        <v>0</v>
      </c>
      <c r="AL3" s="162"/>
      <c r="AM3" s="162"/>
      <c r="AN3" s="162"/>
      <c r="AO3" s="162"/>
      <c r="AP3" s="150" t="str">
        <f t="shared" si="2"/>
        <v/>
      </c>
      <c r="AQ3" s="161"/>
    </row>
    <row r="4" spans="1:43" x14ac:dyDescent="0.25">
      <c r="A4" s="156"/>
      <c r="B4" s="154"/>
      <c r="C4" s="155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50" t="str">
        <f t="shared" si="0"/>
        <v/>
      </c>
      <c r="O4" s="161"/>
      <c r="P4" s="154"/>
      <c r="Q4" s="155" t="str">
        <f>IF(Tabela133914[[#This Row],[Diagnóstico]]="Não Prenha",Tabela133914[[#This Row],[Vaca]],"-")</f>
        <v>-</v>
      </c>
      <c r="R4" s="162" t="str">
        <f>IF(Tabela133914[[#This Row],[Diagnóstico]]="Não Prenha",Tabela133914[[#This Row],[E.C.C DG]],"-")</f>
        <v>-</v>
      </c>
      <c r="S4" s="162"/>
      <c r="T4" s="162" t="str">
        <f>IF(Tabela133914[[#This Row],[Diagnóstico]]="Não Prenha",Tabela133914[[#This Row],[E.C.C. IA]],"-")</f>
        <v>-</v>
      </c>
      <c r="U4" s="162" t="str">
        <f>IF(Tabela133914[[#This Row],[Diagnóstico]]="Não Prenha",Tabela133914[[#This Row],[Raça IA]],"-")</f>
        <v>-</v>
      </c>
      <c r="V4" s="162"/>
      <c r="W4" s="162">
        <f>Tabela133914[[#This Row],[Categoria]]</f>
        <v>0</v>
      </c>
      <c r="X4" s="162"/>
      <c r="Y4" s="162"/>
      <c r="Z4" s="162"/>
      <c r="AA4" s="162"/>
      <c r="AB4" s="150" t="str">
        <f t="shared" si="1"/>
        <v/>
      </c>
      <c r="AC4" s="161"/>
      <c r="AD4" s="154"/>
      <c r="AE4" s="155" t="str">
        <f>IF(Tabela131241015[[#This Row],[Diagnóstico]]="Não Prenha ",Tabela133914[[#This Row],[Vaca]],"-")</f>
        <v>-</v>
      </c>
      <c r="AF4" s="162"/>
      <c r="AG4" s="162"/>
      <c r="AH4" s="162"/>
      <c r="AI4" s="162"/>
      <c r="AJ4" s="162"/>
      <c r="AK4" s="162">
        <f>Tabela133914[[#This Row],[Categoria]]</f>
        <v>0</v>
      </c>
      <c r="AL4" s="162"/>
      <c r="AM4" s="162"/>
      <c r="AN4" s="162"/>
      <c r="AO4" s="162"/>
      <c r="AP4" s="150" t="str">
        <f t="shared" si="2"/>
        <v/>
      </c>
      <c r="AQ4" s="161"/>
    </row>
    <row r="5" spans="1:43" x14ac:dyDescent="0.25">
      <c r="A5" s="156"/>
      <c r="B5" s="154"/>
      <c r="C5" s="155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50" t="str">
        <f t="shared" si="0"/>
        <v/>
      </c>
      <c r="O5" s="161"/>
      <c r="P5" s="154"/>
      <c r="Q5" s="155" t="str">
        <f>IF(Tabela133914[[#This Row],[Diagnóstico]]="Não Prenha",Tabela133914[[#This Row],[Vaca]],"-")</f>
        <v>-</v>
      </c>
      <c r="R5" s="162" t="str">
        <f>IF(Tabela133914[[#This Row],[Diagnóstico]]="Não Prenha",Tabela133914[[#This Row],[E.C.C DG]],"-")</f>
        <v>-</v>
      </c>
      <c r="S5" s="162"/>
      <c r="T5" s="162" t="str">
        <f>IF(Tabela133914[[#This Row],[Diagnóstico]]="Não Prenha",Tabela133914[[#This Row],[E.C.C. IA]],"-")</f>
        <v>-</v>
      </c>
      <c r="U5" s="162" t="str">
        <f>IF(Tabela133914[[#This Row],[Diagnóstico]]="Não Prenha",Tabela133914[[#This Row],[Raça IA]],"-")</f>
        <v>-</v>
      </c>
      <c r="V5" s="162"/>
      <c r="W5" s="162">
        <f>Tabela133914[[#This Row],[Categoria]]</f>
        <v>0</v>
      </c>
      <c r="X5" s="162"/>
      <c r="Y5" s="162"/>
      <c r="Z5" s="162"/>
      <c r="AA5" s="162"/>
      <c r="AB5" s="150" t="str">
        <f t="shared" si="1"/>
        <v/>
      </c>
      <c r="AC5" s="161"/>
      <c r="AD5" s="154"/>
      <c r="AE5" s="155" t="str">
        <f>IF(Tabela131241015[[#This Row],[Diagnóstico]]="Não Prenha ",Tabela133914[[#This Row],[Vaca]],"-")</f>
        <v>-</v>
      </c>
      <c r="AF5" s="162"/>
      <c r="AG5" s="162"/>
      <c r="AH5" s="162"/>
      <c r="AI5" s="162"/>
      <c r="AJ5" s="162"/>
      <c r="AK5" s="162">
        <f>Tabela133914[[#This Row],[Categoria]]</f>
        <v>0</v>
      </c>
      <c r="AL5" s="162"/>
      <c r="AM5" s="162"/>
      <c r="AN5" s="162"/>
      <c r="AO5" s="162"/>
      <c r="AP5" s="150" t="str">
        <f t="shared" si="2"/>
        <v/>
      </c>
      <c r="AQ5" s="161"/>
    </row>
    <row r="6" spans="1:43" x14ac:dyDescent="0.25">
      <c r="A6" s="156"/>
      <c r="B6" s="154"/>
      <c r="C6" s="155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50" t="str">
        <f t="shared" si="0"/>
        <v/>
      </c>
      <c r="O6" s="161"/>
      <c r="P6" s="154"/>
      <c r="Q6" s="155" t="str">
        <f>IF(Tabela133914[[#This Row],[Diagnóstico]]="Não Prenha",Tabela133914[[#This Row],[Vaca]],"-")</f>
        <v>-</v>
      </c>
      <c r="R6" s="162" t="str">
        <f>IF(Tabela133914[[#This Row],[Diagnóstico]]="Não Prenha",Tabela133914[[#This Row],[E.C.C DG]],"-")</f>
        <v>-</v>
      </c>
      <c r="S6" s="162"/>
      <c r="T6" s="162" t="str">
        <f>IF(Tabela133914[[#This Row],[Diagnóstico]]="Não Prenha",Tabela133914[[#This Row],[E.C.C. IA]],"-")</f>
        <v>-</v>
      </c>
      <c r="U6" s="162" t="str">
        <f>IF(Tabela133914[[#This Row],[Diagnóstico]]="Não Prenha",Tabela133914[[#This Row],[Raça IA]],"-")</f>
        <v>-</v>
      </c>
      <c r="V6" s="162"/>
      <c r="W6" s="162">
        <f>Tabela133914[[#This Row],[Categoria]]</f>
        <v>0</v>
      </c>
      <c r="X6" s="162"/>
      <c r="Y6" s="162"/>
      <c r="Z6" s="162"/>
      <c r="AA6" s="162"/>
      <c r="AB6" s="150" t="str">
        <f t="shared" si="1"/>
        <v/>
      </c>
      <c r="AC6" s="161"/>
      <c r="AD6" s="154"/>
      <c r="AE6" s="155" t="str">
        <f>IF(Tabela131241015[[#This Row],[Diagnóstico]]="Não Prenha ",Tabela133914[[#This Row],[Vaca]],"-")</f>
        <v>-</v>
      </c>
      <c r="AF6" s="162"/>
      <c r="AG6" s="162"/>
      <c r="AH6" s="162"/>
      <c r="AI6" s="162"/>
      <c r="AJ6" s="162"/>
      <c r="AK6" s="162">
        <f>Tabela133914[[#This Row],[Categoria]]</f>
        <v>0</v>
      </c>
      <c r="AL6" s="162"/>
      <c r="AM6" s="162"/>
      <c r="AN6" s="162"/>
      <c r="AO6" s="162"/>
      <c r="AP6" s="150" t="str">
        <f t="shared" si="2"/>
        <v/>
      </c>
      <c r="AQ6" s="161"/>
    </row>
    <row r="7" spans="1:43" x14ac:dyDescent="0.25">
      <c r="A7" s="156"/>
      <c r="B7" s="154"/>
      <c r="C7" s="155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50" t="str">
        <f t="shared" si="0"/>
        <v/>
      </c>
      <c r="O7" s="161"/>
      <c r="P7" s="154"/>
      <c r="Q7" s="155" t="str">
        <f>IF(Tabela133914[[#This Row],[Diagnóstico]]="Não Prenha",Tabela133914[[#This Row],[Vaca]],"-")</f>
        <v>-</v>
      </c>
      <c r="R7" s="162" t="str">
        <f>IF(Tabela133914[[#This Row],[Diagnóstico]]="Não Prenha",Tabela133914[[#This Row],[E.C.C DG]],"-")</f>
        <v>-</v>
      </c>
      <c r="S7" s="162"/>
      <c r="T7" s="162" t="str">
        <f>IF(Tabela133914[[#This Row],[Diagnóstico]]="Não Prenha",Tabela133914[[#This Row],[E.C.C. IA]],"-")</f>
        <v>-</v>
      </c>
      <c r="U7" s="162" t="str">
        <f>IF(Tabela133914[[#This Row],[Diagnóstico]]="Não Prenha",Tabela133914[[#This Row],[Raça IA]],"-")</f>
        <v>-</v>
      </c>
      <c r="V7" s="162"/>
      <c r="W7" s="162">
        <f>Tabela133914[[#This Row],[Categoria]]</f>
        <v>0</v>
      </c>
      <c r="X7" s="162"/>
      <c r="Y7" s="162"/>
      <c r="Z7" s="162"/>
      <c r="AA7" s="162"/>
      <c r="AB7" s="150" t="str">
        <f t="shared" si="1"/>
        <v/>
      </c>
      <c r="AC7" s="161"/>
      <c r="AD7" s="154"/>
      <c r="AE7" s="155" t="str">
        <f>IF(Tabela131241015[[#This Row],[Diagnóstico]]="Não Prenha ",Tabela133914[[#This Row],[Vaca]],"-")</f>
        <v>-</v>
      </c>
      <c r="AF7" s="162"/>
      <c r="AG7" s="162"/>
      <c r="AH7" s="162"/>
      <c r="AI7" s="162"/>
      <c r="AJ7" s="162"/>
      <c r="AK7" s="162">
        <f>Tabela133914[[#This Row],[Categoria]]</f>
        <v>0</v>
      </c>
      <c r="AL7" s="162"/>
      <c r="AM7" s="162"/>
      <c r="AN7" s="162"/>
      <c r="AO7" s="162"/>
      <c r="AP7" s="150" t="str">
        <f t="shared" si="2"/>
        <v/>
      </c>
      <c r="AQ7" s="161"/>
    </row>
    <row r="8" spans="1:43" x14ac:dyDescent="0.25">
      <c r="A8" s="156"/>
      <c r="B8" s="154"/>
      <c r="C8" s="155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50" t="str">
        <f t="shared" si="0"/>
        <v/>
      </c>
      <c r="O8" s="161"/>
      <c r="P8" s="154"/>
      <c r="Q8" s="155" t="str">
        <f>IF(Tabela133914[[#This Row],[Diagnóstico]]="Não Prenha",Tabela133914[[#This Row],[Vaca]],"-")</f>
        <v>-</v>
      </c>
      <c r="R8" s="162" t="str">
        <f>IF(Tabela133914[[#This Row],[Diagnóstico]]="Não Prenha",Tabela133914[[#This Row],[E.C.C DG]],"-")</f>
        <v>-</v>
      </c>
      <c r="S8" s="162"/>
      <c r="T8" s="162" t="str">
        <f>IF(Tabela133914[[#This Row],[Diagnóstico]]="Não Prenha",Tabela133914[[#This Row],[E.C.C. IA]],"-")</f>
        <v>-</v>
      </c>
      <c r="U8" s="162" t="str">
        <f>IF(Tabela133914[[#This Row],[Diagnóstico]]="Não Prenha",Tabela133914[[#This Row],[Raça IA]],"-")</f>
        <v>-</v>
      </c>
      <c r="V8" s="162"/>
      <c r="W8" s="162">
        <f>Tabela133914[[#This Row],[Categoria]]</f>
        <v>0</v>
      </c>
      <c r="X8" s="162"/>
      <c r="Y8" s="162"/>
      <c r="Z8" s="162"/>
      <c r="AA8" s="162"/>
      <c r="AB8" s="150" t="str">
        <f t="shared" si="1"/>
        <v/>
      </c>
      <c r="AC8" s="161"/>
      <c r="AD8" s="154"/>
      <c r="AE8" s="155" t="str">
        <f>IF(Tabela131241015[[#This Row],[Diagnóstico]]="Não Prenha ",Tabela133914[[#This Row],[Vaca]],"-")</f>
        <v>-</v>
      </c>
      <c r="AF8" s="162"/>
      <c r="AG8" s="162"/>
      <c r="AH8" s="162"/>
      <c r="AI8" s="162"/>
      <c r="AJ8" s="162"/>
      <c r="AK8" s="162">
        <f>Tabela133914[[#This Row],[Categoria]]</f>
        <v>0</v>
      </c>
      <c r="AL8" s="162"/>
      <c r="AM8" s="162"/>
      <c r="AN8" s="162"/>
      <c r="AO8" s="162"/>
      <c r="AP8" s="150" t="str">
        <f t="shared" si="2"/>
        <v/>
      </c>
      <c r="AQ8" s="161"/>
    </row>
    <row r="9" spans="1:43" ht="16.5" customHeight="1" x14ac:dyDescent="0.25">
      <c r="A9" s="156"/>
      <c r="B9" s="154"/>
      <c r="C9" s="155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50" t="str">
        <f t="shared" si="0"/>
        <v/>
      </c>
      <c r="O9" s="161"/>
      <c r="P9" s="154"/>
      <c r="Q9" s="155" t="str">
        <f>IF(Tabela133914[[#This Row],[Diagnóstico]]="Não Prenha",Tabela133914[[#This Row],[Vaca]],"-")</f>
        <v>-</v>
      </c>
      <c r="R9" s="162" t="str">
        <f>IF(Tabela133914[[#This Row],[Diagnóstico]]="Não Prenha",Tabela133914[[#This Row],[E.C.C DG]],"-")</f>
        <v>-</v>
      </c>
      <c r="S9" s="162"/>
      <c r="T9" s="162" t="str">
        <f>IF(Tabela133914[[#This Row],[Diagnóstico]]="Não Prenha",Tabela133914[[#This Row],[E.C.C. IA]],"-")</f>
        <v>-</v>
      </c>
      <c r="U9" s="162" t="str">
        <f>IF(Tabela133914[[#This Row],[Diagnóstico]]="Não Prenha",Tabela133914[[#This Row],[Raça IA]],"-")</f>
        <v>-</v>
      </c>
      <c r="V9" s="162"/>
      <c r="W9" s="162">
        <f>Tabela133914[[#This Row],[Categoria]]</f>
        <v>0</v>
      </c>
      <c r="X9" s="162"/>
      <c r="Y9" s="162"/>
      <c r="Z9" s="162"/>
      <c r="AA9" s="162"/>
      <c r="AB9" s="150" t="str">
        <f t="shared" si="1"/>
        <v/>
      </c>
      <c r="AC9" s="161"/>
      <c r="AD9" s="154"/>
      <c r="AE9" s="155" t="str">
        <f>IF(Tabela131241015[[#This Row],[Diagnóstico]]="Não Prenha ",Tabela133914[[#This Row],[Vaca]],"-")</f>
        <v>-</v>
      </c>
      <c r="AF9" s="162"/>
      <c r="AG9" s="162"/>
      <c r="AH9" s="162"/>
      <c r="AI9" s="162"/>
      <c r="AJ9" s="162"/>
      <c r="AK9" s="162">
        <f>Tabela133914[[#This Row],[Categoria]]</f>
        <v>0</v>
      </c>
      <c r="AL9" s="162"/>
      <c r="AM9" s="162"/>
      <c r="AN9" s="162"/>
      <c r="AO9" s="162"/>
      <c r="AP9" s="150" t="str">
        <f t="shared" si="2"/>
        <v/>
      </c>
      <c r="AQ9" s="161"/>
    </row>
    <row r="10" spans="1:43" x14ac:dyDescent="0.25">
      <c r="A10" s="156"/>
      <c r="B10" s="154"/>
      <c r="C10" s="155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50" t="str">
        <f t="shared" si="0"/>
        <v/>
      </c>
      <c r="O10" s="161"/>
      <c r="P10" s="154"/>
      <c r="Q10" s="155" t="str">
        <f>IF(Tabela133914[[#This Row],[Diagnóstico]]="Não Prenha",Tabela133914[[#This Row],[Vaca]],"-")</f>
        <v>-</v>
      </c>
      <c r="R10" s="162" t="str">
        <f>IF(Tabela133914[[#This Row],[Diagnóstico]]="Não Prenha",Tabela133914[[#This Row],[E.C.C DG]],"-")</f>
        <v>-</v>
      </c>
      <c r="S10" s="162"/>
      <c r="T10" s="162" t="str">
        <f>IF(Tabela133914[[#This Row],[Diagnóstico]]="Não Prenha",Tabela133914[[#This Row],[E.C.C. IA]],"-")</f>
        <v>-</v>
      </c>
      <c r="U10" s="162" t="str">
        <f>IF(Tabela133914[[#This Row],[Diagnóstico]]="Não Prenha",Tabela133914[[#This Row],[Raça IA]],"-")</f>
        <v>-</v>
      </c>
      <c r="V10" s="162"/>
      <c r="W10" s="162">
        <f>Tabela133914[[#This Row],[Categoria]]</f>
        <v>0</v>
      </c>
      <c r="X10" s="162"/>
      <c r="Y10" s="162"/>
      <c r="Z10" s="162"/>
      <c r="AA10" s="162"/>
      <c r="AB10" s="150" t="str">
        <f t="shared" si="1"/>
        <v/>
      </c>
      <c r="AC10" s="161"/>
      <c r="AD10" s="154"/>
      <c r="AE10" s="155" t="str">
        <f>IF(Tabela131241015[[#This Row],[Diagnóstico]]="Não Prenha ",Tabela133914[[#This Row],[Vaca]],"-")</f>
        <v>-</v>
      </c>
      <c r="AF10" s="162"/>
      <c r="AG10" s="162"/>
      <c r="AH10" s="162"/>
      <c r="AI10" s="162"/>
      <c r="AJ10" s="162"/>
      <c r="AK10" s="162">
        <f>Tabela133914[[#This Row],[Categoria]]</f>
        <v>0</v>
      </c>
      <c r="AL10" s="162"/>
      <c r="AM10" s="162"/>
      <c r="AN10" s="162"/>
      <c r="AO10" s="162"/>
      <c r="AP10" s="150" t="str">
        <f t="shared" si="2"/>
        <v/>
      </c>
      <c r="AQ10" s="161"/>
    </row>
    <row r="11" spans="1:43" x14ac:dyDescent="0.25">
      <c r="A11" s="156"/>
      <c r="B11" s="154"/>
      <c r="C11" s="155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50" t="str">
        <f t="shared" si="0"/>
        <v/>
      </c>
      <c r="O11" s="161"/>
      <c r="P11" s="154"/>
      <c r="Q11" s="155" t="str">
        <f>IF(Tabela133914[[#This Row],[Diagnóstico]]="Não Prenha",Tabela133914[[#This Row],[Vaca]],"-")</f>
        <v>-</v>
      </c>
      <c r="R11" s="162" t="str">
        <f>IF(Tabela133914[[#This Row],[Diagnóstico]]="Não Prenha",Tabela133914[[#This Row],[E.C.C DG]],"-")</f>
        <v>-</v>
      </c>
      <c r="S11" s="162"/>
      <c r="T11" s="162" t="str">
        <f>IF(Tabela133914[[#This Row],[Diagnóstico]]="Não Prenha",Tabela133914[[#This Row],[E.C.C. IA]],"-")</f>
        <v>-</v>
      </c>
      <c r="U11" s="162" t="str">
        <f>IF(Tabela133914[[#This Row],[Diagnóstico]]="Não Prenha",Tabela133914[[#This Row],[Raça IA]],"-")</f>
        <v>-</v>
      </c>
      <c r="V11" s="162"/>
      <c r="W11" s="162">
        <f>Tabela133914[[#This Row],[Categoria]]</f>
        <v>0</v>
      </c>
      <c r="X11" s="162"/>
      <c r="Y11" s="162"/>
      <c r="Z11" s="162"/>
      <c r="AA11" s="162"/>
      <c r="AB11" s="150" t="str">
        <f t="shared" si="1"/>
        <v/>
      </c>
      <c r="AC11" s="161"/>
      <c r="AD11" s="154"/>
      <c r="AE11" s="155" t="str">
        <f>IF(Tabela131241015[[#This Row],[Diagnóstico]]="Não Prenha ",Tabela133914[[#This Row],[Vaca]],"-")</f>
        <v>-</v>
      </c>
      <c r="AF11" s="162"/>
      <c r="AG11" s="162"/>
      <c r="AH11" s="162"/>
      <c r="AI11" s="162"/>
      <c r="AJ11" s="162"/>
      <c r="AK11" s="162">
        <f>Tabela133914[[#This Row],[Categoria]]</f>
        <v>0</v>
      </c>
      <c r="AL11" s="162"/>
      <c r="AM11" s="162"/>
      <c r="AN11" s="162"/>
      <c r="AO11" s="162"/>
      <c r="AP11" s="150" t="str">
        <f t="shared" si="2"/>
        <v/>
      </c>
      <c r="AQ11" s="161"/>
    </row>
    <row r="12" spans="1:43" x14ac:dyDescent="0.25">
      <c r="A12" s="156"/>
      <c r="B12" s="154"/>
      <c r="C12" s="155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50" t="str">
        <f t="shared" si="0"/>
        <v/>
      </c>
      <c r="O12" s="161"/>
      <c r="P12" s="154"/>
      <c r="Q12" s="155" t="str">
        <f>IF(Tabela133914[[#This Row],[Diagnóstico]]="Não Prenha",Tabela133914[[#This Row],[Vaca]],"-")</f>
        <v>-</v>
      </c>
      <c r="R12" s="162" t="str">
        <f>IF(Tabela133914[[#This Row],[Diagnóstico]]="Não Prenha",Tabela133914[[#This Row],[E.C.C DG]],"-")</f>
        <v>-</v>
      </c>
      <c r="S12" s="162"/>
      <c r="T12" s="162" t="str">
        <f>IF(Tabela133914[[#This Row],[Diagnóstico]]="Não Prenha",Tabela133914[[#This Row],[E.C.C. IA]],"-")</f>
        <v>-</v>
      </c>
      <c r="U12" s="162" t="str">
        <f>IF(Tabela133914[[#This Row],[Diagnóstico]]="Não Prenha",Tabela133914[[#This Row],[Raça IA]],"-")</f>
        <v>-</v>
      </c>
      <c r="V12" s="162"/>
      <c r="W12" s="162">
        <f>Tabela133914[[#This Row],[Categoria]]</f>
        <v>0</v>
      </c>
      <c r="X12" s="162"/>
      <c r="Y12" s="162"/>
      <c r="Z12" s="162"/>
      <c r="AA12" s="162"/>
      <c r="AB12" s="150" t="str">
        <f t="shared" si="1"/>
        <v/>
      </c>
      <c r="AC12" s="161"/>
      <c r="AD12" s="154"/>
      <c r="AE12" s="155" t="str">
        <f>IF(Tabela131241015[[#This Row],[Diagnóstico]]="Não Prenha ",Tabela133914[[#This Row],[Vaca]],"-")</f>
        <v>-</v>
      </c>
      <c r="AF12" s="162"/>
      <c r="AG12" s="162"/>
      <c r="AH12" s="162"/>
      <c r="AI12" s="162"/>
      <c r="AJ12" s="162"/>
      <c r="AK12" s="162">
        <f>Tabela133914[[#This Row],[Categoria]]</f>
        <v>0</v>
      </c>
      <c r="AL12" s="162"/>
      <c r="AM12" s="162"/>
      <c r="AN12" s="162"/>
      <c r="AO12" s="162"/>
      <c r="AP12" s="150" t="str">
        <f t="shared" si="2"/>
        <v/>
      </c>
      <c r="AQ12" s="161"/>
    </row>
    <row r="13" spans="1:43" x14ac:dyDescent="0.25">
      <c r="A13" s="156"/>
      <c r="B13" s="154"/>
      <c r="C13" s="155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50" t="str">
        <f t="shared" si="0"/>
        <v/>
      </c>
      <c r="O13" s="161"/>
      <c r="P13" s="154"/>
      <c r="Q13" s="155" t="str">
        <f>IF(Tabela133914[[#This Row],[Diagnóstico]]="Não Prenha",Tabela133914[[#This Row],[Vaca]],"-")</f>
        <v>-</v>
      </c>
      <c r="R13" s="162" t="str">
        <f>IF(Tabela133914[[#This Row],[Diagnóstico]]="Não Prenha",Tabela133914[[#This Row],[E.C.C DG]],"-")</f>
        <v>-</v>
      </c>
      <c r="S13" s="162"/>
      <c r="T13" s="162" t="str">
        <f>IF(Tabela133914[[#This Row],[Diagnóstico]]="Não Prenha",Tabela133914[[#This Row],[E.C.C. IA]],"-")</f>
        <v>-</v>
      </c>
      <c r="U13" s="162" t="str">
        <f>IF(Tabela133914[[#This Row],[Diagnóstico]]="Não Prenha",Tabela133914[[#This Row],[Raça IA]],"-")</f>
        <v>-</v>
      </c>
      <c r="V13" s="162"/>
      <c r="W13" s="162">
        <f>Tabela133914[[#This Row],[Categoria]]</f>
        <v>0</v>
      </c>
      <c r="X13" s="162"/>
      <c r="Y13" s="162"/>
      <c r="Z13" s="162"/>
      <c r="AA13" s="162"/>
      <c r="AB13" s="150" t="str">
        <f t="shared" si="1"/>
        <v/>
      </c>
      <c r="AC13" s="161"/>
      <c r="AD13" s="154"/>
      <c r="AE13" s="155" t="str">
        <f>IF(Tabela131241015[[#This Row],[Diagnóstico]]="Não Prenha ",Tabela133914[[#This Row],[Vaca]],"-")</f>
        <v>-</v>
      </c>
      <c r="AF13" s="162"/>
      <c r="AG13" s="162"/>
      <c r="AH13" s="162"/>
      <c r="AI13" s="162"/>
      <c r="AJ13" s="162"/>
      <c r="AK13" s="162">
        <f>Tabela133914[[#This Row],[Categoria]]</f>
        <v>0</v>
      </c>
      <c r="AL13" s="162"/>
      <c r="AM13" s="162"/>
      <c r="AN13" s="162"/>
      <c r="AO13" s="162"/>
      <c r="AP13" s="150" t="str">
        <f t="shared" si="2"/>
        <v/>
      </c>
      <c r="AQ13" s="161"/>
    </row>
    <row r="14" spans="1:43" x14ac:dyDescent="0.25">
      <c r="A14" s="156"/>
      <c r="B14" s="154"/>
      <c r="C14" s="155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50" t="str">
        <f t="shared" si="0"/>
        <v/>
      </c>
      <c r="O14" s="161"/>
      <c r="P14" s="154"/>
      <c r="Q14" s="155" t="str">
        <f>IF(Tabela133914[[#This Row],[Diagnóstico]]="Não Prenha",Tabela133914[[#This Row],[Vaca]],"-")</f>
        <v>-</v>
      </c>
      <c r="R14" s="162" t="str">
        <f>IF(Tabela133914[[#This Row],[Diagnóstico]]="Não Prenha",Tabela133914[[#This Row],[E.C.C DG]],"-")</f>
        <v>-</v>
      </c>
      <c r="S14" s="162"/>
      <c r="T14" s="162" t="str">
        <f>IF(Tabela133914[[#This Row],[Diagnóstico]]="Não Prenha",Tabela133914[[#This Row],[E.C.C. IA]],"-")</f>
        <v>-</v>
      </c>
      <c r="U14" s="162" t="str">
        <f>IF(Tabela133914[[#This Row],[Diagnóstico]]="Não Prenha",Tabela133914[[#This Row],[Raça IA]],"-")</f>
        <v>-</v>
      </c>
      <c r="V14" s="162"/>
      <c r="W14" s="162">
        <f>Tabela133914[[#This Row],[Categoria]]</f>
        <v>0</v>
      </c>
      <c r="X14" s="162"/>
      <c r="Y14" s="162"/>
      <c r="Z14" s="162"/>
      <c r="AA14" s="162"/>
      <c r="AB14" s="150" t="str">
        <f t="shared" si="1"/>
        <v/>
      </c>
      <c r="AC14" s="161"/>
      <c r="AD14" s="154"/>
      <c r="AE14" s="155" t="str">
        <f>IF(Tabela131241015[[#This Row],[Diagnóstico]]="Não Prenha ",Tabela133914[[#This Row],[Vaca]],"-")</f>
        <v>-</v>
      </c>
      <c r="AF14" s="162"/>
      <c r="AG14" s="162"/>
      <c r="AH14" s="162"/>
      <c r="AI14" s="162"/>
      <c r="AJ14" s="162"/>
      <c r="AK14" s="162">
        <f>Tabela133914[[#This Row],[Categoria]]</f>
        <v>0</v>
      </c>
      <c r="AL14" s="162"/>
      <c r="AM14" s="162"/>
      <c r="AN14" s="162"/>
      <c r="AO14" s="162"/>
      <c r="AP14" s="150" t="str">
        <f t="shared" si="2"/>
        <v/>
      </c>
      <c r="AQ14" s="161"/>
    </row>
    <row r="15" spans="1:43" x14ac:dyDescent="0.25">
      <c r="A15" s="156"/>
      <c r="B15" s="154"/>
      <c r="C15" s="155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50" t="str">
        <f t="shared" si="0"/>
        <v/>
      </c>
      <c r="O15" s="161"/>
      <c r="P15" s="154"/>
      <c r="Q15" s="155" t="str">
        <f>IF(Tabela133914[[#This Row],[Diagnóstico]]="Não Prenha",Tabela133914[[#This Row],[Vaca]],"-")</f>
        <v>-</v>
      </c>
      <c r="R15" s="162" t="str">
        <f>IF(Tabela133914[[#This Row],[Diagnóstico]]="Não Prenha",Tabela133914[[#This Row],[E.C.C DG]],"-")</f>
        <v>-</v>
      </c>
      <c r="S15" s="162"/>
      <c r="T15" s="162" t="str">
        <f>IF(Tabela133914[[#This Row],[Diagnóstico]]="Não Prenha",Tabela133914[[#This Row],[E.C.C. IA]],"-")</f>
        <v>-</v>
      </c>
      <c r="U15" s="162" t="str">
        <f>IF(Tabela133914[[#This Row],[Diagnóstico]]="Não Prenha",Tabela133914[[#This Row],[Raça IA]],"-")</f>
        <v>-</v>
      </c>
      <c r="V15" s="162"/>
      <c r="W15" s="162">
        <f>Tabela133914[[#This Row],[Categoria]]</f>
        <v>0</v>
      </c>
      <c r="X15" s="162"/>
      <c r="Y15" s="162"/>
      <c r="Z15" s="162"/>
      <c r="AA15" s="162"/>
      <c r="AB15" s="150" t="str">
        <f t="shared" si="1"/>
        <v/>
      </c>
      <c r="AC15" s="161"/>
      <c r="AD15" s="154"/>
      <c r="AE15" s="155" t="str">
        <f>IF(Tabela131241015[[#This Row],[Diagnóstico]]="Não Prenha ",Tabela133914[[#This Row],[Vaca]],"-")</f>
        <v>-</v>
      </c>
      <c r="AF15" s="162"/>
      <c r="AG15" s="162"/>
      <c r="AH15" s="162"/>
      <c r="AI15" s="162"/>
      <c r="AJ15" s="162"/>
      <c r="AK15" s="162">
        <f>Tabela133914[[#This Row],[Categoria]]</f>
        <v>0</v>
      </c>
      <c r="AL15" s="162"/>
      <c r="AM15" s="162"/>
      <c r="AN15" s="162"/>
      <c r="AO15" s="162"/>
      <c r="AP15" s="150" t="str">
        <f t="shared" si="2"/>
        <v/>
      </c>
      <c r="AQ15" s="161"/>
    </row>
    <row r="16" spans="1:43" x14ac:dyDescent="0.25">
      <c r="A16" s="156"/>
      <c r="B16" s="154"/>
      <c r="C16" s="155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50" t="str">
        <f t="shared" si="0"/>
        <v/>
      </c>
      <c r="O16" s="161"/>
      <c r="P16" s="154"/>
      <c r="Q16" s="155" t="str">
        <f>IF(Tabela133914[[#This Row],[Diagnóstico]]="Não Prenha",Tabela133914[[#This Row],[Vaca]],"-")</f>
        <v>-</v>
      </c>
      <c r="R16" s="162" t="str">
        <f>IF(Tabela133914[[#This Row],[Diagnóstico]]="Não Prenha",Tabela133914[[#This Row],[E.C.C DG]],"-")</f>
        <v>-</v>
      </c>
      <c r="S16" s="162"/>
      <c r="T16" s="162" t="str">
        <f>IF(Tabela133914[[#This Row],[Diagnóstico]]="Não Prenha",Tabela133914[[#This Row],[E.C.C. IA]],"-")</f>
        <v>-</v>
      </c>
      <c r="U16" s="162" t="str">
        <f>IF(Tabela133914[[#This Row],[Diagnóstico]]="Não Prenha",Tabela133914[[#This Row],[Raça IA]],"-")</f>
        <v>-</v>
      </c>
      <c r="V16" s="162"/>
      <c r="W16" s="162">
        <f>Tabela133914[[#This Row],[Categoria]]</f>
        <v>0</v>
      </c>
      <c r="X16" s="162"/>
      <c r="Y16" s="162"/>
      <c r="Z16" s="162"/>
      <c r="AA16" s="162"/>
      <c r="AB16" s="150" t="str">
        <f t="shared" si="1"/>
        <v/>
      </c>
      <c r="AC16" s="161"/>
      <c r="AD16" s="154"/>
      <c r="AE16" s="155" t="str">
        <f>IF(Tabela131241015[[#This Row],[Diagnóstico]]="Não Prenha ",Tabela133914[[#This Row],[Vaca]],"-")</f>
        <v>-</v>
      </c>
      <c r="AF16" s="162"/>
      <c r="AG16" s="162"/>
      <c r="AH16" s="162"/>
      <c r="AI16" s="162"/>
      <c r="AJ16" s="162"/>
      <c r="AK16" s="162">
        <f>Tabela133914[[#This Row],[Categoria]]</f>
        <v>0</v>
      </c>
      <c r="AL16" s="162"/>
      <c r="AM16" s="162"/>
      <c r="AN16" s="162"/>
      <c r="AO16" s="162"/>
      <c r="AP16" s="150" t="str">
        <f t="shared" si="2"/>
        <v/>
      </c>
      <c r="AQ16" s="161"/>
    </row>
    <row r="17" spans="1:42" x14ac:dyDescent="0.25">
      <c r="A17" s="156"/>
      <c r="B17" s="154"/>
      <c r="C17" s="155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50" t="str">
        <f t="shared" si="0"/>
        <v/>
      </c>
      <c r="P17" s="154"/>
      <c r="Q17" s="155" t="str">
        <f>IF(Tabela133914[[#This Row],[Diagnóstico]]="Não Prenha",Tabela133914[[#This Row],[Vaca]],"-")</f>
        <v>-</v>
      </c>
      <c r="R17" s="162" t="str">
        <f>IF(Tabela133914[[#This Row],[Diagnóstico]]="Não Prenha",Tabela133914[[#This Row],[E.C.C DG]],"-")</f>
        <v>-</v>
      </c>
      <c r="S17" s="162"/>
      <c r="T17" s="162" t="str">
        <f>IF(Tabela133914[[#This Row],[Diagnóstico]]="Não Prenha",Tabela133914[[#This Row],[E.C.C. IA]],"-")</f>
        <v>-</v>
      </c>
      <c r="U17" s="162" t="str">
        <f>IF(Tabela133914[[#This Row],[Diagnóstico]]="Não Prenha",Tabela133914[[#This Row],[Raça IA]],"-")</f>
        <v>-</v>
      </c>
      <c r="V17" s="162"/>
      <c r="W17" s="162">
        <f>Tabela133914[[#This Row],[Categoria]]</f>
        <v>0</v>
      </c>
      <c r="X17" s="162"/>
      <c r="Y17" s="162"/>
      <c r="Z17" s="162"/>
      <c r="AA17" s="162"/>
      <c r="AB17" s="150" t="str">
        <f t="shared" si="1"/>
        <v/>
      </c>
      <c r="AD17" s="154"/>
      <c r="AE17" s="155" t="str">
        <f>IF(Tabela131241015[[#This Row],[Diagnóstico]]="Não Prenha ",Tabela133914[[#This Row],[Vaca]],"-")</f>
        <v>-</v>
      </c>
      <c r="AF17" s="162"/>
      <c r="AG17" s="162"/>
      <c r="AH17" s="162"/>
      <c r="AI17" s="162"/>
      <c r="AJ17" s="162"/>
      <c r="AK17" s="162">
        <f>Tabela133914[[#This Row],[Categoria]]</f>
        <v>0</v>
      </c>
      <c r="AL17" s="162"/>
      <c r="AM17" s="162"/>
      <c r="AN17" s="162"/>
      <c r="AO17" s="162"/>
      <c r="AP17" s="150" t="str">
        <f t="shared" si="2"/>
        <v/>
      </c>
    </row>
    <row r="18" spans="1:42" x14ac:dyDescent="0.25">
      <c r="A18" s="156"/>
      <c r="B18" s="154"/>
      <c r="C18" s="155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50" t="str">
        <f t="shared" si="0"/>
        <v/>
      </c>
      <c r="P18" s="154"/>
      <c r="Q18" s="155" t="str">
        <f>IF(Tabela133914[[#This Row],[Diagnóstico]]="Não Prenha",Tabela133914[[#This Row],[Vaca]],"-")</f>
        <v>-</v>
      </c>
      <c r="R18" s="162" t="str">
        <f>IF(Tabela133914[[#This Row],[Diagnóstico]]="Não Prenha",Tabela133914[[#This Row],[E.C.C DG]],"-")</f>
        <v>-</v>
      </c>
      <c r="S18" s="162"/>
      <c r="T18" s="162" t="str">
        <f>IF(Tabela133914[[#This Row],[Diagnóstico]]="Não Prenha",Tabela133914[[#This Row],[E.C.C. IA]],"-")</f>
        <v>-</v>
      </c>
      <c r="U18" s="162" t="str">
        <f>IF(Tabela133914[[#This Row],[Diagnóstico]]="Não Prenha",Tabela133914[[#This Row],[Raça IA]],"-")</f>
        <v>-</v>
      </c>
      <c r="V18" s="162"/>
      <c r="W18" s="162">
        <f>Tabela133914[[#This Row],[Categoria]]</f>
        <v>0</v>
      </c>
      <c r="X18" s="162"/>
      <c r="Y18" s="162"/>
      <c r="Z18" s="162"/>
      <c r="AA18" s="162"/>
      <c r="AB18" s="150" t="str">
        <f t="shared" si="1"/>
        <v/>
      </c>
      <c r="AD18" s="154"/>
      <c r="AE18" s="155" t="str">
        <f>IF(Tabela131241015[[#This Row],[Diagnóstico]]="Não Prenha ",Tabela133914[[#This Row],[Vaca]],"-")</f>
        <v>-</v>
      </c>
      <c r="AF18" s="162"/>
      <c r="AG18" s="162"/>
      <c r="AH18" s="162"/>
      <c r="AI18" s="162"/>
      <c r="AJ18" s="162"/>
      <c r="AK18" s="162">
        <f>Tabela133914[[#This Row],[Categoria]]</f>
        <v>0</v>
      </c>
      <c r="AL18" s="162"/>
      <c r="AM18" s="162"/>
      <c r="AN18" s="162"/>
      <c r="AO18" s="162"/>
      <c r="AP18" s="150" t="str">
        <f t="shared" si="2"/>
        <v/>
      </c>
    </row>
    <row r="19" spans="1:42" x14ac:dyDescent="0.25">
      <c r="A19" s="156"/>
      <c r="B19" s="154"/>
      <c r="C19" s="155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50" t="str">
        <f t="shared" si="0"/>
        <v/>
      </c>
      <c r="P19" s="154"/>
      <c r="Q19" s="155" t="str">
        <f>IF(Tabela133914[[#This Row],[Diagnóstico]]="Não Prenha",Tabela133914[[#This Row],[Vaca]],"-")</f>
        <v>-</v>
      </c>
      <c r="R19" s="162" t="str">
        <f>IF(Tabela133914[[#This Row],[Diagnóstico]]="Não Prenha",Tabela133914[[#This Row],[E.C.C DG]],"-")</f>
        <v>-</v>
      </c>
      <c r="S19" s="162"/>
      <c r="T19" s="162" t="str">
        <f>IF(Tabela133914[[#This Row],[Diagnóstico]]="Não Prenha",Tabela133914[[#This Row],[E.C.C. IA]],"-")</f>
        <v>-</v>
      </c>
      <c r="U19" s="162" t="str">
        <f>IF(Tabela133914[[#This Row],[Diagnóstico]]="Não Prenha",Tabela133914[[#This Row],[Raça IA]],"-")</f>
        <v>-</v>
      </c>
      <c r="V19" s="162"/>
      <c r="W19" s="162">
        <f>Tabela133914[[#This Row],[Categoria]]</f>
        <v>0</v>
      </c>
      <c r="X19" s="162"/>
      <c r="Y19" s="162"/>
      <c r="Z19" s="162"/>
      <c r="AA19" s="162"/>
      <c r="AB19" s="150" t="str">
        <f t="shared" si="1"/>
        <v/>
      </c>
      <c r="AD19" s="154"/>
      <c r="AE19" s="155" t="str">
        <f>IF(Tabela131241015[[#This Row],[Diagnóstico]]="Não Prenha ",Tabela133914[[#This Row],[Vaca]],"-")</f>
        <v>-</v>
      </c>
      <c r="AF19" s="162"/>
      <c r="AG19" s="162"/>
      <c r="AH19" s="162"/>
      <c r="AI19" s="162"/>
      <c r="AJ19" s="162"/>
      <c r="AK19" s="162">
        <f>Tabela133914[[#This Row],[Categoria]]</f>
        <v>0</v>
      </c>
      <c r="AL19" s="162"/>
      <c r="AM19" s="162"/>
      <c r="AN19" s="162"/>
      <c r="AO19" s="162"/>
      <c r="AP19" s="150" t="str">
        <f t="shared" si="2"/>
        <v/>
      </c>
    </row>
    <row r="20" spans="1:42" x14ac:dyDescent="0.25">
      <c r="A20" s="156"/>
      <c r="B20" s="154"/>
      <c r="C20" s="155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50" t="str">
        <f t="shared" si="0"/>
        <v/>
      </c>
      <c r="P20" s="154"/>
      <c r="Q20" s="155" t="str">
        <f>IF(Tabela133914[[#This Row],[Diagnóstico]]="Não Prenha",Tabela133914[[#This Row],[Vaca]],"-")</f>
        <v>-</v>
      </c>
      <c r="R20" s="162" t="str">
        <f>IF(Tabela133914[[#This Row],[Diagnóstico]]="Não Prenha",Tabela133914[[#This Row],[E.C.C DG]],"-")</f>
        <v>-</v>
      </c>
      <c r="S20" s="162"/>
      <c r="T20" s="162" t="str">
        <f>IF(Tabela133914[[#This Row],[Diagnóstico]]="Não Prenha",Tabela133914[[#This Row],[E.C.C. IA]],"-")</f>
        <v>-</v>
      </c>
      <c r="U20" s="162" t="str">
        <f>IF(Tabela133914[[#This Row],[Diagnóstico]]="Não Prenha",Tabela133914[[#This Row],[Raça IA]],"-")</f>
        <v>-</v>
      </c>
      <c r="V20" s="162"/>
      <c r="W20" s="162">
        <f>Tabela133914[[#This Row],[Categoria]]</f>
        <v>0</v>
      </c>
      <c r="X20" s="162"/>
      <c r="Y20" s="162"/>
      <c r="Z20" s="162"/>
      <c r="AA20" s="162"/>
      <c r="AB20" s="150" t="str">
        <f t="shared" si="1"/>
        <v/>
      </c>
      <c r="AD20" s="154"/>
      <c r="AE20" s="155" t="str">
        <f>IF(Tabela131241015[[#This Row],[Diagnóstico]]="Não Prenha ",Tabela133914[[#This Row],[Vaca]],"-")</f>
        <v>-</v>
      </c>
      <c r="AF20" s="162"/>
      <c r="AG20" s="162"/>
      <c r="AH20" s="162"/>
      <c r="AI20" s="162"/>
      <c r="AJ20" s="162"/>
      <c r="AK20" s="162">
        <f>Tabela133914[[#This Row],[Categoria]]</f>
        <v>0</v>
      </c>
      <c r="AL20" s="162"/>
      <c r="AM20" s="162"/>
      <c r="AN20" s="162"/>
      <c r="AO20" s="162"/>
      <c r="AP20" s="150" t="str">
        <f t="shared" si="2"/>
        <v/>
      </c>
    </row>
    <row r="21" spans="1:42" x14ac:dyDescent="0.25">
      <c r="A21" s="156"/>
      <c r="B21" s="154"/>
      <c r="C21" s="155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50" t="str">
        <f t="shared" si="0"/>
        <v/>
      </c>
      <c r="P21" s="154"/>
      <c r="Q21" s="155" t="str">
        <f>IF(Tabela133914[[#This Row],[Diagnóstico]]="Não Prenha",Tabela133914[[#This Row],[Vaca]],"-")</f>
        <v>-</v>
      </c>
      <c r="R21" s="162" t="str">
        <f>IF(Tabela133914[[#This Row],[Diagnóstico]]="Não Prenha",Tabela133914[[#This Row],[E.C.C DG]],"-")</f>
        <v>-</v>
      </c>
      <c r="S21" s="162"/>
      <c r="T21" s="162" t="str">
        <f>IF(Tabela133914[[#This Row],[Diagnóstico]]="Não Prenha",Tabela133914[[#This Row],[E.C.C. IA]],"-")</f>
        <v>-</v>
      </c>
      <c r="U21" s="162" t="str">
        <f>IF(Tabela133914[[#This Row],[Diagnóstico]]="Não Prenha",Tabela133914[[#This Row],[Raça IA]],"-")</f>
        <v>-</v>
      </c>
      <c r="V21" s="162"/>
      <c r="W21" s="162">
        <f>Tabela133914[[#This Row],[Categoria]]</f>
        <v>0</v>
      </c>
      <c r="X21" s="162"/>
      <c r="Y21" s="162"/>
      <c r="Z21" s="162"/>
      <c r="AA21" s="162"/>
      <c r="AB21" s="150" t="str">
        <f t="shared" si="1"/>
        <v/>
      </c>
      <c r="AD21" s="154"/>
      <c r="AE21" s="155" t="str">
        <f>IF(Tabela131241015[[#This Row],[Diagnóstico]]="Não Prenha ",Tabela133914[[#This Row],[Vaca]],"-")</f>
        <v>-</v>
      </c>
      <c r="AF21" s="162"/>
      <c r="AG21" s="162"/>
      <c r="AH21" s="162"/>
      <c r="AI21" s="162"/>
      <c r="AJ21" s="162"/>
      <c r="AK21" s="162">
        <f>Tabela133914[[#This Row],[Categoria]]</f>
        <v>0</v>
      </c>
      <c r="AL21" s="162"/>
      <c r="AM21" s="162"/>
      <c r="AN21" s="162"/>
      <c r="AO21" s="162"/>
      <c r="AP21" s="150" t="str">
        <f t="shared" si="2"/>
        <v/>
      </c>
    </row>
    <row r="22" spans="1:42" x14ac:dyDescent="0.25">
      <c r="A22" s="156"/>
      <c r="B22" s="154"/>
      <c r="C22" s="155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50" t="str">
        <f t="shared" si="0"/>
        <v/>
      </c>
      <c r="P22" s="154"/>
      <c r="Q22" s="155" t="str">
        <f>IF(Tabela133914[[#This Row],[Diagnóstico]]="Não Prenha",Tabela133914[[#This Row],[Vaca]],"-")</f>
        <v>-</v>
      </c>
      <c r="R22" s="162" t="str">
        <f>IF(Tabela133914[[#This Row],[Diagnóstico]]="Não Prenha",Tabela133914[[#This Row],[E.C.C DG]],"-")</f>
        <v>-</v>
      </c>
      <c r="S22" s="162"/>
      <c r="T22" s="162" t="str">
        <f>IF(Tabela133914[[#This Row],[Diagnóstico]]="Não Prenha",Tabela133914[[#This Row],[E.C.C. IA]],"-")</f>
        <v>-</v>
      </c>
      <c r="U22" s="162" t="str">
        <f>IF(Tabela133914[[#This Row],[Diagnóstico]]="Não Prenha",Tabela133914[[#This Row],[Raça IA]],"-")</f>
        <v>-</v>
      </c>
      <c r="V22" s="162"/>
      <c r="W22" s="162">
        <f>Tabela133914[[#This Row],[Categoria]]</f>
        <v>0</v>
      </c>
      <c r="X22" s="162"/>
      <c r="Y22" s="162"/>
      <c r="Z22" s="162"/>
      <c r="AA22" s="162"/>
      <c r="AB22" s="150" t="str">
        <f t="shared" si="1"/>
        <v/>
      </c>
      <c r="AD22" s="154"/>
      <c r="AE22" s="155" t="str">
        <f>IF(Tabela131241015[[#This Row],[Diagnóstico]]="Não Prenha ",Tabela133914[[#This Row],[Vaca]],"-")</f>
        <v>-</v>
      </c>
      <c r="AF22" s="162"/>
      <c r="AG22" s="162"/>
      <c r="AH22" s="162"/>
      <c r="AI22" s="162"/>
      <c r="AJ22" s="162"/>
      <c r="AK22" s="162">
        <f>Tabela133914[[#This Row],[Categoria]]</f>
        <v>0</v>
      </c>
      <c r="AL22" s="162"/>
      <c r="AM22" s="162"/>
      <c r="AN22" s="162"/>
      <c r="AO22" s="162"/>
      <c r="AP22" s="150" t="str">
        <f t="shared" si="2"/>
        <v/>
      </c>
    </row>
    <row r="23" spans="1:42" x14ac:dyDescent="0.25">
      <c r="A23" s="156"/>
      <c r="B23" s="154"/>
      <c r="C23" s="155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50" t="str">
        <f t="shared" si="0"/>
        <v/>
      </c>
      <c r="P23" s="154"/>
      <c r="Q23" s="155" t="str">
        <f>IF(Tabela133914[[#This Row],[Diagnóstico]]="Não Prenha",Tabela133914[[#This Row],[Vaca]],"-")</f>
        <v>-</v>
      </c>
      <c r="R23" s="162" t="str">
        <f>IF(Tabela133914[[#This Row],[Diagnóstico]]="Não Prenha",Tabela133914[[#This Row],[E.C.C DG]],"-")</f>
        <v>-</v>
      </c>
      <c r="S23" s="162"/>
      <c r="T23" s="162" t="str">
        <f>IF(Tabela133914[[#This Row],[Diagnóstico]]="Não Prenha",Tabela133914[[#This Row],[E.C.C. IA]],"-")</f>
        <v>-</v>
      </c>
      <c r="U23" s="162" t="str">
        <f>IF(Tabela133914[[#This Row],[Diagnóstico]]="Não Prenha",Tabela133914[[#This Row],[Raça IA]],"-")</f>
        <v>-</v>
      </c>
      <c r="V23" s="162"/>
      <c r="W23" s="162">
        <f>Tabela133914[[#This Row],[Categoria]]</f>
        <v>0</v>
      </c>
      <c r="X23" s="162"/>
      <c r="Y23" s="162"/>
      <c r="Z23" s="162"/>
      <c r="AA23" s="162"/>
      <c r="AB23" s="150" t="str">
        <f t="shared" si="1"/>
        <v/>
      </c>
      <c r="AD23" s="154"/>
      <c r="AE23" s="155" t="str">
        <f>IF(Tabela131241015[[#This Row],[Diagnóstico]]="Não Prenha ",Tabela133914[[#This Row],[Vaca]],"-")</f>
        <v>-</v>
      </c>
      <c r="AF23" s="162"/>
      <c r="AG23" s="162"/>
      <c r="AH23" s="162"/>
      <c r="AI23" s="162"/>
      <c r="AJ23" s="162"/>
      <c r="AK23" s="162">
        <f>Tabela133914[[#This Row],[Categoria]]</f>
        <v>0</v>
      </c>
      <c r="AL23" s="162"/>
      <c r="AM23" s="162"/>
      <c r="AN23" s="162"/>
      <c r="AO23" s="162"/>
      <c r="AP23" s="150" t="str">
        <f t="shared" si="2"/>
        <v/>
      </c>
    </row>
    <row r="24" spans="1:42" x14ac:dyDescent="0.25">
      <c r="A24" s="156"/>
      <c r="B24" s="154"/>
      <c r="C24" s="155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50" t="str">
        <f t="shared" si="0"/>
        <v/>
      </c>
      <c r="P24" s="154"/>
      <c r="Q24" s="155" t="str">
        <f>IF(Tabela133914[[#This Row],[Diagnóstico]]="Não Prenha",Tabela133914[[#This Row],[Vaca]],"-")</f>
        <v>-</v>
      </c>
      <c r="R24" s="162" t="str">
        <f>IF(Tabela133914[[#This Row],[Diagnóstico]]="Não Prenha",Tabela133914[[#This Row],[E.C.C DG]],"-")</f>
        <v>-</v>
      </c>
      <c r="S24" s="162"/>
      <c r="T24" s="162" t="str">
        <f>IF(Tabela133914[[#This Row],[Diagnóstico]]="Não Prenha",Tabela133914[[#This Row],[E.C.C. IA]],"-")</f>
        <v>-</v>
      </c>
      <c r="U24" s="162" t="str">
        <f>IF(Tabela133914[[#This Row],[Diagnóstico]]="Não Prenha",Tabela133914[[#This Row],[Raça IA]],"-")</f>
        <v>-</v>
      </c>
      <c r="V24" s="162"/>
      <c r="W24" s="162">
        <f>Tabela133914[[#This Row],[Categoria]]</f>
        <v>0</v>
      </c>
      <c r="X24" s="162"/>
      <c r="Y24" s="162"/>
      <c r="Z24" s="162"/>
      <c r="AA24" s="162"/>
      <c r="AB24" s="150" t="str">
        <f t="shared" si="1"/>
        <v/>
      </c>
      <c r="AD24" s="154"/>
      <c r="AE24" s="155" t="str">
        <f>IF(Tabela131241015[[#This Row],[Diagnóstico]]="Não Prenha ",Tabela133914[[#This Row],[Vaca]],"-")</f>
        <v>-</v>
      </c>
      <c r="AF24" s="162"/>
      <c r="AG24" s="162"/>
      <c r="AH24" s="162"/>
      <c r="AI24" s="162"/>
      <c r="AJ24" s="162"/>
      <c r="AK24" s="162">
        <f>Tabela133914[[#This Row],[Categoria]]</f>
        <v>0</v>
      </c>
      <c r="AL24" s="162"/>
      <c r="AM24" s="162"/>
      <c r="AN24" s="162"/>
      <c r="AO24" s="162"/>
      <c r="AP24" s="150" t="str">
        <f t="shared" si="2"/>
        <v/>
      </c>
    </row>
    <row r="25" spans="1:42" ht="17.25" customHeight="1" x14ac:dyDescent="0.25">
      <c r="A25" s="156"/>
      <c r="B25" s="154"/>
      <c r="C25" s="155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50" t="str">
        <f t="shared" si="0"/>
        <v/>
      </c>
      <c r="P25" s="154"/>
      <c r="Q25" s="155" t="str">
        <f>IF(Tabela133914[[#This Row],[Diagnóstico]]="Não Prenha",Tabela133914[[#This Row],[Vaca]],"-")</f>
        <v>-</v>
      </c>
      <c r="R25" s="162" t="str">
        <f>IF(Tabela133914[[#This Row],[Diagnóstico]]="Não Prenha",Tabela133914[[#This Row],[E.C.C DG]],"-")</f>
        <v>-</v>
      </c>
      <c r="S25" s="162"/>
      <c r="T25" s="162" t="str">
        <f>IF(Tabela133914[[#This Row],[Diagnóstico]]="Não Prenha",Tabela133914[[#This Row],[E.C.C. IA]],"-")</f>
        <v>-</v>
      </c>
      <c r="U25" s="162" t="str">
        <f>IF(Tabela133914[[#This Row],[Diagnóstico]]="Não Prenha",Tabela133914[[#This Row],[Raça IA]],"-")</f>
        <v>-</v>
      </c>
      <c r="V25" s="162"/>
      <c r="W25" s="162">
        <f>Tabela133914[[#This Row],[Categoria]]</f>
        <v>0</v>
      </c>
      <c r="X25" s="162"/>
      <c r="Y25" s="162"/>
      <c r="Z25" s="162"/>
      <c r="AA25" s="162"/>
      <c r="AB25" s="150" t="str">
        <f t="shared" si="1"/>
        <v/>
      </c>
      <c r="AD25" s="154"/>
      <c r="AE25" s="155" t="str">
        <f>IF(Tabela131241015[[#This Row],[Diagnóstico]]="Não Prenha ",Tabela133914[[#This Row],[Vaca]],"-")</f>
        <v>-</v>
      </c>
      <c r="AF25" s="162"/>
      <c r="AG25" s="162"/>
      <c r="AH25" s="162"/>
      <c r="AI25" s="162"/>
      <c r="AJ25" s="162"/>
      <c r="AK25" s="162">
        <f>Tabela133914[[#This Row],[Categoria]]</f>
        <v>0</v>
      </c>
      <c r="AL25" s="162"/>
      <c r="AM25" s="162"/>
      <c r="AN25" s="162"/>
      <c r="AO25" s="162"/>
      <c r="AP25" s="150" t="str">
        <f t="shared" si="2"/>
        <v/>
      </c>
    </row>
    <row r="26" spans="1:42" x14ac:dyDescent="0.25">
      <c r="A26" s="156"/>
      <c r="B26" s="154"/>
      <c r="C26" s="155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50" t="str">
        <f t="shared" si="0"/>
        <v/>
      </c>
      <c r="P26" s="154"/>
      <c r="Q26" s="155" t="str">
        <f>IF(Tabela133914[[#This Row],[Diagnóstico]]="Não Prenha",Tabela133914[[#This Row],[Vaca]],"-")</f>
        <v>-</v>
      </c>
      <c r="R26" s="162" t="str">
        <f>IF(Tabela133914[[#This Row],[Diagnóstico]]="Não Prenha",Tabela133914[[#This Row],[E.C.C DG]],"-")</f>
        <v>-</v>
      </c>
      <c r="S26" s="162"/>
      <c r="T26" s="162" t="str">
        <f>IF(Tabela133914[[#This Row],[Diagnóstico]]="Não Prenha",Tabela133914[[#This Row],[E.C.C. IA]],"-")</f>
        <v>-</v>
      </c>
      <c r="U26" s="162" t="str">
        <f>IF(Tabela133914[[#This Row],[Diagnóstico]]="Não Prenha",Tabela133914[[#This Row],[Raça IA]],"-")</f>
        <v>-</v>
      </c>
      <c r="V26" s="162"/>
      <c r="W26" s="162">
        <f>Tabela133914[[#This Row],[Categoria]]</f>
        <v>0</v>
      </c>
      <c r="X26" s="162"/>
      <c r="Y26" s="162"/>
      <c r="Z26" s="162"/>
      <c r="AA26" s="162"/>
      <c r="AB26" s="150" t="str">
        <f t="shared" si="1"/>
        <v/>
      </c>
      <c r="AD26" s="154"/>
      <c r="AE26" s="155" t="str">
        <f>IF(Tabela131241015[[#This Row],[Diagnóstico]]="Não Prenha ",Tabela133914[[#This Row],[Vaca]],"-")</f>
        <v>-</v>
      </c>
      <c r="AF26" s="162"/>
      <c r="AG26" s="162"/>
      <c r="AH26" s="162"/>
      <c r="AI26" s="162"/>
      <c r="AJ26" s="162"/>
      <c r="AK26" s="162">
        <f>Tabela133914[[#This Row],[Categoria]]</f>
        <v>0</v>
      </c>
      <c r="AL26" s="162"/>
      <c r="AM26" s="162"/>
      <c r="AN26" s="162"/>
      <c r="AO26" s="162"/>
      <c r="AP26" s="150" t="str">
        <f t="shared" si="2"/>
        <v/>
      </c>
    </row>
    <row r="27" spans="1:42" x14ac:dyDescent="0.25">
      <c r="A27" s="156"/>
      <c r="B27" s="154"/>
      <c r="C27" s="155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50" t="str">
        <f t="shared" si="0"/>
        <v/>
      </c>
      <c r="P27" s="154"/>
      <c r="Q27" s="155" t="str">
        <f>IF(Tabela133914[[#This Row],[Diagnóstico]]="Não Prenha",Tabela133914[[#This Row],[Vaca]],"-")</f>
        <v>-</v>
      </c>
      <c r="R27" s="162" t="str">
        <f>IF(Tabela133914[[#This Row],[Diagnóstico]]="Não Prenha",Tabela133914[[#This Row],[E.C.C DG]],"-")</f>
        <v>-</v>
      </c>
      <c r="S27" s="162"/>
      <c r="T27" s="162" t="str">
        <f>IF(Tabela133914[[#This Row],[Diagnóstico]]="Não Prenha",Tabela133914[[#This Row],[E.C.C. IA]],"-")</f>
        <v>-</v>
      </c>
      <c r="U27" s="162" t="str">
        <f>IF(Tabela133914[[#This Row],[Diagnóstico]]="Não Prenha",Tabela133914[[#This Row],[Raça IA]],"-")</f>
        <v>-</v>
      </c>
      <c r="V27" s="162"/>
      <c r="W27" s="162">
        <f>Tabela133914[[#This Row],[Categoria]]</f>
        <v>0</v>
      </c>
      <c r="X27" s="162"/>
      <c r="Y27" s="162"/>
      <c r="Z27" s="162"/>
      <c r="AA27" s="162"/>
      <c r="AB27" s="150" t="str">
        <f t="shared" si="1"/>
        <v/>
      </c>
      <c r="AD27" s="154"/>
      <c r="AE27" s="155" t="str">
        <f>IF(Tabela131241015[[#This Row],[Diagnóstico]]="Não Prenha ",Tabela133914[[#This Row],[Vaca]],"-")</f>
        <v>-</v>
      </c>
      <c r="AF27" s="162"/>
      <c r="AG27" s="162"/>
      <c r="AH27" s="162"/>
      <c r="AI27" s="162"/>
      <c r="AJ27" s="162"/>
      <c r="AK27" s="162">
        <f>Tabela133914[[#This Row],[Categoria]]</f>
        <v>0</v>
      </c>
      <c r="AL27" s="162"/>
      <c r="AM27" s="162"/>
      <c r="AN27" s="162"/>
      <c r="AO27" s="162"/>
      <c r="AP27" s="150" t="str">
        <f t="shared" si="2"/>
        <v/>
      </c>
    </row>
    <row r="28" spans="1:42" x14ac:dyDescent="0.25">
      <c r="A28" s="156"/>
      <c r="B28" s="154"/>
      <c r="C28" s="155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50" t="str">
        <f t="shared" si="0"/>
        <v/>
      </c>
      <c r="P28" s="154"/>
      <c r="Q28" s="155" t="str">
        <f>IF(Tabela133914[[#This Row],[Diagnóstico]]="Não Prenha",Tabela133914[[#This Row],[Vaca]],"-")</f>
        <v>-</v>
      </c>
      <c r="R28" s="162" t="str">
        <f>IF(Tabela133914[[#This Row],[Diagnóstico]]="Não Prenha",Tabela133914[[#This Row],[E.C.C DG]],"-")</f>
        <v>-</v>
      </c>
      <c r="S28" s="162"/>
      <c r="T28" s="162" t="str">
        <f>IF(Tabela133914[[#This Row],[Diagnóstico]]="Não Prenha",Tabela133914[[#This Row],[E.C.C. IA]],"-")</f>
        <v>-</v>
      </c>
      <c r="U28" s="162" t="str">
        <f>IF(Tabela133914[[#This Row],[Diagnóstico]]="Não Prenha",Tabela133914[[#This Row],[Raça IA]],"-")</f>
        <v>-</v>
      </c>
      <c r="V28" s="162"/>
      <c r="W28" s="162">
        <f>Tabela133914[[#This Row],[Categoria]]</f>
        <v>0</v>
      </c>
      <c r="X28" s="162"/>
      <c r="Y28" s="162"/>
      <c r="Z28" s="162"/>
      <c r="AA28" s="162"/>
      <c r="AB28" s="150" t="str">
        <f t="shared" si="1"/>
        <v/>
      </c>
      <c r="AD28" s="154"/>
      <c r="AE28" s="155" t="str">
        <f>IF(Tabela131241015[[#This Row],[Diagnóstico]]="Não Prenha ",Tabela133914[[#This Row],[Vaca]],"-")</f>
        <v>-</v>
      </c>
      <c r="AF28" s="162"/>
      <c r="AG28" s="162"/>
      <c r="AH28" s="162"/>
      <c r="AI28" s="162"/>
      <c r="AJ28" s="162"/>
      <c r="AK28" s="162">
        <f>Tabela133914[[#This Row],[Categoria]]</f>
        <v>0</v>
      </c>
      <c r="AL28" s="162"/>
      <c r="AM28" s="162"/>
      <c r="AN28" s="162"/>
      <c r="AO28" s="162"/>
      <c r="AP28" s="150" t="str">
        <f t="shared" si="2"/>
        <v/>
      </c>
    </row>
    <row r="29" spans="1:42" x14ac:dyDescent="0.25">
      <c r="A29" s="156"/>
      <c r="B29" s="154"/>
      <c r="C29" s="155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50" t="str">
        <f t="shared" si="0"/>
        <v/>
      </c>
      <c r="P29" s="154"/>
      <c r="Q29" s="155" t="str">
        <f>IF(Tabela133914[[#This Row],[Diagnóstico]]="Não Prenha",Tabela133914[[#This Row],[Vaca]],"-")</f>
        <v>-</v>
      </c>
      <c r="R29" s="162" t="str">
        <f>IF(Tabela133914[[#This Row],[Diagnóstico]]="Não Prenha",Tabela133914[[#This Row],[E.C.C DG]],"-")</f>
        <v>-</v>
      </c>
      <c r="S29" s="162"/>
      <c r="T29" s="162" t="str">
        <f>IF(Tabela133914[[#This Row],[Diagnóstico]]="Não Prenha",Tabela133914[[#This Row],[E.C.C. IA]],"-")</f>
        <v>-</v>
      </c>
      <c r="U29" s="162" t="str">
        <f>IF(Tabela133914[[#This Row],[Diagnóstico]]="Não Prenha",Tabela133914[[#This Row],[Raça IA]],"-")</f>
        <v>-</v>
      </c>
      <c r="V29" s="162"/>
      <c r="W29" s="162">
        <f>Tabela133914[[#This Row],[Categoria]]</f>
        <v>0</v>
      </c>
      <c r="X29" s="162"/>
      <c r="Y29" s="162"/>
      <c r="Z29" s="162"/>
      <c r="AA29" s="162"/>
      <c r="AB29" s="150" t="str">
        <f t="shared" si="1"/>
        <v/>
      </c>
      <c r="AD29" s="154"/>
      <c r="AE29" s="155" t="str">
        <f>IF(Tabela131241015[[#This Row],[Diagnóstico]]="Não Prenha ",Tabela133914[[#This Row],[Vaca]],"-")</f>
        <v>-</v>
      </c>
      <c r="AF29" s="162"/>
      <c r="AG29" s="162"/>
      <c r="AH29" s="162"/>
      <c r="AI29" s="162"/>
      <c r="AJ29" s="162"/>
      <c r="AK29" s="162">
        <f>Tabela133914[[#This Row],[Categoria]]</f>
        <v>0</v>
      </c>
      <c r="AL29" s="162"/>
      <c r="AM29" s="162"/>
      <c r="AN29" s="162"/>
      <c r="AO29" s="162"/>
      <c r="AP29" s="150" t="str">
        <f t="shared" si="2"/>
        <v/>
      </c>
    </row>
    <row r="30" spans="1:42" x14ac:dyDescent="0.25">
      <c r="A30" s="156"/>
      <c r="B30" s="154"/>
      <c r="C30" s="155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50" t="str">
        <f t="shared" si="0"/>
        <v/>
      </c>
      <c r="P30" s="154"/>
      <c r="Q30" s="155" t="str">
        <f>IF(Tabela133914[[#This Row],[Diagnóstico]]="Não Prenha",Tabela133914[[#This Row],[Vaca]],"-")</f>
        <v>-</v>
      </c>
      <c r="R30" s="162" t="str">
        <f>IF(Tabela133914[[#This Row],[Diagnóstico]]="Não Prenha",Tabela133914[[#This Row],[E.C.C DG]],"-")</f>
        <v>-</v>
      </c>
      <c r="S30" s="162"/>
      <c r="T30" s="162" t="str">
        <f>IF(Tabela133914[[#This Row],[Diagnóstico]]="Não Prenha",Tabela133914[[#This Row],[E.C.C. IA]],"-")</f>
        <v>-</v>
      </c>
      <c r="U30" s="162" t="str">
        <f>IF(Tabela133914[[#This Row],[Diagnóstico]]="Não Prenha",Tabela133914[[#This Row],[Raça IA]],"-")</f>
        <v>-</v>
      </c>
      <c r="V30" s="162"/>
      <c r="W30" s="162">
        <f>Tabela133914[[#This Row],[Categoria]]</f>
        <v>0</v>
      </c>
      <c r="X30" s="162"/>
      <c r="Y30" s="162"/>
      <c r="Z30" s="162"/>
      <c r="AA30" s="162"/>
      <c r="AB30" s="150" t="str">
        <f t="shared" si="1"/>
        <v/>
      </c>
      <c r="AD30" s="154"/>
      <c r="AE30" s="155" t="str">
        <f>IF(Tabela131241015[[#This Row],[Diagnóstico]]="Não Prenha ",Tabela133914[[#This Row],[Vaca]],"-")</f>
        <v>-</v>
      </c>
      <c r="AF30" s="162"/>
      <c r="AG30" s="162"/>
      <c r="AH30" s="162"/>
      <c r="AI30" s="162"/>
      <c r="AJ30" s="162"/>
      <c r="AK30" s="162">
        <f>Tabela133914[[#This Row],[Categoria]]</f>
        <v>0</v>
      </c>
      <c r="AL30" s="162"/>
      <c r="AM30" s="162"/>
      <c r="AN30" s="162"/>
      <c r="AO30" s="162"/>
      <c r="AP30" s="150" t="str">
        <f t="shared" si="2"/>
        <v/>
      </c>
    </row>
    <row r="31" spans="1:42" x14ac:dyDescent="0.25">
      <c r="A31" s="156"/>
      <c r="B31" s="154"/>
      <c r="C31" s="155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50" t="str">
        <f t="shared" si="0"/>
        <v/>
      </c>
      <c r="P31" s="154"/>
      <c r="Q31" s="155" t="str">
        <f>IF(Tabela133914[[#This Row],[Diagnóstico]]="Não Prenha",Tabela133914[[#This Row],[Vaca]],"-")</f>
        <v>-</v>
      </c>
      <c r="R31" s="162" t="str">
        <f>IF(Tabela133914[[#This Row],[Diagnóstico]]="Não Prenha",Tabela133914[[#This Row],[E.C.C DG]],"-")</f>
        <v>-</v>
      </c>
      <c r="S31" s="162"/>
      <c r="T31" s="162" t="str">
        <f>IF(Tabela133914[[#This Row],[Diagnóstico]]="Não Prenha",Tabela133914[[#This Row],[E.C.C. IA]],"-")</f>
        <v>-</v>
      </c>
      <c r="U31" s="162" t="str">
        <f>IF(Tabela133914[[#This Row],[Diagnóstico]]="Não Prenha",Tabela133914[[#This Row],[Raça IA]],"-")</f>
        <v>-</v>
      </c>
      <c r="V31" s="162"/>
      <c r="W31" s="162">
        <f>Tabela133914[[#This Row],[Categoria]]</f>
        <v>0</v>
      </c>
      <c r="X31" s="162"/>
      <c r="Y31" s="162"/>
      <c r="Z31" s="162"/>
      <c r="AA31" s="162"/>
      <c r="AB31" s="150" t="str">
        <f t="shared" si="1"/>
        <v/>
      </c>
      <c r="AD31" s="154"/>
      <c r="AE31" s="155" t="str">
        <f>IF(Tabela131241015[[#This Row],[Diagnóstico]]="Não Prenha ",Tabela133914[[#This Row],[Vaca]],"-")</f>
        <v>-</v>
      </c>
      <c r="AF31" s="162"/>
      <c r="AG31" s="162"/>
      <c r="AH31" s="162"/>
      <c r="AI31" s="162"/>
      <c r="AJ31" s="162"/>
      <c r="AK31" s="162">
        <f>Tabela133914[[#This Row],[Categoria]]</f>
        <v>0</v>
      </c>
      <c r="AL31" s="162"/>
      <c r="AM31" s="162"/>
      <c r="AN31" s="162"/>
      <c r="AO31" s="162"/>
      <c r="AP31" s="150" t="str">
        <f t="shared" si="2"/>
        <v/>
      </c>
    </row>
    <row r="32" spans="1:42" x14ac:dyDescent="0.25">
      <c r="A32" s="156"/>
      <c r="B32" s="154"/>
      <c r="C32" s="155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50" t="str">
        <f t="shared" si="0"/>
        <v/>
      </c>
      <c r="P32" s="154"/>
      <c r="Q32" s="155" t="str">
        <f>IF(Tabela133914[[#This Row],[Diagnóstico]]="Não Prenha",Tabela133914[[#This Row],[Vaca]],"-")</f>
        <v>-</v>
      </c>
      <c r="R32" s="162" t="str">
        <f>IF(Tabela133914[[#This Row],[Diagnóstico]]="Não Prenha",Tabela133914[[#This Row],[E.C.C DG]],"-")</f>
        <v>-</v>
      </c>
      <c r="S32" s="162"/>
      <c r="T32" s="162" t="str">
        <f>IF(Tabela133914[[#This Row],[Diagnóstico]]="Não Prenha",Tabela133914[[#This Row],[E.C.C. IA]],"-")</f>
        <v>-</v>
      </c>
      <c r="U32" s="162" t="str">
        <f>IF(Tabela133914[[#This Row],[Diagnóstico]]="Não Prenha",Tabela133914[[#This Row],[Raça IA]],"-")</f>
        <v>-</v>
      </c>
      <c r="V32" s="162"/>
      <c r="W32" s="162">
        <f>Tabela133914[[#This Row],[Categoria]]</f>
        <v>0</v>
      </c>
      <c r="X32" s="162"/>
      <c r="Y32" s="162"/>
      <c r="Z32" s="162"/>
      <c r="AA32" s="162"/>
      <c r="AB32" s="150" t="str">
        <f t="shared" si="1"/>
        <v/>
      </c>
      <c r="AD32" s="154"/>
      <c r="AE32" s="155" t="str">
        <f>IF(Tabela131241015[[#This Row],[Diagnóstico]]="Não Prenha ",Tabela133914[[#This Row],[Vaca]],"-")</f>
        <v>-</v>
      </c>
      <c r="AF32" s="162"/>
      <c r="AG32" s="162"/>
      <c r="AH32" s="162"/>
      <c r="AI32" s="162"/>
      <c r="AJ32" s="162"/>
      <c r="AK32" s="162">
        <f>Tabela133914[[#This Row],[Categoria]]</f>
        <v>0</v>
      </c>
      <c r="AL32" s="162"/>
      <c r="AM32" s="162"/>
      <c r="AN32" s="162"/>
      <c r="AO32" s="162"/>
      <c r="AP32" s="150" t="str">
        <f t="shared" si="2"/>
        <v/>
      </c>
    </row>
    <row r="33" spans="1:42" s="144" customFormat="1" x14ac:dyDescent="0.25">
      <c r="A33" s="156"/>
      <c r="B33" s="154"/>
      <c r="C33" s="155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50" t="str">
        <f t="shared" si="0"/>
        <v/>
      </c>
      <c r="P33" s="154"/>
      <c r="Q33" s="155" t="str">
        <f>IF(Tabela133914[[#This Row],[Diagnóstico]]="Não Prenha",Tabela133914[[#This Row],[Vaca]],"-")</f>
        <v>-</v>
      </c>
      <c r="R33" s="162" t="str">
        <f>IF(Tabela133914[[#This Row],[Diagnóstico]]="Não Prenha",Tabela133914[[#This Row],[E.C.C DG]],"-")</f>
        <v>-</v>
      </c>
      <c r="S33" s="162"/>
      <c r="T33" s="162" t="str">
        <f>IF(Tabela133914[[#This Row],[Diagnóstico]]="Não Prenha",Tabela133914[[#This Row],[E.C.C. IA]],"-")</f>
        <v>-</v>
      </c>
      <c r="U33" s="162" t="str">
        <f>IF(Tabela133914[[#This Row],[Diagnóstico]]="Não Prenha",Tabela133914[[#This Row],[Raça IA]],"-")</f>
        <v>-</v>
      </c>
      <c r="V33" s="162"/>
      <c r="W33" s="162">
        <f>Tabela133914[[#This Row],[Categoria]]</f>
        <v>0</v>
      </c>
      <c r="X33" s="162"/>
      <c r="Y33" s="162"/>
      <c r="Z33" s="162"/>
      <c r="AA33" s="162"/>
      <c r="AB33" s="150" t="str">
        <f t="shared" si="1"/>
        <v/>
      </c>
      <c r="AD33" s="154"/>
      <c r="AE33" s="155" t="str">
        <f>IF(Tabela131241015[[#This Row],[Diagnóstico]]="Não Prenha ",Tabela133914[[#This Row],[Vaca]],"-")</f>
        <v>-</v>
      </c>
      <c r="AF33" s="162"/>
      <c r="AG33" s="162"/>
      <c r="AH33" s="162"/>
      <c r="AI33" s="162"/>
      <c r="AJ33" s="162"/>
      <c r="AK33" s="162">
        <f>Tabela133914[[#This Row],[Categoria]]</f>
        <v>0</v>
      </c>
      <c r="AL33" s="162"/>
      <c r="AM33" s="162"/>
      <c r="AN33" s="162"/>
      <c r="AO33" s="162"/>
      <c r="AP33" s="150" t="str">
        <f t="shared" si="2"/>
        <v/>
      </c>
    </row>
    <row r="34" spans="1:42" s="144" customFormat="1" x14ac:dyDescent="0.25">
      <c r="A34" s="156"/>
      <c r="B34" s="154"/>
      <c r="C34" s="155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50" t="str">
        <f t="shared" si="0"/>
        <v/>
      </c>
      <c r="P34" s="154"/>
      <c r="Q34" s="155" t="str">
        <f>IF(Tabela133914[[#This Row],[Diagnóstico]]="Não Prenha",Tabela133914[[#This Row],[Vaca]],"-")</f>
        <v>-</v>
      </c>
      <c r="R34" s="162" t="str">
        <f>IF(Tabela133914[[#This Row],[Diagnóstico]]="Não Prenha",Tabela133914[[#This Row],[E.C.C DG]],"-")</f>
        <v>-</v>
      </c>
      <c r="S34" s="162"/>
      <c r="T34" s="162" t="str">
        <f>IF(Tabela133914[[#This Row],[Diagnóstico]]="Não Prenha",Tabela133914[[#This Row],[E.C.C. IA]],"-")</f>
        <v>-</v>
      </c>
      <c r="U34" s="162" t="str">
        <f>IF(Tabela133914[[#This Row],[Diagnóstico]]="Não Prenha",Tabela133914[[#This Row],[Raça IA]],"-")</f>
        <v>-</v>
      </c>
      <c r="V34" s="162"/>
      <c r="W34" s="162">
        <f>Tabela133914[[#This Row],[Categoria]]</f>
        <v>0</v>
      </c>
      <c r="X34" s="162"/>
      <c r="Y34" s="162"/>
      <c r="Z34" s="162"/>
      <c r="AA34" s="162"/>
      <c r="AB34" s="150" t="str">
        <f t="shared" si="1"/>
        <v/>
      </c>
      <c r="AD34" s="154"/>
      <c r="AE34" s="155" t="str">
        <f>IF(Tabela131241015[[#This Row],[Diagnóstico]]="Não Prenha ",Tabela133914[[#This Row],[Vaca]],"-")</f>
        <v>-</v>
      </c>
      <c r="AF34" s="162"/>
      <c r="AG34" s="162"/>
      <c r="AH34" s="162"/>
      <c r="AI34" s="162"/>
      <c r="AJ34" s="162"/>
      <c r="AK34" s="162">
        <f>Tabela133914[[#This Row],[Categoria]]</f>
        <v>0</v>
      </c>
      <c r="AL34" s="162"/>
      <c r="AM34" s="162"/>
      <c r="AN34" s="162"/>
      <c r="AO34" s="162"/>
      <c r="AP34" s="150" t="str">
        <f t="shared" si="2"/>
        <v/>
      </c>
    </row>
    <row r="35" spans="1:42" s="144" customFormat="1" x14ac:dyDescent="0.25">
      <c r="A35" s="156"/>
      <c r="B35" s="154"/>
      <c r="C35" s="155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50" t="str">
        <f t="shared" si="0"/>
        <v/>
      </c>
      <c r="P35" s="154"/>
      <c r="Q35" s="155" t="str">
        <f>IF(Tabela133914[[#This Row],[Diagnóstico]]="Não Prenha",Tabela133914[[#This Row],[Vaca]],"-")</f>
        <v>-</v>
      </c>
      <c r="R35" s="162" t="str">
        <f>IF(Tabela133914[[#This Row],[Diagnóstico]]="Não Prenha",Tabela133914[[#This Row],[E.C.C DG]],"-")</f>
        <v>-</v>
      </c>
      <c r="S35" s="162"/>
      <c r="T35" s="162" t="str">
        <f>IF(Tabela133914[[#This Row],[Diagnóstico]]="Não Prenha",Tabela133914[[#This Row],[E.C.C. IA]],"-")</f>
        <v>-</v>
      </c>
      <c r="U35" s="162" t="str">
        <f>IF(Tabela133914[[#This Row],[Diagnóstico]]="Não Prenha",Tabela133914[[#This Row],[Raça IA]],"-")</f>
        <v>-</v>
      </c>
      <c r="V35" s="162"/>
      <c r="W35" s="162">
        <f>Tabela133914[[#This Row],[Categoria]]</f>
        <v>0</v>
      </c>
      <c r="X35" s="162"/>
      <c r="Y35" s="162"/>
      <c r="Z35" s="162"/>
      <c r="AA35" s="162"/>
      <c r="AB35" s="150" t="str">
        <f t="shared" si="1"/>
        <v/>
      </c>
      <c r="AD35" s="154"/>
      <c r="AE35" s="155" t="str">
        <f>IF(Tabela131241015[[#This Row],[Diagnóstico]]="Não Prenha ",Tabela133914[[#This Row],[Vaca]],"-")</f>
        <v>-</v>
      </c>
      <c r="AF35" s="162"/>
      <c r="AG35" s="162"/>
      <c r="AH35" s="162"/>
      <c r="AI35" s="162"/>
      <c r="AJ35" s="162"/>
      <c r="AK35" s="162">
        <f>Tabela133914[[#This Row],[Categoria]]</f>
        <v>0</v>
      </c>
      <c r="AL35" s="162"/>
      <c r="AM35" s="162"/>
      <c r="AN35" s="162"/>
      <c r="AO35" s="162"/>
      <c r="AP35" s="150" t="str">
        <f t="shared" si="2"/>
        <v/>
      </c>
    </row>
    <row r="36" spans="1:42" s="144" customFormat="1" x14ac:dyDescent="0.25">
      <c r="A36" s="156"/>
      <c r="B36" s="154"/>
      <c r="C36" s="155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50" t="str">
        <f t="shared" si="0"/>
        <v/>
      </c>
      <c r="P36" s="154"/>
      <c r="Q36" s="155" t="str">
        <f>IF(Tabela133914[[#This Row],[Diagnóstico]]="Não Prenha",Tabela133914[[#This Row],[Vaca]],"-")</f>
        <v>-</v>
      </c>
      <c r="R36" s="162" t="str">
        <f>IF(Tabela133914[[#This Row],[Diagnóstico]]="Não Prenha",Tabela133914[[#This Row],[E.C.C DG]],"-")</f>
        <v>-</v>
      </c>
      <c r="S36" s="162"/>
      <c r="T36" s="162" t="str">
        <f>IF(Tabela133914[[#This Row],[Diagnóstico]]="Não Prenha",Tabela133914[[#This Row],[E.C.C. IA]],"-")</f>
        <v>-</v>
      </c>
      <c r="U36" s="162" t="str">
        <f>IF(Tabela133914[[#This Row],[Diagnóstico]]="Não Prenha",Tabela133914[[#This Row],[Raça IA]],"-")</f>
        <v>-</v>
      </c>
      <c r="V36" s="162"/>
      <c r="W36" s="162">
        <f>Tabela133914[[#This Row],[Categoria]]</f>
        <v>0</v>
      </c>
      <c r="X36" s="162"/>
      <c r="Y36" s="162"/>
      <c r="Z36" s="162"/>
      <c r="AA36" s="162"/>
      <c r="AB36" s="150" t="str">
        <f t="shared" si="1"/>
        <v/>
      </c>
      <c r="AD36" s="154"/>
      <c r="AE36" s="155" t="str">
        <f>IF(Tabela131241015[[#This Row],[Diagnóstico]]="Não Prenha ",Tabela133914[[#This Row],[Vaca]],"-")</f>
        <v>-</v>
      </c>
      <c r="AF36" s="162"/>
      <c r="AG36" s="162"/>
      <c r="AH36" s="162"/>
      <c r="AI36" s="162"/>
      <c r="AJ36" s="162"/>
      <c r="AK36" s="162">
        <f>Tabela133914[[#This Row],[Categoria]]</f>
        <v>0</v>
      </c>
      <c r="AL36" s="162"/>
      <c r="AM36" s="162"/>
      <c r="AN36" s="162"/>
      <c r="AO36" s="162"/>
      <c r="AP36" s="150" t="str">
        <f t="shared" si="2"/>
        <v/>
      </c>
    </row>
    <row r="37" spans="1:42" s="144" customFormat="1" x14ac:dyDescent="0.25">
      <c r="A37" s="156"/>
      <c r="B37" s="154"/>
      <c r="C37" s="155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50" t="str">
        <f t="shared" si="0"/>
        <v/>
      </c>
      <c r="P37" s="154"/>
      <c r="Q37" s="155" t="str">
        <f>IF(Tabela133914[[#This Row],[Diagnóstico]]="Não Prenha",Tabela133914[[#This Row],[Vaca]],"-")</f>
        <v>-</v>
      </c>
      <c r="R37" s="162" t="str">
        <f>IF(Tabela133914[[#This Row],[Diagnóstico]]="Não Prenha",Tabela133914[[#This Row],[E.C.C DG]],"-")</f>
        <v>-</v>
      </c>
      <c r="S37" s="162"/>
      <c r="T37" s="162" t="str">
        <f>IF(Tabela133914[[#This Row],[Diagnóstico]]="Não Prenha",Tabela133914[[#This Row],[E.C.C. IA]],"-")</f>
        <v>-</v>
      </c>
      <c r="U37" s="162" t="str">
        <f>IF(Tabela133914[[#This Row],[Diagnóstico]]="Não Prenha",Tabela133914[[#This Row],[Raça IA]],"-")</f>
        <v>-</v>
      </c>
      <c r="V37" s="162"/>
      <c r="W37" s="162">
        <f>Tabela133914[[#This Row],[Categoria]]</f>
        <v>0</v>
      </c>
      <c r="X37" s="162"/>
      <c r="Y37" s="162"/>
      <c r="Z37" s="162"/>
      <c r="AA37" s="162"/>
      <c r="AB37" s="150" t="str">
        <f t="shared" si="1"/>
        <v/>
      </c>
      <c r="AD37" s="154"/>
      <c r="AE37" s="155" t="str">
        <f>IF(Tabela131241015[[#This Row],[Diagnóstico]]="Não Prenha ",Tabela133914[[#This Row],[Vaca]],"-")</f>
        <v>-</v>
      </c>
      <c r="AF37" s="162"/>
      <c r="AG37" s="162"/>
      <c r="AH37" s="162"/>
      <c r="AI37" s="162"/>
      <c r="AJ37" s="162"/>
      <c r="AK37" s="162">
        <f>Tabela133914[[#This Row],[Categoria]]</f>
        <v>0</v>
      </c>
      <c r="AL37" s="162"/>
      <c r="AM37" s="162"/>
      <c r="AN37" s="162"/>
      <c r="AO37" s="162"/>
      <c r="AP37" s="150" t="str">
        <f t="shared" si="2"/>
        <v/>
      </c>
    </row>
    <row r="38" spans="1:42" s="144" customFormat="1" x14ac:dyDescent="0.25">
      <c r="A38" s="156"/>
      <c r="B38" s="154"/>
      <c r="C38" s="155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50" t="str">
        <f t="shared" si="0"/>
        <v/>
      </c>
      <c r="P38" s="154"/>
      <c r="Q38" s="155" t="str">
        <f>IF(Tabela133914[[#This Row],[Diagnóstico]]="Não Prenha",Tabela133914[[#This Row],[Vaca]],"-")</f>
        <v>-</v>
      </c>
      <c r="R38" s="162" t="str">
        <f>IF(Tabela133914[[#This Row],[Diagnóstico]]="Não Prenha",Tabela133914[[#This Row],[E.C.C DG]],"-")</f>
        <v>-</v>
      </c>
      <c r="S38" s="162"/>
      <c r="T38" s="162" t="str">
        <f>IF(Tabela133914[[#This Row],[Diagnóstico]]="Não Prenha",Tabela133914[[#This Row],[E.C.C. IA]],"-")</f>
        <v>-</v>
      </c>
      <c r="U38" s="162" t="str">
        <f>IF(Tabela133914[[#This Row],[Diagnóstico]]="Não Prenha",Tabela133914[[#This Row],[Raça IA]],"-")</f>
        <v>-</v>
      </c>
      <c r="V38" s="162"/>
      <c r="W38" s="162">
        <f>Tabela133914[[#This Row],[Categoria]]</f>
        <v>0</v>
      </c>
      <c r="X38" s="162"/>
      <c r="Y38" s="162"/>
      <c r="Z38" s="162"/>
      <c r="AA38" s="162"/>
      <c r="AB38" s="150" t="str">
        <f t="shared" si="1"/>
        <v/>
      </c>
      <c r="AD38" s="154"/>
      <c r="AE38" s="155" t="str">
        <f>IF(Tabela131241015[[#This Row],[Diagnóstico]]="Não Prenha ",Tabela133914[[#This Row],[Vaca]],"-")</f>
        <v>-</v>
      </c>
      <c r="AF38" s="162"/>
      <c r="AG38" s="162"/>
      <c r="AH38" s="162"/>
      <c r="AI38" s="162"/>
      <c r="AJ38" s="162"/>
      <c r="AK38" s="162">
        <f>Tabela133914[[#This Row],[Categoria]]</f>
        <v>0</v>
      </c>
      <c r="AL38" s="162"/>
      <c r="AM38" s="162"/>
      <c r="AN38" s="162"/>
      <c r="AO38" s="162"/>
      <c r="AP38" s="150" t="str">
        <f t="shared" si="2"/>
        <v/>
      </c>
    </row>
    <row r="39" spans="1:42" s="144" customFormat="1" x14ac:dyDescent="0.25">
      <c r="A39" s="156"/>
      <c r="B39" s="154"/>
      <c r="C39" s="155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50" t="str">
        <f t="shared" si="0"/>
        <v/>
      </c>
      <c r="P39" s="154"/>
      <c r="Q39" s="155" t="str">
        <f>IF(Tabela133914[[#This Row],[Diagnóstico]]="Não Prenha",Tabela133914[[#This Row],[Vaca]],"-")</f>
        <v>-</v>
      </c>
      <c r="R39" s="162" t="str">
        <f>IF(Tabela133914[[#This Row],[Diagnóstico]]="Não Prenha",Tabela133914[[#This Row],[E.C.C DG]],"-")</f>
        <v>-</v>
      </c>
      <c r="S39" s="162"/>
      <c r="T39" s="162" t="str">
        <f>IF(Tabela133914[[#This Row],[Diagnóstico]]="Não Prenha",Tabela133914[[#This Row],[E.C.C. IA]],"-")</f>
        <v>-</v>
      </c>
      <c r="U39" s="162" t="str">
        <f>IF(Tabela133914[[#This Row],[Diagnóstico]]="Não Prenha",Tabela133914[[#This Row],[Raça IA]],"-")</f>
        <v>-</v>
      </c>
      <c r="V39" s="162"/>
      <c r="W39" s="162">
        <f>Tabela133914[[#This Row],[Categoria]]</f>
        <v>0</v>
      </c>
      <c r="X39" s="162"/>
      <c r="Y39" s="162"/>
      <c r="Z39" s="162"/>
      <c r="AA39" s="162"/>
      <c r="AB39" s="150" t="str">
        <f t="shared" si="1"/>
        <v/>
      </c>
      <c r="AD39" s="154"/>
      <c r="AE39" s="155" t="str">
        <f>IF(Tabela131241015[[#This Row],[Diagnóstico]]="Não Prenha ",Tabela133914[[#This Row],[Vaca]],"-")</f>
        <v>-</v>
      </c>
      <c r="AF39" s="162"/>
      <c r="AG39" s="162"/>
      <c r="AH39" s="162"/>
      <c r="AI39" s="162"/>
      <c r="AJ39" s="162"/>
      <c r="AK39" s="162">
        <f>Tabela133914[[#This Row],[Categoria]]</f>
        <v>0</v>
      </c>
      <c r="AL39" s="162"/>
      <c r="AM39" s="162"/>
      <c r="AN39" s="162"/>
      <c r="AO39" s="162"/>
      <c r="AP39" s="150" t="str">
        <f t="shared" si="2"/>
        <v/>
      </c>
    </row>
    <row r="40" spans="1:42" s="144" customFormat="1" x14ac:dyDescent="0.25">
      <c r="A40" s="156"/>
      <c r="B40" s="154"/>
      <c r="C40" s="155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50" t="str">
        <f t="shared" si="0"/>
        <v/>
      </c>
      <c r="P40" s="154"/>
      <c r="Q40" s="155" t="str">
        <f>IF(Tabela133914[[#This Row],[Diagnóstico]]="Não Prenha",Tabela133914[[#This Row],[Vaca]],"-")</f>
        <v>-</v>
      </c>
      <c r="R40" s="162" t="str">
        <f>IF(Tabela133914[[#This Row],[Diagnóstico]]="Não Prenha",Tabela133914[[#This Row],[E.C.C DG]],"-")</f>
        <v>-</v>
      </c>
      <c r="S40" s="162"/>
      <c r="T40" s="162" t="str">
        <f>IF(Tabela133914[[#This Row],[Diagnóstico]]="Não Prenha",Tabela133914[[#This Row],[E.C.C. IA]],"-")</f>
        <v>-</v>
      </c>
      <c r="U40" s="162" t="str">
        <f>IF(Tabela133914[[#This Row],[Diagnóstico]]="Não Prenha",Tabela133914[[#This Row],[Raça IA]],"-")</f>
        <v>-</v>
      </c>
      <c r="V40" s="162"/>
      <c r="W40" s="162">
        <f>Tabela133914[[#This Row],[Categoria]]</f>
        <v>0</v>
      </c>
      <c r="X40" s="162"/>
      <c r="Y40" s="162"/>
      <c r="Z40" s="162"/>
      <c r="AA40" s="162"/>
      <c r="AB40" s="150" t="str">
        <f t="shared" si="1"/>
        <v/>
      </c>
      <c r="AD40" s="154"/>
      <c r="AE40" s="155" t="str">
        <f>IF(Tabela131241015[[#This Row],[Diagnóstico]]="Não Prenha ",Tabela133914[[#This Row],[Vaca]],"-")</f>
        <v>-</v>
      </c>
      <c r="AF40" s="162"/>
      <c r="AG40" s="162"/>
      <c r="AH40" s="162"/>
      <c r="AI40" s="162"/>
      <c r="AJ40" s="162"/>
      <c r="AK40" s="162">
        <f>Tabela133914[[#This Row],[Categoria]]</f>
        <v>0</v>
      </c>
      <c r="AL40" s="162"/>
      <c r="AM40" s="162"/>
      <c r="AN40" s="162"/>
      <c r="AO40" s="162"/>
      <c r="AP40" s="150" t="str">
        <f t="shared" si="2"/>
        <v/>
      </c>
    </row>
    <row r="41" spans="1:42" s="144" customFormat="1" x14ac:dyDescent="0.25">
      <c r="A41" s="156"/>
      <c r="B41" s="154"/>
      <c r="C41" s="155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50" t="str">
        <f t="shared" si="0"/>
        <v/>
      </c>
      <c r="P41" s="154"/>
      <c r="Q41" s="155" t="str">
        <f>IF(Tabela133914[[#This Row],[Diagnóstico]]="Não Prenha",Tabela133914[[#This Row],[Vaca]],"-")</f>
        <v>-</v>
      </c>
      <c r="R41" s="162" t="str">
        <f>IF(Tabela133914[[#This Row],[Diagnóstico]]="Não Prenha",Tabela133914[[#This Row],[E.C.C DG]],"-")</f>
        <v>-</v>
      </c>
      <c r="S41" s="162"/>
      <c r="T41" s="162" t="str">
        <f>IF(Tabela133914[[#This Row],[Diagnóstico]]="Não Prenha",Tabela133914[[#This Row],[E.C.C. IA]],"-")</f>
        <v>-</v>
      </c>
      <c r="U41" s="162" t="str">
        <f>IF(Tabela133914[[#This Row],[Diagnóstico]]="Não Prenha",Tabela133914[[#This Row],[Raça IA]],"-")</f>
        <v>-</v>
      </c>
      <c r="V41" s="162"/>
      <c r="W41" s="162">
        <f>Tabela133914[[#This Row],[Categoria]]</f>
        <v>0</v>
      </c>
      <c r="X41" s="162"/>
      <c r="Y41" s="162"/>
      <c r="Z41" s="162"/>
      <c r="AA41" s="162"/>
      <c r="AB41" s="150" t="str">
        <f t="shared" si="1"/>
        <v/>
      </c>
      <c r="AD41" s="154"/>
      <c r="AE41" s="155" t="str">
        <f>IF(Tabela131241015[[#This Row],[Diagnóstico]]="Não Prenha ",Tabela133914[[#This Row],[Vaca]],"-")</f>
        <v>-</v>
      </c>
      <c r="AF41" s="162"/>
      <c r="AG41" s="162"/>
      <c r="AH41" s="162"/>
      <c r="AI41" s="162"/>
      <c r="AJ41" s="162"/>
      <c r="AK41" s="162">
        <f>Tabela133914[[#This Row],[Categoria]]</f>
        <v>0</v>
      </c>
      <c r="AL41" s="162"/>
      <c r="AM41" s="162"/>
      <c r="AN41" s="162"/>
      <c r="AO41" s="162"/>
      <c r="AP41" s="150" t="str">
        <f t="shared" si="2"/>
        <v/>
      </c>
    </row>
    <row r="42" spans="1:42" s="144" customFormat="1" x14ac:dyDescent="0.25">
      <c r="A42" s="156"/>
      <c r="B42" s="154"/>
      <c r="C42" s="155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50" t="str">
        <f t="shared" si="0"/>
        <v/>
      </c>
      <c r="P42" s="154"/>
      <c r="Q42" s="155" t="str">
        <f>IF(Tabela133914[[#This Row],[Diagnóstico]]="Não Prenha",Tabela133914[[#This Row],[Vaca]],"-")</f>
        <v>-</v>
      </c>
      <c r="R42" s="162" t="str">
        <f>IF(Tabela133914[[#This Row],[Diagnóstico]]="Não Prenha",Tabela133914[[#This Row],[E.C.C DG]],"-")</f>
        <v>-</v>
      </c>
      <c r="S42" s="162"/>
      <c r="T42" s="162" t="str">
        <f>IF(Tabela133914[[#This Row],[Diagnóstico]]="Não Prenha",Tabela133914[[#This Row],[E.C.C. IA]],"-")</f>
        <v>-</v>
      </c>
      <c r="U42" s="162" t="str">
        <f>IF(Tabela133914[[#This Row],[Diagnóstico]]="Não Prenha",Tabela133914[[#This Row],[Raça IA]],"-")</f>
        <v>-</v>
      </c>
      <c r="V42" s="162"/>
      <c r="W42" s="162">
        <f>Tabela133914[[#This Row],[Categoria]]</f>
        <v>0</v>
      </c>
      <c r="X42" s="162"/>
      <c r="Y42" s="162"/>
      <c r="Z42" s="162"/>
      <c r="AA42" s="162"/>
      <c r="AB42" s="150" t="str">
        <f t="shared" si="1"/>
        <v/>
      </c>
      <c r="AD42" s="154"/>
      <c r="AE42" s="155" t="str">
        <f>IF(Tabela131241015[[#This Row],[Diagnóstico]]="Não Prenha ",Tabela133914[[#This Row],[Vaca]],"-")</f>
        <v>-</v>
      </c>
      <c r="AF42" s="162"/>
      <c r="AG42" s="162"/>
      <c r="AH42" s="162"/>
      <c r="AI42" s="162"/>
      <c r="AJ42" s="162"/>
      <c r="AK42" s="162">
        <f>Tabela133914[[#This Row],[Categoria]]</f>
        <v>0</v>
      </c>
      <c r="AL42" s="162"/>
      <c r="AM42" s="162"/>
      <c r="AN42" s="162"/>
      <c r="AO42" s="162"/>
      <c r="AP42" s="150" t="str">
        <f t="shared" si="2"/>
        <v/>
      </c>
    </row>
    <row r="43" spans="1:42" s="144" customFormat="1" x14ac:dyDescent="0.25">
      <c r="A43" s="156"/>
      <c r="B43" s="154"/>
      <c r="C43" s="155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50" t="str">
        <f t="shared" si="0"/>
        <v/>
      </c>
      <c r="P43" s="154"/>
      <c r="Q43" s="155" t="str">
        <f>IF(Tabela133914[[#This Row],[Diagnóstico]]="Não Prenha",Tabela133914[[#This Row],[Vaca]],"-")</f>
        <v>-</v>
      </c>
      <c r="R43" s="162" t="str">
        <f>IF(Tabela133914[[#This Row],[Diagnóstico]]="Não Prenha",Tabela133914[[#This Row],[E.C.C DG]],"-")</f>
        <v>-</v>
      </c>
      <c r="S43" s="162"/>
      <c r="T43" s="162" t="str">
        <f>IF(Tabela133914[[#This Row],[Diagnóstico]]="Não Prenha",Tabela133914[[#This Row],[E.C.C. IA]],"-")</f>
        <v>-</v>
      </c>
      <c r="U43" s="162" t="str">
        <f>IF(Tabela133914[[#This Row],[Diagnóstico]]="Não Prenha",Tabela133914[[#This Row],[Raça IA]],"-")</f>
        <v>-</v>
      </c>
      <c r="V43" s="162"/>
      <c r="W43" s="162">
        <f>Tabela133914[[#This Row],[Categoria]]</f>
        <v>0</v>
      </c>
      <c r="X43" s="162"/>
      <c r="Y43" s="162"/>
      <c r="Z43" s="162"/>
      <c r="AA43" s="162"/>
      <c r="AB43" s="150" t="str">
        <f t="shared" si="1"/>
        <v/>
      </c>
      <c r="AD43" s="154"/>
      <c r="AE43" s="155" t="str">
        <f>IF(Tabela131241015[[#This Row],[Diagnóstico]]="Não Prenha ",Tabela133914[[#This Row],[Vaca]],"-")</f>
        <v>-</v>
      </c>
      <c r="AF43" s="162"/>
      <c r="AG43" s="162"/>
      <c r="AH43" s="162"/>
      <c r="AI43" s="162"/>
      <c r="AJ43" s="162"/>
      <c r="AK43" s="162">
        <f>Tabela133914[[#This Row],[Categoria]]</f>
        <v>0</v>
      </c>
      <c r="AL43" s="162"/>
      <c r="AM43" s="162"/>
      <c r="AN43" s="162"/>
      <c r="AO43" s="162"/>
      <c r="AP43" s="150" t="str">
        <f t="shared" si="2"/>
        <v/>
      </c>
    </row>
    <row r="44" spans="1:42" s="144" customFormat="1" x14ac:dyDescent="0.25">
      <c r="A44" s="156"/>
      <c r="B44" s="76"/>
      <c r="C44" s="155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50" t="str">
        <f t="shared" si="0"/>
        <v/>
      </c>
      <c r="P44" s="76"/>
      <c r="Q44" s="155" t="str">
        <f>IF(Tabela133914[[#This Row],[Diagnóstico]]="Não Prenha",Tabela133914[[#This Row],[Vaca]],"-")</f>
        <v>-</v>
      </c>
      <c r="R44" s="162" t="str">
        <f>IF(Tabela133914[[#This Row],[Diagnóstico]]="Não Prenha",Tabela133914[[#This Row],[E.C.C DG]],"-")</f>
        <v>-</v>
      </c>
      <c r="S44" s="162"/>
      <c r="T44" s="162" t="str">
        <f>IF(Tabela133914[[#This Row],[Diagnóstico]]="Não Prenha",Tabela133914[[#This Row],[E.C.C. IA]],"-")</f>
        <v>-</v>
      </c>
      <c r="U44" s="162" t="str">
        <f>IF(Tabela133914[[#This Row],[Diagnóstico]]="Não Prenha",Tabela133914[[#This Row],[Raça IA]],"-")</f>
        <v>-</v>
      </c>
      <c r="V44" s="162"/>
      <c r="W44" s="162">
        <f>Tabela133914[[#This Row],[Categoria]]</f>
        <v>0</v>
      </c>
      <c r="X44" s="162"/>
      <c r="Y44" s="162"/>
      <c r="Z44" s="162"/>
      <c r="AA44" s="162"/>
      <c r="AB44" s="150" t="str">
        <f t="shared" si="1"/>
        <v/>
      </c>
      <c r="AD44" s="76"/>
      <c r="AE44" s="155" t="str">
        <f>IF(Tabela131241015[[#This Row],[Diagnóstico]]="Não Prenha ",Tabela133914[[#This Row],[Vaca]],"-")</f>
        <v>-</v>
      </c>
      <c r="AF44" s="162"/>
      <c r="AG44" s="162"/>
      <c r="AH44" s="162"/>
      <c r="AI44" s="162"/>
      <c r="AJ44" s="162"/>
      <c r="AK44" s="162">
        <f>Tabela133914[[#This Row],[Categoria]]</f>
        <v>0</v>
      </c>
      <c r="AL44" s="162"/>
      <c r="AM44" s="162"/>
      <c r="AN44" s="162"/>
      <c r="AO44" s="162"/>
      <c r="AP44" s="150" t="str">
        <f t="shared" si="2"/>
        <v/>
      </c>
    </row>
    <row r="45" spans="1:42" s="144" customFormat="1" x14ac:dyDescent="0.25">
      <c r="A45" s="156"/>
      <c r="B45" s="154"/>
      <c r="C45" s="155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50" t="str">
        <f t="shared" si="0"/>
        <v/>
      </c>
      <c r="P45" s="154"/>
      <c r="Q45" s="155" t="str">
        <f>IF(Tabela133914[[#This Row],[Diagnóstico]]="Não Prenha",Tabela133914[[#This Row],[Vaca]],"-")</f>
        <v>-</v>
      </c>
      <c r="R45" s="162" t="str">
        <f>IF(Tabela133914[[#This Row],[Diagnóstico]]="Não Prenha",Tabela133914[[#This Row],[E.C.C DG]],"-")</f>
        <v>-</v>
      </c>
      <c r="S45" s="162"/>
      <c r="T45" s="162" t="str">
        <f>IF(Tabela133914[[#This Row],[Diagnóstico]]="Não Prenha",Tabela133914[[#This Row],[E.C.C. IA]],"-")</f>
        <v>-</v>
      </c>
      <c r="U45" s="162" t="str">
        <f>IF(Tabela133914[[#This Row],[Diagnóstico]]="Não Prenha",Tabela133914[[#This Row],[Raça IA]],"-")</f>
        <v>-</v>
      </c>
      <c r="V45" s="162"/>
      <c r="W45" s="162">
        <f>Tabela133914[[#This Row],[Categoria]]</f>
        <v>0</v>
      </c>
      <c r="X45" s="162"/>
      <c r="Y45" s="162"/>
      <c r="Z45" s="162"/>
      <c r="AA45" s="162"/>
      <c r="AB45" s="150" t="str">
        <f t="shared" si="1"/>
        <v/>
      </c>
      <c r="AD45" s="154"/>
      <c r="AE45" s="155" t="str">
        <f>IF(Tabela131241015[[#This Row],[Diagnóstico]]="Não Prenha ",Tabela133914[[#This Row],[Vaca]],"-")</f>
        <v>-</v>
      </c>
      <c r="AF45" s="162"/>
      <c r="AG45" s="162"/>
      <c r="AH45" s="162"/>
      <c r="AI45" s="162"/>
      <c r="AJ45" s="162"/>
      <c r="AK45" s="162">
        <f>Tabela133914[[#This Row],[Categoria]]</f>
        <v>0</v>
      </c>
      <c r="AL45" s="162"/>
      <c r="AM45" s="162"/>
      <c r="AN45" s="162"/>
      <c r="AO45" s="162"/>
      <c r="AP45" s="150" t="str">
        <f t="shared" si="2"/>
        <v/>
      </c>
    </row>
    <row r="46" spans="1:42" s="144" customFormat="1" x14ac:dyDescent="0.25">
      <c r="A46" s="156"/>
      <c r="B46" s="154"/>
      <c r="C46" s="155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50" t="str">
        <f t="shared" si="0"/>
        <v/>
      </c>
      <c r="P46" s="154"/>
      <c r="Q46" s="155" t="str">
        <f>IF(Tabela133914[[#This Row],[Diagnóstico]]="Não Prenha",Tabela133914[[#This Row],[Vaca]],"-")</f>
        <v>-</v>
      </c>
      <c r="R46" s="162" t="str">
        <f>IF(Tabela133914[[#This Row],[Diagnóstico]]="Não Prenha",Tabela133914[[#This Row],[E.C.C DG]],"-")</f>
        <v>-</v>
      </c>
      <c r="S46" s="162"/>
      <c r="T46" s="162" t="str">
        <f>IF(Tabela133914[[#This Row],[Diagnóstico]]="Não Prenha",Tabela133914[[#This Row],[E.C.C. IA]],"-")</f>
        <v>-</v>
      </c>
      <c r="U46" s="162" t="str">
        <f>IF(Tabela133914[[#This Row],[Diagnóstico]]="Não Prenha",Tabela133914[[#This Row],[Raça IA]],"-")</f>
        <v>-</v>
      </c>
      <c r="V46" s="162"/>
      <c r="W46" s="162">
        <f>Tabela133914[[#This Row],[Categoria]]</f>
        <v>0</v>
      </c>
      <c r="X46" s="162"/>
      <c r="Y46" s="162"/>
      <c r="Z46" s="162"/>
      <c r="AA46" s="162"/>
      <c r="AB46" s="150" t="str">
        <f t="shared" si="1"/>
        <v/>
      </c>
      <c r="AD46" s="154"/>
      <c r="AE46" s="155" t="str">
        <f>IF(Tabela131241015[[#This Row],[Diagnóstico]]="Não Prenha ",Tabela133914[[#This Row],[Vaca]],"-")</f>
        <v>-</v>
      </c>
      <c r="AF46" s="162"/>
      <c r="AG46" s="162"/>
      <c r="AH46" s="162"/>
      <c r="AI46" s="162"/>
      <c r="AJ46" s="162"/>
      <c r="AK46" s="162">
        <f>Tabela133914[[#This Row],[Categoria]]</f>
        <v>0</v>
      </c>
      <c r="AL46" s="162"/>
      <c r="AM46" s="162"/>
      <c r="AN46" s="162"/>
      <c r="AO46" s="162"/>
      <c r="AP46" s="150" t="str">
        <f t="shared" si="2"/>
        <v/>
      </c>
    </row>
    <row r="47" spans="1:42" s="144" customFormat="1" x14ac:dyDescent="0.25">
      <c r="A47" s="156"/>
      <c r="B47" s="154"/>
      <c r="C47" s="155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50" t="str">
        <f t="shared" si="0"/>
        <v/>
      </c>
      <c r="P47" s="154"/>
      <c r="Q47" s="155" t="str">
        <f>IF(Tabela133914[[#This Row],[Diagnóstico]]="Não Prenha",Tabela133914[[#This Row],[Vaca]],"-")</f>
        <v>-</v>
      </c>
      <c r="R47" s="162" t="str">
        <f>IF(Tabela133914[[#This Row],[Diagnóstico]]="Não Prenha",Tabela133914[[#This Row],[E.C.C DG]],"-")</f>
        <v>-</v>
      </c>
      <c r="S47" s="162"/>
      <c r="T47" s="162" t="str">
        <f>IF(Tabela133914[[#This Row],[Diagnóstico]]="Não Prenha",Tabela133914[[#This Row],[E.C.C. IA]],"-")</f>
        <v>-</v>
      </c>
      <c r="U47" s="162" t="str">
        <f>IF(Tabela133914[[#This Row],[Diagnóstico]]="Não Prenha",Tabela133914[[#This Row],[Raça IA]],"-")</f>
        <v>-</v>
      </c>
      <c r="V47" s="162"/>
      <c r="W47" s="162">
        <f>Tabela133914[[#This Row],[Categoria]]</f>
        <v>0</v>
      </c>
      <c r="X47" s="162"/>
      <c r="Y47" s="162"/>
      <c r="Z47" s="162"/>
      <c r="AA47" s="162"/>
      <c r="AB47" s="150" t="str">
        <f t="shared" si="1"/>
        <v/>
      </c>
      <c r="AD47" s="154"/>
      <c r="AE47" s="155" t="str">
        <f>IF(Tabela131241015[[#This Row],[Diagnóstico]]="Não Prenha ",Tabela133914[[#This Row],[Vaca]],"-")</f>
        <v>-</v>
      </c>
      <c r="AF47" s="162"/>
      <c r="AG47" s="162"/>
      <c r="AH47" s="162"/>
      <c r="AI47" s="162"/>
      <c r="AJ47" s="162"/>
      <c r="AK47" s="162">
        <f>Tabela133914[[#This Row],[Categoria]]</f>
        <v>0</v>
      </c>
      <c r="AL47" s="162"/>
      <c r="AM47" s="162"/>
      <c r="AN47" s="162"/>
      <c r="AO47" s="162"/>
      <c r="AP47" s="150" t="str">
        <f t="shared" si="2"/>
        <v/>
      </c>
    </row>
    <row r="48" spans="1:42" s="144" customFormat="1" x14ac:dyDescent="0.25">
      <c r="A48" s="156"/>
      <c r="B48" s="154"/>
      <c r="C48" s="155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50" t="str">
        <f t="shared" si="0"/>
        <v/>
      </c>
      <c r="P48" s="154"/>
      <c r="Q48" s="155" t="str">
        <f>IF(Tabela133914[[#This Row],[Diagnóstico]]="Não Prenha",Tabela133914[[#This Row],[Vaca]],"-")</f>
        <v>-</v>
      </c>
      <c r="R48" s="162" t="str">
        <f>IF(Tabela133914[[#This Row],[Diagnóstico]]="Não Prenha",Tabela133914[[#This Row],[E.C.C DG]],"-")</f>
        <v>-</v>
      </c>
      <c r="S48" s="162"/>
      <c r="T48" s="162" t="str">
        <f>IF(Tabela133914[[#This Row],[Diagnóstico]]="Não Prenha",Tabela133914[[#This Row],[E.C.C. IA]],"-")</f>
        <v>-</v>
      </c>
      <c r="U48" s="162" t="str">
        <f>IF(Tabela133914[[#This Row],[Diagnóstico]]="Não Prenha",Tabela133914[[#This Row],[Raça IA]],"-")</f>
        <v>-</v>
      </c>
      <c r="V48" s="162"/>
      <c r="W48" s="162">
        <f>Tabela133914[[#This Row],[Categoria]]</f>
        <v>0</v>
      </c>
      <c r="X48" s="162"/>
      <c r="Y48" s="162"/>
      <c r="Z48" s="162"/>
      <c r="AA48" s="162"/>
      <c r="AB48" s="150" t="str">
        <f t="shared" si="1"/>
        <v/>
      </c>
      <c r="AD48" s="154"/>
      <c r="AE48" s="155" t="str">
        <f>IF(Tabela131241015[[#This Row],[Diagnóstico]]="Não Prenha ",Tabela133914[[#This Row],[Vaca]],"-")</f>
        <v>-</v>
      </c>
      <c r="AF48" s="162"/>
      <c r="AG48" s="162"/>
      <c r="AH48" s="162"/>
      <c r="AI48" s="162"/>
      <c r="AJ48" s="162"/>
      <c r="AK48" s="162">
        <f>Tabela133914[[#This Row],[Categoria]]</f>
        <v>0</v>
      </c>
      <c r="AL48" s="162"/>
      <c r="AM48" s="162"/>
      <c r="AN48" s="162"/>
      <c r="AO48" s="162"/>
      <c r="AP48" s="150" t="str">
        <f t="shared" si="2"/>
        <v/>
      </c>
    </row>
    <row r="49" spans="1:42" s="144" customFormat="1" x14ac:dyDescent="0.25">
      <c r="A49" s="156"/>
      <c r="B49" s="154"/>
      <c r="C49" s="155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50" t="str">
        <f t="shared" si="0"/>
        <v/>
      </c>
      <c r="P49" s="154"/>
      <c r="Q49" s="155" t="str">
        <f>IF(Tabela133914[[#This Row],[Diagnóstico]]="Não Prenha",Tabela133914[[#This Row],[Vaca]],"-")</f>
        <v>-</v>
      </c>
      <c r="R49" s="162" t="str">
        <f>IF(Tabela133914[[#This Row],[Diagnóstico]]="Não Prenha",Tabela133914[[#This Row],[E.C.C DG]],"-")</f>
        <v>-</v>
      </c>
      <c r="S49" s="162"/>
      <c r="T49" s="162" t="str">
        <f>IF(Tabela133914[[#This Row],[Diagnóstico]]="Não Prenha",Tabela133914[[#This Row],[E.C.C. IA]],"-")</f>
        <v>-</v>
      </c>
      <c r="U49" s="162" t="str">
        <f>IF(Tabela133914[[#This Row],[Diagnóstico]]="Não Prenha",Tabela133914[[#This Row],[Raça IA]],"-")</f>
        <v>-</v>
      </c>
      <c r="V49" s="162"/>
      <c r="W49" s="162">
        <f>Tabela133914[[#This Row],[Categoria]]</f>
        <v>0</v>
      </c>
      <c r="X49" s="162"/>
      <c r="Y49" s="162"/>
      <c r="Z49" s="162"/>
      <c r="AA49" s="162"/>
      <c r="AB49" s="150" t="str">
        <f t="shared" si="1"/>
        <v/>
      </c>
      <c r="AD49" s="154"/>
      <c r="AE49" s="155" t="str">
        <f>IF(Tabela131241015[[#This Row],[Diagnóstico]]="Não Prenha ",Tabela133914[[#This Row],[Vaca]],"-")</f>
        <v>-</v>
      </c>
      <c r="AF49" s="162"/>
      <c r="AG49" s="162"/>
      <c r="AH49" s="162"/>
      <c r="AI49" s="162"/>
      <c r="AJ49" s="162"/>
      <c r="AK49" s="162">
        <f>Tabela133914[[#This Row],[Categoria]]</f>
        <v>0</v>
      </c>
      <c r="AL49" s="162"/>
      <c r="AM49" s="162"/>
      <c r="AN49" s="162"/>
      <c r="AO49" s="162"/>
      <c r="AP49" s="150" t="str">
        <f t="shared" si="2"/>
        <v/>
      </c>
    </row>
    <row r="50" spans="1:42" s="144" customFormat="1" x14ac:dyDescent="0.25">
      <c r="A50" s="156"/>
      <c r="B50" s="154"/>
      <c r="C50" s="155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50" t="str">
        <f t="shared" si="0"/>
        <v/>
      </c>
      <c r="P50" s="154"/>
      <c r="Q50" s="155" t="str">
        <f>IF(Tabela133914[[#This Row],[Diagnóstico]]="Não Prenha",Tabela133914[[#This Row],[Vaca]],"-")</f>
        <v>-</v>
      </c>
      <c r="R50" s="162" t="str">
        <f>IF(Tabela133914[[#This Row],[Diagnóstico]]="Não Prenha",Tabela133914[[#This Row],[E.C.C DG]],"-")</f>
        <v>-</v>
      </c>
      <c r="S50" s="162"/>
      <c r="T50" s="162" t="str">
        <f>IF(Tabela133914[[#This Row],[Diagnóstico]]="Não Prenha",Tabela133914[[#This Row],[E.C.C. IA]],"-")</f>
        <v>-</v>
      </c>
      <c r="U50" s="162" t="str">
        <f>IF(Tabela133914[[#This Row],[Diagnóstico]]="Não Prenha",Tabela133914[[#This Row],[Raça IA]],"-")</f>
        <v>-</v>
      </c>
      <c r="V50" s="162"/>
      <c r="W50" s="162">
        <f>Tabela133914[[#This Row],[Categoria]]</f>
        <v>0</v>
      </c>
      <c r="X50" s="162"/>
      <c r="Y50" s="162"/>
      <c r="Z50" s="162"/>
      <c r="AA50" s="162"/>
      <c r="AB50" s="150" t="str">
        <f t="shared" si="1"/>
        <v/>
      </c>
      <c r="AD50" s="154"/>
      <c r="AE50" s="155" t="str">
        <f>IF(Tabela131241015[[#This Row],[Diagnóstico]]="Não Prenha ",Tabela133914[[#This Row],[Vaca]],"-")</f>
        <v>-</v>
      </c>
      <c r="AF50" s="162"/>
      <c r="AG50" s="162"/>
      <c r="AH50" s="162"/>
      <c r="AI50" s="162"/>
      <c r="AJ50" s="162"/>
      <c r="AK50" s="162">
        <f>Tabela133914[[#This Row],[Categoria]]</f>
        <v>0</v>
      </c>
      <c r="AL50" s="162"/>
      <c r="AM50" s="162"/>
      <c r="AN50" s="162"/>
      <c r="AO50" s="162"/>
      <c r="AP50" s="150" t="str">
        <f t="shared" si="2"/>
        <v/>
      </c>
    </row>
    <row r="51" spans="1:42" s="144" customFormat="1" x14ac:dyDescent="0.25">
      <c r="A51" s="156"/>
      <c r="B51" s="154"/>
      <c r="C51" s="155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50" t="str">
        <f t="shared" si="0"/>
        <v/>
      </c>
      <c r="P51" s="154"/>
      <c r="Q51" s="155" t="str">
        <f>IF(Tabela133914[[#This Row],[Diagnóstico]]="Não Prenha",Tabela133914[[#This Row],[Vaca]],"-")</f>
        <v>-</v>
      </c>
      <c r="R51" s="162" t="str">
        <f>IF(Tabela133914[[#This Row],[Diagnóstico]]="Não Prenha",Tabela133914[[#This Row],[E.C.C DG]],"-")</f>
        <v>-</v>
      </c>
      <c r="S51" s="162"/>
      <c r="T51" s="162" t="str">
        <f>IF(Tabela133914[[#This Row],[Diagnóstico]]="Não Prenha",Tabela133914[[#This Row],[E.C.C. IA]],"-")</f>
        <v>-</v>
      </c>
      <c r="U51" s="162" t="str">
        <f>IF(Tabela133914[[#This Row],[Diagnóstico]]="Não Prenha",Tabela133914[[#This Row],[Raça IA]],"-")</f>
        <v>-</v>
      </c>
      <c r="V51" s="162"/>
      <c r="W51" s="162">
        <f>Tabela133914[[#This Row],[Categoria]]</f>
        <v>0</v>
      </c>
      <c r="X51" s="162"/>
      <c r="Y51" s="162"/>
      <c r="Z51" s="162"/>
      <c r="AA51" s="162"/>
      <c r="AB51" s="150" t="str">
        <f t="shared" si="1"/>
        <v/>
      </c>
      <c r="AD51" s="154"/>
      <c r="AE51" s="155" t="str">
        <f>IF(Tabela131241015[[#This Row],[Diagnóstico]]="Não Prenha ",Tabela133914[[#This Row],[Vaca]],"-")</f>
        <v>-</v>
      </c>
      <c r="AF51" s="162"/>
      <c r="AG51" s="162"/>
      <c r="AH51" s="162"/>
      <c r="AI51" s="162"/>
      <c r="AJ51" s="162"/>
      <c r="AK51" s="162">
        <f>Tabela133914[[#This Row],[Categoria]]</f>
        <v>0</v>
      </c>
      <c r="AL51" s="162"/>
      <c r="AM51" s="162"/>
      <c r="AN51" s="162"/>
      <c r="AO51" s="162"/>
      <c r="AP51" s="150" t="str">
        <f t="shared" si="2"/>
        <v/>
      </c>
    </row>
    <row r="52" spans="1:42" s="144" customFormat="1" x14ac:dyDescent="0.25">
      <c r="A52" s="156"/>
      <c r="B52" s="154"/>
      <c r="C52" s="155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50" t="str">
        <f t="shared" si="0"/>
        <v/>
      </c>
      <c r="P52" s="154"/>
      <c r="Q52" s="155" t="str">
        <f>IF(Tabela133914[[#This Row],[Diagnóstico]]="Não Prenha",Tabela133914[[#This Row],[Vaca]],"-")</f>
        <v>-</v>
      </c>
      <c r="R52" s="162" t="str">
        <f>IF(Tabela133914[[#This Row],[Diagnóstico]]="Não Prenha",Tabela133914[[#This Row],[E.C.C DG]],"-")</f>
        <v>-</v>
      </c>
      <c r="S52" s="162"/>
      <c r="T52" s="162" t="str">
        <f>IF(Tabela133914[[#This Row],[Diagnóstico]]="Não Prenha",Tabela133914[[#This Row],[E.C.C. IA]],"-")</f>
        <v>-</v>
      </c>
      <c r="U52" s="162" t="str">
        <f>IF(Tabela133914[[#This Row],[Diagnóstico]]="Não Prenha",Tabela133914[[#This Row],[Raça IA]],"-")</f>
        <v>-</v>
      </c>
      <c r="V52" s="162"/>
      <c r="W52" s="162">
        <f>Tabela133914[[#This Row],[Categoria]]</f>
        <v>0</v>
      </c>
      <c r="X52" s="162"/>
      <c r="Y52" s="162"/>
      <c r="Z52" s="162"/>
      <c r="AA52" s="162"/>
      <c r="AB52" s="150" t="str">
        <f t="shared" si="1"/>
        <v/>
      </c>
      <c r="AD52" s="154"/>
      <c r="AE52" s="155" t="str">
        <f>IF(Tabela131241015[[#This Row],[Diagnóstico]]="Não Prenha ",Tabela133914[[#This Row],[Vaca]],"-")</f>
        <v>-</v>
      </c>
      <c r="AF52" s="162"/>
      <c r="AG52" s="162"/>
      <c r="AH52" s="162"/>
      <c r="AI52" s="162"/>
      <c r="AJ52" s="162"/>
      <c r="AK52" s="162">
        <f>Tabela133914[[#This Row],[Categoria]]</f>
        <v>0</v>
      </c>
      <c r="AL52" s="162"/>
      <c r="AM52" s="162"/>
      <c r="AN52" s="162"/>
      <c r="AO52" s="162"/>
      <c r="AP52" s="150" t="str">
        <f t="shared" si="2"/>
        <v/>
      </c>
    </row>
    <row r="53" spans="1:42" s="144" customFormat="1" x14ac:dyDescent="0.25">
      <c r="A53" s="156"/>
      <c r="B53" s="154"/>
      <c r="C53" s="155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50" t="str">
        <f t="shared" si="0"/>
        <v/>
      </c>
      <c r="P53" s="154"/>
      <c r="Q53" s="155" t="str">
        <f>IF(Tabela133914[[#This Row],[Diagnóstico]]="Não Prenha",Tabela133914[[#This Row],[Vaca]],"-")</f>
        <v>-</v>
      </c>
      <c r="R53" s="162" t="str">
        <f>IF(Tabela133914[[#This Row],[Diagnóstico]]="Não Prenha",Tabela133914[[#This Row],[E.C.C DG]],"-")</f>
        <v>-</v>
      </c>
      <c r="S53" s="162"/>
      <c r="T53" s="162" t="str">
        <f>IF(Tabela133914[[#This Row],[Diagnóstico]]="Não Prenha",Tabela133914[[#This Row],[E.C.C. IA]],"-")</f>
        <v>-</v>
      </c>
      <c r="U53" s="162" t="str">
        <f>IF(Tabela133914[[#This Row],[Diagnóstico]]="Não Prenha",Tabela133914[[#This Row],[Raça IA]],"-")</f>
        <v>-</v>
      </c>
      <c r="V53" s="162"/>
      <c r="W53" s="162">
        <f>Tabela133914[[#This Row],[Categoria]]</f>
        <v>0</v>
      </c>
      <c r="X53" s="162"/>
      <c r="Y53" s="162"/>
      <c r="Z53" s="162"/>
      <c r="AA53" s="162"/>
      <c r="AB53" s="150" t="str">
        <f t="shared" si="1"/>
        <v/>
      </c>
      <c r="AD53" s="154"/>
      <c r="AE53" s="155" t="str">
        <f>IF(Tabela131241015[[#This Row],[Diagnóstico]]="Não Prenha ",Tabela133914[[#This Row],[Vaca]],"-")</f>
        <v>-</v>
      </c>
      <c r="AF53" s="162"/>
      <c r="AG53" s="162"/>
      <c r="AH53" s="162"/>
      <c r="AI53" s="162"/>
      <c r="AJ53" s="162"/>
      <c r="AK53" s="162">
        <f>Tabela133914[[#This Row],[Categoria]]</f>
        <v>0</v>
      </c>
      <c r="AL53" s="162"/>
      <c r="AM53" s="162"/>
      <c r="AN53" s="162"/>
      <c r="AO53" s="162"/>
      <c r="AP53" s="150" t="str">
        <f t="shared" si="2"/>
        <v/>
      </c>
    </row>
    <row r="54" spans="1:42" s="144" customFormat="1" x14ac:dyDescent="0.25">
      <c r="A54" s="156"/>
      <c r="B54" s="154"/>
      <c r="C54" s="155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50" t="str">
        <f t="shared" si="0"/>
        <v/>
      </c>
      <c r="P54" s="154"/>
      <c r="Q54" s="155" t="str">
        <f>IF(Tabela133914[[#This Row],[Diagnóstico]]="Não Prenha",Tabela133914[[#This Row],[Vaca]],"-")</f>
        <v>-</v>
      </c>
      <c r="R54" s="162" t="str">
        <f>IF(Tabela133914[[#This Row],[Diagnóstico]]="Não Prenha",Tabela133914[[#This Row],[E.C.C DG]],"-")</f>
        <v>-</v>
      </c>
      <c r="S54" s="162"/>
      <c r="T54" s="162" t="str">
        <f>IF(Tabela133914[[#This Row],[Diagnóstico]]="Não Prenha",Tabela133914[[#This Row],[E.C.C. IA]],"-")</f>
        <v>-</v>
      </c>
      <c r="U54" s="162" t="str">
        <f>IF(Tabela133914[[#This Row],[Diagnóstico]]="Não Prenha",Tabela133914[[#This Row],[Raça IA]],"-")</f>
        <v>-</v>
      </c>
      <c r="V54" s="162"/>
      <c r="W54" s="162">
        <f>Tabela133914[[#This Row],[Categoria]]</f>
        <v>0</v>
      </c>
      <c r="X54" s="162"/>
      <c r="Y54" s="162"/>
      <c r="Z54" s="162"/>
      <c r="AA54" s="162"/>
      <c r="AB54" s="150" t="str">
        <f t="shared" si="1"/>
        <v/>
      </c>
      <c r="AD54" s="154"/>
      <c r="AE54" s="155" t="str">
        <f>IF(Tabela131241015[[#This Row],[Diagnóstico]]="Não Prenha ",Tabela133914[[#This Row],[Vaca]],"-")</f>
        <v>-</v>
      </c>
      <c r="AF54" s="162"/>
      <c r="AG54" s="162"/>
      <c r="AH54" s="162"/>
      <c r="AI54" s="162"/>
      <c r="AJ54" s="162"/>
      <c r="AK54" s="162">
        <f>Tabela133914[[#This Row],[Categoria]]</f>
        <v>0</v>
      </c>
      <c r="AL54" s="162"/>
      <c r="AM54" s="162"/>
      <c r="AN54" s="162"/>
      <c r="AO54" s="162"/>
      <c r="AP54" s="150" t="str">
        <f t="shared" si="2"/>
        <v/>
      </c>
    </row>
    <row r="55" spans="1:42" s="144" customFormat="1" x14ac:dyDescent="0.25">
      <c r="A55" s="156"/>
      <c r="B55" s="154"/>
      <c r="C55" s="155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50" t="str">
        <f t="shared" si="0"/>
        <v/>
      </c>
      <c r="P55" s="154"/>
      <c r="Q55" s="155" t="str">
        <f>IF(Tabela133914[[#This Row],[Diagnóstico]]="Não Prenha",Tabela133914[[#This Row],[Vaca]],"-")</f>
        <v>-</v>
      </c>
      <c r="R55" s="162" t="str">
        <f>IF(Tabela133914[[#This Row],[Diagnóstico]]="Não Prenha",Tabela133914[[#This Row],[E.C.C DG]],"-")</f>
        <v>-</v>
      </c>
      <c r="S55" s="162"/>
      <c r="T55" s="162" t="str">
        <f>IF(Tabela133914[[#This Row],[Diagnóstico]]="Não Prenha",Tabela133914[[#This Row],[E.C.C. IA]],"-")</f>
        <v>-</v>
      </c>
      <c r="U55" s="162" t="str">
        <f>IF(Tabela133914[[#This Row],[Diagnóstico]]="Não Prenha",Tabela133914[[#This Row],[Raça IA]],"-")</f>
        <v>-</v>
      </c>
      <c r="V55" s="162"/>
      <c r="W55" s="162">
        <f>Tabela133914[[#This Row],[Categoria]]</f>
        <v>0</v>
      </c>
      <c r="X55" s="162"/>
      <c r="Y55" s="162"/>
      <c r="Z55" s="162"/>
      <c r="AA55" s="162"/>
      <c r="AB55" s="150" t="str">
        <f t="shared" si="1"/>
        <v/>
      </c>
      <c r="AD55" s="154"/>
      <c r="AE55" s="155" t="str">
        <f>IF(Tabela131241015[[#This Row],[Diagnóstico]]="Não Prenha ",Tabela133914[[#This Row],[Vaca]],"-")</f>
        <v>-</v>
      </c>
      <c r="AF55" s="162"/>
      <c r="AG55" s="162"/>
      <c r="AH55" s="162"/>
      <c r="AI55" s="162"/>
      <c r="AJ55" s="162"/>
      <c r="AK55" s="162">
        <f>Tabela133914[[#This Row],[Categoria]]</f>
        <v>0</v>
      </c>
      <c r="AL55" s="162"/>
      <c r="AM55" s="162"/>
      <c r="AN55" s="162"/>
      <c r="AO55" s="162"/>
      <c r="AP55" s="150" t="str">
        <f t="shared" si="2"/>
        <v/>
      </c>
    </row>
    <row r="56" spans="1:42" s="144" customFormat="1" x14ac:dyDescent="0.25">
      <c r="A56" s="156"/>
      <c r="B56" s="154"/>
      <c r="C56" s="155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50" t="str">
        <f t="shared" si="0"/>
        <v/>
      </c>
      <c r="P56" s="154"/>
      <c r="Q56" s="155" t="str">
        <f>IF(Tabela133914[[#This Row],[Diagnóstico]]="Não Prenha",Tabela133914[[#This Row],[Vaca]],"-")</f>
        <v>-</v>
      </c>
      <c r="R56" s="162" t="str">
        <f>IF(Tabela133914[[#This Row],[Diagnóstico]]="Não Prenha",Tabela133914[[#This Row],[E.C.C DG]],"-")</f>
        <v>-</v>
      </c>
      <c r="S56" s="162"/>
      <c r="T56" s="162" t="str">
        <f>IF(Tabela133914[[#This Row],[Diagnóstico]]="Não Prenha",Tabela133914[[#This Row],[E.C.C. IA]],"-")</f>
        <v>-</v>
      </c>
      <c r="U56" s="162" t="str">
        <f>IF(Tabela133914[[#This Row],[Diagnóstico]]="Não Prenha",Tabela133914[[#This Row],[Raça IA]],"-")</f>
        <v>-</v>
      </c>
      <c r="V56" s="162"/>
      <c r="W56" s="162">
        <f>Tabela133914[[#This Row],[Categoria]]</f>
        <v>0</v>
      </c>
      <c r="X56" s="162"/>
      <c r="Y56" s="162"/>
      <c r="Z56" s="162"/>
      <c r="AA56" s="162"/>
      <c r="AB56" s="150" t="str">
        <f t="shared" si="1"/>
        <v/>
      </c>
      <c r="AD56" s="154"/>
      <c r="AE56" s="155" t="str">
        <f>IF(Tabela131241015[[#This Row],[Diagnóstico]]="Não Prenha ",Tabela133914[[#This Row],[Vaca]],"-")</f>
        <v>-</v>
      </c>
      <c r="AF56" s="162"/>
      <c r="AG56" s="162"/>
      <c r="AH56" s="162"/>
      <c r="AI56" s="162"/>
      <c r="AJ56" s="162"/>
      <c r="AK56" s="162">
        <f>Tabela133914[[#This Row],[Categoria]]</f>
        <v>0</v>
      </c>
      <c r="AL56" s="162"/>
      <c r="AM56" s="162"/>
      <c r="AN56" s="162"/>
      <c r="AO56" s="162"/>
      <c r="AP56" s="150" t="str">
        <f t="shared" si="2"/>
        <v/>
      </c>
    </row>
    <row r="57" spans="1:42" s="144" customFormat="1" x14ac:dyDescent="0.25">
      <c r="A57" s="156"/>
      <c r="B57" s="154"/>
      <c r="C57" s="155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50" t="str">
        <f t="shared" si="0"/>
        <v/>
      </c>
      <c r="P57" s="154"/>
      <c r="Q57" s="155" t="str">
        <f>IF(Tabela133914[[#This Row],[Diagnóstico]]="Não Prenha",Tabela133914[[#This Row],[Vaca]],"-")</f>
        <v>-</v>
      </c>
      <c r="R57" s="162" t="str">
        <f>IF(Tabela133914[[#This Row],[Diagnóstico]]="Não Prenha",Tabela133914[[#This Row],[E.C.C DG]],"-")</f>
        <v>-</v>
      </c>
      <c r="S57" s="162"/>
      <c r="T57" s="162" t="str">
        <f>IF(Tabela133914[[#This Row],[Diagnóstico]]="Não Prenha",Tabela133914[[#This Row],[E.C.C. IA]],"-")</f>
        <v>-</v>
      </c>
      <c r="U57" s="162" t="str">
        <f>IF(Tabela133914[[#This Row],[Diagnóstico]]="Não Prenha",Tabela133914[[#This Row],[Raça IA]],"-")</f>
        <v>-</v>
      </c>
      <c r="V57" s="162"/>
      <c r="W57" s="162">
        <f>Tabela133914[[#This Row],[Categoria]]</f>
        <v>0</v>
      </c>
      <c r="X57" s="162"/>
      <c r="Y57" s="162"/>
      <c r="Z57" s="162"/>
      <c r="AA57" s="162"/>
      <c r="AB57" s="150" t="str">
        <f t="shared" si="1"/>
        <v/>
      </c>
      <c r="AD57" s="154"/>
      <c r="AE57" s="155" t="str">
        <f>IF(Tabela131241015[[#This Row],[Diagnóstico]]="Não Prenha ",Tabela133914[[#This Row],[Vaca]],"-")</f>
        <v>-</v>
      </c>
      <c r="AF57" s="162"/>
      <c r="AG57" s="162"/>
      <c r="AH57" s="162"/>
      <c r="AI57" s="162"/>
      <c r="AJ57" s="162"/>
      <c r="AK57" s="162">
        <f>Tabela133914[[#This Row],[Categoria]]</f>
        <v>0</v>
      </c>
      <c r="AL57" s="162"/>
      <c r="AM57" s="162"/>
      <c r="AN57" s="162"/>
      <c r="AO57" s="162"/>
      <c r="AP57" s="150" t="str">
        <f t="shared" si="2"/>
        <v/>
      </c>
    </row>
    <row r="58" spans="1:42" s="144" customFormat="1" x14ac:dyDescent="0.25">
      <c r="A58" s="156"/>
      <c r="B58" s="154"/>
      <c r="C58" s="155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50" t="str">
        <f t="shared" si="0"/>
        <v/>
      </c>
      <c r="P58" s="154"/>
      <c r="Q58" s="155" t="str">
        <f>IF(Tabela133914[[#This Row],[Diagnóstico]]="Não Prenha",Tabela133914[[#This Row],[Vaca]],"-")</f>
        <v>-</v>
      </c>
      <c r="R58" s="162" t="str">
        <f>IF(Tabela133914[[#This Row],[Diagnóstico]]="Não Prenha",Tabela133914[[#This Row],[E.C.C DG]],"-")</f>
        <v>-</v>
      </c>
      <c r="S58" s="162"/>
      <c r="T58" s="162" t="str">
        <f>IF(Tabela133914[[#This Row],[Diagnóstico]]="Não Prenha",Tabela133914[[#This Row],[E.C.C. IA]],"-")</f>
        <v>-</v>
      </c>
      <c r="U58" s="162" t="str">
        <f>IF(Tabela133914[[#This Row],[Diagnóstico]]="Não Prenha",Tabela133914[[#This Row],[Raça IA]],"-")</f>
        <v>-</v>
      </c>
      <c r="V58" s="162"/>
      <c r="W58" s="162">
        <f>Tabela133914[[#This Row],[Categoria]]</f>
        <v>0</v>
      </c>
      <c r="X58" s="162"/>
      <c r="Y58" s="162"/>
      <c r="Z58" s="162"/>
      <c r="AA58" s="162"/>
      <c r="AB58" s="150" t="str">
        <f t="shared" si="1"/>
        <v/>
      </c>
      <c r="AD58" s="154"/>
      <c r="AE58" s="155" t="str">
        <f>IF(Tabela131241015[[#This Row],[Diagnóstico]]="Não Prenha ",Tabela133914[[#This Row],[Vaca]],"-")</f>
        <v>-</v>
      </c>
      <c r="AF58" s="162"/>
      <c r="AG58" s="162"/>
      <c r="AH58" s="162"/>
      <c r="AI58" s="162"/>
      <c r="AJ58" s="162"/>
      <c r="AK58" s="162">
        <f>Tabela133914[[#This Row],[Categoria]]</f>
        <v>0</v>
      </c>
      <c r="AL58" s="162"/>
      <c r="AM58" s="162"/>
      <c r="AN58" s="162"/>
      <c r="AO58" s="162"/>
      <c r="AP58" s="150" t="str">
        <f t="shared" si="2"/>
        <v/>
      </c>
    </row>
    <row r="59" spans="1:42" s="144" customFormat="1" x14ac:dyDescent="0.25">
      <c r="A59" s="156"/>
      <c r="B59" s="154"/>
      <c r="C59" s="155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50" t="str">
        <f t="shared" si="0"/>
        <v/>
      </c>
      <c r="P59" s="154"/>
      <c r="Q59" s="155" t="str">
        <f>IF(Tabela133914[[#This Row],[Diagnóstico]]="Não Prenha",Tabela133914[[#This Row],[Vaca]],"-")</f>
        <v>-</v>
      </c>
      <c r="R59" s="162" t="str">
        <f>IF(Tabela133914[[#This Row],[Diagnóstico]]="Não Prenha",Tabela133914[[#This Row],[E.C.C DG]],"-")</f>
        <v>-</v>
      </c>
      <c r="S59" s="162"/>
      <c r="T59" s="162" t="str">
        <f>IF(Tabela133914[[#This Row],[Diagnóstico]]="Não Prenha",Tabela133914[[#This Row],[E.C.C. IA]],"-")</f>
        <v>-</v>
      </c>
      <c r="U59" s="162" t="str">
        <f>IF(Tabela133914[[#This Row],[Diagnóstico]]="Não Prenha",Tabela133914[[#This Row],[Raça IA]],"-")</f>
        <v>-</v>
      </c>
      <c r="V59" s="162"/>
      <c r="W59" s="162">
        <f>Tabela133914[[#This Row],[Categoria]]</f>
        <v>0</v>
      </c>
      <c r="X59" s="162"/>
      <c r="Y59" s="162"/>
      <c r="Z59" s="162"/>
      <c r="AA59" s="162"/>
      <c r="AB59" s="150" t="str">
        <f t="shared" si="1"/>
        <v/>
      </c>
      <c r="AD59" s="154"/>
      <c r="AE59" s="155" t="str">
        <f>IF(Tabela131241015[[#This Row],[Diagnóstico]]="Não Prenha ",Tabela133914[[#This Row],[Vaca]],"-")</f>
        <v>-</v>
      </c>
      <c r="AF59" s="162"/>
      <c r="AG59" s="162"/>
      <c r="AH59" s="162"/>
      <c r="AI59" s="162"/>
      <c r="AJ59" s="162"/>
      <c r="AK59" s="162">
        <f>Tabela133914[[#This Row],[Categoria]]</f>
        <v>0</v>
      </c>
      <c r="AL59" s="162"/>
      <c r="AM59" s="162"/>
      <c r="AN59" s="162"/>
      <c r="AO59" s="162"/>
      <c r="AP59" s="150" t="str">
        <f t="shared" si="2"/>
        <v/>
      </c>
    </row>
    <row r="60" spans="1:42" s="144" customFormat="1" x14ac:dyDescent="0.25">
      <c r="A60" s="156"/>
      <c r="B60" s="154"/>
      <c r="C60" s="155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50" t="str">
        <f t="shared" si="0"/>
        <v/>
      </c>
      <c r="P60" s="154"/>
      <c r="Q60" s="155" t="str">
        <f>IF(Tabela133914[[#This Row],[Diagnóstico]]="Não Prenha",Tabela133914[[#This Row],[Vaca]],"-")</f>
        <v>-</v>
      </c>
      <c r="R60" s="162" t="str">
        <f>IF(Tabela133914[[#This Row],[Diagnóstico]]="Não Prenha",Tabela133914[[#This Row],[E.C.C DG]],"-")</f>
        <v>-</v>
      </c>
      <c r="S60" s="162"/>
      <c r="T60" s="162" t="str">
        <f>IF(Tabela133914[[#This Row],[Diagnóstico]]="Não Prenha",Tabela133914[[#This Row],[E.C.C. IA]],"-")</f>
        <v>-</v>
      </c>
      <c r="U60" s="162" t="str">
        <f>IF(Tabela133914[[#This Row],[Diagnóstico]]="Não Prenha",Tabela133914[[#This Row],[Raça IA]],"-")</f>
        <v>-</v>
      </c>
      <c r="V60" s="162"/>
      <c r="W60" s="162">
        <f>Tabela133914[[#This Row],[Categoria]]</f>
        <v>0</v>
      </c>
      <c r="X60" s="162"/>
      <c r="Y60" s="162"/>
      <c r="Z60" s="162"/>
      <c r="AA60" s="162"/>
      <c r="AB60" s="150" t="str">
        <f t="shared" si="1"/>
        <v/>
      </c>
      <c r="AD60" s="154"/>
      <c r="AE60" s="155" t="str">
        <f>IF(Tabela131241015[[#This Row],[Diagnóstico]]="Não Prenha ",Tabela133914[[#This Row],[Vaca]],"-")</f>
        <v>-</v>
      </c>
      <c r="AF60" s="162"/>
      <c r="AG60" s="162"/>
      <c r="AH60" s="162"/>
      <c r="AI60" s="162"/>
      <c r="AJ60" s="162"/>
      <c r="AK60" s="162">
        <f>Tabela133914[[#This Row],[Categoria]]</f>
        <v>0</v>
      </c>
      <c r="AL60" s="162"/>
      <c r="AM60" s="162"/>
      <c r="AN60" s="162"/>
      <c r="AO60" s="162"/>
      <c r="AP60" s="150" t="str">
        <f t="shared" si="2"/>
        <v/>
      </c>
    </row>
    <row r="61" spans="1:42" s="144" customFormat="1" x14ac:dyDescent="0.25">
      <c r="A61" s="156"/>
      <c r="B61" s="154"/>
      <c r="C61" s="155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50" t="str">
        <f t="shared" si="0"/>
        <v/>
      </c>
      <c r="P61" s="154"/>
      <c r="Q61" s="155" t="str">
        <f>IF(Tabela133914[[#This Row],[Diagnóstico]]="Não Prenha",Tabela133914[[#This Row],[Vaca]],"-")</f>
        <v>-</v>
      </c>
      <c r="R61" s="162" t="str">
        <f>IF(Tabela133914[[#This Row],[Diagnóstico]]="Não Prenha",Tabela133914[[#This Row],[E.C.C DG]],"-")</f>
        <v>-</v>
      </c>
      <c r="S61" s="162"/>
      <c r="T61" s="162" t="str">
        <f>IF(Tabela133914[[#This Row],[Diagnóstico]]="Não Prenha",Tabela133914[[#This Row],[E.C.C. IA]],"-")</f>
        <v>-</v>
      </c>
      <c r="U61" s="162" t="str">
        <f>IF(Tabela133914[[#This Row],[Diagnóstico]]="Não Prenha",Tabela133914[[#This Row],[Raça IA]],"-")</f>
        <v>-</v>
      </c>
      <c r="V61" s="162"/>
      <c r="W61" s="162">
        <f>Tabela133914[[#This Row],[Categoria]]</f>
        <v>0</v>
      </c>
      <c r="X61" s="162"/>
      <c r="Y61" s="162"/>
      <c r="Z61" s="162"/>
      <c r="AA61" s="162"/>
      <c r="AB61" s="150" t="str">
        <f t="shared" si="1"/>
        <v/>
      </c>
      <c r="AD61" s="154"/>
      <c r="AE61" s="155" t="str">
        <f>IF(Tabela131241015[[#This Row],[Diagnóstico]]="Não Prenha ",Tabela133914[[#This Row],[Vaca]],"-")</f>
        <v>-</v>
      </c>
      <c r="AF61" s="162"/>
      <c r="AG61" s="162"/>
      <c r="AH61" s="162"/>
      <c r="AI61" s="162"/>
      <c r="AJ61" s="162"/>
      <c r="AK61" s="162">
        <f>Tabela133914[[#This Row],[Categoria]]</f>
        <v>0</v>
      </c>
      <c r="AL61" s="162"/>
      <c r="AM61" s="162"/>
      <c r="AN61" s="162"/>
      <c r="AO61" s="162"/>
      <c r="AP61" s="150" t="str">
        <f t="shared" si="2"/>
        <v/>
      </c>
    </row>
    <row r="62" spans="1:42" s="144" customFormat="1" x14ac:dyDescent="0.25">
      <c r="A62" s="156"/>
      <c r="B62" s="154"/>
      <c r="C62" s="155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50" t="str">
        <f t="shared" si="0"/>
        <v/>
      </c>
      <c r="P62" s="154"/>
      <c r="Q62" s="155" t="str">
        <f>IF(Tabela133914[[#This Row],[Diagnóstico]]="Não Prenha",Tabela133914[[#This Row],[Vaca]],"-")</f>
        <v>-</v>
      </c>
      <c r="R62" s="162" t="str">
        <f>IF(Tabela133914[[#This Row],[Diagnóstico]]="Não Prenha",Tabela133914[[#This Row],[E.C.C DG]],"-")</f>
        <v>-</v>
      </c>
      <c r="S62" s="162"/>
      <c r="T62" s="162" t="str">
        <f>IF(Tabela133914[[#This Row],[Diagnóstico]]="Não Prenha",Tabela133914[[#This Row],[E.C.C. IA]],"-")</f>
        <v>-</v>
      </c>
      <c r="U62" s="162" t="str">
        <f>IF(Tabela133914[[#This Row],[Diagnóstico]]="Não Prenha",Tabela133914[[#This Row],[Raça IA]],"-")</f>
        <v>-</v>
      </c>
      <c r="V62" s="162"/>
      <c r="W62" s="162">
        <f>Tabela133914[[#This Row],[Categoria]]</f>
        <v>0</v>
      </c>
      <c r="X62" s="162"/>
      <c r="Y62" s="162"/>
      <c r="Z62" s="162"/>
      <c r="AA62" s="162"/>
      <c r="AB62" s="150" t="str">
        <f t="shared" si="1"/>
        <v/>
      </c>
      <c r="AD62" s="154"/>
      <c r="AE62" s="155" t="str">
        <f>IF(Tabela131241015[[#This Row],[Diagnóstico]]="Não Prenha ",Tabela133914[[#This Row],[Vaca]],"-")</f>
        <v>-</v>
      </c>
      <c r="AF62" s="162"/>
      <c r="AG62" s="162"/>
      <c r="AH62" s="162"/>
      <c r="AI62" s="162"/>
      <c r="AJ62" s="162"/>
      <c r="AK62" s="162">
        <f>Tabela133914[[#This Row],[Categoria]]</f>
        <v>0</v>
      </c>
      <c r="AL62" s="162"/>
      <c r="AM62" s="162"/>
      <c r="AN62" s="162"/>
      <c r="AO62" s="162"/>
      <c r="AP62" s="150" t="str">
        <f t="shared" si="2"/>
        <v/>
      </c>
    </row>
    <row r="63" spans="1:42" s="144" customFormat="1" x14ac:dyDescent="0.25">
      <c r="A63" s="156"/>
      <c r="B63" s="154"/>
      <c r="C63" s="155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50" t="str">
        <f t="shared" si="0"/>
        <v/>
      </c>
      <c r="P63" s="154"/>
      <c r="Q63" s="155" t="str">
        <f>IF(Tabela133914[[#This Row],[Diagnóstico]]="Não Prenha",Tabela133914[[#This Row],[Vaca]],"-")</f>
        <v>-</v>
      </c>
      <c r="R63" s="162" t="str">
        <f>IF(Tabela133914[[#This Row],[Diagnóstico]]="Não Prenha",Tabela133914[[#This Row],[E.C.C DG]],"-")</f>
        <v>-</v>
      </c>
      <c r="S63" s="162"/>
      <c r="T63" s="162" t="str">
        <f>IF(Tabela133914[[#This Row],[Diagnóstico]]="Não Prenha",Tabela133914[[#This Row],[E.C.C. IA]],"-")</f>
        <v>-</v>
      </c>
      <c r="U63" s="162" t="str">
        <f>IF(Tabela133914[[#This Row],[Diagnóstico]]="Não Prenha",Tabela133914[[#This Row],[Raça IA]],"-")</f>
        <v>-</v>
      </c>
      <c r="V63" s="162"/>
      <c r="W63" s="162">
        <f>Tabela133914[[#This Row],[Categoria]]</f>
        <v>0</v>
      </c>
      <c r="X63" s="162"/>
      <c r="Y63" s="162"/>
      <c r="Z63" s="162"/>
      <c r="AA63" s="162"/>
      <c r="AB63" s="150" t="str">
        <f t="shared" si="1"/>
        <v/>
      </c>
      <c r="AD63" s="154"/>
      <c r="AE63" s="155" t="str">
        <f>IF(Tabela131241015[[#This Row],[Diagnóstico]]="Não Prenha ",Tabela133914[[#This Row],[Vaca]],"-")</f>
        <v>-</v>
      </c>
      <c r="AF63" s="162"/>
      <c r="AG63" s="162"/>
      <c r="AH63" s="162"/>
      <c r="AI63" s="162"/>
      <c r="AJ63" s="162"/>
      <c r="AK63" s="162">
        <f>Tabela133914[[#This Row],[Categoria]]</f>
        <v>0</v>
      </c>
      <c r="AL63" s="162"/>
      <c r="AM63" s="162"/>
      <c r="AN63" s="162"/>
      <c r="AO63" s="162"/>
      <c r="AP63" s="150" t="str">
        <f t="shared" si="2"/>
        <v/>
      </c>
    </row>
    <row r="64" spans="1:42" s="144" customFormat="1" x14ac:dyDescent="0.25">
      <c r="A64" s="156"/>
      <c r="B64" s="154"/>
      <c r="C64" s="155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50" t="str">
        <f t="shared" si="0"/>
        <v/>
      </c>
      <c r="P64" s="154"/>
      <c r="Q64" s="155" t="str">
        <f>IF(Tabela133914[[#This Row],[Diagnóstico]]="Não Prenha",Tabela133914[[#This Row],[Vaca]],"-")</f>
        <v>-</v>
      </c>
      <c r="R64" s="162" t="str">
        <f>IF(Tabela133914[[#This Row],[Diagnóstico]]="Não Prenha",Tabela133914[[#This Row],[E.C.C DG]],"-")</f>
        <v>-</v>
      </c>
      <c r="S64" s="162"/>
      <c r="T64" s="162" t="str">
        <f>IF(Tabela133914[[#This Row],[Diagnóstico]]="Não Prenha",Tabela133914[[#This Row],[E.C.C. IA]],"-")</f>
        <v>-</v>
      </c>
      <c r="U64" s="162" t="str">
        <f>IF(Tabela133914[[#This Row],[Diagnóstico]]="Não Prenha",Tabela133914[[#This Row],[Raça IA]],"-")</f>
        <v>-</v>
      </c>
      <c r="V64" s="162"/>
      <c r="W64" s="162">
        <f>Tabela133914[[#This Row],[Categoria]]</f>
        <v>0</v>
      </c>
      <c r="X64" s="162"/>
      <c r="Y64" s="162"/>
      <c r="Z64" s="162"/>
      <c r="AA64" s="162"/>
      <c r="AB64" s="150" t="str">
        <f t="shared" si="1"/>
        <v/>
      </c>
      <c r="AD64" s="154"/>
      <c r="AE64" s="155" t="str">
        <f>IF(Tabela131241015[[#This Row],[Diagnóstico]]="Não Prenha ",Tabela133914[[#This Row],[Vaca]],"-")</f>
        <v>-</v>
      </c>
      <c r="AF64" s="162"/>
      <c r="AG64" s="162"/>
      <c r="AH64" s="162"/>
      <c r="AI64" s="162"/>
      <c r="AJ64" s="162"/>
      <c r="AK64" s="162">
        <f>Tabela133914[[#This Row],[Categoria]]</f>
        <v>0</v>
      </c>
      <c r="AL64" s="162"/>
      <c r="AM64" s="162"/>
      <c r="AN64" s="162"/>
      <c r="AO64" s="162"/>
      <c r="AP64" s="150" t="str">
        <f t="shared" si="2"/>
        <v/>
      </c>
    </row>
    <row r="65" spans="1:42" s="144" customFormat="1" x14ac:dyDescent="0.25">
      <c r="A65" s="156"/>
      <c r="B65" s="154"/>
      <c r="C65" s="155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50" t="str">
        <f t="shared" si="0"/>
        <v/>
      </c>
      <c r="P65" s="154"/>
      <c r="Q65" s="155" t="str">
        <f>IF(Tabela133914[[#This Row],[Diagnóstico]]="Não Prenha",Tabela133914[[#This Row],[Vaca]],"-")</f>
        <v>-</v>
      </c>
      <c r="R65" s="162" t="str">
        <f>IF(Tabela133914[[#This Row],[Diagnóstico]]="Não Prenha",Tabela133914[[#This Row],[E.C.C DG]],"-")</f>
        <v>-</v>
      </c>
      <c r="S65" s="162"/>
      <c r="T65" s="162" t="str">
        <f>IF(Tabela133914[[#This Row],[Diagnóstico]]="Não Prenha",Tabela133914[[#This Row],[E.C.C. IA]],"-")</f>
        <v>-</v>
      </c>
      <c r="U65" s="162" t="str">
        <f>IF(Tabela133914[[#This Row],[Diagnóstico]]="Não Prenha",Tabela133914[[#This Row],[Raça IA]],"-")</f>
        <v>-</v>
      </c>
      <c r="V65" s="162"/>
      <c r="W65" s="162">
        <f>Tabela133914[[#This Row],[Categoria]]</f>
        <v>0</v>
      </c>
      <c r="X65" s="162"/>
      <c r="Y65" s="162"/>
      <c r="Z65" s="162"/>
      <c r="AA65" s="162"/>
      <c r="AB65" s="150" t="str">
        <f t="shared" si="1"/>
        <v/>
      </c>
      <c r="AD65" s="154"/>
      <c r="AE65" s="155" t="str">
        <f>IF(Tabela131241015[[#This Row],[Diagnóstico]]="Não Prenha ",Tabela133914[[#This Row],[Vaca]],"-")</f>
        <v>-</v>
      </c>
      <c r="AF65" s="162"/>
      <c r="AG65" s="162"/>
      <c r="AH65" s="162"/>
      <c r="AI65" s="162"/>
      <c r="AJ65" s="162"/>
      <c r="AK65" s="162">
        <f>Tabela133914[[#This Row],[Categoria]]</f>
        <v>0</v>
      </c>
      <c r="AL65" s="162"/>
      <c r="AM65" s="162"/>
      <c r="AN65" s="162"/>
      <c r="AO65" s="162"/>
      <c r="AP65" s="150" t="str">
        <f t="shared" si="2"/>
        <v/>
      </c>
    </row>
    <row r="66" spans="1:42" s="144" customFormat="1" x14ac:dyDescent="0.25">
      <c r="A66" s="156"/>
      <c r="B66" s="154"/>
      <c r="C66" s="155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50" t="str">
        <f t="shared" ref="N66:N129" si="3">IF(B66="","",SUM(B66+295))</f>
        <v/>
      </c>
      <c r="P66" s="154"/>
      <c r="Q66" s="155" t="str">
        <f>IF(Tabela133914[[#This Row],[Diagnóstico]]="Não Prenha",Tabela133914[[#This Row],[Vaca]],"-")</f>
        <v>-</v>
      </c>
      <c r="R66" s="162" t="str">
        <f>IF(Tabela133914[[#This Row],[Diagnóstico]]="Não Prenha",Tabela133914[[#This Row],[E.C.C DG]],"-")</f>
        <v>-</v>
      </c>
      <c r="S66" s="162"/>
      <c r="T66" s="162" t="str">
        <f>IF(Tabela133914[[#This Row],[Diagnóstico]]="Não Prenha",Tabela133914[[#This Row],[E.C.C. IA]],"-")</f>
        <v>-</v>
      </c>
      <c r="U66" s="162" t="str">
        <f>IF(Tabela133914[[#This Row],[Diagnóstico]]="Não Prenha",Tabela133914[[#This Row],[Raça IA]],"-")</f>
        <v>-</v>
      </c>
      <c r="V66" s="162"/>
      <c r="W66" s="162">
        <f>Tabela133914[[#This Row],[Categoria]]</f>
        <v>0</v>
      </c>
      <c r="X66" s="162"/>
      <c r="Y66" s="162"/>
      <c r="Z66" s="162"/>
      <c r="AA66" s="162"/>
      <c r="AB66" s="150" t="str">
        <f t="shared" ref="AB66:AB129" si="4">IF(P66="","",SUM(P66+295))</f>
        <v/>
      </c>
      <c r="AD66" s="154"/>
      <c r="AE66" s="155" t="str">
        <f>IF(Tabela131241015[[#This Row],[Diagnóstico]]="Não Prenha ",Tabela133914[[#This Row],[Vaca]],"-")</f>
        <v>-</v>
      </c>
      <c r="AF66" s="162"/>
      <c r="AG66" s="162"/>
      <c r="AH66" s="162"/>
      <c r="AI66" s="162"/>
      <c r="AJ66" s="162"/>
      <c r="AK66" s="162">
        <f>Tabela133914[[#This Row],[Categoria]]</f>
        <v>0</v>
      </c>
      <c r="AL66" s="162"/>
      <c r="AM66" s="162"/>
      <c r="AN66" s="162"/>
      <c r="AO66" s="162"/>
      <c r="AP66" s="150" t="str">
        <f t="shared" ref="AP66:AP129" si="5">IF(AD66="","",SUM(AD66+295))</f>
        <v/>
      </c>
    </row>
    <row r="67" spans="1:42" s="144" customFormat="1" x14ac:dyDescent="0.25">
      <c r="A67" s="156"/>
      <c r="B67" s="154"/>
      <c r="C67" s="155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50" t="str">
        <f t="shared" si="3"/>
        <v/>
      </c>
      <c r="P67" s="154"/>
      <c r="Q67" s="155" t="str">
        <f>IF(Tabela133914[[#This Row],[Diagnóstico]]="Não Prenha",Tabela133914[[#This Row],[Vaca]],"-")</f>
        <v>-</v>
      </c>
      <c r="R67" s="162" t="str">
        <f>IF(Tabela133914[[#This Row],[Diagnóstico]]="Não Prenha",Tabela133914[[#This Row],[E.C.C DG]],"-")</f>
        <v>-</v>
      </c>
      <c r="S67" s="162"/>
      <c r="T67" s="162" t="str">
        <f>IF(Tabela133914[[#This Row],[Diagnóstico]]="Não Prenha",Tabela133914[[#This Row],[E.C.C. IA]],"-")</f>
        <v>-</v>
      </c>
      <c r="U67" s="162" t="str">
        <f>IF(Tabela133914[[#This Row],[Diagnóstico]]="Não Prenha",Tabela133914[[#This Row],[Raça IA]],"-")</f>
        <v>-</v>
      </c>
      <c r="V67" s="162"/>
      <c r="W67" s="162">
        <f>Tabela133914[[#This Row],[Categoria]]</f>
        <v>0</v>
      </c>
      <c r="X67" s="162"/>
      <c r="Y67" s="162"/>
      <c r="Z67" s="162"/>
      <c r="AA67" s="162"/>
      <c r="AB67" s="150" t="str">
        <f t="shared" si="4"/>
        <v/>
      </c>
      <c r="AD67" s="154"/>
      <c r="AE67" s="155" t="str">
        <f>IF(Tabela131241015[[#This Row],[Diagnóstico]]="Não Prenha ",Tabela133914[[#This Row],[Vaca]],"-")</f>
        <v>-</v>
      </c>
      <c r="AF67" s="162"/>
      <c r="AG67" s="162"/>
      <c r="AH67" s="162"/>
      <c r="AI67" s="162"/>
      <c r="AJ67" s="162"/>
      <c r="AK67" s="162">
        <f>Tabela133914[[#This Row],[Categoria]]</f>
        <v>0</v>
      </c>
      <c r="AL67" s="162"/>
      <c r="AM67" s="162"/>
      <c r="AN67" s="162"/>
      <c r="AO67" s="162"/>
      <c r="AP67" s="150" t="str">
        <f t="shared" si="5"/>
        <v/>
      </c>
    </row>
    <row r="68" spans="1:42" s="144" customFormat="1" x14ac:dyDescent="0.25">
      <c r="A68" s="156"/>
      <c r="B68" s="154"/>
      <c r="C68" s="155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50" t="str">
        <f t="shared" si="3"/>
        <v/>
      </c>
      <c r="P68" s="154"/>
      <c r="Q68" s="155" t="str">
        <f>IF(Tabela133914[[#This Row],[Diagnóstico]]="Não Prenha",Tabela133914[[#This Row],[Vaca]],"-")</f>
        <v>-</v>
      </c>
      <c r="R68" s="162" t="str">
        <f>IF(Tabela133914[[#This Row],[Diagnóstico]]="Não Prenha",Tabela133914[[#This Row],[E.C.C DG]],"-")</f>
        <v>-</v>
      </c>
      <c r="S68" s="162"/>
      <c r="T68" s="162" t="str">
        <f>IF(Tabela133914[[#This Row],[Diagnóstico]]="Não Prenha",Tabela133914[[#This Row],[E.C.C. IA]],"-")</f>
        <v>-</v>
      </c>
      <c r="U68" s="162" t="str">
        <f>IF(Tabela133914[[#This Row],[Diagnóstico]]="Não Prenha",Tabela133914[[#This Row],[Raça IA]],"-")</f>
        <v>-</v>
      </c>
      <c r="V68" s="162"/>
      <c r="W68" s="162">
        <f>Tabela133914[[#This Row],[Categoria]]</f>
        <v>0</v>
      </c>
      <c r="X68" s="162"/>
      <c r="Y68" s="162"/>
      <c r="Z68" s="162"/>
      <c r="AA68" s="162"/>
      <c r="AB68" s="150" t="str">
        <f t="shared" si="4"/>
        <v/>
      </c>
      <c r="AD68" s="154"/>
      <c r="AE68" s="155" t="str">
        <f>IF(Tabela131241015[[#This Row],[Diagnóstico]]="Não Prenha ",Tabela133914[[#This Row],[Vaca]],"-")</f>
        <v>-</v>
      </c>
      <c r="AF68" s="162"/>
      <c r="AG68" s="162"/>
      <c r="AH68" s="162"/>
      <c r="AI68" s="162"/>
      <c r="AJ68" s="162"/>
      <c r="AK68" s="162">
        <f>Tabela133914[[#This Row],[Categoria]]</f>
        <v>0</v>
      </c>
      <c r="AL68" s="162"/>
      <c r="AM68" s="162"/>
      <c r="AN68" s="162"/>
      <c r="AO68" s="162"/>
      <c r="AP68" s="150" t="str">
        <f t="shared" si="5"/>
        <v/>
      </c>
    </row>
    <row r="69" spans="1:42" s="144" customFormat="1" x14ac:dyDescent="0.25">
      <c r="A69" s="156"/>
      <c r="B69" s="154"/>
      <c r="C69" s="155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50" t="str">
        <f t="shared" si="3"/>
        <v/>
      </c>
      <c r="P69" s="154"/>
      <c r="Q69" s="155" t="str">
        <f>IF(Tabela133914[[#This Row],[Diagnóstico]]="Não Prenha",Tabela133914[[#This Row],[Vaca]],"-")</f>
        <v>-</v>
      </c>
      <c r="R69" s="162" t="str">
        <f>IF(Tabela133914[[#This Row],[Diagnóstico]]="Não Prenha",Tabela133914[[#This Row],[E.C.C DG]],"-")</f>
        <v>-</v>
      </c>
      <c r="S69" s="162"/>
      <c r="T69" s="162" t="str">
        <f>IF(Tabela133914[[#This Row],[Diagnóstico]]="Não Prenha",Tabela133914[[#This Row],[E.C.C. IA]],"-")</f>
        <v>-</v>
      </c>
      <c r="U69" s="162" t="str">
        <f>IF(Tabela133914[[#This Row],[Diagnóstico]]="Não Prenha",Tabela133914[[#This Row],[Raça IA]],"-")</f>
        <v>-</v>
      </c>
      <c r="V69" s="162"/>
      <c r="W69" s="162">
        <f>Tabela133914[[#This Row],[Categoria]]</f>
        <v>0</v>
      </c>
      <c r="X69" s="162"/>
      <c r="Y69" s="162"/>
      <c r="Z69" s="162"/>
      <c r="AA69" s="162"/>
      <c r="AB69" s="150" t="str">
        <f t="shared" si="4"/>
        <v/>
      </c>
      <c r="AD69" s="154"/>
      <c r="AE69" s="155" t="str">
        <f>IF(Tabela131241015[[#This Row],[Diagnóstico]]="Não Prenha ",Tabela133914[[#This Row],[Vaca]],"-")</f>
        <v>-</v>
      </c>
      <c r="AF69" s="162"/>
      <c r="AG69" s="162"/>
      <c r="AH69" s="162"/>
      <c r="AI69" s="162"/>
      <c r="AJ69" s="162"/>
      <c r="AK69" s="162">
        <f>Tabela133914[[#This Row],[Categoria]]</f>
        <v>0</v>
      </c>
      <c r="AL69" s="162"/>
      <c r="AM69" s="162"/>
      <c r="AN69" s="162"/>
      <c r="AO69" s="162"/>
      <c r="AP69" s="150" t="str">
        <f t="shared" si="5"/>
        <v/>
      </c>
    </row>
    <row r="70" spans="1:42" s="144" customFormat="1" x14ac:dyDescent="0.25">
      <c r="A70" s="156"/>
      <c r="B70" s="154"/>
      <c r="C70" s="155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50" t="str">
        <f t="shared" si="3"/>
        <v/>
      </c>
      <c r="P70" s="154"/>
      <c r="Q70" s="155" t="str">
        <f>IF(Tabela133914[[#This Row],[Diagnóstico]]="Não Prenha",Tabela133914[[#This Row],[Vaca]],"-")</f>
        <v>-</v>
      </c>
      <c r="R70" s="162" t="str">
        <f>IF(Tabela133914[[#This Row],[Diagnóstico]]="Não Prenha",Tabela133914[[#This Row],[E.C.C DG]],"-")</f>
        <v>-</v>
      </c>
      <c r="S70" s="162"/>
      <c r="T70" s="162" t="str">
        <f>IF(Tabela133914[[#This Row],[Diagnóstico]]="Não Prenha",Tabela133914[[#This Row],[E.C.C. IA]],"-")</f>
        <v>-</v>
      </c>
      <c r="U70" s="162" t="str">
        <f>IF(Tabela133914[[#This Row],[Diagnóstico]]="Não Prenha",Tabela133914[[#This Row],[Raça IA]],"-")</f>
        <v>-</v>
      </c>
      <c r="V70" s="162"/>
      <c r="W70" s="162">
        <f>Tabela133914[[#This Row],[Categoria]]</f>
        <v>0</v>
      </c>
      <c r="X70" s="162"/>
      <c r="Y70" s="162"/>
      <c r="Z70" s="162"/>
      <c r="AA70" s="162"/>
      <c r="AB70" s="150" t="str">
        <f t="shared" si="4"/>
        <v/>
      </c>
      <c r="AD70" s="154"/>
      <c r="AE70" s="155" t="str">
        <f>IF(Tabela131241015[[#This Row],[Diagnóstico]]="Não Prenha ",Tabela133914[[#This Row],[Vaca]],"-")</f>
        <v>-</v>
      </c>
      <c r="AF70" s="162"/>
      <c r="AG70" s="162"/>
      <c r="AH70" s="162"/>
      <c r="AI70" s="162"/>
      <c r="AJ70" s="162"/>
      <c r="AK70" s="162">
        <f>Tabela133914[[#This Row],[Categoria]]</f>
        <v>0</v>
      </c>
      <c r="AL70" s="162"/>
      <c r="AM70" s="162"/>
      <c r="AN70" s="162"/>
      <c r="AO70" s="162"/>
      <c r="AP70" s="150" t="str">
        <f t="shared" si="5"/>
        <v/>
      </c>
    </row>
    <row r="71" spans="1:42" s="144" customFormat="1" x14ac:dyDescent="0.25">
      <c r="A71" s="156"/>
      <c r="B71" s="154"/>
      <c r="C71" s="155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50" t="str">
        <f t="shared" si="3"/>
        <v/>
      </c>
      <c r="P71" s="154"/>
      <c r="Q71" s="155" t="str">
        <f>IF(Tabela133914[[#This Row],[Diagnóstico]]="Não Prenha",Tabela133914[[#This Row],[Vaca]],"-")</f>
        <v>-</v>
      </c>
      <c r="R71" s="162" t="str">
        <f>IF(Tabela133914[[#This Row],[Diagnóstico]]="Não Prenha",Tabela133914[[#This Row],[E.C.C DG]],"-")</f>
        <v>-</v>
      </c>
      <c r="S71" s="162"/>
      <c r="T71" s="162" t="str">
        <f>IF(Tabela133914[[#This Row],[Diagnóstico]]="Não Prenha",Tabela133914[[#This Row],[E.C.C. IA]],"-")</f>
        <v>-</v>
      </c>
      <c r="U71" s="162" t="str">
        <f>IF(Tabela133914[[#This Row],[Diagnóstico]]="Não Prenha",Tabela133914[[#This Row],[Raça IA]],"-")</f>
        <v>-</v>
      </c>
      <c r="V71" s="162"/>
      <c r="W71" s="162">
        <f>Tabela133914[[#This Row],[Categoria]]</f>
        <v>0</v>
      </c>
      <c r="X71" s="162"/>
      <c r="Y71" s="162"/>
      <c r="Z71" s="162"/>
      <c r="AA71" s="162"/>
      <c r="AB71" s="150" t="str">
        <f t="shared" si="4"/>
        <v/>
      </c>
      <c r="AD71" s="154"/>
      <c r="AE71" s="155" t="str">
        <f>IF(Tabela131241015[[#This Row],[Diagnóstico]]="Não Prenha ",Tabela133914[[#This Row],[Vaca]],"-")</f>
        <v>-</v>
      </c>
      <c r="AF71" s="162"/>
      <c r="AG71" s="162"/>
      <c r="AH71" s="162"/>
      <c r="AI71" s="162"/>
      <c r="AJ71" s="162"/>
      <c r="AK71" s="162">
        <f>Tabela133914[[#This Row],[Categoria]]</f>
        <v>0</v>
      </c>
      <c r="AL71" s="162"/>
      <c r="AM71" s="162"/>
      <c r="AN71" s="162"/>
      <c r="AO71" s="162"/>
      <c r="AP71" s="150" t="str">
        <f t="shared" si="5"/>
        <v/>
      </c>
    </row>
    <row r="72" spans="1:42" s="144" customFormat="1" x14ac:dyDescent="0.25">
      <c r="A72" s="156"/>
      <c r="B72" s="154"/>
      <c r="C72" s="155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50" t="str">
        <f t="shared" si="3"/>
        <v/>
      </c>
      <c r="P72" s="154"/>
      <c r="Q72" s="155" t="str">
        <f>IF(Tabela133914[[#This Row],[Diagnóstico]]="Não Prenha",Tabela133914[[#This Row],[Vaca]],"-")</f>
        <v>-</v>
      </c>
      <c r="R72" s="162" t="str">
        <f>IF(Tabela133914[[#This Row],[Diagnóstico]]="Não Prenha",Tabela133914[[#This Row],[E.C.C DG]],"-")</f>
        <v>-</v>
      </c>
      <c r="S72" s="162"/>
      <c r="T72" s="162" t="str">
        <f>IF(Tabela133914[[#This Row],[Diagnóstico]]="Não Prenha",Tabela133914[[#This Row],[E.C.C. IA]],"-")</f>
        <v>-</v>
      </c>
      <c r="U72" s="162" t="str">
        <f>IF(Tabela133914[[#This Row],[Diagnóstico]]="Não Prenha",Tabela133914[[#This Row],[Raça IA]],"-")</f>
        <v>-</v>
      </c>
      <c r="V72" s="162"/>
      <c r="W72" s="162">
        <f>Tabela133914[[#This Row],[Categoria]]</f>
        <v>0</v>
      </c>
      <c r="X72" s="162"/>
      <c r="Y72" s="162"/>
      <c r="Z72" s="162"/>
      <c r="AA72" s="162"/>
      <c r="AB72" s="150" t="str">
        <f t="shared" si="4"/>
        <v/>
      </c>
      <c r="AD72" s="154"/>
      <c r="AE72" s="155" t="str">
        <f>IF(Tabela131241015[[#This Row],[Diagnóstico]]="Não Prenha ",Tabela133914[[#This Row],[Vaca]],"-")</f>
        <v>-</v>
      </c>
      <c r="AF72" s="162"/>
      <c r="AG72" s="162"/>
      <c r="AH72" s="162"/>
      <c r="AI72" s="162"/>
      <c r="AJ72" s="162"/>
      <c r="AK72" s="162">
        <f>Tabela133914[[#This Row],[Categoria]]</f>
        <v>0</v>
      </c>
      <c r="AL72" s="162"/>
      <c r="AM72" s="162"/>
      <c r="AN72" s="162"/>
      <c r="AO72" s="162"/>
      <c r="AP72" s="150" t="str">
        <f t="shared" si="5"/>
        <v/>
      </c>
    </row>
    <row r="73" spans="1:42" s="144" customFormat="1" x14ac:dyDescent="0.25">
      <c r="A73" s="156"/>
      <c r="B73" s="154"/>
      <c r="C73" s="155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50" t="str">
        <f t="shared" si="3"/>
        <v/>
      </c>
      <c r="P73" s="154"/>
      <c r="Q73" s="155" t="str">
        <f>IF(Tabela133914[[#This Row],[Diagnóstico]]="Não Prenha",Tabela133914[[#This Row],[Vaca]],"-")</f>
        <v>-</v>
      </c>
      <c r="R73" s="162" t="str">
        <f>IF(Tabela133914[[#This Row],[Diagnóstico]]="Não Prenha",Tabela133914[[#This Row],[E.C.C DG]],"-")</f>
        <v>-</v>
      </c>
      <c r="S73" s="162"/>
      <c r="T73" s="162" t="str">
        <f>IF(Tabela133914[[#This Row],[Diagnóstico]]="Não Prenha",Tabela133914[[#This Row],[E.C.C. IA]],"-")</f>
        <v>-</v>
      </c>
      <c r="U73" s="162" t="str">
        <f>IF(Tabela133914[[#This Row],[Diagnóstico]]="Não Prenha",Tabela133914[[#This Row],[Raça IA]],"-")</f>
        <v>-</v>
      </c>
      <c r="V73" s="162"/>
      <c r="W73" s="162">
        <f>Tabela133914[[#This Row],[Categoria]]</f>
        <v>0</v>
      </c>
      <c r="X73" s="162"/>
      <c r="Y73" s="162"/>
      <c r="Z73" s="162"/>
      <c r="AA73" s="162"/>
      <c r="AB73" s="150" t="str">
        <f t="shared" si="4"/>
        <v/>
      </c>
      <c r="AD73" s="154"/>
      <c r="AE73" s="155" t="str">
        <f>IF(Tabela131241015[[#This Row],[Diagnóstico]]="Não Prenha ",Tabela133914[[#This Row],[Vaca]],"-")</f>
        <v>-</v>
      </c>
      <c r="AF73" s="162"/>
      <c r="AG73" s="162"/>
      <c r="AH73" s="162"/>
      <c r="AI73" s="162"/>
      <c r="AJ73" s="162"/>
      <c r="AK73" s="162">
        <f>Tabela133914[[#This Row],[Categoria]]</f>
        <v>0</v>
      </c>
      <c r="AL73" s="162"/>
      <c r="AM73" s="162"/>
      <c r="AN73" s="162"/>
      <c r="AO73" s="162"/>
      <c r="AP73" s="150" t="str">
        <f t="shared" si="5"/>
        <v/>
      </c>
    </row>
    <row r="74" spans="1:42" s="144" customFormat="1" x14ac:dyDescent="0.25">
      <c r="A74" s="156"/>
      <c r="B74" s="154"/>
      <c r="C74" s="155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50" t="str">
        <f t="shared" si="3"/>
        <v/>
      </c>
      <c r="P74" s="154"/>
      <c r="Q74" s="155" t="str">
        <f>IF(Tabela133914[[#This Row],[Diagnóstico]]="Não Prenha",Tabela133914[[#This Row],[Vaca]],"-")</f>
        <v>-</v>
      </c>
      <c r="R74" s="162" t="str">
        <f>IF(Tabela133914[[#This Row],[Diagnóstico]]="Não Prenha",Tabela133914[[#This Row],[E.C.C DG]],"-")</f>
        <v>-</v>
      </c>
      <c r="S74" s="162"/>
      <c r="T74" s="162" t="str">
        <f>IF(Tabela133914[[#This Row],[Diagnóstico]]="Não Prenha",Tabela133914[[#This Row],[E.C.C. IA]],"-")</f>
        <v>-</v>
      </c>
      <c r="U74" s="162" t="str">
        <f>IF(Tabela133914[[#This Row],[Diagnóstico]]="Não Prenha",Tabela133914[[#This Row],[Raça IA]],"-")</f>
        <v>-</v>
      </c>
      <c r="V74" s="162"/>
      <c r="W74" s="162">
        <f>Tabela133914[[#This Row],[Categoria]]</f>
        <v>0</v>
      </c>
      <c r="X74" s="162"/>
      <c r="Y74" s="162"/>
      <c r="Z74" s="162"/>
      <c r="AA74" s="162"/>
      <c r="AB74" s="150" t="str">
        <f t="shared" si="4"/>
        <v/>
      </c>
      <c r="AD74" s="154"/>
      <c r="AE74" s="155" t="str">
        <f>IF(Tabela131241015[[#This Row],[Diagnóstico]]="Não Prenha ",Tabela133914[[#This Row],[Vaca]],"-")</f>
        <v>-</v>
      </c>
      <c r="AF74" s="162"/>
      <c r="AG74" s="162"/>
      <c r="AH74" s="162"/>
      <c r="AI74" s="162"/>
      <c r="AJ74" s="162"/>
      <c r="AK74" s="162">
        <f>Tabela133914[[#This Row],[Categoria]]</f>
        <v>0</v>
      </c>
      <c r="AL74" s="162"/>
      <c r="AM74" s="162"/>
      <c r="AN74" s="162"/>
      <c r="AO74" s="162"/>
      <c r="AP74" s="150" t="str">
        <f t="shared" si="5"/>
        <v/>
      </c>
    </row>
    <row r="75" spans="1:42" s="144" customFormat="1" x14ac:dyDescent="0.25">
      <c r="A75" s="156"/>
      <c r="B75" s="154"/>
      <c r="C75" s="155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50" t="str">
        <f t="shared" si="3"/>
        <v/>
      </c>
      <c r="P75" s="154"/>
      <c r="Q75" s="155" t="str">
        <f>IF(Tabela133914[[#This Row],[Diagnóstico]]="Não Prenha",Tabela133914[[#This Row],[Vaca]],"-")</f>
        <v>-</v>
      </c>
      <c r="R75" s="162" t="str">
        <f>IF(Tabela133914[[#This Row],[Diagnóstico]]="Não Prenha",Tabela133914[[#This Row],[E.C.C DG]],"-")</f>
        <v>-</v>
      </c>
      <c r="S75" s="162"/>
      <c r="T75" s="162" t="str">
        <f>IF(Tabela133914[[#This Row],[Diagnóstico]]="Não Prenha",Tabela133914[[#This Row],[E.C.C. IA]],"-")</f>
        <v>-</v>
      </c>
      <c r="U75" s="162" t="str">
        <f>IF(Tabela133914[[#This Row],[Diagnóstico]]="Não Prenha",Tabela133914[[#This Row],[Raça IA]],"-")</f>
        <v>-</v>
      </c>
      <c r="V75" s="162"/>
      <c r="W75" s="162">
        <f>Tabela133914[[#This Row],[Categoria]]</f>
        <v>0</v>
      </c>
      <c r="X75" s="162"/>
      <c r="Y75" s="162"/>
      <c r="Z75" s="162"/>
      <c r="AA75" s="162"/>
      <c r="AB75" s="150" t="str">
        <f t="shared" si="4"/>
        <v/>
      </c>
      <c r="AD75" s="154"/>
      <c r="AE75" s="155" t="str">
        <f>IF(Tabela131241015[[#This Row],[Diagnóstico]]="Não Prenha ",Tabela133914[[#This Row],[Vaca]],"-")</f>
        <v>-</v>
      </c>
      <c r="AF75" s="162"/>
      <c r="AG75" s="162"/>
      <c r="AH75" s="162"/>
      <c r="AI75" s="162"/>
      <c r="AJ75" s="162"/>
      <c r="AK75" s="162">
        <f>Tabela133914[[#This Row],[Categoria]]</f>
        <v>0</v>
      </c>
      <c r="AL75" s="162"/>
      <c r="AM75" s="162"/>
      <c r="AN75" s="162"/>
      <c r="AO75" s="162"/>
      <c r="AP75" s="150" t="str">
        <f t="shared" si="5"/>
        <v/>
      </c>
    </row>
    <row r="76" spans="1:42" s="144" customFormat="1" x14ac:dyDescent="0.25">
      <c r="A76" s="156"/>
      <c r="B76" s="154"/>
      <c r="C76" s="155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50" t="str">
        <f t="shared" si="3"/>
        <v/>
      </c>
      <c r="P76" s="154"/>
      <c r="Q76" s="155" t="str">
        <f>IF(Tabela133914[[#This Row],[Diagnóstico]]="Não Prenha",Tabela133914[[#This Row],[Vaca]],"-")</f>
        <v>-</v>
      </c>
      <c r="R76" s="162" t="str">
        <f>IF(Tabela133914[[#This Row],[Diagnóstico]]="Não Prenha",Tabela133914[[#This Row],[E.C.C DG]],"-")</f>
        <v>-</v>
      </c>
      <c r="S76" s="162"/>
      <c r="T76" s="162" t="str">
        <f>IF(Tabela133914[[#This Row],[Diagnóstico]]="Não Prenha",Tabela133914[[#This Row],[E.C.C. IA]],"-")</f>
        <v>-</v>
      </c>
      <c r="U76" s="162" t="str">
        <f>IF(Tabela133914[[#This Row],[Diagnóstico]]="Não Prenha",Tabela133914[[#This Row],[Raça IA]],"-")</f>
        <v>-</v>
      </c>
      <c r="V76" s="162"/>
      <c r="W76" s="162">
        <f>Tabela133914[[#This Row],[Categoria]]</f>
        <v>0</v>
      </c>
      <c r="X76" s="162"/>
      <c r="Y76" s="162"/>
      <c r="Z76" s="162"/>
      <c r="AA76" s="162"/>
      <c r="AB76" s="150" t="str">
        <f t="shared" si="4"/>
        <v/>
      </c>
      <c r="AD76" s="154"/>
      <c r="AE76" s="155" t="str">
        <f>IF(Tabela131241015[[#This Row],[Diagnóstico]]="Não Prenha ",Tabela133914[[#This Row],[Vaca]],"-")</f>
        <v>-</v>
      </c>
      <c r="AF76" s="162"/>
      <c r="AG76" s="162"/>
      <c r="AH76" s="162"/>
      <c r="AI76" s="162"/>
      <c r="AJ76" s="162"/>
      <c r="AK76" s="162">
        <f>Tabela133914[[#This Row],[Categoria]]</f>
        <v>0</v>
      </c>
      <c r="AL76" s="162"/>
      <c r="AM76" s="162"/>
      <c r="AN76" s="162"/>
      <c r="AO76" s="162"/>
      <c r="AP76" s="150" t="str">
        <f t="shared" si="5"/>
        <v/>
      </c>
    </row>
    <row r="77" spans="1:42" s="144" customFormat="1" x14ac:dyDescent="0.25">
      <c r="A77" s="156"/>
      <c r="B77" s="154"/>
      <c r="C77" s="155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50" t="str">
        <f t="shared" si="3"/>
        <v/>
      </c>
      <c r="P77" s="154"/>
      <c r="Q77" s="155" t="str">
        <f>IF(Tabela133914[[#This Row],[Diagnóstico]]="Não Prenha",Tabela133914[[#This Row],[Vaca]],"-")</f>
        <v>-</v>
      </c>
      <c r="R77" s="162" t="str">
        <f>IF(Tabela133914[[#This Row],[Diagnóstico]]="Não Prenha",Tabela133914[[#This Row],[E.C.C DG]],"-")</f>
        <v>-</v>
      </c>
      <c r="S77" s="162"/>
      <c r="T77" s="162" t="str">
        <f>IF(Tabela133914[[#This Row],[Diagnóstico]]="Não Prenha",Tabela133914[[#This Row],[E.C.C. IA]],"-")</f>
        <v>-</v>
      </c>
      <c r="U77" s="162" t="str">
        <f>IF(Tabela133914[[#This Row],[Diagnóstico]]="Não Prenha",Tabela133914[[#This Row],[Raça IA]],"-")</f>
        <v>-</v>
      </c>
      <c r="V77" s="162"/>
      <c r="W77" s="162">
        <f>Tabela133914[[#This Row],[Categoria]]</f>
        <v>0</v>
      </c>
      <c r="X77" s="162"/>
      <c r="Y77" s="162"/>
      <c r="Z77" s="162"/>
      <c r="AA77" s="162"/>
      <c r="AB77" s="150" t="str">
        <f t="shared" si="4"/>
        <v/>
      </c>
      <c r="AD77" s="154"/>
      <c r="AE77" s="155" t="str">
        <f>IF(Tabela131241015[[#This Row],[Diagnóstico]]="Não Prenha ",Tabela133914[[#This Row],[Vaca]],"-")</f>
        <v>-</v>
      </c>
      <c r="AF77" s="162"/>
      <c r="AG77" s="162"/>
      <c r="AH77" s="162"/>
      <c r="AI77" s="162"/>
      <c r="AJ77" s="162"/>
      <c r="AK77" s="162">
        <f>Tabela133914[[#This Row],[Categoria]]</f>
        <v>0</v>
      </c>
      <c r="AL77" s="162"/>
      <c r="AM77" s="162"/>
      <c r="AN77" s="162"/>
      <c r="AO77" s="162"/>
      <c r="AP77" s="150" t="str">
        <f t="shared" si="5"/>
        <v/>
      </c>
    </row>
    <row r="78" spans="1:42" s="144" customFormat="1" x14ac:dyDescent="0.25">
      <c r="A78" s="156"/>
      <c r="B78" s="154"/>
      <c r="C78" s="155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50" t="str">
        <f t="shared" si="3"/>
        <v/>
      </c>
      <c r="P78" s="154"/>
      <c r="Q78" s="155" t="str">
        <f>IF(Tabela133914[[#This Row],[Diagnóstico]]="Não Prenha",Tabela133914[[#This Row],[Vaca]],"-")</f>
        <v>-</v>
      </c>
      <c r="R78" s="162" t="str">
        <f>IF(Tabela133914[[#This Row],[Diagnóstico]]="Não Prenha",Tabela133914[[#This Row],[E.C.C DG]],"-")</f>
        <v>-</v>
      </c>
      <c r="S78" s="162"/>
      <c r="T78" s="162" t="str">
        <f>IF(Tabela133914[[#This Row],[Diagnóstico]]="Não Prenha",Tabela133914[[#This Row],[E.C.C. IA]],"-")</f>
        <v>-</v>
      </c>
      <c r="U78" s="162" t="str">
        <f>IF(Tabela133914[[#This Row],[Diagnóstico]]="Não Prenha",Tabela133914[[#This Row],[Raça IA]],"-")</f>
        <v>-</v>
      </c>
      <c r="V78" s="162"/>
      <c r="W78" s="162">
        <f>Tabela133914[[#This Row],[Categoria]]</f>
        <v>0</v>
      </c>
      <c r="X78" s="162"/>
      <c r="Y78" s="162"/>
      <c r="Z78" s="162"/>
      <c r="AA78" s="162"/>
      <c r="AB78" s="150" t="str">
        <f t="shared" si="4"/>
        <v/>
      </c>
      <c r="AD78" s="154"/>
      <c r="AE78" s="155" t="str">
        <f>IF(Tabela131241015[[#This Row],[Diagnóstico]]="Não Prenha ",Tabela133914[[#This Row],[Vaca]],"-")</f>
        <v>-</v>
      </c>
      <c r="AF78" s="162"/>
      <c r="AG78" s="162"/>
      <c r="AH78" s="162"/>
      <c r="AI78" s="162"/>
      <c r="AJ78" s="162"/>
      <c r="AK78" s="162">
        <f>Tabela133914[[#This Row],[Categoria]]</f>
        <v>0</v>
      </c>
      <c r="AL78" s="162"/>
      <c r="AM78" s="162"/>
      <c r="AN78" s="162"/>
      <c r="AO78" s="162"/>
      <c r="AP78" s="150" t="str">
        <f t="shared" si="5"/>
        <v/>
      </c>
    </row>
    <row r="79" spans="1:42" s="144" customFormat="1" x14ac:dyDescent="0.25">
      <c r="A79" s="156"/>
      <c r="B79" s="154"/>
      <c r="C79" s="155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50" t="str">
        <f t="shared" si="3"/>
        <v/>
      </c>
      <c r="P79" s="154"/>
      <c r="Q79" s="155" t="str">
        <f>IF(Tabela133914[[#This Row],[Diagnóstico]]="Não Prenha",Tabela133914[[#This Row],[Vaca]],"-")</f>
        <v>-</v>
      </c>
      <c r="R79" s="162" t="str">
        <f>IF(Tabela133914[[#This Row],[Diagnóstico]]="Não Prenha",Tabela133914[[#This Row],[E.C.C DG]],"-")</f>
        <v>-</v>
      </c>
      <c r="S79" s="162"/>
      <c r="T79" s="162" t="str">
        <f>IF(Tabela133914[[#This Row],[Diagnóstico]]="Não Prenha",Tabela133914[[#This Row],[E.C.C. IA]],"-")</f>
        <v>-</v>
      </c>
      <c r="U79" s="162" t="str">
        <f>IF(Tabela133914[[#This Row],[Diagnóstico]]="Não Prenha",Tabela133914[[#This Row],[Raça IA]],"-")</f>
        <v>-</v>
      </c>
      <c r="V79" s="162"/>
      <c r="W79" s="162">
        <f>Tabela133914[[#This Row],[Categoria]]</f>
        <v>0</v>
      </c>
      <c r="X79" s="162"/>
      <c r="Y79" s="162"/>
      <c r="Z79" s="162"/>
      <c r="AA79" s="162"/>
      <c r="AB79" s="150" t="str">
        <f t="shared" si="4"/>
        <v/>
      </c>
      <c r="AD79" s="154"/>
      <c r="AE79" s="155" t="str">
        <f>IF(Tabela131241015[[#This Row],[Diagnóstico]]="Não Prenha ",Tabela133914[[#This Row],[Vaca]],"-")</f>
        <v>-</v>
      </c>
      <c r="AF79" s="162"/>
      <c r="AG79" s="162"/>
      <c r="AH79" s="162"/>
      <c r="AI79" s="162"/>
      <c r="AJ79" s="162"/>
      <c r="AK79" s="162">
        <f>Tabela133914[[#This Row],[Categoria]]</f>
        <v>0</v>
      </c>
      <c r="AL79" s="162"/>
      <c r="AM79" s="162"/>
      <c r="AN79" s="162"/>
      <c r="AO79" s="162"/>
      <c r="AP79" s="150" t="str">
        <f t="shared" si="5"/>
        <v/>
      </c>
    </row>
    <row r="80" spans="1:42" s="144" customFormat="1" x14ac:dyDescent="0.25">
      <c r="A80" s="156"/>
      <c r="B80" s="154"/>
      <c r="C80" s="155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50" t="str">
        <f t="shared" si="3"/>
        <v/>
      </c>
      <c r="P80" s="154"/>
      <c r="Q80" s="155" t="str">
        <f>IF(Tabela133914[[#This Row],[Diagnóstico]]="Não Prenha",Tabela133914[[#This Row],[Vaca]],"-")</f>
        <v>-</v>
      </c>
      <c r="R80" s="162" t="str">
        <f>IF(Tabela133914[[#This Row],[Diagnóstico]]="Não Prenha",Tabela133914[[#This Row],[E.C.C DG]],"-")</f>
        <v>-</v>
      </c>
      <c r="S80" s="162"/>
      <c r="T80" s="162" t="str">
        <f>IF(Tabela133914[[#This Row],[Diagnóstico]]="Não Prenha",Tabela133914[[#This Row],[E.C.C. IA]],"-")</f>
        <v>-</v>
      </c>
      <c r="U80" s="162" t="str">
        <f>IF(Tabela133914[[#This Row],[Diagnóstico]]="Não Prenha",Tabela133914[[#This Row],[Raça IA]],"-")</f>
        <v>-</v>
      </c>
      <c r="V80" s="162"/>
      <c r="W80" s="162">
        <f>Tabela133914[[#This Row],[Categoria]]</f>
        <v>0</v>
      </c>
      <c r="X80" s="162"/>
      <c r="Y80" s="162"/>
      <c r="Z80" s="162"/>
      <c r="AA80" s="162"/>
      <c r="AB80" s="150" t="str">
        <f t="shared" si="4"/>
        <v/>
      </c>
      <c r="AD80" s="154"/>
      <c r="AE80" s="155" t="str">
        <f>IF(Tabela131241015[[#This Row],[Diagnóstico]]="Não Prenha ",Tabela133914[[#This Row],[Vaca]],"-")</f>
        <v>-</v>
      </c>
      <c r="AF80" s="162"/>
      <c r="AG80" s="162"/>
      <c r="AH80" s="162"/>
      <c r="AI80" s="162"/>
      <c r="AJ80" s="162"/>
      <c r="AK80" s="162">
        <f>Tabela133914[[#This Row],[Categoria]]</f>
        <v>0</v>
      </c>
      <c r="AL80" s="162"/>
      <c r="AM80" s="162"/>
      <c r="AN80" s="162"/>
      <c r="AO80" s="162"/>
      <c r="AP80" s="150" t="str">
        <f t="shared" si="5"/>
        <v/>
      </c>
    </row>
    <row r="81" spans="1:42" s="144" customFormat="1" x14ac:dyDescent="0.25">
      <c r="A81" s="156"/>
      <c r="B81" s="154"/>
      <c r="C81" s="155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50" t="str">
        <f t="shared" si="3"/>
        <v/>
      </c>
      <c r="P81" s="154"/>
      <c r="Q81" s="155" t="str">
        <f>IF(Tabela133914[[#This Row],[Diagnóstico]]="Não Prenha",Tabela133914[[#This Row],[Vaca]],"-")</f>
        <v>-</v>
      </c>
      <c r="R81" s="162" t="str">
        <f>IF(Tabela133914[[#This Row],[Diagnóstico]]="Não Prenha",Tabela133914[[#This Row],[E.C.C DG]],"-")</f>
        <v>-</v>
      </c>
      <c r="S81" s="162"/>
      <c r="T81" s="162" t="str">
        <f>IF(Tabela133914[[#This Row],[Diagnóstico]]="Não Prenha",Tabela133914[[#This Row],[E.C.C. IA]],"-")</f>
        <v>-</v>
      </c>
      <c r="U81" s="162" t="str">
        <f>IF(Tabela133914[[#This Row],[Diagnóstico]]="Não Prenha",Tabela133914[[#This Row],[Raça IA]],"-")</f>
        <v>-</v>
      </c>
      <c r="V81" s="162"/>
      <c r="W81" s="162">
        <f>Tabela133914[[#This Row],[Categoria]]</f>
        <v>0</v>
      </c>
      <c r="X81" s="162"/>
      <c r="Y81" s="162"/>
      <c r="Z81" s="162"/>
      <c r="AA81" s="162"/>
      <c r="AB81" s="150" t="str">
        <f t="shared" si="4"/>
        <v/>
      </c>
      <c r="AD81" s="154"/>
      <c r="AE81" s="155" t="str">
        <f>IF(Tabela131241015[[#This Row],[Diagnóstico]]="Não Prenha ",Tabela133914[[#This Row],[Vaca]],"-")</f>
        <v>-</v>
      </c>
      <c r="AF81" s="162"/>
      <c r="AG81" s="162"/>
      <c r="AH81" s="162"/>
      <c r="AI81" s="162"/>
      <c r="AJ81" s="162"/>
      <c r="AK81" s="162">
        <f>Tabela133914[[#This Row],[Categoria]]</f>
        <v>0</v>
      </c>
      <c r="AL81" s="162"/>
      <c r="AM81" s="162"/>
      <c r="AN81" s="162"/>
      <c r="AO81" s="162"/>
      <c r="AP81" s="150" t="str">
        <f t="shared" si="5"/>
        <v/>
      </c>
    </row>
    <row r="82" spans="1:42" s="144" customFormat="1" x14ac:dyDescent="0.25">
      <c r="A82" s="156"/>
      <c r="B82" s="154"/>
      <c r="C82" s="155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50" t="str">
        <f t="shared" si="3"/>
        <v/>
      </c>
      <c r="P82" s="154"/>
      <c r="Q82" s="155" t="str">
        <f>IF(Tabela133914[[#This Row],[Diagnóstico]]="Não Prenha",Tabela133914[[#This Row],[Vaca]],"-")</f>
        <v>-</v>
      </c>
      <c r="R82" s="162" t="str">
        <f>IF(Tabela133914[[#This Row],[Diagnóstico]]="Não Prenha",Tabela133914[[#This Row],[E.C.C DG]],"-")</f>
        <v>-</v>
      </c>
      <c r="S82" s="162"/>
      <c r="T82" s="162" t="str">
        <f>IF(Tabela133914[[#This Row],[Diagnóstico]]="Não Prenha",Tabela133914[[#This Row],[E.C.C. IA]],"-")</f>
        <v>-</v>
      </c>
      <c r="U82" s="162" t="str">
        <f>IF(Tabela133914[[#This Row],[Diagnóstico]]="Não Prenha",Tabela133914[[#This Row],[Raça IA]],"-")</f>
        <v>-</v>
      </c>
      <c r="V82" s="162"/>
      <c r="W82" s="162">
        <f>Tabela133914[[#This Row],[Categoria]]</f>
        <v>0</v>
      </c>
      <c r="X82" s="162"/>
      <c r="Y82" s="162"/>
      <c r="Z82" s="162"/>
      <c r="AA82" s="162"/>
      <c r="AB82" s="150" t="str">
        <f t="shared" si="4"/>
        <v/>
      </c>
      <c r="AD82" s="154"/>
      <c r="AE82" s="155" t="str">
        <f>IF(Tabela131241015[[#This Row],[Diagnóstico]]="Não Prenha ",Tabela133914[[#This Row],[Vaca]],"-")</f>
        <v>-</v>
      </c>
      <c r="AF82" s="162"/>
      <c r="AG82" s="162"/>
      <c r="AH82" s="162"/>
      <c r="AI82" s="162"/>
      <c r="AJ82" s="162"/>
      <c r="AK82" s="162">
        <f>Tabela133914[[#This Row],[Categoria]]</f>
        <v>0</v>
      </c>
      <c r="AL82" s="162"/>
      <c r="AM82" s="162"/>
      <c r="AN82" s="162"/>
      <c r="AO82" s="162"/>
      <c r="AP82" s="150" t="str">
        <f t="shared" si="5"/>
        <v/>
      </c>
    </row>
    <row r="83" spans="1:42" s="144" customFormat="1" x14ac:dyDescent="0.25">
      <c r="A83" s="156"/>
      <c r="B83" s="154"/>
      <c r="C83" s="155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50" t="str">
        <f t="shared" si="3"/>
        <v/>
      </c>
      <c r="P83" s="154"/>
      <c r="Q83" s="155" t="str">
        <f>IF(Tabela133914[[#This Row],[Diagnóstico]]="Não Prenha",Tabela133914[[#This Row],[Vaca]],"-")</f>
        <v>-</v>
      </c>
      <c r="R83" s="162" t="str">
        <f>IF(Tabela133914[[#This Row],[Diagnóstico]]="Não Prenha",Tabela133914[[#This Row],[E.C.C DG]],"-")</f>
        <v>-</v>
      </c>
      <c r="S83" s="162"/>
      <c r="T83" s="162" t="str">
        <f>IF(Tabela133914[[#This Row],[Diagnóstico]]="Não Prenha",Tabela133914[[#This Row],[E.C.C. IA]],"-")</f>
        <v>-</v>
      </c>
      <c r="U83" s="162" t="str">
        <f>IF(Tabela133914[[#This Row],[Diagnóstico]]="Não Prenha",Tabela133914[[#This Row],[Raça IA]],"-")</f>
        <v>-</v>
      </c>
      <c r="V83" s="162"/>
      <c r="W83" s="162">
        <f>Tabela133914[[#This Row],[Categoria]]</f>
        <v>0</v>
      </c>
      <c r="X83" s="162"/>
      <c r="Y83" s="162"/>
      <c r="Z83" s="162"/>
      <c r="AA83" s="162"/>
      <c r="AB83" s="150" t="str">
        <f t="shared" si="4"/>
        <v/>
      </c>
      <c r="AD83" s="154"/>
      <c r="AE83" s="155" t="str">
        <f>IF(Tabela131241015[[#This Row],[Diagnóstico]]="Não Prenha ",Tabela133914[[#This Row],[Vaca]],"-")</f>
        <v>-</v>
      </c>
      <c r="AF83" s="162"/>
      <c r="AG83" s="162"/>
      <c r="AH83" s="162"/>
      <c r="AI83" s="162"/>
      <c r="AJ83" s="162"/>
      <c r="AK83" s="162">
        <f>Tabela133914[[#This Row],[Categoria]]</f>
        <v>0</v>
      </c>
      <c r="AL83" s="162"/>
      <c r="AM83" s="162"/>
      <c r="AN83" s="162"/>
      <c r="AO83" s="162"/>
      <c r="AP83" s="150" t="str">
        <f t="shared" si="5"/>
        <v/>
      </c>
    </row>
    <row r="84" spans="1:42" s="144" customFormat="1" x14ac:dyDescent="0.25">
      <c r="A84" s="156"/>
      <c r="B84" s="154"/>
      <c r="C84" s="155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50" t="str">
        <f t="shared" si="3"/>
        <v/>
      </c>
      <c r="P84" s="154"/>
      <c r="Q84" s="155" t="str">
        <f>IF(Tabela133914[[#This Row],[Diagnóstico]]="Não Prenha",Tabela133914[[#This Row],[Vaca]],"-")</f>
        <v>-</v>
      </c>
      <c r="R84" s="162" t="str">
        <f>IF(Tabela133914[[#This Row],[Diagnóstico]]="Não Prenha",Tabela133914[[#This Row],[E.C.C DG]],"-")</f>
        <v>-</v>
      </c>
      <c r="S84" s="162"/>
      <c r="T84" s="162" t="str">
        <f>IF(Tabela133914[[#This Row],[Diagnóstico]]="Não Prenha",Tabela133914[[#This Row],[E.C.C. IA]],"-")</f>
        <v>-</v>
      </c>
      <c r="U84" s="162" t="str">
        <f>IF(Tabela133914[[#This Row],[Diagnóstico]]="Não Prenha",Tabela133914[[#This Row],[Raça IA]],"-")</f>
        <v>-</v>
      </c>
      <c r="V84" s="162"/>
      <c r="W84" s="162">
        <f>Tabela133914[[#This Row],[Categoria]]</f>
        <v>0</v>
      </c>
      <c r="X84" s="162"/>
      <c r="Y84" s="162"/>
      <c r="Z84" s="162"/>
      <c r="AA84" s="162"/>
      <c r="AB84" s="150" t="str">
        <f t="shared" si="4"/>
        <v/>
      </c>
      <c r="AD84" s="154"/>
      <c r="AE84" s="155" t="str">
        <f>IF(Tabela131241015[[#This Row],[Diagnóstico]]="Não Prenha ",Tabela133914[[#This Row],[Vaca]],"-")</f>
        <v>-</v>
      </c>
      <c r="AF84" s="162"/>
      <c r="AG84" s="162"/>
      <c r="AH84" s="162"/>
      <c r="AI84" s="162"/>
      <c r="AJ84" s="162"/>
      <c r="AK84" s="162">
        <f>Tabela133914[[#This Row],[Categoria]]</f>
        <v>0</v>
      </c>
      <c r="AL84" s="162"/>
      <c r="AM84" s="162"/>
      <c r="AN84" s="162"/>
      <c r="AO84" s="162"/>
      <c r="AP84" s="150" t="str">
        <f t="shared" si="5"/>
        <v/>
      </c>
    </row>
    <row r="85" spans="1:42" s="144" customFormat="1" x14ac:dyDescent="0.25">
      <c r="A85" s="156"/>
      <c r="B85" s="154"/>
      <c r="C85" s="155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50" t="str">
        <f t="shared" si="3"/>
        <v/>
      </c>
      <c r="P85" s="154"/>
      <c r="Q85" s="155" t="str">
        <f>IF(Tabela133914[[#This Row],[Diagnóstico]]="Não Prenha",Tabela133914[[#This Row],[Vaca]],"-")</f>
        <v>-</v>
      </c>
      <c r="R85" s="162" t="str">
        <f>IF(Tabela133914[[#This Row],[Diagnóstico]]="Não Prenha",Tabela133914[[#This Row],[E.C.C DG]],"-")</f>
        <v>-</v>
      </c>
      <c r="S85" s="162"/>
      <c r="T85" s="162" t="str">
        <f>IF(Tabela133914[[#This Row],[Diagnóstico]]="Não Prenha",Tabela133914[[#This Row],[E.C.C. IA]],"-")</f>
        <v>-</v>
      </c>
      <c r="U85" s="162" t="str">
        <f>IF(Tabela133914[[#This Row],[Diagnóstico]]="Não Prenha",Tabela133914[[#This Row],[Raça IA]],"-")</f>
        <v>-</v>
      </c>
      <c r="V85" s="162"/>
      <c r="W85" s="162">
        <f>Tabela133914[[#This Row],[Categoria]]</f>
        <v>0</v>
      </c>
      <c r="X85" s="162"/>
      <c r="Y85" s="162"/>
      <c r="Z85" s="162"/>
      <c r="AA85" s="162"/>
      <c r="AB85" s="150" t="str">
        <f t="shared" si="4"/>
        <v/>
      </c>
      <c r="AD85" s="154"/>
      <c r="AE85" s="155" t="str">
        <f>IF(Tabela131241015[[#This Row],[Diagnóstico]]="Não Prenha ",Tabela133914[[#This Row],[Vaca]],"-")</f>
        <v>-</v>
      </c>
      <c r="AF85" s="162"/>
      <c r="AG85" s="162"/>
      <c r="AH85" s="162"/>
      <c r="AI85" s="162"/>
      <c r="AJ85" s="162"/>
      <c r="AK85" s="162">
        <f>Tabela133914[[#This Row],[Categoria]]</f>
        <v>0</v>
      </c>
      <c r="AL85" s="162"/>
      <c r="AM85" s="162"/>
      <c r="AN85" s="162"/>
      <c r="AO85" s="162"/>
      <c r="AP85" s="150" t="str">
        <f t="shared" si="5"/>
        <v/>
      </c>
    </row>
    <row r="86" spans="1:42" s="144" customFormat="1" x14ac:dyDescent="0.25">
      <c r="A86" s="156"/>
      <c r="B86" s="154"/>
      <c r="C86" s="155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50" t="str">
        <f t="shared" si="3"/>
        <v/>
      </c>
      <c r="P86" s="154"/>
      <c r="Q86" s="155" t="str">
        <f>IF(Tabela133914[[#This Row],[Diagnóstico]]="Não Prenha",Tabela133914[[#This Row],[Vaca]],"-")</f>
        <v>-</v>
      </c>
      <c r="R86" s="162" t="str">
        <f>IF(Tabela133914[[#This Row],[Diagnóstico]]="Não Prenha",Tabela133914[[#This Row],[E.C.C DG]],"-")</f>
        <v>-</v>
      </c>
      <c r="S86" s="162"/>
      <c r="T86" s="162" t="str">
        <f>IF(Tabela133914[[#This Row],[Diagnóstico]]="Não Prenha",Tabela133914[[#This Row],[E.C.C. IA]],"-")</f>
        <v>-</v>
      </c>
      <c r="U86" s="162" t="str">
        <f>IF(Tabela133914[[#This Row],[Diagnóstico]]="Não Prenha",Tabela133914[[#This Row],[Raça IA]],"-")</f>
        <v>-</v>
      </c>
      <c r="V86" s="162"/>
      <c r="W86" s="162">
        <f>Tabela133914[[#This Row],[Categoria]]</f>
        <v>0</v>
      </c>
      <c r="X86" s="162"/>
      <c r="Y86" s="162"/>
      <c r="Z86" s="162"/>
      <c r="AA86" s="162"/>
      <c r="AB86" s="150" t="str">
        <f t="shared" si="4"/>
        <v/>
      </c>
      <c r="AD86" s="154"/>
      <c r="AE86" s="155" t="str">
        <f>IF(Tabela131241015[[#This Row],[Diagnóstico]]="Não Prenha ",Tabela133914[[#This Row],[Vaca]],"-")</f>
        <v>-</v>
      </c>
      <c r="AF86" s="162"/>
      <c r="AG86" s="162"/>
      <c r="AH86" s="162"/>
      <c r="AI86" s="162"/>
      <c r="AJ86" s="162"/>
      <c r="AK86" s="162">
        <f>Tabela133914[[#This Row],[Categoria]]</f>
        <v>0</v>
      </c>
      <c r="AL86" s="162"/>
      <c r="AM86" s="162"/>
      <c r="AN86" s="162"/>
      <c r="AO86" s="162"/>
      <c r="AP86" s="150" t="str">
        <f t="shared" si="5"/>
        <v/>
      </c>
    </row>
    <row r="87" spans="1:42" s="144" customFormat="1" x14ac:dyDescent="0.25">
      <c r="A87" s="156"/>
      <c r="B87" s="154"/>
      <c r="C87" s="155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50" t="str">
        <f t="shared" si="3"/>
        <v/>
      </c>
      <c r="P87" s="154"/>
      <c r="Q87" s="155" t="str">
        <f>IF(Tabela133914[[#This Row],[Diagnóstico]]="Não Prenha",Tabela133914[[#This Row],[Vaca]],"-")</f>
        <v>-</v>
      </c>
      <c r="R87" s="162" t="str">
        <f>IF(Tabela133914[[#This Row],[Diagnóstico]]="Não Prenha",Tabela133914[[#This Row],[E.C.C DG]],"-")</f>
        <v>-</v>
      </c>
      <c r="S87" s="162"/>
      <c r="T87" s="162" t="str">
        <f>IF(Tabela133914[[#This Row],[Diagnóstico]]="Não Prenha",Tabela133914[[#This Row],[E.C.C. IA]],"-")</f>
        <v>-</v>
      </c>
      <c r="U87" s="162" t="str">
        <f>IF(Tabela133914[[#This Row],[Diagnóstico]]="Não Prenha",Tabela133914[[#This Row],[Raça IA]],"-")</f>
        <v>-</v>
      </c>
      <c r="V87" s="162"/>
      <c r="W87" s="162">
        <f>Tabela133914[[#This Row],[Categoria]]</f>
        <v>0</v>
      </c>
      <c r="X87" s="162"/>
      <c r="Y87" s="162"/>
      <c r="Z87" s="162"/>
      <c r="AA87" s="162"/>
      <c r="AB87" s="150" t="str">
        <f t="shared" si="4"/>
        <v/>
      </c>
      <c r="AD87" s="154"/>
      <c r="AE87" s="155" t="str">
        <f>IF(Tabela131241015[[#This Row],[Diagnóstico]]="Não Prenha ",Tabela133914[[#This Row],[Vaca]],"-")</f>
        <v>-</v>
      </c>
      <c r="AF87" s="162"/>
      <c r="AG87" s="162"/>
      <c r="AH87" s="162"/>
      <c r="AI87" s="162"/>
      <c r="AJ87" s="162"/>
      <c r="AK87" s="162">
        <f>Tabela133914[[#This Row],[Categoria]]</f>
        <v>0</v>
      </c>
      <c r="AL87" s="162"/>
      <c r="AM87" s="162"/>
      <c r="AN87" s="162"/>
      <c r="AO87" s="162"/>
      <c r="AP87" s="150" t="str">
        <f t="shared" si="5"/>
        <v/>
      </c>
    </row>
    <row r="88" spans="1:42" s="144" customFormat="1" x14ac:dyDescent="0.25">
      <c r="A88" s="156"/>
      <c r="B88" s="154"/>
      <c r="C88" s="155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50" t="str">
        <f t="shared" si="3"/>
        <v/>
      </c>
      <c r="P88" s="154"/>
      <c r="Q88" s="155" t="str">
        <f>IF(Tabela133914[[#This Row],[Diagnóstico]]="Não Prenha",Tabela133914[[#This Row],[Vaca]],"-")</f>
        <v>-</v>
      </c>
      <c r="R88" s="162" t="str">
        <f>IF(Tabela133914[[#This Row],[Diagnóstico]]="Não Prenha",Tabela133914[[#This Row],[E.C.C DG]],"-")</f>
        <v>-</v>
      </c>
      <c r="S88" s="162"/>
      <c r="T88" s="162" t="str">
        <f>IF(Tabela133914[[#This Row],[Diagnóstico]]="Não Prenha",Tabela133914[[#This Row],[E.C.C. IA]],"-")</f>
        <v>-</v>
      </c>
      <c r="U88" s="162" t="str">
        <f>IF(Tabela133914[[#This Row],[Diagnóstico]]="Não Prenha",Tabela133914[[#This Row],[Raça IA]],"-")</f>
        <v>-</v>
      </c>
      <c r="V88" s="162"/>
      <c r="W88" s="162">
        <f>Tabela133914[[#This Row],[Categoria]]</f>
        <v>0</v>
      </c>
      <c r="X88" s="162"/>
      <c r="Y88" s="162"/>
      <c r="Z88" s="162"/>
      <c r="AA88" s="162"/>
      <c r="AB88" s="150" t="str">
        <f t="shared" si="4"/>
        <v/>
      </c>
      <c r="AD88" s="154"/>
      <c r="AE88" s="155" t="str">
        <f>IF(Tabela131241015[[#This Row],[Diagnóstico]]="Não Prenha ",Tabela133914[[#This Row],[Vaca]],"-")</f>
        <v>-</v>
      </c>
      <c r="AF88" s="162"/>
      <c r="AG88" s="162"/>
      <c r="AH88" s="162"/>
      <c r="AI88" s="162"/>
      <c r="AJ88" s="162"/>
      <c r="AK88" s="162">
        <f>Tabela133914[[#This Row],[Categoria]]</f>
        <v>0</v>
      </c>
      <c r="AL88" s="162"/>
      <c r="AM88" s="162"/>
      <c r="AN88" s="162"/>
      <c r="AO88" s="162"/>
      <c r="AP88" s="150" t="str">
        <f t="shared" si="5"/>
        <v/>
      </c>
    </row>
    <row r="89" spans="1:42" s="144" customFormat="1" x14ac:dyDescent="0.25">
      <c r="A89" s="156"/>
      <c r="B89" s="154"/>
      <c r="C89" s="155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50" t="str">
        <f t="shared" si="3"/>
        <v/>
      </c>
      <c r="P89" s="154"/>
      <c r="Q89" s="155" t="str">
        <f>IF(Tabela133914[[#This Row],[Diagnóstico]]="Não Prenha",Tabela133914[[#This Row],[Vaca]],"-")</f>
        <v>-</v>
      </c>
      <c r="R89" s="162" t="str">
        <f>IF(Tabela133914[[#This Row],[Diagnóstico]]="Não Prenha",Tabela133914[[#This Row],[E.C.C DG]],"-")</f>
        <v>-</v>
      </c>
      <c r="S89" s="162"/>
      <c r="T89" s="162" t="str">
        <f>IF(Tabela133914[[#This Row],[Diagnóstico]]="Não Prenha",Tabela133914[[#This Row],[E.C.C. IA]],"-")</f>
        <v>-</v>
      </c>
      <c r="U89" s="162" t="str">
        <f>IF(Tabela133914[[#This Row],[Diagnóstico]]="Não Prenha",Tabela133914[[#This Row],[Raça IA]],"-")</f>
        <v>-</v>
      </c>
      <c r="V89" s="162"/>
      <c r="W89" s="162">
        <f>Tabela133914[[#This Row],[Categoria]]</f>
        <v>0</v>
      </c>
      <c r="X89" s="162"/>
      <c r="Y89" s="162"/>
      <c r="Z89" s="162"/>
      <c r="AA89" s="162"/>
      <c r="AB89" s="150" t="str">
        <f t="shared" si="4"/>
        <v/>
      </c>
      <c r="AD89" s="154"/>
      <c r="AE89" s="155" t="str">
        <f>IF(Tabela131241015[[#This Row],[Diagnóstico]]="Não Prenha ",Tabela133914[[#This Row],[Vaca]],"-")</f>
        <v>-</v>
      </c>
      <c r="AF89" s="162"/>
      <c r="AG89" s="162"/>
      <c r="AH89" s="162"/>
      <c r="AI89" s="162"/>
      <c r="AJ89" s="162"/>
      <c r="AK89" s="162">
        <f>Tabela133914[[#This Row],[Categoria]]</f>
        <v>0</v>
      </c>
      <c r="AL89" s="162"/>
      <c r="AM89" s="162"/>
      <c r="AN89" s="162"/>
      <c r="AO89" s="162"/>
      <c r="AP89" s="150" t="str">
        <f t="shared" si="5"/>
        <v/>
      </c>
    </row>
    <row r="90" spans="1:42" s="144" customFormat="1" x14ac:dyDescent="0.25">
      <c r="A90" s="156"/>
      <c r="B90" s="154"/>
      <c r="C90" s="155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50" t="str">
        <f t="shared" si="3"/>
        <v/>
      </c>
      <c r="P90" s="154"/>
      <c r="Q90" s="155" t="str">
        <f>IF(Tabela133914[[#This Row],[Diagnóstico]]="Não Prenha",Tabela133914[[#This Row],[Vaca]],"-")</f>
        <v>-</v>
      </c>
      <c r="R90" s="162" t="str">
        <f>IF(Tabela133914[[#This Row],[Diagnóstico]]="Não Prenha",Tabela133914[[#This Row],[E.C.C DG]],"-")</f>
        <v>-</v>
      </c>
      <c r="S90" s="162"/>
      <c r="T90" s="162" t="str">
        <f>IF(Tabela133914[[#This Row],[Diagnóstico]]="Não Prenha",Tabela133914[[#This Row],[E.C.C. IA]],"-")</f>
        <v>-</v>
      </c>
      <c r="U90" s="162" t="str">
        <f>IF(Tabela133914[[#This Row],[Diagnóstico]]="Não Prenha",Tabela133914[[#This Row],[Raça IA]],"-")</f>
        <v>-</v>
      </c>
      <c r="V90" s="162"/>
      <c r="W90" s="162">
        <f>Tabela133914[[#This Row],[Categoria]]</f>
        <v>0</v>
      </c>
      <c r="X90" s="162"/>
      <c r="Y90" s="162"/>
      <c r="Z90" s="162"/>
      <c r="AA90" s="162"/>
      <c r="AB90" s="150" t="str">
        <f t="shared" si="4"/>
        <v/>
      </c>
      <c r="AD90" s="154"/>
      <c r="AE90" s="155" t="str">
        <f>IF(Tabela131241015[[#This Row],[Diagnóstico]]="Não Prenha ",Tabela133914[[#This Row],[Vaca]],"-")</f>
        <v>-</v>
      </c>
      <c r="AF90" s="162"/>
      <c r="AG90" s="162"/>
      <c r="AH90" s="162"/>
      <c r="AI90" s="162"/>
      <c r="AJ90" s="162"/>
      <c r="AK90" s="162">
        <f>Tabela133914[[#This Row],[Categoria]]</f>
        <v>0</v>
      </c>
      <c r="AL90" s="162"/>
      <c r="AM90" s="162"/>
      <c r="AN90" s="162"/>
      <c r="AO90" s="162"/>
      <c r="AP90" s="150" t="str">
        <f t="shared" si="5"/>
        <v/>
      </c>
    </row>
    <row r="91" spans="1:42" s="144" customFormat="1" x14ac:dyDescent="0.25">
      <c r="A91" s="156"/>
      <c r="B91" s="154"/>
      <c r="C91" s="155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50" t="str">
        <f t="shared" si="3"/>
        <v/>
      </c>
      <c r="P91" s="154"/>
      <c r="Q91" s="155" t="str">
        <f>IF(Tabela133914[[#This Row],[Diagnóstico]]="Não Prenha",Tabela133914[[#This Row],[Vaca]],"-")</f>
        <v>-</v>
      </c>
      <c r="R91" s="162" t="str">
        <f>IF(Tabela133914[[#This Row],[Diagnóstico]]="Não Prenha",Tabela133914[[#This Row],[E.C.C DG]],"-")</f>
        <v>-</v>
      </c>
      <c r="S91" s="162"/>
      <c r="T91" s="162" t="str">
        <f>IF(Tabela133914[[#This Row],[Diagnóstico]]="Não Prenha",Tabela133914[[#This Row],[E.C.C. IA]],"-")</f>
        <v>-</v>
      </c>
      <c r="U91" s="162" t="str">
        <f>IF(Tabela133914[[#This Row],[Diagnóstico]]="Não Prenha",Tabela133914[[#This Row],[Raça IA]],"-")</f>
        <v>-</v>
      </c>
      <c r="V91" s="162"/>
      <c r="W91" s="162">
        <f>Tabela133914[[#This Row],[Categoria]]</f>
        <v>0</v>
      </c>
      <c r="X91" s="162"/>
      <c r="Y91" s="162"/>
      <c r="Z91" s="162"/>
      <c r="AA91" s="162"/>
      <c r="AB91" s="150" t="str">
        <f t="shared" si="4"/>
        <v/>
      </c>
      <c r="AD91" s="154"/>
      <c r="AE91" s="155" t="str">
        <f>IF(Tabela131241015[[#This Row],[Diagnóstico]]="Não Prenha ",Tabela133914[[#This Row],[Vaca]],"-")</f>
        <v>-</v>
      </c>
      <c r="AF91" s="162"/>
      <c r="AG91" s="162"/>
      <c r="AH91" s="162"/>
      <c r="AI91" s="162"/>
      <c r="AJ91" s="162"/>
      <c r="AK91" s="162">
        <f>Tabela133914[[#This Row],[Categoria]]</f>
        <v>0</v>
      </c>
      <c r="AL91" s="162"/>
      <c r="AM91" s="162"/>
      <c r="AN91" s="162"/>
      <c r="AO91" s="162"/>
      <c r="AP91" s="150" t="str">
        <f t="shared" si="5"/>
        <v/>
      </c>
    </row>
    <row r="92" spans="1:42" s="144" customFormat="1" x14ac:dyDescent="0.25">
      <c r="A92" s="156"/>
      <c r="B92" s="154"/>
      <c r="C92" s="155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50" t="str">
        <f t="shared" si="3"/>
        <v/>
      </c>
      <c r="P92" s="154"/>
      <c r="Q92" s="155" t="str">
        <f>IF(Tabela133914[[#This Row],[Diagnóstico]]="Não Prenha",Tabela133914[[#This Row],[Vaca]],"-")</f>
        <v>-</v>
      </c>
      <c r="R92" s="162" t="str">
        <f>IF(Tabela133914[[#This Row],[Diagnóstico]]="Não Prenha",Tabela133914[[#This Row],[E.C.C DG]],"-")</f>
        <v>-</v>
      </c>
      <c r="S92" s="162"/>
      <c r="T92" s="162" t="str">
        <f>IF(Tabela133914[[#This Row],[Diagnóstico]]="Não Prenha",Tabela133914[[#This Row],[E.C.C. IA]],"-")</f>
        <v>-</v>
      </c>
      <c r="U92" s="162" t="str">
        <f>IF(Tabela133914[[#This Row],[Diagnóstico]]="Não Prenha",Tabela133914[[#This Row],[Raça IA]],"-")</f>
        <v>-</v>
      </c>
      <c r="V92" s="162"/>
      <c r="W92" s="162">
        <f>Tabela133914[[#This Row],[Categoria]]</f>
        <v>0</v>
      </c>
      <c r="X92" s="162"/>
      <c r="Y92" s="162"/>
      <c r="Z92" s="162"/>
      <c r="AA92" s="162"/>
      <c r="AB92" s="150" t="str">
        <f t="shared" si="4"/>
        <v/>
      </c>
      <c r="AD92" s="154"/>
      <c r="AE92" s="155" t="str">
        <f>IF(Tabela131241015[[#This Row],[Diagnóstico]]="Não Prenha ",Tabela133914[[#This Row],[Vaca]],"-")</f>
        <v>-</v>
      </c>
      <c r="AF92" s="162"/>
      <c r="AG92" s="162"/>
      <c r="AH92" s="162"/>
      <c r="AI92" s="162"/>
      <c r="AJ92" s="162"/>
      <c r="AK92" s="162">
        <f>Tabela133914[[#This Row],[Categoria]]</f>
        <v>0</v>
      </c>
      <c r="AL92" s="162"/>
      <c r="AM92" s="162"/>
      <c r="AN92" s="162"/>
      <c r="AO92" s="162"/>
      <c r="AP92" s="150" t="str">
        <f t="shared" si="5"/>
        <v/>
      </c>
    </row>
    <row r="93" spans="1:42" s="144" customFormat="1" x14ac:dyDescent="0.25">
      <c r="A93" s="156"/>
      <c r="B93" s="154"/>
      <c r="C93" s="155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50" t="str">
        <f t="shared" si="3"/>
        <v/>
      </c>
      <c r="P93" s="154"/>
      <c r="Q93" s="155" t="str">
        <f>IF(Tabela133914[[#This Row],[Diagnóstico]]="Não Prenha",Tabela133914[[#This Row],[Vaca]],"-")</f>
        <v>-</v>
      </c>
      <c r="R93" s="162" t="str">
        <f>IF(Tabela133914[[#This Row],[Diagnóstico]]="Não Prenha",Tabela133914[[#This Row],[E.C.C DG]],"-")</f>
        <v>-</v>
      </c>
      <c r="S93" s="162"/>
      <c r="T93" s="162" t="str">
        <f>IF(Tabela133914[[#This Row],[Diagnóstico]]="Não Prenha",Tabela133914[[#This Row],[E.C.C. IA]],"-")</f>
        <v>-</v>
      </c>
      <c r="U93" s="162" t="str">
        <f>IF(Tabela133914[[#This Row],[Diagnóstico]]="Não Prenha",Tabela133914[[#This Row],[Raça IA]],"-")</f>
        <v>-</v>
      </c>
      <c r="V93" s="162"/>
      <c r="W93" s="162">
        <f>Tabela133914[[#This Row],[Categoria]]</f>
        <v>0</v>
      </c>
      <c r="X93" s="162"/>
      <c r="Y93" s="162"/>
      <c r="Z93" s="162"/>
      <c r="AA93" s="162"/>
      <c r="AB93" s="150" t="str">
        <f t="shared" si="4"/>
        <v/>
      </c>
      <c r="AD93" s="154"/>
      <c r="AE93" s="155" t="str">
        <f>IF(Tabela131241015[[#This Row],[Diagnóstico]]="Não Prenha ",Tabela133914[[#This Row],[Vaca]],"-")</f>
        <v>-</v>
      </c>
      <c r="AF93" s="162"/>
      <c r="AG93" s="162"/>
      <c r="AH93" s="162"/>
      <c r="AI93" s="162"/>
      <c r="AJ93" s="162"/>
      <c r="AK93" s="162">
        <f>Tabela133914[[#This Row],[Categoria]]</f>
        <v>0</v>
      </c>
      <c r="AL93" s="162"/>
      <c r="AM93" s="162"/>
      <c r="AN93" s="162"/>
      <c r="AO93" s="162"/>
      <c r="AP93" s="150" t="str">
        <f t="shared" si="5"/>
        <v/>
      </c>
    </row>
    <row r="94" spans="1:42" s="144" customFormat="1" x14ac:dyDescent="0.25">
      <c r="A94" s="156"/>
      <c r="B94" s="154"/>
      <c r="C94" s="155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50" t="str">
        <f t="shared" si="3"/>
        <v/>
      </c>
      <c r="P94" s="154"/>
      <c r="Q94" s="155" t="str">
        <f>IF(Tabela133914[[#This Row],[Diagnóstico]]="Não Prenha",Tabela133914[[#This Row],[Vaca]],"-")</f>
        <v>-</v>
      </c>
      <c r="R94" s="162" t="str">
        <f>IF(Tabela133914[[#This Row],[Diagnóstico]]="Não Prenha",Tabela133914[[#This Row],[E.C.C DG]],"-")</f>
        <v>-</v>
      </c>
      <c r="S94" s="162"/>
      <c r="T94" s="162" t="str">
        <f>IF(Tabela133914[[#This Row],[Diagnóstico]]="Não Prenha",Tabela133914[[#This Row],[E.C.C. IA]],"-")</f>
        <v>-</v>
      </c>
      <c r="U94" s="162" t="str">
        <f>IF(Tabela133914[[#This Row],[Diagnóstico]]="Não Prenha",Tabela133914[[#This Row],[Raça IA]],"-")</f>
        <v>-</v>
      </c>
      <c r="V94" s="162"/>
      <c r="W94" s="162">
        <f>Tabela133914[[#This Row],[Categoria]]</f>
        <v>0</v>
      </c>
      <c r="X94" s="162"/>
      <c r="Y94" s="162"/>
      <c r="Z94" s="162"/>
      <c r="AA94" s="162"/>
      <c r="AB94" s="150" t="str">
        <f t="shared" si="4"/>
        <v/>
      </c>
      <c r="AD94" s="154"/>
      <c r="AE94" s="155" t="str">
        <f>IF(Tabela131241015[[#This Row],[Diagnóstico]]="Não Prenha ",Tabela133914[[#This Row],[Vaca]],"-")</f>
        <v>-</v>
      </c>
      <c r="AF94" s="162"/>
      <c r="AG94" s="162"/>
      <c r="AH94" s="162"/>
      <c r="AI94" s="162"/>
      <c r="AJ94" s="162"/>
      <c r="AK94" s="162">
        <f>Tabela133914[[#This Row],[Categoria]]</f>
        <v>0</v>
      </c>
      <c r="AL94" s="162"/>
      <c r="AM94" s="162"/>
      <c r="AN94" s="162"/>
      <c r="AO94" s="162"/>
      <c r="AP94" s="150" t="str">
        <f t="shared" si="5"/>
        <v/>
      </c>
    </row>
    <row r="95" spans="1:42" s="144" customFormat="1" x14ac:dyDescent="0.25">
      <c r="A95" s="156"/>
      <c r="B95" s="154"/>
      <c r="C95" s="155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50" t="str">
        <f t="shared" si="3"/>
        <v/>
      </c>
      <c r="P95" s="154"/>
      <c r="Q95" s="155" t="str">
        <f>IF(Tabela133914[[#This Row],[Diagnóstico]]="Não Prenha",Tabela133914[[#This Row],[Vaca]],"-")</f>
        <v>-</v>
      </c>
      <c r="R95" s="162" t="str">
        <f>IF(Tabela133914[[#This Row],[Diagnóstico]]="Não Prenha",Tabela133914[[#This Row],[E.C.C DG]],"-")</f>
        <v>-</v>
      </c>
      <c r="S95" s="162"/>
      <c r="T95" s="162" t="str">
        <f>IF(Tabela133914[[#This Row],[Diagnóstico]]="Não Prenha",Tabela133914[[#This Row],[E.C.C. IA]],"-")</f>
        <v>-</v>
      </c>
      <c r="U95" s="162" t="str">
        <f>IF(Tabela133914[[#This Row],[Diagnóstico]]="Não Prenha",Tabela133914[[#This Row],[Raça IA]],"-")</f>
        <v>-</v>
      </c>
      <c r="V95" s="162"/>
      <c r="W95" s="162">
        <f>Tabela133914[[#This Row],[Categoria]]</f>
        <v>0</v>
      </c>
      <c r="X95" s="162"/>
      <c r="Y95" s="162"/>
      <c r="Z95" s="162"/>
      <c r="AA95" s="162"/>
      <c r="AB95" s="150" t="str">
        <f t="shared" si="4"/>
        <v/>
      </c>
      <c r="AD95" s="154"/>
      <c r="AE95" s="155" t="str">
        <f>IF(Tabela131241015[[#This Row],[Diagnóstico]]="Não Prenha ",Tabela133914[[#This Row],[Vaca]],"-")</f>
        <v>-</v>
      </c>
      <c r="AF95" s="162"/>
      <c r="AG95" s="162"/>
      <c r="AH95" s="162"/>
      <c r="AI95" s="162"/>
      <c r="AJ95" s="162"/>
      <c r="AK95" s="162">
        <f>Tabela133914[[#This Row],[Categoria]]</f>
        <v>0</v>
      </c>
      <c r="AL95" s="162"/>
      <c r="AM95" s="162"/>
      <c r="AN95" s="162"/>
      <c r="AO95" s="162"/>
      <c r="AP95" s="150" t="str">
        <f t="shared" si="5"/>
        <v/>
      </c>
    </row>
    <row r="96" spans="1:42" s="144" customFormat="1" x14ac:dyDescent="0.25">
      <c r="A96" s="156"/>
      <c r="B96" s="154"/>
      <c r="C96" s="155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50" t="str">
        <f t="shared" si="3"/>
        <v/>
      </c>
      <c r="P96" s="154"/>
      <c r="Q96" s="155" t="str">
        <f>IF(Tabela133914[[#This Row],[Diagnóstico]]="Não Prenha",Tabela133914[[#This Row],[Vaca]],"-")</f>
        <v>-</v>
      </c>
      <c r="R96" s="162" t="str">
        <f>IF(Tabela133914[[#This Row],[Diagnóstico]]="Não Prenha",Tabela133914[[#This Row],[E.C.C DG]],"-")</f>
        <v>-</v>
      </c>
      <c r="S96" s="162"/>
      <c r="T96" s="162" t="str">
        <f>IF(Tabela133914[[#This Row],[Diagnóstico]]="Não Prenha",Tabela133914[[#This Row],[E.C.C. IA]],"-")</f>
        <v>-</v>
      </c>
      <c r="U96" s="162" t="str">
        <f>IF(Tabela133914[[#This Row],[Diagnóstico]]="Não Prenha",Tabela133914[[#This Row],[Raça IA]],"-")</f>
        <v>-</v>
      </c>
      <c r="V96" s="162"/>
      <c r="W96" s="162">
        <f>Tabela133914[[#This Row],[Categoria]]</f>
        <v>0</v>
      </c>
      <c r="X96" s="162"/>
      <c r="Y96" s="162"/>
      <c r="Z96" s="162"/>
      <c r="AA96" s="162"/>
      <c r="AB96" s="150" t="str">
        <f t="shared" si="4"/>
        <v/>
      </c>
      <c r="AD96" s="154"/>
      <c r="AE96" s="155" t="str">
        <f>IF(Tabela131241015[[#This Row],[Diagnóstico]]="Não Prenha ",Tabela133914[[#This Row],[Vaca]],"-")</f>
        <v>-</v>
      </c>
      <c r="AF96" s="162"/>
      <c r="AG96" s="162"/>
      <c r="AH96" s="162"/>
      <c r="AI96" s="162"/>
      <c r="AJ96" s="162"/>
      <c r="AK96" s="162">
        <f>Tabela133914[[#This Row],[Categoria]]</f>
        <v>0</v>
      </c>
      <c r="AL96" s="162"/>
      <c r="AM96" s="162"/>
      <c r="AN96" s="162"/>
      <c r="AO96" s="162"/>
      <c r="AP96" s="150" t="str">
        <f t="shared" si="5"/>
        <v/>
      </c>
    </row>
    <row r="97" spans="1:42" s="144" customFormat="1" x14ac:dyDescent="0.25">
      <c r="A97" s="156"/>
      <c r="B97" s="154"/>
      <c r="C97" s="155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50" t="str">
        <f t="shared" si="3"/>
        <v/>
      </c>
      <c r="P97" s="154"/>
      <c r="Q97" s="155" t="str">
        <f>IF(Tabela133914[[#This Row],[Diagnóstico]]="Não Prenha",Tabela133914[[#This Row],[Vaca]],"-")</f>
        <v>-</v>
      </c>
      <c r="R97" s="162" t="str">
        <f>IF(Tabela133914[[#This Row],[Diagnóstico]]="Não Prenha",Tabela133914[[#This Row],[E.C.C DG]],"-")</f>
        <v>-</v>
      </c>
      <c r="S97" s="162"/>
      <c r="T97" s="162" t="str">
        <f>IF(Tabela133914[[#This Row],[Diagnóstico]]="Não Prenha",Tabela133914[[#This Row],[E.C.C. IA]],"-")</f>
        <v>-</v>
      </c>
      <c r="U97" s="162" t="str">
        <f>IF(Tabela133914[[#This Row],[Diagnóstico]]="Não Prenha",Tabela133914[[#This Row],[Raça IA]],"-")</f>
        <v>-</v>
      </c>
      <c r="V97" s="162"/>
      <c r="W97" s="162">
        <f>Tabela133914[[#This Row],[Categoria]]</f>
        <v>0</v>
      </c>
      <c r="X97" s="162"/>
      <c r="Y97" s="162"/>
      <c r="Z97" s="162"/>
      <c r="AA97" s="162"/>
      <c r="AB97" s="150" t="str">
        <f t="shared" si="4"/>
        <v/>
      </c>
      <c r="AD97" s="154"/>
      <c r="AE97" s="155" t="str">
        <f>IF(Tabela131241015[[#This Row],[Diagnóstico]]="Não Prenha ",Tabela133914[[#This Row],[Vaca]],"-")</f>
        <v>-</v>
      </c>
      <c r="AF97" s="162"/>
      <c r="AG97" s="162"/>
      <c r="AH97" s="162"/>
      <c r="AI97" s="162"/>
      <c r="AJ97" s="162"/>
      <c r="AK97" s="162">
        <f>Tabela133914[[#This Row],[Categoria]]</f>
        <v>0</v>
      </c>
      <c r="AL97" s="162"/>
      <c r="AM97" s="162"/>
      <c r="AN97" s="162"/>
      <c r="AO97" s="162"/>
      <c r="AP97" s="150" t="str">
        <f t="shared" si="5"/>
        <v/>
      </c>
    </row>
    <row r="98" spans="1:42" s="144" customFormat="1" x14ac:dyDescent="0.25">
      <c r="A98" s="156"/>
      <c r="B98" s="154"/>
      <c r="C98" s="155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50" t="str">
        <f t="shared" si="3"/>
        <v/>
      </c>
      <c r="P98" s="154"/>
      <c r="Q98" s="155" t="str">
        <f>IF(Tabela133914[[#This Row],[Diagnóstico]]="Não Prenha",Tabela133914[[#This Row],[Vaca]],"-")</f>
        <v>-</v>
      </c>
      <c r="R98" s="162" t="str">
        <f>IF(Tabela133914[[#This Row],[Diagnóstico]]="Não Prenha",Tabela133914[[#This Row],[E.C.C DG]],"-")</f>
        <v>-</v>
      </c>
      <c r="S98" s="162"/>
      <c r="T98" s="162" t="str">
        <f>IF(Tabela133914[[#This Row],[Diagnóstico]]="Não Prenha",Tabela133914[[#This Row],[E.C.C. IA]],"-")</f>
        <v>-</v>
      </c>
      <c r="U98" s="162" t="str">
        <f>IF(Tabela133914[[#This Row],[Diagnóstico]]="Não Prenha",Tabela133914[[#This Row],[Raça IA]],"-")</f>
        <v>-</v>
      </c>
      <c r="V98" s="162"/>
      <c r="W98" s="162">
        <f>Tabela133914[[#This Row],[Categoria]]</f>
        <v>0</v>
      </c>
      <c r="X98" s="162"/>
      <c r="Y98" s="162"/>
      <c r="Z98" s="162"/>
      <c r="AA98" s="162"/>
      <c r="AB98" s="150" t="str">
        <f t="shared" si="4"/>
        <v/>
      </c>
      <c r="AD98" s="154"/>
      <c r="AE98" s="155" t="str">
        <f>IF(Tabela131241015[[#This Row],[Diagnóstico]]="Não Prenha ",Tabela133914[[#This Row],[Vaca]],"-")</f>
        <v>-</v>
      </c>
      <c r="AF98" s="162"/>
      <c r="AG98" s="162"/>
      <c r="AH98" s="162"/>
      <c r="AI98" s="162"/>
      <c r="AJ98" s="162"/>
      <c r="AK98" s="162">
        <f>Tabela133914[[#This Row],[Categoria]]</f>
        <v>0</v>
      </c>
      <c r="AL98" s="162"/>
      <c r="AM98" s="162"/>
      <c r="AN98" s="162"/>
      <c r="AO98" s="162"/>
      <c r="AP98" s="150" t="str">
        <f t="shared" si="5"/>
        <v/>
      </c>
    </row>
    <row r="99" spans="1:42" s="144" customFormat="1" x14ac:dyDescent="0.25">
      <c r="A99" s="156"/>
      <c r="B99" s="154"/>
      <c r="C99" s="155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50" t="str">
        <f t="shared" si="3"/>
        <v/>
      </c>
      <c r="P99" s="154"/>
      <c r="Q99" s="155" t="str">
        <f>IF(Tabela133914[[#This Row],[Diagnóstico]]="Não Prenha",Tabela133914[[#This Row],[Vaca]],"-")</f>
        <v>-</v>
      </c>
      <c r="R99" s="162" t="str">
        <f>IF(Tabela133914[[#This Row],[Diagnóstico]]="Não Prenha",Tabela133914[[#This Row],[E.C.C DG]],"-")</f>
        <v>-</v>
      </c>
      <c r="S99" s="162"/>
      <c r="T99" s="162" t="str">
        <f>IF(Tabela133914[[#This Row],[Diagnóstico]]="Não Prenha",Tabela133914[[#This Row],[E.C.C. IA]],"-")</f>
        <v>-</v>
      </c>
      <c r="U99" s="162" t="str">
        <f>IF(Tabela133914[[#This Row],[Diagnóstico]]="Não Prenha",Tabela133914[[#This Row],[Raça IA]],"-")</f>
        <v>-</v>
      </c>
      <c r="V99" s="162"/>
      <c r="W99" s="162">
        <f>Tabela133914[[#This Row],[Categoria]]</f>
        <v>0</v>
      </c>
      <c r="X99" s="162"/>
      <c r="Y99" s="162"/>
      <c r="Z99" s="162"/>
      <c r="AA99" s="162"/>
      <c r="AB99" s="150" t="str">
        <f t="shared" si="4"/>
        <v/>
      </c>
      <c r="AD99" s="154"/>
      <c r="AE99" s="155" t="str">
        <f>IF(Tabela131241015[[#This Row],[Diagnóstico]]="Não Prenha ",Tabela133914[[#This Row],[Vaca]],"-")</f>
        <v>-</v>
      </c>
      <c r="AF99" s="162"/>
      <c r="AG99" s="162"/>
      <c r="AH99" s="162"/>
      <c r="AI99" s="162"/>
      <c r="AJ99" s="162"/>
      <c r="AK99" s="162">
        <f>Tabela133914[[#This Row],[Categoria]]</f>
        <v>0</v>
      </c>
      <c r="AL99" s="162"/>
      <c r="AM99" s="162"/>
      <c r="AN99" s="162"/>
      <c r="AO99" s="162"/>
      <c r="AP99" s="150" t="str">
        <f t="shared" si="5"/>
        <v/>
      </c>
    </row>
    <row r="100" spans="1:42" s="144" customFormat="1" x14ac:dyDescent="0.25">
      <c r="A100" s="156"/>
      <c r="B100" s="154"/>
      <c r="C100" s="155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50" t="str">
        <f t="shared" si="3"/>
        <v/>
      </c>
      <c r="P100" s="154"/>
      <c r="Q100" s="155" t="str">
        <f>IF(Tabela133914[[#This Row],[Diagnóstico]]="Não Prenha",Tabela133914[[#This Row],[Vaca]],"-")</f>
        <v>-</v>
      </c>
      <c r="R100" s="162" t="str">
        <f>IF(Tabela133914[[#This Row],[Diagnóstico]]="Não Prenha",Tabela133914[[#This Row],[E.C.C DG]],"-")</f>
        <v>-</v>
      </c>
      <c r="S100" s="162"/>
      <c r="T100" s="162" t="str">
        <f>IF(Tabela133914[[#This Row],[Diagnóstico]]="Não Prenha",Tabela133914[[#This Row],[E.C.C. IA]],"-")</f>
        <v>-</v>
      </c>
      <c r="U100" s="162" t="str">
        <f>IF(Tabela133914[[#This Row],[Diagnóstico]]="Não Prenha",Tabela133914[[#This Row],[Raça IA]],"-")</f>
        <v>-</v>
      </c>
      <c r="V100" s="162"/>
      <c r="W100" s="162">
        <f>Tabela133914[[#This Row],[Categoria]]</f>
        <v>0</v>
      </c>
      <c r="X100" s="162"/>
      <c r="Y100" s="162"/>
      <c r="Z100" s="162"/>
      <c r="AA100" s="162"/>
      <c r="AB100" s="150" t="str">
        <f t="shared" si="4"/>
        <v/>
      </c>
      <c r="AD100" s="154"/>
      <c r="AE100" s="155" t="str">
        <f>IF(Tabela131241015[[#This Row],[Diagnóstico]]="Não Prenha ",Tabela133914[[#This Row],[Vaca]],"-")</f>
        <v>-</v>
      </c>
      <c r="AF100" s="162"/>
      <c r="AG100" s="162"/>
      <c r="AH100" s="162"/>
      <c r="AI100" s="162"/>
      <c r="AJ100" s="162"/>
      <c r="AK100" s="162">
        <f>Tabela133914[[#This Row],[Categoria]]</f>
        <v>0</v>
      </c>
      <c r="AL100" s="162"/>
      <c r="AM100" s="162"/>
      <c r="AN100" s="162"/>
      <c r="AO100" s="162"/>
      <c r="AP100" s="150" t="str">
        <f t="shared" si="5"/>
        <v/>
      </c>
    </row>
    <row r="101" spans="1:42" s="144" customFormat="1" x14ac:dyDescent="0.25">
      <c r="A101" s="156"/>
      <c r="B101" s="154"/>
      <c r="C101" s="155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50" t="str">
        <f t="shared" si="3"/>
        <v/>
      </c>
      <c r="P101" s="154"/>
      <c r="Q101" s="155" t="str">
        <f>IF(Tabela133914[[#This Row],[Diagnóstico]]="Não Prenha",Tabela133914[[#This Row],[Vaca]],"-")</f>
        <v>-</v>
      </c>
      <c r="R101" s="162" t="str">
        <f>IF(Tabela133914[[#This Row],[Diagnóstico]]="Não Prenha",Tabela133914[[#This Row],[E.C.C DG]],"-")</f>
        <v>-</v>
      </c>
      <c r="S101" s="162"/>
      <c r="T101" s="162" t="str">
        <f>IF(Tabela133914[[#This Row],[Diagnóstico]]="Não Prenha",Tabela133914[[#This Row],[E.C.C. IA]],"-")</f>
        <v>-</v>
      </c>
      <c r="U101" s="162" t="str">
        <f>IF(Tabela133914[[#This Row],[Diagnóstico]]="Não Prenha",Tabela133914[[#This Row],[Raça IA]],"-")</f>
        <v>-</v>
      </c>
      <c r="V101" s="162"/>
      <c r="W101" s="162">
        <f>Tabela133914[[#This Row],[Categoria]]</f>
        <v>0</v>
      </c>
      <c r="X101" s="162"/>
      <c r="Y101" s="162"/>
      <c r="Z101" s="162"/>
      <c r="AA101" s="162"/>
      <c r="AB101" s="150" t="str">
        <f t="shared" si="4"/>
        <v/>
      </c>
      <c r="AD101" s="154"/>
      <c r="AE101" s="155" t="str">
        <f>IF(Tabela131241015[[#This Row],[Diagnóstico]]="Não Prenha ",Tabela133914[[#This Row],[Vaca]],"-")</f>
        <v>-</v>
      </c>
      <c r="AF101" s="162"/>
      <c r="AG101" s="162"/>
      <c r="AH101" s="162"/>
      <c r="AI101" s="162"/>
      <c r="AJ101" s="162"/>
      <c r="AK101" s="162">
        <f>Tabela133914[[#This Row],[Categoria]]</f>
        <v>0</v>
      </c>
      <c r="AL101" s="162"/>
      <c r="AM101" s="162"/>
      <c r="AN101" s="162"/>
      <c r="AO101" s="162"/>
      <c r="AP101" s="150" t="str">
        <f t="shared" si="5"/>
        <v/>
      </c>
    </row>
    <row r="102" spans="1:42" s="144" customFormat="1" x14ac:dyDescent="0.25">
      <c r="A102" s="156"/>
      <c r="B102" s="154"/>
      <c r="C102" s="155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50" t="str">
        <f t="shared" si="3"/>
        <v/>
      </c>
      <c r="P102" s="154"/>
      <c r="Q102" s="155" t="str">
        <f>IF(Tabela133914[[#This Row],[Diagnóstico]]="Não Prenha",Tabela133914[[#This Row],[Vaca]],"-")</f>
        <v>-</v>
      </c>
      <c r="R102" s="162" t="str">
        <f>IF(Tabela133914[[#This Row],[Diagnóstico]]="Não Prenha",Tabela133914[[#This Row],[E.C.C DG]],"-")</f>
        <v>-</v>
      </c>
      <c r="S102" s="162"/>
      <c r="T102" s="162" t="str">
        <f>IF(Tabela133914[[#This Row],[Diagnóstico]]="Não Prenha",Tabela133914[[#This Row],[E.C.C. IA]],"-")</f>
        <v>-</v>
      </c>
      <c r="U102" s="162" t="str">
        <f>IF(Tabela133914[[#This Row],[Diagnóstico]]="Não Prenha",Tabela133914[[#This Row],[Raça IA]],"-")</f>
        <v>-</v>
      </c>
      <c r="V102" s="162"/>
      <c r="W102" s="162">
        <f>Tabela133914[[#This Row],[Categoria]]</f>
        <v>0</v>
      </c>
      <c r="X102" s="162"/>
      <c r="Y102" s="162"/>
      <c r="Z102" s="162"/>
      <c r="AA102" s="162"/>
      <c r="AB102" s="150" t="str">
        <f t="shared" si="4"/>
        <v/>
      </c>
      <c r="AD102" s="154"/>
      <c r="AE102" s="155" t="str">
        <f>IF(Tabela131241015[[#This Row],[Diagnóstico]]="Não Prenha ",Tabela133914[[#This Row],[Vaca]],"-")</f>
        <v>-</v>
      </c>
      <c r="AF102" s="162"/>
      <c r="AG102" s="162"/>
      <c r="AH102" s="162"/>
      <c r="AI102" s="162"/>
      <c r="AJ102" s="162"/>
      <c r="AK102" s="162">
        <f>Tabela133914[[#This Row],[Categoria]]</f>
        <v>0</v>
      </c>
      <c r="AL102" s="162"/>
      <c r="AM102" s="162"/>
      <c r="AN102" s="162"/>
      <c r="AO102" s="162"/>
      <c r="AP102" s="150" t="str">
        <f t="shared" si="5"/>
        <v/>
      </c>
    </row>
    <row r="103" spans="1:42" s="144" customFormat="1" x14ac:dyDescent="0.25">
      <c r="A103" s="156"/>
      <c r="B103" s="154"/>
      <c r="C103" s="155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50" t="str">
        <f t="shared" si="3"/>
        <v/>
      </c>
      <c r="P103" s="154"/>
      <c r="Q103" s="155" t="str">
        <f>IF(Tabela133914[[#This Row],[Diagnóstico]]="Não Prenha",Tabela133914[[#This Row],[Vaca]],"-")</f>
        <v>-</v>
      </c>
      <c r="R103" s="162" t="str">
        <f>IF(Tabela133914[[#This Row],[Diagnóstico]]="Não Prenha",Tabela133914[[#This Row],[E.C.C DG]],"-")</f>
        <v>-</v>
      </c>
      <c r="S103" s="162"/>
      <c r="T103" s="162" t="str">
        <f>IF(Tabela133914[[#This Row],[Diagnóstico]]="Não Prenha",Tabela133914[[#This Row],[E.C.C. IA]],"-")</f>
        <v>-</v>
      </c>
      <c r="U103" s="162" t="str">
        <f>IF(Tabela133914[[#This Row],[Diagnóstico]]="Não Prenha",Tabela133914[[#This Row],[Raça IA]],"-")</f>
        <v>-</v>
      </c>
      <c r="V103" s="162"/>
      <c r="W103" s="162">
        <f>Tabela133914[[#This Row],[Categoria]]</f>
        <v>0</v>
      </c>
      <c r="X103" s="162"/>
      <c r="Y103" s="162"/>
      <c r="Z103" s="162"/>
      <c r="AA103" s="162"/>
      <c r="AB103" s="150" t="str">
        <f t="shared" si="4"/>
        <v/>
      </c>
      <c r="AD103" s="154"/>
      <c r="AE103" s="155" t="str">
        <f>IF(Tabela131241015[[#This Row],[Diagnóstico]]="Não Prenha ",Tabela133914[[#This Row],[Vaca]],"-")</f>
        <v>-</v>
      </c>
      <c r="AF103" s="162"/>
      <c r="AG103" s="162"/>
      <c r="AH103" s="162"/>
      <c r="AI103" s="162"/>
      <c r="AJ103" s="162"/>
      <c r="AK103" s="162">
        <f>Tabela133914[[#This Row],[Categoria]]</f>
        <v>0</v>
      </c>
      <c r="AL103" s="162"/>
      <c r="AM103" s="162"/>
      <c r="AN103" s="162"/>
      <c r="AO103" s="162"/>
      <c r="AP103" s="150" t="str">
        <f t="shared" si="5"/>
        <v/>
      </c>
    </row>
    <row r="104" spans="1:42" s="144" customFormat="1" x14ac:dyDescent="0.25">
      <c r="A104" s="156"/>
      <c r="B104" s="154"/>
      <c r="C104" s="155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50" t="str">
        <f t="shared" si="3"/>
        <v/>
      </c>
      <c r="P104" s="154"/>
      <c r="Q104" s="155" t="str">
        <f>IF(Tabela133914[[#This Row],[Diagnóstico]]="Não Prenha",Tabela133914[[#This Row],[Vaca]],"-")</f>
        <v>-</v>
      </c>
      <c r="R104" s="162" t="str">
        <f>IF(Tabela133914[[#This Row],[Diagnóstico]]="Não Prenha",Tabela133914[[#This Row],[E.C.C DG]],"-")</f>
        <v>-</v>
      </c>
      <c r="S104" s="162"/>
      <c r="T104" s="162" t="str">
        <f>IF(Tabela133914[[#This Row],[Diagnóstico]]="Não Prenha",Tabela133914[[#This Row],[E.C.C. IA]],"-")</f>
        <v>-</v>
      </c>
      <c r="U104" s="162" t="str">
        <f>IF(Tabela133914[[#This Row],[Diagnóstico]]="Não Prenha",Tabela133914[[#This Row],[Raça IA]],"-")</f>
        <v>-</v>
      </c>
      <c r="V104" s="162"/>
      <c r="W104" s="162">
        <f>Tabela133914[[#This Row],[Categoria]]</f>
        <v>0</v>
      </c>
      <c r="X104" s="162"/>
      <c r="Y104" s="162"/>
      <c r="Z104" s="162"/>
      <c r="AA104" s="162"/>
      <c r="AB104" s="150" t="str">
        <f t="shared" si="4"/>
        <v/>
      </c>
      <c r="AD104" s="154"/>
      <c r="AE104" s="155" t="str">
        <f>IF(Tabela131241015[[#This Row],[Diagnóstico]]="Não Prenha ",Tabela133914[[#This Row],[Vaca]],"-")</f>
        <v>-</v>
      </c>
      <c r="AF104" s="162"/>
      <c r="AG104" s="162"/>
      <c r="AH104" s="162"/>
      <c r="AI104" s="162"/>
      <c r="AJ104" s="162"/>
      <c r="AK104" s="162">
        <f>Tabela133914[[#This Row],[Categoria]]</f>
        <v>0</v>
      </c>
      <c r="AL104" s="162"/>
      <c r="AM104" s="162"/>
      <c r="AN104" s="162"/>
      <c r="AO104" s="162"/>
      <c r="AP104" s="150" t="str">
        <f t="shared" si="5"/>
        <v/>
      </c>
    </row>
    <row r="105" spans="1:42" s="144" customFormat="1" x14ac:dyDescent="0.25">
      <c r="A105" s="156"/>
      <c r="B105" s="154"/>
      <c r="C105" s="155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50" t="str">
        <f t="shared" si="3"/>
        <v/>
      </c>
      <c r="P105" s="154"/>
      <c r="Q105" s="155" t="str">
        <f>IF(Tabela133914[[#This Row],[Diagnóstico]]="Não Prenha",Tabela133914[[#This Row],[Vaca]],"-")</f>
        <v>-</v>
      </c>
      <c r="R105" s="162" t="str">
        <f>IF(Tabela133914[[#This Row],[Diagnóstico]]="Não Prenha",Tabela133914[[#This Row],[E.C.C DG]],"-")</f>
        <v>-</v>
      </c>
      <c r="S105" s="162"/>
      <c r="T105" s="162" t="str">
        <f>IF(Tabela133914[[#This Row],[Diagnóstico]]="Não Prenha",Tabela133914[[#This Row],[E.C.C. IA]],"-")</f>
        <v>-</v>
      </c>
      <c r="U105" s="162" t="str">
        <f>IF(Tabela133914[[#This Row],[Diagnóstico]]="Não Prenha",Tabela133914[[#This Row],[Raça IA]],"-")</f>
        <v>-</v>
      </c>
      <c r="V105" s="162"/>
      <c r="W105" s="162">
        <f>Tabela133914[[#This Row],[Categoria]]</f>
        <v>0</v>
      </c>
      <c r="X105" s="162"/>
      <c r="Y105" s="162"/>
      <c r="Z105" s="162"/>
      <c r="AA105" s="162"/>
      <c r="AB105" s="150" t="str">
        <f t="shared" si="4"/>
        <v/>
      </c>
      <c r="AD105" s="154"/>
      <c r="AE105" s="155" t="str">
        <f>IF(Tabela131241015[[#This Row],[Diagnóstico]]="Não Prenha ",Tabela133914[[#This Row],[Vaca]],"-")</f>
        <v>-</v>
      </c>
      <c r="AF105" s="162"/>
      <c r="AG105" s="162"/>
      <c r="AH105" s="162"/>
      <c r="AI105" s="162"/>
      <c r="AJ105" s="162"/>
      <c r="AK105" s="162">
        <f>Tabela133914[[#This Row],[Categoria]]</f>
        <v>0</v>
      </c>
      <c r="AL105" s="162"/>
      <c r="AM105" s="162"/>
      <c r="AN105" s="162"/>
      <c r="AO105" s="162"/>
      <c r="AP105" s="150" t="str">
        <f t="shared" si="5"/>
        <v/>
      </c>
    </row>
    <row r="106" spans="1:42" s="144" customFormat="1" x14ac:dyDescent="0.25">
      <c r="A106" s="156"/>
      <c r="B106" s="154"/>
      <c r="C106" s="155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50" t="str">
        <f t="shared" si="3"/>
        <v/>
      </c>
      <c r="P106" s="154"/>
      <c r="Q106" s="155" t="str">
        <f>IF(Tabela133914[[#This Row],[Diagnóstico]]="Não Prenha",Tabela133914[[#This Row],[Vaca]],"-")</f>
        <v>-</v>
      </c>
      <c r="R106" s="162" t="str">
        <f>IF(Tabela133914[[#This Row],[Diagnóstico]]="Não Prenha",Tabela133914[[#This Row],[E.C.C DG]],"-")</f>
        <v>-</v>
      </c>
      <c r="S106" s="162"/>
      <c r="T106" s="162" t="str">
        <f>IF(Tabela133914[[#This Row],[Diagnóstico]]="Não Prenha",Tabela133914[[#This Row],[E.C.C. IA]],"-")</f>
        <v>-</v>
      </c>
      <c r="U106" s="162" t="str">
        <f>IF(Tabela133914[[#This Row],[Diagnóstico]]="Não Prenha",Tabela133914[[#This Row],[Raça IA]],"-")</f>
        <v>-</v>
      </c>
      <c r="V106" s="162"/>
      <c r="W106" s="162">
        <f>Tabela133914[[#This Row],[Categoria]]</f>
        <v>0</v>
      </c>
      <c r="X106" s="162"/>
      <c r="Y106" s="162"/>
      <c r="Z106" s="162"/>
      <c r="AA106" s="162"/>
      <c r="AB106" s="150" t="str">
        <f t="shared" si="4"/>
        <v/>
      </c>
      <c r="AD106" s="154"/>
      <c r="AE106" s="155" t="str">
        <f>IF(Tabela131241015[[#This Row],[Diagnóstico]]="Não Prenha ",Tabela133914[[#This Row],[Vaca]],"-")</f>
        <v>-</v>
      </c>
      <c r="AF106" s="162"/>
      <c r="AG106" s="162"/>
      <c r="AH106" s="162"/>
      <c r="AI106" s="162"/>
      <c r="AJ106" s="162"/>
      <c r="AK106" s="162">
        <f>Tabela133914[[#This Row],[Categoria]]</f>
        <v>0</v>
      </c>
      <c r="AL106" s="162"/>
      <c r="AM106" s="162"/>
      <c r="AN106" s="162"/>
      <c r="AO106" s="162"/>
      <c r="AP106" s="150" t="str">
        <f t="shared" si="5"/>
        <v/>
      </c>
    </row>
    <row r="107" spans="1:42" s="144" customFormat="1" x14ac:dyDescent="0.25">
      <c r="A107" s="156"/>
      <c r="B107" s="154"/>
      <c r="C107" s="155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50" t="str">
        <f t="shared" si="3"/>
        <v/>
      </c>
      <c r="P107" s="154"/>
      <c r="Q107" s="155" t="str">
        <f>IF(Tabela133914[[#This Row],[Diagnóstico]]="Não Prenha",Tabela133914[[#This Row],[Vaca]],"-")</f>
        <v>-</v>
      </c>
      <c r="R107" s="162" t="str">
        <f>IF(Tabela133914[[#This Row],[Diagnóstico]]="Não Prenha",Tabela133914[[#This Row],[E.C.C DG]],"-")</f>
        <v>-</v>
      </c>
      <c r="S107" s="162"/>
      <c r="T107" s="162" t="str">
        <f>IF(Tabela133914[[#This Row],[Diagnóstico]]="Não Prenha",Tabela133914[[#This Row],[E.C.C. IA]],"-")</f>
        <v>-</v>
      </c>
      <c r="U107" s="162" t="str">
        <f>IF(Tabela133914[[#This Row],[Diagnóstico]]="Não Prenha",Tabela133914[[#This Row],[Raça IA]],"-")</f>
        <v>-</v>
      </c>
      <c r="V107" s="162"/>
      <c r="W107" s="162">
        <f>Tabela133914[[#This Row],[Categoria]]</f>
        <v>0</v>
      </c>
      <c r="X107" s="162"/>
      <c r="Y107" s="162"/>
      <c r="Z107" s="162"/>
      <c r="AA107" s="162"/>
      <c r="AB107" s="150" t="str">
        <f t="shared" si="4"/>
        <v/>
      </c>
      <c r="AD107" s="154"/>
      <c r="AE107" s="155" t="str">
        <f>IF(Tabela131241015[[#This Row],[Diagnóstico]]="Não Prenha ",Tabela133914[[#This Row],[Vaca]],"-")</f>
        <v>-</v>
      </c>
      <c r="AF107" s="162"/>
      <c r="AG107" s="162"/>
      <c r="AH107" s="162"/>
      <c r="AI107" s="162"/>
      <c r="AJ107" s="162"/>
      <c r="AK107" s="162">
        <f>Tabela133914[[#This Row],[Categoria]]</f>
        <v>0</v>
      </c>
      <c r="AL107" s="162"/>
      <c r="AM107" s="162"/>
      <c r="AN107" s="162"/>
      <c r="AO107" s="162"/>
      <c r="AP107" s="150" t="str">
        <f t="shared" si="5"/>
        <v/>
      </c>
    </row>
    <row r="108" spans="1:42" s="144" customFormat="1" x14ac:dyDescent="0.25">
      <c r="A108" s="156"/>
      <c r="B108" s="154"/>
      <c r="C108" s="155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50" t="str">
        <f t="shared" si="3"/>
        <v/>
      </c>
      <c r="P108" s="154"/>
      <c r="Q108" s="155" t="str">
        <f>IF(Tabela133914[[#This Row],[Diagnóstico]]="Não Prenha",Tabela133914[[#This Row],[Vaca]],"-")</f>
        <v>-</v>
      </c>
      <c r="R108" s="162" t="str">
        <f>IF(Tabela133914[[#This Row],[Diagnóstico]]="Não Prenha",Tabela133914[[#This Row],[E.C.C DG]],"-")</f>
        <v>-</v>
      </c>
      <c r="S108" s="162"/>
      <c r="T108" s="162" t="str">
        <f>IF(Tabela133914[[#This Row],[Diagnóstico]]="Não Prenha",Tabela133914[[#This Row],[E.C.C. IA]],"-")</f>
        <v>-</v>
      </c>
      <c r="U108" s="162" t="str">
        <f>IF(Tabela133914[[#This Row],[Diagnóstico]]="Não Prenha",Tabela133914[[#This Row],[Raça IA]],"-")</f>
        <v>-</v>
      </c>
      <c r="V108" s="162"/>
      <c r="W108" s="162">
        <f>Tabela133914[[#This Row],[Categoria]]</f>
        <v>0</v>
      </c>
      <c r="X108" s="162"/>
      <c r="Y108" s="162"/>
      <c r="Z108" s="162"/>
      <c r="AA108" s="162"/>
      <c r="AB108" s="150" t="str">
        <f t="shared" si="4"/>
        <v/>
      </c>
      <c r="AD108" s="154"/>
      <c r="AE108" s="155" t="str">
        <f>IF(Tabela131241015[[#This Row],[Diagnóstico]]="Não Prenha ",Tabela133914[[#This Row],[Vaca]],"-")</f>
        <v>-</v>
      </c>
      <c r="AF108" s="162"/>
      <c r="AG108" s="162"/>
      <c r="AH108" s="162"/>
      <c r="AI108" s="162"/>
      <c r="AJ108" s="162"/>
      <c r="AK108" s="162">
        <f>Tabela133914[[#This Row],[Categoria]]</f>
        <v>0</v>
      </c>
      <c r="AL108" s="162"/>
      <c r="AM108" s="162"/>
      <c r="AN108" s="162"/>
      <c r="AO108" s="162"/>
      <c r="AP108" s="150" t="str">
        <f t="shared" si="5"/>
        <v/>
      </c>
    </row>
    <row r="109" spans="1:42" s="144" customFormat="1" x14ac:dyDescent="0.25">
      <c r="A109" s="156"/>
      <c r="B109" s="154"/>
      <c r="C109" s="155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50" t="str">
        <f t="shared" si="3"/>
        <v/>
      </c>
      <c r="P109" s="154"/>
      <c r="Q109" s="155" t="str">
        <f>IF(Tabela133914[[#This Row],[Diagnóstico]]="Não Prenha",Tabela133914[[#This Row],[Vaca]],"-")</f>
        <v>-</v>
      </c>
      <c r="R109" s="162" t="str">
        <f>IF(Tabela133914[[#This Row],[Diagnóstico]]="Não Prenha",Tabela133914[[#This Row],[E.C.C DG]],"-")</f>
        <v>-</v>
      </c>
      <c r="S109" s="162"/>
      <c r="T109" s="162" t="str">
        <f>IF(Tabela133914[[#This Row],[Diagnóstico]]="Não Prenha",Tabela133914[[#This Row],[E.C.C. IA]],"-")</f>
        <v>-</v>
      </c>
      <c r="U109" s="162" t="str">
        <f>IF(Tabela133914[[#This Row],[Diagnóstico]]="Não Prenha",Tabela133914[[#This Row],[Raça IA]],"-")</f>
        <v>-</v>
      </c>
      <c r="V109" s="162"/>
      <c r="W109" s="162">
        <f>Tabela133914[[#This Row],[Categoria]]</f>
        <v>0</v>
      </c>
      <c r="X109" s="162"/>
      <c r="Y109" s="162"/>
      <c r="Z109" s="162"/>
      <c r="AA109" s="162"/>
      <c r="AB109" s="150" t="str">
        <f t="shared" si="4"/>
        <v/>
      </c>
      <c r="AD109" s="154"/>
      <c r="AE109" s="155" t="str">
        <f>IF(Tabela131241015[[#This Row],[Diagnóstico]]="Não Prenha ",Tabela133914[[#This Row],[Vaca]],"-")</f>
        <v>-</v>
      </c>
      <c r="AF109" s="162"/>
      <c r="AG109" s="162"/>
      <c r="AH109" s="162"/>
      <c r="AI109" s="162"/>
      <c r="AJ109" s="162"/>
      <c r="AK109" s="162">
        <f>Tabela133914[[#This Row],[Categoria]]</f>
        <v>0</v>
      </c>
      <c r="AL109" s="162"/>
      <c r="AM109" s="162"/>
      <c r="AN109" s="162"/>
      <c r="AO109" s="162"/>
      <c r="AP109" s="150" t="str">
        <f t="shared" si="5"/>
        <v/>
      </c>
    </row>
    <row r="110" spans="1:42" s="144" customFormat="1" x14ac:dyDescent="0.25">
      <c r="A110" s="156"/>
      <c r="B110" s="154"/>
      <c r="C110" s="155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50" t="str">
        <f t="shared" si="3"/>
        <v/>
      </c>
      <c r="P110" s="154"/>
      <c r="Q110" s="155" t="str">
        <f>IF(Tabela133914[[#This Row],[Diagnóstico]]="Não Prenha",Tabela133914[[#This Row],[Vaca]],"-")</f>
        <v>-</v>
      </c>
      <c r="R110" s="162" t="str">
        <f>IF(Tabela133914[[#This Row],[Diagnóstico]]="Não Prenha",Tabela133914[[#This Row],[E.C.C DG]],"-")</f>
        <v>-</v>
      </c>
      <c r="S110" s="162"/>
      <c r="T110" s="162" t="str">
        <f>IF(Tabela133914[[#This Row],[Diagnóstico]]="Não Prenha",Tabela133914[[#This Row],[E.C.C. IA]],"-")</f>
        <v>-</v>
      </c>
      <c r="U110" s="162" t="str">
        <f>IF(Tabela133914[[#This Row],[Diagnóstico]]="Não Prenha",Tabela133914[[#This Row],[Raça IA]],"-")</f>
        <v>-</v>
      </c>
      <c r="V110" s="162"/>
      <c r="W110" s="162">
        <f>Tabela133914[[#This Row],[Categoria]]</f>
        <v>0</v>
      </c>
      <c r="X110" s="162"/>
      <c r="Y110" s="162"/>
      <c r="Z110" s="162"/>
      <c r="AA110" s="162"/>
      <c r="AB110" s="150" t="str">
        <f t="shared" si="4"/>
        <v/>
      </c>
      <c r="AD110" s="154"/>
      <c r="AE110" s="155" t="str">
        <f>IF(Tabela131241015[[#This Row],[Diagnóstico]]="Não Prenha ",Tabela133914[[#This Row],[Vaca]],"-")</f>
        <v>-</v>
      </c>
      <c r="AF110" s="162"/>
      <c r="AG110" s="162"/>
      <c r="AH110" s="162"/>
      <c r="AI110" s="162"/>
      <c r="AJ110" s="162"/>
      <c r="AK110" s="162">
        <f>Tabela133914[[#This Row],[Categoria]]</f>
        <v>0</v>
      </c>
      <c r="AL110" s="162"/>
      <c r="AM110" s="162"/>
      <c r="AN110" s="162"/>
      <c r="AO110" s="162"/>
      <c r="AP110" s="150" t="str">
        <f t="shared" si="5"/>
        <v/>
      </c>
    </row>
    <row r="111" spans="1:42" s="144" customFormat="1" x14ac:dyDescent="0.25">
      <c r="A111" s="156"/>
      <c r="B111" s="154"/>
      <c r="C111" s="155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50" t="str">
        <f t="shared" si="3"/>
        <v/>
      </c>
      <c r="P111" s="154"/>
      <c r="Q111" s="155" t="str">
        <f>IF(Tabela133914[[#This Row],[Diagnóstico]]="Não Prenha",Tabela133914[[#This Row],[Vaca]],"-")</f>
        <v>-</v>
      </c>
      <c r="R111" s="162" t="str">
        <f>IF(Tabela133914[[#This Row],[Diagnóstico]]="Não Prenha",Tabela133914[[#This Row],[E.C.C DG]],"-")</f>
        <v>-</v>
      </c>
      <c r="S111" s="162"/>
      <c r="T111" s="162" t="str">
        <f>IF(Tabela133914[[#This Row],[Diagnóstico]]="Não Prenha",Tabela133914[[#This Row],[E.C.C. IA]],"-")</f>
        <v>-</v>
      </c>
      <c r="U111" s="162" t="str">
        <f>IF(Tabela133914[[#This Row],[Diagnóstico]]="Não Prenha",Tabela133914[[#This Row],[Raça IA]],"-")</f>
        <v>-</v>
      </c>
      <c r="V111" s="162"/>
      <c r="W111" s="162">
        <f>Tabela133914[[#This Row],[Categoria]]</f>
        <v>0</v>
      </c>
      <c r="X111" s="162"/>
      <c r="Y111" s="162"/>
      <c r="Z111" s="162"/>
      <c r="AA111" s="162"/>
      <c r="AB111" s="150" t="str">
        <f t="shared" si="4"/>
        <v/>
      </c>
      <c r="AD111" s="154"/>
      <c r="AE111" s="155" t="str">
        <f>IF(Tabela131241015[[#This Row],[Diagnóstico]]="Não Prenha ",Tabela133914[[#This Row],[Vaca]],"-")</f>
        <v>-</v>
      </c>
      <c r="AF111" s="162"/>
      <c r="AG111" s="162"/>
      <c r="AH111" s="162"/>
      <c r="AI111" s="162"/>
      <c r="AJ111" s="162"/>
      <c r="AK111" s="162">
        <f>Tabela133914[[#This Row],[Categoria]]</f>
        <v>0</v>
      </c>
      <c r="AL111" s="162"/>
      <c r="AM111" s="162"/>
      <c r="AN111" s="162"/>
      <c r="AO111" s="162"/>
      <c r="AP111" s="150" t="str">
        <f t="shared" si="5"/>
        <v/>
      </c>
    </row>
    <row r="112" spans="1:42" s="144" customFormat="1" x14ac:dyDescent="0.25">
      <c r="A112" s="156"/>
      <c r="B112" s="154"/>
      <c r="C112" s="155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50" t="str">
        <f t="shared" si="3"/>
        <v/>
      </c>
      <c r="P112" s="154"/>
      <c r="Q112" s="155" t="str">
        <f>IF(Tabela133914[[#This Row],[Diagnóstico]]="Não Prenha",Tabela133914[[#This Row],[Vaca]],"-")</f>
        <v>-</v>
      </c>
      <c r="R112" s="162" t="str">
        <f>IF(Tabela133914[[#This Row],[Diagnóstico]]="Não Prenha",Tabela133914[[#This Row],[E.C.C DG]],"-")</f>
        <v>-</v>
      </c>
      <c r="S112" s="162"/>
      <c r="T112" s="162" t="str">
        <f>IF(Tabela133914[[#This Row],[Diagnóstico]]="Não Prenha",Tabela133914[[#This Row],[E.C.C. IA]],"-")</f>
        <v>-</v>
      </c>
      <c r="U112" s="162" t="str">
        <f>IF(Tabela133914[[#This Row],[Diagnóstico]]="Não Prenha",Tabela133914[[#This Row],[Raça IA]],"-")</f>
        <v>-</v>
      </c>
      <c r="V112" s="162"/>
      <c r="W112" s="162">
        <f>Tabela133914[[#This Row],[Categoria]]</f>
        <v>0</v>
      </c>
      <c r="X112" s="162"/>
      <c r="Y112" s="162"/>
      <c r="Z112" s="162"/>
      <c r="AA112" s="162"/>
      <c r="AB112" s="150" t="str">
        <f t="shared" si="4"/>
        <v/>
      </c>
      <c r="AD112" s="154"/>
      <c r="AE112" s="155" t="str">
        <f>IF(Tabela131241015[[#This Row],[Diagnóstico]]="Não Prenha ",Tabela133914[[#This Row],[Vaca]],"-")</f>
        <v>-</v>
      </c>
      <c r="AF112" s="162"/>
      <c r="AG112" s="162"/>
      <c r="AH112" s="162"/>
      <c r="AI112" s="162"/>
      <c r="AJ112" s="162"/>
      <c r="AK112" s="162">
        <f>Tabela133914[[#This Row],[Categoria]]</f>
        <v>0</v>
      </c>
      <c r="AL112" s="162"/>
      <c r="AM112" s="162"/>
      <c r="AN112" s="162"/>
      <c r="AO112" s="162"/>
      <c r="AP112" s="150" t="str">
        <f t="shared" si="5"/>
        <v/>
      </c>
    </row>
    <row r="113" spans="1:42" s="144" customFormat="1" x14ac:dyDescent="0.25">
      <c r="A113" s="156"/>
      <c r="B113" s="154"/>
      <c r="C113" s="155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50" t="str">
        <f t="shared" si="3"/>
        <v/>
      </c>
      <c r="P113" s="154"/>
      <c r="Q113" s="155" t="str">
        <f>IF(Tabela133914[[#This Row],[Diagnóstico]]="Não Prenha",Tabela133914[[#This Row],[Vaca]],"-")</f>
        <v>-</v>
      </c>
      <c r="R113" s="162" t="str">
        <f>IF(Tabela133914[[#This Row],[Diagnóstico]]="Não Prenha",Tabela133914[[#This Row],[E.C.C DG]],"-")</f>
        <v>-</v>
      </c>
      <c r="S113" s="162"/>
      <c r="T113" s="162" t="str">
        <f>IF(Tabela133914[[#This Row],[Diagnóstico]]="Não Prenha",Tabela133914[[#This Row],[E.C.C. IA]],"-")</f>
        <v>-</v>
      </c>
      <c r="U113" s="162" t="str">
        <f>IF(Tabela133914[[#This Row],[Diagnóstico]]="Não Prenha",Tabela133914[[#This Row],[Raça IA]],"-")</f>
        <v>-</v>
      </c>
      <c r="V113" s="162"/>
      <c r="W113" s="162">
        <f>Tabela133914[[#This Row],[Categoria]]</f>
        <v>0</v>
      </c>
      <c r="X113" s="162"/>
      <c r="Y113" s="162"/>
      <c r="Z113" s="162"/>
      <c r="AA113" s="162"/>
      <c r="AB113" s="150" t="str">
        <f t="shared" si="4"/>
        <v/>
      </c>
      <c r="AD113" s="154"/>
      <c r="AE113" s="155" t="str">
        <f>IF(Tabela131241015[[#This Row],[Diagnóstico]]="Não Prenha ",Tabela133914[[#This Row],[Vaca]],"-")</f>
        <v>-</v>
      </c>
      <c r="AF113" s="162"/>
      <c r="AG113" s="162"/>
      <c r="AH113" s="162"/>
      <c r="AI113" s="162"/>
      <c r="AJ113" s="162"/>
      <c r="AK113" s="162">
        <f>Tabela133914[[#This Row],[Categoria]]</f>
        <v>0</v>
      </c>
      <c r="AL113" s="162"/>
      <c r="AM113" s="162"/>
      <c r="AN113" s="162"/>
      <c r="AO113" s="162"/>
      <c r="AP113" s="150" t="str">
        <f t="shared" si="5"/>
        <v/>
      </c>
    </row>
    <row r="114" spans="1:42" s="144" customFormat="1" x14ac:dyDescent="0.25">
      <c r="A114" s="156"/>
      <c r="B114" s="154"/>
      <c r="C114" s="155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50" t="str">
        <f t="shared" si="3"/>
        <v/>
      </c>
      <c r="P114" s="154"/>
      <c r="Q114" s="155" t="str">
        <f>IF(Tabela133914[[#This Row],[Diagnóstico]]="Não Prenha",Tabela133914[[#This Row],[Vaca]],"-")</f>
        <v>-</v>
      </c>
      <c r="R114" s="162" t="str">
        <f>IF(Tabela133914[[#This Row],[Diagnóstico]]="Não Prenha",Tabela133914[[#This Row],[E.C.C DG]],"-")</f>
        <v>-</v>
      </c>
      <c r="S114" s="162"/>
      <c r="T114" s="162" t="str">
        <f>IF(Tabela133914[[#This Row],[Diagnóstico]]="Não Prenha",Tabela133914[[#This Row],[E.C.C. IA]],"-")</f>
        <v>-</v>
      </c>
      <c r="U114" s="162" t="str">
        <f>IF(Tabela133914[[#This Row],[Diagnóstico]]="Não Prenha",Tabela133914[[#This Row],[Raça IA]],"-")</f>
        <v>-</v>
      </c>
      <c r="V114" s="162"/>
      <c r="W114" s="162">
        <f>Tabela133914[[#This Row],[Categoria]]</f>
        <v>0</v>
      </c>
      <c r="X114" s="162"/>
      <c r="Y114" s="162"/>
      <c r="Z114" s="162"/>
      <c r="AA114" s="162"/>
      <c r="AB114" s="150" t="str">
        <f t="shared" si="4"/>
        <v/>
      </c>
      <c r="AD114" s="154"/>
      <c r="AE114" s="155" t="str">
        <f>IF(Tabela131241015[[#This Row],[Diagnóstico]]="Não Prenha ",Tabela133914[[#This Row],[Vaca]],"-")</f>
        <v>-</v>
      </c>
      <c r="AF114" s="162"/>
      <c r="AG114" s="162"/>
      <c r="AH114" s="162"/>
      <c r="AI114" s="162"/>
      <c r="AJ114" s="162"/>
      <c r="AK114" s="162">
        <f>Tabela133914[[#This Row],[Categoria]]</f>
        <v>0</v>
      </c>
      <c r="AL114" s="162"/>
      <c r="AM114" s="162"/>
      <c r="AN114" s="162"/>
      <c r="AO114" s="162"/>
      <c r="AP114" s="150" t="str">
        <f t="shared" si="5"/>
        <v/>
      </c>
    </row>
    <row r="115" spans="1:42" s="144" customFormat="1" x14ac:dyDescent="0.25">
      <c r="A115" s="156"/>
      <c r="B115" s="154"/>
      <c r="C115" s="155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50" t="str">
        <f t="shared" si="3"/>
        <v/>
      </c>
      <c r="P115" s="154"/>
      <c r="Q115" s="155" t="str">
        <f>IF(Tabela133914[[#This Row],[Diagnóstico]]="Não Prenha",Tabela133914[[#This Row],[Vaca]],"-")</f>
        <v>-</v>
      </c>
      <c r="R115" s="162" t="str">
        <f>IF(Tabela133914[[#This Row],[Diagnóstico]]="Não Prenha",Tabela133914[[#This Row],[E.C.C DG]],"-")</f>
        <v>-</v>
      </c>
      <c r="S115" s="162"/>
      <c r="T115" s="162" t="str">
        <f>IF(Tabela133914[[#This Row],[Diagnóstico]]="Não Prenha",Tabela133914[[#This Row],[E.C.C. IA]],"-")</f>
        <v>-</v>
      </c>
      <c r="U115" s="162" t="str">
        <f>IF(Tabela133914[[#This Row],[Diagnóstico]]="Não Prenha",Tabela133914[[#This Row],[Raça IA]],"-")</f>
        <v>-</v>
      </c>
      <c r="V115" s="162"/>
      <c r="W115" s="162">
        <f>Tabela133914[[#This Row],[Categoria]]</f>
        <v>0</v>
      </c>
      <c r="X115" s="162"/>
      <c r="Y115" s="162"/>
      <c r="Z115" s="162"/>
      <c r="AA115" s="162"/>
      <c r="AB115" s="150" t="str">
        <f t="shared" si="4"/>
        <v/>
      </c>
      <c r="AD115" s="154"/>
      <c r="AE115" s="155" t="str">
        <f>IF(Tabela131241015[[#This Row],[Diagnóstico]]="Não Prenha ",Tabela133914[[#This Row],[Vaca]],"-")</f>
        <v>-</v>
      </c>
      <c r="AF115" s="162"/>
      <c r="AG115" s="162"/>
      <c r="AH115" s="162"/>
      <c r="AI115" s="162"/>
      <c r="AJ115" s="162"/>
      <c r="AK115" s="162">
        <f>Tabela133914[[#This Row],[Categoria]]</f>
        <v>0</v>
      </c>
      <c r="AL115" s="162"/>
      <c r="AM115" s="162"/>
      <c r="AN115" s="162"/>
      <c r="AO115" s="162"/>
      <c r="AP115" s="150" t="str">
        <f t="shared" si="5"/>
        <v/>
      </c>
    </row>
    <row r="116" spans="1:42" s="144" customFormat="1" x14ac:dyDescent="0.25">
      <c r="A116" s="156"/>
      <c r="B116" s="154"/>
      <c r="C116" s="155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50" t="str">
        <f t="shared" si="3"/>
        <v/>
      </c>
      <c r="P116" s="154"/>
      <c r="Q116" s="155" t="str">
        <f>IF(Tabela133914[[#This Row],[Diagnóstico]]="Não Prenha",Tabela133914[[#This Row],[Vaca]],"-")</f>
        <v>-</v>
      </c>
      <c r="R116" s="162" t="str">
        <f>IF(Tabela133914[[#This Row],[Diagnóstico]]="Não Prenha",Tabela133914[[#This Row],[E.C.C DG]],"-")</f>
        <v>-</v>
      </c>
      <c r="S116" s="162"/>
      <c r="T116" s="162" t="str">
        <f>IF(Tabela133914[[#This Row],[Diagnóstico]]="Não Prenha",Tabela133914[[#This Row],[E.C.C. IA]],"-")</f>
        <v>-</v>
      </c>
      <c r="U116" s="162" t="str">
        <f>IF(Tabela133914[[#This Row],[Diagnóstico]]="Não Prenha",Tabela133914[[#This Row],[Raça IA]],"-")</f>
        <v>-</v>
      </c>
      <c r="V116" s="162"/>
      <c r="W116" s="162">
        <f>Tabela133914[[#This Row],[Categoria]]</f>
        <v>0</v>
      </c>
      <c r="X116" s="162"/>
      <c r="Y116" s="162"/>
      <c r="Z116" s="162"/>
      <c r="AA116" s="162"/>
      <c r="AB116" s="150" t="str">
        <f t="shared" si="4"/>
        <v/>
      </c>
      <c r="AD116" s="154"/>
      <c r="AE116" s="155" t="str">
        <f>IF(Tabela131241015[[#This Row],[Diagnóstico]]="Não Prenha ",Tabela133914[[#This Row],[Vaca]],"-")</f>
        <v>-</v>
      </c>
      <c r="AF116" s="162"/>
      <c r="AG116" s="162"/>
      <c r="AH116" s="162"/>
      <c r="AI116" s="162"/>
      <c r="AJ116" s="162"/>
      <c r="AK116" s="162">
        <f>Tabela133914[[#This Row],[Categoria]]</f>
        <v>0</v>
      </c>
      <c r="AL116" s="162"/>
      <c r="AM116" s="162"/>
      <c r="AN116" s="162"/>
      <c r="AO116" s="162"/>
      <c r="AP116" s="150" t="str">
        <f t="shared" si="5"/>
        <v/>
      </c>
    </row>
    <row r="117" spans="1:42" s="144" customFormat="1" x14ac:dyDescent="0.25">
      <c r="A117" s="156"/>
      <c r="B117" s="154"/>
      <c r="C117" s="155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50" t="str">
        <f t="shared" si="3"/>
        <v/>
      </c>
      <c r="P117" s="154"/>
      <c r="Q117" s="155" t="str">
        <f>IF(Tabela133914[[#This Row],[Diagnóstico]]="Não Prenha",Tabela133914[[#This Row],[Vaca]],"-")</f>
        <v>-</v>
      </c>
      <c r="R117" s="162" t="str">
        <f>IF(Tabela133914[[#This Row],[Diagnóstico]]="Não Prenha",Tabela133914[[#This Row],[E.C.C DG]],"-")</f>
        <v>-</v>
      </c>
      <c r="S117" s="162"/>
      <c r="T117" s="162" t="str">
        <f>IF(Tabela133914[[#This Row],[Diagnóstico]]="Não Prenha",Tabela133914[[#This Row],[E.C.C. IA]],"-")</f>
        <v>-</v>
      </c>
      <c r="U117" s="162" t="str">
        <f>IF(Tabela133914[[#This Row],[Diagnóstico]]="Não Prenha",Tabela133914[[#This Row],[Raça IA]],"-")</f>
        <v>-</v>
      </c>
      <c r="V117" s="162"/>
      <c r="W117" s="162">
        <f>Tabela133914[[#This Row],[Categoria]]</f>
        <v>0</v>
      </c>
      <c r="X117" s="162"/>
      <c r="Y117" s="162"/>
      <c r="Z117" s="162"/>
      <c r="AA117" s="162"/>
      <c r="AB117" s="150" t="str">
        <f t="shared" si="4"/>
        <v/>
      </c>
      <c r="AD117" s="154"/>
      <c r="AE117" s="155" t="str">
        <f>IF(Tabela131241015[[#This Row],[Diagnóstico]]="Não Prenha ",Tabela133914[[#This Row],[Vaca]],"-")</f>
        <v>-</v>
      </c>
      <c r="AF117" s="162"/>
      <c r="AG117" s="162"/>
      <c r="AH117" s="162"/>
      <c r="AI117" s="162"/>
      <c r="AJ117" s="162"/>
      <c r="AK117" s="162">
        <f>Tabela133914[[#This Row],[Categoria]]</f>
        <v>0</v>
      </c>
      <c r="AL117" s="162"/>
      <c r="AM117" s="162"/>
      <c r="AN117" s="162"/>
      <c r="AO117" s="162"/>
      <c r="AP117" s="150" t="str">
        <f t="shared" si="5"/>
        <v/>
      </c>
    </row>
    <row r="118" spans="1:42" s="144" customFormat="1" x14ac:dyDescent="0.25">
      <c r="A118" s="156"/>
      <c r="B118" s="154"/>
      <c r="C118" s="155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50" t="str">
        <f t="shared" si="3"/>
        <v/>
      </c>
      <c r="P118" s="154"/>
      <c r="Q118" s="155" t="str">
        <f>IF(Tabela133914[[#This Row],[Diagnóstico]]="Não Prenha",Tabela133914[[#This Row],[Vaca]],"-")</f>
        <v>-</v>
      </c>
      <c r="R118" s="162" t="str">
        <f>IF(Tabela133914[[#This Row],[Diagnóstico]]="Não Prenha",Tabela133914[[#This Row],[E.C.C DG]],"-")</f>
        <v>-</v>
      </c>
      <c r="S118" s="162"/>
      <c r="T118" s="162" t="str">
        <f>IF(Tabela133914[[#This Row],[Diagnóstico]]="Não Prenha",Tabela133914[[#This Row],[E.C.C. IA]],"-")</f>
        <v>-</v>
      </c>
      <c r="U118" s="162" t="str">
        <f>IF(Tabela133914[[#This Row],[Diagnóstico]]="Não Prenha",Tabela133914[[#This Row],[Raça IA]],"-")</f>
        <v>-</v>
      </c>
      <c r="V118" s="162"/>
      <c r="W118" s="162">
        <f>Tabela133914[[#This Row],[Categoria]]</f>
        <v>0</v>
      </c>
      <c r="X118" s="162"/>
      <c r="Y118" s="162"/>
      <c r="Z118" s="162"/>
      <c r="AA118" s="162"/>
      <c r="AB118" s="150" t="str">
        <f t="shared" si="4"/>
        <v/>
      </c>
      <c r="AD118" s="154"/>
      <c r="AE118" s="155" t="str">
        <f>IF(Tabela131241015[[#This Row],[Diagnóstico]]="Não Prenha ",Tabela133914[[#This Row],[Vaca]],"-")</f>
        <v>-</v>
      </c>
      <c r="AF118" s="162"/>
      <c r="AG118" s="162"/>
      <c r="AH118" s="162"/>
      <c r="AI118" s="162"/>
      <c r="AJ118" s="162"/>
      <c r="AK118" s="162">
        <f>Tabela133914[[#This Row],[Categoria]]</f>
        <v>0</v>
      </c>
      <c r="AL118" s="162"/>
      <c r="AM118" s="162"/>
      <c r="AN118" s="162"/>
      <c r="AO118" s="162"/>
      <c r="AP118" s="150" t="str">
        <f t="shared" si="5"/>
        <v/>
      </c>
    </row>
    <row r="119" spans="1:42" s="144" customFormat="1" x14ac:dyDescent="0.25">
      <c r="A119" s="156"/>
      <c r="B119" s="154"/>
      <c r="C119" s="155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50" t="str">
        <f t="shared" si="3"/>
        <v/>
      </c>
      <c r="P119" s="154"/>
      <c r="Q119" s="155" t="str">
        <f>IF(Tabela133914[[#This Row],[Diagnóstico]]="Não Prenha",Tabela133914[[#This Row],[Vaca]],"-")</f>
        <v>-</v>
      </c>
      <c r="R119" s="162" t="str">
        <f>IF(Tabela133914[[#This Row],[Diagnóstico]]="Não Prenha",Tabela133914[[#This Row],[E.C.C DG]],"-")</f>
        <v>-</v>
      </c>
      <c r="S119" s="162"/>
      <c r="T119" s="162" t="str">
        <f>IF(Tabela133914[[#This Row],[Diagnóstico]]="Não Prenha",Tabela133914[[#This Row],[E.C.C. IA]],"-")</f>
        <v>-</v>
      </c>
      <c r="U119" s="162" t="str">
        <f>IF(Tabela133914[[#This Row],[Diagnóstico]]="Não Prenha",Tabela133914[[#This Row],[Raça IA]],"-")</f>
        <v>-</v>
      </c>
      <c r="V119" s="162"/>
      <c r="W119" s="162">
        <f>Tabela133914[[#This Row],[Categoria]]</f>
        <v>0</v>
      </c>
      <c r="X119" s="162"/>
      <c r="Y119" s="162"/>
      <c r="Z119" s="162"/>
      <c r="AA119" s="162"/>
      <c r="AB119" s="150" t="str">
        <f t="shared" si="4"/>
        <v/>
      </c>
      <c r="AD119" s="154"/>
      <c r="AE119" s="155" t="str">
        <f>IF(Tabela131241015[[#This Row],[Diagnóstico]]="Não Prenha ",Tabela133914[[#This Row],[Vaca]],"-")</f>
        <v>-</v>
      </c>
      <c r="AF119" s="162"/>
      <c r="AG119" s="162"/>
      <c r="AH119" s="162"/>
      <c r="AI119" s="162"/>
      <c r="AJ119" s="162"/>
      <c r="AK119" s="162">
        <f>Tabela133914[[#This Row],[Categoria]]</f>
        <v>0</v>
      </c>
      <c r="AL119" s="162"/>
      <c r="AM119" s="162"/>
      <c r="AN119" s="162"/>
      <c r="AO119" s="162"/>
      <c r="AP119" s="150" t="str">
        <f t="shared" si="5"/>
        <v/>
      </c>
    </row>
    <row r="120" spans="1:42" s="144" customFormat="1" x14ac:dyDescent="0.25">
      <c r="A120" s="156"/>
      <c r="B120" s="154"/>
      <c r="C120" s="155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50" t="str">
        <f t="shared" si="3"/>
        <v/>
      </c>
      <c r="P120" s="154"/>
      <c r="Q120" s="155" t="str">
        <f>IF(Tabela133914[[#This Row],[Diagnóstico]]="Não Prenha",Tabela133914[[#This Row],[Vaca]],"-")</f>
        <v>-</v>
      </c>
      <c r="R120" s="162" t="str">
        <f>IF(Tabela133914[[#This Row],[Diagnóstico]]="Não Prenha",Tabela133914[[#This Row],[E.C.C DG]],"-")</f>
        <v>-</v>
      </c>
      <c r="S120" s="162"/>
      <c r="T120" s="162" t="str">
        <f>IF(Tabela133914[[#This Row],[Diagnóstico]]="Não Prenha",Tabela133914[[#This Row],[E.C.C. IA]],"-")</f>
        <v>-</v>
      </c>
      <c r="U120" s="162" t="str">
        <f>IF(Tabela133914[[#This Row],[Diagnóstico]]="Não Prenha",Tabela133914[[#This Row],[Raça IA]],"-")</f>
        <v>-</v>
      </c>
      <c r="V120" s="162"/>
      <c r="W120" s="162">
        <f>Tabela133914[[#This Row],[Categoria]]</f>
        <v>0</v>
      </c>
      <c r="X120" s="162"/>
      <c r="Y120" s="162"/>
      <c r="Z120" s="162"/>
      <c r="AA120" s="162"/>
      <c r="AB120" s="150" t="str">
        <f t="shared" si="4"/>
        <v/>
      </c>
      <c r="AD120" s="154"/>
      <c r="AE120" s="155" t="str">
        <f>IF(Tabela131241015[[#This Row],[Diagnóstico]]="Não Prenha ",Tabela133914[[#This Row],[Vaca]],"-")</f>
        <v>-</v>
      </c>
      <c r="AF120" s="162"/>
      <c r="AG120" s="162"/>
      <c r="AH120" s="162"/>
      <c r="AI120" s="162"/>
      <c r="AJ120" s="162"/>
      <c r="AK120" s="162">
        <f>Tabela133914[[#This Row],[Categoria]]</f>
        <v>0</v>
      </c>
      <c r="AL120" s="162"/>
      <c r="AM120" s="162"/>
      <c r="AN120" s="162"/>
      <c r="AO120" s="162"/>
      <c r="AP120" s="150" t="str">
        <f t="shared" si="5"/>
        <v/>
      </c>
    </row>
    <row r="121" spans="1:42" s="144" customFormat="1" x14ac:dyDescent="0.25">
      <c r="A121" s="156"/>
      <c r="B121" s="154"/>
      <c r="C121" s="155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50" t="str">
        <f t="shared" si="3"/>
        <v/>
      </c>
      <c r="P121" s="154"/>
      <c r="Q121" s="155" t="str">
        <f>IF(Tabela133914[[#This Row],[Diagnóstico]]="Não Prenha",Tabela133914[[#This Row],[Vaca]],"-")</f>
        <v>-</v>
      </c>
      <c r="R121" s="162" t="str">
        <f>IF(Tabela133914[[#This Row],[Diagnóstico]]="Não Prenha",Tabela133914[[#This Row],[E.C.C DG]],"-")</f>
        <v>-</v>
      </c>
      <c r="S121" s="162"/>
      <c r="T121" s="162" t="str">
        <f>IF(Tabela133914[[#This Row],[Diagnóstico]]="Não Prenha",Tabela133914[[#This Row],[E.C.C. IA]],"-")</f>
        <v>-</v>
      </c>
      <c r="U121" s="162" t="str">
        <f>IF(Tabela133914[[#This Row],[Diagnóstico]]="Não Prenha",Tabela133914[[#This Row],[Raça IA]],"-")</f>
        <v>-</v>
      </c>
      <c r="V121" s="162"/>
      <c r="W121" s="162">
        <f>Tabela133914[[#This Row],[Categoria]]</f>
        <v>0</v>
      </c>
      <c r="X121" s="162"/>
      <c r="Y121" s="162"/>
      <c r="Z121" s="162"/>
      <c r="AA121" s="162"/>
      <c r="AB121" s="150" t="str">
        <f t="shared" si="4"/>
        <v/>
      </c>
      <c r="AD121" s="154"/>
      <c r="AE121" s="155" t="str">
        <f>IF(Tabela131241015[[#This Row],[Diagnóstico]]="Não Prenha ",Tabela133914[[#This Row],[Vaca]],"-")</f>
        <v>-</v>
      </c>
      <c r="AF121" s="162"/>
      <c r="AG121" s="162"/>
      <c r="AH121" s="162"/>
      <c r="AI121" s="162"/>
      <c r="AJ121" s="162"/>
      <c r="AK121" s="162">
        <f>Tabela133914[[#This Row],[Categoria]]</f>
        <v>0</v>
      </c>
      <c r="AL121" s="162"/>
      <c r="AM121" s="162"/>
      <c r="AN121" s="162"/>
      <c r="AO121" s="162"/>
      <c r="AP121" s="150" t="str">
        <f t="shared" si="5"/>
        <v/>
      </c>
    </row>
    <row r="122" spans="1:42" s="144" customFormat="1" x14ac:dyDescent="0.25">
      <c r="A122" s="156"/>
      <c r="B122" s="154"/>
      <c r="C122" s="155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50" t="str">
        <f t="shared" si="3"/>
        <v/>
      </c>
      <c r="P122" s="154"/>
      <c r="Q122" s="155" t="str">
        <f>IF(Tabela133914[[#This Row],[Diagnóstico]]="Não Prenha",Tabela133914[[#This Row],[Vaca]],"-")</f>
        <v>-</v>
      </c>
      <c r="R122" s="162" t="str">
        <f>IF(Tabela133914[[#This Row],[Diagnóstico]]="Não Prenha",Tabela133914[[#This Row],[E.C.C DG]],"-")</f>
        <v>-</v>
      </c>
      <c r="S122" s="162"/>
      <c r="T122" s="162" t="str">
        <f>IF(Tabela133914[[#This Row],[Diagnóstico]]="Não Prenha",Tabela133914[[#This Row],[E.C.C. IA]],"-")</f>
        <v>-</v>
      </c>
      <c r="U122" s="162" t="str">
        <f>IF(Tabela133914[[#This Row],[Diagnóstico]]="Não Prenha",Tabela133914[[#This Row],[Raça IA]],"-")</f>
        <v>-</v>
      </c>
      <c r="V122" s="162"/>
      <c r="W122" s="162">
        <f>Tabela133914[[#This Row],[Categoria]]</f>
        <v>0</v>
      </c>
      <c r="X122" s="162"/>
      <c r="Y122" s="162"/>
      <c r="Z122" s="162"/>
      <c r="AA122" s="162"/>
      <c r="AB122" s="150" t="str">
        <f t="shared" si="4"/>
        <v/>
      </c>
      <c r="AD122" s="154"/>
      <c r="AE122" s="155" t="str">
        <f>IF(Tabela131241015[[#This Row],[Diagnóstico]]="Não Prenha ",Tabela133914[[#This Row],[Vaca]],"-")</f>
        <v>-</v>
      </c>
      <c r="AF122" s="162"/>
      <c r="AG122" s="162"/>
      <c r="AH122" s="162"/>
      <c r="AI122" s="162"/>
      <c r="AJ122" s="162"/>
      <c r="AK122" s="162">
        <f>Tabela133914[[#This Row],[Categoria]]</f>
        <v>0</v>
      </c>
      <c r="AL122" s="162"/>
      <c r="AM122" s="162"/>
      <c r="AN122" s="162"/>
      <c r="AO122" s="162"/>
      <c r="AP122" s="150" t="str">
        <f t="shared" si="5"/>
        <v/>
      </c>
    </row>
    <row r="123" spans="1:42" s="144" customFormat="1" x14ac:dyDescent="0.25">
      <c r="A123" s="156"/>
      <c r="B123" s="154"/>
      <c r="C123" s="155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50" t="str">
        <f t="shared" si="3"/>
        <v/>
      </c>
      <c r="P123" s="154"/>
      <c r="Q123" s="155" t="str">
        <f>IF(Tabela133914[[#This Row],[Diagnóstico]]="Não Prenha",Tabela133914[[#This Row],[Vaca]],"-")</f>
        <v>-</v>
      </c>
      <c r="R123" s="162" t="str">
        <f>IF(Tabela133914[[#This Row],[Diagnóstico]]="Não Prenha",Tabela133914[[#This Row],[E.C.C DG]],"-")</f>
        <v>-</v>
      </c>
      <c r="S123" s="162"/>
      <c r="T123" s="162" t="str">
        <f>IF(Tabela133914[[#This Row],[Diagnóstico]]="Não Prenha",Tabela133914[[#This Row],[E.C.C. IA]],"-")</f>
        <v>-</v>
      </c>
      <c r="U123" s="162" t="str">
        <f>IF(Tabela133914[[#This Row],[Diagnóstico]]="Não Prenha",Tabela133914[[#This Row],[Raça IA]],"-")</f>
        <v>-</v>
      </c>
      <c r="V123" s="162"/>
      <c r="W123" s="162">
        <f>Tabela133914[[#This Row],[Categoria]]</f>
        <v>0</v>
      </c>
      <c r="X123" s="162"/>
      <c r="Y123" s="162"/>
      <c r="Z123" s="162"/>
      <c r="AA123" s="162"/>
      <c r="AB123" s="150" t="str">
        <f t="shared" si="4"/>
        <v/>
      </c>
      <c r="AD123" s="154"/>
      <c r="AE123" s="155" t="str">
        <f>IF(Tabela131241015[[#This Row],[Diagnóstico]]="Não Prenha ",Tabela133914[[#This Row],[Vaca]],"-")</f>
        <v>-</v>
      </c>
      <c r="AF123" s="162"/>
      <c r="AG123" s="162"/>
      <c r="AH123" s="162"/>
      <c r="AI123" s="162"/>
      <c r="AJ123" s="162"/>
      <c r="AK123" s="162">
        <f>Tabela133914[[#This Row],[Categoria]]</f>
        <v>0</v>
      </c>
      <c r="AL123" s="162"/>
      <c r="AM123" s="162"/>
      <c r="AN123" s="162"/>
      <c r="AO123" s="162"/>
      <c r="AP123" s="150" t="str">
        <f t="shared" si="5"/>
        <v/>
      </c>
    </row>
    <row r="124" spans="1:42" s="144" customFormat="1" x14ac:dyDescent="0.25">
      <c r="A124" s="156"/>
      <c r="B124" s="154"/>
      <c r="C124" s="155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50" t="str">
        <f t="shared" si="3"/>
        <v/>
      </c>
      <c r="P124" s="154"/>
      <c r="Q124" s="155" t="str">
        <f>IF(Tabela133914[[#This Row],[Diagnóstico]]="Não Prenha",Tabela133914[[#This Row],[Vaca]],"-")</f>
        <v>-</v>
      </c>
      <c r="R124" s="162" t="str">
        <f>IF(Tabela133914[[#This Row],[Diagnóstico]]="Não Prenha",Tabela133914[[#This Row],[E.C.C DG]],"-")</f>
        <v>-</v>
      </c>
      <c r="S124" s="162"/>
      <c r="T124" s="162" t="str">
        <f>IF(Tabela133914[[#This Row],[Diagnóstico]]="Não Prenha",Tabela133914[[#This Row],[E.C.C. IA]],"-")</f>
        <v>-</v>
      </c>
      <c r="U124" s="162" t="str">
        <f>IF(Tabela133914[[#This Row],[Diagnóstico]]="Não Prenha",Tabela133914[[#This Row],[Raça IA]],"-")</f>
        <v>-</v>
      </c>
      <c r="V124" s="162"/>
      <c r="W124" s="162">
        <f>Tabela133914[[#This Row],[Categoria]]</f>
        <v>0</v>
      </c>
      <c r="X124" s="162"/>
      <c r="Y124" s="162"/>
      <c r="Z124" s="162"/>
      <c r="AA124" s="162"/>
      <c r="AB124" s="150" t="str">
        <f t="shared" si="4"/>
        <v/>
      </c>
      <c r="AD124" s="154"/>
      <c r="AE124" s="155" t="str">
        <f>IF(Tabela131241015[[#This Row],[Diagnóstico]]="Não Prenha ",Tabela133914[[#This Row],[Vaca]],"-")</f>
        <v>-</v>
      </c>
      <c r="AF124" s="162"/>
      <c r="AG124" s="162"/>
      <c r="AH124" s="162"/>
      <c r="AI124" s="162"/>
      <c r="AJ124" s="162"/>
      <c r="AK124" s="162">
        <f>Tabela133914[[#This Row],[Categoria]]</f>
        <v>0</v>
      </c>
      <c r="AL124" s="162"/>
      <c r="AM124" s="162"/>
      <c r="AN124" s="162"/>
      <c r="AO124" s="162"/>
      <c r="AP124" s="150" t="str">
        <f t="shared" si="5"/>
        <v/>
      </c>
    </row>
    <row r="125" spans="1:42" s="144" customFormat="1" x14ac:dyDescent="0.25">
      <c r="A125" s="156"/>
      <c r="B125" s="154"/>
      <c r="C125" s="155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50" t="str">
        <f t="shared" si="3"/>
        <v/>
      </c>
      <c r="P125" s="154"/>
      <c r="Q125" s="155" t="str">
        <f>IF(Tabela133914[[#This Row],[Diagnóstico]]="Não Prenha",Tabela133914[[#This Row],[Vaca]],"-")</f>
        <v>-</v>
      </c>
      <c r="R125" s="162" t="str">
        <f>IF(Tabela133914[[#This Row],[Diagnóstico]]="Não Prenha",Tabela133914[[#This Row],[E.C.C DG]],"-")</f>
        <v>-</v>
      </c>
      <c r="S125" s="162"/>
      <c r="T125" s="162" t="str">
        <f>IF(Tabela133914[[#This Row],[Diagnóstico]]="Não Prenha",Tabela133914[[#This Row],[E.C.C. IA]],"-")</f>
        <v>-</v>
      </c>
      <c r="U125" s="162" t="str">
        <f>IF(Tabela133914[[#This Row],[Diagnóstico]]="Não Prenha",Tabela133914[[#This Row],[Raça IA]],"-")</f>
        <v>-</v>
      </c>
      <c r="V125" s="162"/>
      <c r="W125" s="162">
        <f>Tabela133914[[#This Row],[Categoria]]</f>
        <v>0</v>
      </c>
      <c r="X125" s="162"/>
      <c r="Y125" s="162"/>
      <c r="Z125" s="162"/>
      <c r="AA125" s="162"/>
      <c r="AB125" s="150" t="str">
        <f t="shared" si="4"/>
        <v/>
      </c>
      <c r="AD125" s="154"/>
      <c r="AE125" s="155" t="str">
        <f>IF(Tabela131241015[[#This Row],[Diagnóstico]]="Não Prenha ",Tabela133914[[#This Row],[Vaca]],"-")</f>
        <v>-</v>
      </c>
      <c r="AF125" s="162"/>
      <c r="AG125" s="162"/>
      <c r="AH125" s="162"/>
      <c r="AI125" s="162"/>
      <c r="AJ125" s="162"/>
      <c r="AK125" s="162">
        <f>Tabela133914[[#This Row],[Categoria]]</f>
        <v>0</v>
      </c>
      <c r="AL125" s="162"/>
      <c r="AM125" s="162"/>
      <c r="AN125" s="162"/>
      <c r="AO125" s="162"/>
      <c r="AP125" s="150" t="str">
        <f t="shared" si="5"/>
        <v/>
      </c>
    </row>
    <row r="126" spans="1:42" s="144" customFormat="1" x14ac:dyDescent="0.25">
      <c r="A126" s="156"/>
      <c r="B126" s="154"/>
      <c r="C126" s="155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50" t="str">
        <f t="shared" si="3"/>
        <v/>
      </c>
      <c r="P126" s="154"/>
      <c r="Q126" s="155" t="str">
        <f>IF(Tabela133914[[#This Row],[Diagnóstico]]="Não Prenha",Tabela133914[[#This Row],[Vaca]],"-")</f>
        <v>-</v>
      </c>
      <c r="R126" s="162" t="str">
        <f>IF(Tabela133914[[#This Row],[Diagnóstico]]="Não Prenha",Tabela133914[[#This Row],[E.C.C DG]],"-")</f>
        <v>-</v>
      </c>
      <c r="S126" s="162"/>
      <c r="T126" s="162" t="str">
        <f>IF(Tabela133914[[#This Row],[Diagnóstico]]="Não Prenha",Tabela133914[[#This Row],[E.C.C. IA]],"-")</f>
        <v>-</v>
      </c>
      <c r="U126" s="162" t="str">
        <f>IF(Tabela133914[[#This Row],[Diagnóstico]]="Não Prenha",Tabela133914[[#This Row],[Raça IA]],"-")</f>
        <v>-</v>
      </c>
      <c r="V126" s="162"/>
      <c r="W126" s="162">
        <f>Tabela133914[[#This Row],[Categoria]]</f>
        <v>0</v>
      </c>
      <c r="X126" s="162"/>
      <c r="Y126" s="162"/>
      <c r="Z126" s="162"/>
      <c r="AA126" s="162"/>
      <c r="AB126" s="150" t="str">
        <f t="shared" si="4"/>
        <v/>
      </c>
      <c r="AD126" s="154"/>
      <c r="AE126" s="155" t="str">
        <f>IF(Tabela131241015[[#This Row],[Diagnóstico]]="Não Prenha ",Tabela133914[[#This Row],[Vaca]],"-")</f>
        <v>-</v>
      </c>
      <c r="AF126" s="162"/>
      <c r="AG126" s="162"/>
      <c r="AH126" s="162"/>
      <c r="AI126" s="162"/>
      <c r="AJ126" s="162"/>
      <c r="AK126" s="162">
        <f>Tabela133914[[#This Row],[Categoria]]</f>
        <v>0</v>
      </c>
      <c r="AL126" s="162"/>
      <c r="AM126" s="162"/>
      <c r="AN126" s="162"/>
      <c r="AO126" s="162"/>
      <c r="AP126" s="150" t="str">
        <f t="shared" si="5"/>
        <v/>
      </c>
    </row>
    <row r="127" spans="1:42" s="144" customFormat="1" x14ac:dyDescent="0.25">
      <c r="A127" s="156"/>
      <c r="B127" s="154"/>
      <c r="C127" s="155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50" t="str">
        <f t="shared" si="3"/>
        <v/>
      </c>
      <c r="P127" s="154"/>
      <c r="Q127" s="155" t="str">
        <f>IF(Tabela133914[[#This Row],[Diagnóstico]]="Não Prenha",Tabela133914[[#This Row],[Vaca]],"-")</f>
        <v>-</v>
      </c>
      <c r="R127" s="162" t="str">
        <f>IF(Tabela133914[[#This Row],[Diagnóstico]]="Não Prenha",Tabela133914[[#This Row],[E.C.C DG]],"-")</f>
        <v>-</v>
      </c>
      <c r="S127" s="162"/>
      <c r="T127" s="162" t="str">
        <f>IF(Tabela133914[[#This Row],[Diagnóstico]]="Não Prenha",Tabela133914[[#This Row],[E.C.C. IA]],"-")</f>
        <v>-</v>
      </c>
      <c r="U127" s="162" t="str">
        <f>IF(Tabela133914[[#This Row],[Diagnóstico]]="Não Prenha",Tabela133914[[#This Row],[Raça IA]],"-")</f>
        <v>-</v>
      </c>
      <c r="V127" s="162"/>
      <c r="W127" s="162">
        <f>Tabela133914[[#This Row],[Categoria]]</f>
        <v>0</v>
      </c>
      <c r="X127" s="162"/>
      <c r="Y127" s="162"/>
      <c r="Z127" s="162"/>
      <c r="AA127" s="162"/>
      <c r="AB127" s="150" t="str">
        <f t="shared" si="4"/>
        <v/>
      </c>
      <c r="AD127" s="154"/>
      <c r="AE127" s="155" t="str">
        <f>IF(Tabela131241015[[#This Row],[Diagnóstico]]="Não Prenha ",Tabela133914[[#This Row],[Vaca]],"-")</f>
        <v>-</v>
      </c>
      <c r="AF127" s="162"/>
      <c r="AG127" s="162"/>
      <c r="AH127" s="162"/>
      <c r="AI127" s="162"/>
      <c r="AJ127" s="162"/>
      <c r="AK127" s="162">
        <f>Tabela133914[[#This Row],[Categoria]]</f>
        <v>0</v>
      </c>
      <c r="AL127" s="162"/>
      <c r="AM127" s="162"/>
      <c r="AN127" s="162"/>
      <c r="AO127" s="162"/>
      <c r="AP127" s="150" t="str">
        <f t="shared" si="5"/>
        <v/>
      </c>
    </row>
    <row r="128" spans="1:42" s="144" customFormat="1" x14ac:dyDescent="0.25">
      <c r="A128" s="156"/>
      <c r="B128" s="154"/>
      <c r="C128" s="155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50" t="str">
        <f t="shared" si="3"/>
        <v/>
      </c>
      <c r="P128" s="154"/>
      <c r="Q128" s="155" t="str">
        <f>IF(Tabela133914[[#This Row],[Diagnóstico]]="Não Prenha",Tabela133914[[#This Row],[Vaca]],"-")</f>
        <v>-</v>
      </c>
      <c r="R128" s="162" t="str">
        <f>IF(Tabela133914[[#This Row],[Diagnóstico]]="Não Prenha",Tabela133914[[#This Row],[E.C.C DG]],"-")</f>
        <v>-</v>
      </c>
      <c r="S128" s="162"/>
      <c r="T128" s="162" t="str">
        <f>IF(Tabela133914[[#This Row],[Diagnóstico]]="Não Prenha",Tabela133914[[#This Row],[E.C.C. IA]],"-")</f>
        <v>-</v>
      </c>
      <c r="U128" s="162" t="str">
        <f>IF(Tabela133914[[#This Row],[Diagnóstico]]="Não Prenha",Tabela133914[[#This Row],[Raça IA]],"-")</f>
        <v>-</v>
      </c>
      <c r="V128" s="162"/>
      <c r="W128" s="162">
        <f>Tabela133914[[#This Row],[Categoria]]</f>
        <v>0</v>
      </c>
      <c r="X128" s="162"/>
      <c r="Y128" s="162"/>
      <c r="Z128" s="162"/>
      <c r="AA128" s="162"/>
      <c r="AB128" s="150" t="str">
        <f t="shared" si="4"/>
        <v/>
      </c>
      <c r="AD128" s="154"/>
      <c r="AE128" s="155" t="str">
        <f>IF(Tabela131241015[[#This Row],[Diagnóstico]]="Não Prenha ",Tabela133914[[#This Row],[Vaca]],"-")</f>
        <v>-</v>
      </c>
      <c r="AF128" s="162"/>
      <c r="AG128" s="162"/>
      <c r="AH128" s="162"/>
      <c r="AI128" s="162"/>
      <c r="AJ128" s="162"/>
      <c r="AK128" s="162">
        <f>Tabela133914[[#This Row],[Categoria]]</f>
        <v>0</v>
      </c>
      <c r="AL128" s="162"/>
      <c r="AM128" s="162"/>
      <c r="AN128" s="162"/>
      <c r="AO128" s="162"/>
      <c r="AP128" s="150" t="str">
        <f t="shared" si="5"/>
        <v/>
      </c>
    </row>
    <row r="129" spans="1:42" s="144" customFormat="1" x14ac:dyDescent="0.25">
      <c r="A129" s="156"/>
      <c r="B129" s="154"/>
      <c r="C129" s="155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50" t="str">
        <f t="shared" si="3"/>
        <v/>
      </c>
      <c r="P129" s="154"/>
      <c r="Q129" s="155" t="str">
        <f>IF(Tabela133914[[#This Row],[Diagnóstico]]="Não Prenha",Tabela133914[[#This Row],[Vaca]],"-")</f>
        <v>-</v>
      </c>
      <c r="R129" s="162" t="str">
        <f>IF(Tabela133914[[#This Row],[Diagnóstico]]="Não Prenha",Tabela133914[[#This Row],[E.C.C DG]],"-")</f>
        <v>-</v>
      </c>
      <c r="S129" s="162"/>
      <c r="T129" s="162" t="str">
        <f>IF(Tabela133914[[#This Row],[Diagnóstico]]="Não Prenha",Tabela133914[[#This Row],[E.C.C. IA]],"-")</f>
        <v>-</v>
      </c>
      <c r="U129" s="162" t="str">
        <f>IF(Tabela133914[[#This Row],[Diagnóstico]]="Não Prenha",Tabela133914[[#This Row],[Raça IA]],"-")</f>
        <v>-</v>
      </c>
      <c r="V129" s="162"/>
      <c r="W129" s="162">
        <f>Tabela133914[[#This Row],[Categoria]]</f>
        <v>0</v>
      </c>
      <c r="X129" s="162"/>
      <c r="Y129" s="162"/>
      <c r="Z129" s="162"/>
      <c r="AA129" s="162"/>
      <c r="AB129" s="150" t="str">
        <f t="shared" si="4"/>
        <v/>
      </c>
      <c r="AD129" s="154"/>
      <c r="AE129" s="155" t="str">
        <f>IF(Tabela131241015[[#This Row],[Diagnóstico]]="Não Prenha ",Tabela133914[[#This Row],[Vaca]],"-")</f>
        <v>-</v>
      </c>
      <c r="AF129" s="162"/>
      <c r="AG129" s="162"/>
      <c r="AH129" s="162"/>
      <c r="AI129" s="162"/>
      <c r="AJ129" s="162"/>
      <c r="AK129" s="162">
        <f>Tabela133914[[#This Row],[Categoria]]</f>
        <v>0</v>
      </c>
      <c r="AL129" s="162"/>
      <c r="AM129" s="162"/>
      <c r="AN129" s="162"/>
      <c r="AO129" s="162"/>
      <c r="AP129" s="150" t="str">
        <f t="shared" si="5"/>
        <v/>
      </c>
    </row>
    <row r="130" spans="1:42" s="144" customFormat="1" x14ac:dyDescent="0.25">
      <c r="A130" s="156"/>
      <c r="B130" s="154"/>
      <c r="C130" s="155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50" t="str">
        <f t="shared" ref="N130:N193" si="6">IF(B130="","",SUM(B130+295))</f>
        <v/>
      </c>
      <c r="P130" s="154"/>
      <c r="Q130" s="155" t="str">
        <f>IF(Tabela133914[[#This Row],[Diagnóstico]]="Não Prenha",Tabela133914[[#This Row],[Vaca]],"-")</f>
        <v>-</v>
      </c>
      <c r="R130" s="162" t="str">
        <f>IF(Tabela133914[[#This Row],[Diagnóstico]]="Não Prenha",Tabela133914[[#This Row],[E.C.C DG]],"-")</f>
        <v>-</v>
      </c>
      <c r="S130" s="162"/>
      <c r="T130" s="162" t="str">
        <f>IF(Tabela133914[[#This Row],[Diagnóstico]]="Não Prenha",Tabela133914[[#This Row],[E.C.C. IA]],"-")</f>
        <v>-</v>
      </c>
      <c r="U130" s="162" t="str">
        <f>IF(Tabela133914[[#This Row],[Diagnóstico]]="Não Prenha",Tabela133914[[#This Row],[Raça IA]],"-")</f>
        <v>-</v>
      </c>
      <c r="V130" s="162"/>
      <c r="W130" s="162">
        <f>Tabela133914[[#This Row],[Categoria]]</f>
        <v>0</v>
      </c>
      <c r="X130" s="162"/>
      <c r="Y130" s="162"/>
      <c r="Z130" s="162"/>
      <c r="AA130" s="162"/>
      <c r="AB130" s="150" t="str">
        <f t="shared" ref="AB130:AB193" si="7">IF(P130="","",SUM(P130+295))</f>
        <v/>
      </c>
      <c r="AD130" s="154"/>
      <c r="AE130" s="155" t="str">
        <f>IF(Tabela131241015[[#This Row],[Diagnóstico]]="Não Prenha ",Tabela133914[[#This Row],[Vaca]],"-")</f>
        <v>-</v>
      </c>
      <c r="AF130" s="162"/>
      <c r="AG130" s="162"/>
      <c r="AH130" s="162"/>
      <c r="AI130" s="162"/>
      <c r="AJ130" s="162"/>
      <c r="AK130" s="162">
        <f>Tabela133914[[#This Row],[Categoria]]</f>
        <v>0</v>
      </c>
      <c r="AL130" s="162"/>
      <c r="AM130" s="162"/>
      <c r="AN130" s="162"/>
      <c r="AO130" s="162"/>
      <c r="AP130" s="150" t="str">
        <f t="shared" ref="AP130:AP193" si="8">IF(AD130="","",SUM(AD130+295))</f>
        <v/>
      </c>
    </row>
    <row r="131" spans="1:42" s="144" customFormat="1" x14ac:dyDescent="0.25">
      <c r="A131" s="156"/>
      <c r="B131" s="154"/>
      <c r="C131" s="155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50" t="str">
        <f t="shared" si="6"/>
        <v/>
      </c>
      <c r="P131" s="154"/>
      <c r="Q131" s="155" t="str">
        <f>IF(Tabela133914[[#This Row],[Diagnóstico]]="Não Prenha",Tabela133914[[#This Row],[Vaca]],"-")</f>
        <v>-</v>
      </c>
      <c r="R131" s="162" t="str">
        <f>IF(Tabela133914[[#This Row],[Diagnóstico]]="Não Prenha",Tabela133914[[#This Row],[E.C.C DG]],"-")</f>
        <v>-</v>
      </c>
      <c r="S131" s="162"/>
      <c r="T131" s="162" t="str">
        <f>IF(Tabela133914[[#This Row],[Diagnóstico]]="Não Prenha",Tabela133914[[#This Row],[E.C.C. IA]],"-")</f>
        <v>-</v>
      </c>
      <c r="U131" s="162" t="str">
        <f>IF(Tabela133914[[#This Row],[Diagnóstico]]="Não Prenha",Tabela133914[[#This Row],[Raça IA]],"-")</f>
        <v>-</v>
      </c>
      <c r="V131" s="162"/>
      <c r="W131" s="162">
        <f>Tabela133914[[#This Row],[Categoria]]</f>
        <v>0</v>
      </c>
      <c r="X131" s="162"/>
      <c r="Y131" s="162"/>
      <c r="Z131" s="162"/>
      <c r="AA131" s="162"/>
      <c r="AB131" s="150" t="str">
        <f t="shared" si="7"/>
        <v/>
      </c>
      <c r="AD131" s="154"/>
      <c r="AE131" s="155" t="str">
        <f>IF(Tabela131241015[[#This Row],[Diagnóstico]]="Não Prenha ",Tabela133914[[#This Row],[Vaca]],"-")</f>
        <v>-</v>
      </c>
      <c r="AF131" s="162"/>
      <c r="AG131" s="162"/>
      <c r="AH131" s="162"/>
      <c r="AI131" s="162"/>
      <c r="AJ131" s="162"/>
      <c r="AK131" s="162">
        <f>Tabela133914[[#This Row],[Categoria]]</f>
        <v>0</v>
      </c>
      <c r="AL131" s="162"/>
      <c r="AM131" s="162"/>
      <c r="AN131" s="162"/>
      <c r="AO131" s="162"/>
      <c r="AP131" s="150" t="str">
        <f t="shared" si="8"/>
        <v/>
      </c>
    </row>
    <row r="132" spans="1:42" s="144" customFormat="1" x14ac:dyDescent="0.25">
      <c r="A132" s="156"/>
      <c r="B132" s="154"/>
      <c r="C132" s="155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50" t="str">
        <f t="shared" si="6"/>
        <v/>
      </c>
      <c r="P132" s="154"/>
      <c r="Q132" s="155" t="str">
        <f>IF(Tabela133914[[#This Row],[Diagnóstico]]="Não Prenha",Tabela133914[[#This Row],[Vaca]],"-")</f>
        <v>-</v>
      </c>
      <c r="R132" s="162" t="str">
        <f>IF(Tabela133914[[#This Row],[Diagnóstico]]="Não Prenha",Tabela133914[[#This Row],[E.C.C DG]],"-")</f>
        <v>-</v>
      </c>
      <c r="S132" s="162"/>
      <c r="T132" s="162" t="str">
        <f>IF(Tabela133914[[#This Row],[Diagnóstico]]="Não Prenha",Tabela133914[[#This Row],[E.C.C. IA]],"-")</f>
        <v>-</v>
      </c>
      <c r="U132" s="162" t="str">
        <f>IF(Tabela133914[[#This Row],[Diagnóstico]]="Não Prenha",Tabela133914[[#This Row],[Raça IA]],"-")</f>
        <v>-</v>
      </c>
      <c r="V132" s="162"/>
      <c r="W132" s="162">
        <f>Tabela133914[[#This Row],[Categoria]]</f>
        <v>0</v>
      </c>
      <c r="X132" s="162"/>
      <c r="Y132" s="162"/>
      <c r="Z132" s="162"/>
      <c r="AA132" s="162"/>
      <c r="AB132" s="150" t="str">
        <f t="shared" si="7"/>
        <v/>
      </c>
      <c r="AD132" s="154"/>
      <c r="AE132" s="155" t="str">
        <f>IF(Tabela131241015[[#This Row],[Diagnóstico]]="Não Prenha ",Tabela133914[[#This Row],[Vaca]],"-")</f>
        <v>-</v>
      </c>
      <c r="AF132" s="162"/>
      <c r="AG132" s="162"/>
      <c r="AH132" s="162"/>
      <c r="AI132" s="162"/>
      <c r="AJ132" s="162"/>
      <c r="AK132" s="162">
        <f>Tabela133914[[#This Row],[Categoria]]</f>
        <v>0</v>
      </c>
      <c r="AL132" s="162"/>
      <c r="AM132" s="162"/>
      <c r="AN132" s="162"/>
      <c r="AO132" s="162"/>
      <c r="AP132" s="150" t="str">
        <f t="shared" si="8"/>
        <v/>
      </c>
    </row>
    <row r="133" spans="1:42" s="144" customFormat="1" x14ac:dyDescent="0.25">
      <c r="A133" s="156"/>
      <c r="B133" s="154"/>
      <c r="C133" s="155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50" t="str">
        <f t="shared" si="6"/>
        <v/>
      </c>
      <c r="P133" s="154"/>
      <c r="Q133" s="155" t="str">
        <f>IF(Tabela133914[[#This Row],[Diagnóstico]]="Não Prenha",Tabela133914[[#This Row],[Vaca]],"-")</f>
        <v>-</v>
      </c>
      <c r="R133" s="162" t="str">
        <f>IF(Tabela133914[[#This Row],[Diagnóstico]]="Não Prenha",Tabela133914[[#This Row],[E.C.C DG]],"-")</f>
        <v>-</v>
      </c>
      <c r="S133" s="162"/>
      <c r="T133" s="162" t="str">
        <f>IF(Tabela133914[[#This Row],[Diagnóstico]]="Não Prenha",Tabela133914[[#This Row],[E.C.C. IA]],"-")</f>
        <v>-</v>
      </c>
      <c r="U133" s="162" t="str">
        <f>IF(Tabela133914[[#This Row],[Diagnóstico]]="Não Prenha",Tabela133914[[#This Row],[Raça IA]],"-")</f>
        <v>-</v>
      </c>
      <c r="V133" s="162"/>
      <c r="W133" s="162">
        <f>Tabela133914[[#This Row],[Categoria]]</f>
        <v>0</v>
      </c>
      <c r="X133" s="162"/>
      <c r="Y133" s="162"/>
      <c r="Z133" s="162"/>
      <c r="AA133" s="162"/>
      <c r="AB133" s="150" t="str">
        <f t="shared" si="7"/>
        <v/>
      </c>
      <c r="AD133" s="154"/>
      <c r="AE133" s="155" t="str">
        <f>IF(Tabela131241015[[#This Row],[Diagnóstico]]="Não Prenha ",Tabela133914[[#This Row],[Vaca]],"-")</f>
        <v>-</v>
      </c>
      <c r="AF133" s="162"/>
      <c r="AG133" s="162"/>
      <c r="AH133" s="162"/>
      <c r="AI133" s="162"/>
      <c r="AJ133" s="162"/>
      <c r="AK133" s="162">
        <f>Tabela133914[[#This Row],[Categoria]]</f>
        <v>0</v>
      </c>
      <c r="AL133" s="162"/>
      <c r="AM133" s="162"/>
      <c r="AN133" s="162"/>
      <c r="AO133" s="162"/>
      <c r="AP133" s="150" t="str">
        <f t="shared" si="8"/>
        <v/>
      </c>
    </row>
    <row r="134" spans="1:42" s="144" customFormat="1" x14ac:dyDescent="0.25">
      <c r="A134" s="156"/>
      <c r="B134" s="154"/>
      <c r="C134" s="155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50" t="str">
        <f t="shared" si="6"/>
        <v/>
      </c>
      <c r="P134" s="154"/>
      <c r="Q134" s="155" t="str">
        <f>IF(Tabela133914[[#This Row],[Diagnóstico]]="Não Prenha",Tabela133914[[#This Row],[Vaca]],"-")</f>
        <v>-</v>
      </c>
      <c r="R134" s="162" t="str">
        <f>IF(Tabela133914[[#This Row],[Diagnóstico]]="Não Prenha",Tabela133914[[#This Row],[E.C.C DG]],"-")</f>
        <v>-</v>
      </c>
      <c r="S134" s="162"/>
      <c r="T134" s="162" t="str">
        <f>IF(Tabela133914[[#This Row],[Diagnóstico]]="Não Prenha",Tabela133914[[#This Row],[E.C.C. IA]],"-")</f>
        <v>-</v>
      </c>
      <c r="U134" s="162" t="str">
        <f>IF(Tabela133914[[#This Row],[Diagnóstico]]="Não Prenha",Tabela133914[[#This Row],[Raça IA]],"-")</f>
        <v>-</v>
      </c>
      <c r="V134" s="162"/>
      <c r="W134" s="162">
        <f>Tabela133914[[#This Row],[Categoria]]</f>
        <v>0</v>
      </c>
      <c r="X134" s="162"/>
      <c r="Y134" s="162"/>
      <c r="Z134" s="162"/>
      <c r="AA134" s="162"/>
      <c r="AB134" s="150" t="str">
        <f t="shared" si="7"/>
        <v/>
      </c>
      <c r="AD134" s="154"/>
      <c r="AE134" s="155" t="str">
        <f>IF(Tabela131241015[[#This Row],[Diagnóstico]]="Não Prenha ",Tabela133914[[#This Row],[Vaca]],"-")</f>
        <v>-</v>
      </c>
      <c r="AF134" s="162"/>
      <c r="AG134" s="162"/>
      <c r="AH134" s="162"/>
      <c r="AI134" s="162"/>
      <c r="AJ134" s="162"/>
      <c r="AK134" s="162">
        <f>Tabela133914[[#This Row],[Categoria]]</f>
        <v>0</v>
      </c>
      <c r="AL134" s="162"/>
      <c r="AM134" s="162"/>
      <c r="AN134" s="162"/>
      <c r="AO134" s="162"/>
      <c r="AP134" s="150" t="str">
        <f t="shared" si="8"/>
        <v/>
      </c>
    </row>
    <row r="135" spans="1:42" s="144" customFormat="1" x14ac:dyDescent="0.25">
      <c r="A135" s="156"/>
      <c r="B135" s="154"/>
      <c r="C135" s="155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50" t="str">
        <f t="shared" si="6"/>
        <v/>
      </c>
      <c r="P135" s="154"/>
      <c r="Q135" s="155" t="str">
        <f>IF(Tabela133914[[#This Row],[Diagnóstico]]="Não Prenha",Tabela133914[[#This Row],[Vaca]],"-")</f>
        <v>-</v>
      </c>
      <c r="R135" s="162" t="str">
        <f>IF(Tabela133914[[#This Row],[Diagnóstico]]="Não Prenha",Tabela133914[[#This Row],[E.C.C DG]],"-")</f>
        <v>-</v>
      </c>
      <c r="S135" s="162"/>
      <c r="T135" s="162" t="str">
        <f>IF(Tabela133914[[#This Row],[Diagnóstico]]="Não Prenha",Tabela133914[[#This Row],[E.C.C. IA]],"-")</f>
        <v>-</v>
      </c>
      <c r="U135" s="162" t="str">
        <f>IF(Tabela133914[[#This Row],[Diagnóstico]]="Não Prenha",Tabela133914[[#This Row],[Raça IA]],"-")</f>
        <v>-</v>
      </c>
      <c r="V135" s="162"/>
      <c r="W135" s="162">
        <f>Tabela133914[[#This Row],[Categoria]]</f>
        <v>0</v>
      </c>
      <c r="X135" s="162"/>
      <c r="Y135" s="162"/>
      <c r="Z135" s="162"/>
      <c r="AA135" s="162"/>
      <c r="AB135" s="150" t="str">
        <f t="shared" si="7"/>
        <v/>
      </c>
      <c r="AD135" s="154"/>
      <c r="AE135" s="155" t="str">
        <f>IF(Tabela131241015[[#This Row],[Diagnóstico]]="Não Prenha ",Tabela133914[[#This Row],[Vaca]],"-")</f>
        <v>-</v>
      </c>
      <c r="AF135" s="162"/>
      <c r="AG135" s="162"/>
      <c r="AH135" s="162"/>
      <c r="AI135" s="162"/>
      <c r="AJ135" s="162"/>
      <c r="AK135" s="162">
        <f>Tabela133914[[#This Row],[Categoria]]</f>
        <v>0</v>
      </c>
      <c r="AL135" s="162"/>
      <c r="AM135" s="162"/>
      <c r="AN135" s="162"/>
      <c r="AO135" s="162"/>
      <c r="AP135" s="150" t="str">
        <f t="shared" si="8"/>
        <v/>
      </c>
    </row>
    <row r="136" spans="1:42" s="144" customFormat="1" x14ac:dyDescent="0.25">
      <c r="A136" s="156"/>
      <c r="B136" s="154"/>
      <c r="C136" s="155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50" t="str">
        <f t="shared" si="6"/>
        <v/>
      </c>
      <c r="P136" s="154"/>
      <c r="Q136" s="155" t="str">
        <f>IF(Tabela133914[[#This Row],[Diagnóstico]]="Não Prenha",Tabela133914[[#This Row],[Vaca]],"-")</f>
        <v>-</v>
      </c>
      <c r="R136" s="162" t="str">
        <f>IF(Tabela133914[[#This Row],[Diagnóstico]]="Não Prenha",Tabela133914[[#This Row],[E.C.C DG]],"-")</f>
        <v>-</v>
      </c>
      <c r="S136" s="162"/>
      <c r="T136" s="162" t="str">
        <f>IF(Tabela133914[[#This Row],[Diagnóstico]]="Não Prenha",Tabela133914[[#This Row],[E.C.C. IA]],"-")</f>
        <v>-</v>
      </c>
      <c r="U136" s="162" t="str">
        <f>IF(Tabela133914[[#This Row],[Diagnóstico]]="Não Prenha",Tabela133914[[#This Row],[Raça IA]],"-")</f>
        <v>-</v>
      </c>
      <c r="V136" s="162"/>
      <c r="W136" s="162">
        <f>Tabela133914[[#This Row],[Categoria]]</f>
        <v>0</v>
      </c>
      <c r="X136" s="162"/>
      <c r="Y136" s="162"/>
      <c r="Z136" s="162"/>
      <c r="AA136" s="162"/>
      <c r="AB136" s="150" t="str">
        <f t="shared" si="7"/>
        <v/>
      </c>
      <c r="AD136" s="154"/>
      <c r="AE136" s="155" t="str">
        <f>IF(Tabela131241015[[#This Row],[Diagnóstico]]="Não Prenha ",Tabela133914[[#This Row],[Vaca]],"-")</f>
        <v>-</v>
      </c>
      <c r="AF136" s="162"/>
      <c r="AG136" s="162"/>
      <c r="AH136" s="162"/>
      <c r="AI136" s="162"/>
      <c r="AJ136" s="162"/>
      <c r="AK136" s="162">
        <f>Tabela133914[[#This Row],[Categoria]]</f>
        <v>0</v>
      </c>
      <c r="AL136" s="162"/>
      <c r="AM136" s="162"/>
      <c r="AN136" s="162"/>
      <c r="AO136" s="162"/>
      <c r="AP136" s="150" t="str">
        <f t="shared" si="8"/>
        <v/>
      </c>
    </row>
    <row r="137" spans="1:42" s="144" customFormat="1" x14ac:dyDescent="0.25">
      <c r="A137" s="156"/>
      <c r="B137" s="154"/>
      <c r="C137" s="155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50" t="str">
        <f t="shared" si="6"/>
        <v/>
      </c>
      <c r="P137" s="154"/>
      <c r="Q137" s="155" t="str">
        <f>IF(Tabela133914[[#This Row],[Diagnóstico]]="Não Prenha",Tabela133914[[#This Row],[Vaca]],"-")</f>
        <v>-</v>
      </c>
      <c r="R137" s="162" t="str">
        <f>IF(Tabela133914[[#This Row],[Diagnóstico]]="Não Prenha",Tabela133914[[#This Row],[E.C.C DG]],"-")</f>
        <v>-</v>
      </c>
      <c r="S137" s="162"/>
      <c r="T137" s="162" t="str">
        <f>IF(Tabela133914[[#This Row],[Diagnóstico]]="Não Prenha",Tabela133914[[#This Row],[E.C.C. IA]],"-")</f>
        <v>-</v>
      </c>
      <c r="U137" s="162" t="str">
        <f>IF(Tabela133914[[#This Row],[Diagnóstico]]="Não Prenha",Tabela133914[[#This Row],[Raça IA]],"-")</f>
        <v>-</v>
      </c>
      <c r="V137" s="162"/>
      <c r="W137" s="162">
        <f>Tabela133914[[#This Row],[Categoria]]</f>
        <v>0</v>
      </c>
      <c r="X137" s="162"/>
      <c r="Y137" s="162"/>
      <c r="Z137" s="162"/>
      <c r="AA137" s="162"/>
      <c r="AB137" s="150" t="str">
        <f t="shared" si="7"/>
        <v/>
      </c>
      <c r="AD137" s="154"/>
      <c r="AE137" s="155" t="str">
        <f>IF(Tabela131241015[[#This Row],[Diagnóstico]]="Não Prenha ",Tabela133914[[#This Row],[Vaca]],"-")</f>
        <v>-</v>
      </c>
      <c r="AF137" s="162"/>
      <c r="AG137" s="162"/>
      <c r="AH137" s="162"/>
      <c r="AI137" s="162"/>
      <c r="AJ137" s="162"/>
      <c r="AK137" s="162">
        <f>Tabela133914[[#This Row],[Categoria]]</f>
        <v>0</v>
      </c>
      <c r="AL137" s="162"/>
      <c r="AM137" s="162"/>
      <c r="AN137" s="162"/>
      <c r="AO137" s="162"/>
      <c r="AP137" s="150" t="str">
        <f t="shared" si="8"/>
        <v/>
      </c>
    </row>
    <row r="138" spans="1:42" s="144" customFormat="1" x14ac:dyDescent="0.25">
      <c r="A138" s="156"/>
      <c r="B138" s="154"/>
      <c r="C138" s="155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50" t="str">
        <f t="shared" si="6"/>
        <v/>
      </c>
      <c r="P138" s="154"/>
      <c r="Q138" s="155" t="str">
        <f>IF(Tabela133914[[#This Row],[Diagnóstico]]="Não Prenha",Tabela133914[[#This Row],[Vaca]],"-")</f>
        <v>-</v>
      </c>
      <c r="R138" s="162" t="str">
        <f>IF(Tabela133914[[#This Row],[Diagnóstico]]="Não Prenha",Tabela133914[[#This Row],[E.C.C DG]],"-")</f>
        <v>-</v>
      </c>
      <c r="S138" s="162"/>
      <c r="T138" s="162" t="str">
        <f>IF(Tabela133914[[#This Row],[Diagnóstico]]="Não Prenha",Tabela133914[[#This Row],[E.C.C. IA]],"-")</f>
        <v>-</v>
      </c>
      <c r="U138" s="162" t="str">
        <f>IF(Tabela133914[[#This Row],[Diagnóstico]]="Não Prenha",Tabela133914[[#This Row],[Raça IA]],"-")</f>
        <v>-</v>
      </c>
      <c r="V138" s="162"/>
      <c r="W138" s="162">
        <f>Tabela133914[[#This Row],[Categoria]]</f>
        <v>0</v>
      </c>
      <c r="X138" s="162"/>
      <c r="Y138" s="162"/>
      <c r="Z138" s="162"/>
      <c r="AA138" s="162"/>
      <c r="AB138" s="150" t="str">
        <f t="shared" si="7"/>
        <v/>
      </c>
      <c r="AD138" s="154"/>
      <c r="AE138" s="155" t="str">
        <f>IF(Tabela131241015[[#This Row],[Diagnóstico]]="Não Prenha ",Tabela133914[[#This Row],[Vaca]],"-")</f>
        <v>-</v>
      </c>
      <c r="AF138" s="162"/>
      <c r="AG138" s="162"/>
      <c r="AH138" s="162"/>
      <c r="AI138" s="162"/>
      <c r="AJ138" s="162"/>
      <c r="AK138" s="162">
        <f>Tabela133914[[#This Row],[Categoria]]</f>
        <v>0</v>
      </c>
      <c r="AL138" s="162"/>
      <c r="AM138" s="162"/>
      <c r="AN138" s="162"/>
      <c r="AO138" s="162"/>
      <c r="AP138" s="150" t="str">
        <f t="shared" si="8"/>
        <v/>
      </c>
    </row>
    <row r="139" spans="1:42" s="144" customFormat="1" x14ac:dyDescent="0.25">
      <c r="A139" s="156"/>
      <c r="B139" s="154"/>
      <c r="C139" s="155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50" t="str">
        <f t="shared" si="6"/>
        <v/>
      </c>
      <c r="P139" s="154"/>
      <c r="Q139" s="155" t="str">
        <f>IF(Tabela133914[[#This Row],[Diagnóstico]]="Não Prenha",Tabela133914[[#This Row],[Vaca]],"-")</f>
        <v>-</v>
      </c>
      <c r="R139" s="162" t="str">
        <f>IF(Tabela133914[[#This Row],[Diagnóstico]]="Não Prenha",Tabela133914[[#This Row],[E.C.C DG]],"-")</f>
        <v>-</v>
      </c>
      <c r="S139" s="162"/>
      <c r="T139" s="162" t="str">
        <f>IF(Tabela133914[[#This Row],[Diagnóstico]]="Não Prenha",Tabela133914[[#This Row],[E.C.C. IA]],"-")</f>
        <v>-</v>
      </c>
      <c r="U139" s="162" t="str">
        <f>IF(Tabela133914[[#This Row],[Diagnóstico]]="Não Prenha",Tabela133914[[#This Row],[Raça IA]],"-")</f>
        <v>-</v>
      </c>
      <c r="V139" s="162"/>
      <c r="W139" s="162">
        <f>Tabela133914[[#This Row],[Categoria]]</f>
        <v>0</v>
      </c>
      <c r="X139" s="162"/>
      <c r="Y139" s="162"/>
      <c r="Z139" s="162"/>
      <c r="AA139" s="162"/>
      <c r="AB139" s="150" t="str">
        <f t="shared" si="7"/>
        <v/>
      </c>
      <c r="AD139" s="154"/>
      <c r="AE139" s="155" t="str">
        <f>IF(Tabela131241015[[#This Row],[Diagnóstico]]="Não Prenha ",Tabela133914[[#This Row],[Vaca]],"-")</f>
        <v>-</v>
      </c>
      <c r="AF139" s="162"/>
      <c r="AG139" s="162"/>
      <c r="AH139" s="162"/>
      <c r="AI139" s="162"/>
      <c r="AJ139" s="162"/>
      <c r="AK139" s="162">
        <f>Tabela133914[[#This Row],[Categoria]]</f>
        <v>0</v>
      </c>
      <c r="AL139" s="162"/>
      <c r="AM139" s="162"/>
      <c r="AN139" s="162"/>
      <c r="AO139" s="162"/>
      <c r="AP139" s="150" t="str">
        <f t="shared" si="8"/>
        <v/>
      </c>
    </row>
    <row r="140" spans="1:42" s="144" customFormat="1" x14ac:dyDescent="0.25">
      <c r="A140" s="156"/>
      <c r="B140" s="154"/>
      <c r="C140" s="155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50" t="str">
        <f t="shared" si="6"/>
        <v/>
      </c>
      <c r="P140" s="154"/>
      <c r="Q140" s="155" t="str">
        <f>IF(Tabela133914[[#This Row],[Diagnóstico]]="Não Prenha",Tabela133914[[#This Row],[Vaca]],"-")</f>
        <v>-</v>
      </c>
      <c r="R140" s="162" t="str">
        <f>IF(Tabela133914[[#This Row],[Diagnóstico]]="Não Prenha",Tabela133914[[#This Row],[E.C.C DG]],"-")</f>
        <v>-</v>
      </c>
      <c r="S140" s="162"/>
      <c r="T140" s="162" t="str">
        <f>IF(Tabela133914[[#This Row],[Diagnóstico]]="Não Prenha",Tabela133914[[#This Row],[E.C.C. IA]],"-")</f>
        <v>-</v>
      </c>
      <c r="U140" s="162" t="str">
        <f>IF(Tabela133914[[#This Row],[Diagnóstico]]="Não Prenha",Tabela133914[[#This Row],[Raça IA]],"-")</f>
        <v>-</v>
      </c>
      <c r="V140" s="162"/>
      <c r="W140" s="162">
        <f>Tabela133914[[#This Row],[Categoria]]</f>
        <v>0</v>
      </c>
      <c r="X140" s="162"/>
      <c r="Y140" s="162"/>
      <c r="Z140" s="162"/>
      <c r="AA140" s="162"/>
      <c r="AB140" s="150" t="str">
        <f t="shared" si="7"/>
        <v/>
      </c>
      <c r="AD140" s="154"/>
      <c r="AE140" s="155" t="str">
        <f>IF(Tabela131241015[[#This Row],[Diagnóstico]]="Não Prenha ",Tabela133914[[#This Row],[Vaca]],"-")</f>
        <v>-</v>
      </c>
      <c r="AF140" s="162"/>
      <c r="AG140" s="162"/>
      <c r="AH140" s="162"/>
      <c r="AI140" s="162"/>
      <c r="AJ140" s="162"/>
      <c r="AK140" s="162">
        <f>Tabela133914[[#This Row],[Categoria]]</f>
        <v>0</v>
      </c>
      <c r="AL140" s="162"/>
      <c r="AM140" s="162"/>
      <c r="AN140" s="162"/>
      <c r="AO140" s="162"/>
      <c r="AP140" s="150" t="str">
        <f t="shared" si="8"/>
        <v/>
      </c>
    </row>
    <row r="141" spans="1:42" s="144" customFormat="1" x14ac:dyDescent="0.25">
      <c r="A141" s="156"/>
      <c r="B141" s="154"/>
      <c r="C141" s="155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50" t="str">
        <f t="shared" si="6"/>
        <v/>
      </c>
      <c r="P141" s="154"/>
      <c r="Q141" s="155" t="str">
        <f>IF(Tabela133914[[#This Row],[Diagnóstico]]="Não Prenha",Tabela133914[[#This Row],[Vaca]],"-")</f>
        <v>-</v>
      </c>
      <c r="R141" s="162" t="str">
        <f>IF(Tabela133914[[#This Row],[Diagnóstico]]="Não Prenha",Tabela133914[[#This Row],[E.C.C DG]],"-")</f>
        <v>-</v>
      </c>
      <c r="S141" s="162"/>
      <c r="T141" s="162" t="str">
        <f>IF(Tabela133914[[#This Row],[Diagnóstico]]="Não Prenha",Tabela133914[[#This Row],[E.C.C. IA]],"-")</f>
        <v>-</v>
      </c>
      <c r="U141" s="162" t="str">
        <f>IF(Tabela133914[[#This Row],[Diagnóstico]]="Não Prenha",Tabela133914[[#This Row],[Raça IA]],"-")</f>
        <v>-</v>
      </c>
      <c r="V141" s="162"/>
      <c r="W141" s="162">
        <f>Tabela133914[[#This Row],[Categoria]]</f>
        <v>0</v>
      </c>
      <c r="X141" s="162"/>
      <c r="Y141" s="162"/>
      <c r="Z141" s="162"/>
      <c r="AA141" s="162"/>
      <c r="AB141" s="150" t="str">
        <f t="shared" si="7"/>
        <v/>
      </c>
      <c r="AD141" s="154"/>
      <c r="AE141" s="155" t="str">
        <f>IF(Tabela131241015[[#This Row],[Diagnóstico]]="Não Prenha ",Tabela133914[[#This Row],[Vaca]],"-")</f>
        <v>-</v>
      </c>
      <c r="AF141" s="162"/>
      <c r="AG141" s="162"/>
      <c r="AH141" s="162"/>
      <c r="AI141" s="162"/>
      <c r="AJ141" s="162"/>
      <c r="AK141" s="162">
        <f>Tabela133914[[#This Row],[Categoria]]</f>
        <v>0</v>
      </c>
      <c r="AL141" s="162"/>
      <c r="AM141" s="162"/>
      <c r="AN141" s="162"/>
      <c r="AO141" s="162"/>
      <c r="AP141" s="150" t="str">
        <f t="shared" si="8"/>
        <v/>
      </c>
    </row>
    <row r="142" spans="1:42" s="144" customFormat="1" x14ac:dyDescent="0.25">
      <c r="A142" s="156"/>
      <c r="B142" s="154"/>
      <c r="C142" s="155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50" t="str">
        <f t="shared" si="6"/>
        <v/>
      </c>
      <c r="P142" s="154"/>
      <c r="Q142" s="155" t="str">
        <f>IF(Tabela133914[[#This Row],[Diagnóstico]]="Não Prenha",Tabela133914[[#This Row],[Vaca]],"-")</f>
        <v>-</v>
      </c>
      <c r="R142" s="162" t="str">
        <f>IF(Tabela133914[[#This Row],[Diagnóstico]]="Não Prenha",Tabela133914[[#This Row],[E.C.C DG]],"-")</f>
        <v>-</v>
      </c>
      <c r="S142" s="162"/>
      <c r="T142" s="162" t="str">
        <f>IF(Tabela133914[[#This Row],[Diagnóstico]]="Não Prenha",Tabela133914[[#This Row],[E.C.C. IA]],"-")</f>
        <v>-</v>
      </c>
      <c r="U142" s="162" t="str">
        <f>IF(Tabela133914[[#This Row],[Diagnóstico]]="Não Prenha",Tabela133914[[#This Row],[Raça IA]],"-")</f>
        <v>-</v>
      </c>
      <c r="V142" s="162"/>
      <c r="W142" s="162">
        <f>Tabela133914[[#This Row],[Categoria]]</f>
        <v>0</v>
      </c>
      <c r="X142" s="162"/>
      <c r="Y142" s="162"/>
      <c r="Z142" s="162"/>
      <c r="AA142" s="162"/>
      <c r="AB142" s="150" t="str">
        <f t="shared" si="7"/>
        <v/>
      </c>
      <c r="AD142" s="154"/>
      <c r="AE142" s="155" t="str">
        <f>IF(Tabela131241015[[#This Row],[Diagnóstico]]="Não Prenha ",Tabela133914[[#This Row],[Vaca]],"-")</f>
        <v>-</v>
      </c>
      <c r="AF142" s="162"/>
      <c r="AG142" s="162"/>
      <c r="AH142" s="162"/>
      <c r="AI142" s="162"/>
      <c r="AJ142" s="162"/>
      <c r="AK142" s="162">
        <f>Tabela133914[[#This Row],[Categoria]]</f>
        <v>0</v>
      </c>
      <c r="AL142" s="162"/>
      <c r="AM142" s="162"/>
      <c r="AN142" s="162"/>
      <c r="AO142" s="162"/>
      <c r="AP142" s="150" t="str">
        <f t="shared" si="8"/>
        <v/>
      </c>
    </row>
    <row r="143" spans="1:42" s="144" customFormat="1" x14ac:dyDescent="0.25">
      <c r="A143" s="156"/>
      <c r="B143" s="154"/>
      <c r="C143" s="155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50" t="str">
        <f t="shared" si="6"/>
        <v/>
      </c>
      <c r="P143" s="154"/>
      <c r="Q143" s="155" t="str">
        <f>IF(Tabela133914[[#This Row],[Diagnóstico]]="Não Prenha",Tabela133914[[#This Row],[Vaca]],"-")</f>
        <v>-</v>
      </c>
      <c r="R143" s="162" t="str">
        <f>IF(Tabela133914[[#This Row],[Diagnóstico]]="Não Prenha",Tabela133914[[#This Row],[E.C.C DG]],"-")</f>
        <v>-</v>
      </c>
      <c r="S143" s="162"/>
      <c r="T143" s="162" t="str">
        <f>IF(Tabela133914[[#This Row],[Diagnóstico]]="Não Prenha",Tabela133914[[#This Row],[E.C.C. IA]],"-")</f>
        <v>-</v>
      </c>
      <c r="U143" s="162" t="str">
        <f>IF(Tabela133914[[#This Row],[Diagnóstico]]="Não Prenha",Tabela133914[[#This Row],[Raça IA]],"-")</f>
        <v>-</v>
      </c>
      <c r="V143" s="162"/>
      <c r="W143" s="162">
        <f>Tabela133914[[#This Row],[Categoria]]</f>
        <v>0</v>
      </c>
      <c r="X143" s="162"/>
      <c r="Y143" s="162"/>
      <c r="Z143" s="162"/>
      <c r="AA143" s="162"/>
      <c r="AB143" s="150" t="str">
        <f t="shared" si="7"/>
        <v/>
      </c>
      <c r="AD143" s="154"/>
      <c r="AE143" s="155" t="str">
        <f>IF(Tabela131241015[[#This Row],[Diagnóstico]]="Não Prenha ",Tabela133914[[#This Row],[Vaca]],"-")</f>
        <v>-</v>
      </c>
      <c r="AF143" s="162"/>
      <c r="AG143" s="162"/>
      <c r="AH143" s="162"/>
      <c r="AI143" s="162"/>
      <c r="AJ143" s="162"/>
      <c r="AK143" s="162">
        <f>Tabela133914[[#This Row],[Categoria]]</f>
        <v>0</v>
      </c>
      <c r="AL143" s="162"/>
      <c r="AM143" s="162"/>
      <c r="AN143" s="162"/>
      <c r="AO143" s="162"/>
      <c r="AP143" s="150" t="str">
        <f t="shared" si="8"/>
        <v/>
      </c>
    </row>
    <row r="144" spans="1:42" s="144" customFormat="1" x14ac:dyDescent="0.25">
      <c r="A144" s="156"/>
      <c r="B144" s="154"/>
      <c r="C144" s="155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50" t="str">
        <f t="shared" si="6"/>
        <v/>
      </c>
      <c r="P144" s="154"/>
      <c r="Q144" s="155" t="str">
        <f>IF(Tabela133914[[#This Row],[Diagnóstico]]="Não Prenha",Tabela133914[[#This Row],[Vaca]],"-")</f>
        <v>-</v>
      </c>
      <c r="R144" s="162" t="str">
        <f>IF(Tabela133914[[#This Row],[Diagnóstico]]="Não Prenha",Tabela133914[[#This Row],[E.C.C DG]],"-")</f>
        <v>-</v>
      </c>
      <c r="S144" s="162"/>
      <c r="T144" s="162" t="str">
        <f>IF(Tabela133914[[#This Row],[Diagnóstico]]="Não Prenha",Tabela133914[[#This Row],[E.C.C. IA]],"-")</f>
        <v>-</v>
      </c>
      <c r="U144" s="162" t="str">
        <f>IF(Tabela133914[[#This Row],[Diagnóstico]]="Não Prenha",Tabela133914[[#This Row],[Raça IA]],"-")</f>
        <v>-</v>
      </c>
      <c r="V144" s="162"/>
      <c r="W144" s="162">
        <f>Tabela133914[[#This Row],[Categoria]]</f>
        <v>0</v>
      </c>
      <c r="X144" s="162"/>
      <c r="Y144" s="162"/>
      <c r="Z144" s="162"/>
      <c r="AA144" s="162"/>
      <c r="AB144" s="150" t="str">
        <f t="shared" si="7"/>
        <v/>
      </c>
      <c r="AD144" s="154"/>
      <c r="AE144" s="155" t="str">
        <f>IF(Tabela131241015[[#This Row],[Diagnóstico]]="Não Prenha ",Tabela133914[[#This Row],[Vaca]],"-")</f>
        <v>-</v>
      </c>
      <c r="AF144" s="162"/>
      <c r="AG144" s="162"/>
      <c r="AH144" s="162"/>
      <c r="AI144" s="162"/>
      <c r="AJ144" s="162"/>
      <c r="AK144" s="162">
        <f>Tabela133914[[#This Row],[Categoria]]</f>
        <v>0</v>
      </c>
      <c r="AL144" s="162"/>
      <c r="AM144" s="162"/>
      <c r="AN144" s="162"/>
      <c r="AO144" s="162"/>
      <c r="AP144" s="150" t="str">
        <f t="shared" si="8"/>
        <v/>
      </c>
    </row>
    <row r="145" spans="1:42" s="144" customFormat="1" x14ac:dyDescent="0.25">
      <c r="A145" s="156"/>
      <c r="B145" s="154"/>
      <c r="C145" s="155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50" t="str">
        <f t="shared" si="6"/>
        <v/>
      </c>
      <c r="P145" s="154"/>
      <c r="Q145" s="155" t="str">
        <f>IF(Tabela133914[[#This Row],[Diagnóstico]]="Não Prenha",Tabela133914[[#This Row],[Vaca]],"-")</f>
        <v>-</v>
      </c>
      <c r="R145" s="162" t="str">
        <f>IF(Tabela133914[[#This Row],[Diagnóstico]]="Não Prenha",Tabela133914[[#This Row],[E.C.C DG]],"-")</f>
        <v>-</v>
      </c>
      <c r="S145" s="162"/>
      <c r="T145" s="162" t="str">
        <f>IF(Tabela133914[[#This Row],[Diagnóstico]]="Não Prenha",Tabela133914[[#This Row],[E.C.C. IA]],"-")</f>
        <v>-</v>
      </c>
      <c r="U145" s="162" t="str">
        <f>IF(Tabela133914[[#This Row],[Diagnóstico]]="Não Prenha",Tabela133914[[#This Row],[Raça IA]],"-")</f>
        <v>-</v>
      </c>
      <c r="V145" s="162"/>
      <c r="W145" s="162">
        <f>Tabela133914[[#This Row],[Categoria]]</f>
        <v>0</v>
      </c>
      <c r="X145" s="162"/>
      <c r="Y145" s="162"/>
      <c r="Z145" s="162"/>
      <c r="AA145" s="162"/>
      <c r="AB145" s="150" t="str">
        <f t="shared" si="7"/>
        <v/>
      </c>
      <c r="AD145" s="154"/>
      <c r="AE145" s="155" t="str">
        <f>IF(Tabela131241015[[#This Row],[Diagnóstico]]="Não Prenha ",Tabela133914[[#This Row],[Vaca]],"-")</f>
        <v>-</v>
      </c>
      <c r="AF145" s="162"/>
      <c r="AG145" s="162"/>
      <c r="AH145" s="162"/>
      <c r="AI145" s="162"/>
      <c r="AJ145" s="162"/>
      <c r="AK145" s="162">
        <f>Tabela133914[[#This Row],[Categoria]]</f>
        <v>0</v>
      </c>
      <c r="AL145" s="162"/>
      <c r="AM145" s="162"/>
      <c r="AN145" s="162"/>
      <c r="AO145" s="162"/>
      <c r="AP145" s="150" t="str">
        <f t="shared" si="8"/>
        <v/>
      </c>
    </row>
    <row r="146" spans="1:42" s="144" customFormat="1" x14ac:dyDescent="0.25">
      <c r="A146" s="156"/>
      <c r="B146" s="154"/>
      <c r="C146" s="155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50" t="str">
        <f t="shared" si="6"/>
        <v/>
      </c>
      <c r="P146" s="154"/>
      <c r="Q146" s="155" t="str">
        <f>IF(Tabela133914[[#This Row],[Diagnóstico]]="Não Prenha",Tabela133914[[#This Row],[Vaca]],"-")</f>
        <v>-</v>
      </c>
      <c r="R146" s="162" t="str">
        <f>IF(Tabela133914[[#This Row],[Diagnóstico]]="Não Prenha",Tabela133914[[#This Row],[E.C.C DG]],"-")</f>
        <v>-</v>
      </c>
      <c r="S146" s="162"/>
      <c r="T146" s="162" t="str">
        <f>IF(Tabela133914[[#This Row],[Diagnóstico]]="Não Prenha",Tabela133914[[#This Row],[E.C.C. IA]],"-")</f>
        <v>-</v>
      </c>
      <c r="U146" s="162" t="str">
        <f>IF(Tabela133914[[#This Row],[Diagnóstico]]="Não Prenha",Tabela133914[[#This Row],[Raça IA]],"-")</f>
        <v>-</v>
      </c>
      <c r="V146" s="162"/>
      <c r="W146" s="162">
        <f>Tabela133914[[#This Row],[Categoria]]</f>
        <v>0</v>
      </c>
      <c r="X146" s="162"/>
      <c r="Y146" s="162"/>
      <c r="Z146" s="162"/>
      <c r="AA146" s="162"/>
      <c r="AB146" s="150" t="str">
        <f t="shared" si="7"/>
        <v/>
      </c>
      <c r="AD146" s="154"/>
      <c r="AE146" s="155" t="str">
        <f>IF(Tabela131241015[[#This Row],[Diagnóstico]]="Não Prenha ",Tabela133914[[#This Row],[Vaca]],"-")</f>
        <v>-</v>
      </c>
      <c r="AF146" s="162"/>
      <c r="AG146" s="162"/>
      <c r="AH146" s="162"/>
      <c r="AI146" s="162"/>
      <c r="AJ146" s="162"/>
      <c r="AK146" s="162">
        <f>Tabela133914[[#This Row],[Categoria]]</f>
        <v>0</v>
      </c>
      <c r="AL146" s="162"/>
      <c r="AM146" s="162"/>
      <c r="AN146" s="162"/>
      <c r="AO146" s="162"/>
      <c r="AP146" s="150" t="str">
        <f t="shared" si="8"/>
        <v/>
      </c>
    </row>
    <row r="147" spans="1:42" s="144" customFormat="1" x14ac:dyDescent="0.25">
      <c r="A147" s="156"/>
      <c r="B147" s="154"/>
      <c r="C147" s="155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50" t="str">
        <f t="shared" si="6"/>
        <v/>
      </c>
      <c r="P147" s="154"/>
      <c r="Q147" s="155" t="str">
        <f>IF(Tabela133914[[#This Row],[Diagnóstico]]="Não Prenha",Tabela133914[[#This Row],[Vaca]],"-")</f>
        <v>-</v>
      </c>
      <c r="R147" s="162" t="str">
        <f>IF(Tabela133914[[#This Row],[Diagnóstico]]="Não Prenha",Tabela133914[[#This Row],[E.C.C DG]],"-")</f>
        <v>-</v>
      </c>
      <c r="S147" s="162"/>
      <c r="T147" s="162" t="str">
        <f>IF(Tabela133914[[#This Row],[Diagnóstico]]="Não Prenha",Tabela133914[[#This Row],[E.C.C. IA]],"-")</f>
        <v>-</v>
      </c>
      <c r="U147" s="162" t="str">
        <f>IF(Tabela133914[[#This Row],[Diagnóstico]]="Não Prenha",Tabela133914[[#This Row],[Raça IA]],"-")</f>
        <v>-</v>
      </c>
      <c r="V147" s="162"/>
      <c r="W147" s="162">
        <f>Tabela133914[[#This Row],[Categoria]]</f>
        <v>0</v>
      </c>
      <c r="X147" s="162"/>
      <c r="Y147" s="162"/>
      <c r="Z147" s="162"/>
      <c r="AA147" s="162"/>
      <c r="AB147" s="150" t="str">
        <f t="shared" si="7"/>
        <v/>
      </c>
      <c r="AD147" s="154"/>
      <c r="AE147" s="155" t="str">
        <f>IF(Tabela131241015[[#This Row],[Diagnóstico]]="Não Prenha ",Tabela133914[[#This Row],[Vaca]],"-")</f>
        <v>-</v>
      </c>
      <c r="AF147" s="162"/>
      <c r="AG147" s="162"/>
      <c r="AH147" s="162"/>
      <c r="AI147" s="162"/>
      <c r="AJ147" s="162"/>
      <c r="AK147" s="162">
        <f>Tabela133914[[#This Row],[Categoria]]</f>
        <v>0</v>
      </c>
      <c r="AL147" s="162"/>
      <c r="AM147" s="162"/>
      <c r="AN147" s="162"/>
      <c r="AO147" s="162"/>
      <c r="AP147" s="150" t="str">
        <f t="shared" si="8"/>
        <v/>
      </c>
    </row>
    <row r="148" spans="1:42" s="144" customFormat="1" x14ac:dyDescent="0.25">
      <c r="A148" s="156"/>
      <c r="B148" s="154"/>
      <c r="C148" s="155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50" t="str">
        <f t="shared" si="6"/>
        <v/>
      </c>
      <c r="P148" s="154"/>
      <c r="Q148" s="155" t="str">
        <f>IF(Tabela133914[[#This Row],[Diagnóstico]]="Não Prenha",Tabela133914[[#This Row],[Vaca]],"-")</f>
        <v>-</v>
      </c>
      <c r="R148" s="162" t="str">
        <f>IF(Tabela133914[[#This Row],[Diagnóstico]]="Não Prenha",Tabela133914[[#This Row],[E.C.C DG]],"-")</f>
        <v>-</v>
      </c>
      <c r="S148" s="162"/>
      <c r="T148" s="162" t="str">
        <f>IF(Tabela133914[[#This Row],[Diagnóstico]]="Não Prenha",Tabela133914[[#This Row],[E.C.C. IA]],"-")</f>
        <v>-</v>
      </c>
      <c r="U148" s="162" t="str">
        <f>IF(Tabela133914[[#This Row],[Diagnóstico]]="Não Prenha",Tabela133914[[#This Row],[Raça IA]],"-")</f>
        <v>-</v>
      </c>
      <c r="V148" s="162"/>
      <c r="W148" s="162">
        <f>Tabela133914[[#This Row],[Categoria]]</f>
        <v>0</v>
      </c>
      <c r="X148" s="162"/>
      <c r="Y148" s="162"/>
      <c r="Z148" s="162"/>
      <c r="AA148" s="162"/>
      <c r="AB148" s="150" t="str">
        <f t="shared" si="7"/>
        <v/>
      </c>
      <c r="AD148" s="154"/>
      <c r="AE148" s="155" t="str">
        <f>IF(Tabela131241015[[#This Row],[Diagnóstico]]="Não Prenha ",Tabela133914[[#This Row],[Vaca]],"-")</f>
        <v>-</v>
      </c>
      <c r="AF148" s="162"/>
      <c r="AG148" s="162"/>
      <c r="AH148" s="162"/>
      <c r="AI148" s="162"/>
      <c r="AJ148" s="162"/>
      <c r="AK148" s="162">
        <f>Tabela133914[[#This Row],[Categoria]]</f>
        <v>0</v>
      </c>
      <c r="AL148" s="162"/>
      <c r="AM148" s="162"/>
      <c r="AN148" s="162"/>
      <c r="AO148" s="162"/>
      <c r="AP148" s="150" t="str">
        <f t="shared" si="8"/>
        <v/>
      </c>
    </row>
    <row r="149" spans="1:42" s="144" customFormat="1" x14ac:dyDescent="0.25">
      <c r="A149" s="156"/>
      <c r="B149" s="154"/>
      <c r="C149" s="155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50" t="str">
        <f t="shared" si="6"/>
        <v/>
      </c>
      <c r="P149" s="154"/>
      <c r="Q149" s="155" t="str">
        <f>IF(Tabela133914[[#This Row],[Diagnóstico]]="Não Prenha",Tabela133914[[#This Row],[Vaca]],"-")</f>
        <v>-</v>
      </c>
      <c r="R149" s="162" t="str">
        <f>IF(Tabela133914[[#This Row],[Diagnóstico]]="Não Prenha",Tabela133914[[#This Row],[E.C.C DG]],"-")</f>
        <v>-</v>
      </c>
      <c r="S149" s="162"/>
      <c r="T149" s="162" t="str">
        <f>IF(Tabela133914[[#This Row],[Diagnóstico]]="Não Prenha",Tabela133914[[#This Row],[E.C.C. IA]],"-")</f>
        <v>-</v>
      </c>
      <c r="U149" s="162" t="str">
        <f>IF(Tabela133914[[#This Row],[Diagnóstico]]="Não Prenha",Tabela133914[[#This Row],[Raça IA]],"-")</f>
        <v>-</v>
      </c>
      <c r="V149" s="162"/>
      <c r="W149" s="162">
        <f>Tabela133914[[#This Row],[Categoria]]</f>
        <v>0</v>
      </c>
      <c r="X149" s="162"/>
      <c r="Y149" s="162"/>
      <c r="Z149" s="162"/>
      <c r="AA149" s="162"/>
      <c r="AB149" s="150" t="str">
        <f t="shared" si="7"/>
        <v/>
      </c>
      <c r="AD149" s="154"/>
      <c r="AE149" s="155" t="str">
        <f>IF(Tabela131241015[[#This Row],[Diagnóstico]]="Não Prenha ",Tabela133914[[#This Row],[Vaca]],"-")</f>
        <v>-</v>
      </c>
      <c r="AF149" s="162"/>
      <c r="AG149" s="162"/>
      <c r="AH149" s="162"/>
      <c r="AI149" s="162"/>
      <c r="AJ149" s="162"/>
      <c r="AK149" s="162">
        <f>Tabela133914[[#This Row],[Categoria]]</f>
        <v>0</v>
      </c>
      <c r="AL149" s="162"/>
      <c r="AM149" s="162"/>
      <c r="AN149" s="162"/>
      <c r="AO149" s="162"/>
      <c r="AP149" s="150" t="str">
        <f t="shared" si="8"/>
        <v/>
      </c>
    </row>
    <row r="150" spans="1:42" s="144" customFormat="1" x14ac:dyDescent="0.25">
      <c r="A150" s="156"/>
      <c r="B150" s="154"/>
      <c r="C150" s="155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50" t="str">
        <f t="shared" si="6"/>
        <v/>
      </c>
      <c r="P150" s="154"/>
      <c r="Q150" s="155" t="str">
        <f>IF(Tabela133914[[#This Row],[Diagnóstico]]="Não Prenha",Tabela133914[[#This Row],[Vaca]],"-")</f>
        <v>-</v>
      </c>
      <c r="R150" s="162" t="str">
        <f>IF(Tabela133914[[#This Row],[Diagnóstico]]="Não Prenha",Tabela133914[[#This Row],[E.C.C DG]],"-")</f>
        <v>-</v>
      </c>
      <c r="S150" s="162"/>
      <c r="T150" s="162" t="str">
        <f>IF(Tabela133914[[#This Row],[Diagnóstico]]="Não Prenha",Tabela133914[[#This Row],[E.C.C. IA]],"-")</f>
        <v>-</v>
      </c>
      <c r="U150" s="162" t="str">
        <f>IF(Tabela133914[[#This Row],[Diagnóstico]]="Não Prenha",Tabela133914[[#This Row],[Raça IA]],"-")</f>
        <v>-</v>
      </c>
      <c r="V150" s="162"/>
      <c r="W150" s="162">
        <f>Tabela133914[[#This Row],[Categoria]]</f>
        <v>0</v>
      </c>
      <c r="X150" s="162"/>
      <c r="Y150" s="162"/>
      <c r="Z150" s="162"/>
      <c r="AA150" s="162"/>
      <c r="AB150" s="150" t="str">
        <f t="shared" si="7"/>
        <v/>
      </c>
      <c r="AD150" s="154"/>
      <c r="AE150" s="155" t="str">
        <f>IF(Tabela131241015[[#This Row],[Diagnóstico]]="Não Prenha ",Tabela133914[[#This Row],[Vaca]],"-")</f>
        <v>-</v>
      </c>
      <c r="AF150" s="162"/>
      <c r="AG150" s="162"/>
      <c r="AH150" s="162"/>
      <c r="AI150" s="162"/>
      <c r="AJ150" s="162"/>
      <c r="AK150" s="162">
        <f>Tabela133914[[#This Row],[Categoria]]</f>
        <v>0</v>
      </c>
      <c r="AL150" s="162"/>
      <c r="AM150" s="162"/>
      <c r="AN150" s="162"/>
      <c r="AO150" s="162"/>
      <c r="AP150" s="150" t="str">
        <f t="shared" si="8"/>
        <v/>
      </c>
    </row>
    <row r="151" spans="1:42" s="144" customFormat="1" x14ac:dyDescent="0.25">
      <c r="A151" s="156"/>
      <c r="B151" s="154"/>
      <c r="C151" s="155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50" t="str">
        <f t="shared" si="6"/>
        <v/>
      </c>
      <c r="P151" s="154"/>
      <c r="Q151" s="155" t="str">
        <f>IF(Tabela133914[[#This Row],[Diagnóstico]]="Não Prenha",Tabela133914[[#This Row],[Vaca]],"-")</f>
        <v>-</v>
      </c>
      <c r="R151" s="162" t="str">
        <f>IF(Tabela133914[[#This Row],[Diagnóstico]]="Não Prenha",Tabela133914[[#This Row],[E.C.C DG]],"-")</f>
        <v>-</v>
      </c>
      <c r="S151" s="162"/>
      <c r="T151" s="162" t="str">
        <f>IF(Tabela133914[[#This Row],[Diagnóstico]]="Não Prenha",Tabela133914[[#This Row],[E.C.C. IA]],"-")</f>
        <v>-</v>
      </c>
      <c r="U151" s="162" t="str">
        <f>IF(Tabela133914[[#This Row],[Diagnóstico]]="Não Prenha",Tabela133914[[#This Row],[Raça IA]],"-")</f>
        <v>-</v>
      </c>
      <c r="V151" s="162"/>
      <c r="W151" s="162">
        <f>Tabela133914[[#This Row],[Categoria]]</f>
        <v>0</v>
      </c>
      <c r="X151" s="162"/>
      <c r="Y151" s="162"/>
      <c r="Z151" s="162"/>
      <c r="AA151" s="162"/>
      <c r="AB151" s="150" t="str">
        <f t="shared" si="7"/>
        <v/>
      </c>
      <c r="AD151" s="154"/>
      <c r="AE151" s="155" t="str">
        <f>IF(Tabela131241015[[#This Row],[Diagnóstico]]="Não Prenha ",Tabela133914[[#This Row],[Vaca]],"-")</f>
        <v>-</v>
      </c>
      <c r="AF151" s="162"/>
      <c r="AG151" s="162"/>
      <c r="AH151" s="162"/>
      <c r="AI151" s="162"/>
      <c r="AJ151" s="162"/>
      <c r="AK151" s="162">
        <f>Tabela133914[[#This Row],[Categoria]]</f>
        <v>0</v>
      </c>
      <c r="AL151" s="162"/>
      <c r="AM151" s="162"/>
      <c r="AN151" s="162"/>
      <c r="AO151" s="162"/>
      <c r="AP151" s="150" t="str">
        <f t="shared" si="8"/>
        <v/>
      </c>
    </row>
    <row r="152" spans="1:42" s="144" customFormat="1" x14ac:dyDescent="0.25">
      <c r="A152" s="156"/>
      <c r="B152" s="154"/>
      <c r="C152" s="155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50" t="str">
        <f t="shared" si="6"/>
        <v/>
      </c>
      <c r="P152" s="154"/>
      <c r="Q152" s="155" t="str">
        <f>IF(Tabela133914[[#This Row],[Diagnóstico]]="Não Prenha",Tabela133914[[#This Row],[Vaca]],"-")</f>
        <v>-</v>
      </c>
      <c r="R152" s="162" t="str">
        <f>IF(Tabela133914[[#This Row],[Diagnóstico]]="Não Prenha",Tabela133914[[#This Row],[E.C.C DG]],"-")</f>
        <v>-</v>
      </c>
      <c r="S152" s="162"/>
      <c r="T152" s="162" t="str">
        <f>IF(Tabela133914[[#This Row],[Diagnóstico]]="Não Prenha",Tabela133914[[#This Row],[E.C.C. IA]],"-")</f>
        <v>-</v>
      </c>
      <c r="U152" s="162" t="str">
        <f>IF(Tabela133914[[#This Row],[Diagnóstico]]="Não Prenha",Tabela133914[[#This Row],[Raça IA]],"-")</f>
        <v>-</v>
      </c>
      <c r="V152" s="162"/>
      <c r="W152" s="162">
        <f>Tabela133914[[#This Row],[Categoria]]</f>
        <v>0</v>
      </c>
      <c r="X152" s="162"/>
      <c r="Y152" s="162"/>
      <c r="Z152" s="162"/>
      <c r="AA152" s="162"/>
      <c r="AB152" s="150" t="str">
        <f t="shared" si="7"/>
        <v/>
      </c>
      <c r="AD152" s="154"/>
      <c r="AE152" s="155" t="str">
        <f>IF(Tabela131241015[[#This Row],[Diagnóstico]]="Não Prenha ",Tabela133914[[#This Row],[Vaca]],"-")</f>
        <v>-</v>
      </c>
      <c r="AF152" s="162"/>
      <c r="AG152" s="162"/>
      <c r="AH152" s="162"/>
      <c r="AI152" s="162"/>
      <c r="AJ152" s="162"/>
      <c r="AK152" s="162">
        <f>Tabela133914[[#This Row],[Categoria]]</f>
        <v>0</v>
      </c>
      <c r="AL152" s="162"/>
      <c r="AM152" s="162"/>
      <c r="AN152" s="162"/>
      <c r="AO152" s="162"/>
      <c r="AP152" s="150" t="str">
        <f t="shared" si="8"/>
        <v/>
      </c>
    </row>
    <row r="153" spans="1:42" s="144" customFormat="1" x14ac:dyDescent="0.25">
      <c r="A153" s="156"/>
      <c r="B153" s="154"/>
      <c r="C153" s="155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50" t="str">
        <f t="shared" si="6"/>
        <v/>
      </c>
      <c r="P153" s="154"/>
      <c r="Q153" s="155" t="str">
        <f>IF(Tabela133914[[#This Row],[Diagnóstico]]="Não Prenha",Tabela133914[[#This Row],[Vaca]],"-")</f>
        <v>-</v>
      </c>
      <c r="R153" s="162" t="str">
        <f>IF(Tabela133914[[#This Row],[Diagnóstico]]="Não Prenha",Tabela133914[[#This Row],[E.C.C DG]],"-")</f>
        <v>-</v>
      </c>
      <c r="S153" s="162"/>
      <c r="T153" s="162" t="str">
        <f>IF(Tabela133914[[#This Row],[Diagnóstico]]="Não Prenha",Tabela133914[[#This Row],[E.C.C. IA]],"-")</f>
        <v>-</v>
      </c>
      <c r="U153" s="162" t="str">
        <f>IF(Tabela133914[[#This Row],[Diagnóstico]]="Não Prenha",Tabela133914[[#This Row],[Raça IA]],"-")</f>
        <v>-</v>
      </c>
      <c r="V153" s="162"/>
      <c r="W153" s="162">
        <f>Tabela133914[[#This Row],[Categoria]]</f>
        <v>0</v>
      </c>
      <c r="X153" s="162"/>
      <c r="Y153" s="162"/>
      <c r="Z153" s="162"/>
      <c r="AA153" s="162"/>
      <c r="AB153" s="150" t="str">
        <f t="shared" si="7"/>
        <v/>
      </c>
      <c r="AD153" s="154"/>
      <c r="AE153" s="155" t="str">
        <f>IF(Tabela131241015[[#This Row],[Diagnóstico]]="Não Prenha ",Tabela133914[[#This Row],[Vaca]],"-")</f>
        <v>-</v>
      </c>
      <c r="AF153" s="162"/>
      <c r="AG153" s="162"/>
      <c r="AH153" s="162"/>
      <c r="AI153" s="162"/>
      <c r="AJ153" s="162"/>
      <c r="AK153" s="162">
        <f>Tabela133914[[#This Row],[Categoria]]</f>
        <v>0</v>
      </c>
      <c r="AL153" s="162"/>
      <c r="AM153" s="162"/>
      <c r="AN153" s="162"/>
      <c r="AO153" s="162"/>
      <c r="AP153" s="150" t="str">
        <f t="shared" si="8"/>
        <v/>
      </c>
    </row>
    <row r="154" spans="1:42" s="144" customFormat="1" x14ac:dyDescent="0.25">
      <c r="A154" s="156"/>
      <c r="B154" s="154"/>
      <c r="C154" s="155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50" t="str">
        <f t="shared" si="6"/>
        <v/>
      </c>
      <c r="P154" s="154"/>
      <c r="Q154" s="155" t="str">
        <f>IF(Tabela133914[[#This Row],[Diagnóstico]]="Não Prenha",Tabela133914[[#This Row],[Vaca]],"-")</f>
        <v>-</v>
      </c>
      <c r="R154" s="162" t="str">
        <f>IF(Tabela133914[[#This Row],[Diagnóstico]]="Não Prenha",Tabela133914[[#This Row],[E.C.C DG]],"-")</f>
        <v>-</v>
      </c>
      <c r="S154" s="162"/>
      <c r="T154" s="162" t="str">
        <f>IF(Tabela133914[[#This Row],[Diagnóstico]]="Não Prenha",Tabela133914[[#This Row],[E.C.C. IA]],"-")</f>
        <v>-</v>
      </c>
      <c r="U154" s="162" t="str">
        <f>IF(Tabela133914[[#This Row],[Diagnóstico]]="Não Prenha",Tabela133914[[#This Row],[Raça IA]],"-")</f>
        <v>-</v>
      </c>
      <c r="V154" s="162"/>
      <c r="W154" s="162">
        <f>Tabela133914[[#This Row],[Categoria]]</f>
        <v>0</v>
      </c>
      <c r="X154" s="162"/>
      <c r="Y154" s="162"/>
      <c r="Z154" s="162"/>
      <c r="AA154" s="162"/>
      <c r="AB154" s="150" t="str">
        <f t="shared" si="7"/>
        <v/>
      </c>
      <c r="AD154" s="154"/>
      <c r="AE154" s="155" t="str">
        <f>IF(Tabela131241015[[#This Row],[Diagnóstico]]="Não Prenha ",Tabela133914[[#This Row],[Vaca]],"-")</f>
        <v>-</v>
      </c>
      <c r="AF154" s="162"/>
      <c r="AG154" s="162"/>
      <c r="AH154" s="162"/>
      <c r="AI154" s="162"/>
      <c r="AJ154" s="162"/>
      <c r="AK154" s="162">
        <f>Tabela133914[[#This Row],[Categoria]]</f>
        <v>0</v>
      </c>
      <c r="AL154" s="162"/>
      <c r="AM154" s="162"/>
      <c r="AN154" s="162"/>
      <c r="AO154" s="162"/>
      <c r="AP154" s="150" t="str">
        <f t="shared" si="8"/>
        <v/>
      </c>
    </row>
    <row r="155" spans="1:42" s="144" customFormat="1" x14ac:dyDescent="0.25">
      <c r="A155" s="156"/>
      <c r="B155" s="154"/>
      <c r="C155" s="155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50" t="str">
        <f t="shared" si="6"/>
        <v/>
      </c>
      <c r="P155" s="154"/>
      <c r="Q155" s="155" t="str">
        <f>IF(Tabela133914[[#This Row],[Diagnóstico]]="Não Prenha",Tabela133914[[#This Row],[Vaca]],"-")</f>
        <v>-</v>
      </c>
      <c r="R155" s="162" t="str">
        <f>IF(Tabela133914[[#This Row],[Diagnóstico]]="Não Prenha",Tabela133914[[#This Row],[E.C.C DG]],"-")</f>
        <v>-</v>
      </c>
      <c r="S155" s="162"/>
      <c r="T155" s="162" t="str">
        <f>IF(Tabela133914[[#This Row],[Diagnóstico]]="Não Prenha",Tabela133914[[#This Row],[E.C.C. IA]],"-")</f>
        <v>-</v>
      </c>
      <c r="U155" s="162" t="str">
        <f>IF(Tabela133914[[#This Row],[Diagnóstico]]="Não Prenha",Tabela133914[[#This Row],[Raça IA]],"-")</f>
        <v>-</v>
      </c>
      <c r="V155" s="162"/>
      <c r="W155" s="162">
        <f>Tabela133914[[#This Row],[Categoria]]</f>
        <v>0</v>
      </c>
      <c r="X155" s="162"/>
      <c r="Y155" s="162"/>
      <c r="Z155" s="162"/>
      <c r="AA155" s="162"/>
      <c r="AB155" s="150" t="str">
        <f t="shared" si="7"/>
        <v/>
      </c>
      <c r="AD155" s="154"/>
      <c r="AE155" s="155" t="str">
        <f>IF(Tabela131241015[[#This Row],[Diagnóstico]]="Não Prenha ",Tabela133914[[#This Row],[Vaca]],"-")</f>
        <v>-</v>
      </c>
      <c r="AF155" s="162"/>
      <c r="AG155" s="162"/>
      <c r="AH155" s="162"/>
      <c r="AI155" s="162"/>
      <c r="AJ155" s="162"/>
      <c r="AK155" s="162">
        <f>Tabela133914[[#This Row],[Categoria]]</f>
        <v>0</v>
      </c>
      <c r="AL155" s="162"/>
      <c r="AM155" s="162"/>
      <c r="AN155" s="162"/>
      <c r="AO155" s="162"/>
      <c r="AP155" s="150" t="str">
        <f t="shared" si="8"/>
        <v/>
      </c>
    </row>
    <row r="156" spans="1:42" s="144" customFormat="1" x14ac:dyDescent="0.25">
      <c r="A156" s="156"/>
      <c r="B156" s="154"/>
      <c r="C156" s="155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50" t="str">
        <f t="shared" si="6"/>
        <v/>
      </c>
      <c r="P156" s="154"/>
      <c r="Q156" s="155" t="str">
        <f>IF(Tabela133914[[#This Row],[Diagnóstico]]="Não Prenha",Tabela133914[[#This Row],[Vaca]],"-")</f>
        <v>-</v>
      </c>
      <c r="R156" s="162" t="str">
        <f>IF(Tabela133914[[#This Row],[Diagnóstico]]="Não Prenha",Tabela133914[[#This Row],[E.C.C DG]],"-")</f>
        <v>-</v>
      </c>
      <c r="S156" s="162"/>
      <c r="T156" s="162" t="str">
        <f>IF(Tabela133914[[#This Row],[Diagnóstico]]="Não Prenha",Tabela133914[[#This Row],[E.C.C. IA]],"-")</f>
        <v>-</v>
      </c>
      <c r="U156" s="162" t="str">
        <f>IF(Tabela133914[[#This Row],[Diagnóstico]]="Não Prenha",Tabela133914[[#This Row],[Raça IA]],"-")</f>
        <v>-</v>
      </c>
      <c r="V156" s="162"/>
      <c r="W156" s="162">
        <f>Tabela133914[[#This Row],[Categoria]]</f>
        <v>0</v>
      </c>
      <c r="X156" s="162"/>
      <c r="Y156" s="162"/>
      <c r="Z156" s="162"/>
      <c r="AA156" s="162"/>
      <c r="AB156" s="150" t="str">
        <f t="shared" si="7"/>
        <v/>
      </c>
      <c r="AD156" s="154"/>
      <c r="AE156" s="155" t="str">
        <f>IF(Tabela131241015[[#This Row],[Diagnóstico]]="Não Prenha ",Tabela133914[[#This Row],[Vaca]],"-")</f>
        <v>-</v>
      </c>
      <c r="AF156" s="162"/>
      <c r="AG156" s="162"/>
      <c r="AH156" s="162"/>
      <c r="AI156" s="162"/>
      <c r="AJ156" s="162"/>
      <c r="AK156" s="162">
        <f>Tabela133914[[#This Row],[Categoria]]</f>
        <v>0</v>
      </c>
      <c r="AL156" s="162"/>
      <c r="AM156" s="162"/>
      <c r="AN156" s="162"/>
      <c r="AO156" s="162"/>
      <c r="AP156" s="150" t="str">
        <f t="shared" si="8"/>
        <v/>
      </c>
    </row>
    <row r="157" spans="1:42" s="144" customFormat="1" x14ac:dyDescent="0.25">
      <c r="A157" s="156"/>
      <c r="B157" s="154"/>
      <c r="C157" s="155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50" t="str">
        <f t="shared" si="6"/>
        <v/>
      </c>
      <c r="P157" s="154"/>
      <c r="Q157" s="155" t="str">
        <f>IF(Tabela133914[[#This Row],[Diagnóstico]]="Não Prenha",Tabela133914[[#This Row],[Vaca]],"-")</f>
        <v>-</v>
      </c>
      <c r="R157" s="162" t="str">
        <f>IF(Tabela133914[[#This Row],[Diagnóstico]]="Não Prenha",Tabela133914[[#This Row],[E.C.C DG]],"-")</f>
        <v>-</v>
      </c>
      <c r="S157" s="162"/>
      <c r="T157" s="162" t="str">
        <f>IF(Tabela133914[[#This Row],[Diagnóstico]]="Não Prenha",Tabela133914[[#This Row],[E.C.C. IA]],"-")</f>
        <v>-</v>
      </c>
      <c r="U157" s="162" t="str">
        <f>IF(Tabela133914[[#This Row],[Diagnóstico]]="Não Prenha",Tabela133914[[#This Row],[Raça IA]],"-")</f>
        <v>-</v>
      </c>
      <c r="V157" s="162"/>
      <c r="W157" s="162">
        <f>Tabela133914[[#This Row],[Categoria]]</f>
        <v>0</v>
      </c>
      <c r="X157" s="162"/>
      <c r="Y157" s="162"/>
      <c r="Z157" s="162"/>
      <c r="AA157" s="162"/>
      <c r="AB157" s="150" t="str">
        <f t="shared" si="7"/>
        <v/>
      </c>
      <c r="AD157" s="154"/>
      <c r="AE157" s="155" t="str">
        <f>IF(Tabela131241015[[#This Row],[Diagnóstico]]="Não Prenha ",Tabela133914[[#This Row],[Vaca]],"-")</f>
        <v>-</v>
      </c>
      <c r="AF157" s="162"/>
      <c r="AG157" s="162"/>
      <c r="AH157" s="162"/>
      <c r="AI157" s="162"/>
      <c r="AJ157" s="162"/>
      <c r="AK157" s="162">
        <f>Tabela133914[[#This Row],[Categoria]]</f>
        <v>0</v>
      </c>
      <c r="AL157" s="162"/>
      <c r="AM157" s="162"/>
      <c r="AN157" s="162"/>
      <c r="AO157" s="162"/>
      <c r="AP157" s="150" t="str">
        <f t="shared" si="8"/>
        <v/>
      </c>
    </row>
    <row r="158" spans="1:42" s="144" customFormat="1" x14ac:dyDescent="0.25">
      <c r="A158" s="156"/>
      <c r="B158" s="154"/>
      <c r="C158" s="155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50" t="str">
        <f t="shared" si="6"/>
        <v/>
      </c>
      <c r="P158" s="154"/>
      <c r="Q158" s="155" t="str">
        <f>IF(Tabela133914[[#This Row],[Diagnóstico]]="Não Prenha",Tabela133914[[#This Row],[Vaca]],"-")</f>
        <v>-</v>
      </c>
      <c r="R158" s="162" t="str">
        <f>IF(Tabela133914[[#This Row],[Diagnóstico]]="Não Prenha",Tabela133914[[#This Row],[E.C.C DG]],"-")</f>
        <v>-</v>
      </c>
      <c r="S158" s="162"/>
      <c r="T158" s="162" t="str">
        <f>IF(Tabela133914[[#This Row],[Diagnóstico]]="Não Prenha",Tabela133914[[#This Row],[E.C.C. IA]],"-")</f>
        <v>-</v>
      </c>
      <c r="U158" s="162" t="str">
        <f>IF(Tabela133914[[#This Row],[Diagnóstico]]="Não Prenha",Tabela133914[[#This Row],[Raça IA]],"-")</f>
        <v>-</v>
      </c>
      <c r="V158" s="162"/>
      <c r="W158" s="162">
        <f>Tabela133914[[#This Row],[Categoria]]</f>
        <v>0</v>
      </c>
      <c r="X158" s="162"/>
      <c r="Y158" s="162"/>
      <c r="Z158" s="162"/>
      <c r="AA158" s="162"/>
      <c r="AB158" s="150" t="str">
        <f t="shared" si="7"/>
        <v/>
      </c>
      <c r="AD158" s="154"/>
      <c r="AE158" s="155" t="str">
        <f>IF(Tabela131241015[[#This Row],[Diagnóstico]]="Não Prenha ",Tabela133914[[#This Row],[Vaca]],"-")</f>
        <v>-</v>
      </c>
      <c r="AF158" s="162"/>
      <c r="AG158" s="162"/>
      <c r="AH158" s="162"/>
      <c r="AI158" s="162"/>
      <c r="AJ158" s="162"/>
      <c r="AK158" s="162">
        <f>Tabela133914[[#This Row],[Categoria]]</f>
        <v>0</v>
      </c>
      <c r="AL158" s="162"/>
      <c r="AM158" s="162"/>
      <c r="AN158" s="162"/>
      <c r="AO158" s="162"/>
      <c r="AP158" s="150" t="str">
        <f t="shared" si="8"/>
        <v/>
      </c>
    </row>
    <row r="159" spans="1:42" s="144" customFormat="1" x14ac:dyDescent="0.25">
      <c r="A159" s="156"/>
      <c r="B159" s="154"/>
      <c r="C159" s="155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50" t="str">
        <f t="shared" si="6"/>
        <v/>
      </c>
      <c r="P159" s="154"/>
      <c r="Q159" s="155" t="str">
        <f>IF(Tabela133914[[#This Row],[Diagnóstico]]="Não Prenha",Tabela133914[[#This Row],[Vaca]],"-")</f>
        <v>-</v>
      </c>
      <c r="R159" s="162" t="str">
        <f>IF(Tabela133914[[#This Row],[Diagnóstico]]="Não Prenha",Tabela133914[[#This Row],[E.C.C DG]],"-")</f>
        <v>-</v>
      </c>
      <c r="S159" s="162"/>
      <c r="T159" s="162" t="str">
        <f>IF(Tabela133914[[#This Row],[Diagnóstico]]="Não Prenha",Tabela133914[[#This Row],[E.C.C. IA]],"-")</f>
        <v>-</v>
      </c>
      <c r="U159" s="162" t="str">
        <f>IF(Tabela133914[[#This Row],[Diagnóstico]]="Não Prenha",Tabela133914[[#This Row],[Raça IA]],"-")</f>
        <v>-</v>
      </c>
      <c r="V159" s="162"/>
      <c r="W159" s="162">
        <f>Tabela133914[[#This Row],[Categoria]]</f>
        <v>0</v>
      </c>
      <c r="X159" s="162"/>
      <c r="Y159" s="162"/>
      <c r="Z159" s="162"/>
      <c r="AA159" s="162"/>
      <c r="AB159" s="150" t="str">
        <f t="shared" si="7"/>
        <v/>
      </c>
      <c r="AD159" s="154"/>
      <c r="AE159" s="155" t="str">
        <f>IF(Tabela131241015[[#This Row],[Diagnóstico]]="Não Prenha ",Tabela133914[[#This Row],[Vaca]],"-")</f>
        <v>-</v>
      </c>
      <c r="AF159" s="162"/>
      <c r="AG159" s="162"/>
      <c r="AH159" s="162"/>
      <c r="AI159" s="162"/>
      <c r="AJ159" s="162"/>
      <c r="AK159" s="162">
        <f>Tabela133914[[#This Row],[Categoria]]</f>
        <v>0</v>
      </c>
      <c r="AL159" s="162"/>
      <c r="AM159" s="162"/>
      <c r="AN159" s="162"/>
      <c r="AO159" s="162"/>
      <c r="AP159" s="150" t="str">
        <f t="shared" si="8"/>
        <v/>
      </c>
    </row>
    <row r="160" spans="1:42" s="144" customFormat="1" x14ac:dyDescent="0.25">
      <c r="A160" s="156"/>
      <c r="B160" s="154"/>
      <c r="C160" s="155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50" t="str">
        <f t="shared" si="6"/>
        <v/>
      </c>
      <c r="P160" s="154"/>
      <c r="Q160" s="155" t="str">
        <f>IF(Tabela133914[[#This Row],[Diagnóstico]]="Não Prenha",Tabela133914[[#This Row],[Vaca]],"-")</f>
        <v>-</v>
      </c>
      <c r="R160" s="162" t="str">
        <f>IF(Tabela133914[[#This Row],[Diagnóstico]]="Não Prenha",Tabela133914[[#This Row],[E.C.C DG]],"-")</f>
        <v>-</v>
      </c>
      <c r="S160" s="162"/>
      <c r="T160" s="162" t="str">
        <f>IF(Tabela133914[[#This Row],[Diagnóstico]]="Não Prenha",Tabela133914[[#This Row],[E.C.C. IA]],"-")</f>
        <v>-</v>
      </c>
      <c r="U160" s="162" t="str">
        <f>IF(Tabela133914[[#This Row],[Diagnóstico]]="Não Prenha",Tabela133914[[#This Row],[Raça IA]],"-")</f>
        <v>-</v>
      </c>
      <c r="V160" s="162"/>
      <c r="W160" s="162">
        <f>Tabela133914[[#This Row],[Categoria]]</f>
        <v>0</v>
      </c>
      <c r="X160" s="162"/>
      <c r="Y160" s="162"/>
      <c r="Z160" s="162"/>
      <c r="AA160" s="162"/>
      <c r="AB160" s="150" t="str">
        <f t="shared" si="7"/>
        <v/>
      </c>
      <c r="AD160" s="154"/>
      <c r="AE160" s="155" t="str">
        <f>IF(Tabela131241015[[#This Row],[Diagnóstico]]="Não Prenha ",Tabela133914[[#This Row],[Vaca]],"-")</f>
        <v>-</v>
      </c>
      <c r="AF160" s="162"/>
      <c r="AG160" s="162"/>
      <c r="AH160" s="162"/>
      <c r="AI160" s="162"/>
      <c r="AJ160" s="162"/>
      <c r="AK160" s="162">
        <f>Tabela133914[[#This Row],[Categoria]]</f>
        <v>0</v>
      </c>
      <c r="AL160" s="162"/>
      <c r="AM160" s="162"/>
      <c r="AN160" s="162"/>
      <c r="AO160" s="162"/>
      <c r="AP160" s="150" t="str">
        <f t="shared" si="8"/>
        <v/>
      </c>
    </row>
    <row r="161" spans="1:42" s="144" customFormat="1" x14ac:dyDescent="0.25">
      <c r="A161" s="156"/>
      <c r="B161" s="154"/>
      <c r="C161" s="155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50" t="str">
        <f t="shared" si="6"/>
        <v/>
      </c>
      <c r="P161" s="154"/>
      <c r="Q161" s="155" t="str">
        <f>IF(Tabela133914[[#This Row],[Diagnóstico]]="Não Prenha",Tabela133914[[#This Row],[Vaca]],"-")</f>
        <v>-</v>
      </c>
      <c r="R161" s="162" t="str">
        <f>IF(Tabela133914[[#This Row],[Diagnóstico]]="Não Prenha",Tabela133914[[#This Row],[E.C.C DG]],"-")</f>
        <v>-</v>
      </c>
      <c r="S161" s="162"/>
      <c r="T161" s="162" t="str">
        <f>IF(Tabela133914[[#This Row],[Diagnóstico]]="Não Prenha",Tabela133914[[#This Row],[E.C.C. IA]],"-")</f>
        <v>-</v>
      </c>
      <c r="U161" s="162" t="str">
        <f>IF(Tabela133914[[#This Row],[Diagnóstico]]="Não Prenha",Tabela133914[[#This Row],[Raça IA]],"-")</f>
        <v>-</v>
      </c>
      <c r="V161" s="162"/>
      <c r="W161" s="162">
        <f>Tabela133914[[#This Row],[Categoria]]</f>
        <v>0</v>
      </c>
      <c r="X161" s="162"/>
      <c r="Y161" s="162"/>
      <c r="Z161" s="162"/>
      <c r="AA161" s="162"/>
      <c r="AB161" s="150" t="str">
        <f t="shared" si="7"/>
        <v/>
      </c>
      <c r="AD161" s="154"/>
      <c r="AE161" s="155" t="str">
        <f>IF(Tabela131241015[[#This Row],[Diagnóstico]]="Não Prenha ",Tabela133914[[#This Row],[Vaca]],"-")</f>
        <v>-</v>
      </c>
      <c r="AF161" s="162"/>
      <c r="AG161" s="162"/>
      <c r="AH161" s="162"/>
      <c r="AI161" s="162"/>
      <c r="AJ161" s="162"/>
      <c r="AK161" s="162">
        <f>Tabela133914[[#This Row],[Categoria]]</f>
        <v>0</v>
      </c>
      <c r="AL161" s="162"/>
      <c r="AM161" s="162"/>
      <c r="AN161" s="162"/>
      <c r="AO161" s="162"/>
      <c r="AP161" s="150" t="str">
        <f t="shared" si="8"/>
        <v/>
      </c>
    </row>
    <row r="162" spans="1:42" s="144" customFormat="1" x14ac:dyDescent="0.25">
      <c r="A162" s="156"/>
      <c r="B162" s="154"/>
      <c r="C162" s="155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50" t="str">
        <f t="shared" si="6"/>
        <v/>
      </c>
      <c r="P162" s="154"/>
      <c r="Q162" s="155" t="str">
        <f>IF(Tabela133914[[#This Row],[Diagnóstico]]="Não Prenha",Tabela133914[[#This Row],[Vaca]],"-")</f>
        <v>-</v>
      </c>
      <c r="R162" s="162" t="str">
        <f>IF(Tabela133914[[#This Row],[Diagnóstico]]="Não Prenha",Tabela133914[[#This Row],[E.C.C DG]],"-")</f>
        <v>-</v>
      </c>
      <c r="S162" s="162"/>
      <c r="T162" s="162" t="str">
        <f>IF(Tabela133914[[#This Row],[Diagnóstico]]="Não Prenha",Tabela133914[[#This Row],[E.C.C. IA]],"-")</f>
        <v>-</v>
      </c>
      <c r="U162" s="162" t="str">
        <f>IF(Tabela133914[[#This Row],[Diagnóstico]]="Não Prenha",Tabela133914[[#This Row],[Raça IA]],"-")</f>
        <v>-</v>
      </c>
      <c r="V162" s="162"/>
      <c r="W162" s="162">
        <f>Tabela133914[[#This Row],[Categoria]]</f>
        <v>0</v>
      </c>
      <c r="X162" s="162"/>
      <c r="Y162" s="162"/>
      <c r="Z162" s="162"/>
      <c r="AA162" s="162"/>
      <c r="AB162" s="150" t="str">
        <f t="shared" si="7"/>
        <v/>
      </c>
      <c r="AD162" s="154"/>
      <c r="AE162" s="155" t="str">
        <f>IF(Tabela131241015[[#This Row],[Diagnóstico]]="Não Prenha ",Tabela133914[[#This Row],[Vaca]],"-")</f>
        <v>-</v>
      </c>
      <c r="AF162" s="162"/>
      <c r="AG162" s="162"/>
      <c r="AH162" s="162"/>
      <c r="AI162" s="162"/>
      <c r="AJ162" s="162"/>
      <c r="AK162" s="162">
        <f>Tabela133914[[#This Row],[Categoria]]</f>
        <v>0</v>
      </c>
      <c r="AL162" s="162"/>
      <c r="AM162" s="162"/>
      <c r="AN162" s="162"/>
      <c r="AO162" s="162"/>
      <c r="AP162" s="150" t="str">
        <f t="shared" si="8"/>
        <v/>
      </c>
    </row>
    <row r="163" spans="1:42" s="144" customFormat="1" x14ac:dyDescent="0.25">
      <c r="A163" s="156"/>
      <c r="B163" s="154"/>
      <c r="C163" s="155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50" t="str">
        <f t="shared" si="6"/>
        <v/>
      </c>
      <c r="P163" s="154"/>
      <c r="Q163" s="155" t="str">
        <f>IF(Tabela133914[[#This Row],[Diagnóstico]]="Não Prenha",Tabela133914[[#This Row],[Vaca]],"-")</f>
        <v>-</v>
      </c>
      <c r="R163" s="162" t="str">
        <f>IF(Tabela133914[[#This Row],[Diagnóstico]]="Não Prenha",Tabela133914[[#This Row],[E.C.C DG]],"-")</f>
        <v>-</v>
      </c>
      <c r="S163" s="162"/>
      <c r="T163" s="162" t="str">
        <f>IF(Tabela133914[[#This Row],[Diagnóstico]]="Não Prenha",Tabela133914[[#This Row],[E.C.C. IA]],"-")</f>
        <v>-</v>
      </c>
      <c r="U163" s="162" t="str">
        <f>IF(Tabela133914[[#This Row],[Diagnóstico]]="Não Prenha",Tabela133914[[#This Row],[Raça IA]],"-")</f>
        <v>-</v>
      </c>
      <c r="V163" s="162"/>
      <c r="W163" s="162">
        <f>Tabela133914[[#This Row],[Categoria]]</f>
        <v>0</v>
      </c>
      <c r="X163" s="162"/>
      <c r="Y163" s="162"/>
      <c r="Z163" s="162"/>
      <c r="AA163" s="162"/>
      <c r="AB163" s="150" t="str">
        <f t="shared" si="7"/>
        <v/>
      </c>
      <c r="AD163" s="154"/>
      <c r="AE163" s="155" t="str">
        <f>IF(Tabela131241015[[#This Row],[Diagnóstico]]="Não Prenha ",Tabela133914[[#This Row],[Vaca]],"-")</f>
        <v>-</v>
      </c>
      <c r="AF163" s="162"/>
      <c r="AG163" s="162"/>
      <c r="AH163" s="162"/>
      <c r="AI163" s="162"/>
      <c r="AJ163" s="162"/>
      <c r="AK163" s="162">
        <f>Tabela133914[[#This Row],[Categoria]]</f>
        <v>0</v>
      </c>
      <c r="AL163" s="162"/>
      <c r="AM163" s="162"/>
      <c r="AN163" s="162"/>
      <c r="AO163" s="162"/>
      <c r="AP163" s="150" t="str">
        <f t="shared" si="8"/>
        <v/>
      </c>
    </row>
    <row r="164" spans="1:42" s="144" customFormat="1" x14ac:dyDescent="0.25">
      <c r="A164" s="156"/>
      <c r="B164" s="154"/>
      <c r="C164" s="155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50" t="str">
        <f t="shared" si="6"/>
        <v/>
      </c>
      <c r="P164" s="154"/>
      <c r="Q164" s="155" t="str">
        <f>IF(Tabela133914[[#This Row],[Diagnóstico]]="Não Prenha",Tabela133914[[#This Row],[Vaca]],"-")</f>
        <v>-</v>
      </c>
      <c r="R164" s="162" t="str">
        <f>IF(Tabela133914[[#This Row],[Diagnóstico]]="Não Prenha",Tabela133914[[#This Row],[E.C.C DG]],"-")</f>
        <v>-</v>
      </c>
      <c r="S164" s="162"/>
      <c r="T164" s="162" t="str">
        <f>IF(Tabela133914[[#This Row],[Diagnóstico]]="Não Prenha",Tabela133914[[#This Row],[E.C.C. IA]],"-")</f>
        <v>-</v>
      </c>
      <c r="U164" s="162" t="str">
        <f>IF(Tabela133914[[#This Row],[Diagnóstico]]="Não Prenha",Tabela133914[[#This Row],[Raça IA]],"-")</f>
        <v>-</v>
      </c>
      <c r="V164" s="162"/>
      <c r="W164" s="162">
        <f>Tabela133914[[#This Row],[Categoria]]</f>
        <v>0</v>
      </c>
      <c r="X164" s="162"/>
      <c r="Y164" s="162"/>
      <c r="Z164" s="162"/>
      <c r="AA164" s="162"/>
      <c r="AB164" s="150" t="str">
        <f t="shared" si="7"/>
        <v/>
      </c>
      <c r="AD164" s="154"/>
      <c r="AE164" s="155" t="str">
        <f>IF(Tabela131241015[[#This Row],[Diagnóstico]]="Não Prenha ",Tabela133914[[#This Row],[Vaca]],"-")</f>
        <v>-</v>
      </c>
      <c r="AF164" s="162"/>
      <c r="AG164" s="162"/>
      <c r="AH164" s="162"/>
      <c r="AI164" s="162"/>
      <c r="AJ164" s="162"/>
      <c r="AK164" s="162">
        <f>Tabela133914[[#This Row],[Categoria]]</f>
        <v>0</v>
      </c>
      <c r="AL164" s="162"/>
      <c r="AM164" s="162"/>
      <c r="AN164" s="162"/>
      <c r="AO164" s="162"/>
      <c r="AP164" s="150" t="str">
        <f t="shared" si="8"/>
        <v/>
      </c>
    </row>
    <row r="165" spans="1:42" s="144" customFormat="1" x14ac:dyDescent="0.25">
      <c r="A165" s="156"/>
      <c r="B165" s="154"/>
      <c r="C165" s="155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50" t="str">
        <f t="shared" si="6"/>
        <v/>
      </c>
      <c r="P165" s="154"/>
      <c r="Q165" s="155" t="str">
        <f>IF(Tabela133914[[#This Row],[Diagnóstico]]="Não Prenha",Tabela133914[[#This Row],[Vaca]],"-")</f>
        <v>-</v>
      </c>
      <c r="R165" s="162" t="str">
        <f>IF(Tabela133914[[#This Row],[Diagnóstico]]="Não Prenha",Tabela133914[[#This Row],[E.C.C DG]],"-")</f>
        <v>-</v>
      </c>
      <c r="S165" s="162"/>
      <c r="T165" s="162" t="str">
        <f>IF(Tabela133914[[#This Row],[Diagnóstico]]="Não Prenha",Tabela133914[[#This Row],[E.C.C. IA]],"-")</f>
        <v>-</v>
      </c>
      <c r="U165" s="162" t="str">
        <f>IF(Tabela133914[[#This Row],[Diagnóstico]]="Não Prenha",Tabela133914[[#This Row],[Raça IA]],"-")</f>
        <v>-</v>
      </c>
      <c r="V165" s="162"/>
      <c r="W165" s="162">
        <f>Tabela133914[[#This Row],[Categoria]]</f>
        <v>0</v>
      </c>
      <c r="X165" s="162"/>
      <c r="Y165" s="162"/>
      <c r="Z165" s="162"/>
      <c r="AA165" s="162"/>
      <c r="AB165" s="150" t="str">
        <f t="shared" si="7"/>
        <v/>
      </c>
      <c r="AD165" s="154"/>
      <c r="AE165" s="155" t="str">
        <f>IF(Tabela131241015[[#This Row],[Diagnóstico]]="Não Prenha ",Tabela133914[[#This Row],[Vaca]],"-")</f>
        <v>-</v>
      </c>
      <c r="AF165" s="162"/>
      <c r="AG165" s="162"/>
      <c r="AH165" s="162"/>
      <c r="AI165" s="162"/>
      <c r="AJ165" s="162"/>
      <c r="AK165" s="162">
        <f>Tabela133914[[#This Row],[Categoria]]</f>
        <v>0</v>
      </c>
      <c r="AL165" s="162"/>
      <c r="AM165" s="162"/>
      <c r="AN165" s="162"/>
      <c r="AO165" s="162"/>
      <c r="AP165" s="150" t="str">
        <f t="shared" si="8"/>
        <v/>
      </c>
    </row>
    <row r="166" spans="1:42" s="144" customFormat="1" x14ac:dyDescent="0.25">
      <c r="A166" s="156"/>
      <c r="B166" s="154"/>
      <c r="C166" s="155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50" t="str">
        <f t="shared" si="6"/>
        <v/>
      </c>
      <c r="P166" s="154"/>
      <c r="Q166" s="155" t="str">
        <f>IF(Tabela133914[[#This Row],[Diagnóstico]]="Não Prenha",Tabela133914[[#This Row],[Vaca]],"-")</f>
        <v>-</v>
      </c>
      <c r="R166" s="162" t="str">
        <f>IF(Tabela133914[[#This Row],[Diagnóstico]]="Não Prenha",Tabela133914[[#This Row],[E.C.C DG]],"-")</f>
        <v>-</v>
      </c>
      <c r="S166" s="162"/>
      <c r="T166" s="162" t="str">
        <f>IF(Tabela133914[[#This Row],[Diagnóstico]]="Não Prenha",Tabela133914[[#This Row],[E.C.C. IA]],"-")</f>
        <v>-</v>
      </c>
      <c r="U166" s="162" t="str">
        <f>IF(Tabela133914[[#This Row],[Diagnóstico]]="Não Prenha",Tabela133914[[#This Row],[Raça IA]],"-")</f>
        <v>-</v>
      </c>
      <c r="V166" s="162"/>
      <c r="W166" s="162">
        <f>Tabela133914[[#This Row],[Categoria]]</f>
        <v>0</v>
      </c>
      <c r="X166" s="162"/>
      <c r="Y166" s="162"/>
      <c r="Z166" s="162"/>
      <c r="AA166" s="162"/>
      <c r="AB166" s="150" t="str">
        <f t="shared" si="7"/>
        <v/>
      </c>
      <c r="AD166" s="154"/>
      <c r="AE166" s="155" t="str">
        <f>IF(Tabela131241015[[#This Row],[Diagnóstico]]="Não Prenha ",Tabela133914[[#This Row],[Vaca]],"-")</f>
        <v>-</v>
      </c>
      <c r="AF166" s="162"/>
      <c r="AG166" s="162"/>
      <c r="AH166" s="162"/>
      <c r="AI166" s="162"/>
      <c r="AJ166" s="162"/>
      <c r="AK166" s="162">
        <f>Tabela133914[[#This Row],[Categoria]]</f>
        <v>0</v>
      </c>
      <c r="AL166" s="162"/>
      <c r="AM166" s="162"/>
      <c r="AN166" s="162"/>
      <c r="AO166" s="162"/>
      <c r="AP166" s="150" t="str">
        <f t="shared" si="8"/>
        <v/>
      </c>
    </row>
    <row r="167" spans="1:42" s="144" customFormat="1" x14ac:dyDescent="0.25">
      <c r="A167" s="156"/>
      <c r="B167" s="154"/>
      <c r="C167" s="155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50" t="str">
        <f t="shared" si="6"/>
        <v/>
      </c>
      <c r="P167" s="154"/>
      <c r="Q167" s="155" t="str">
        <f>IF(Tabela133914[[#This Row],[Diagnóstico]]="Não Prenha",Tabela133914[[#This Row],[Vaca]],"-")</f>
        <v>-</v>
      </c>
      <c r="R167" s="162" t="str">
        <f>IF(Tabela133914[[#This Row],[Diagnóstico]]="Não Prenha",Tabela133914[[#This Row],[E.C.C DG]],"-")</f>
        <v>-</v>
      </c>
      <c r="S167" s="162"/>
      <c r="T167" s="162" t="str">
        <f>IF(Tabela133914[[#This Row],[Diagnóstico]]="Não Prenha",Tabela133914[[#This Row],[E.C.C. IA]],"-")</f>
        <v>-</v>
      </c>
      <c r="U167" s="162" t="str">
        <f>IF(Tabela133914[[#This Row],[Diagnóstico]]="Não Prenha",Tabela133914[[#This Row],[Raça IA]],"-")</f>
        <v>-</v>
      </c>
      <c r="V167" s="162"/>
      <c r="W167" s="162">
        <f>Tabela133914[[#This Row],[Categoria]]</f>
        <v>0</v>
      </c>
      <c r="X167" s="162"/>
      <c r="Y167" s="162"/>
      <c r="Z167" s="162"/>
      <c r="AA167" s="162"/>
      <c r="AB167" s="150" t="str">
        <f t="shared" si="7"/>
        <v/>
      </c>
      <c r="AD167" s="154"/>
      <c r="AE167" s="155" t="str">
        <f>IF(Tabela131241015[[#This Row],[Diagnóstico]]="Não Prenha ",Tabela133914[[#This Row],[Vaca]],"-")</f>
        <v>-</v>
      </c>
      <c r="AF167" s="162"/>
      <c r="AG167" s="162"/>
      <c r="AH167" s="162"/>
      <c r="AI167" s="162"/>
      <c r="AJ167" s="162"/>
      <c r="AK167" s="162">
        <f>Tabela133914[[#This Row],[Categoria]]</f>
        <v>0</v>
      </c>
      <c r="AL167" s="162"/>
      <c r="AM167" s="162"/>
      <c r="AN167" s="162"/>
      <c r="AO167" s="162"/>
      <c r="AP167" s="150" t="str">
        <f t="shared" si="8"/>
        <v/>
      </c>
    </row>
    <row r="168" spans="1:42" s="144" customFormat="1" x14ac:dyDescent="0.25">
      <c r="A168" s="156"/>
      <c r="B168" s="154"/>
      <c r="C168" s="155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50" t="str">
        <f t="shared" si="6"/>
        <v/>
      </c>
      <c r="P168" s="154"/>
      <c r="Q168" s="155" t="str">
        <f>IF(Tabela133914[[#This Row],[Diagnóstico]]="Não Prenha",Tabela133914[[#This Row],[Vaca]],"-")</f>
        <v>-</v>
      </c>
      <c r="R168" s="162" t="str">
        <f>IF(Tabela133914[[#This Row],[Diagnóstico]]="Não Prenha",Tabela133914[[#This Row],[E.C.C DG]],"-")</f>
        <v>-</v>
      </c>
      <c r="S168" s="162"/>
      <c r="T168" s="162" t="str">
        <f>IF(Tabela133914[[#This Row],[Diagnóstico]]="Não Prenha",Tabela133914[[#This Row],[E.C.C. IA]],"-")</f>
        <v>-</v>
      </c>
      <c r="U168" s="162" t="str">
        <f>IF(Tabela133914[[#This Row],[Diagnóstico]]="Não Prenha",Tabela133914[[#This Row],[Raça IA]],"-")</f>
        <v>-</v>
      </c>
      <c r="V168" s="162"/>
      <c r="W168" s="162">
        <f>Tabela133914[[#This Row],[Categoria]]</f>
        <v>0</v>
      </c>
      <c r="X168" s="162"/>
      <c r="Y168" s="162"/>
      <c r="Z168" s="162"/>
      <c r="AA168" s="162"/>
      <c r="AB168" s="150" t="str">
        <f t="shared" si="7"/>
        <v/>
      </c>
      <c r="AD168" s="154"/>
      <c r="AE168" s="155" t="str">
        <f>IF(Tabela131241015[[#This Row],[Diagnóstico]]="Não Prenha ",Tabela133914[[#This Row],[Vaca]],"-")</f>
        <v>-</v>
      </c>
      <c r="AF168" s="162"/>
      <c r="AG168" s="162"/>
      <c r="AH168" s="162"/>
      <c r="AI168" s="162"/>
      <c r="AJ168" s="162"/>
      <c r="AK168" s="162">
        <f>Tabela133914[[#This Row],[Categoria]]</f>
        <v>0</v>
      </c>
      <c r="AL168" s="162"/>
      <c r="AM168" s="162"/>
      <c r="AN168" s="162"/>
      <c r="AO168" s="162"/>
      <c r="AP168" s="150" t="str">
        <f t="shared" si="8"/>
        <v/>
      </c>
    </row>
    <row r="169" spans="1:42" s="144" customFormat="1" x14ac:dyDescent="0.25">
      <c r="A169" s="156"/>
      <c r="B169" s="154"/>
      <c r="C169" s="155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50" t="str">
        <f t="shared" si="6"/>
        <v/>
      </c>
      <c r="P169" s="154"/>
      <c r="Q169" s="155" t="str">
        <f>IF(Tabela133914[[#This Row],[Diagnóstico]]="Não Prenha",Tabela133914[[#This Row],[Vaca]],"-")</f>
        <v>-</v>
      </c>
      <c r="R169" s="162" t="str">
        <f>IF(Tabela133914[[#This Row],[Diagnóstico]]="Não Prenha",Tabela133914[[#This Row],[E.C.C DG]],"-")</f>
        <v>-</v>
      </c>
      <c r="S169" s="162"/>
      <c r="T169" s="162" t="str">
        <f>IF(Tabela133914[[#This Row],[Diagnóstico]]="Não Prenha",Tabela133914[[#This Row],[E.C.C. IA]],"-")</f>
        <v>-</v>
      </c>
      <c r="U169" s="162" t="str">
        <f>IF(Tabela133914[[#This Row],[Diagnóstico]]="Não Prenha",Tabela133914[[#This Row],[Raça IA]],"-")</f>
        <v>-</v>
      </c>
      <c r="V169" s="162"/>
      <c r="W169" s="162">
        <f>Tabela133914[[#This Row],[Categoria]]</f>
        <v>0</v>
      </c>
      <c r="X169" s="162"/>
      <c r="Y169" s="162"/>
      <c r="Z169" s="162"/>
      <c r="AA169" s="162"/>
      <c r="AB169" s="150" t="str">
        <f t="shared" si="7"/>
        <v/>
      </c>
      <c r="AD169" s="154"/>
      <c r="AE169" s="155" t="str">
        <f>IF(Tabela131241015[[#This Row],[Diagnóstico]]="Não Prenha ",Tabela133914[[#This Row],[Vaca]],"-")</f>
        <v>-</v>
      </c>
      <c r="AF169" s="162"/>
      <c r="AG169" s="162"/>
      <c r="AH169" s="162"/>
      <c r="AI169" s="162"/>
      <c r="AJ169" s="162"/>
      <c r="AK169" s="162">
        <f>Tabela133914[[#This Row],[Categoria]]</f>
        <v>0</v>
      </c>
      <c r="AL169" s="162"/>
      <c r="AM169" s="162"/>
      <c r="AN169" s="162"/>
      <c r="AO169" s="162"/>
      <c r="AP169" s="150" t="str">
        <f t="shared" si="8"/>
        <v/>
      </c>
    </row>
    <row r="170" spans="1:42" s="144" customFormat="1" x14ac:dyDescent="0.25">
      <c r="A170" s="156"/>
      <c r="B170" s="154"/>
      <c r="C170" s="155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50" t="str">
        <f t="shared" si="6"/>
        <v/>
      </c>
      <c r="P170" s="154"/>
      <c r="Q170" s="155" t="str">
        <f>IF(Tabela133914[[#This Row],[Diagnóstico]]="Não Prenha",Tabela133914[[#This Row],[Vaca]],"-")</f>
        <v>-</v>
      </c>
      <c r="R170" s="162" t="str">
        <f>IF(Tabela133914[[#This Row],[Diagnóstico]]="Não Prenha",Tabela133914[[#This Row],[E.C.C DG]],"-")</f>
        <v>-</v>
      </c>
      <c r="S170" s="162"/>
      <c r="T170" s="162" t="str">
        <f>IF(Tabela133914[[#This Row],[Diagnóstico]]="Não Prenha",Tabela133914[[#This Row],[E.C.C. IA]],"-")</f>
        <v>-</v>
      </c>
      <c r="U170" s="162" t="str">
        <f>IF(Tabela133914[[#This Row],[Diagnóstico]]="Não Prenha",Tabela133914[[#This Row],[Raça IA]],"-")</f>
        <v>-</v>
      </c>
      <c r="V170" s="162"/>
      <c r="W170" s="162">
        <f>Tabela133914[[#This Row],[Categoria]]</f>
        <v>0</v>
      </c>
      <c r="X170" s="162"/>
      <c r="Y170" s="162"/>
      <c r="Z170" s="162"/>
      <c r="AA170" s="162"/>
      <c r="AB170" s="150" t="str">
        <f t="shared" si="7"/>
        <v/>
      </c>
      <c r="AD170" s="154"/>
      <c r="AE170" s="155" t="str">
        <f>IF(Tabela131241015[[#This Row],[Diagnóstico]]="Não Prenha ",Tabela133914[[#This Row],[Vaca]],"-")</f>
        <v>-</v>
      </c>
      <c r="AF170" s="162"/>
      <c r="AG170" s="162"/>
      <c r="AH170" s="162"/>
      <c r="AI170" s="162"/>
      <c r="AJ170" s="162"/>
      <c r="AK170" s="162">
        <f>Tabela133914[[#This Row],[Categoria]]</f>
        <v>0</v>
      </c>
      <c r="AL170" s="162"/>
      <c r="AM170" s="162"/>
      <c r="AN170" s="162"/>
      <c r="AO170" s="162"/>
      <c r="AP170" s="150" t="str">
        <f t="shared" si="8"/>
        <v/>
      </c>
    </row>
    <row r="171" spans="1:42" s="144" customFormat="1" x14ac:dyDescent="0.25">
      <c r="A171" s="156"/>
      <c r="B171" s="154"/>
      <c r="C171" s="155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50" t="str">
        <f t="shared" si="6"/>
        <v/>
      </c>
      <c r="P171" s="154"/>
      <c r="Q171" s="155" t="str">
        <f>IF(Tabela133914[[#This Row],[Diagnóstico]]="Não Prenha",Tabela133914[[#This Row],[Vaca]],"-")</f>
        <v>-</v>
      </c>
      <c r="R171" s="162" t="str">
        <f>IF(Tabela133914[[#This Row],[Diagnóstico]]="Não Prenha",Tabela133914[[#This Row],[E.C.C DG]],"-")</f>
        <v>-</v>
      </c>
      <c r="S171" s="162"/>
      <c r="T171" s="162" t="str">
        <f>IF(Tabela133914[[#This Row],[Diagnóstico]]="Não Prenha",Tabela133914[[#This Row],[E.C.C. IA]],"-")</f>
        <v>-</v>
      </c>
      <c r="U171" s="162" t="str">
        <f>IF(Tabela133914[[#This Row],[Diagnóstico]]="Não Prenha",Tabela133914[[#This Row],[Raça IA]],"-")</f>
        <v>-</v>
      </c>
      <c r="V171" s="162"/>
      <c r="W171" s="162">
        <f>Tabela133914[[#This Row],[Categoria]]</f>
        <v>0</v>
      </c>
      <c r="X171" s="162"/>
      <c r="Y171" s="162"/>
      <c r="Z171" s="162"/>
      <c r="AA171" s="162"/>
      <c r="AB171" s="150" t="str">
        <f t="shared" si="7"/>
        <v/>
      </c>
      <c r="AD171" s="154"/>
      <c r="AE171" s="155" t="str">
        <f>IF(Tabela131241015[[#This Row],[Diagnóstico]]="Não Prenha ",Tabela133914[[#This Row],[Vaca]],"-")</f>
        <v>-</v>
      </c>
      <c r="AF171" s="162"/>
      <c r="AG171" s="162"/>
      <c r="AH171" s="162"/>
      <c r="AI171" s="162"/>
      <c r="AJ171" s="162"/>
      <c r="AK171" s="162">
        <f>Tabela133914[[#This Row],[Categoria]]</f>
        <v>0</v>
      </c>
      <c r="AL171" s="162"/>
      <c r="AM171" s="162"/>
      <c r="AN171" s="162"/>
      <c r="AO171" s="162"/>
      <c r="AP171" s="150" t="str">
        <f t="shared" si="8"/>
        <v/>
      </c>
    </row>
    <row r="172" spans="1:42" s="144" customFormat="1" x14ac:dyDescent="0.25">
      <c r="A172" s="156"/>
      <c r="B172" s="154"/>
      <c r="C172" s="155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50" t="str">
        <f t="shared" si="6"/>
        <v/>
      </c>
      <c r="P172" s="154"/>
      <c r="Q172" s="155" t="str">
        <f>IF(Tabela133914[[#This Row],[Diagnóstico]]="Não Prenha",Tabela133914[[#This Row],[Vaca]],"-")</f>
        <v>-</v>
      </c>
      <c r="R172" s="162" t="str">
        <f>IF(Tabela133914[[#This Row],[Diagnóstico]]="Não Prenha",Tabela133914[[#This Row],[E.C.C DG]],"-")</f>
        <v>-</v>
      </c>
      <c r="S172" s="162"/>
      <c r="T172" s="162" t="str">
        <f>IF(Tabela133914[[#This Row],[Diagnóstico]]="Não Prenha",Tabela133914[[#This Row],[E.C.C. IA]],"-")</f>
        <v>-</v>
      </c>
      <c r="U172" s="162" t="str">
        <f>IF(Tabela133914[[#This Row],[Diagnóstico]]="Não Prenha",Tabela133914[[#This Row],[Raça IA]],"-")</f>
        <v>-</v>
      </c>
      <c r="V172" s="162"/>
      <c r="W172" s="162">
        <f>Tabela133914[[#This Row],[Categoria]]</f>
        <v>0</v>
      </c>
      <c r="X172" s="162"/>
      <c r="Y172" s="162"/>
      <c r="Z172" s="162"/>
      <c r="AA172" s="162"/>
      <c r="AB172" s="150" t="str">
        <f t="shared" si="7"/>
        <v/>
      </c>
      <c r="AD172" s="154"/>
      <c r="AE172" s="155" t="str">
        <f>IF(Tabela131241015[[#This Row],[Diagnóstico]]="Não Prenha ",Tabela133914[[#This Row],[Vaca]],"-")</f>
        <v>-</v>
      </c>
      <c r="AF172" s="162"/>
      <c r="AG172" s="162"/>
      <c r="AH172" s="162"/>
      <c r="AI172" s="162"/>
      <c r="AJ172" s="162"/>
      <c r="AK172" s="162">
        <f>Tabela133914[[#This Row],[Categoria]]</f>
        <v>0</v>
      </c>
      <c r="AL172" s="162"/>
      <c r="AM172" s="162"/>
      <c r="AN172" s="162"/>
      <c r="AO172" s="162"/>
      <c r="AP172" s="150" t="str">
        <f t="shared" si="8"/>
        <v/>
      </c>
    </row>
    <row r="173" spans="1:42" s="144" customFormat="1" x14ac:dyDescent="0.25">
      <c r="A173" s="156"/>
      <c r="B173" s="154"/>
      <c r="C173" s="155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50" t="str">
        <f t="shared" si="6"/>
        <v/>
      </c>
      <c r="P173" s="154"/>
      <c r="Q173" s="155" t="str">
        <f>IF(Tabela133914[[#This Row],[Diagnóstico]]="Não Prenha",Tabela133914[[#This Row],[Vaca]],"-")</f>
        <v>-</v>
      </c>
      <c r="R173" s="162" t="str">
        <f>IF(Tabela133914[[#This Row],[Diagnóstico]]="Não Prenha",Tabela133914[[#This Row],[E.C.C DG]],"-")</f>
        <v>-</v>
      </c>
      <c r="S173" s="162"/>
      <c r="T173" s="162" t="str">
        <f>IF(Tabela133914[[#This Row],[Diagnóstico]]="Não Prenha",Tabela133914[[#This Row],[E.C.C. IA]],"-")</f>
        <v>-</v>
      </c>
      <c r="U173" s="162" t="str">
        <f>IF(Tabela133914[[#This Row],[Diagnóstico]]="Não Prenha",Tabela133914[[#This Row],[Raça IA]],"-")</f>
        <v>-</v>
      </c>
      <c r="V173" s="162"/>
      <c r="W173" s="162">
        <f>Tabela133914[[#This Row],[Categoria]]</f>
        <v>0</v>
      </c>
      <c r="X173" s="162"/>
      <c r="Y173" s="162"/>
      <c r="Z173" s="162"/>
      <c r="AA173" s="162"/>
      <c r="AB173" s="150" t="str">
        <f t="shared" si="7"/>
        <v/>
      </c>
      <c r="AD173" s="154"/>
      <c r="AE173" s="155" t="str">
        <f>IF(Tabela131241015[[#This Row],[Diagnóstico]]="Não Prenha ",Tabela133914[[#This Row],[Vaca]],"-")</f>
        <v>-</v>
      </c>
      <c r="AF173" s="162"/>
      <c r="AG173" s="162"/>
      <c r="AH173" s="162"/>
      <c r="AI173" s="162"/>
      <c r="AJ173" s="162"/>
      <c r="AK173" s="162">
        <f>Tabela133914[[#This Row],[Categoria]]</f>
        <v>0</v>
      </c>
      <c r="AL173" s="162"/>
      <c r="AM173" s="162"/>
      <c r="AN173" s="162"/>
      <c r="AO173" s="162"/>
      <c r="AP173" s="150" t="str">
        <f t="shared" si="8"/>
        <v/>
      </c>
    </row>
    <row r="174" spans="1:42" s="144" customFormat="1" x14ac:dyDescent="0.25">
      <c r="A174" s="156"/>
      <c r="B174" s="154"/>
      <c r="C174" s="155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50" t="str">
        <f t="shared" si="6"/>
        <v/>
      </c>
      <c r="P174" s="154"/>
      <c r="Q174" s="155" t="str">
        <f>IF(Tabela133914[[#This Row],[Diagnóstico]]="Não Prenha",Tabela133914[[#This Row],[Vaca]],"-")</f>
        <v>-</v>
      </c>
      <c r="R174" s="162" t="str">
        <f>IF(Tabela133914[[#This Row],[Diagnóstico]]="Não Prenha",Tabela133914[[#This Row],[E.C.C DG]],"-")</f>
        <v>-</v>
      </c>
      <c r="S174" s="162"/>
      <c r="T174" s="162" t="str">
        <f>IF(Tabela133914[[#This Row],[Diagnóstico]]="Não Prenha",Tabela133914[[#This Row],[E.C.C. IA]],"-")</f>
        <v>-</v>
      </c>
      <c r="U174" s="162" t="str">
        <f>IF(Tabela133914[[#This Row],[Diagnóstico]]="Não Prenha",Tabela133914[[#This Row],[Raça IA]],"-")</f>
        <v>-</v>
      </c>
      <c r="V174" s="162"/>
      <c r="W174" s="162">
        <f>Tabela133914[[#This Row],[Categoria]]</f>
        <v>0</v>
      </c>
      <c r="X174" s="162"/>
      <c r="Y174" s="162"/>
      <c r="Z174" s="162"/>
      <c r="AA174" s="162"/>
      <c r="AB174" s="150" t="str">
        <f t="shared" si="7"/>
        <v/>
      </c>
      <c r="AD174" s="154"/>
      <c r="AE174" s="155" t="str">
        <f>IF(Tabela131241015[[#This Row],[Diagnóstico]]="Não Prenha ",Tabela133914[[#This Row],[Vaca]],"-")</f>
        <v>-</v>
      </c>
      <c r="AF174" s="162"/>
      <c r="AG174" s="162"/>
      <c r="AH174" s="162"/>
      <c r="AI174" s="162"/>
      <c r="AJ174" s="162"/>
      <c r="AK174" s="162">
        <f>Tabela133914[[#This Row],[Categoria]]</f>
        <v>0</v>
      </c>
      <c r="AL174" s="162"/>
      <c r="AM174" s="162"/>
      <c r="AN174" s="162"/>
      <c r="AO174" s="162"/>
      <c r="AP174" s="150" t="str">
        <f t="shared" si="8"/>
        <v/>
      </c>
    </row>
    <row r="175" spans="1:42" s="144" customFormat="1" x14ac:dyDescent="0.25">
      <c r="A175" s="156"/>
      <c r="B175" s="154"/>
      <c r="C175" s="155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50" t="str">
        <f t="shared" si="6"/>
        <v/>
      </c>
      <c r="P175" s="154"/>
      <c r="Q175" s="155" t="str">
        <f>IF(Tabela133914[[#This Row],[Diagnóstico]]="Não Prenha",Tabela133914[[#This Row],[Vaca]],"-")</f>
        <v>-</v>
      </c>
      <c r="R175" s="162" t="str">
        <f>IF(Tabela133914[[#This Row],[Diagnóstico]]="Não Prenha",Tabela133914[[#This Row],[E.C.C DG]],"-")</f>
        <v>-</v>
      </c>
      <c r="S175" s="162"/>
      <c r="T175" s="162" t="str">
        <f>IF(Tabela133914[[#This Row],[Diagnóstico]]="Não Prenha",Tabela133914[[#This Row],[E.C.C. IA]],"-")</f>
        <v>-</v>
      </c>
      <c r="U175" s="162" t="str">
        <f>IF(Tabela133914[[#This Row],[Diagnóstico]]="Não Prenha",Tabela133914[[#This Row],[Raça IA]],"-")</f>
        <v>-</v>
      </c>
      <c r="V175" s="162"/>
      <c r="W175" s="162">
        <f>Tabela133914[[#This Row],[Categoria]]</f>
        <v>0</v>
      </c>
      <c r="X175" s="162"/>
      <c r="Y175" s="162"/>
      <c r="Z175" s="162"/>
      <c r="AA175" s="162"/>
      <c r="AB175" s="150" t="str">
        <f t="shared" si="7"/>
        <v/>
      </c>
      <c r="AD175" s="154"/>
      <c r="AE175" s="155" t="str">
        <f>IF(Tabela131241015[[#This Row],[Diagnóstico]]="Não Prenha ",Tabela133914[[#This Row],[Vaca]],"-")</f>
        <v>-</v>
      </c>
      <c r="AF175" s="162"/>
      <c r="AG175" s="162"/>
      <c r="AH175" s="162"/>
      <c r="AI175" s="162"/>
      <c r="AJ175" s="162"/>
      <c r="AK175" s="162">
        <f>Tabela133914[[#This Row],[Categoria]]</f>
        <v>0</v>
      </c>
      <c r="AL175" s="162"/>
      <c r="AM175" s="162"/>
      <c r="AN175" s="162"/>
      <c r="AO175" s="162"/>
      <c r="AP175" s="150" t="str">
        <f t="shared" si="8"/>
        <v/>
      </c>
    </row>
    <row r="176" spans="1:42" s="144" customFormat="1" x14ac:dyDescent="0.25">
      <c r="A176" s="156"/>
      <c r="B176" s="154"/>
      <c r="C176" s="155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50" t="str">
        <f t="shared" si="6"/>
        <v/>
      </c>
      <c r="P176" s="154"/>
      <c r="Q176" s="155" t="str">
        <f>IF(Tabela133914[[#This Row],[Diagnóstico]]="Não Prenha",Tabela133914[[#This Row],[Vaca]],"-")</f>
        <v>-</v>
      </c>
      <c r="R176" s="162" t="str">
        <f>IF(Tabela133914[[#This Row],[Diagnóstico]]="Não Prenha",Tabela133914[[#This Row],[E.C.C DG]],"-")</f>
        <v>-</v>
      </c>
      <c r="S176" s="162"/>
      <c r="T176" s="162" t="str">
        <f>IF(Tabela133914[[#This Row],[Diagnóstico]]="Não Prenha",Tabela133914[[#This Row],[E.C.C. IA]],"-")</f>
        <v>-</v>
      </c>
      <c r="U176" s="162" t="str">
        <f>IF(Tabela133914[[#This Row],[Diagnóstico]]="Não Prenha",Tabela133914[[#This Row],[Raça IA]],"-")</f>
        <v>-</v>
      </c>
      <c r="V176" s="162"/>
      <c r="W176" s="162">
        <f>Tabela133914[[#This Row],[Categoria]]</f>
        <v>0</v>
      </c>
      <c r="X176" s="162"/>
      <c r="Y176" s="162"/>
      <c r="Z176" s="162"/>
      <c r="AA176" s="162"/>
      <c r="AB176" s="150" t="str">
        <f t="shared" si="7"/>
        <v/>
      </c>
      <c r="AD176" s="154"/>
      <c r="AE176" s="155" t="str">
        <f>IF(Tabela131241015[[#This Row],[Diagnóstico]]="Não Prenha ",Tabela133914[[#This Row],[Vaca]],"-")</f>
        <v>-</v>
      </c>
      <c r="AF176" s="162"/>
      <c r="AG176" s="162"/>
      <c r="AH176" s="162"/>
      <c r="AI176" s="162"/>
      <c r="AJ176" s="162"/>
      <c r="AK176" s="162">
        <f>Tabela133914[[#This Row],[Categoria]]</f>
        <v>0</v>
      </c>
      <c r="AL176" s="162"/>
      <c r="AM176" s="162"/>
      <c r="AN176" s="162"/>
      <c r="AO176" s="162"/>
      <c r="AP176" s="150" t="str">
        <f t="shared" si="8"/>
        <v/>
      </c>
    </row>
    <row r="177" spans="1:42" s="144" customFormat="1" x14ac:dyDescent="0.25">
      <c r="A177" s="156"/>
      <c r="B177" s="154"/>
      <c r="C177" s="155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50" t="str">
        <f t="shared" si="6"/>
        <v/>
      </c>
      <c r="P177" s="154"/>
      <c r="Q177" s="155" t="str">
        <f>IF(Tabela133914[[#This Row],[Diagnóstico]]="Não Prenha",Tabela133914[[#This Row],[Vaca]],"-")</f>
        <v>-</v>
      </c>
      <c r="R177" s="162" t="str">
        <f>IF(Tabela133914[[#This Row],[Diagnóstico]]="Não Prenha",Tabela133914[[#This Row],[E.C.C DG]],"-")</f>
        <v>-</v>
      </c>
      <c r="S177" s="162"/>
      <c r="T177" s="162" t="str">
        <f>IF(Tabela133914[[#This Row],[Diagnóstico]]="Não Prenha",Tabela133914[[#This Row],[E.C.C. IA]],"-")</f>
        <v>-</v>
      </c>
      <c r="U177" s="162" t="str">
        <f>IF(Tabela133914[[#This Row],[Diagnóstico]]="Não Prenha",Tabela133914[[#This Row],[Raça IA]],"-")</f>
        <v>-</v>
      </c>
      <c r="V177" s="162"/>
      <c r="W177" s="162">
        <f>Tabela133914[[#This Row],[Categoria]]</f>
        <v>0</v>
      </c>
      <c r="X177" s="162"/>
      <c r="Y177" s="162"/>
      <c r="Z177" s="162"/>
      <c r="AA177" s="162"/>
      <c r="AB177" s="150" t="str">
        <f t="shared" si="7"/>
        <v/>
      </c>
      <c r="AD177" s="154"/>
      <c r="AE177" s="155" t="str">
        <f>IF(Tabela131241015[[#This Row],[Diagnóstico]]="Não Prenha ",Tabela133914[[#This Row],[Vaca]],"-")</f>
        <v>-</v>
      </c>
      <c r="AF177" s="162"/>
      <c r="AG177" s="162"/>
      <c r="AH177" s="162"/>
      <c r="AI177" s="162"/>
      <c r="AJ177" s="162"/>
      <c r="AK177" s="162">
        <f>Tabela133914[[#This Row],[Categoria]]</f>
        <v>0</v>
      </c>
      <c r="AL177" s="162"/>
      <c r="AM177" s="162"/>
      <c r="AN177" s="162"/>
      <c r="AO177" s="162"/>
      <c r="AP177" s="150" t="str">
        <f t="shared" si="8"/>
        <v/>
      </c>
    </row>
    <row r="178" spans="1:42" s="144" customFormat="1" x14ac:dyDescent="0.25">
      <c r="A178" s="156"/>
      <c r="B178" s="154"/>
      <c r="C178" s="155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50" t="str">
        <f t="shared" si="6"/>
        <v/>
      </c>
      <c r="P178" s="154"/>
      <c r="Q178" s="155" t="str">
        <f>IF(Tabela133914[[#This Row],[Diagnóstico]]="Não Prenha",Tabela133914[[#This Row],[Vaca]],"-")</f>
        <v>-</v>
      </c>
      <c r="R178" s="162" t="str">
        <f>IF(Tabela133914[[#This Row],[Diagnóstico]]="Não Prenha",Tabela133914[[#This Row],[E.C.C DG]],"-")</f>
        <v>-</v>
      </c>
      <c r="S178" s="162"/>
      <c r="T178" s="162" t="str">
        <f>IF(Tabela133914[[#This Row],[Diagnóstico]]="Não Prenha",Tabela133914[[#This Row],[E.C.C. IA]],"-")</f>
        <v>-</v>
      </c>
      <c r="U178" s="162" t="str">
        <f>IF(Tabela133914[[#This Row],[Diagnóstico]]="Não Prenha",Tabela133914[[#This Row],[Raça IA]],"-")</f>
        <v>-</v>
      </c>
      <c r="V178" s="162"/>
      <c r="W178" s="162">
        <f>Tabela133914[[#This Row],[Categoria]]</f>
        <v>0</v>
      </c>
      <c r="X178" s="162"/>
      <c r="Y178" s="162"/>
      <c r="Z178" s="162"/>
      <c r="AA178" s="162"/>
      <c r="AB178" s="150" t="str">
        <f t="shared" si="7"/>
        <v/>
      </c>
      <c r="AD178" s="154"/>
      <c r="AE178" s="155" t="str">
        <f>IF(Tabela131241015[[#This Row],[Diagnóstico]]="Não Prenha ",Tabela133914[[#This Row],[Vaca]],"-")</f>
        <v>-</v>
      </c>
      <c r="AF178" s="162"/>
      <c r="AG178" s="162"/>
      <c r="AH178" s="162"/>
      <c r="AI178" s="162"/>
      <c r="AJ178" s="162"/>
      <c r="AK178" s="162">
        <f>Tabela133914[[#This Row],[Categoria]]</f>
        <v>0</v>
      </c>
      <c r="AL178" s="162"/>
      <c r="AM178" s="162"/>
      <c r="AN178" s="162"/>
      <c r="AO178" s="162"/>
      <c r="AP178" s="150" t="str">
        <f t="shared" si="8"/>
        <v/>
      </c>
    </row>
    <row r="179" spans="1:42" s="144" customFormat="1" x14ac:dyDescent="0.25">
      <c r="A179" s="156"/>
      <c r="B179" s="154"/>
      <c r="C179" s="155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50" t="str">
        <f t="shared" si="6"/>
        <v/>
      </c>
      <c r="P179" s="154"/>
      <c r="Q179" s="155" t="str">
        <f>IF(Tabela133914[[#This Row],[Diagnóstico]]="Não Prenha",Tabela133914[[#This Row],[Vaca]],"-")</f>
        <v>-</v>
      </c>
      <c r="R179" s="162" t="str">
        <f>IF(Tabela133914[[#This Row],[Diagnóstico]]="Não Prenha",Tabela133914[[#This Row],[E.C.C DG]],"-")</f>
        <v>-</v>
      </c>
      <c r="S179" s="162"/>
      <c r="T179" s="162" t="str">
        <f>IF(Tabela133914[[#This Row],[Diagnóstico]]="Não Prenha",Tabela133914[[#This Row],[E.C.C. IA]],"-")</f>
        <v>-</v>
      </c>
      <c r="U179" s="162" t="str">
        <f>IF(Tabela133914[[#This Row],[Diagnóstico]]="Não Prenha",Tabela133914[[#This Row],[Raça IA]],"-")</f>
        <v>-</v>
      </c>
      <c r="V179" s="162"/>
      <c r="W179" s="162">
        <f>Tabela133914[[#This Row],[Categoria]]</f>
        <v>0</v>
      </c>
      <c r="X179" s="162"/>
      <c r="Y179" s="162"/>
      <c r="Z179" s="162"/>
      <c r="AA179" s="162"/>
      <c r="AB179" s="150" t="str">
        <f t="shared" si="7"/>
        <v/>
      </c>
      <c r="AD179" s="154"/>
      <c r="AE179" s="155" t="str">
        <f>IF(Tabela131241015[[#This Row],[Diagnóstico]]="Não Prenha ",Tabela133914[[#This Row],[Vaca]],"-")</f>
        <v>-</v>
      </c>
      <c r="AF179" s="162"/>
      <c r="AG179" s="162"/>
      <c r="AH179" s="162"/>
      <c r="AI179" s="162"/>
      <c r="AJ179" s="162"/>
      <c r="AK179" s="162">
        <f>Tabela133914[[#This Row],[Categoria]]</f>
        <v>0</v>
      </c>
      <c r="AL179" s="162"/>
      <c r="AM179" s="162"/>
      <c r="AN179" s="162"/>
      <c r="AO179" s="162"/>
      <c r="AP179" s="150" t="str">
        <f t="shared" si="8"/>
        <v/>
      </c>
    </row>
    <row r="180" spans="1:42" s="144" customFormat="1" x14ac:dyDescent="0.25">
      <c r="A180" s="156"/>
      <c r="B180" s="154"/>
      <c r="C180" s="155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50" t="str">
        <f t="shared" si="6"/>
        <v/>
      </c>
      <c r="P180" s="154"/>
      <c r="Q180" s="155" t="str">
        <f>IF(Tabela133914[[#This Row],[Diagnóstico]]="Não Prenha",Tabela133914[[#This Row],[Vaca]],"-")</f>
        <v>-</v>
      </c>
      <c r="R180" s="162" t="str">
        <f>IF(Tabela133914[[#This Row],[Diagnóstico]]="Não Prenha",Tabela133914[[#This Row],[E.C.C DG]],"-")</f>
        <v>-</v>
      </c>
      <c r="S180" s="162"/>
      <c r="T180" s="162" t="str">
        <f>IF(Tabela133914[[#This Row],[Diagnóstico]]="Não Prenha",Tabela133914[[#This Row],[E.C.C. IA]],"-")</f>
        <v>-</v>
      </c>
      <c r="U180" s="162" t="str">
        <f>IF(Tabela133914[[#This Row],[Diagnóstico]]="Não Prenha",Tabela133914[[#This Row],[Raça IA]],"-")</f>
        <v>-</v>
      </c>
      <c r="V180" s="162"/>
      <c r="W180" s="162">
        <f>Tabela133914[[#This Row],[Categoria]]</f>
        <v>0</v>
      </c>
      <c r="X180" s="162"/>
      <c r="Y180" s="162"/>
      <c r="Z180" s="162"/>
      <c r="AA180" s="162"/>
      <c r="AB180" s="150" t="str">
        <f t="shared" si="7"/>
        <v/>
      </c>
      <c r="AD180" s="154"/>
      <c r="AE180" s="155" t="str">
        <f>IF(Tabela131241015[[#This Row],[Diagnóstico]]="Não Prenha ",Tabela133914[[#This Row],[Vaca]],"-")</f>
        <v>-</v>
      </c>
      <c r="AF180" s="162"/>
      <c r="AG180" s="162"/>
      <c r="AH180" s="162"/>
      <c r="AI180" s="162"/>
      <c r="AJ180" s="162"/>
      <c r="AK180" s="162">
        <f>Tabela133914[[#This Row],[Categoria]]</f>
        <v>0</v>
      </c>
      <c r="AL180" s="162"/>
      <c r="AM180" s="162"/>
      <c r="AN180" s="162"/>
      <c r="AO180" s="162"/>
      <c r="AP180" s="150" t="str">
        <f t="shared" si="8"/>
        <v/>
      </c>
    </row>
    <row r="181" spans="1:42" s="144" customFormat="1" x14ac:dyDescent="0.25">
      <c r="A181" s="156"/>
      <c r="B181" s="154"/>
      <c r="C181" s="155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50" t="str">
        <f t="shared" si="6"/>
        <v/>
      </c>
      <c r="P181" s="154"/>
      <c r="Q181" s="155" t="str">
        <f>IF(Tabela133914[[#This Row],[Diagnóstico]]="Não Prenha",Tabela133914[[#This Row],[Vaca]],"-")</f>
        <v>-</v>
      </c>
      <c r="R181" s="162" t="str">
        <f>IF(Tabela133914[[#This Row],[Diagnóstico]]="Não Prenha",Tabela133914[[#This Row],[E.C.C DG]],"-")</f>
        <v>-</v>
      </c>
      <c r="S181" s="162"/>
      <c r="T181" s="162" t="str">
        <f>IF(Tabela133914[[#This Row],[Diagnóstico]]="Não Prenha",Tabela133914[[#This Row],[E.C.C. IA]],"-")</f>
        <v>-</v>
      </c>
      <c r="U181" s="162" t="str">
        <f>IF(Tabela133914[[#This Row],[Diagnóstico]]="Não Prenha",Tabela133914[[#This Row],[Raça IA]],"-")</f>
        <v>-</v>
      </c>
      <c r="V181" s="162"/>
      <c r="W181" s="162">
        <f>Tabela133914[[#This Row],[Categoria]]</f>
        <v>0</v>
      </c>
      <c r="X181" s="162"/>
      <c r="Y181" s="162"/>
      <c r="Z181" s="162"/>
      <c r="AA181" s="162"/>
      <c r="AB181" s="150" t="str">
        <f t="shared" si="7"/>
        <v/>
      </c>
      <c r="AD181" s="154"/>
      <c r="AE181" s="155" t="str">
        <f>IF(Tabela131241015[[#This Row],[Diagnóstico]]="Não Prenha ",Tabela133914[[#This Row],[Vaca]],"-")</f>
        <v>-</v>
      </c>
      <c r="AF181" s="162"/>
      <c r="AG181" s="162"/>
      <c r="AH181" s="162"/>
      <c r="AI181" s="162"/>
      <c r="AJ181" s="162"/>
      <c r="AK181" s="162">
        <f>Tabela133914[[#This Row],[Categoria]]</f>
        <v>0</v>
      </c>
      <c r="AL181" s="162"/>
      <c r="AM181" s="162"/>
      <c r="AN181" s="162"/>
      <c r="AO181" s="162"/>
      <c r="AP181" s="150" t="str">
        <f t="shared" si="8"/>
        <v/>
      </c>
    </row>
    <row r="182" spans="1:42" s="144" customFormat="1" x14ac:dyDescent="0.25">
      <c r="A182" s="156"/>
      <c r="B182" s="154"/>
      <c r="C182" s="155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50" t="str">
        <f t="shared" si="6"/>
        <v/>
      </c>
      <c r="P182" s="154"/>
      <c r="Q182" s="155" t="str">
        <f>IF(Tabela133914[[#This Row],[Diagnóstico]]="Não Prenha",Tabela133914[[#This Row],[Vaca]],"-")</f>
        <v>-</v>
      </c>
      <c r="R182" s="162" t="str">
        <f>IF(Tabela133914[[#This Row],[Diagnóstico]]="Não Prenha",Tabela133914[[#This Row],[E.C.C DG]],"-")</f>
        <v>-</v>
      </c>
      <c r="S182" s="162"/>
      <c r="T182" s="162" t="str">
        <f>IF(Tabela133914[[#This Row],[Diagnóstico]]="Não Prenha",Tabela133914[[#This Row],[E.C.C. IA]],"-")</f>
        <v>-</v>
      </c>
      <c r="U182" s="162" t="str">
        <f>IF(Tabela133914[[#This Row],[Diagnóstico]]="Não Prenha",Tabela133914[[#This Row],[Raça IA]],"-")</f>
        <v>-</v>
      </c>
      <c r="V182" s="162"/>
      <c r="W182" s="162">
        <f>Tabela133914[[#This Row],[Categoria]]</f>
        <v>0</v>
      </c>
      <c r="X182" s="162"/>
      <c r="Y182" s="162"/>
      <c r="Z182" s="162"/>
      <c r="AA182" s="162"/>
      <c r="AB182" s="150" t="str">
        <f t="shared" si="7"/>
        <v/>
      </c>
      <c r="AD182" s="154"/>
      <c r="AE182" s="155" t="str">
        <f>IF(Tabela131241015[[#This Row],[Diagnóstico]]="Não Prenha ",Tabela133914[[#This Row],[Vaca]],"-")</f>
        <v>-</v>
      </c>
      <c r="AF182" s="162"/>
      <c r="AG182" s="162"/>
      <c r="AH182" s="162"/>
      <c r="AI182" s="162"/>
      <c r="AJ182" s="162"/>
      <c r="AK182" s="162">
        <f>Tabela133914[[#This Row],[Categoria]]</f>
        <v>0</v>
      </c>
      <c r="AL182" s="162"/>
      <c r="AM182" s="162"/>
      <c r="AN182" s="162"/>
      <c r="AO182" s="162"/>
      <c r="AP182" s="150" t="str">
        <f t="shared" si="8"/>
        <v/>
      </c>
    </row>
    <row r="183" spans="1:42" s="144" customFormat="1" x14ac:dyDescent="0.25">
      <c r="A183" s="156"/>
      <c r="B183" s="154"/>
      <c r="C183" s="155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50" t="str">
        <f t="shared" si="6"/>
        <v/>
      </c>
      <c r="P183" s="154"/>
      <c r="Q183" s="155" t="str">
        <f>IF(Tabela133914[[#This Row],[Diagnóstico]]="Não Prenha",Tabela133914[[#This Row],[Vaca]],"-")</f>
        <v>-</v>
      </c>
      <c r="R183" s="162" t="str">
        <f>IF(Tabela133914[[#This Row],[Diagnóstico]]="Não Prenha",Tabela133914[[#This Row],[E.C.C DG]],"-")</f>
        <v>-</v>
      </c>
      <c r="S183" s="162"/>
      <c r="T183" s="162" t="str">
        <f>IF(Tabela133914[[#This Row],[Diagnóstico]]="Não Prenha",Tabela133914[[#This Row],[E.C.C. IA]],"-")</f>
        <v>-</v>
      </c>
      <c r="U183" s="162" t="str">
        <f>IF(Tabela133914[[#This Row],[Diagnóstico]]="Não Prenha",Tabela133914[[#This Row],[Raça IA]],"-")</f>
        <v>-</v>
      </c>
      <c r="V183" s="162"/>
      <c r="W183" s="162">
        <f>Tabela133914[[#This Row],[Categoria]]</f>
        <v>0</v>
      </c>
      <c r="X183" s="162"/>
      <c r="Y183" s="162"/>
      <c r="Z183" s="162"/>
      <c r="AA183" s="162"/>
      <c r="AB183" s="150" t="str">
        <f t="shared" si="7"/>
        <v/>
      </c>
      <c r="AD183" s="154"/>
      <c r="AE183" s="155" t="str">
        <f>IF(Tabela131241015[[#This Row],[Diagnóstico]]="Não Prenha ",Tabela133914[[#This Row],[Vaca]],"-")</f>
        <v>-</v>
      </c>
      <c r="AF183" s="162"/>
      <c r="AG183" s="162"/>
      <c r="AH183" s="162"/>
      <c r="AI183" s="162"/>
      <c r="AJ183" s="162"/>
      <c r="AK183" s="162">
        <f>Tabela133914[[#This Row],[Categoria]]</f>
        <v>0</v>
      </c>
      <c r="AL183" s="162"/>
      <c r="AM183" s="162"/>
      <c r="AN183" s="162"/>
      <c r="AO183" s="162"/>
      <c r="AP183" s="150" t="str">
        <f t="shared" si="8"/>
        <v/>
      </c>
    </row>
    <row r="184" spans="1:42" s="144" customFormat="1" x14ac:dyDescent="0.25">
      <c r="A184" s="156"/>
      <c r="B184" s="154"/>
      <c r="C184" s="155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50" t="str">
        <f t="shared" si="6"/>
        <v/>
      </c>
      <c r="P184" s="154"/>
      <c r="Q184" s="155" t="str">
        <f>IF(Tabela133914[[#This Row],[Diagnóstico]]="Não Prenha",Tabela133914[[#This Row],[Vaca]],"-")</f>
        <v>-</v>
      </c>
      <c r="R184" s="162" t="str">
        <f>IF(Tabela133914[[#This Row],[Diagnóstico]]="Não Prenha",Tabela133914[[#This Row],[E.C.C DG]],"-")</f>
        <v>-</v>
      </c>
      <c r="S184" s="162"/>
      <c r="T184" s="162" t="str">
        <f>IF(Tabela133914[[#This Row],[Diagnóstico]]="Não Prenha",Tabela133914[[#This Row],[E.C.C. IA]],"-")</f>
        <v>-</v>
      </c>
      <c r="U184" s="162" t="str">
        <f>IF(Tabela133914[[#This Row],[Diagnóstico]]="Não Prenha",Tabela133914[[#This Row],[Raça IA]],"-")</f>
        <v>-</v>
      </c>
      <c r="V184" s="162"/>
      <c r="W184" s="162">
        <f>Tabela133914[[#This Row],[Categoria]]</f>
        <v>0</v>
      </c>
      <c r="X184" s="162"/>
      <c r="Y184" s="162"/>
      <c r="Z184" s="162"/>
      <c r="AA184" s="162"/>
      <c r="AB184" s="150" t="str">
        <f t="shared" si="7"/>
        <v/>
      </c>
      <c r="AD184" s="154"/>
      <c r="AE184" s="155" t="str">
        <f>IF(Tabela131241015[[#This Row],[Diagnóstico]]="Não Prenha ",Tabela133914[[#This Row],[Vaca]],"-")</f>
        <v>-</v>
      </c>
      <c r="AF184" s="162"/>
      <c r="AG184" s="162"/>
      <c r="AH184" s="162"/>
      <c r="AI184" s="162"/>
      <c r="AJ184" s="162"/>
      <c r="AK184" s="162">
        <f>Tabela133914[[#This Row],[Categoria]]</f>
        <v>0</v>
      </c>
      <c r="AL184" s="162"/>
      <c r="AM184" s="162"/>
      <c r="AN184" s="162"/>
      <c r="AO184" s="162"/>
      <c r="AP184" s="150" t="str">
        <f t="shared" si="8"/>
        <v/>
      </c>
    </row>
    <row r="185" spans="1:42" s="144" customFormat="1" x14ac:dyDescent="0.25">
      <c r="A185" s="156"/>
      <c r="B185" s="154"/>
      <c r="C185" s="155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50" t="str">
        <f t="shared" si="6"/>
        <v/>
      </c>
      <c r="P185" s="154"/>
      <c r="Q185" s="155" t="str">
        <f>IF(Tabela133914[[#This Row],[Diagnóstico]]="Não Prenha",Tabela133914[[#This Row],[Vaca]],"-")</f>
        <v>-</v>
      </c>
      <c r="R185" s="162" t="str">
        <f>IF(Tabela133914[[#This Row],[Diagnóstico]]="Não Prenha",Tabela133914[[#This Row],[E.C.C DG]],"-")</f>
        <v>-</v>
      </c>
      <c r="S185" s="162"/>
      <c r="T185" s="162" t="str">
        <f>IF(Tabela133914[[#This Row],[Diagnóstico]]="Não Prenha",Tabela133914[[#This Row],[E.C.C. IA]],"-")</f>
        <v>-</v>
      </c>
      <c r="U185" s="162" t="str">
        <f>IF(Tabela133914[[#This Row],[Diagnóstico]]="Não Prenha",Tabela133914[[#This Row],[Raça IA]],"-")</f>
        <v>-</v>
      </c>
      <c r="V185" s="162"/>
      <c r="W185" s="162">
        <f>Tabela133914[[#This Row],[Categoria]]</f>
        <v>0</v>
      </c>
      <c r="X185" s="162"/>
      <c r="Y185" s="162"/>
      <c r="Z185" s="162"/>
      <c r="AA185" s="162"/>
      <c r="AB185" s="150" t="str">
        <f t="shared" si="7"/>
        <v/>
      </c>
      <c r="AD185" s="154"/>
      <c r="AE185" s="155" t="str">
        <f>IF(Tabela131241015[[#This Row],[Diagnóstico]]="Não Prenha ",Tabela133914[[#This Row],[Vaca]],"-")</f>
        <v>-</v>
      </c>
      <c r="AF185" s="162"/>
      <c r="AG185" s="162"/>
      <c r="AH185" s="162"/>
      <c r="AI185" s="162"/>
      <c r="AJ185" s="162"/>
      <c r="AK185" s="162">
        <f>Tabela133914[[#This Row],[Categoria]]</f>
        <v>0</v>
      </c>
      <c r="AL185" s="162"/>
      <c r="AM185" s="162"/>
      <c r="AN185" s="162"/>
      <c r="AO185" s="162"/>
      <c r="AP185" s="150" t="str">
        <f t="shared" si="8"/>
        <v/>
      </c>
    </row>
    <row r="186" spans="1:42" s="144" customFormat="1" x14ac:dyDescent="0.25">
      <c r="A186" s="156"/>
      <c r="B186" s="154"/>
      <c r="C186" s="155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50" t="str">
        <f t="shared" si="6"/>
        <v/>
      </c>
      <c r="P186" s="154"/>
      <c r="Q186" s="155" t="str">
        <f>IF(Tabela133914[[#This Row],[Diagnóstico]]="Não Prenha",Tabela133914[[#This Row],[Vaca]],"-")</f>
        <v>-</v>
      </c>
      <c r="R186" s="162" t="str">
        <f>IF(Tabela133914[[#This Row],[Diagnóstico]]="Não Prenha",Tabela133914[[#This Row],[E.C.C DG]],"-")</f>
        <v>-</v>
      </c>
      <c r="S186" s="162"/>
      <c r="T186" s="162" t="str">
        <f>IF(Tabela133914[[#This Row],[Diagnóstico]]="Não Prenha",Tabela133914[[#This Row],[E.C.C. IA]],"-")</f>
        <v>-</v>
      </c>
      <c r="U186" s="162" t="str">
        <f>IF(Tabela133914[[#This Row],[Diagnóstico]]="Não Prenha",Tabela133914[[#This Row],[Raça IA]],"-")</f>
        <v>-</v>
      </c>
      <c r="V186" s="162"/>
      <c r="W186" s="162">
        <f>Tabela133914[[#This Row],[Categoria]]</f>
        <v>0</v>
      </c>
      <c r="X186" s="162"/>
      <c r="Y186" s="162"/>
      <c r="Z186" s="162"/>
      <c r="AA186" s="162"/>
      <c r="AB186" s="150" t="str">
        <f t="shared" si="7"/>
        <v/>
      </c>
      <c r="AD186" s="154"/>
      <c r="AE186" s="155" t="str">
        <f>IF(Tabela131241015[[#This Row],[Diagnóstico]]="Não Prenha ",Tabela133914[[#This Row],[Vaca]],"-")</f>
        <v>-</v>
      </c>
      <c r="AF186" s="162"/>
      <c r="AG186" s="162"/>
      <c r="AH186" s="162"/>
      <c r="AI186" s="162"/>
      <c r="AJ186" s="162"/>
      <c r="AK186" s="162">
        <f>Tabela133914[[#This Row],[Categoria]]</f>
        <v>0</v>
      </c>
      <c r="AL186" s="162"/>
      <c r="AM186" s="162"/>
      <c r="AN186" s="162"/>
      <c r="AO186" s="162"/>
      <c r="AP186" s="150" t="str">
        <f t="shared" si="8"/>
        <v/>
      </c>
    </row>
    <row r="187" spans="1:42" s="144" customFormat="1" x14ac:dyDescent="0.25">
      <c r="A187" s="156"/>
      <c r="B187" s="154"/>
      <c r="C187" s="155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50" t="str">
        <f t="shared" si="6"/>
        <v/>
      </c>
      <c r="P187" s="154"/>
      <c r="Q187" s="155" t="str">
        <f>IF(Tabela133914[[#This Row],[Diagnóstico]]="Não Prenha",Tabela133914[[#This Row],[Vaca]],"-")</f>
        <v>-</v>
      </c>
      <c r="R187" s="162" t="str">
        <f>IF(Tabela133914[[#This Row],[Diagnóstico]]="Não Prenha",Tabela133914[[#This Row],[E.C.C DG]],"-")</f>
        <v>-</v>
      </c>
      <c r="S187" s="162"/>
      <c r="T187" s="162" t="str">
        <f>IF(Tabela133914[[#This Row],[Diagnóstico]]="Não Prenha",Tabela133914[[#This Row],[E.C.C. IA]],"-")</f>
        <v>-</v>
      </c>
      <c r="U187" s="162" t="str">
        <f>IF(Tabela133914[[#This Row],[Diagnóstico]]="Não Prenha",Tabela133914[[#This Row],[Raça IA]],"-")</f>
        <v>-</v>
      </c>
      <c r="V187" s="162"/>
      <c r="W187" s="162">
        <f>Tabela133914[[#This Row],[Categoria]]</f>
        <v>0</v>
      </c>
      <c r="X187" s="162"/>
      <c r="Y187" s="162"/>
      <c r="Z187" s="162"/>
      <c r="AA187" s="162"/>
      <c r="AB187" s="150" t="str">
        <f t="shared" si="7"/>
        <v/>
      </c>
      <c r="AD187" s="154"/>
      <c r="AE187" s="155" t="str">
        <f>IF(Tabela131241015[[#This Row],[Diagnóstico]]="Não Prenha ",Tabela133914[[#This Row],[Vaca]],"-")</f>
        <v>-</v>
      </c>
      <c r="AF187" s="162"/>
      <c r="AG187" s="162"/>
      <c r="AH187" s="162"/>
      <c r="AI187" s="162"/>
      <c r="AJ187" s="162"/>
      <c r="AK187" s="162">
        <f>Tabela133914[[#This Row],[Categoria]]</f>
        <v>0</v>
      </c>
      <c r="AL187" s="162"/>
      <c r="AM187" s="162"/>
      <c r="AN187" s="162"/>
      <c r="AO187" s="162"/>
      <c r="AP187" s="150" t="str">
        <f t="shared" si="8"/>
        <v/>
      </c>
    </row>
    <row r="188" spans="1:42" s="144" customFormat="1" x14ac:dyDescent="0.25">
      <c r="A188" s="156"/>
      <c r="B188" s="154"/>
      <c r="C188" s="155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50" t="str">
        <f t="shared" si="6"/>
        <v/>
      </c>
      <c r="P188" s="154"/>
      <c r="Q188" s="155" t="str">
        <f>IF(Tabela133914[[#This Row],[Diagnóstico]]="Não Prenha",Tabela133914[[#This Row],[Vaca]],"-")</f>
        <v>-</v>
      </c>
      <c r="R188" s="162" t="str">
        <f>IF(Tabela133914[[#This Row],[Diagnóstico]]="Não Prenha",Tabela133914[[#This Row],[E.C.C DG]],"-")</f>
        <v>-</v>
      </c>
      <c r="S188" s="162"/>
      <c r="T188" s="162" t="str">
        <f>IF(Tabela133914[[#This Row],[Diagnóstico]]="Não Prenha",Tabela133914[[#This Row],[E.C.C. IA]],"-")</f>
        <v>-</v>
      </c>
      <c r="U188" s="162" t="str">
        <f>IF(Tabela133914[[#This Row],[Diagnóstico]]="Não Prenha",Tabela133914[[#This Row],[Raça IA]],"-")</f>
        <v>-</v>
      </c>
      <c r="V188" s="162"/>
      <c r="W188" s="162">
        <f>Tabela133914[[#This Row],[Categoria]]</f>
        <v>0</v>
      </c>
      <c r="X188" s="162"/>
      <c r="Y188" s="162"/>
      <c r="Z188" s="162"/>
      <c r="AA188" s="162"/>
      <c r="AB188" s="150" t="str">
        <f t="shared" si="7"/>
        <v/>
      </c>
      <c r="AD188" s="154"/>
      <c r="AE188" s="155" t="str">
        <f>IF(Tabela131241015[[#This Row],[Diagnóstico]]="Não Prenha ",Tabela133914[[#This Row],[Vaca]],"-")</f>
        <v>-</v>
      </c>
      <c r="AF188" s="162"/>
      <c r="AG188" s="162"/>
      <c r="AH188" s="162"/>
      <c r="AI188" s="162"/>
      <c r="AJ188" s="162"/>
      <c r="AK188" s="162">
        <f>Tabela133914[[#This Row],[Categoria]]</f>
        <v>0</v>
      </c>
      <c r="AL188" s="162"/>
      <c r="AM188" s="162"/>
      <c r="AN188" s="162"/>
      <c r="AO188" s="162"/>
      <c r="AP188" s="150" t="str">
        <f t="shared" si="8"/>
        <v/>
      </c>
    </row>
    <row r="189" spans="1:42" s="144" customFormat="1" x14ac:dyDescent="0.25">
      <c r="A189" s="156"/>
      <c r="B189" s="154"/>
      <c r="C189" s="155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50" t="str">
        <f t="shared" si="6"/>
        <v/>
      </c>
      <c r="P189" s="154"/>
      <c r="Q189" s="155" t="str">
        <f>IF(Tabela133914[[#This Row],[Diagnóstico]]="Não Prenha",Tabela133914[[#This Row],[Vaca]],"-")</f>
        <v>-</v>
      </c>
      <c r="R189" s="162" t="str">
        <f>IF(Tabela133914[[#This Row],[Diagnóstico]]="Não Prenha",Tabela133914[[#This Row],[E.C.C DG]],"-")</f>
        <v>-</v>
      </c>
      <c r="S189" s="162"/>
      <c r="T189" s="162" t="str">
        <f>IF(Tabela133914[[#This Row],[Diagnóstico]]="Não Prenha",Tabela133914[[#This Row],[E.C.C. IA]],"-")</f>
        <v>-</v>
      </c>
      <c r="U189" s="162" t="str">
        <f>IF(Tabela133914[[#This Row],[Diagnóstico]]="Não Prenha",Tabela133914[[#This Row],[Raça IA]],"-")</f>
        <v>-</v>
      </c>
      <c r="V189" s="162"/>
      <c r="W189" s="162">
        <f>Tabela133914[[#This Row],[Categoria]]</f>
        <v>0</v>
      </c>
      <c r="X189" s="162"/>
      <c r="Y189" s="162"/>
      <c r="Z189" s="162"/>
      <c r="AA189" s="162"/>
      <c r="AB189" s="150" t="str">
        <f t="shared" si="7"/>
        <v/>
      </c>
      <c r="AD189" s="154"/>
      <c r="AE189" s="155" t="str">
        <f>IF(Tabela131241015[[#This Row],[Diagnóstico]]="Não Prenha ",Tabela133914[[#This Row],[Vaca]],"-")</f>
        <v>-</v>
      </c>
      <c r="AF189" s="162"/>
      <c r="AG189" s="162"/>
      <c r="AH189" s="162"/>
      <c r="AI189" s="162"/>
      <c r="AJ189" s="162"/>
      <c r="AK189" s="162">
        <f>Tabela133914[[#This Row],[Categoria]]</f>
        <v>0</v>
      </c>
      <c r="AL189" s="162"/>
      <c r="AM189" s="162"/>
      <c r="AN189" s="162"/>
      <c r="AO189" s="162"/>
      <c r="AP189" s="150" t="str">
        <f t="shared" si="8"/>
        <v/>
      </c>
    </row>
    <row r="190" spans="1:42" s="144" customFormat="1" x14ac:dyDescent="0.25">
      <c r="A190" s="156"/>
      <c r="B190" s="154"/>
      <c r="C190" s="155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50" t="str">
        <f t="shared" si="6"/>
        <v/>
      </c>
      <c r="P190" s="154"/>
      <c r="Q190" s="155" t="str">
        <f>IF(Tabela133914[[#This Row],[Diagnóstico]]="Não Prenha",Tabela133914[[#This Row],[Vaca]],"-")</f>
        <v>-</v>
      </c>
      <c r="R190" s="162" t="str">
        <f>IF(Tabela133914[[#This Row],[Diagnóstico]]="Não Prenha",Tabela133914[[#This Row],[E.C.C DG]],"-")</f>
        <v>-</v>
      </c>
      <c r="S190" s="162"/>
      <c r="T190" s="162" t="str">
        <f>IF(Tabela133914[[#This Row],[Diagnóstico]]="Não Prenha",Tabela133914[[#This Row],[E.C.C. IA]],"-")</f>
        <v>-</v>
      </c>
      <c r="U190" s="162" t="str">
        <f>IF(Tabela133914[[#This Row],[Diagnóstico]]="Não Prenha",Tabela133914[[#This Row],[Raça IA]],"-")</f>
        <v>-</v>
      </c>
      <c r="V190" s="162"/>
      <c r="W190" s="162">
        <f>Tabela133914[[#This Row],[Categoria]]</f>
        <v>0</v>
      </c>
      <c r="X190" s="162"/>
      <c r="Y190" s="162"/>
      <c r="Z190" s="162"/>
      <c r="AA190" s="162"/>
      <c r="AB190" s="150" t="str">
        <f t="shared" si="7"/>
        <v/>
      </c>
      <c r="AD190" s="154"/>
      <c r="AE190" s="155" t="str">
        <f>IF(Tabela131241015[[#This Row],[Diagnóstico]]="Não Prenha ",Tabela133914[[#This Row],[Vaca]],"-")</f>
        <v>-</v>
      </c>
      <c r="AF190" s="162"/>
      <c r="AG190" s="162"/>
      <c r="AH190" s="162"/>
      <c r="AI190" s="162"/>
      <c r="AJ190" s="162"/>
      <c r="AK190" s="162">
        <f>Tabela133914[[#This Row],[Categoria]]</f>
        <v>0</v>
      </c>
      <c r="AL190" s="162"/>
      <c r="AM190" s="162"/>
      <c r="AN190" s="162"/>
      <c r="AO190" s="162"/>
      <c r="AP190" s="150" t="str">
        <f t="shared" si="8"/>
        <v/>
      </c>
    </row>
    <row r="191" spans="1:42" s="144" customFormat="1" x14ac:dyDescent="0.25">
      <c r="A191" s="156"/>
      <c r="B191" s="154"/>
      <c r="C191" s="155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50" t="str">
        <f t="shared" si="6"/>
        <v/>
      </c>
      <c r="P191" s="154"/>
      <c r="Q191" s="155" t="str">
        <f>IF(Tabela133914[[#This Row],[Diagnóstico]]="Não Prenha",Tabela133914[[#This Row],[Vaca]],"-")</f>
        <v>-</v>
      </c>
      <c r="R191" s="162" t="str">
        <f>IF(Tabela133914[[#This Row],[Diagnóstico]]="Não Prenha",Tabela133914[[#This Row],[E.C.C DG]],"-")</f>
        <v>-</v>
      </c>
      <c r="S191" s="162"/>
      <c r="T191" s="162" t="str">
        <f>IF(Tabela133914[[#This Row],[Diagnóstico]]="Não Prenha",Tabela133914[[#This Row],[E.C.C. IA]],"-")</f>
        <v>-</v>
      </c>
      <c r="U191" s="162" t="str">
        <f>IF(Tabela133914[[#This Row],[Diagnóstico]]="Não Prenha",Tabela133914[[#This Row],[Raça IA]],"-")</f>
        <v>-</v>
      </c>
      <c r="V191" s="162"/>
      <c r="W191" s="162">
        <f>Tabela133914[[#This Row],[Categoria]]</f>
        <v>0</v>
      </c>
      <c r="X191" s="162"/>
      <c r="Y191" s="162"/>
      <c r="Z191" s="162"/>
      <c r="AA191" s="162"/>
      <c r="AB191" s="150" t="str">
        <f t="shared" si="7"/>
        <v/>
      </c>
      <c r="AD191" s="154"/>
      <c r="AE191" s="155" t="str">
        <f>IF(Tabela131241015[[#This Row],[Diagnóstico]]="Não Prenha ",Tabela133914[[#This Row],[Vaca]],"-")</f>
        <v>-</v>
      </c>
      <c r="AF191" s="162"/>
      <c r="AG191" s="162"/>
      <c r="AH191" s="162"/>
      <c r="AI191" s="162"/>
      <c r="AJ191" s="162"/>
      <c r="AK191" s="162">
        <f>Tabela133914[[#This Row],[Categoria]]</f>
        <v>0</v>
      </c>
      <c r="AL191" s="162"/>
      <c r="AM191" s="162"/>
      <c r="AN191" s="162"/>
      <c r="AO191" s="162"/>
      <c r="AP191" s="150" t="str">
        <f t="shared" si="8"/>
        <v/>
      </c>
    </row>
    <row r="192" spans="1:42" s="144" customFormat="1" x14ac:dyDescent="0.25">
      <c r="A192" s="156"/>
      <c r="B192" s="154"/>
      <c r="C192" s="155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50" t="str">
        <f t="shared" si="6"/>
        <v/>
      </c>
      <c r="P192" s="154"/>
      <c r="Q192" s="155" t="str">
        <f>IF(Tabela133914[[#This Row],[Diagnóstico]]="Não Prenha",Tabela133914[[#This Row],[Vaca]],"-")</f>
        <v>-</v>
      </c>
      <c r="R192" s="162" t="str">
        <f>IF(Tabela133914[[#This Row],[Diagnóstico]]="Não Prenha",Tabela133914[[#This Row],[E.C.C DG]],"-")</f>
        <v>-</v>
      </c>
      <c r="S192" s="162"/>
      <c r="T192" s="162" t="str">
        <f>IF(Tabela133914[[#This Row],[Diagnóstico]]="Não Prenha",Tabela133914[[#This Row],[E.C.C. IA]],"-")</f>
        <v>-</v>
      </c>
      <c r="U192" s="162" t="str">
        <f>IF(Tabela133914[[#This Row],[Diagnóstico]]="Não Prenha",Tabela133914[[#This Row],[Raça IA]],"-")</f>
        <v>-</v>
      </c>
      <c r="V192" s="162"/>
      <c r="W192" s="162">
        <f>Tabela133914[[#This Row],[Categoria]]</f>
        <v>0</v>
      </c>
      <c r="X192" s="162"/>
      <c r="Y192" s="162"/>
      <c r="Z192" s="162"/>
      <c r="AA192" s="162"/>
      <c r="AB192" s="150" t="str">
        <f t="shared" si="7"/>
        <v/>
      </c>
      <c r="AD192" s="154"/>
      <c r="AE192" s="155" t="str">
        <f>IF(Tabela131241015[[#This Row],[Diagnóstico]]="Não Prenha ",Tabela133914[[#This Row],[Vaca]],"-")</f>
        <v>-</v>
      </c>
      <c r="AF192" s="162"/>
      <c r="AG192" s="162"/>
      <c r="AH192" s="162"/>
      <c r="AI192" s="162"/>
      <c r="AJ192" s="162"/>
      <c r="AK192" s="162">
        <f>Tabela133914[[#This Row],[Categoria]]</f>
        <v>0</v>
      </c>
      <c r="AL192" s="162"/>
      <c r="AM192" s="162"/>
      <c r="AN192" s="162"/>
      <c r="AO192" s="162"/>
      <c r="AP192" s="150" t="str">
        <f t="shared" si="8"/>
        <v/>
      </c>
    </row>
    <row r="193" spans="1:42" s="144" customFormat="1" x14ac:dyDescent="0.25">
      <c r="A193" s="156"/>
      <c r="B193" s="154"/>
      <c r="C193" s="155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50" t="str">
        <f t="shared" si="6"/>
        <v/>
      </c>
      <c r="P193" s="154"/>
      <c r="Q193" s="155" t="str">
        <f>IF(Tabela133914[[#This Row],[Diagnóstico]]="Não Prenha",Tabela133914[[#This Row],[Vaca]],"-")</f>
        <v>-</v>
      </c>
      <c r="R193" s="162" t="str">
        <f>IF(Tabela133914[[#This Row],[Diagnóstico]]="Não Prenha",Tabela133914[[#This Row],[E.C.C DG]],"-")</f>
        <v>-</v>
      </c>
      <c r="S193" s="162"/>
      <c r="T193" s="162" t="str">
        <f>IF(Tabela133914[[#This Row],[Diagnóstico]]="Não Prenha",Tabela133914[[#This Row],[E.C.C. IA]],"-")</f>
        <v>-</v>
      </c>
      <c r="U193" s="162" t="str">
        <f>IF(Tabela133914[[#This Row],[Diagnóstico]]="Não Prenha",Tabela133914[[#This Row],[Raça IA]],"-")</f>
        <v>-</v>
      </c>
      <c r="V193" s="162"/>
      <c r="W193" s="162">
        <f>Tabela133914[[#This Row],[Categoria]]</f>
        <v>0</v>
      </c>
      <c r="X193" s="162"/>
      <c r="Y193" s="162"/>
      <c r="Z193" s="162"/>
      <c r="AA193" s="162"/>
      <c r="AB193" s="150" t="str">
        <f t="shared" si="7"/>
        <v/>
      </c>
      <c r="AD193" s="154"/>
      <c r="AE193" s="155" t="str">
        <f>IF(Tabela131241015[[#This Row],[Diagnóstico]]="Não Prenha ",Tabela133914[[#This Row],[Vaca]],"-")</f>
        <v>-</v>
      </c>
      <c r="AF193" s="162"/>
      <c r="AG193" s="162"/>
      <c r="AH193" s="162"/>
      <c r="AI193" s="162"/>
      <c r="AJ193" s="162"/>
      <c r="AK193" s="162">
        <f>Tabela133914[[#This Row],[Categoria]]</f>
        <v>0</v>
      </c>
      <c r="AL193" s="162"/>
      <c r="AM193" s="162"/>
      <c r="AN193" s="162"/>
      <c r="AO193" s="162"/>
      <c r="AP193" s="150" t="str">
        <f t="shared" si="8"/>
        <v/>
      </c>
    </row>
    <row r="194" spans="1:42" s="144" customFormat="1" x14ac:dyDescent="0.25">
      <c r="A194" s="156"/>
      <c r="B194" s="154"/>
      <c r="C194" s="155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50" t="str">
        <f t="shared" ref="N194:N257" si="9">IF(B194="","",SUM(B194+295))</f>
        <v/>
      </c>
      <c r="P194" s="154"/>
      <c r="Q194" s="155" t="str">
        <f>IF(Tabela133914[[#This Row],[Diagnóstico]]="Não Prenha",Tabela133914[[#This Row],[Vaca]],"-")</f>
        <v>-</v>
      </c>
      <c r="R194" s="162" t="str">
        <f>IF(Tabela133914[[#This Row],[Diagnóstico]]="Não Prenha",Tabela133914[[#This Row],[E.C.C DG]],"-")</f>
        <v>-</v>
      </c>
      <c r="S194" s="162"/>
      <c r="T194" s="162" t="str">
        <f>IF(Tabela133914[[#This Row],[Diagnóstico]]="Não Prenha",Tabela133914[[#This Row],[E.C.C. IA]],"-")</f>
        <v>-</v>
      </c>
      <c r="U194" s="162" t="str">
        <f>IF(Tabela133914[[#This Row],[Diagnóstico]]="Não Prenha",Tabela133914[[#This Row],[Raça IA]],"-")</f>
        <v>-</v>
      </c>
      <c r="V194" s="162"/>
      <c r="W194" s="162">
        <f>Tabela133914[[#This Row],[Categoria]]</f>
        <v>0</v>
      </c>
      <c r="X194" s="162"/>
      <c r="Y194" s="162"/>
      <c r="Z194" s="162"/>
      <c r="AA194" s="162"/>
      <c r="AB194" s="150" t="str">
        <f t="shared" ref="AB194:AB257" si="10">IF(P194="","",SUM(P194+295))</f>
        <v/>
      </c>
      <c r="AD194" s="154"/>
      <c r="AE194" s="155" t="str">
        <f>IF(Tabela131241015[[#This Row],[Diagnóstico]]="Não Prenha ",Tabela133914[[#This Row],[Vaca]],"-")</f>
        <v>-</v>
      </c>
      <c r="AF194" s="162"/>
      <c r="AG194" s="162"/>
      <c r="AH194" s="162"/>
      <c r="AI194" s="162"/>
      <c r="AJ194" s="162"/>
      <c r="AK194" s="162">
        <f>Tabela133914[[#This Row],[Categoria]]</f>
        <v>0</v>
      </c>
      <c r="AL194" s="162"/>
      <c r="AM194" s="162"/>
      <c r="AN194" s="162"/>
      <c r="AO194" s="162"/>
      <c r="AP194" s="150" t="str">
        <f t="shared" ref="AP194:AP257" si="11">IF(AD194="","",SUM(AD194+295))</f>
        <v/>
      </c>
    </row>
    <row r="195" spans="1:42" s="144" customFormat="1" x14ac:dyDescent="0.25">
      <c r="A195" s="156"/>
      <c r="B195" s="154"/>
      <c r="C195" s="155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50" t="str">
        <f t="shared" si="9"/>
        <v/>
      </c>
      <c r="P195" s="154"/>
      <c r="Q195" s="155" t="str">
        <f>IF(Tabela133914[[#This Row],[Diagnóstico]]="Não Prenha",Tabela133914[[#This Row],[Vaca]],"-")</f>
        <v>-</v>
      </c>
      <c r="R195" s="162" t="str">
        <f>IF(Tabela133914[[#This Row],[Diagnóstico]]="Não Prenha",Tabela133914[[#This Row],[E.C.C DG]],"-")</f>
        <v>-</v>
      </c>
      <c r="S195" s="162"/>
      <c r="T195" s="162" t="str">
        <f>IF(Tabela133914[[#This Row],[Diagnóstico]]="Não Prenha",Tabela133914[[#This Row],[E.C.C. IA]],"-")</f>
        <v>-</v>
      </c>
      <c r="U195" s="162" t="str">
        <f>IF(Tabela133914[[#This Row],[Diagnóstico]]="Não Prenha",Tabela133914[[#This Row],[Raça IA]],"-")</f>
        <v>-</v>
      </c>
      <c r="V195" s="162"/>
      <c r="W195" s="162">
        <f>Tabela133914[[#This Row],[Categoria]]</f>
        <v>0</v>
      </c>
      <c r="X195" s="162"/>
      <c r="Y195" s="162"/>
      <c r="Z195" s="162"/>
      <c r="AA195" s="162"/>
      <c r="AB195" s="150" t="str">
        <f t="shared" si="10"/>
        <v/>
      </c>
      <c r="AD195" s="154"/>
      <c r="AE195" s="155" t="str">
        <f>IF(Tabela131241015[[#This Row],[Diagnóstico]]="Não Prenha ",Tabela133914[[#This Row],[Vaca]],"-")</f>
        <v>-</v>
      </c>
      <c r="AF195" s="162"/>
      <c r="AG195" s="162"/>
      <c r="AH195" s="162"/>
      <c r="AI195" s="162"/>
      <c r="AJ195" s="162"/>
      <c r="AK195" s="162">
        <f>Tabela133914[[#This Row],[Categoria]]</f>
        <v>0</v>
      </c>
      <c r="AL195" s="162"/>
      <c r="AM195" s="162"/>
      <c r="AN195" s="162"/>
      <c r="AO195" s="162"/>
      <c r="AP195" s="150" t="str">
        <f t="shared" si="11"/>
        <v/>
      </c>
    </row>
    <row r="196" spans="1:42" s="144" customFormat="1" x14ac:dyDescent="0.25">
      <c r="A196" s="156"/>
      <c r="B196" s="154"/>
      <c r="C196" s="155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50" t="str">
        <f t="shared" si="9"/>
        <v/>
      </c>
      <c r="P196" s="154"/>
      <c r="Q196" s="155" t="str">
        <f>IF(Tabela133914[[#This Row],[Diagnóstico]]="Não Prenha",Tabela133914[[#This Row],[Vaca]],"-")</f>
        <v>-</v>
      </c>
      <c r="R196" s="162" t="str">
        <f>IF(Tabela133914[[#This Row],[Diagnóstico]]="Não Prenha",Tabela133914[[#This Row],[E.C.C DG]],"-")</f>
        <v>-</v>
      </c>
      <c r="S196" s="162"/>
      <c r="T196" s="162" t="str">
        <f>IF(Tabela133914[[#This Row],[Diagnóstico]]="Não Prenha",Tabela133914[[#This Row],[E.C.C. IA]],"-")</f>
        <v>-</v>
      </c>
      <c r="U196" s="162" t="str">
        <f>IF(Tabela133914[[#This Row],[Diagnóstico]]="Não Prenha",Tabela133914[[#This Row],[Raça IA]],"-")</f>
        <v>-</v>
      </c>
      <c r="V196" s="162"/>
      <c r="W196" s="162">
        <f>Tabela133914[[#This Row],[Categoria]]</f>
        <v>0</v>
      </c>
      <c r="X196" s="162"/>
      <c r="Y196" s="162"/>
      <c r="Z196" s="162"/>
      <c r="AA196" s="162"/>
      <c r="AB196" s="150" t="str">
        <f t="shared" si="10"/>
        <v/>
      </c>
      <c r="AD196" s="154"/>
      <c r="AE196" s="155" t="str">
        <f>IF(Tabela131241015[[#This Row],[Diagnóstico]]="Não Prenha ",Tabela133914[[#This Row],[Vaca]],"-")</f>
        <v>-</v>
      </c>
      <c r="AF196" s="162"/>
      <c r="AG196" s="162"/>
      <c r="AH196" s="162"/>
      <c r="AI196" s="162"/>
      <c r="AJ196" s="162"/>
      <c r="AK196" s="162">
        <f>Tabela133914[[#This Row],[Categoria]]</f>
        <v>0</v>
      </c>
      <c r="AL196" s="162"/>
      <c r="AM196" s="162"/>
      <c r="AN196" s="162"/>
      <c r="AO196" s="162"/>
      <c r="AP196" s="150" t="str">
        <f t="shared" si="11"/>
        <v/>
      </c>
    </row>
    <row r="197" spans="1:42" s="144" customFormat="1" x14ac:dyDescent="0.25">
      <c r="A197" s="156"/>
      <c r="B197" s="154"/>
      <c r="C197" s="155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50" t="str">
        <f t="shared" si="9"/>
        <v/>
      </c>
      <c r="P197" s="154"/>
      <c r="Q197" s="155" t="str">
        <f>IF(Tabela133914[[#This Row],[Diagnóstico]]="Não Prenha",Tabela133914[[#This Row],[Vaca]],"-")</f>
        <v>-</v>
      </c>
      <c r="R197" s="162" t="str">
        <f>IF(Tabela133914[[#This Row],[Diagnóstico]]="Não Prenha",Tabela133914[[#This Row],[E.C.C DG]],"-")</f>
        <v>-</v>
      </c>
      <c r="S197" s="162"/>
      <c r="T197" s="162" t="str">
        <f>IF(Tabela133914[[#This Row],[Diagnóstico]]="Não Prenha",Tabela133914[[#This Row],[E.C.C. IA]],"-")</f>
        <v>-</v>
      </c>
      <c r="U197" s="162" t="str">
        <f>IF(Tabela133914[[#This Row],[Diagnóstico]]="Não Prenha",Tabela133914[[#This Row],[Raça IA]],"-")</f>
        <v>-</v>
      </c>
      <c r="V197" s="162"/>
      <c r="W197" s="162">
        <f>Tabela133914[[#This Row],[Categoria]]</f>
        <v>0</v>
      </c>
      <c r="X197" s="162"/>
      <c r="Y197" s="162"/>
      <c r="Z197" s="162"/>
      <c r="AA197" s="162"/>
      <c r="AB197" s="150" t="str">
        <f t="shared" si="10"/>
        <v/>
      </c>
      <c r="AD197" s="154"/>
      <c r="AE197" s="155" t="str">
        <f>IF(Tabela131241015[[#This Row],[Diagnóstico]]="Não Prenha ",Tabela133914[[#This Row],[Vaca]],"-")</f>
        <v>-</v>
      </c>
      <c r="AF197" s="162"/>
      <c r="AG197" s="162"/>
      <c r="AH197" s="162"/>
      <c r="AI197" s="162"/>
      <c r="AJ197" s="162"/>
      <c r="AK197" s="162">
        <f>Tabela133914[[#This Row],[Categoria]]</f>
        <v>0</v>
      </c>
      <c r="AL197" s="162"/>
      <c r="AM197" s="162"/>
      <c r="AN197" s="162"/>
      <c r="AO197" s="162"/>
      <c r="AP197" s="150" t="str">
        <f t="shared" si="11"/>
        <v/>
      </c>
    </row>
    <row r="198" spans="1:42" s="144" customFormat="1" x14ac:dyDescent="0.25">
      <c r="A198" s="156"/>
      <c r="B198" s="154"/>
      <c r="C198" s="155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50" t="str">
        <f t="shared" si="9"/>
        <v/>
      </c>
      <c r="P198" s="154"/>
      <c r="Q198" s="155" t="str">
        <f>IF(Tabela133914[[#This Row],[Diagnóstico]]="Não Prenha",Tabela133914[[#This Row],[Vaca]],"-")</f>
        <v>-</v>
      </c>
      <c r="R198" s="162" t="str">
        <f>IF(Tabela133914[[#This Row],[Diagnóstico]]="Não Prenha",Tabela133914[[#This Row],[E.C.C DG]],"-")</f>
        <v>-</v>
      </c>
      <c r="S198" s="162"/>
      <c r="T198" s="162" t="str">
        <f>IF(Tabela133914[[#This Row],[Diagnóstico]]="Não Prenha",Tabela133914[[#This Row],[E.C.C. IA]],"-")</f>
        <v>-</v>
      </c>
      <c r="U198" s="162" t="str">
        <f>IF(Tabela133914[[#This Row],[Diagnóstico]]="Não Prenha",Tabela133914[[#This Row],[Raça IA]],"-")</f>
        <v>-</v>
      </c>
      <c r="V198" s="162"/>
      <c r="W198" s="162">
        <f>Tabela133914[[#This Row],[Categoria]]</f>
        <v>0</v>
      </c>
      <c r="X198" s="162"/>
      <c r="Y198" s="162"/>
      <c r="Z198" s="162"/>
      <c r="AA198" s="162"/>
      <c r="AB198" s="150" t="str">
        <f t="shared" si="10"/>
        <v/>
      </c>
      <c r="AD198" s="154"/>
      <c r="AE198" s="155" t="str">
        <f>IF(Tabela131241015[[#This Row],[Diagnóstico]]="Não Prenha ",Tabela133914[[#This Row],[Vaca]],"-")</f>
        <v>-</v>
      </c>
      <c r="AF198" s="162"/>
      <c r="AG198" s="162"/>
      <c r="AH198" s="162"/>
      <c r="AI198" s="162"/>
      <c r="AJ198" s="162"/>
      <c r="AK198" s="162">
        <f>Tabela133914[[#This Row],[Categoria]]</f>
        <v>0</v>
      </c>
      <c r="AL198" s="162"/>
      <c r="AM198" s="162"/>
      <c r="AN198" s="162"/>
      <c r="AO198" s="162"/>
      <c r="AP198" s="150" t="str">
        <f t="shared" si="11"/>
        <v/>
      </c>
    </row>
    <row r="199" spans="1:42" s="144" customFormat="1" x14ac:dyDescent="0.25">
      <c r="A199" s="156"/>
      <c r="B199" s="154"/>
      <c r="C199" s="155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50" t="str">
        <f t="shared" si="9"/>
        <v/>
      </c>
      <c r="P199" s="154"/>
      <c r="Q199" s="155" t="str">
        <f>IF(Tabela133914[[#This Row],[Diagnóstico]]="Não Prenha",Tabela133914[[#This Row],[Vaca]],"-")</f>
        <v>-</v>
      </c>
      <c r="R199" s="162" t="str">
        <f>IF(Tabela133914[[#This Row],[Diagnóstico]]="Não Prenha",Tabela133914[[#This Row],[E.C.C DG]],"-")</f>
        <v>-</v>
      </c>
      <c r="S199" s="162"/>
      <c r="T199" s="162" t="str">
        <f>IF(Tabela133914[[#This Row],[Diagnóstico]]="Não Prenha",Tabela133914[[#This Row],[E.C.C. IA]],"-")</f>
        <v>-</v>
      </c>
      <c r="U199" s="162" t="str">
        <f>IF(Tabela133914[[#This Row],[Diagnóstico]]="Não Prenha",Tabela133914[[#This Row],[Raça IA]],"-")</f>
        <v>-</v>
      </c>
      <c r="V199" s="162"/>
      <c r="W199" s="162">
        <f>Tabela133914[[#This Row],[Categoria]]</f>
        <v>0</v>
      </c>
      <c r="X199" s="162"/>
      <c r="Y199" s="162"/>
      <c r="Z199" s="162"/>
      <c r="AA199" s="162"/>
      <c r="AB199" s="150" t="str">
        <f t="shared" si="10"/>
        <v/>
      </c>
      <c r="AD199" s="154"/>
      <c r="AE199" s="155" t="str">
        <f>IF(Tabela131241015[[#This Row],[Diagnóstico]]="Não Prenha ",Tabela133914[[#This Row],[Vaca]],"-")</f>
        <v>-</v>
      </c>
      <c r="AF199" s="162"/>
      <c r="AG199" s="162"/>
      <c r="AH199" s="162"/>
      <c r="AI199" s="162"/>
      <c r="AJ199" s="162"/>
      <c r="AK199" s="162">
        <f>Tabela133914[[#This Row],[Categoria]]</f>
        <v>0</v>
      </c>
      <c r="AL199" s="162"/>
      <c r="AM199" s="162"/>
      <c r="AN199" s="162"/>
      <c r="AO199" s="162"/>
      <c r="AP199" s="150" t="str">
        <f t="shared" si="11"/>
        <v/>
      </c>
    </row>
    <row r="200" spans="1:42" s="144" customFormat="1" x14ac:dyDescent="0.25">
      <c r="A200" s="156"/>
      <c r="B200" s="154"/>
      <c r="C200" s="155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50" t="str">
        <f t="shared" si="9"/>
        <v/>
      </c>
      <c r="P200" s="154"/>
      <c r="Q200" s="155" t="str">
        <f>IF(Tabela133914[[#This Row],[Diagnóstico]]="Não Prenha",Tabela133914[[#This Row],[Vaca]],"-")</f>
        <v>-</v>
      </c>
      <c r="R200" s="162" t="str">
        <f>IF(Tabela133914[[#This Row],[Diagnóstico]]="Não Prenha",Tabela133914[[#This Row],[E.C.C DG]],"-")</f>
        <v>-</v>
      </c>
      <c r="S200" s="162"/>
      <c r="T200" s="162" t="str">
        <f>IF(Tabela133914[[#This Row],[Diagnóstico]]="Não Prenha",Tabela133914[[#This Row],[E.C.C. IA]],"-")</f>
        <v>-</v>
      </c>
      <c r="U200" s="162" t="str">
        <f>IF(Tabela133914[[#This Row],[Diagnóstico]]="Não Prenha",Tabela133914[[#This Row],[Raça IA]],"-")</f>
        <v>-</v>
      </c>
      <c r="V200" s="162"/>
      <c r="W200" s="162">
        <f>Tabela133914[[#This Row],[Categoria]]</f>
        <v>0</v>
      </c>
      <c r="X200" s="162"/>
      <c r="Y200" s="162"/>
      <c r="Z200" s="162"/>
      <c r="AA200" s="162"/>
      <c r="AB200" s="150" t="str">
        <f t="shared" si="10"/>
        <v/>
      </c>
      <c r="AD200" s="154"/>
      <c r="AE200" s="155" t="str">
        <f>IF(Tabela131241015[[#This Row],[Diagnóstico]]="Não Prenha ",Tabela133914[[#This Row],[Vaca]],"-")</f>
        <v>-</v>
      </c>
      <c r="AF200" s="162"/>
      <c r="AG200" s="162"/>
      <c r="AH200" s="162"/>
      <c r="AI200" s="162"/>
      <c r="AJ200" s="162"/>
      <c r="AK200" s="162">
        <f>Tabela133914[[#This Row],[Categoria]]</f>
        <v>0</v>
      </c>
      <c r="AL200" s="162"/>
      <c r="AM200" s="162"/>
      <c r="AN200" s="162"/>
      <c r="AO200" s="162"/>
      <c r="AP200" s="150" t="str">
        <f t="shared" si="11"/>
        <v/>
      </c>
    </row>
    <row r="201" spans="1:42" s="144" customFormat="1" x14ac:dyDescent="0.25">
      <c r="A201" s="156"/>
      <c r="B201" s="154"/>
      <c r="C201" s="155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50" t="str">
        <f t="shared" si="9"/>
        <v/>
      </c>
      <c r="P201" s="154"/>
      <c r="Q201" s="155" t="str">
        <f>IF(Tabela133914[[#This Row],[Diagnóstico]]="Não Prenha",Tabela133914[[#This Row],[Vaca]],"-")</f>
        <v>-</v>
      </c>
      <c r="R201" s="162" t="str">
        <f>IF(Tabela133914[[#This Row],[Diagnóstico]]="Não Prenha",Tabela133914[[#This Row],[E.C.C DG]],"-")</f>
        <v>-</v>
      </c>
      <c r="S201" s="162"/>
      <c r="T201" s="162" t="str">
        <f>IF(Tabela133914[[#This Row],[Diagnóstico]]="Não Prenha",Tabela133914[[#This Row],[E.C.C. IA]],"-")</f>
        <v>-</v>
      </c>
      <c r="U201" s="162" t="str">
        <f>IF(Tabela133914[[#This Row],[Diagnóstico]]="Não Prenha",Tabela133914[[#This Row],[Raça IA]],"-")</f>
        <v>-</v>
      </c>
      <c r="V201" s="162"/>
      <c r="W201" s="162">
        <f>Tabela133914[[#This Row],[Categoria]]</f>
        <v>0</v>
      </c>
      <c r="X201" s="162"/>
      <c r="Y201" s="162"/>
      <c r="Z201" s="162"/>
      <c r="AA201" s="162"/>
      <c r="AB201" s="150" t="str">
        <f t="shared" si="10"/>
        <v/>
      </c>
      <c r="AD201" s="154"/>
      <c r="AE201" s="155" t="str">
        <f>IF(Tabela131241015[[#This Row],[Diagnóstico]]="Não Prenha ",Tabela133914[[#This Row],[Vaca]],"-")</f>
        <v>-</v>
      </c>
      <c r="AF201" s="162"/>
      <c r="AG201" s="162"/>
      <c r="AH201" s="162"/>
      <c r="AI201" s="162"/>
      <c r="AJ201" s="162"/>
      <c r="AK201" s="162">
        <f>Tabela133914[[#This Row],[Categoria]]</f>
        <v>0</v>
      </c>
      <c r="AL201" s="162"/>
      <c r="AM201" s="162"/>
      <c r="AN201" s="162"/>
      <c r="AO201" s="162"/>
      <c r="AP201" s="150" t="str">
        <f t="shared" si="11"/>
        <v/>
      </c>
    </row>
    <row r="202" spans="1:42" s="144" customFormat="1" x14ac:dyDescent="0.25">
      <c r="A202" s="156"/>
      <c r="B202" s="154"/>
      <c r="C202" s="155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50" t="str">
        <f t="shared" si="9"/>
        <v/>
      </c>
      <c r="P202" s="154"/>
      <c r="Q202" s="155" t="str">
        <f>IF(Tabela133914[[#This Row],[Diagnóstico]]="Não Prenha",Tabela133914[[#This Row],[Vaca]],"-")</f>
        <v>-</v>
      </c>
      <c r="R202" s="162" t="str">
        <f>IF(Tabela133914[[#This Row],[Diagnóstico]]="Não Prenha",Tabela133914[[#This Row],[E.C.C DG]],"-")</f>
        <v>-</v>
      </c>
      <c r="S202" s="162"/>
      <c r="T202" s="162" t="str">
        <f>IF(Tabela133914[[#This Row],[Diagnóstico]]="Não Prenha",Tabela133914[[#This Row],[E.C.C. IA]],"-")</f>
        <v>-</v>
      </c>
      <c r="U202" s="162" t="str">
        <f>IF(Tabela133914[[#This Row],[Diagnóstico]]="Não Prenha",Tabela133914[[#This Row],[Raça IA]],"-")</f>
        <v>-</v>
      </c>
      <c r="V202" s="162"/>
      <c r="W202" s="162">
        <f>Tabela133914[[#This Row],[Categoria]]</f>
        <v>0</v>
      </c>
      <c r="X202" s="162"/>
      <c r="Y202" s="162"/>
      <c r="Z202" s="162"/>
      <c r="AA202" s="162"/>
      <c r="AB202" s="150" t="str">
        <f t="shared" si="10"/>
        <v/>
      </c>
      <c r="AD202" s="154"/>
      <c r="AE202" s="155" t="str">
        <f>IF(Tabela131241015[[#This Row],[Diagnóstico]]="Não Prenha ",Tabela133914[[#This Row],[Vaca]],"-")</f>
        <v>-</v>
      </c>
      <c r="AF202" s="162"/>
      <c r="AG202" s="162"/>
      <c r="AH202" s="162"/>
      <c r="AI202" s="162"/>
      <c r="AJ202" s="162"/>
      <c r="AK202" s="162">
        <f>Tabela133914[[#This Row],[Categoria]]</f>
        <v>0</v>
      </c>
      <c r="AL202" s="162"/>
      <c r="AM202" s="162"/>
      <c r="AN202" s="162"/>
      <c r="AO202" s="162"/>
      <c r="AP202" s="150" t="str">
        <f t="shared" si="11"/>
        <v/>
      </c>
    </row>
    <row r="203" spans="1:42" s="144" customFormat="1" x14ac:dyDescent="0.25">
      <c r="A203" s="156"/>
      <c r="B203" s="154"/>
      <c r="C203" s="155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50" t="str">
        <f t="shared" si="9"/>
        <v/>
      </c>
      <c r="P203" s="154"/>
      <c r="Q203" s="155" t="str">
        <f>IF(Tabela133914[[#This Row],[Diagnóstico]]="Não Prenha",Tabela133914[[#This Row],[Vaca]],"-")</f>
        <v>-</v>
      </c>
      <c r="R203" s="162" t="str">
        <f>IF(Tabela133914[[#This Row],[Diagnóstico]]="Não Prenha",Tabela133914[[#This Row],[E.C.C DG]],"-")</f>
        <v>-</v>
      </c>
      <c r="S203" s="162"/>
      <c r="T203" s="162" t="str">
        <f>IF(Tabela133914[[#This Row],[Diagnóstico]]="Não Prenha",Tabela133914[[#This Row],[E.C.C. IA]],"-")</f>
        <v>-</v>
      </c>
      <c r="U203" s="162" t="str">
        <f>IF(Tabela133914[[#This Row],[Diagnóstico]]="Não Prenha",Tabela133914[[#This Row],[Raça IA]],"-")</f>
        <v>-</v>
      </c>
      <c r="V203" s="162"/>
      <c r="W203" s="162">
        <f>Tabela133914[[#This Row],[Categoria]]</f>
        <v>0</v>
      </c>
      <c r="X203" s="162"/>
      <c r="Y203" s="162"/>
      <c r="Z203" s="162"/>
      <c r="AA203" s="162"/>
      <c r="AB203" s="150" t="str">
        <f t="shared" si="10"/>
        <v/>
      </c>
      <c r="AD203" s="154"/>
      <c r="AE203" s="155" t="str">
        <f>IF(Tabela131241015[[#This Row],[Diagnóstico]]="Não Prenha ",Tabela133914[[#This Row],[Vaca]],"-")</f>
        <v>-</v>
      </c>
      <c r="AF203" s="162"/>
      <c r="AG203" s="162"/>
      <c r="AH203" s="162"/>
      <c r="AI203" s="162"/>
      <c r="AJ203" s="162"/>
      <c r="AK203" s="162">
        <f>Tabela133914[[#This Row],[Categoria]]</f>
        <v>0</v>
      </c>
      <c r="AL203" s="162"/>
      <c r="AM203" s="162"/>
      <c r="AN203" s="162"/>
      <c r="AO203" s="162"/>
      <c r="AP203" s="150" t="str">
        <f t="shared" si="11"/>
        <v/>
      </c>
    </row>
    <row r="204" spans="1:42" s="144" customFormat="1" x14ac:dyDescent="0.25">
      <c r="A204" s="156"/>
      <c r="B204" s="154"/>
      <c r="C204" s="155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50" t="str">
        <f t="shared" si="9"/>
        <v/>
      </c>
      <c r="P204" s="154"/>
      <c r="Q204" s="155" t="str">
        <f>IF(Tabela133914[[#This Row],[Diagnóstico]]="Não Prenha",Tabela133914[[#This Row],[Vaca]],"-")</f>
        <v>-</v>
      </c>
      <c r="R204" s="162" t="str">
        <f>IF(Tabela133914[[#This Row],[Diagnóstico]]="Não Prenha",Tabela133914[[#This Row],[E.C.C DG]],"-")</f>
        <v>-</v>
      </c>
      <c r="S204" s="162"/>
      <c r="T204" s="162" t="str">
        <f>IF(Tabela133914[[#This Row],[Diagnóstico]]="Não Prenha",Tabela133914[[#This Row],[E.C.C. IA]],"-")</f>
        <v>-</v>
      </c>
      <c r="U204" s="162" t="str">
        <f>IF(Tabela133914[[#This Row],[Diagnóstico]]="Não Prenha",Tabela133914[[#This Row],[Raça IA]],"-")</f>
        <v>-</v>
      </c>
      <c r="V204" s="162"/>
      <c r="W204" s="162">
        <f>Tabela133914[[#This Row],[Categoria]]</f>
        <v>0</v>
      </c>
      <c r="X204" s="162"/>
      <c r="Y204" s="162"/>
      <c r="Z204" s="162"/>
      <c r="AA204" s="162"/>
      <c r="AB204" s="150" t="str">
        <f t="shared" si="10"/>
        <v/>
      </c>
      <c r="AD204" s="154"/>
      <c r="AE204" s="155" t="str">
        <f>IF(Tabela131241015[[#This Row],[Diagnóstico]]="Não Prenha ",Tabela133914[[#This Row],[Vaca]],"-")</f>
        <v>-</v>
      </c>
      <c r="AF204" s="162"/>
      <c r="AG204" s="162"/>
      <c r="AH204" s="162"/>
      <c r="AI204" s="162"/>
      <c r="AJ204" s="162"/>
      <c r="AK204" s="162">
        <f>Tabela133914[[#This Row],[Categoria]]</f>
        <v>0</v>
      </c>
      <c r="AL204" s="162"/>
      <c r="AM204" s="162"/>
      <c r="AN204" s="162"/>
      <c r="AO204" s="162"/>
      <c r="AP204" s="150" t="str">
        <f t="shared" si="11"/>
        <v/>
      </c>
    </row>
    <row r="205" spans="1:42" s="144" customFormat="1" x14ac:dyDescent="0.25">
      <c r="A205" s="156"/>
      <c r="B205" s="154"/>
      <c r="C205" s="155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50" t="str">
        <f t="shared" si="9"/>
        <v/>
      </c>
      <c r="P205" s="154"/>
      <c r="Q205" s="155" t="str">
        <f>IF(Tabela133914[[#This Row],[Diagnóstico]]="Não Prenha",Tabela133914[[#This Row],[Vaca]],"-")</f>
        <v>-</v>
      </c>
      <c r="R205" s="162" t="str">
        <f>IF(Tabela133914[[#This Row],[Diagnóstico]]="Não Prenha",Tabela133914[[#This Row],[E.C.C DG]],"-")</f>
        <v>-</v>
      </c>
      <c r="S205" s="162"/>
      <c r="T205" s="162" t="str">
        <f>IF(Tabela133914[[#This Row],[Diagnóstico]]="Não Prenha",Tabela133914[[#This Row],[E.C.C. IA]],"-")</f>
        <v>-</v>
      </c>
      <c r="U205" s="162" t="str">
        <f>IF(Tabela133914[[#This Row],[Diagnóstico]]="Não Prenha",Tabela133914[[#This Row],[Raça IA]],"-")</f>
        <v>-</v>
      </c>
      <c r="V205" s="162"/>
      <c r="W205" s="162">
        <f>Tabela133914[[#This Row],[Categoria]]</f>
        <v>0</v>
      </c>
      <c r="X205" s="162"/>
      <c r="Y205" s="162"/>
      <c r="Z205" s="162"/>
      <c r="AA205" s="162"/>
      <c r="AB205" s="150" t="str">
        <f t="shared" si="10"/>
        <v/>
      </c>
      <c r="AD205" s="154"/>
      <c r="AE205" s="155" t="str">
        <f>IF(Tabela131241015[[#This Row],[Diagnóstico]]="Não Prenha ",Tabela133914[[#This Row],[Vaca]],"-")</f>
        <v>-</v>
      </c>
      <c r="AF205" s="162"/>
      <c r="AG205" s="162"/>
      <c r="AH205" s="162"/>
      <c r="AI205" s="162"/>
      <c r="AJ205" s="162"/>
      <c r="AK205" s="162">
        <f>Tabela133914[[#This Row],[Categoria]]</f>
        <v>0</v>
      </c>
      <c r="AL205" s="162"/>
      <c r="AM205" s="162"/>
      <c r="AN205" s="162"/>
      <c r="AO205" s="162"/>
      <c r="AP205" s="150" t="str">
        <f t="shared" si="11"/>
        <v/>
      </c>
    </row>
    <row r="206" spans="1:42" s="144" customFormat="1" x14ac:dyDescent="0.25">
      <c r="A206" s="156"/>
      <c r="B206" s="154"/>
      <c r="C206" s="155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50" t="str">
        <f t="shared" si="9"/>
        <v/>
      </c>
      <c r="P206" s="154"/>
      <c r="Q206" s="155" t="str">
        <f>IF(Tabela133914[[#This Row],[Diagnóstico]]="Não Prenha",Tabela133914[[#This Row],[Vaca]],"-")</f>
        <v>-</v>
      </c>
      <c r="R206" s="162" t="str">
        <f>IF(Tabela133914[[#This Row],[Diagnóstico]]="Não Prenha",Tabela133914[[#This Row],[E.C.C DG]],"-")</f>
        <v>-</v>
      </c>
      <c r="S206" s="162"/>
      <c r="T206" s="162" t="str">
        <f>IF(Tabela133914[[#This Row],[Diagnóstico]]="Não Prenha",Tabela133914[[#This Row],[E.C.C. IA]],"-")</f>
        <v>-</v>
      </c>
      <c r="U206" s="162" t="str">
        <f>IF(Tabela133914[[#This Row],[Diagnóstico]]="Não Prenha",Tabela133914[[#This Row],[Raça IA]],"-")</f>
        <v>-</v>
      </c>
      <c r="V206" s="162"/>
      <c r="W206" s="162">
        <f>Tabela133914[[#This Row],[Categoria]]</f>
        <v>0</v>
      </c>
      <c r="X206" s="162"/>
      <c r="Y206" s="162"/>
      <c r="Z206" s="162"/>
      <c r="AA206" s="162"/>
      <c r="AB206" s="150" t="str">
        <f t="shared" si="10"/>
        <v/>
      </c>
      <c r="AD206" s="154"/>
      <c r="AE206" s="155" t="str">
        <f>IF(Tabela131241015[[#This Row],[Diagnóstico]]="Não Prenha ",Tabela133914[[#This Row],[Vaca]],"-")</f>
        <v>-</v>
      </c>
      <c r="AF206" s="162"/>
      <c r="AG206" s="162"/>
      <c r="AH206" s="162"/>
      <c r="AI206" s="162"/>
      <c r="AJ206" s="162"/>
      <c r="AK206" s="162">
        <f>Tabela133914[[#This Row],[Categoria]]</f>
        <v>0</v>
      </c>
      <c r="AL206" s="162"/>
      <c r="AM206" s="162"/>
      <c r="AN206" s="162"/>
      <c r="AO206" s="162"/>
      <c r="AP206" s="150" t="str">
        <f t="shared" si="11"/>
        <v/>
      </c>
    </row>
    <row r="207" spans="1:42" s="144" customFormat="1" x14ac:dyDescent="0.25">
      <c r="A207" s="156"/>
      <c r="B207" s="154"/>
      <c r="C207" s="155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50" t="str">
        <f t="shared" si="9"/>
        <v/>
      </c>
      <c r="P207" s="154"/>
      <c r="Q207" s="155" t="str">
        <f>IF(Tabela133914[[#This Row],[Diagnóstico]]="Não Prenha",Tabela133914[[#This Row],[Vaca]],"-")</f>
        <v>-</v>
      </c>
      <c r="R207" s="162" t="str">
        <f>IF(Tabela133914[[#This Row],[Diagnóstico]]="Não Prenha",Tabela133914[[#This Row],[E.C.C DG]],"-")</f>
        <v>-</v>
      </c>
      <c r="S207" s="162"/>
      <c r="T207" s="162" t="str">
        <f>IF(Tabela133914[[#This Row],[Diagnóstico]]="Não Prenha",Tabela133914[[#This Row],[E.C.C. IA]],"-")</f>
        <v>-</v>
      </c>
      <c r="U207" s="162" t="str">
        <f>IF(Tabela133914[[#This Row],[Diagnóstico]]="Não Prenha",Tabela133914[[#This Row],[Raça IA]],"-")</f>
        <v>-</v>
      </c>
      <c r="V207" s="162"/>
      <c r="W207" s="162">
        <f>Tabela133914[[#This Row],[Categoria]]</f>
        <v>0</v>
      </c>
      <c r="X207" s="162"/>
      <c r="Y207" s="162"/>
      <c r="Z207" s="162"/>
      <c r="AA207" s="162"/>
      <c r="AB207" s="150" t="str">
        <f t="shared" si="10"/>
        <v/>
      </c>
      <c r="AD207" s="154"/>
      <c r="AE207" s="155" t="str">
        <f>IF(Tabela131241015[[#This Row],[Diagnóstico]]="Não Prenha ",Tabela133914[[#This Row],[Vaca]],"-")</f>
        <v>-</v>
      </c>
      <c r="AF207" s="162"/>
      <c r="AG207" s="162"/>
      <c r="AH207" s="162"/>
      <c r="AI207" s="162"/>
      <c r="AJ207" s="162"/>
      <c r="AK207" s="162">
        <f>Tabela133914[[#This Row],[Categoria]]</f>
        <v>0</v>
      </c>
      <c r="AL207" s="162"/>
      <c r="AM207" s="162"/>
      <c r="AN207" s="162"/>
      <c r="AO207" s="162"/>
      <c r="AP207" s="150" t="str">
        <f t="shared" si="11"/>
        <v/>
      </c>
    </row>
    <row r="208" spans="1:42" s="144" customFormat="1" x14ac:dyDescent="0.25">
      <c r="A208" s="156"/>
      <c r="B208" s="154"/>
      <c r="C208" s="155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50" t="str">
        <f t="shared" si="9"/>
        <v/>
      </c>
      <c r="P208" s="154"/>
      <c r="Q208" s="155" t="str">
        <f>IF(Tabela133914[[#This Row],[Diagnóstico]]="Não Prenha",Tabela133914[[#This Row],[Vaca]],"-")</f>
        <v>-</v>
      </c>
      <c r="R208" s="162" t="str">
        <f>IF(Tabela133914[[#This Row],[Diagnóstico]]="Não Prenha",Tabela133914[[#This Row],[E.C.C DG]],"-")</f>
        <v>-</v>
      </c>
      <c r="S208" s="162"/>
      <c r="T208" s="162" t="str">
        <f>IF(Tabela133914[[#This Row],[Diagnóstico]]="Não Prenha",Tabela133914[[#This Row],[E.C.C. IA]],"-")</f>
        <v>-</v>
      </c>
      <c r="U208" s="162" t="str">
        <f>IF(Tabela133914[[#This Row],[Diagnóstico]]="Não Prenha",Tabela133914[[#This Row],[Raça IA]],"-")</f>
        <v>-</v>
      </c>
      <c r="V208" s="162"/>
      <c r="W208" s="162">
        <f>Tabela133914[[#This Row],[Categoria]]</f>
        <v>0</v>
      </c>
      <c r="X208" s="162"/>
      <c r="Y208" s="162"/>
      <c r="Z208" s="162"/>
      <c r="AA208" s="162"/>
      <c r="AB208" s="150" t="str">
        <f t="shared" si="10"/>
        <v/>
      </c>
      <c r="AD208" s="154"/>
      <c r="AE208" s="155" t="str">
        <f>IF(Tabela131241015[[#This Row],[Diagnóstico]]="Não Prenha ",Tabela133914[[#This Row],[Vaca]],"-")</f>
        <v>-</v>
      </c>
      <c r="AF208" s="162"/>
      <c r="AG208" s="162"/>
      <c r="AH208" s="162"/>
      <c r="AI208" s="162"/>
      <c r="AJ208" s="162"/>
      <c r="AK208" s="162">
        <f>Tabela133914[[#This Row],[Categoria]]</f>
        <v>0</v>
      </c>
      <c r="AL208" s="162"/>
      <c r="AM208" s="162"/>
      <c r="AN208" s="162"/>
      <c r="AO208" s="162"/>
      <c r="AP208" s="150" t="str">
        <f t="shared" si="11"/>
        <v/>
      </c>
    </row>
    <row r="209" spans="1:42" s="144" customFormat="1" x14ac:dyDescent="0.25">
      <c r="A209" s="156"/>
      <c r="B209" s="154"/>
      <c r="C209" s="155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50" t="str">
        <f t="shared" si="9"/>
        <v/>
      </c>
      <c r="P209" s="154"/>
      <c r="Q209" s="155" t="str">
        <f>IF(Tabela133914[[#This Row],[Diagnóstico]]="Não Prenha",Tabela133914[[#This Row],[Vaca]],"-")</f>
        <v>-</v>
      </c>
      <c r="R209" s="162" t="str">
        <f>IF(Tabela133914[[#This Row],[Diagnóstico]]="Não Prenha",Tabela133914[[#This Row],[E.C.C DG]],"-")</f>
        <v>-</v>
      </c>
      <c r="S209" s="162"/>
      <c r="T209" s="162" t="str">
        <f>IF(Tabela133914[[#This Row],[Diagnóstico]]="Não Prenha",Tabela133914[[#This Row],[E.C.C. IA]],"-")</f>
        <v>-</v>
      </c>
      <c r="U209" s="162" t="str">
        <f>IF(Tabela133914[[#This Row],[Diagnóstico]]="Não Prenha",Tabela133914[[#This Row],[Raça IA]],"-")</f>
        <v>-</v>
      </c>
      <c r="V209" s="162"/>
      <c r="W209" s="162">
        <f>Tabela133914[[#This Row],[Categoria]]</f>
        <v>0</v>
      </c>
      <c r="X209" s="162"/>
      <c r="Y209" s="162"/>
      <c r="Z209" s="162"/>
      <c r="AA209" s="162"/>
      <c r="AB209" s="150" t="str">
        <f t="shared" si="10"/>
        <v/>
      </c>
      <c r="AD209" s="154"/>
      <c r="AE209" s="155" t="str">
        <f>IF(Tabela131241015[[#This Row],[Diagnóstico]]="Não Prenha ",Tabela133914[[#This Row],[Vaca]],"-")</f>
        <v>-</v>
      </c>
      <c r="AF209" s="162"/>
      <c r="AG209" s="162"/>
      <c r="AH209" s="162"/>
      <c r="AI209" s="162"/>
      <c r="AJ209" s="162"/>
      <c r="AK209" s="162">
        <f>Tabela133914[[#This Row],[Categoria]]</f>
        <v>0</v>
      </c>
      <c r="AL209" s="162"/>
      <c r="AM209" s="162"/>
      <c r="AN209" s="162"/>
      <c r="AO209" s="162"/>
      <c r="AP209" s="150" t="str">
        <f t="shared" si="11"/>
        <v/>
      </c>
    </row>
    <row r="210" spans="1:42" s="144" customFormat="1" x14ac:dyDescent="0.25">
      <c r="A210" s="156"/>
      <c r="B210" s="154"/>
      <c r="C210" s="155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50" t="str">
        <f t="shared" si="9"/>
        <v/>
      </c>
      <c r="P210" s="154"/>
      <c r="Q210" s="155" t="str">
        <f>IF(Tabela133914[[#This Row],[Diagnóstico]]="Não Prenha",Tabela133914[[#This Row],[Vaca]],"-")</f>
        <v>-</v>
      </c>
      <c r="R210" s="162" t="str">
        <f>IF(Tabela133914[[#This Row],[Diagnóstico]]="Não Prenha",Tabela133914[[#This Row],[E.C.C DG]],"-")</f>
        <v>-</v>
      </c>
      <c r="S210" s="162"/>
      <c r="T210" s="162" t="str">
        <f>IF(Tabela133914[[#This Row],[Diagnóstico]]="Não Prenha",Tabela133914[[#This Row],[E.C.C. IA]],"-")</f>
        <v>-</v>
      </c>
      <c r="U210" s="162" t="str">
        <f>IF(Tabela133914[[#This Row],[Diagnóstico]]="Não Prenha",Tabela133914[[#This Row],[Raça IA]],"-")</f>
        <v>-</v>
      </c>
      <c r="V210" s="162"/>
      <c r="W210" s="162">
        <f>Tabela133914[[#This Row],[Categoria]]</f>
        <v>0</v>
      </c>
      <c r="X210" s="162"/>
      <c r="Y210" s="162"/>
      <c r="Z210" s="162"/>
      <c r="AA210" s="162"/>
      <c r="AB210" s="150" t="str">
        <f t="shared" si="10"/>
        <v/>
      </c>
      <c r="AD210" s="154"/>
      <c r="AE210" s="155" t="str">
        <f>IF(Tabela131241015[[#This Row],[Diagnóstico]]="Não Prenha ",Tabela133914[[#This Row],[Vaca]],"-")</f>
        <v>-</v>
      </c>
      <c r="AF210" s="162"/>
      <c r="AG210" s="162"/>
      <c r="AH210" s="162"/>
      <c r="AI210" s="162"/>
      <c r="AJ210" s="162"/>
      <c r="AK210" s="162">
        <f>Tabela133914[[#This Row],[Categoria]]</f>
        <v>0</v>
      </c>
      <c r="AL210" s="162"/>
      <c r="AM210" s="162"/>
      <c r="AN210" s="162"/>
      <c r="AO210" s="162"/>
      <c r="AP210" s="150" t="str">
        <f t="shared" si="11"/>
        <v/>
      </c>
    </row>
    <row r="211" spans="1:42" s="144" customFormat="1" x14ac:dyDescent="0.25">
      <c r="A211" s="156"/>
      <c r="B211" s="154"/>
      <c r="C211" s="155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50" t="str">
        <f t="shared" si="9"/>
        <v/>
      </c>
      <c r="P211" s="154"/>
      <c r="Q211" s="155" t="str">
        <f>IF(Tabela133914[[#This Row],[Diagnóstico]]="Não Prenha",Tabela133914[[#This Row],[Vaca]],"-")</f>
        <v>-</v>
      </c>
      <c r="R211" s="162" t="str">
        <f>IF(Tabela133914[[#This Row],[Diagnóstico]]="Não Prenha",Tabela133914[[#This Row],[E.C.C DG]],"-")</f>
        <v>-</v>
      </c>
      <c r="S211" s="162"/>
      <c r="T211" s="162" t="str">
        <f>IF(Tabela133914[[#This Row],[Diagnóstico]]="Não Prenha",Tabela133914[[#This Row],[E.C.C. IA]],"-")</f>
        <v>-</v>
      </c>
      <c r="U211" s="162" t="str">
        <f>IF(Tabela133914[[#This Row],[Diagnóstico]]="Não Prenha",Tabela133914[[#This Row],[Raça IA]],"-")</f>
        <v>-</v>
      </c>
      <c r="V211" s="162"/>
      <c r="W211" s="162">
        <f>Tabela133914[[#This Row],[Categoria]]</f>
        <v>0</v>
      </c>
      <c r="X211" s="162"/>
      <c r="Y211" s="162"/>
      <c r="Z211" s="162"/>
      <c r="AA211" s="162"/>
      <c r="AB211" s="150" t="str">
        <f t="shared" si="10"/>
        <v/>
      </c>
      <c r="AD211" s="154"/>
      <c r="AE211" s="155" t="str">
        <f>IF(Tabela131241015[[#This Row],[Diagnóstico]]="Não Prenha ",Tabela133914[[#This Row],[Vaca]],"-")</f>
        <v>-</v>
      </c>
      <c r="AF211" s="162"/>
      <c r="AG211" s="162"/>
      <c r="AH211" s="162"/>
      <c r="AI211" s="162"/>
      <c r="AJ211" s="162"/>
      <c r="AK211" s="162">
        <f>Tabela133914[[#This Row],[Categoria]]</f>
        <v>0</v>
      </c>
      <c r="AL211" s="162"/>
      <c r="AM211" s="162"/>
      <c r="AN211" s="162"/>
      <c r="AO211" s="162"/>
      <c r="AP211" s="150" t="str">
        <f t="shared" si="11"/>
        <v/>
      </c>
    </row>
    <row r="212" spans="1:42" s="144" customFormat="1" x14ac:dyDescent="0.25">
      <c r="A212" s="156"/>
      <c r="B212" s="154"/>
      <c r="C212" s="155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50" t="str">
        <f t="shared" si="9"/>
        <v/>
      </c>
      <c r="P212" s="154"/>
      <c r="Q212" s="155" t="str">
        <f>IF(Tabela133914[[#This Row],[Diagnóstico]]="Não Prenha",Tabela133914[[#This Row],[Vaca]],"-")</f>
        <v>-</v>
      </c>
      <c r="R212" s="162" t="str">
        <f>IF(Tabela133914[[#This Row],[Diagnóstico]]="Não Prenha",Tabela133914[[#This Row],[E.C.C DG]],"-")</f>
        <v>-</v>
      </c>
      <c r="S212" s="162"/>
      <c r="T212" s="162" t="str">
        <f>IF(Tabela133914[[#This Row],[Diagnóstico]]="Não Prenha",Tabela133914[[#This Row],[E.C.C. IA]],"-")</f>
        <v>-</v>
      </c>
      <c r="U212" s="162" t="str">
        <f>IF(Tabela133914[[#This Row],[Diagnóstico]]="Não Prenha",Tabela133914[[#This Row],[Raça IA]],"-")</f>
        <v>-</v>
      </c>
      <c r="V212" s="162"/>
      <c r="W212" s="162">
        <f>Tabela133914[[#This Row],[Categoria]]</f>
        <v>0</v>
      </c>
      <c r="X212" s="162"/>
      <c r="Y212" s="162"/>
      <c r="Z212" s="162"/>
      <c r="AA212" s="162"/>
      <c r="AB212" s="150" t="str">
        <f t="shared" si="10"/>
        <v/>
      </c>
      <c r="AD212" s="154"/>
      <c r="AE212" s="155" t="str">
        <f>IF(Tabela131241015[[#This Row],[Diagnóstico]]="Não Prenha ",Tabela133914[[#This Row],[Vaca]],"-")</f>
        <v>-</v>
      </c>
      <c r="AF212" s="162"/>
      <c r="AG212" s="162"/>
      <c r="AH212" s="162"/>
      <c r="AI212" s="162"/>
      <c r="AJ212" s="162"/>
      <c r="AK212" s="162">
        <f>Tabela133914[[#This Row],[Categoria]]</f>
        <v>0</v>
      </c>
      <c r="AL212" s="162"/>
      <c r="AM212" s="162"/>
      <c r="AN212" s="162"/>
      <c r="AO212" s="162"/>
      <c r="AP212" s="150" t="str">
        <f t="shared" si="11"/>
        <v/>
      </c>
    </row>
    <row r="213" spans="1:42" s="144" customFormat="1" x14ac:dyDescent="0.25">
      <c r="A213" s="156"/>
      <c r="B213" s="154"/>
      <c r="C213" s="155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50" t="str">
        <f t="shared" si="9"/>
        <v/>
      </c>
      <c r="P213" s="154"/>
      <c r="Q213" s="155" t="str">
        <f>IF(Tabela133914[[#This Row],[Diagnóstico]]="Não Prenha",Tabela133914[[#This Row],[Vaca]],"-")</f>
        <v>-</v>
      </c>
      <c r="R213" s="162" t="str">
        <f>IF(Tabela133914[[#This Row],[Diagnóstico]]="Não Prenha",Tabela133914[[#This Row],[E.C.C DG]],"-")</f>
        <v>-</v>
      </c>
      <c r="S213" s="162"/>
      <c r="T213" s="162" t="str">
        <f>IF(Tabela133914[[#This Row],[Diagnóstico]]="Não Prenha",Tabela133914[[#This Row],[E.C.C. IA]],"-")</f>
        <v>-</v>
      </c>
      <c r="U213" s="162" t="str">
        <f>IF(Tabela133914[[#This Row],[Diagnóstico]]="Não Prenha",Tabela133914[[#This Row],[Raça IA]],"-")</f>
        <v>-</v>
      </c>
      <c r="V213" s="162"/>
      <c r="W213" s="162">
        <f>Tabela133914[[#This Row],[Categoria]]</f>
        <v>0</v>
      </c>
      <c r="X213" s="162"/>
      <c r="Y213" s="162"/>
      <c r="Z213" s="162"/>
      <c r="AA213" s="162"/>
      <c r="AB213" s="150" t="str">
        <f t="shared" si="10"/>
        <v/>
      </c>
      <c r="AD213" s="154"/>
      <c r="AE213" s="155" t="str">
        <f>IF(Tabela131241015[[#This Row],[Diagnóstico]]="Não Prenha ",Tabela133914[[#This Row],[Vaca]],"-")</f>
        <v>-</v>
      </c>
      <c r="AF213" s="162"/>
      <c r="AG213" s="162"/>
      <c r="AH213" s="162"/>
      <c r="AI213" s="162"/>
      <c r="AJ213" s="162"/>
      <c r="AK213" s="162">
        <f>Tabela133914[[#This Row],[Categoria]]</f>
        <v>0</v>
      </c>
      <c r="AL213" s="162"/>
      <c r="AM213" s="162"/>
      <c r="AN213" s="162"/>
      <c r="AO213" s="162"/>
      <c r="AP213" s="150" t="str">
        <f t="shared" si="11"/>
        <v/>
      </c>
    </row>
    <row r="214" spans="1:42" s="144" customFormat="1" x14ac:dyDescent="0.25">
      <c r="A214" s="156"/>
      <c r="B214" s="154"/>
      <c r="C214" s="155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50" t="str">
        <f t="shared" si="9"/>
        <v/>
      </c>
      <c r="P214" s="154"/>
      <c r="Q214" s="155" t="str">
        <f>IF(Tabela133914[[#This Row],[Diagnóstico]]="Não Prenha",Tabela133914[[#This Row],[Vaca]],"-")</f>
        <v>-</v>
      </c>
      <c r="R214" s="162" t="str">
        <f>IF(Tabela133914[[#This Row],[Diagnóstico]]="Não Prenha",Tabela133914[[#This Row],[E.C.C DG]],"-")</f>
        <v>-</v>
      </c>
      <c r="S214" s="162"/>
      <c r="T214" s="162" t="str">
        <f>IF(Tabela133914[[#This Row],[Diagnóstico]]="Não Prenha",Tabela133914[[#This Row],[E.C.C. IA]],"-")</f>
        <v>-</v>
      </c>
      <c r="U214" s="162" t="str">
        <f>IF(Tabela133914[[#This Row],[Diagnóstico]]="Não Prenha",Tabela133914[[#This Row],[Raça IA]],"-")</f>
        <v>-</v>
      </c>
      <c r="V214" s="162"/>
      <c r="W214" s="162">
        <f>Tabela133914[[#This Row],[Categoria]]</f>
        <v>0</v>
      </c>
      <c r="X214" s="162"/>
      <c r="Y214" s="162"/>
      <c r="Z214" s="162"/>
      <c r="AA214" s="162"/>
      <c r="AB214" s="150" t="str">
        <f t="shared" si="10"/>
        <v/>
      </c>
      <c r="AD214" s="154"/>
      <c r="AE214" s="155" t="str">
        <f>IF(Tabela131241015[[#This Row],[Diagnóstico]]="Não Prenha ",Tabela133914[[#This Row],[Vaca]],"-")</f>
        <v>-</v>
      </c>
      <c r="AF214" s="162"/>
      <c r="AG214" s="162"/>
      <c r="AH214" s="162"/>
      <c r="AI214" s="162"/>
      <c r="AJ214" s="162"/>
      <c r="AK214" s="162">
        <f>Tabela133914[[#This Row],[Categoria]]</f>
        <v>0</v>
      </c>
      <c r="AL214" s="162"/>
      <c r="AM214" s="162"/>
      <c r="AN214" s="162"/>
      <c r="AO214" s="162"/>
      <c r="AP214" s="150" t="str">
        <f t="shared" si="11"/>
        <v/>
      </c>
    </row>
    <row r="215" spans="1:42" s="144" customFormat="1" x14ac:dyDescent="0.25">
      <c r="A215" s="156"/>
      <c r="B215" s="154"/>
      <c r="C215" s="155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50" t="str">
        <f t="shared" si="9"/>
        <v/>
      </c>
      <c r="P215" s="154"/>
      <c r="Q215" s="155" t="str">
        <f>IF(Tabela133914[[#This Row],[Diagnóstico]]="Não Prenha",Tabela133914[[#This Row],[Vaca]],"-")</f>
        <v>-</v>
      </c>
      <c r="R215" s="162" t="str">
        <f>IF(Tabela133914[[#This Row],[Diagnóstico]]="Não Prenha",Tabela133914[[#This Row],[E.C.C DG]],"-")</f>
        <v>-</v>
      </c>
      <c r="S215" s="162"/>
      <c r="T215" s="162" t="str">
        <f>IF(Tabela133914[[#This Row],[Diagnóstico]]="Não Prenha",Tabela133914[[#This Row],[E.C.C. IA]],"-")</f>
        <v>-</v>
      </c>
      <c r="U215" s="162" t="str">
        <f>IF(Tabela133914[[#This Row],[Diagnóstico]]="Não Prenha",Tabela133914[[#This Row],[Raça IA]],"-")</f>
        <v>-</v>
      </c>
      <c r="V215" s="162"/>
      <c r="W215" s="162">
        <f>Tabela133914[[#This Row],[Categoria]]</f>
        <v>0</v>
      </c>
      <c r="X215" s="162"/>
      <c r="Y215" s="162"/>
      <c r="Z215" s="162"/>
      <c r="AA215" s="162"/>
      <c r="AB215" s="150" t="str">
        <f t="shared" si="10"/>
        <v/>
      </c>
      <c r="AD215" s="154"/>
      <c r="AE215" s="155" t="str">
        <f>IF(Tabela131241015[[#This Row],[Diagnóstico]]="Não Prenha ",Tabela133914[[#This Row],[Vaca]],"-")</f>
        <v>-</v>
      </c>
      <c r="AF215" s="162"/>
      <c r="AG215" s="162"/>
      <c r="AH215" s="162"/>
      <c r="AI215" s="162"/>
      <c r="AJ215" s="162"/>
      <c r="AK215" s="162">
        <f>Tabela133914[[#This Row],[Categoria]]</f>
        <v>0</v>
      </c>
      <c r="AL215" s="162"/>
      <c r="AM215" s="162"/>
      <c r="AN215" s="162"/>
      <c r="AO215" s="162"/>
      <c r="AP215" s="150" t="str">
        <f t="shared" si="11"/>
        <v/>
      </c>
    </row>
    <row r="216" spans="1:42" s="144" customFormat="1" x14ac:dyDescent="0.25">
      <c r="A216" s="156"/>
      <c r="B216" s="154"/>
      <c r="C216" s="155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50" t="str">
        <f t="shared" si="9"/>
        <v/>
      </c>
      <c r="P216" s="154"/>
      <c r="Q216" s="155" t="str">
        <f>IF(Tabela133914[[#This Row],[Diagnóstico]]="Não Prenha",Tabela133914[[#This Row],[Vaca]],"-")</f>
        <v>-</v>
      </c>
      <c r="R216" s="162" t="str">
        <f>IF(Tabela133914[[#This Row],[Diagnóstico]]="Não Prenha",Tabela133914[[#This Row],[E.C.C DG]],"-")</f>
        <v>-</v>
      </c>
      <c r="S216" s="162"/>
      <c r="T216" s="162" t="str">
        <f>IF(Tabela133914[[#This Row],[Diagnóstico]]="Não Prenha",Tabela133914[[#This Row],[E.C.C. IA]],"-")</f>
        <v>-</v>
      </c>
      <c r="U216" s="162" t="str">
        <f>IF(Tabela133914[[#This Row],[Diagnóstico]]="Não Prenha",Tabela133914[[#This Row],[Raça IA]],"-")</f>
        <v>-</v>
      </c>
      <c r="V216" s="162"/>
      <c r="W216" s="162">
        <f>Tabela133914[[#This Row],[Categoria]]</f>
        <v>0</v>
      </c>
      <c r="X216" s="162"/>
      <c r="Y216" s="162"/>
      <c r="Z216" s="162"/>
      <c r="AA216" s="162"/>
      <c r="AB216" s="150" t="str">
        <f t="shared" si="10"/>
        <v/>
      </c>
      <c r="AD216" s="154"/>
      <c r="AE216" s="155" t="str">
        <f>IF(Tabela131241015[[#This Row],[Diagnóstico]]="Não Prenha ",Tabela133914[[#This Row],[Vaca]],"-")</f>
        <v>-</v>
      </c>
      <c r="AF216" s="162"/>
      <c r="AG216" s="162"/>
      <c r="AH216" s="162"/>
      <c r="AI216" s="162"/>
      <c r="AJ216" s="162"/>
      <c r="AK216" s="162">
        <f>Tabela133914[[#This Row],[Categoria]]</f>
        <v>0</v>
      </c>
      <c r="AL216" s="162"/>
      <c r="AM216" s="162"/>
      <c r="AN216" s="162"/>
      <c r="AO216" s="162"/>
      <c r="AP216" s="150" t="str">
        <f t="shared" si="11"/>
        <v/>
      </c>
    </row>
    <row r="217" spans="1:42" s="144" customFormat="1" x14ac:dyDescent="0.25">
      <c r="A217" s="156"/>
      <c r="B217" s="154"/>
      <c r="C217" s="155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50" t="str">
        <f t="shared" si="9"/>
        <v/>
      </c>
      <c r="P217" s="154"/>
      <c r="Q217" s="155" t="str">
        <f>IF(Tabela133914[[#This Row],[Diagnóstico]]="Não Prenha",Tabela133914[[#This Row],[Vaca]],"-")</f>
        <v>-</v>
      </c>
      <c r="R217" s="162" t="str">
        <f>IF(Tabela133914[[#This Row],[Diagnóstico]]="Não Prenha",Tabela133914[[#This Row],[E.C.C DG]],"-")</f>
        <v>-</v>
      </c>
      <c r="S217" s="162"/>
      <c r="T217" s="162" t="str">
        <f>IF(Tabela133914[[#This Row],[Diagnóstico]]="Não Prenha",Tabela133914[[#This Row],[E.C.C. IA]],"-")</f>
        <v>-</v>
      </c>
      <c r="U217" s="162" t="str">
        <f>IF(Tabela133914[[#This Row],[Diagnóstico]]="Não Prenha",Tabela133914[[#This Row],[Raça IA]],"-")</f>
        <v>-</v>
      </c>
      <c r="V217" s="162"/>
      <c r="W217" s="162">
        <f>Tabela133914[[#This Row],[Categoria]]</f>
        <v>0</v>
      </c>
      <c r="X217" s="162"/>
      <c r="Y217" s="162"/>
      <c r="Z217" s="162"/>
      <c r="AA217" s="162"/>
      <c r="AB217" s="150" t="str">
        <f t="shared" si="10"/>
        <v/>
      </c>
      <c r="AD217" s="154"/>
      <c r="AE217" s="155" t="str">
        <f>IF(Tabela131241015[[#This Row],[Diagnóstico]]="Não Prenha ",Tabela133914[[#This Row],[Vaca]],"-")</f>
        <v>-</v>
      </c>
      <c r="AF217" s="162"/>
      <c r="AG217" s="162"/>
      <c r="AH217" s="162"/>
      <c r="AI217" s="162"/>
      <c r="AJ217" s="162"/>
      <c r="AK217" s="162">
        <f>Tabela133914[[#This Row],[Categoria]]</f>
        <v>0</v>
      </c>
      <c r="AL217" s="162"/>
      <c r="AM217" s="162"/>
      <c r="AN217" s="162"/>
      <c r="AO217" s="162"/>
      <c r="AP217" s="150" t="str">
        <f t="shared" si="11"/>
        <v/>
      </c>
    </row>
    <row r="218" spans="1:42" s="144" customFormat="1" x14ac:dyDescent="0.25">
      <c r="A218" s="156"/>
      <c r="B218" s="154"/>
      <c r="C218" s="155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50" t="str">
        <f t="shared" si="9"/>
        <v/>
      </c>
      <c r="P218" s="154"/>
      <c r="Q218" s="155" t="str">
        <f>IF(Tabela133914[[#This Row],[Diagnóstico]]="Não Prenha",Tabela133914[[#This Row],[Vaca]],"-")</f>
        <v>-</v>
      </c>
      <c r="R218" s="162" t="str">
        <f>IF(Tabela133914[[#This Row],[Diagnóstico]]="Não Prenha",Tabela133914[[#This Row],[E.C.C DG]],"-")</f>
        <v>-</v>
      </c>
      <c r="S218" s="162"/>
      <c r="T218" s="162" t="str">
        <f>IF(Tabela133914[[#This Row],[Diagnóstico]]="Não Prenha",Tabela133914[[#This Row],[E.C.C. IA]],"-")</f>
        <v>-</v>
      </c>
      <c r="U218" s="162" t="str">
        <f>IF(Tabela133914[[#This Row],[Diagnóstico]]="Não Prenha",Tabela133914[[#This Row],[Raça IA]],"-")</f>
        <v>-</v>
      </c>
      <c r="V218" s="162"/>
      <c r="W218" s="162">
        <f>Tabela133914[[#This Row],[Categoria]]</f>
        <v>0</v>
      </c>
      <c r="X218" s="162"/>
      <c r="Y218" s="162"/>
      <c r="Z218" s="162"/>
      <c r="AA218" s="162"/>
      <c r="AB218" s="150" t="str">
        <f t="shared" si="10"/>
        <v/>
      </c>
      <c r="AD218" s="154"/>
      <c r="AE218" s="155" t="str">
        <f>IF(Tabela131241015[[#This Row],[Diagnóstico]]="Não Prenha ",Tabela133914[[#This Row],[Vaca]],"-")</f>
        <v>-</v>
      </c>
      <c r="AF218" s="162"/>
      <c r="AG218" s="162"/>
      <c r="AH218" s="162"/>
      <c r="AI218" s="162"/>
      <c r="AJ218" s="162"/>
      <c r="AK218" s="162">
        <f>Tabela133914[[#This Row],[Categoria]]</f>
        <v>0</v>
      </c>
      <c r="AL218" s="162"/>
      <c r="AM218" s="162"/>
      <c r="AN218" s="162"/>
      <c r="AO218" s="162"/>
      <c r="AP218" s="150" t="str">
        <f t="shared" si="11"/>
        <v/>
      </c>
    </row>
    <row r="219" spans="1:42" s="144" customFormat="1" x14ac:dyDescent="0.25">
      <c r="A219" s="156"/>
      <c r="B219" s="154"/>
      <c r="C219" s="155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50" t="str">
        <f t="shared" si="9"/>
        <v/>
      </c>
      <c r="P219" s="154"/>
      <c r="Q219" s="155" t="str">
        <f>IF(Tabela133914[[#This Row],[Diagnóstico]]="Não Prenha",Tabela133914[[#This Row],[Vaca]],"-")</f>
        <v>-</v>
      </c>
      <c r="R219" s="162" t="str">
        <f>IF(Tabela133914[[#This Row],[Diagnóstico]]="Não Prenha",Tabela133914[[#This Row],[E.C.C DG]],"-")</f>
        <v>-</v>
      </c>
      <c r="S219" s="162"/>
      <c r="T219" s="162" t="str">
        <f>IF(Tabela133914[[#This Row],[Diagnóstico]]="Não Prenha",Tabela133914[[#This Row],[E.C.C. IA]],"-")</f>
        <v>-</v>
      </c>
      <c r="U219" s="162" t="str">
        <f>IF(Tabela133914[[#This Row],[Diagnóstico]]="Não Prenha",Tabela133914[[#This Row],[Raça IA]],"-")</f>
        <v>-</v>
      </c>
      <c r="V219" s="162"/>
      <c r="W219" s="162">
        <f>Tabela133914[[#This Row],[Categoria]]</f>
        <v>0</v>
      </c>
      <c r="X219" s="162"/>
      <c r="Y219" s="162"/>
      <c r="Z219" s="162"/>
      <c r="AA219" s="162"/>
      <c r="AB219" s="150" t="str">
        <f t="shared" si="10"/>
        <v/>
      </c>
      <c r="AD219" s="154"/>
      <c r="AE219" s="155" t="str">
        <f>IF(Tabela131241015[[#This Row],[Diagnóstico]]="Não Prenha ",Tabela133914[[#This Row],[Vaca]],"-")</f>
        <v>-</v>
      </c>
      <c r="AF219" s="162"/>
      <c r="AG219" s="162"/>
      <c r="AH219" s="162"/>
      <c r="AI219" s="162"/>
      <c r="AJ219" s="162"/>
      <c r="AK219" s="162">
        <f>Tabela133914[[#This Row],[Categoria]]</f>
        <v>0</v>
      </c>
      <c r="AL219" s="162"/>
      <c r="AM219" s="162"/>
      <c r="AN219" s="162"/>
      <c r="AO219" s="162"/>
      <c r="AP219" s="150" t="str">
        <f t="shared" si="11"/>
        <v/>
      </c>
    </row>
    <row r="220" spans="1:42" s="144" customFormat="1" x14ac:dyDescent="0.25">
      <c r="A220" s="156"/>
      <c r="B220" s="154"/>
      <c r="C220" s="155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50" t="str">
        <f t="shared" si="9"/>
        <v/>
      </c>
      <c r="P220" s="154"/>
      <c r="Q220" s="155" t="str">
        <f>IF(Tabela133914[[#This Row],[Diagnóstico]]="Não Prenha",Tabela133914[[#This Row],[Vaca]],"-")</f>
        <v>-</v>
      </c>
      <c r="R220" s="162" t="str">
        <f>IF(Tabela133914[[#This Row],[Diagnóstico]]="Não Prenha",Tabela133914[[#This Row],[E.C.C DG]],"-")</f>
        <v>-</v>
      </c>
      <c r="S220" s="162"/>
      <c r="T220" s="162" t="str">
        <f>IF(Tabela133914[[#This Row],[Diagnóstico]]="Não Prenha",Tabela133914[[#This Row],[E.C.C. IA]],"-")</f>
        <v>-</v>
      </c>
      <c r="U220" s="162" t="str">
        <f>IF(Tabela133914[[#This Row],[Diagnóstico]]="Não Prenha",Tabela133914[[#This Row],[Raça IA]],"-")</f>
        <v>-</v>
      </c>
      <c r="V220" s="162"/>
      <c r="W220" s="162">
        <f>Tabela133914[[#This Row],[Categoria]]</f>
        <v>0</v>
      </c>
      <c r="X220" s="162"/>
      <c r="Y220" s="162"/>
      <c r="Z220" s="162"/>
      <c r="AA220" s="162"/>
      <c r="AB220" s="150" t="str">
        <f t="shared" si="10"/>
        <v/>
      </c>
      <c r="AD220" s="154"/>
      <c r="AE220" s="155" t="str">
        <f>IF(Tabela131241015[[#This Row],[Diagnóstico]]="Não Prenha ",Tabela133914[[#This Row],[Vaca]],"-")</f>
        <v>-</v>
      </c>
      <c r="AF220" s="162"/>
      <c r="AG220" s="162"/>
      <c r="AH220" s="162"/>
      <c r="AI220" s="162"/>
      <c r="AJ220" s="162"/>
      <c r="AK220" s="162">
        <f>Tabela133914[[#This Row],[Categoria]]</f>
        <v>0</v>
      </c>
      <c r="AL220" s="162"/>
      <c r="AM220" s="162"/>
      <c r="AN220" s="162"/>
      <c r="AO220" s="162"/>
      <c r="AP220" s="150" t="str">
        <f t="shared" si="11"/>
        <v/>
      </c>
    </row>
    <row r="221" spans="1:42" s="144" customFormat="1" x14ac:dyDescent="0.25">
      <c r="A221" s="156"/>
      <c r="B221" s="154"/>
      <c r="C221" s="155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50" t="str">
        <f t="shared" si="9"/>
        <v/>
      </c>
      <c r="P221" s="154"/>
      <c r="Q221" s="155" t="str">
        <f>IF(Tabela133914[[#This Row],[Diagnóstico]]="Não Prenha",Tabela133914[[#This Row],[Vaca]],"-")</f>
        <v>-</v>
      </c>
      <c r="R221" s="162" t="str">
        <f>IF(Tabela133914[[#This Row],[Diagnóstico]]="Não Prenha",Tabela133914[[#This Row],[E.C.C DG]],"-")</f>
        <v>-</v>
      </c>
      <c r="S221" s="162"/>
      <c r="T221" s="162" t="str">
        <f>IF(Tabela133914[[#This Row],[Diagnóstico]]="Não Prenha",Tabela133914[[#This Row],[E.C.C. IA]],"-")</f>
        <v>-</v>
      </c>
      <c r="U221" s="162" t="str">
        <f>IF(Tabela133914[[#This Row],[Diagnóstico]]="Não Prenha",Tabela133914[[#This Row],[Raça IA]],"-")</f>
        <v>-</v>
      </c>
      <c r="V221" s="162"/>
      <c r="W221" s="162">
        <f>Tabela133914[[#This Row],[Categoria]]</f>
        <v>0</v>
      </c>
      <c r="X221" s="162"/>
      <c r="Y221" s="162"/>
      <c r="Z221" s="162"/>
      <c r="AA221" s="162"/>
      <c r="AB221" s="150" t="str">
        <f t="shared" si="10"/>
        <v/>
      </c>
      <c r="AD221" s="154"/>
      <c r="AE221" s="155" t="str">
        <f>IF(Tabela131241015[[#This Row],[Diagnóstico]]="Não Prenha ",Tabela133914[[#This Row],[Vaca]],"-")</f>
        <v>-</v>
      </c>
      <c r="AF221" s="162"/>
      <c r="AG221" s="162"/>
      <c r="AH221" s="162"/>
      <c r="AI221" s="162"/>
      <c r="AJ221" s="162"/>
      <c r="AK221" s="162">
        <f>Tabela133914[[#This Row],[Categoria]]</f>
        <v>0</v>
      </c>
      <c r="AL221" s="162"/>
      <c r="AM221" s="162"/>
      <c r="AN221" s="162"/>
      <c r="AO221" s="162"/>
      <c r="AP221" s="150" t="str">
        <f t="shared" si="11"/>
        <v/>
      </c>
    </row>
    <row r="222" spans="1:42" s="144" customFormat="1" x14ac:dyDescent="0.25">
      <c r="A222" s="156"/>
      <c r="B222" s="154"/>
      <c r="C222" s="155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50" t="str">
        <f t="shared" si="9"/>
        <v/>
      </c>
      <c r="P222" s="154"/>
      <c r="Q222" s="155" t="str">
        <f>IF(Tabela133914[[#This Row],[Diagnóstico]]="Não Prenha",Tabela133914[[#This Row],[Vaca]],"-")</f>
        <v>-</v>
      </c>
      <c r="R222" s="162" t="str">
        <f>IF(Tabela133914[[#This Row],[Diagnóstico]]="Não Prenha",Tabela133914[[#This Row],[E.C.C DG]],"-")</f>
        <v>-</v>
      </c>
      <c r="S222" s="162"/>
      <c r="T222" s="162" t="str">
        <f>IF(Tabela133914[[#This Row],[Diagnóstico]]="Não Prenha",Tabela133914[[#This Row],[E.C.C. IA]],"-")</f>
        <v>-</v>
      </c>
      <c r="U222" s="162" t="str">
        <f>IF(Tabela133914[[#This Row],[Diagnóstico]]="Não Prenha",Tabela133914[[#This Row],[Raça IA]],"-")</f>
        <v>-</v>
      </c>
      <c r="V222" s="162"/>
      <c r="W222" s="162">
        <f>Tabela133914[[#This Row],[Categoria]]</f>
        <v>0</v>
      </c>
      <c r="X222" s="162"/>
      <c r="Y222" s="162"/>
      <c r="Z222" s="162"/>
      <c r="AA222" s="162"/>
      <c r="AB222" s="150" t="str">
        <f t="shared" si="10"/>
        <v/>
      </c>
      <c r="AD222" s="154"/>
      <c r="AE222" s="155" t="str">
        <f>IF(Tabela131241015[[#This Row],[Diagnóstico]]="Não Prenha ",Tabela133914[[#This Row],[Vaca]],"-")</f>
        <v>-</v>
      </c>
      <c r="AF222" s="162"/>
      <c r="AG222" s="162"/>
      <c r="AH222" s="162"/>
      <c r="AI222" s="162"/>
      <c r="AJ222" s="162"/>
      <c r="AK222" s="162">
        <f>Tabela133914[[#This Row],[Categoria]]</f>
        <v>0</v>
      </c>
      <c r="AL222" s="162"/>
      <c r="AM222" s="162"/>
      <c r="AN222" s="162"/>
      <c r="AO222" s="162"/>
      <c r="AP222" s="150" t="str">
        <f t="shared" si="11"/>
        <v/>
      </c>
    </row>
    <row r="223" spans="1:42" s="144" customFormat="1" x14ac:dyDescent="0.25">
      <c r="A223" s="156"/>
      <c r="B223" s="154"/>
      <c r="C223" s="155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50" t="str">
        <f t="shared" si="9"/>
        <v/>
      </c>
      <c r="P223" s="154"/>
      <c r="Q223" s="155" t="str">
        <f>IF(Tabela133914[[#This Row],[Diagnóstico]]="Não Prenha",Tabela133914[[#This Row],[Vaca]],"-")</f>
        <v>-</v>
      </c>
      <c r="R223" s="162" t="str">
        <f>IF(Tabela133914[[#This Row],[Diagnóstico]]="Não Prenha",Tabela133914[[#This Row],[E.C.C DG]],"-")</f>
        <v>-</v>
      </c>
      <c r="S223" s="162"/>
      <c r="T223" s="162" t="str">
        <f>IF(Tabela133914[[#This Row],[Diagnóstico]]="Não Prenha",Tabela133914[[#This Row],[E.C.C. IA]],"-")</f>
        <v>-</v>
      </c>
      <c r="U223" s="162" t="str">
        <f>IF(Tabela133914[[#This Row],[Diagnóstico]]="Não Prenha",Tabela133914[[#This Row],[Raça IA]],"-")</f>
        <v>-</v>
      </c>
      <c r="V223" s="162"/>
      <c r="W223" s="162">
        <f>Tabela133914[[#This Row],[Categoria]]</f>
        <v>0</v>
      </c>
      <c r="X223" s="162"/>
      <c r="Y223" s="162"/>
      <c r="Z223" s="162"/>
      <c r="AA223" s="162"/>
      <c r="AB223" s="150" t="str">
        <f t="shared" si="10"/>
        <v/>
      </c>
      <c r="AD223" s="154"/>
      <c r="AE223" s="155" t="str">
        <f>IF(Tabela131241015[[#This Row],[Diagnóstico]]="Não Prenha ",Tabela133914[[#This Row],[Vaca]],"-")</f>
        <v>-</v>
      </c>
      <c r="AF223" s="162"/>
      <c r="AG223" s="162"/>
      <c r="AH223" s="162"/>
      <c r="AI223" s="162"/>
      <c r="AJ223" s="162"/>
      <c r="AK223" s="162">
        <f>Tabela133914[[#This Row],[Categoria]]</f>
        <v>0</v>
      </c>
      <c r="AL223" s="162"/>
      <c r="AM223" s="162"/>
      <c r="AN223" s="162"/>
      <c r="AO223" s="162"/>
      <c r="AP223" s="150" t="str">
        <f t="shared" si="11"/>
        <v/>
      </c>
    </row>
    <row r="224" spans="1:42" s="144" customFormat="1" x14ac:dyDescent="0.25">
      <c r="A224" s="156"/>
      <c r="B224" s="154"/>
      <c r="C224" s="155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50" t="str">
        <f t="shared" si="9"/>
        <v/>
      </c>
      <c r="P224" s="154"/>
      <c r="Q224" s="155" t="str">
        <f>IF(Tabela133914[[#This Row],[Diagnóstico]]="Não Prenha",Tabela133914[[#This Row],[Vaca]],"-")</f>
        <v>-</v>
      </c>
      <c r="R224" s="162" t="str">
        <f>IF(Tabela133914[[#This Row],[Diagnóstico]]="Não Prenha",Tabela133914[[#This Row],[E.C.C DG]],"-")</f>
        <v>-</v>
      </c>
      <c r="S224" s="162"/>
      <c r="T224" s="162" t="str">
        <f>IF(Tabela133914[[#This Row],[Diagnóstico]]="Não Prenha",Tabela133914[[#This Row],[E.C.C. IA]],"-")</f>
        <v>-</v>
      </c>
      <c r="U224" s="162" t="str">
        <f>IF(Tabela133914[[#This Row],[Diagnóstico]]="Não Prenha",Tabela133914[[#This Row],[Raça IA]],"-")</f>
        <v>-</v>
      </c>
      <c r="V224" s="162"/>
      <c r="W224" s="162">
        <f>Tabela133914[[#This Row],[Categoria]]</f>
        <v>0</v>
      </c>
      <c r="X224" s="162"/>
      <c r="Y224" s="162"/>
      <c r="Z224" s="162"/>
      <c r="AA224" s="162"/>
      <c r="AB224" s="150" t="str">
        <f t="shared" si="10"/>
        <v/>
      </c>
      <c r="AD224" s="154"/>
      <c r="AE224" s="155" t="str">
        <f>IF(Tabela131241015[[#This Row],[Diagnóstico]]="Não Prenha ",Tabela133914[[#This Row],[Vaca]],"-")</f>
        <v>-</v>
      </c>
      <c r="AF224" s="162"/>
      <c r="AG224" s="162"/>
      <c r="AH224" s="162"/>
      <c r="AI224" s="162"/>
      <c r="AJ224" s="162"/>
      <c r="AK224" s="162">
        <f>Tabela133914[[#This Row],[Categoria]]</f>
        <v>0</v>
      </c>
      <c r="AL224" s="162"/>
      <c r="AM224" s="162"/>
      <c r="AN224" s="162"/>
      <c r="AO224" s="162"/>
      <c r="AP224" s="150" t="str">
        <f t="shared" si="11"/>
        <v/>
      </c>
    </row>
    <row r="225" spans="1:42" s="144" customFormat="1" x14ac:dyDescent="0.25">
      <c r="A225" s="156"/>
      <c r="B225" s="154"/>
      <c r="C225" s="155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50" t="str">
        <f t="shared" si="9"/>
        <v/>
      </c>
      <c r="P225" s="154"/>
      <c r="Q225" s="155" t="str">
        <f>IF(Tabela133914[[#This Row],[Diagnóstico]]="Não Prenha",Tabela133914[[#This Row],[Vaca]],"-")</f>
        <v>-</v>
      </c>
      <c r="R225" s="162" t="str">
        <f>IF(Tabela133914[[#This Row],[Diagnóstico]]="Não Prenha",Tabela133914[[#This Row],[E.C.C DG]],"-")</f>
        <v>-</v>
      </c>
      <c r="S225" s="162"/>
      <c r="T225" s="162" t="str">
        <f>IF(Tabela133914[[#This Row],[Diagnóstico]]="Não Prenha",Tabela133914[[#This Row],[E.C.C. IA]],"-")</f>
        <v>-</v>
      </c>
      <c r="U225" s="162" t="str">
        <f>IF(Tabela133914[[#This Row],[Diagnóstico]]="Não Prenha",Tabela133914[[#This Row],[Raça IA]],"-")</f>
        <v>-</v>
      </c>
      <c r="V225" s="162"/>
      <c r="W225" s="162">
        <f>Tabela133914[[#This Row],[Categoria]]</f>
        <v>0</v>
      </c>
      <c r="X225" s="162"/>
      <c r="Y225" s="162"/>
      <c r="Z225" s="162"/>
      <c r="AA225" s="162"/>
      <c r="AB225" s="150" t="str">
        <f t="shared" si="10"/>
        <v/>
      </c>
      <c r="AD225" s="154"/>
      <c r="AE225" s="155" t="str">
        <f>IF(Tabela131241015[[#This Row],[Diagnóstico]]="Não Prenha ",Tabela133914[[#This Row],[Vaca]],"-")</f>
        <v>-</v>
      </c>
      <c r="AF225" s="162"/>
      <c r="AG225" s="162"/>
      <c r="AH225" s="162"/>
      <c r="AI225" s="162"/>
      <c r="AJ225" s="162"/>
      <c r="AK225" s="162">
        <f>Tabela133914[[#This Row],[Categoria]]</f>
        <v>0</v>
      </c>
      <c r="AL225" s="162"/>
      <c r="AM225" s="162"/>
      <c r="AN225" s="162"/>
      <c r="AO225" s="162"/>
      <c r="AP225" s="150" t="str">
        <f t="shared" si="11"/>
        <v/>
      </c>
    </row>
    <row r="226" spans="1:42" s="144" customFormat="1" x14ac:dyDescent="0.25">
      <c r="A226" s="156"/>
      <c r="B226" s="154"/>
      <c r="C226" s="155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50" t="str">
        <f t="shared" si="9"/>
        <v/>
      </c>
      <c r="P226" s="154"/>
      <c r="Q226" s="155" t="str">
        <f>IF(Tabela133914[[#This Row],[Diagnóstico]]="Não Prenha",Tabela133914[[#This Row],[Vaca]],"-")</f>
        <v>-</v>
      </c>
      <c r="R226" s="162" t="str">
        <f>IF(Tabela133914[[#This Row],[Diagnóstico]]="Não Prenha",Tabela133914[[#This Row],[E.C.C DG]],"-")</f>
        <v>-</v>
      </c>
      <c r="S226" s="162"/>
      <c r="T226" s="162" t="str">
        <f>IF(Tabela133914[[#This Row],[Diagnóstico]]="Não Prenha",Tabela133914[[#This Row],[E.C.C. IA]],"-")</f>
        <v>-</v>
      </c>
      <c r="U226" s="162" t="str">
        <f>IF(Tabela133914[[#This Row],[Diagnóstico]]="Não Prenha",Tabela133914[[#This Row],[Raça IA]],"-")</f>
        <v>-</v>
      </c>
      <c r="V226" s="162"/>
      <c r="W226" s="162">
        <f>Tabela133914[[#This Row],[Categoria]]</f>
        <v>0</v>
      </c>
      <c r="X226" s="162"/>
      <c r="Y226" s="162"/>
      <c r="Z226" s="162"/>
      <c r="AA226" s="162"/>
      <c r="AB226" s="150" t="str">
        <f t="shared" si="10"/>
        <v/>
      </c>
      <c r="AD226" s="154"/>
      <c r="AE226" s="155" t="str">
        <f>IF(Tabela131241015[[#This Row],[Diagnóstico]]="Não Prenha ",Tabela133914[[#This Row],[Vaca]],"-")</f>
        <v>-</v>
      </c>
      <c r="AF226" s="162"/>
      <c r="AG226" s="162"/>
      <c r="AH226" s="162"/>
      <c r="AI226" s="162"/>
      <c r="AJ226" s="162"/>
      <c r="AK226" s="162">
        <f>Tabela133914[[#This Row],[Categoria]]</f>
        <v>0</v>
      </c>
      <c r="AL226" s="162"/>
      <c r="AM226" s="162"/>
      <c r="AN226" s="162"/>
      <c r="AO226" s="162"/>
      <c r="AP226" s="150" t="str">
        <f t="shared" si="11"/>
        <v/>
      </c>
    </row>
    <row r="227" spans="1:42" s="144" customFormat="1" x14ac:dyDescent="0.25">
      <c r="A227" s="156"/>
      <c r="B227" s="154"/>
      <c r="C227" s="155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50" t="str">
        <f t="shared" si="9"/>
        <v/>
      </c>
      <c r="P227" s="154"/>
      <c r="Q227" s="155" t="str">
        <f>IF(Tabela133914[[#This Row],[Diagnóstico]]="Não Prenha",Tabela133914[[#This Row],[Vaca]],"-")</f>
        <v>-</v>
      </c>
      <c r="R227" s="162" t="str">
        <f>IF(Tabela133914[[#This Row],[Diagnóstico]]="Não Prenha",Tabela133914[[#This Row],[E.C.C DG]],"-")</f>
        <v>-</v>
      </c>
      <c r="S227" s="162"/>
      <c r="T227" s="162" t="str">
        <f>IF(Tabela133914[[#This Row],[Diagnóstico]]="Não Prenha",Tabela133914[[#This Row],[E.C.C. IA]],"-")</f>
        <v>-</v>
      </c>
      <c r="U227" s="162" t="str">
        <f>IF(Tabela133914[[#This Row],[Diagnóstico]]="Não Prenha",Tabela133914[[#This Row],[Raça IA]],"-")</f>
        <v>-</v>
      </c>
      <c r="V227" s="162"/>
      <c r="W227" s="162">
        <f>Tabela133914[[#This Row],[Categoria]]</f>
        <v>0</v>
      </c>
      <c r="X227" s="162"/>
      <c r="Y227" s="162"/>
      <c r="Z227" s="162"/>
      <c r="AA227" s="162"/>
      <c r="AB227" s="150" t="str">
        <f t="shared" si="10"/>
        <v/>
      </c>
      <c r="AD227" s="154"/>
      <c r="AE227" s="155" t="str">
        <f>IF(Tabela131241015[[#This Row],[Diagnóstico]]="Não Prenha ",Tabela133914[[#This Row],[Vaca]],"-")</f>
        <v>-</v>
      </c>
      <c r="AF227" s="162"/>
      <c r="AG227" s="162"/>
      <c r="AH227" s="162"/>
      <c r="AI227" s="162"/>
      <c r="AJ227" s="162"/>
      <c r="AK227" s="162">
        <f>Tabela133914[[#This Row],[Categoria]]</f>
        <v>0</v>
      </c>
      <c r="AL227" s="162"/>
      <c r="AM227" s="162"/>
      <c r="AN227" s="162"/>
      <c r="AO227" s="162"/>
      <c r="AP227" s="150" t="str">
        <f t="shared" si="11"/>
        <v/>
      </c>
    </row>
    <row r="228" spans="1:42" s="144" customFormat="1" x14ac:dyDescent="0.25">
      <c r="A228" s="156"/>
      <c r="B228" s="154"/>
      <c r="C228" s="155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50" t="str">
        <f t="shared" si="9"/>
        <v/>
      </c>
      <c r="P228" s="154"/>
      <c r="Q228" s="155" t="str">
        <f>IF(Tabela133914[[#This Row],[Diagnóstico]]="Não Prenha",Tabela133914[[#This Row],[Vaca]],"-")</f>
        <v>-</v>
      </c>
      <c r="R228" s="162" t="str">
        <f>IF(Tabela133914[[#This Row],[Diagnóstico]]="Não Prenha",Tabela133914[[#This Row],[E.C.C DG]],"-")</f>
        <v>-</v>
      </c>
      <c r="S228" s="162"/>
      <c r="T228" s="162" t="str">
        <f>IF(Tabela133914[[#This Row],[Diagnóstico]]="Não Prenha",Tabela133914[[#This Row],[E.C.C. IA]],"-")</f>
        <v>-</v>
      </c>
      <c r="U228" s="162" t="str">
        <f>IF(Tabela133914[[#This Row],[Diagnóstico]]="Não Prenha",Tabela133914[[#This Row],[Raça IA]],"-")</f>
        <v>-</v>
      </c>
      <c r="V228" s="162"/>
      <c r="W228" s="162">
        <f>Tabela133914[[#This Row],[Categoria]]</f>
        <v>0</v>
      </c>
      <c r="X228" s="162"/>
      <c r="Y228" s="162"/>
      <c r="Z228" s="162"/>
      <c r="AA228" s="162"/>
      <c r="AB228" s="150" t="str">
        <f t="shared" si="10"/>
        <v/>
      </c>
      <c r="AD228" s="154"/>
      <c r="AE228" s="155" t="str">
        <f>IF(Tabela131241015[[#This Row],[Diagnóstico]]="Não Prenha ",Tabela133914[[#This Row],[Vaca]],"-")</f>
        <v>-</v>
      </c>
      <c r="AF228" s="162"/>
      <c r="AG228" s="162"/>
      <c r="AH228" s="162"/>
      <c r="AI228" s="162"/>
      <c r="AJ228" s="162"/>
      <c r="AK228" s="162">
        <f>Tabela133914[[#This Row],[Categoria]]</f>
        <v>0</v>
      </c>
      <c r="AL228" s="162"/>
      <c r="AM228" s="162"/>
      <c r="AN228" s="162"/>
      <c r="AO228" s="162"/>
      <c r="AP228" s="150" t="str">
        <f t="shared" si="11"/>
        <v/>
      </c>
    </row>
    <row r="229" spans="1:42" s="144" customFormat="1" x14ac:dyDescent="0.25">
      <c r="A229" s="156"/>
      <c r="B229" s="154"/>
      <c r="C229" s="155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50" t="str">
        <f t="shared" si="9"/>
        <v/>
      </c>
      <c r="P229" s="154"/>
      <c r="Q229" s="155" t="str">
        <f>IF(Tabela133914[[#This Row],[Diagnóstico]]="Não Prenha",Tabela133914[[#This Row],[Vaca]],"-")</f>
        <v>-</v>
      </c>
      <c r="R229" s="162" t="str">
        <f>IF(Tabela133914[[#This Row],[Diagnóstico]]="Não Prenha",Tabela133914[[#This Row],[E.C.C DG]],"-")</f>
        <v>-</v>
      </c>
      <c r="S229" s="162"/>
      <c r="T229" s="162" t="str">
        <f>IF(Tabela133914[[#This Row],[Diagnóstico]]="Não Prenha",Tabela133914[[#This Row],[E.C.C. IA]],"-")</f>
        <v>-</v>
      </c>
      <c r="U229" s="162" t="str">
        <f>IF(Tabela133914[[#This Row],[Diagnóstico]]="Não Prenha",Tabela133914[[#This Row],[Raça IA]],"-")</f>
        <v>-</v>
      </c>
      <c r="V229" s="162"/>
      <c r="W229" s="162">
        <f>Tabela133914[[#This Row],[Categoria]]</f>
        <v>0</v>
      </c>
      <c r="X229" s="162"/>
      <c r="Y229" s="162"/>
      <c r="Z229" s="162"/>
      <c r="AA229" s="162"/>
      <c r="AB229" s="150" t="str">
        <f t="shared" si="10"/>
        <v/>
      </c>
      <c r="AD229" s="154"/>
      <c r="AE229" s="155" t="str">
        <f>IF(Tabela131241015[[#This Row],[Diagnóstico]]="Não Prenha ",Tabela133914[[#This Row],[Vaca]],"-")</f>
        <v>-</v>
      </c>
      <c r="AF229" s="162"/>
      <c r="AG229" s="162"/>
      <c r="AH229" s="162"/>
      <c r="AI229" s="162"/>
      <c r="AJ229" s="162"/>
      <c r="AK229" s="162">
        <f>Tabela133914[[#This Row],[Categoria]]</f>
        <v>0</v>
      </c>
      <c r="AL229" s="162"/>
      <c r="AM229" s="162"/>
      <c r="AN229" s="162"/>
      <c r="AO229" s="162"/>
      <c r="AP229" s="150" t="str">
        <f t="shared" si="11"/>
        <v/>
      </c>
    </row>
    <row r="230" spans="1:42" s="144" customFormat="1" x14ac:dyDescent="0.25">
      <c r="A230" s="156"/>
      <c r="B230" s="154"/>
      <c r="C230" s="155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50" t="str">
        <f t="shared" si="9"/>
        <v/>
      </c>
      <c r="P230" s="154"/>
      <c r="Q230" s="155" t="str">
        <f>IF(Tabela133914[[#This Row],[Diagnóstico]]="Não Prenha",Tabela133914[[#This Row],[Vaca]],"-")</f>
        <v>-</v>
      </c>
      <c r="R230" s="162" t="str">
        <f>IF(Tabela133914[[#This Row],[Diagnóstico]]="Não Prenha",Tabela133914[[#This Row],[E.C.C DG]],"-")</f>
        <v>-</v>
      </c>
      <c r="S230" s="162"/>
      <c r="T230" s="162" t="str">
        <f>IF(Tabela133914[[#This Row],[Diagnóstico]]="Não Prenha",Tabela133914[[#This Row],[E.C.C. IA]],"-")</f>
        <v>-</v>
      </c>
      <c r="U230" s="162" t="str">
        <f>IF(Tabela133914[[#This Row],[Diagnóstico]]="Não Prenha",Tabela133914[[#This Row],[Raça IA]],"-")</f>
        <v>-</v>
      </c>
      <c r="V230" s="162"/>
      <c r="W230" s="162">
        <f>Tabela133914[[#This Row],[Categoria]]</f>
        <v>0</v>
      </c>
      <c r="X230" s="162"/>
      <c r="Y230" s="162"/>
      <c r="Z230" s="162"/>
      <c r="AA230" s="162"/>
      <c r="AB230" s="150" t="str">
        <f t="shared" si="10"/>
        <v/>
      </c>
      <c r="AD230" s="154"/>
      <c r="AE230" s="155" t="str">
        <f>IF(Tabela131241015[[#This Row],[Diagnóstico]]="Não Prenha ",Tabela133914[[#This Row],[Vaca]],"-")</f>
        <v>-</v>
      </c>
      <c r="AF230" s="162"/>
      <c r="AG230" s="162"/>
      <c r="AH230" s="162"/>
      <c r="AI230" s="162"/>
      <c r="AJ230" s="162"/>
      <c r="AK230" s="162">
        <f>Tabela133914[[#This Row],[Categoria]]</f>
        <v>0</v>
      </c>
      <c r="AL230" s="162"/>
      <c r="AM230" s="162"/>
      <c r="AN230" s="162"/>
      <c r="AO230" s="162"/>
      <c r="AP230" s="150" t="str">
        <f t="shared" si="11"/>
        <v/>
      </c>
    </row>
    <row r="231" spans="1:42" s="144" customFormat="1" x14ac:dyDescent="0.25">
      <c r="A231" s="156"/>
      <c r="B231" s="154"/>
      <c r="C231" s="155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50" t="str">
        <f t="shared" si="9"/>
        <v/>
      </c>
      <c r="P231" s="154"/>
      <c r="Q231" s="155" t="str">
        <f>IF(Tabela133914[[#This Row],[Diagnóstico]]="Não Prenha",Tabela133914[[#This Row],[Vaca]],"-")</f>
        <v>-</v>
      </c>
      <c r="R231" s="162" t="str">
        <f>IF(Tabela133914[[#This Row],[Diagnóstico]]="Não Prenha",Tabela133914[[#This Row],[E.C.C DG]],"-")</f>
        <v>-</v>
      </c>
      <c r="S231" s="162"/>
      <c r="T231" s="162" t="str">
        <f>IF(Tabela133914[[#This Row],[Diagnóstico]]="Não Prenha",Tabela133914[[#This Row],[E.C.C. IA]],"-")</f>
        <v>-</v>
      </c>
      <c r="U231" s="162" t="str">
        <f>IF(Tabela133914[[#This Row],[Diagnóstico]]="Não Prenha",Tabela133914[[#This Row],[Raça IA]],"-")</f>
        <v>-</v>
      </c>
      <c r="V231" s="162"/>
      <c r="W231" s="162">
        <f>Tabela133914[[#This Row],[Categoria]]</f>
        <v>0</v>
      </c>
      <c r="X231" s="162"/>
      <c r="Y231" s="162"/>
      <c r="Z231" s="162"/>
      <c r="AA231" s="162"/>
      <c r="AB231" s="150" t="str">
        <f t="shared" si="10"/>
        <v/>
      </c>
      <c r="AD231" s="154"/>
      <c r="AE231" s="155" t="str">
        <f>IF(Tabela131241015[[#This Row],[Diagnóstico]]="Não Prenha ",Tabela133914[[#This Row],[Vaca]],"-")</f>
        <v>-</v>
      </c>
      <c r="AF231" s="162"/>
      <c r="AG231" s="162"/>
      <c r="AH231" s="162"/>
      <c r="AI231" s="162"/>
      <c r="AJ231" s="162"/>
      <c r="AK231" s="162">
        <f>Tabela133914[[#This Row],[Categoria]]</f>
        <v>0</v>
      </c>
      <c r="AL231" s="162"/>
      <c r="AM231" s="162"/>
      <c r="AN231" s="162"/>
      <c r="AO231" s="162"/>
      <c r="AP231" s="150" t="str">
        <f t="shared" si="11"/>
        <v/>
      </c>
    </row>
    <row r="232" spans="1:42" s="144" customFormat="1" x14ac:dyDescent="0.25">
      <c r="A232" s="156"/>
      <c r="B232" s="154"/>
      <c r="C232" s="155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50" t="str">
        <f t="shared" si="9"/>
        <v/>
      </c>
      <c r="P232" s="154"/>
      <c r="Q232" s="155" t="str">
        <f>IF(Tabela133914[[#This Row],[Diagnóstico]]="Não Prenha",Tabela133914[[#This Row],[Vaca]],"-")</f>
        <v>-</v>
      </c>
      <c r="R232" s="162" t="str">
        <f>IF(Tabela133914[[#This Row],[Diagnóstico]]="Não Prenha",Tabela133914[[#This Row],[E.C.C DG]],"-")</f>
        <v>-</v>
      </c>
      <c r="S232" s="162"/>
      <c r="T232" s="162" t="str">
        <f>IF(Tabela133914[[#This Row],[Diagnóstico]]="Não Prenha",Tabela133914[[#This Row],[E.C.C. IA]],"-")</f>
        <v>-</v>
      </c>
      <c r="U232" s="162" t="str">
        <f>IF(Tabela133914[[#This Row],[Diagnóstico]]="Não Prenha",Tabela133914[[#This Row],[Raça IA]],"-")</f>
        <v>-</v>
      </c>
      <c r="V232" s="162"/>
      <c r="W232" s="162">
        <f>Tabela133914[[#This Row],[Categoria]]</f>
        <v>0</v>
      </c>
      <c r="X232" s="162"/>
      <c r="Y232" s="162"/>
      <c r="Z232" s="162"/>
      <c r="AA232" s="162"/>
      <c r="AB232" s="150" t="str">
        <f t="shared" si="10"/>
        <v/>
      </c>
      <c r="AD232" s="154"/>
      <c r="AE232" s="155" t="str">
        <f>IF(Tabela131241015[[#This Row],[Diagnóstico]]="Não Prenha ",Tabela133914[[#This Row],[Vaca]],"-")</f>
        <v>-</v>
      </c>
      <c r="AF232" s="162"/>
      <c r="AG232" s="162"/>
      <c r="AH232" s="162"/>
      <c r="AI232" s="162"/>
      <c r="AJ232" s="162"/>
      <c r="AK232" s="162">
        <f>Tabela133914[[#This Row],[Categoria]]</f>
        <v>0</v>
      </c>
      <c r="AL232" s="162"/>
      <c r="AM232" s="162"/>
      <c r="AN232" s="162"/>
      <c r="AO232" s="162"/>
      <c r="AP232" s="150" t="str">
        <f t="shared" si="11"/>
        <v/>
      </c>
    </row>
    <row r="233" spans="1:42" s="144" customFormat="1" x14ac:dyDescent="0.25">
      <c r="A233" s="156"/>
      <c r="B233" s="154"/>
      <c r="C233" s="155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50" t="str">
        <f t="shared" si="9"/>
        <v/>
      </c>
      <c r="P233" s="154"/>
      <c r="Q233" s="155" t="str">
        <f>IF(Tabela133914[[#This Row],[Diagnóstico]]="Não Prenha",Tabela133914[[#This Row],[Vaca]],"-")</f>
        <v>-</v>
      </c>
      <c r="R233" s="162" t="str">
        <f>IF(Tabela133914[[#This Row],[Diagnóstico]]="Não Prenha",Tabela133914[[#This Row],[E.C.C DG]],"-")</f>
        <v>-</v>
      </c>
      <c r="S233" s="162"/>
      <c r="T233" s="162" t="str">
        <f>IF(Tabela133914[[#This Row],[Diagnóstico]]="Não Prenha",Tabela133914[[#This Row],[E.C.C. IA]],"-")</f>
        <v>-</v>
      </c>
      <c r="U233" s="162" t="str">
        <f>IF(Tabela133914[[#This Row],[Diagnóstico]]="Não Prenha",Tabela133914[[#This Row],[Raça IA]],"-")</f>
        <v>-</v>
      </c>
      <c r="V233" s="162"/>
      <c r="W233" s="162">
        <f>Tabela133914[[#This Row],[Categoria]]</f>
        <v>0</v>
      </c>
      <c r="X233" s="162"/>
      <c r="Y233" s="162"/>
      <c r="Z233" s="162"/>
      <c r="AA233" s="162"/>
      <c r="AB233" s="150" t="str">
        <f t="shared" si="10"/>
        <v/>
      </c>
      <c r="AD233" s="154"/>
      <c r="AE233" s="155" t="str">
        <f>IF(Tabela131241015[[#This Row],[Diagnóstico]]="Não Prenha ",Tabela133914[[#This Row],[Vaca]],"-")</f>
        <v>-</v>
      </c>
      <c r="AF233" s="162"/>
      <c r="AG233" s="162"/>
      <c r="AH233" s="162"/>
      <c r="AI233" s="162"/>
      <c r="AJ233" s="162"/>
      <c r="AK233" s="162">
        <f>Tabela133914[[#This Row],[Categoria]]</f>
        <v>0</v>
      </c>
      <c r="AL233" s="162"/>
      <c r="AM233" s="162"/>
      <c r="AN233" s="162"/>
      <c r="AO233" s="162"/>
      <c r="AP233" s="150" t="str">
        <f t="shared" si="11"/>
        <v/>
      </c>
    </row>
    <row r="234" spans="1:42" s="144" customFormat="1" x14ac:dyDescent="0.25">
      <c r="A234" s="156"/>
      <c r="B234" s="154"/>
      <c r="C234" s="155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50" t="str">
        <f t="shared" si="9"/>
        <v/>
      </c>
      <c r="P234" s="154"/>
      <c r="Q234" s="155" t="str">
        <f>IF(Tabela133914[[#This Row],[Diagnóstico]]="Não Prenha",Tabela133914[[#This Row],[Vaca]],"-")</f>
        <v>-</v>
      </c>
      <c r="R234" s="162" t="str">
        <f>IF(Tabela133914[[#This Row],[Diagnóstico]]="Não Prenha",Tabela133914[[#This Row],[E.C.C DG]],"-")</f>
        <v>-</v>
      </c>
      <c r="S234" s="162"/>
      <c r="T234" s="162" t="str">
        <f>IF(Tabela133914[[#This Row],[Diagnóstico]]="Não Prenha",Tabela133914[[#This Row],[E.C.C. IA]],"-")</f>
        <v>-</v>
      </c>
      <c r="U234" s="162" t="str">
        <f>IF(Tabela133914[[#This Row],[Diagnóstico]]="Não Prenha",Tabela133914[[#This Row],[Raça IA]],"-")</f>
        <v>-</v>
      </c>
      <c r="V234" s="162"/>
      <c r="W234" s="162">
        <f>Tabela133914[[#This Row],[Categoria]]</f>
        <v>0</v>
      </c>
      <c r="X234" s="162"/>
      <c r="Y234" s="162"/>
      <c r="Z234" s="162"/>
      <c r="AA234" s="162"/>
      <c r="AB234" s="150" t="str">
        <f t="shared" si="10"/>
        <v/>
      </c>
      <c r="AD234" s="154"/>
      <c r="AE234" s="155" t="str">
        <f>IF(Tabela131241015[[#This Row],[Diagnóstico]]="Não Prenha ",Tabela133914[[#This Row],[Vaca]],"-")</f>
        <v>-</v>
      </c>
      <c r="AF234" s="162"/>
      <c r="AG234" s="162"/>
      <c r="AH234" s="162"/>
      <c r="AI234" s="162"/>
      <c r="AJ234" s="162"/>
      <c r="AK234" s="162">
        <f>Tabela133914[[#This Row],[Categoria]]</f>
        <v>0</v>
      </c>
      <c r="AL234" s="162"/>
      <c r="AM234" s="162"/>
      <c r="AN234" s="162"/>
      <c r="AO234" s="162"/>
      <c r="AP234" s="150" t="str">
        <f t="shared" si="11"/>
        <v/>
      </c>
    </row>
    <row r="235" spans="1:42" s="144" customFormat="1" ht="22.5" x14ac:dyDescent="0.3">
      <c r="A235" s="159"/>
      <c r="B235" s="157"/>
      <c r="C235" s="160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50" t="str">
        <f t="shared" si="9"/>
        <v/>
      </c>
      <c r="P235" s="157"/>
      <c r="Q235" s="160" t="str">
        <f>IF(Tabela133914[[#This Row],[Diagnóstico]]="Não Prenha",Tabela133914[[#This Row],[Vaca]],"-")</f>
        <v>-</v>
      </c>
      <c r="R235" s="162" t="str">
        <f>IF(Tabela133914[[#This Row],[Diagnóstico]]="Não Prenha",Tabela133914[[#This Row],[E.C.C DG]],"-")</f>
        <v>-</v>
      </c>
      <c r="S235" s="162"/>
      <c r="T235" s="162" t="str">
        <f>IF(Tabela133914[[#This Row],[Diagnóstico]]="Não Prenha",Tabela133914[[#This Row],[E.C.C. IA]],"-")</f>
        <v>-</v>
      </c>
      <c r="U235" s="162" t="str">
        <f>IF(Tabela133914[[#This Row],[Diagnóstico]]="Não Prenha",Tabela133914[[#This Row],[Raça IA]],"-")</f>
        <v>-</v>
      </c>
      <c r="V235" s="162"/>
      <c r="W235" s="162">
        <f>Tabela133914[[#This Row],[Categoria]]</f>
        <v>0</v>
      </c>
      <c r="X235" s="162"/>
      <c r="Y235" s="162"/>
      <c r="Z235" s="162"/>
      <c r="AA235" s="162"/>
      <c r="AB235" s="150" t="str">
        <f t="shared" si="10"/>
        <v/>
      </c>
      <c r="AD235" s="157"/>
      <c r="AE235" s="160" t="str">
        <f>IF(Tabela131241015[[#This Row],[Diagnóstico]]="Não Prenha ",Tabela133914[[#This Row],[Vaca]],"-")</f>
        <v>-</v>
      </c>
      <c r="AF235" s="162"/>
      <c r="AG235" s="162"/>
      <c r="AH235" s="162"/>
      <c r="AI235" s="162"/>
      <c r="AJ235" s="162"/>
      <c r="AK235" s="162">
        <f>Tabela133914[[#This Row],[Categoria]]</f>
        <v>0</v>
      </c>
      <c r="AL235" s="162"/>
      <c r="AM235" s="162"/>
      <c r="AN235" s="162"/>
      <c r="AO235" s="162"/>
      <c r="AP235" s="150" t="str">
        <f t="shared" si="11"/>
        <v/>
      </c>
    </row>
    <row r="236" spans="1:42" s="144" customFormat="1" ht="22.5" x14ac:dyDescent="0.3">
      <c r="A236" s="159"/>
      <c r="B236" s="157"/>
      <c r="C236" s="160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50" t="str">
        <f t="shared" si="9"/>
        <v/>
      </c>
      <c r="P236" s="157"/>
      <c r="Q236" s="160" t="str">
        <f>IF(Tabela133914[[#This Row],[Diagnóstico]]="Não Prenha",Tabela133914[[#This Row],[Vaca]],"-")</f>
        <v>-</v>
      </c>
      <c r="R236" s="162" t="str">
        <f>IF(Tabela133914[[#This Row],[Diagnóstico]]="Não Prenha",Tabela133914[[#This Row],[E.C.C DG]],"-")</f>
        <v>-</v>
      </c>
      <c r="S236" s="162"/>
      <c r="T236" s="162" t="str">
        <f>IF(Tabela133914[[#This Row],[Diagnóstico]]="Não Prenha",Tabela133914[[#This Row],[E.C.C. IA]],"-")</f>
        <v>-</v>
      </c>
      <c r="U236" s="162" t="str">
        <f>IF(Tabela133914[[#This Row],[Diagnóstico]]="Não Prenha",Tabela133914[[#This Row],[Raça IA]],"-")</f>
        <v>-</v>
      </c>
      <c r="V236" s="162"/>
      <c r="W236" s="162">
        <f>Tabela133914[[#This Row],[Categoria]]</f>
        <v>0</v>
      </c>
      <c r="X236" s="162"/>
      <c r="Y236" s="162"/>
      <c r="Z236" s="162"/>
      <c r="AA236" s="162"/>
      <c r="AB236" s="150" t="str">
        <f t="shared" si="10"/>
        <v/>
      </c>
      <c r="AD236" s="157"/>
      <c r="AE236" s="160" t="str">
        <f>IF(Tabela131241015[[#This Row],[Diagnóstico]]="Não Prenha ",Tabela133914[[#This Row],[Vaca]],"-")</f>
        <v>-</v>
      </c>
      <c r="AF236" s="162"/>
      <c r="AG236" s="162"/>
      <c r="AH236" s="162"/>
      <c r="AI236" s="162"/>
      <c r="AJ236" s="162"/>
      <c r="AK236" s="162">
        <f>Tabela133914[[#This Row],[Categoria]]</f>
        <v>0</v>
      </c>
      <c r="AL236" s="162"/>
      <c r="AM236" s="162"/>
      <c r="AN236" s="162"/>
      <c r="AO236" s="162"/>
      <c r="AP236" s="150" t="str">
        <f t="shared" si="11"/>
        <v/>
      </c>
    </row>
    <row r="237" spans="1:42" s="144" customFormat="1" ht="22.5" x14ac:dyDescent="0.3">
      <c r="A237" s="159"/>
      <c r="B237" s="157"/>
      <c r="C237" s="160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50" t="str">
        <f t="shared" si="9"/>
        <v/>
      </c>
      <c r="P237" s="157"/>
      <c r="Q237" s="160" t="str">
        <f>IF(Tabela133914[[#This Row],[Diagnóstico]]="Não Prenha",Tabela133914[[#This Row],[Vaca]],"-")</f>
        <v>-</v>
      </c>
      <c r="R237" s="162" t="str">
        <f>IF(Tabela133914[[#This Row],[Diagnóstico]]="Não Prenha",Tabela133914[[#This Row],[E.C.C DG]],"-")</f>
        <v>-</v>
      </c>
      <c r="S237" s="162"/>
      <c r="T237" s="162" t="str">
        <f>IF(Tabela133914[[#This Row],[Diagnóstico]]="Não Prenha",Tabela133914[[#This Row],[E.C.C. IA]],"-")</f>
        <v>-</v>
      </c>
      <c r="U237" s="162" t="str">
        <f>IF(Tabela133914[[#This Row],[Diagnóstico]]="Não Prenha",Tabela133914[[#This Row],[Raça IA]],"-")</f>
        <v>-</v>
      </c>
      <c r="V237" s="162"/>
      <c r="W237" s="162">
        <f>Tabela133914[[#This Row],[Categoria]]</f>
        <v>0</v>
      </c>
      <c r="X237" s="162"/>
      <c r="Y237" s="162"/>
      <c r="Z237" s="162"/>
      <c r="AA237" s="162"/>
      <c r="AB237" s="150" t="str">
        <f t="shared" si="10"/>
        <v/>
      </c>
      <c r="AD237" s="157"/>
      <c r="AE237" s="160" t="str">
        <f>IF(Tabela131241015[[#This Row],[Diagnóstico]]="Não Prenha ",Tabela133914[[#This Row],[Vaca]],"-")</f>
        <v>-</v>
      </c>
      <c r="AF237" s="162"/>
      <c r="AG237" s="162"/>
      <c r="AH237" s="162"/>
      <c r="AI237" s="162"/>
      <c r="AJ237" s="162"/>
      <c r="AK237" s="162">
        <f>Tabela133914[[#This Row],[Categoria]]</f>
        <v>0</v>
      </c>
      <c r="AL237" s="162"/>
      <c r="AM237" s="162"/>
      <c r="AN237" s="162"/>
      <c r="AO237" s="162"/>
      <c r="AP237" s="150" t="str">
        <f t="shared" si="11"/>
        <v/>
      </c>
    </row>
    <row r="238" spans="1:42" s="144" customFormat="1" ht="22.5" x14ac:dyDescent="0.3">
      <c r="A238" s="159"/>
      <c r="B238" s="157"/>
      <c r="C238" s="160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50" t="str">
        <f t="shared" si="9"/>
        <v/>
      </c>
      <c r="P238" s="157"/>
      <c r="Q238" s="160" t="str">
        <f>IF(Tabela133914[[#This Row],[Diagnóstico]]="Não Prenha",Tabela133914[[#This Row],[Vaca]],"-")</f>
        <v>-</v>
      </c>
      <c r="R238" s="162" t="str">
        <f>IF(Tabela133914[[#This Row],[Diagnóstico]]="Não Prenha",Tabela133914[[#This Row],[E.C.C DG]],"-")</f>
        <v>-</v>
      </c>
      <c r="S238" s="162"/>
      <c r="T238" s="162" t="str">
        <f>IF(Tabela133914[[#This Row],[Diagnóstico]]="Não Prenha",Tabela133914[[#This Row],[E.C.C. IA]],"-")</f>
        <v>-</v>
      </c>
      <c r="U238" s="162" t="str">
        <f>IF(Tabela133914[[#This Row],[Diagnóstico]]="Não Prenha",Tabela133914[[#This Row],[Raça IA]],"-")</f>
        <v>-</v>
      </c>
      <c r="V238" s="162"/>
      <c r="W238" s="162">
        <f>Tabela133914[[#This Row],[Categoria]]</f>
        <v>0</v>
      </c>
      <c r="X238" s="162"/>
      <c r="Y238" s="162"/>
      <c r="Z238" s="162"/>
      <c r="AA238" s="162"/>
      <c r="AB238" s="150" t="str">
        <f t="shared" si="10"/>
        <v/>
      </c>
      <c r="AD238" s="157"/>
      <c r="AE238" s="160" t="str">
        <f>IF(Tabela131241015[[#This Row],[Diagnóstico]]="Não Prenha ",Tabela133914[[#This Row],[Vaca]],"-")</f>
        <v>-</v>
      </c>
      <c r="AF238" s="162"/>
      <c r="AG238" s="162"/>
      <c r="AH238" s="162"/>
      <c r="AI238" s="162"/>
      <c r="AJ238" s="162"/>
      <c r="AK238" s="162">
        <f>Tabela133914[[#This Row],[Categoria]]</f>
        <v>0</v>
      </c>
      <c r="AL238" s="162"/>
      <c r="AM238" s="162"/>
      <c r="AN238" s="162"/>
      <c r="AO238" s="162"/>
      <c r="AP238" s="150" t="str">
        <f t="shared" si="11"/>
        <v/>
      </c>
    </row>
    <row r="239" spans="1:42" s="144" customFormat="1" ht="22.5" x14ac:dyDescent="0.3">
      <c r="A239" s="159"/>
      <c r="B239" s="157"/>
      <c r="C239" s="160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50" t="str">
        <f t="shared" si="9"/>
        <v/>
      </c>
      <c r="P239" s="157"/>
      <c r="Q239" s="160" t="str">
        <f>IF(Tabela133914[[#This Row],[Diagnóstico]]="Não Prenha",Tabela133914[[#This Row],[Vaca]],"-")</f>
        <v>-</v>
      </c>
      <c r="R239" s="162" t="str">
        <f>IF(Tabela133914[[#This Row],[Diagnóstico]]="Não Prenha",Tabela133914[[#This Row],[E.C.C DG]],"-")</f>
        <v>-</v>
      </c>
      <c r="S239" s="162"/>
      <c r="T239" s="162" t="str">
        <f>IF(Tabela133914[[#This Row],[Diagnóstico]]="Não Prenha",Tabela133914[[#This Row],[E.C.C. IA]],"-")</f>
        <v>-</v>
      </c>
      <c r="U239" s="162" t="str">
        <f>IF(Tabela133914[[#This Row],[Diagnóstico]]="Não Prenha",Tabela133914[[#This Row],[Raça IA]],"-")</f>
        <v>-</v>
      </c>
      <c r="V239" s="162"/>
      <c r="W239" s="162">
        <f>Tabela133914[[#This Row],[Categoria]]</f>
        <v>0</v>
      </c>
      <c r="X239" s="162"/>
      <c r="Y239" s="162"/>
      <c r="Z239" s="162"/>
      <c r="AA239" s="162"/>
      <c r="AB239" s="150" t="str">
        <f t="shared" si="10"/>
        <v/>
      </c>
      <c r="AD239" s="157"/>
      <c r="AE239" s="160" t="str">
        <f>IF(Tabela131241015[[#This Row],[Diagnóstico]]="Não Prenha ",Tabela133914[[#This Row],[Vaca]],"-")</f>
        <v>-</v>
      </c>
      <c r="AF239" s="162"/>
      <c r="AG239" s="162"/>
      <c r="AH239" s="162"/>
      <c r="AI239" s="162"/>
      <c r="AJ239" s="162"/>
      <c r="AK239" s="162">
        <f>Tabela133914[[#This Row],[Categoria]]</f>
        <v>0</v>
      </c>
      <c r="AL239" s="162"/>
      <c r="AM239" s="162"/>
      <c r="AN239" s="162"/>
      <c r="AO239" s="162"/>
      <c r="AP239" s="150" t="str">
        <f t="shared" si="11"/>
        <v/>
      </c>
    </row>
    <row r="240" spans="1:42" s="144" customFormat="1" ht="22.5" x14ac:dyDescent="0.3">
      <c r="A240" s="159"/>
      <c r="B240" s="157"/>
      <c r="C240" s="160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50" t="str">
        <f t="shared" si="9"/>
        <v/>
      </c>
      <c r="P240" s="157"/>
      <c r="Q240" s="160" t="str">
        <f>IF(Tabela133914[[#This Row],[Diagnóstico]]="Não Prenha",Tabela133914[[#This Row],[Vaca]],"-")</f>
        <v>-</v>
      </c>
      <c r="R240" s="162" t="str">
        <f>IF(Tabela133914[[#This Row],[Diagnóstico]]="Não Prenha",Tabela133914[[#This Row],[E.C.C DG]],"-")</f>
        <v>-</v>
      </c>
      <c r="S240" s="162"/>
      <c r="T240" s="162" t="str">
        <f>IF(Tabela133914[[#This Row],[Diagnóstico]]="Não Prenha",Tabela133914[[#This Row],[E.C.C. IA]],"-")</f>
        <v>-</v>
      </c>
      <c r="U240" s="162" t="str">
        <f>IF(Tabela133914[[#This Row],[Diagnóstico]]="Não Prenha",Tabela133914[[#This Row],[Raça IA]],"-")</f>
        <v>-</v>
      </c>
      <c r="V240" s="162"/>
      <c r="W240" s="162">
        <f>Tabela133914[[#This Row],[Categoria]]</f>
        <v>0</v>
      </c>
      <c r="X240" s="162"/>
      <c r="Y240" s="162"/>
      <c r="Z240" s="162"/>
      <c r="AA240" s="162"/>
      <c r="AB240" s="150" t="str">
        <f t="shared" si="10"/>
        <v/>
      </c>
      <c r="AD240" s="157"/>
      <c r="AE240" s="160" t="str">
        <f>IF(Tabela131241015[[#This Row],[Diagnóstico]]="Não Prenha ",Tabela133914[[#This Row],[Vaca]],"-")</f>
        <v>-</v>
      </c>
      <c r="AF240" s="162"/>
      <c r="AG240" s="162"/>
      <c r="AH240" s="162"/>
      <c r="AI240" s="162"/>
      <c r="AJ240" s="162"/>
      <c r="AK240" s="162">
        <f>Tabela133914[[#This Row],[Categoria]]</f>
        <v>0</v>
      </c>
      <c r="AL240" s="162"/>
      <c r="AM240" s="162"/>
      <c r="AN240" s="162"/>
      <c r="AO240" s="162"/>
      <c r="AP240" s="150" t="str">
        <f t="shared" si="11"/>
        <v/>
      </c>
    </row>
    <row r="241" spans="1:42" s="144" customFormat="1" ht="22.5" x14ac:dyDescent="0.3">
      <c r="A241" s="159"/>
      <c r="B241" s="157"/>
      <c r="C241" s="160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50" t="str">
        <f t="shared" si="9"/>
        <v/>
      </c>
      <c r="P241" s="157"/>
      <c r="Q241" s="160" t="str">
        <f>IF(Tabela133914[[#This Row],[Diagnóstico]]="Não Prenha",Tabela133914[[#This Row],[Vaca]],"-")</f>
        <v>-</v>
      </c>
      <c r="R241" s="162" t="str">
        <f>IF(Tabela133914[[#This Row],[Diagnóstico]]="Não Prenha",Tabela133914[[#This Row],[E.C.C DG]],"-")</f>
        <v>-</v>
      </c>
      <c r="S241" s="162"/>
      <c r="T241" s="162" t="str">
        <f>IF(Tabela133914[[#This Row],[Diagnóstico]]="Não Prenha",Tabela133914[[#This Row],[E.C.C. IA]],"-")</f>
        <v>-</v>
      </c>
      <c r="U241" s="162" t="str">
        <f>IF(Tabela133914[[#This Row],[Diagnóstico]]="Não Prenha",Tabela133914[[#This Row],[Raça IA]],"-")</f>
        <v>-</v>
      </c>
      <c r="V241" s="162"/>
      <c r="W241" s="162">
        <f>Tabela133914[[#This Row],[Categoria]]</f>
        <v>0</v>
      </c>
      <c r="X241" s="162"/>
      <c r="Y241" s="162"/>
      <c r="Z241" s="162"/>
      <c r="AA241" s="162"/>
      <c r="AB241" s="150" t="str">
        <f t="shared" si="10"/>
        <v/>
      </c>
      <c r="AD241" s="157"/>
      <c r="AE241" s="160" t="str">
        <f>IF(Tabela131241015[[#This Row],[Diagnóstico]]="Não Prenha ",Tabela133914[[#This Row],[Vaca]],"-")</f>
        <v>-</v>
      </c>
      <c r="AF241" s="162"/>
      <c r="AG241" s="162"/>
      <c r="AH241" s="162"/>
      <c r="AI241" s="162"/>
      <c r="AJ241" s="162"/>
      <c r="AK241" s="162">
        <f>Tabela133914[[#This Row],[Categoria]]</f>
        <v>0</v>
      </c>
      <c r="AL241" s="162"/>
      <c r="AM241" s="162"/>
      <c r="AN241" s="162"/>
      <c r="AO241" s="162"/>
      <c r="AP241" s="150" t="str">
        <f t="shared" si="11"/>
        <v/>
      </c>
    </row>
    <row r="242" spans="1:42" s="144" customFormat="1" ht="22.5" x14ac:dyDescent="0.3">
      <c r="A242" s="159"/>
      <c r="B242" s="157"/>
      <c r="C242" s="160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50" t="str">
        <f t="shared" si="9"/>
        <v/>
      </c>
      <c r="P242" s="157"/>
      <c r="Q242" s="160" t="str">
        <f>IF(Tabela133914[[#This Row],[Diagnóstico]]="Não Prenha",Tabela133914[[#This Row],[Vaca]],"-")</f>
        <v>-</v>
      </c>
      <c r="R242" s="162" t="str">
        <f>IF(Tabela133914[[#This Row],[Diagnóstico]]="Não Prenha",Tabela133914[[#This Row],[E.C.C DG]],"-")</f>
        <v>-</v>
      </c>
      <c r="S242" s="162"/>
      <c r="T242" s="162" t="str">
        <f>IF(Tabela133914[[#This Row],[Diagnóstico]]="Não Prenha",Tabela133914[[#This Row],[E.C.C. IA]],"-")</f>
        <v>-</v>
      </c>
      <c r="U242" s="162" t="str">
        <f>IF(Tabela133914[[#This Row],[Diagnóstico]]="Não Prenha",Tabela133914[[#This Row],[Raça IA]],"-")</f>
        <v>-</v>
      </c>
      <c r="V242" s="162"/>
      <c r="W242" s="162">
        <f>Tabela133914[[#This Row],[Categoria]]</f>
        <v>0</v>
      </c>
      <c r="X242" s="162"/>
      <c r="Y242" s="162"/>
      <c r="Z242" s="162"/>
      <c r="AA242" s="162"/>
      <c r="AB242" s="150" t="str">
        <f t="shared" si="10"/>
        <v/>
      </c>
      <c r="AD242" s="157"/>
      <c r="AE242" s="160" t="str">
        <f>IF(Tabela131241015[[#This Row],[Diagnóstico]]="Não Prenha ",Tabela133914[[#This Row],[Vaca]],"-")</f>
        <v>-</v>
      </c>
      <c r="AF242" s="162"/>
      <c r="AG242" s="162"/>
      <c r="AH242" s="162"/>
      <c r="AI242" s="162"/>
      <c r="AJ242" s="162"/>
      <c r="AK242" s="162">
        <f>Tabela133914[[#This Row],[Categoria]]</f>
        <v>0</v>
      </c>
      <c r="AL242" s="162"/>
      <c r="AM242" s="162"/>
      <c r="AN242" s="162"/>
      <c r="AO242" s="162"/>
      <c r="AP242" s="150" t="str">
        <f t="shared" si="11"/>
        <v/>
      </c>
    </row>
    <row r="243" spans="1:42" s="144" customFormat="1" ht="22.5" x14ac:dyDescent="0.3">
      <c r="A243" s="159"/>
      <c r="B243" s="157"/>
      <c r="C243" s="160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50" t="str">
        <f t="shared" si="9"/>
        <v/>
      </c>
      <c r="P243" s="157"/>
      <c r="Q243" s="160" t="str">
        <f>IF(Tabela133914[[#This Row],[Diagnóstico]]="Não Prenha",Tabela133914[[#This Row],[Vaca]],"-")</f>
        <v>-</v>
      </c>
      <c r="R243" s="162" t="str">
        <f>IF(Tabela133914[[#This Row],[Diagnóstico]]="Não Prenha",Tabela133914[[#This Row],[E.C.C DG]],"-")</f>
        <v>-</v>
      </c>
      <c r="S243" s="162"/>
      <c r="T243" s="162" t="str">
        <f>IF(Tabela133914[[#This Row],[Diagnóstico]]="Não Prenha",Tabela133914[[#This Row],[E.C.C. IA]],"-")</f>
        <v>-</v>
      </c>
      <c r="U243" s="162" t="str">
        <f>IF(Tabela133914[[#This Row],[Diagnóstico]]="Não Prenha",Tabela133914[[#This Row],[Raça IA]],"-")</f>
        <v>-</v>
      </c>
      <c r="V243" s="162"/>
      <c r="W243" s="162">
        <f>Tabela133914[[#This Row],[Categoria]]</f>
        <v>0</v>
      </c>
      <c r="X243" s="162"/>
      <c r="Y243" s="162"/>
      <c r="Z243" s="162"/>
      <c r="AA243" s="162"/>
      <c r="AB243" s="150" t="str">
        <f t="shared" si="10"/>
        <v/>
      </c>
      <c r="AD243" s="157"/>
      <c r="AE243" s="160" t="str">
        <f>IF(Tabela131241015[[#This Row],[Diagnóstico]]="Não Prenha ",Tabela133914[[#This Row],[Vaca]],"-")</f>
        <v>-</v>
      </c>
      <c r="AF243" s="162"/>
      <c r="AG243" s="162"/>
      <c r="AH243" s="162"/>
      <c r="AI243" s="162"/>
      <c r="AJ243" s="162"/>
      <c r="AK243" s="162">
        <f>Tabela133914[[#This Row],[Categoria]]</f>
        <v>0</v>
      </c>
      <c r="AL243" s="162"/>
      <c r="AM243" s="162"/>
      <c r="AN243" s="162"/>
      <c r="AO243" s="162"/>
      <c r="AP243" s="150" t="str">
        <f t="shared" si="11"/>
        <v/>
      </c>
    </row>
    <row r="244" spans="1:42" s="144" customFormat="1" ht="22.5" x14ac:dyDescent="0.3">
      <c r="A244" s="159"/>
      <c r="B244" s="157"/>
      <c r="C244" s="160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50" t="str">
        <f t="shared" si="9"/>
        <v/>
      </c>
      <c r="P244" s="157"/>
      <c r="Q244" s="160" t="str">
        <f>IF(Tabela133914[[#This Row],[Diagnóstico]]="Não Prenha",Tabela133914[[#This Row],[Vaca]],"-")</f>
        <v>-</v>
      </c>
      <c r="R244" s="162" t="str">
        <f>IF(Tabela133914[[#This Row],[Diagnóstico]]="Não Prenha",Tabela133914[[#This Row],[E.C.C DG]],"-")</f>
        <v>-</v>
      </c>
      <c r="S244" s="162"/>
      <c r="T244" s="162" t="str">
        <f>IF(Tabela133914[[#This Row],[Diagnóstico]]="Não Prenha",Tabela133914[[#This Row],[E.C.C. IA]],"-")</f>
        <v>-</v>
      </c>
      <c r="U244" s="162" t="str">
        <f>IF(Tabela133914[[#This Row],[Diagnóstico]]="Não Prenha",Tabela133914[[#This Row],[Raça IA]],"-")</f>
        <v>-</v>
      </c>
      <c r="V244" s="162"/>
      <c r="W244" s="162">
        <f>Tabela133914[[#This Row],[Categoria]]</f>
        <v>0</v>
      </c>
      <c r="X244" s="162"/>
      <c r="Y244" s="162"/>
      <c r="Z244" s="162"/>
      <c r="AA244" s="162"/>
      <c r="AB244" s="150" t="str">
        <f t="shared" si="10"/>
        <v/>
      </c>
      <c r="AD244" s="157"/>
      <c r="AE244" s="160" t="str">
        <f>IF(Tabela131241015[[#This Row],[Diagnóstico]]="Não Prenha ",Tabela133914[[#This Row],[Vaca]],"-")</f>
        <v>-</v>
      </c>
      <c r="AF244" s="162"/>
      <c r="AG244" s="162"/>
      <c r="AH244" s="162"/>
      <c r="AI244" s="162"/>
      <c r="AJ244" s="162"/>
      <c r="AK244" s="162">
        <f>Tabela133914[[#This Row],[Categoria]]</f>
        <v>0</v>
      </c>
      <c r="AL244" s="162"/>
      <c r="AM244" s="162"/>
      <c r="AN244" s="162"/>
      <c r="AO244" s="162"/>
      <c r="AP244" s="150" t="str">
        <f t="shared" si="11"/>
        <v/>
      </c>
    </row>
    <row r="245" spans="1:42" s="144" customFormat="1" ht="22.5" x14ac:dyDescent="0.3">
      <c r="A245" s="159"/>
      <c r="B245" s="157"/>
      <c r="C245" s="160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50" t="str">
        <f t="shared" si="9"/>
        <v/>
      </c>
      <c r="P245" s="157"/>
      <c r="Q245" s="160" t="str">
        <f>IF(Tabela133914[[#This Row],[Diagnóstico]]="Não Prenha",Tabela133914[[#This Row],[Vaca]],"-")</f>
        <v>-</v>
      </c>
      <c r="R245" s="162" t="str">
        <f>IF(Tabela133914[[#This Row],[Diagnóstico]]="Não Prenha",Tabela133914[[#This Row],[E.C.C DG]],"-")</f>
        <v>-</v>
      </c>
      <c r="S245" s="162"/>
      <c r="T245" s="162" t="str">
        <f>IF(Tabela133914[[#This Row],[Diagnóstico]]="Não Prenha",Tabela133914[[#This Row],[E.C.C. IA]],"-")</f>
        <v>-</v>
      </c>
      <c r="U245" s="162" t="str">
        <f>IF(Tabela133914[[#This Row],[Diagnóstico]]="Não Prenha",Tabela133914[[#This Row],[Raça IA]],"-")</f>
        <v>-</v>
      </c>
      <c r="V245" s="162"/>
      <c r="W245" s="162">
        <f>Tabela133914[[#This Row],[Categoria]]</f>
        <v>0</v>
      </c>
      <c r="X245" s="162"/>
      <c r="Y245" s="162"/>
      <c r="Z245" s="162"/>
      <c r="AA245" s="162"/>
      <c r="AB245" s="150" t="str">
        <f t="shared" si="10"/>
        <v/>
      </c>
      <c r="AD245" s="157"/>
      <c r="AE245" s="160" t="str">
        <f>IF(Tabela131241015[[#This Row],[Diagnóstico]]="Não Prenha ",Tabela133914[[#This Row],[Vaca]],"-")</f>
        <v>-</v>
      </c>
      <c r="AF245" s="162"/>
      <c r="AG245" s="162"/>
      <c r="AH245" s="162"/>
      <c r="AI245" s="162"/>
      <c r="AJ245" s="162"/>
      <c r="AK245" s="162">
        <f>Tabela133914[[#This Row],[Categoria]]</f>
        <v>0</v>
      </c>
      <c r="AL245" s="162"/>
      <c r="AM245" s="162"/>
      <c r="AN245" s="162"/>
      <c r="AO245" s="162"/>
      <c r="AP245" s="150" t="str">
        <f t="shared" si="11"/>
        <v/>
      </c>
    </row>
    <row r="246" spans="1:42" s="144" customFormat="1" ht="22.5" x14ac:dyDescent="0.3">
      <c r="A246" s="159"/>
      <c r="B246" s="157"/>
      <c r="C246" s="160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50" t="str">
        <f t="shared" si="9"/>
        <v/>
      </c>
      <c r="P246" s="157"/>
      <c r="Q246" s="160" t="str">
        <f>IF(Tabela133914[[#This Row],[Diagnóstico]]="Não Prenha",Tabela133914[[#This Row],[Vaca]],"-")</f>
        <v>-</v>
      </c>
      <c r="R246" s="162" t="str">
        <f>IF(Tabela133914[[#This Row],[Diagnóstico]]="Não Prenha",Tabela133914[[#This Row],[E.C.C DG]],"-")</f>
        <v>-</v>
      </c>
      <c r="S246" s="162"/>
      <c r="T246" s="162" t="str">
        <f>IF(Tabela133914[[#This Row],[Diagnóstico]]="Não Prenha",Tabela133914[[#This Row],[E.C.C. IA]],"-")</f>
        <v>-</v>
      </c>
      <c r="U246" s="162" t="str">
        <f>IF(Tabela133914[[#This Row],[Diagnóstico]]="Não Prenha",Tabela133914[[#This Row],[Raça IA]],"-")</f>
        <v>-</v>
      </c>
      <c r="V246" s="162"/>
      <c r="W246" s="162">
        <f>Tabela133914[[#This Row],[Categoria]]</f>
        <v>0</v>
      </c>
      <c r="X246" s="162"/>
      <c r="Y246" s="162"/>
      <c r="Z246" s="162"/>
      <c r="AA246" s="162"/>
      <c r="AB246" s="150" t="str">
        <f t="shared" si="10"/>
        <v/>
      </c>
      <c r="AD246" s="157"/>
      <c r="AE246" s="160" t="str">
        <f>IF(Tabela131241015[[#This Row],[Diagnóstico]]="Não Prenha ",Tabela133914[[#This Row],[Vaca]],"-")</f>
        <v>-</v>
      </c>
      <c r="AF246" s="162"/>
      <c r="AG246" s="162"/>
      <c r="AH246" s="162"/>
      <c r="AI246" s="162"/>
      <c r="AJ246" s="162"/>
      <c r="AK246" s="162">
        <f>Tabela133914[[#This Row],[Categoria]]</f>
        <v>0</v>
      </c>
      <c r="AL246" s="162"/>
      <c r="AM246" s="162"/>
      <c r="AN246" s="162"/>
      <c r="AO246" s="162"/>
      <c r="AP246" s="150" t="str">
        <f t="shared" si="11"/>
        <v/>
      </c>
    </row>
    <row r="247" spans="1:42" s="144" customFormat="1" ht="22.5" x14ac:dyDescent="0.3">
      <c r="A247" s="159"/>
      <c r="B247" s="157"/>
      <c r="C247" s="160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50" t="str">
        <f t="shared" si="9"/>
        <v/>
      </c>
      <c r="P247" s="157"/>
      <c r="Q247" s="160" t="str">
        <f>IF(Tabela133914[[#This Row],[Diagnóstico]]="Não Prenha",Tabela133914[[#This Row],[Vaca]],"-")</f>
        <v>-</v>
      </c>
      <c r="R247" s="162" t="str">
        <f>IF(Tabela133914[[#This Row],[Diagnóstico]]="Não Prenha",Tabela133914[[#This Row],[E.C.C DG]],"-")</f>
        <v>-</v>
      </c>
      <c r="S247" s="162"/>
      <c r="T247" s="162" t="str">
        <f>IF(Tabela133914[[#This Row],[Diagnóstico]]="Não Prenha",Tabela133914[[#This Row],[E.C.C. IA]],"-")</f>
        <v>-</v>
      </c>
      <c r="U247" s="162" t="str">
        <f>IF(Tabela133914[[#This Row],[Diagnóstico]]="Não Prenha",Tabela133914[[#This Row],[Raça IA]],"-")</f>
        <v>-</v>
      </c>
      <c r="V247" s="162"/>
      <c r="W247" s="162">
        <f>Tabela133914[[#This Row],[Categoria]]</f>
        <v>0</v>
      </c>
      <c r="X247" s="162"/>
      <c r="Y247" s="162"/>
      <c r="Z247" s="162"/>
      <c r="AA247" s="162"/>
      <c r="AB247" s="150" t="str">
        <f t="shared" si="10"/>
        <v/>
      </c>
      <c r="AD247" s="157"/>
      <c r="AE247" s="160" t="str">
        <f>IF(Tabela131241015[[#This Row],[Diagnóstico]]="Não Prenha ",Tabela133914[[#This Row],[Vaca]],"-")</f>
        <v>-</v>
      </c>
      <c r="AF247" s="162"/>
      <c r="AG247" s="162"/>
      <c r="AH247" s="162"/>
      <c r="AI247" s="162"/>
      <c r="AJ247" s="162"/>
      <c r="AK247" s="162">
        <f>Tabela133914[[#This Row],[Categoria]]</f>
        <v>0</v>
      </c>
      <c r="AL247" s="162"/>
      <c r="AM247" s="162"/>
      <c r="AN247" s="162"/>
      <c r="AO247" s="162"/>
      <c r="AP247" s="150" t="str">
        <f t="shared" si="11"/>
        <v/>
      </c>
    </row>
    <row r="248" spans="1:42" s="144" customFormat="1" ht="22.5" x14ac:dyDescent="0.3">
      <c r="A248" s="159"/>
      <c r="B248" s="157"/>
      <c r="C248" s="160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50" t="str">
        <f t="shared" si="9"/>
        <v/>
      </c>
      <c r="P248" s="157"/>
      <c r="Q248" s="160" t="str">
        <f>IF(Tabela133914[[#This Row],[Diagnóstico]]="Não Prenha",Tabela133914[[#This Row],[Vaca]],"-")</f>
        <v>-</v>
      </c>
      <c r="R248" s="162" t="str">
        <f>IF(Tabela133914[[#This Row],[Diagnóstico]]="Não Prenha",Tabela133914[[#This Row],[E.C.C DG]],"-")</f>
        <v>-</v>
      </c>
      <c r="S248" s="162"/>
      <c r="T248" s="162" t="str">
        <f>IF(Tabela133914[[#This Row],[Diagnóstico]]="Não Prenha",Tabela133914[[#This Row],[E.C.C. IA]],"-")</f>
        <v>-</v>
      </c>
      <c r="U248" s="162" t="str">
        <f>IF(Tabela133914[[#This Row],[Diagnóstico]]="Não Prenha",Tabela133914[[#This Row],[Raça IA]],"-")</f>
        <v>-</v>
      </c>
      <c r="V248" s="162"/>
      <c r="W248" s="162">
        <f>Tabela133914[[#This Row],[Categoria]]</f>
        <v>0</v>
      </c>
      <c r="X248" s="162"/>
      <c r="Y248" s="162"/>
      <c r="Z248" s="162"/>
      <c r="AA248" s="162"/>
      <c r="AB248" s="150" t="str">
        <f t="shared" si="10"/>
        <v/>
      </c>
      <c r="AD248" s="157"/>
      <c r="AE248" s="160" t="str">
        <f>IF(Tabela131241015[[#This Row],[Diagnóstico]]="Não Prenha ",Tabela133914[[#This Row],[Vaca]],"-")</f>
        <v>-</v>
      </c>
      <c r="AF248" s="162"/>
      <c r="AG248" s="162"/>
      <c r="AH248" s="162"/>
      <c r="AI248" s="162"/>
      <c r="AJ248" s="162"/>
      <c r="AK248" s="162">
        <f>Tabela133914[[#This Row],[Categoria]]</f>
        <v>0</v>
      </c>
      <c r="AL248" s="162"/>
      <c r="AM248" s="162"/>
      <c r="AN248" s="162"/>
      <c r="AO248" s="162"/>
      <c r="AP248" s="150" t="str">
        <f t="shared" si="11"/>
        <v/>
      </c>
    </row>
    <row r="249" spans="1:42" s="144" customFormat="1" ht="22.5" x14ac:dyDescent="0.3">
      <c r="A249" s="159"/>
      <c r="B249" s="157"/>
      <c r="C249" s="160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50" t="str">
        <f t="shared" si="9"/>
        <v/>
      </c>
      <c r="P249" s="157"/>
      <c r="Q249" s="160" t="str">
        <f>IF(Tabela133914[[#This Row],[Diagnóstico]]="Não Prenha",Tabela133914[[#This Row],[Vaca]],"-")</f>
        <v>-</v>
      </c>
      <c r="R249" s="162" t="str">
        <f>IF(Tabela133914[[#This Row],[Diagnóstico]]="Não Prenha",Tabela133914[[#This Row],[E.C.C DG]],"-")</f>
        <v>-</v>
      </c>
      <c r="S249" s="162"/>
      <c r="T249" s="162" t="str">
        <f>IF(Tabela133914[[#This Row],[Diagnóstico]]="Não Prenha",Tabela133914[[#This Row],[E.C.C. IA]],"-")</f>
        <v>-</v>
      </c>
      <c r="U249" s="162" t="str">
        <f>IF(Tabela133914[[#This Row],[Diagnóstico]]="Não Prenha",Tabela133914[[#This Row],[Raça IA]],"-")</f>
        <v>-</v>
      </c>
      <c r="V249" s="162"/>
      <c r="W249" s="162">
        <f>Tabela133914[[#This Row],[Categoria]]</f>
        <v>0</v>
      </c>
      <c r="X249" s="162"/>
      <c r="Y249" s="162"/>
      <c r="Z249" s="162"/>
      <c r="AA249" s="162"/>
      <c r="AB249" s="150" t="str">
        <f t="shared" si="10"/>
        <v/>
      </c>
      <c r="AD249" s="157"/>
      <c r="AE249" s="160" t="str">
        <f>IF(Tabela131241015[[#This Row],[Diagnóstico]]="Não Prenha ",Tabela133914[[#This Row],[Vaca]],"-")</f>
        <v>-</v>
      </c>
      <c r="AF249" s="162"/>
      <c r="AG249" s="162"/>
      <c r="AH249" s="162"/>
      <c r="AI249" s="162"/>
      <c r="AJ249" s="162"/>
      <c r="AK249" s="162">
        <f>Tabela133914[[#This Row],[Categoria]]</f>
        <v>0</v>
      </c>
      <c r="AL249" s="162"/>
      <c r="AM249" s="162"/>
      <c r="AN249" s="162"/>
      <c r="AO249" s="162"/>
      <c r="AP249" s="150" t="str">
        <f t="shared" si="11"/>
        <v/>
      </c>
    </row>
    <row r="250" spans="1:42" s="144" customFormat="1" ht="22.5" x14ac:dyDescent="0.3">
      <c r="A250" s="159"/>
      <c r="B250" s="157"/>
      <c r="C250" s="160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50" t="str">
        <f t="shared" si="9"/>
        <v/>
      </c>
      <c r="P250" s="157"/>
      <c r="Q250" s="160" t="str">
        <f>IF(Tabela133914[[#This Row],[Diagnóstico]]="Não Prenha",Tabela133914[[#This Row],[Vaca]],"-")</f>
        <v>-</v>
      </c>
      <c r="R250" s="162" t="str">
        <f>IF(Tabela133914[[#This Row],[Diagnóstico]]="Não Prenha",Tabela133914[[#This Row],[E.C.C DG]],"-")</f>
        <v>-</v>
      </c>
      <c r="S250" s="162"/>
      <c r="T250" s="162" t="str">
        <f>IF(Tabela133914[[#This Row],[Diagnóstico]]="Não Prenha",Tabela133914[[#This Row],[E.C.C. IA]],"-")</f>
        <v>-</v>
      </c>
      <c r="U250" s="162" t="str">
        <f>IF(Tabela133914[[#This Row],[Diagnóstico]]="Não Prenha",Tabela133914[[#This Row],[Raça IA]],"-")</f>
        <v>-</v>
      </c>
      <c r="V250" s="162"/>
      <c r="W250" s="162">
        <f>Tabela133914[[#This Row],[Categoria]]</f>
        <v>0</v>
      </c>
      <c r="X250" s="162"/>
      <c r="Y250" s="162"/>
      <c r="Z250" s="162"/>
      <c r="AA250" s="162"/>
      <c r="AB250" s="150" t="str">
        <f t="shared" si="10"/>
        <v/>
      </c>
      <c r="AD250" s="157"/>
      <c r="AE250" s="160" t="str">
        <f>IF(Tabela131241015[[#This Row],[Diagnóstico]]="Não Prenha ",Tabela133914[[#This Row],[Vaca]],"-")</f>
        <v>-</v>
      </c>
      <c r="AF250" s="162"/>
      <c r="AG250" s="162"/>
      <c r="AH250" s="162"/>
      <c r="AI250" s="162"/>
      <c r="AJ250" s="162"/>
      <c r="AK250" s="162">
        <f>Tabela133914[[#This Row],[Categoria]]</f>
        <v>0</v>
      </c>
      <c r="AL250" s="162"/>
      <c r="AM250" s="162"/>
      <c r="AN250" s="162"/>
      <c r="AO250" s="162"/>
      <c r="AP250" s="150" t="str">
        <f t="shared" si="11"/>
        <v/>
      </c>
    </row>
    <row r="251" spans="1:42" s="144" customFormat="1" ht="22.5" x14ac:dyDescent="0.3">
      <c r="A251" s="159"/>
      <c r="B251" s="157"/>
      <c r="C251" s="160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50" t="str">
        <f t="shared" si="9"/>
        <v/>
      </c>
      <c r="P251" s="157"/>
      <c r="Q251" s="160" t="str">
        <f>IF(Tabela133914[[#This Row],[Diagnóstico]]="Não Prenha",Tabela133914[[#This Row],[Vaca]],"-")</f>
        <v>-</v>
      </c>
      <c r="R251" s="162" t="str">
        <f>IF(Tabela133914[[#This Row],[Diagnóstico]]="Não Prenha",Tabela133914[[#This Row],[E.C.C DG]],"-")</f>
        <v>-</v>
      </c>
      <c r="S251" s="162"/>
      <c r="T251" s="162" t="str">
        <f>IF(Tabela133914[[#This Row],[Diagnóstico]]="Não Prenha",Tabela133914[[#This Row],[E.C.C. IA]],"-")</f>
        <v>-</v>
      </c>
      <c r="U251" s="162" t="str">
        <f>IF(Tabela133914[[#This Row],[Diagnóstico]]="Não Prenha",Tabela133914[[#This Row],[Raça IA]],"-")</f>
        <v>-</v>
      </c>
      <c r="V251" s="162"/>
      <c r="W251" s="162">
        <f>Tabela133914[[#This Row],[Categoria]]</f>
        <v>0</v>
      </c>
      <c r="X251" s="162"/>
      <c r="Y251" s="162"/>
      <c r="Z251" s="162"/>
      <c r="AA251" s="162"/>
      <c r="AB251" s="150" t="str">
        <f t="shared" si="10"/>
        <v/>
      </c>
      <c r="AD251" s="157"/>
      <c r="AE251" s="160" t="str">
        <f>IF(Tabela131241015[[#This Row],[Diagnóstico]]="Não Prenha ",Tabela133914[[#This Row],[Vaca]],"-")</f>
        <v>-</v>
      </c>
      <c r="AF251" s="162"/>
      <c r="AG251" s="162"/>
      <c r="AH251" s="162"/>
      <c r="AI251" s="162"/>
      <c r="AJ251" s="162"/>
      <c r="AK251" s="162">
        <f>Tabela133914[[#This Row],[Categoria]]</f>
        <v>0</v>
      </c>
      <c r="AL251" s="162"/>
      <c r="AM251" s="162"/>
      <c r="AN251" s="162"/>
      <c r="AO251" s="162"/>
      <c r="AP251" s="150" t="str">
        <f t="shared" si="11"/>
        <v/>
      </c>
    </row>
    <row r="252" spans="1:42" s="144" customFormat="1" ht="22.5" x14ac:dyDescent="0.3">
      <c r="A252" s="159"/>
      <c r="B252" s="157"/>
      <c r="C252" s="160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50" t="str">
        <f t="shared" si="9"/>
        <v/>
      </c>
      <c r="P252" s="157"/>
      <c r="Q252" s="160" t="str">
        <f>IF(Tabela133914[[#This Row],[Diagnóstico]]="Não Prenha",Tabela133914[[#This Row],[Vaca]],"-")</f>
        <v>-</v>
      </c>
      <c r="R252" s="162" t="str">
        <f>IF(Tabela133914[[#This Row],[Diagnóstico]]="Não Prenha",Tabela133914[[#This Row],[E.C.C DG]],"-")</f>
        <v>-</v>
      </c>
      <c r="S252" s="162"/>
      <c r="T252" s="162" t="str">
        <f>IF(Tabela133914[[#This Row],[Diagnóstico]]="Não Prenha",Tabela133914[[#This Row],[E.C.C. IA]],"-")</f>
        <v>-</v>
      </c>
      <c r="U252" s="162" t="str">
        <f>IF(Tabela133914[[#This Row],[Diagnóstico]]="Não Prenha",Tabela133914[[#This Row],[Raça IA]],"-")</f>
        <v>-</v>
      </c>
      <c r="V252" s="162"/>
      <c r="W252" s="162">
        <f>Tabela133914[[#This Row],[Categoria]]</f>
        <v>0</v>
      </c>
      <c r="X252" s="162"/>
      <c r="Y252" s="162"/>
      <c r="Z252" s="162"/>
      <c r="AA252" s="162"/>
      <c r="AB252" s="150" t="str">
        <f t="shared" si="10"/>
        <v/>
      </c>
      <c r="AD252" s="157"/>
      <c r="AE252" s="160" t="str">
        <f>IF(Tabela131241015[[#This Row],[Diagnóstico]]="Não Prenha ",Tabela133914[[#This Row],[Vaca]],"-")</f>
        <v>-</v>
      </c>
      <c r="AF252" s="162"/>
      <c r="AG252" s="162"/>
      <c r="AH252" s="162"/>
      <c r="AI252" s="162"/>
      <c r="AJ252" s="162"/>
      <c r="AK252" s="162">
        <f>Tabela133914[[#This Row],[Categoria]]</f>
        <v>0</v>
      </c>
      <c r="AL252" s="162"/>
      <c r="AM252" s="162"/>
      <c r="AN252" s="162"/>
      <c r="AO252" s="162"/>
      <c r="AP252" s="150" t="str">
        <f t="shared" si="11"/>
        <v/>
      </c>
    </row>
    <row r="253" spans="1:42" s="144" customFormat="1" ht="22.5" x14ac:dyDescent="0.3">
      <c r="A253" s="159"/>
      <c r="B253" s="157"/>
      <c r="C253" s="160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50" t="str">
        <f t="shared" si="9"/>
        <v/>
      </c>
      <c r="P253" s="157"/>
      <c r="Q253" s="160" t="str">
        <f>IF(Tabela133914[[#This Row],[Diagnóstico]]="Não Prenha",Tabela133914[[#This Row],[Vaca]],"-")</f>
        <v>-</v>
      </c>
      <c r="R253" s="162" t="str">
        <f>IF(Tabela133914[[#This Row],[Diagnóstico]]="Não Prenha",Tabela133914[[#This Row],[E.C.C DG]],"-")</f>
        <v>-</v>
      </c>
      <c r="S253" s="162"/>
      <c r="T253" s="162" t="str">
        <f>IF(Tabela133914[[#This Row],[Diagnóstico]]="Não Prenha",Tabela133914[[#This Row],[E.C.C. IA]],"-")</f>
        <v>-</v>
      </c>
      <c r="U253" s="162" t="str">
        <f>IF(Tabela133914[[#This Row],[Diagnóstico]]="Não Prenha",Tabela133914[[#This Row],[Raça IA]],"-")</f>
        <v>-</v>
      </c>
      <c r="V253" s="162"/>
      <c r="W253" s="162">
        <f>Tabela133914[[#This Row],[Categoria]]</f>
        <v>0</v>
      </c>
      <c r="X253" s="162"/>
      <c r="Y253" s="162"/>
      <c r="Z253" s="162"/>
      <c r="AA253" s="162"/>
      <c r="AB253" s="150" t="str">
        <f t="shared" si="10"/>
        <v/>
      </c>
      <c r="AD253" s="157"/>
      <c r="AE253" s="160" t="str">
        <f>IF(Tabela131241015[[#This Row],[Diagnóstico]]="Não Prenha ",Tabela133914[[#This Row],[Vaca]],"-")</f>
        <v>-</v>
      </c>
      <c r="AF253" s="162"/>
      <c r="AG253" s="162"/>
      <c r="AH253" s="162"/>
      <c r="AI253" s="162"/>
      <c r="AJ253" s="162"/>
      <c r="AK253" s="162">
        <f>Tabela133914[[#This Row],[Categoria]]</f>
        <v>0</v>
      </c>
      <c r="AL253" s="162"/>
      <c r="AM253" s="162"/>
      <c r="AN253" s="162"/>
      <c r="AO253" s="162"/>
      <c r="AP253" s="150" t="str">
        <f t="shared" si="11"/>
        <v/>
      </c>
    </row>
    <row r="254" spans="1:42" s="144" customFormat="1" ht="22.5" x14ac:dyDescent="0.3">
      <c r="A254" s="159"/>
      <c r="B254" s="157"/>
      <c r="C254" s="160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50" t="str">
        <f t="shared" si="9"/>
        <v/>
      </c>
      <c r="P254" s="157"/>
      <c r="Q254" s="160" t="str">
        <f>IF(Tabela133914[[#This Row],[Diagnóstico]]="Não Prenha",Tabela133914[[#This Row],[Vaca]],"-")</f>
        <v>-</v>
      </c>
      <c r="R254" s="162" t="str">
        <f>IF(Tabela133914[[#This Row],[Diagnóstico]]="Não Prenha",Tabela133914[[#This Row],[E.C.C DG]],"-")</f>
        <v>-</v>
      </c>
      <c r="S254" s="162"/>
      <c r="T254" s="162" t="str">
        <f>IF(Tabela133914[[#This Row],[Diagnóstico]]="Não Prenha",Tabela133914[[#This Row],[E.C.C. IA]],"-")</f>
        <v>-</v>
      </c>
      <c r="U254" s="162" t="str">
        <f>IF(Tabela133914[[#This Row],[Diagnóstico]]="Não Prenha",Tabela133914[[#This Row],[Raça IA]],"-")</f>
        <v>-</v>
      </c>
      <c r="V254" s="162"/>
      <c r="W254" s="162">
        <f>Tabela133914[[#This Row],[Categoria]]</f>
        <v>0</v>
      </c>
      <c r="X254" s="162"/>
      <c r="Y254" s="162"/>
      <c r="Z254" s="162"/>
      <c r="AA254" s="162"/>
      <c r="AB254" s="150" t="str">
        <f t="shared" si="10"/>
        <v/>
      </c>
      <c r="AD254" s="157"/>
      <c r="AE254" s="160" t="str">
        <f>IF(Tabela131241015[[#This Row],[Diagnóstico]]="Não Prenha ",Tabela133914[[#This Row],[Vaca]],"-")</f>
        <v>-</v>
      </c>
      <c r="AF254" s="162"/>
      <c r="AG254" s="162"/>
      <c r="AH254" s="162"/>
      <c r="AI254" s="162"/>
      <c r="AJ254" s="162"/>
      <c r="AK254" s="162">
        <f>Tabela133914[[#This Row],[Categoria]]</f>
        <v>0</v>
      </c>
      <c r="AL254" s="162"/>
      <c r="AM254" s="162"/>
      <c r="AN254" s="162"/>
      <c r="AO254" s="162"/>
      <c r="AP254" s="150" t="str">
        <f t="shared" si="11"/>
        <v/>
      </c>
    </row>
    <row r="255" spans="1:42" s="144" customFormat="1" ht="22.5" x14ac:dyDescent="0.3">
      <c r="A255" s="159"/>
      <c r="B255" s="157"/>
      <c r="C255" s="160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50" t="str">
        <f t="shared" si="9"/>
        <v/>
      </c>
      <c r="P255" s="157"/>
      <c r="Q255" s="160" t="str">
        <f>IF(Tabela133914[[#This Row],[Diagnóstico]]="Não Prenha",Tabela133914[[#This Row],[Vaca]],"-")</f>
        <v>-</v>
      </c>
      <c r="R255" s="162" t="str">
        <f>IF(Tabela133914[[#This Row],[Diagnóstico]]="Não Prenha",Tabela133914[[#This Row],[E.C.C DG]],"-")</f>
        <v>-</v>
      </c>
      <c r="S255" s="162"/>
      <c r="T255" s="162" t="str">
        <f>IF(Tabela133914[[#This Row],[Diagnóstico]]="Não Prenha",Tabela133914[[#This Row],[E.C.C. IA]],"-")</f>
        <v>-</v>
      </c>
      <c r="U255" s="162" t="str">
        <f>IF(Tabela133914[[#This Row],[Diagnóstico]]="Não Prenha",Tabela133914[[#This Row],[Raça IA]],"-")</f>
        <v>-</v>
      </c>
      <c r="V255" s="162"/>
      <c r="W255" s="162">
        <f>Tabela133914[[#This Row],[Categoria]]</f>
        <v>0</v>
      </c>
      <c r="X255" s="162"/>
      <c r="Y255" s="162"/>
      <c r="Z255" s="162"/>
      <c r="AA255" s="162"/>
      <c r="AB255" s="150" t="str">
        <f t="shared" si="10"/>
        <v/>
      </c>
      <c r="AD255" s="157"/>
      <c r="AE255" s="160" t="str">
        <f>IF(Tabela131241015[[#This Row],[Diagnóstico]]="Não Prenha ",Tabela133914[[#This Row],[Vaca]],"-")</f>
        <v>-</v>
      </c>
      <c r="AF255" s="162"/>
      <c r="AG255" s="162"/>
      <c r="AH255" s="162"/>
      <c r="AI255" s="162"/>
      <c r="AJ255" s="162"/>
      <c r="AK255" s="162">
        <f>Tabela133914[[#This Row],[Categoria]]</f>
        <v>0</v>
      </c>
      <c r="AL255" s="162"/>
      <c r="AM255" s="162"/>
      <c r="AN255" s="162"/>
      <c r="AO255" s="162"/>
      <c r="AP255" s="150" t="str">
        <f t="shared" si="11"/>
        <v/>
      </c>
    </row>
    <row r="256" spans="1:42" s="144" customFormat="1" ht="22.5" x14ac:dyDescent="0.3">
      <c r="A256" s="159"/>
      <c r="B256" s="157"/>
      <c r="C256" s="160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50" t="str">
        <f t="shared" si="9"/>
        <v/>
      </c>
      <c r="P256" s="157"/>
      <c r="Q256" s="160" t="str">
        <f>IF(Tabela133914[[#This Row],[Diagnóstico]]="Não Prenha",Tabela133914[[#This Row],[Vaca]],"-")</f>
        <v>-</v>
      </c>
      <c r="R256" s="162" t="str">
        <f>IF(Tabela133914[[#This Row],[Diagnóstico]]="Não Prenha",Tabela133914[[#This Row],[E.C.C DG]],"-")</f>
        <v>-</v>
      </c>
      <c r="S256" s="162"/>
      <c r="T256" s="162" t="str">
        <f>IF(Tabela133914[[#This Row],[Diagnóstico]]="Não Prenha",Tabela133914[[#This Row],[E.C.C. IA]],"-")</f>
        <v>-</v>
      </c>
      <c r="U256" s="162" t="str">
        <f>IF(Tabela133914[[#This Row],[Diagnóstico]]="Não Prenha",Tabela133914[[#This Row],[Raça IA]],"-")</f>
        <v>-</v>
      </c>
      <c r="V256" s="162"/>
      <c r="W256" s="162">
        <f>Tabela133914[[#This Row],[Categoria]]</f>
        <v>0</v>
      </c>
      <c r="X256" s="162"/>
      <c r="Y256" s="162"/>
      <c r="Z256" s="162"/>
      <c r="AA256" s="162"/>
      <c r="AB256" s="150" t="str">
        <f t="shared" si="10"/>
        <v/>
      </c>
      <c r="AD256" s="157"/>
      <c r="AE256" s="160" t="str">
        <f>IF(Tabela131241015[[#This Row],[Diagnóstico]]="Não Prenha ",Tabela133914[[#This Row],[Vaca]],"-")</f>
        <v>-</v>
      </c>
      <c r="AF256" s="162"/>
      <c r="AG256" s="162"/>
      <c r="AH256" s="162"/>
      <c r="AI256" s="162"/>
      <c r="AJ256" s="162"/>
      <c r="AK256" s="162">
        <f>Tabela133914[[#This Row],[Categoria]]</f>
        <v>0</v>
      </c>
      <c r="AL256" s="162"/>
      <c r="AM256" s="162"/>
      <c r="AN256" s="162"/>
      <c r="AO256" s="162"/>
      <c r="AP256" s="150" t="str">
        <f t="shared" si="11"/>
        <v/>
      </c>
    </row>
    <row r="257" spans="1:42" s="144" customFormat="1" ht="22.5" x14ac:dyDescent="0.3">
      <c r="A257" s="159"/>
      <c r="B257" s="157"/>
      <c r="C257" s="160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50" t="str">
        <f t="shared" si="9"/>
        <v/>
      </c>
      <c r="P257" s="157"/>
      <c r="Q257" s="160" t="str">
        <f>IF(Tabela133914[[#This Row],[Diagnóstico]]="Não Prenha",Tabela133914[[#This Row],[Vaca]],"-")</f>
        <v>-</v>
      </c>
      <c r="R257" s="162" t="str">
        <f>IF(Tabela133914[[#This Row],[Diagnóstico]]="Não Prenha",Tabela133914[[#This Row],[E.C.C DG]],"-")</f>
        <v>-</v>
      </c>
      <c r="S257" s="162"/>
      <c r="T257" s="162" t="str">
        <f>IF(Tabela133914[[#This Row],[Diagnóstico]]="Não Prenha",Tabela133914[[#This Row],[E.C.C. IA]],"-")</f>
        <v>-</v>
      </c>
      <c r="U257" s="162" t="str">
        <f>IF(Tabela133914[[#This Row],[Diagnóstico]]="Não Prenha",Tabela133914[[#This Row],[Raça IA]],"-")</f>
        <v>-</v>
      </c>
      <c r="V257" s="162"/>
      <c r="W257" s="162">
        <f>Tabela133914[[#This Row],[Categoria]]</f>
        <v>0</v>
      </c>
      <c r="X257" s="162"/>
      <c r="Y257" s="162"/>
      <c r="Z257" s="162"/>
      <c r="AA257" s="162"/>
      <c r="AB257" s="150" t="str">
        <f t="shared" si="10"/>
        <v/>
      </c>
      <c r="AD257" s="157"/>
      <c r="AE257" s="160" t="str">
        <f>IF(Tabela131241015[[#This Row],[Diagnóstico]]="Não Prenha ",Tabela133914[[#This Row],[Vaca]],"-")</f>
        <v>-</v>
      </c>
      <c r="AF257" s="162"/>
      <c r="AG257" s="162"/>
      <c r="AH257" s="162"/>
      <c r="AI257" s="162"/>
      <c r="AJ257" s="162"/>
      <c r="AK257" s="162">
        <f>Tabela133914[[#This Row],[Categoria]]</f>
        <v>0</v>
      </c>
      <c r="AL257" s="162"/>
      <c r="AM257" s="162"/>
      <c r="AN257" s="162"/>
      <c r="AO257" s="162"/>
      <c r="AP257" s="150" t="str">
        <f t="shared" si="11"/>
        <v/>
      </c>
    </row>
    <row r="258" spans="1:42" s="144" customFormat="1" ht="22.5" x14ac:dyDescent="0.3">
      <c r="A258" s="159"/>
      <c r="B258" s="157"/>
      <c r="C258" s="160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50" t="str">
        <f t="shared" ref="N258:N321" si="12">IF(B258="","",SUM(B258+295))</f>
        <v/>
      </c>
      <c r="P258" s="157"/>
      <c r="Q258" s="160" t="str">
        <f>IF(Tabela133914[[#This Row],[Diagnóstico]]="Não Prenha",Tabela133914[[#This Row],[Vaca]],"-")</f>
        <v>-</v>
      </c>
      <c r="R258" s="162" t="str">
        <f>IF(Tabela133914[[#This Row],[Diagnóstico]]="Não Prenha",Tabela133914[[#This Row],[E.C.C DG]],"-")</f>
        <v>-</v>
      </c>
      <c r="S258" s="162"/>
      <c r="T258" s="162" t="str">
        <f>IF(Tabela133914[[#This Row],[Diagnóstico]]="Não Prenha",Tabela133914[[#This Row],[E.C.C. IA]],"-")</f>
        <v>-</v>
      </c>
      <c r="U258" s="162" t="str">
        <f>IF(Tabela133914[[#This Row],[Diagnóstico]]="Não Prenha",Tabela133914[[#This Row],[Raça IA]],"-")</f>
        <v>-</v>
      </c>
      <c r="V258" s="162"/>
      <c r="W258" s="162">
        <f>Tabela133914[[#This Row],[Categoria]]</f>
        <v>0</v>
      </c>
      <c r="X258" s="162"/>
      <c r="Y258" s="162"/>
      <c r="Z258" s="162"/>
      <c r="AA258" s="162"/>
      <c r="AB258" s="150" t="str">
        <f t="shared" ref="AB258:AB321" si="13">IF(P258="","",SUM(P258+295))</f>
        <v/>
      </c>
      <c r="AD258" s="157"/>
      <c r="AE258" s="160" t="str">
        <f>IF(Tabela131241015[[#This Row],[Diagnóstico]]="Não Prenha ",Tabela133914[[#This Row],[Vaca]],"-")</f>
        <v>-</v>
      </c>
      <c r="AF258" s="162"/>
      <c r="AG258" s="162"/>
      <c r="AH258" s="162"/>
      <c r="AI258" s="162"/>
      <c r="AJ258" s="162"/>
      <c r="AK258" s="162">
        <f>Tabela133914[[#This Row],[Categoria]]</f>
        <v>0</v>
      </c>
      <c r="AL258" s="162"/>
      <c r="AM258" s="162"/>
      <c r="AN258" s="162"/>
      <c r="AO258" s="162"/>
      <c r="AP258" s="150" t="str">
        <f t="shared" ref="AP258:AP321" si="14">IF(AD258="","",SUM(AD258+295))</f>
        <v/>
      </c>
    </row>
    <row r="259" spans="1:42" s="144" customFormat="1" ht="22.5" x14ac:dyDescent="0.3">
      <c r="A259" s="159"/>
      <c r="B259" s="157"/>
      <c r="C259" s="160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50" t="str">
        <f t="shared" si="12"/>
        <v/>
      </c>
      <c r="P259" s="157"/>
      <c r="Q259" s="160" t="str">
        <f>IF(Tabela133914[[#This Row],[Diagnóstico]]="Não Prenha",Tabela133914[[#This Row],[Vaca]],"-")</f>
        <v>-</v>
      </c>
      <c r="R259" s="162" t="str">
        <f>IF(Tabela133914[[#This Row],[Diagnóstico]]="Não Prenha",Tabela133914[[#This Row],[E.C.C DG]],"-")</f>
        <v>-</v>
      </c>
      <c r="S259" s="162"/>
      <c r="T259" s="162" t="str">
        <f>IF(Tabela133914[[#This Row],[Diagnóstico]]="Não Prenha",Tabela133914[[#This Row],[E.C.C. IA]],"-")</f>
        <v>-</v>
      </c>
      <c r="U259" s="162" t="str">
        <f>IF(Tabela133914[[#This Row],[Diagnóstico]]="Não Prenha",Tabela133914[[#This Row],[Raça IA]],"-")</f>
        <v>-</v>
      </c>
      <c r="V259" s="162"/>
      <c r="W259" s="162">
        <f>Tabela133914[[#This Row],[Categoria]]</f>
        <v>0</v>
      </c>
      <c r="X259" s="162"/>
      <c r="Y259" s="162"/>
      <c r="Z259" s="162"/>
      <c r="AA259" s="162"/>
      <c r="AB259" s="150" t="str">
        <f t="shared" si="13"/>
        <v/>
      </c>
      <c r="AD259" s="157"/>
      <c r="AE259" s="160" t="str">
        <f>IF(Tabela131241015[[#This Row],[Diagnóstico]]="Não Prenha ",Tabela133914[[#This Row],[Vaca]],"-")</f>
        <v>-</v>
      </c>
      <c r="AF259" s="162"/>
      <c r="AG259" s="162"/>
      <c r="AH259" s="162"/>
      <c r="AI259" s="162"/>
      <c r="AJ259" s="162"/>
      <c r="AK259" s="162">
        <f>Tabela133914[[#This Row],[Categoria]]</f>
        <v>0</v>
      </c>
      <c r="AL259" s="162"/>
      <c r="AM259" s="162"/>
      <c r="AN259" s="162"/>
      <c r="AO259" s="162"/>
      <c r="AP259" s="150" t="str">
        <f t="shared" si="14"/>
        <v/>
      </c>
    </row>
    <row r="260" spans="1:42" s="144" customFormat="1" ht="22.5" x14ac:dyDescent="0.3">
      <c r="A260" s="159"/>
      <c r="B260" s="157"/>
      <c r="C260" s="160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50" t="str">
        <f t="shared" si="12"/>
        <v/>
      </c>
      <c r="P260" s="157"/>
      <c r="Q260" s="160" t="str">
        <f>IF(Tabela133914[[#This Row],[Diagnóstico]]="Não Prenha",Tabela133914[[#This Row],[Vaca]],"-")</f>
        <v>-</v>
      </c>
      <c r="R260" s="162" t="str">
        <f>IF(Tabela133914[[#This Row],[Diagnóstico]]="Não Prenha",Tabela133914[[#This Row],[E.C.C DG]],"-")</f>
        <v>-</v>
      </c>
      <c r="S260" s="162"/>
      <c r="T260" s="162" t="str">
        <f>IF(Tabela133914[[#This Row],[Diagnóstico]]="Não Prenha",Tabela133914[[#This Row],[E.C.C. IA]],"-")</f>
        <v>-</v>
      </c>
      <c r="U260" s="162" t="str">
        <f>IF(Tabela133914[[#This Row],[Diagnóstico]]="Não Prenha",Tabela133914[[#This Row],[Raça IA]],"-")</f>
        <v>-</v>
      </c>
      <c r="V260" s="162"/>
      <c r="W260" s="162">
        <f>Tabela133914[[#This Row],[Categoria]]</f>
        <v>0</v>
      </c>
      <c r="X260" s="162"/>
      <c r="Y260" s="162"/>
      <c r="Z260" s="162"/>
      <c r="AA260" s="162"/>
      <c r="AB260" s="150" t="str">
        <f t="shared" si="13"/>
        <v/>
      </c>
      <c r="AD260" s="157"/>
      <c r="AE260" s="160" t="str">
        <f>IF(Tabela131241015[[#This Row],[Diagnóstico]]="Não Prenha ",Tabela133914[[#This Row],[Vaca]],"-")</f>
        <v>-</v>
      </c>
      <c r="AF260" s="162"/>
      <c r="AG260" s="162"/>
      <c r="AH260" s="162"/>
      <c r="AI260" s="162"/>
      <c r="AJ260" s="162"/>
      <c r="AK260" s="162">
        <f>Tabela133914[[#This Row],[Categoria]]</f>
        <v>0</v>
      </c>
      <c r="AL260" s="162"/>
      <c r="AM260" s="162"/>
      <c r="AN260" s="162"/>
      <c r="AO260" s="162"/>
      <c r="AP260" s="150" t="str">
        <f t="shared" si="14"/>
        <v/>
      </c>
    </row>
    <row r="261" spans="1:42" s="144" customFormat="1" ht="22.5" x14ac:dyDescent="0.3">
      <c r="A261" s="159"/>
      <c r="B261" s="157"/>
      <c r="C261" s="160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50" t="str">
        <f t="shared" si="12"/>
        <v/>
      </c>
      <c r="P261" s="157"/>
      <c r="Q261" s="160" t="str">
        <f>IF(Tabela133914[[#This Row],[Diagnóstico]]="Não Prenha",Tabela133914[[#This Row],[Vaca]],"-")</f>
        <v>-</v>
      </c>
      <c r="R261" s="162" t="str">
        <f>IF(Tabela133914[[#This Row],[Diagnóstico]]="Não Prenha",Tabela133914[[#This Row],[E.C.C DG]],"-")</f>
        <v>-</v>
      </c>
      <c r="S261" s="162"/>
      <c r="T261" s="162" t="str">
        <f>IF(Tabela133914[[#This Row],[Diagnóstico]]="Não Prenha",Tabela133914[[#This Row],[E.C.C. IA]],"-")</f>
        <v>-</v>
      </c>
      <c r="U261" s="162" t="str">
        <f>IF(Tabela133914[[#This Row],[Diagnóstico]]="Não Prenha",Tabela133914[[#This Row],[Raça IA]],"-")</f>
        <v>-</v>
      </c>
      <c r="V261" s="162"/>
      <c r="W261" s="162">
        <f>Tabela133914[[#This Row],[Categoria]]</f>
        <v>0</v>
      </c>
      <c r="X261" s="162"/>
      <c r="Y261" s="162"/>
      <c r="Z261" s="162"/>
      <c r="AA261" s="162"/>
      <c r="AB261" s="150" t="str">
        <f t="shared" si="13"/>
        <v/>
      </c>
      <c r="AD261" s="157"/>
      <c r="AE261" s="160" t="str">
        <f>IF(Tabela131241015[[#This Row],[Diagnóstico]]="Não Prenha ",Tabela133914[[#This Row],[Vaca]],"-")</f>
        <v>-</v>
      </c>
      <c r="AF261" s="162"/>
      <c r="AG261" s="162"/>
      <c r="AH261" s="162"/>
      <c r="AI261" s="162"/>
      <c r="AJ261" s="162"/>
      <c r="AK261" s="162">
        <f>Tabela133914[[#This Row],[Categoria]]</f>
        <v>0</v>
      </c>
      <c r="AL261" s="162"/>
      <c r="AM261" s="162"/>
      <c r="AN261" s="162"/>
      <c r="AO261" s="162"/>
      <c r="AP261" s="150" t="str">
        <f t="shared" si="14"/>
        <v/>
      </c>
    </row>
    <row r="262" spans="1:42" s="144" customFormat="1" ht="22.5" x14ac:dyDescent="0.3">
      <c r="A262" s="159"/>
      <c r="B262" s="157"/>
      <c r="C262" s="160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50" t="str">
        <f t="shared" si="12"/>
        <v/>
      </c>
      <c r="P262" s="157"/>
      <c r="Q262" s="160" t="str">
        <f>IF(Tabela133914[[#This Row],[Diagnóstico]]="Não Prenha",Tabela133914[[#This Row],[Vaca]],"-")</f>
        <v>-</v>
      </c>
      <c r="R262" s="162" t="str">
        <f>IF(Tabela133914[[#This Row],[Diagnóstico]]="Não Prenha",Tabela133914[[#This Row],[E.C.C DG]],"-")</f>
        <v>-</v>
      </c>
      <c r="S262" s="162"/>
      <c r="T262" s="162" t="str">
        <f>IF(Tabela133914[[#This Row],[Diagnóstico]]="Não Prenha",Tabela133914[[#This Row],[E.C.C. IA]],"-")</f>
        <v>-</v>
      </c>
      <c r="U262" s="162" t="str">
        <f>IF(Tabela133914[[#This Row],[Diagnóstico]]="Não Prenha",Tabela133914[[#This Row],[Raça IA]],"-")</f>
        <v>-</v>
      </c>
      <c r="V262" s="162"/>
      <c r="W262" s="162">
        <f>Tabela133914[[#This Row],[Categoria]]</f>
        <v>0</v>
      </c>
      <c r="X262" s="162"/>
      <c r="Y262" s="162"/>
      <c r="Z262" s="162"/>
      <c r="AA262" s="162"/>
      <c r="AB262" s="150" t="str">
        <f t="shared" si="13"/>
        <v/>
      </c>
      <c r="AD262" s="157"/>
      <c r="AE262" s="160" t="str">
        <f>IF(Tabela131241015[[#This Row],[Diagnóstico]]="Não Prenha ",Tabela133914[[#This Row],[Vaca]],"-")</f>
        <v>-</v>
      </c>
      <c r="AF262" s="162"/>
      <c r="AG262" s="162"/>
      <c r="AH262" s="162"/>
      <c r="AI262" s="162"/>
      <c r="AJ262" s="162"/>
      <c r="AK262" s="162">
        <f>Tabela133914[[#This Row],[Categoria]]</f>
        <v>0</v>
      </c>
      <c r="AL262" s="162"/>
      <c r="AM262" s="162"/>
      <c r="AN262" s="162"/>
      <c r="AO262" s="162"/>
      <c r="AP262" s="150" t="str">
        <f t="shared" si="14"/>
        <v/>
      </c>
    </row>
    <row r="263" spans="1:42" s="144" customFormat="1" ht="22.5" x14ac:dyDescent="0.3">
      <c r="A263" s="159"/>
      <c r="B263" s="157"/>
      <c r="C263" s="160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50" t="str">
        <f t="shared" si="12"/>
        <v/>
      </c>
      <c r="P263" s="157"/>
      <c r="Q263" s="160" t="str">
        <f>IF(Tabela133914[[#This Row],[Diagnóstico]]="Não Prenha",Tabela133914[[#This Row],[Vaca]],"-")</f>
        <v>-</v>
      </c>
      <c r="R263" s="162" t="str">
        <f>IF(Tabela133914[[#This Row],[Diagnóstico]]="Não Prenha",Tabela133914[[#This Row],[E.C.C DG]],"-")</f>
        <v>-</v>
      </c>
      <c r="S263" s="162"/>
      <c r="T263" s="162" t="str">
        <f>IF(Tabela133914[[#This Row],[Diagnóstico]]="Não Prenha",Tabela133914[[#This Row],[E.C.C. IA]],"-")</f>
        <v>-</v>
      </c>
      <c r="U263" s="162" t="str">
        <f>IF(Tabela133914[[#This Row],[Diagnóstico]]="Não Prenha",Tabela133914[[#This Row],[Raça IA]],"-")</f>
        <v>-</v>
      </c>
      <c r="V263" s="162"/>
      <c r="W263" s="162">
        <f>Tabela133914[[#This Row],[Categoria]]</f>
        <v>0</v>
      </c>
      <c r="X263" s="162"/>
      <c r="Y263" s="162"/>
      <c r="Z263" s="162"/>
      <c r="AA263" s="162"/>
      <c r="AB263" s="150" t="str">
        <f t="shared" si="13"/>
        <v/>
      </c>
      <c r="AD263" s="157"/>
      <c r="AE263" s="160" t="str">
        <f>IF(Tabela131241015[[#This Row],[Diagnóstico]]="Não Prenha ",Tabela133914[[#This Row],[Vaca]],"-")</f>
        <v>-</v>
      </c>
      <c r="AF263" s="162"/>
      <c r="AG263" s="162"/>
      <c r="AH263" s="162"/>
      <c r="AI263" s="162"/>
      <c r="AJ263" s="162"/>
      <c r="AK263" s="162">
        <f>Tabela133914[[#This Row],[Categoria]]</f>
        <v>0</v>
      </c>
      <c r="AL263" s="162"/>
      <c r="AM263" s="162"/>
      <c r="AN263" s="162"/>
      <c r="AO263" s="162"/>
      <c r="AP263" s="150" t="str">
        <f t="shared" si="14"/>
        <v/>
      </c>
    </row>
    <row r="264" spans="1:42" s="144" customFormat="1" ht="22.5" x14ac:dyDescent="0.3">
      <c r="A264" s="159"/>
      <c r="B264" s="157"/>
      <c r="C264" s="160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50" t="str">
        <f t="shared" si="12"/>
        <v/>
      </c>
      <c r="P264" s="157"/>
      <c r="Q264" s="160" t="str">
        <f>IF(Tabela133914[[#This Row],[Diagnóstico]]="Não Prenha",Tabela133914[[#This Row],[Vaca]],"-")</f>
        <v>-</v>
      </c>
      <c r="R264" s="162" t="str">
        <f>IF(Tabela133914[[#This Row],[Diagnóstico]]="Não Prenha",Tabela133914[[#This Row],[E.C.C DG]],"-")</f>
        <v>-</v>
      </c>
      <c r="S264" s="162"/>
      <c r="T264" s="162" t="str">
        <f>IF(Tabela133914[[#This Row],[Diagnóstico]]="Não Prenha",Tabela133914[[#This Row],[E.C.C. IA]],"-")</f>
        <v>-</v>
      </c>
      <c r="U264" s="162" t="str">
        <f>IF(Tabela133914[[#This Row],[Diagnóstico]]="Não Prenha",Tabela133914[[#This Row],[Raça IA]],"-")</f>
        <v>-</v>
      </c>
      <c r="V264" s="162"/>
      <c r="W264" s="162">
        <f>Tabela133914[[#This Row],[Categoria]]</f>
        <v>0</v>
      </c>
      <c r="X264" s="162"/>
      <c r="Y264" s="162"/>
      <c r="Z264" s="162"/>
      <c r="AA264" s="162"/>
      <c r="AB264" s="150" t="str">
        <f t="shared" si="13"/>
        <v/>
      </c>
      <c r="AD264" s="157"/>
      <c r="AE264" s="160" t="str">
        <f>IF(Tabela131241015[[#This Row],[Diagnóstico]]="Não Prenha ",Tabela133914[[#This Row],[Vaca]],"-")</f>
        <v>-</v>
      </c>
      <c r="AF264" s="162"/>
      <c r="AG264" s="162"/>
      <c r="AH264" s="162"/>
      <c r="AI264" s="162"/>
      <c r="AJ264" s="162"/>
      <c r="AK264" s="162">
        <f>Tabela133914[[#This Row],[Categoria]]</f>
        <v>0</v>
      </c>
      <c r="AL264" s="162"/>
      <c r="AM264" s="162"/>
      <c r="AN264" s="162"/>
      <c r="AO264" s="162"/>
      <c r="AP264" s="150" t="str">
        <f t="shared" si="14"/>
        <v/>
      </c>
    </row>
    <row r="265" spans="1:42" s="144" customFormat="1" ht="22.5" x14ac:dyDescent="0.3">
      <c r="A265" s="159"/>
      <c r="B265" s="157"/>
      <c r="C265" s="160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50" t="str">
        <f t="shared" si="12"/>
        <v/>
      </c>
      <c r="P265" s="157"/>
      <c r="Q265" s="160" t="str">
        <f>IF(Tabela133914[[#This Row],[Diagnóstico]]="Não Prenha",Tabela133914[[#This Row],[Vaca]],"-")</f>
        <v>-</v>
      </c>
      <c r="R265" s="162" t="str">
        <f>IF(Tabela133914[[#This Row],[Diagnóstico]]="Não Prenha",Tabela133914[[#This Row],[E.C.C DG]],"-")</f>
        <v>-</v>
      </c>
      <c r="S265" s="162"/>
      <c r="T265" s="162" t="str">
        <f>IF(Tabela133914[[#This Row],[Diagnóstico]]="Não Prenha",Tabela133914[[#This Row],[E.C.C. IA]],"-")</f>
        <v>-</v>
      </c>
      <c r="U265" s="162" t="str">
        <f>IF(Tabela133914[[#This Row],[Diagnóstico]]="Não Prenha",Tabela133914[[#This Row],[Raça IA]],"-")</f>
        <v>-</v>
      </c>
      <c r="V265" s="162"/>
      <c r="W265" s="162">
        <f>Tabela133914[[#This Row],[Categoria]]</f>
        <v>0</v>
      </c>
      <c r="X265" s="162"/>
      <c r="Y265" s="162"/>
      <c r="Z265" s="162"/>
      <c r="AA265" s="162"/>
      <c r="AB265" s="150" t="str">
        <f t="shared" si="13"/>
        <v/>
      </c>
      <c r="AD265" s="157"/>
      <c r="AE265" s="160" t="str">
        <f>IF(Tabela131241015[[#This Row],[Diagnóstico]]="Não Prenha ",Tabela133914[[#This Row],[Vaca]],"-")</f>
        <v>-</v>
      </c>
      <c r="AF265" s="162"/>
      <c r="AG265" s="162"/>
      <c r="AH265" s="162"/>
      <c r="AI265" s="162"/>
      <c r="AJ265" s="162"/>
      <c r="AK265" s="162">
        <f>Tabela133914[[#This Row],[Categoria]]</f>
        <v>0</v>
      </c>
      <c r="AL265" s="162"/>
      <c r="AM265" s="162"/>
      <c r="AN265" s="162"/>
      <c r="AO265" s="162"/>
      <c r="AP265" s="150" t="str">
        <f t="shared" si="14"/>
        <v/>
      </c>
    </row>
    <row r="266" spans="1:42" s="144" customFormat="1" ht="22.5" x14ac:dyDescent="0.3">
      <c r="A266" s="159"/>
      <c r="B266" s="157"/>
      <c r="C266" s="160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50" t="str">
        <f t="shared" si="12"/>
        <v/>
      </c>
      <c r="P266" s="157"/>
      <c r="Q266" s="160" t="str">
        <f>IF(Tabela133914[[#This Row],[Diagnóstico]]="Não Prenha",Tabela133914[[#This Row],[Vaca]],"-")</f>
        <v>-</v>
      </c>
      <c r="R266" s="162" t="str">
        <f>IF(Tabela133914[[#This Row],[Diagnóstico]]="Não Prenha",Tabela133914[[#This Row],[E.C.C DG]],"-")</f>
        <v>-</v>
      </c>
      <c r="S266" s="162"/>
      <c r="T266" s="162" t="str">
        <f>IF(Tabela133914[[#This Row],[Diagnóstico]]="Não Prenha",Tabela133914[[#This Row],[E.C.C. IA]],"-")</f>
        <v>-</v>
      </c>
      <c r="U266" s="162" t="str">
        <f>IF(Tabela133914[[#This Row],[Diagnóstico]]="Não Prenha",Tabela133914[[#This Row],[Raça IA]],"-")</f>
        <v>-</v>
      </c>
      <c r="V266" s="162"/>
      <c r="W266" s="162">
        <f>Tabela133914[[#This Row],[Categoria]]</f>
        <v>0</v>
      </c>
      <c r="X266" s="162"/>
      <c r="Y266" s="162"/>
      <c r="Z266" s="162"/>
      <c r="AA266" s="162"/>
      <c r="AB266" s="150" t="str">
        <f t="shared" si="13"/>
        <v/>
      </c>
      <c r="AD266" s="157"/>
      <c r="AE266" s="160" t="str">
        <f>IF(Tabela131241015[[#This Row],[Diagnóstico]]="Não Prenha ",Tabela133914[[#This Row],[Vaca]],"-")</f>
        <v>-</v>
      </c>
      <c r="AF266" s="162"/>
      <c r="AG266" s="162"/>
      <c r="AH266" s="162"/>
      <c r="AI266" s="162"/>
      <c r="AJ266" s="162"/>
      <c r="AK266" s="162">
        <f>Tabela133914[[#This Row],[Categoria]]</f>
        <v>0</v>
      </c>
      <c r="AL266" s="162"/>
      <c r="AM266" s="162"/>
      <c r="AN266" s="162"/>
      <c r="AO266" s="162"/>
      <c r="AP266" s="150" t="str">
        <f t="shared" si="14"/>
        <v/>
      </c>
    </row>
    <row r="267" spans="1:42" s="144" customFormat="1" ht="22.5" x14ac:dyDescent="0.3">
      <c r="A267" s="159"/>
      <c r="B267" s="157"/>
      <c r="C267" s="160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50" t="str">
        <f t="shared" si="12"/>
        <v/>
      </c>
      <c r="P267" s="157"/>
      <c r="Q267" s="160" t="str">
        <f>IF(Tabela133914[[#This Row],[Diagnóstico]]="Não Prenha",Tabela133914[[#This Row],[Vaca]],"-")</f>
        <v>-</v>
      </c>
      <c r="R267" s="162" t="str">
        <f>IF(Tabela133914[[#This Row],[Diagnóstico]]="Não Prenha",Tabela133914[[#This Row],[E.C.C DG]],"-")</f>
        <v>-</v>
      </c>
      <c r="S267" s="162"/>
      <c r="T267" s="162" t="str">
        <f>IF(Tabela133914[[#This Row],[Diagnóstico]]="Não Prenha",Tabela133914[[#This Row],[E.C.C. IA]],"-")</f>
        <v>-</v>
      </c>
      <c r="U267" s="162" t="str">
        <f>IF(Tabela133914[[#This Row],[Diagnóstico]]="Não Prenha",Tabela133914[[#This Row],[Raça IA]],"-")</f>
        <v>-</v>
      </c>
      <c r="V267" s="162"/>
      <c r="W267" s="162">
        <f>Tabela133914[[#This Row],[Categoria]]</f>
        <v>0</v>
      </c>
      <c r="X267" s="162"/>
      <c r="Y267" s="162"/>
      <c r="Z267" s="162"/>
      <c r="AA267" s="162"/>
      <c r="AB267" s="150" t="str">
        <f t="shared" si="13"/>
        <v/>
      </c>
      <c r="AD267" s="157"/>
      <c r="AE267" s="160" t="str">
        <f>IF(Tabela131241015[[#This Row],[Diagnóstico]]="Não Prenha ",Tabela133914[[#This Row],[Vaca]],"-")</f>
        <v>-</v>
      </c>
      <c r="AF267" s="162"/>
      <c r="AG267" s="162"/>
      <c r="AH267" s="162"/>
      <c r="AI267" s="162"/>
      <c r="AJ267" s="162"/>
      <c r="AK267" s="162">
        <f>Tabela133914[[#This Row],[Categoria]]</f>
        <v>0</v>
      </c>
      <c r="AL267" s="162"/>
      <c r="AM267" s="162"/>
      <c r="AN267" s="162"/>
      <c r="AO267" s="162"/>
      <c r="AP267" s="150" t="str">
        <f t="shared" si="14"/>
        <v/>
      </c>
    </row>
    <row r="268" spans="1:42" s="144" customFormat="1" ht="22.5" x14ac:dyDescent="0.3">
      <c r="A268" s="159"/>
      <c r="B268" s="157"/>
      <c r="C268" s="160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50" t="str">
        <f t="shared" si="12"/>
        <v/>
      </c>
      <c r="P268" s="157"/>
      <c r="Q268" s="160" t="str">
        <f>IF(Tabela133914[[#This Row],[Diagnóstico]]="Não Prenha",Tabela133914[[#This Row],[Vaca]],"-")</f>
        <v>-</v>
      </c>
      <c r="R268" s="162" t="str">
        <f>IF(Tabela133914[[#This Row],[Diagnóstico]]="Não Prenha",Tabela133914[[#This Row],[E.C.C DG]],"-")</f>
        <v>-</v>
      </c>
      <c r="S268" s="162"/>
      <c r="T268" s="162" t="str">
        <f>IF(Tabela133914[[#This Row],[Diagnóstico]]="Não Prenha",Tabela133914[[#This Row],[E.C.C. IA]],"-")</f>
        <v>-</v>
      </c>
      <c r="U268" s="162" t="str">
        <f>IF(Tabela133914[[#This Row],[Diagnóstico]]="Não Prenha",Tabela133914[[#This Row],[Raça IA]],"-")</f>
        <v>-</v>
      </c>
      <c r="V268" s="162"/>
      <c r="W268" s="162">
        <f>Tabela133914[[#This Row],[Categoria]]</f>
        <v>0</v>
      </c>
      <c r="X268" s="162"/>
      <c r="Y268" s="162"/>
      <c r="Z268" s="162"/>
      <c r="AA268" s="162"/>
      <c r="AB268" s="150" t="str">
        <f t="shared" si="13"/>
        <v/>
      </c>
      <c r="AD268" s="157"/>
      <c r="AE268" s="160" t="str">
        <f>IF(Tabela131241015[[#This Row],[Diagnóstico]]="Não Prenha ",Tabela133914[[#This Row],[Vaca]],"-")</f>
        <v>-</v>
      </c>
      <c r="AF268" s="162"/>
      <c r="AG268" s="162"/>
      <c r="AH268" s="162"/>
      <c r="AI268" s="162"/>
      <c r="AJ268" s="162"/>
      <c r="AK268" s="162">
        <f>Tabela133914[[#This Row],[Categoria]]</f>
        <v>0</v>
      </c>
      <c r="AL268" s="162"/>
      <c r="AM268" s="162"/>
      <c r="AN268" s="162"/>
      <c r="AO268" s="162"/>
      <c r="AP268" s="150" t="str">
        <f t="shared" si="14"/>
        <v/>
      </c>
    </row>
    <row r="269" spans="1:42" s="144" customFormat="1" ht="22.5" x14ac:dyDescent="0.3">
      <c r="A269" s="159"/>
      <c r="B269" s="157"/>
      <c r="C269" s="160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50" t="str">
        <f t="shared" si="12"/>
        <v/>
      </c>
      <c r="P269" s="157"/>
      <c r="Q269" s="160" t="str">
        <f>IF(Tabela133914[[#This Row],[Diagnóstico]]="Não Prenha",Tabela133914[[#This Row],[Vaca]],"-")</f>
        <v>-</v>
      </c>
      <c r="R269" s="162" t="str">
        <f>IF(Tabela133914[[#This Row],[Diagnóstico]]="Não Prenha",Tabela133914[[#This Row],[E.C.C DG]],"-")</f>
        <v>-</v>
      </c>
      <c r="S269" s="162"/>
      <c r="T269" s="162" t="str">
        <f>IF(Tabela133914[[#This Row],[Diagnóstico]]="Não Prenha",Tabela133914[[#This Row],[E.C.C. IA]],"-")</f>
        <v>-</v>
      </c>
      <c r="U269" s="162" t="str">
        <f>IF(Tabela133914[[#This Row],[Diagnóstico]]="Não Prenha",Tabela133914[[#This Row],[Raça IA]],"-")</f>
        <v>-</v>
      </c>
      <c r="V269" s="162"/>
      <c r="W269" s="162">
        <f>Tabela133914[[#This Row],[Categoria]]</f>
        <v>0</v>
      </c>
      <c r="X269" s="162"/>
      <c r="Y269" s="162"/>
      <c r="Z269" s="162"/>
      <c r="AA269" s="162"/>
      <c r="AB269" s="150" t="str">
        <f t="shared" si="13"/>
        <v/>
      </c>
      <c r="AD269" s="157"/>
      <c r="AE269" s="160" t="str">
        <f>IF(Tabela131241015[[#This Row],[Diagnóstico]]="Não Prenha ",Tabela133914[[#This Row],[Vaca]],"-")</f>
        <v>-</v>
      </c>
      <c r="AF269" s="162"/>
      <c r="AG269" s="162"/>
      <c r="AH269" s="162"/>
      <c r="AI269" s="162"/>
      <c r="AJ269" s="162"/>
      <c r="AK269" s="162">
        <f>Tabela133914[[#This Row],[Categoria]]</f>
        <v>0</v>
      </c>
      <c r="AL269" s="162"/>
      <c r="AM269" s="162"/>
      <c r="AN269" s="162"/>
      <c r="AO269" s="162"/>
      <c r="AP269" s="150" t="str">
        <f t="shared" si="14"/>
        <v/>
      </c>
    </row>
    <row r="270" spans="1:42" s="144" customFormat="1" ht="22.5" x14ac:dyDescent="0.3">
      <c r="A270" s="159"/>
      <c r="B270" s="157"/>
      <c r="C270" s="160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50" t="str">
        <f t="shared" si="12"/>
        <v/>
      </c>
      <c r="P270" s="157"/>
      <c r="Q270" s="160" t="str">
        <f>IF(Tabela133914[[#This Row],[Diagnóstico]]="Não Prenha",Tabela133914[[#This Row],[Vaca]],"-")</f>
        <v>-</v>
      </c>
      <c r="R270" s="162" t="str">
        <f>IF(Tabela133914[[#This Row],[Diagnóstico]]="Não Prenha",Tabela133914[[#This Row],[E.C.C DG]],"-")</f>
        <v>-</v>
      </c>
      <c r="S270" s="162"/>
      <c r="T270" s="162" t="str">
        <f>IF(Tabela133914[[#This Row],[Diagnóstico]]="Não Prenha",Tabela133914[[#This Row],[E.C.C. IA]],"-")</f>
        <v>-</v>
      </c>
      <c r="U270" s="162" t="str">
        <f>IF(Tabela133914[[#This Row],[Diagnóstico]]="Não Prenha",Tabela133914[[#This Row],[Raça IA]],"-")</f>
        <v>-</v>
      </c>
      <c r="V270" s="162"/>
      <c r="W270" s="162">
        <f>Tabela133914[[#This Row],[Categoria]]</f>
        <v>0</v>
      </c>
      <c r="X270" s="162"/>
      <c r="Y270" s="162"/>
      <c r="Z270" s="162"/>
      <c r="AA270" s="162"/>
      <c r="AB270" s="150" t="str">
        <f t="shared" si="13"/>
        <v/>
      </c>
      <c r="AD270" s="157"/>
      <c r="AE270" s="160" t="str">
        <f>IF(Tabela131241015[[#This Row],[Diagnóstico]]="Não Prenha ",Tabela133914[[#This Row],[Vaca]],"-")</f>
        <v>-</v>
      </c>
      <c r="AF270" s="162"/>
      <c r="AG270" s="162"/>
      <c r="AH270" s="162"/>
      <c r="AI270" s="162"/>
      <c r="AJ270" s="162"/>
      <c r="AK270" s="162">
        <f>Tabela133914[[#This Row],[Categoria]]</f>
        <v>0</v>
      </c>
      <c r="AL270" s="162"/>
      <c r="AM270" s="162"/>
      <c r="AN270" s="162"/>
      <c r="AO270" s="162"/>
      <c r="AP270" s="150" t="str">
        <f t="shared" si="14"/>
        <v/>
      </c>
    </row>
    <row r="271" spans="1:42" s="144" customFormat="1" ht="22.5" x14ac:dyDescent="0.3">
      <c r="A271" s="159"/>
      <c r="B271" s="157"/>
      <c r="C271" s="160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50" t="str">
        <f t="shared" si="12"/>
        <v/>
      </c>
      <c r="P271" s="157"/>
      <c r="Q271" s="160" t="str">
        <f>IF(Tabela133914[[#This Row],[Diagnóstico]]="Não Prenha",Tabela133914[[#This Row],[Vaca]],"-")</f>
        <v>-</v>
      </c>
      <c r="R271" s="162" t="str">
        <f>IF(Tabela133914[[#This Row],[Diagnóstico]]="Não Prenha",Tabela133914[[#This Row],[E.C.C DG]],"-")</f>
        <v>-</v>
      </c>
      <c r="S271" s="162"/>
      <c r="T271" s="162" t="str">
        <f>IF(Tabela133914[[#This Row],[Diagnóstico]]="Não Prenha",Tabela133914[[#This Row],[E.C.C. IA]],"-")</f>
        <v>-</v>
      </c>
      <c r="U271" s="162" t="str">
        <f>IF(Tabela133914[[#This Row],[Diagnóstico]]="Não Prenha",Tabela133914[[#This Row],[Raça IA]],"-")</f>
        <v>-</v>
      </c>
      <c r="V271" s="162"/>
      <c r="W271" s="162">
        <f>Tabela133914[[#This Row],[Categoria]]</f>
        <v>0</v>
      </c>
      <c r="X271" s="162"/>
      <c r="Y271" s="162"/>
      <c r="Z271" s="162"/>
      <c r="AA271" s="162"/>
      <c r="AB271" s="150" t="str">
        <f t="shared" si="13"/>
        <v/>
      </c>
      <c r="AD271" s="157"/>
      <c r="AE271" s="160" t="str">
        <f>IF(Tabela131241015[[#This Row],[Diagnóstico]]="Não Prenha ",Tabela133914[[#This Row],[Vaca]],"-")</f>
        <v>-</v>
      </c>
      <c r="AF271" s="162"/>
      <c r="AG271" s="162"/>
      <c r="AH271" s="162"/>
      <c r="AI271" s="162"/>
      <c r="AJ271" s="162"/>
      <c r="AK271" s="162">
        <f>Tabela133914[[#This Row],[Categoria]]</f>
        <v>0</v>
      </c>
      <c r="AL271" s="162"/>
      <c r="AM271" s="162"/>
      <c r="AN271" s="162"/>
      <c r="AO271" s="162"/>
      <c r="AP271" s="150" t="str">
        <f t="shared" si="14"/>
        <v/>
      </c>
    </row>
    <row r="272" spans="1:42" s="144" customFormat="1" ht="22.5" x14ac:dyDescent="0.3">
      <c r="A272" s="159"/>
      <c r="B272" s="157"/>
      <c r="C272" s="160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50" t="str">
        <f t="shared" si="12"/>
        <v/>
      </c>
      <c r="P272" s="157"/>
      <c r="Q272" s="160" t="str">
        <f>IF(Tabela133914[[#This Row],[Diagnóstico]]="Não Prenha",Tabela133914[[#This Row],[Vaca]],"-")</f>
        <v>-</v>
      </c>
      <c r="R272" s="162" t="str">
        <f>IF(Tabela133914[[#This Row],[Diagnóstico]]="Não Prenha",Tabela133914[[#This Row],[E.C.C DG]],"-")</f>
        <v>-</v>
      </c>
      <c r="S272" s="162"/>
      <c r="T272" s="162" t="str">
        <f>IF(Tabela133914[[#This Row],[Diagnóstico]]="Não Prenha",Tabela133914[[#This Row],[E.C.C. IA]],"-")</f>
        <v>-</v>
      </c>
      <c r="U272" s="162" t="str">
        <f>IF(Tabela133914[[#This Row],[Diagnóstico]]="Não Prenha",Tabela133914[[#This Row],[Raça IA]],"-")</f>
        <v>-</v>
      </c>
      <c r="V272" s="162"/>
      <c r="W272" s="162">
        <f>Tabela133914[[#This Row],[Categoria]]</f>
        <v>0</v>
      </c>
      <c r="X272" s="162"/>
      <c r="Y272" s="162"/>
      <c r="Z272" s="162"/>
      <c r="AA272" s="162"/>
      <c r="AB272" s="150" t="str">
        <f t="shared" si="13"/>
        <v/>
      </c>
      <c r="AD272" s="157"/>
      <c r="AE272" s="160" t="str">
        <f>IF(Tabela131241015[[#This Row],[Diagnóstico]]="Não Prenha ",Tabela133914[[#This Row],[Vaca]],"-")</f>
        <v>-</v>
      </c>
      <c r="AF272" s="162"/>
      <c r="AG272" s="162"/>
      <c r="AH272" s="162"/>
      <c r="AI272" s="162"/>
      <c r="AJ272" s="162"/>
      <c r="AK272" s="162">
        <f>Tabela133914[[#This Row],[Categoria]]</f>
        <v>0</v>
      </c>
      <c r="AL272" s="162"/>
      <c r="AM272" s="162"/>
      <c r="AN272" s="162"/>
      <c r="AO272" s="162"/>
      <c r="AP272" s="150" t="str">
        <f t="shared" si="14"/>
        <v/>
      </c>
    </row>
    <row r="273" spans="1:42" s="144" customFormat="1" ht="22.5" x14ac:dyDescent="0.3">
      <c r="A273" s="159"/>
      <c r="B273" s="157"/>
      <c r="C273" s="160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50" t="str">
        <f t="shared" si="12"/>
        <v/>
      </c>
      <c r="P273" s="157"/>
      <c r="Q273" s="160" t="str">
        <f>IF(Tabela133914[[#This Row],[Diagnóstico]]="Não Prenha",Tabela133914[[#This Row],[Vaca]],"-")</f>
        <v>-</v>
      </c>
      <c r="R273" s="162" t="str">
        <f>IF(Tabela133914[[#This Row],[Diagnóstico]]="Não Prenha",Tabela133914[[#This Row],[E.C.C DG]],"-")</f>
        <v>-</v>
      </c>
      <c r="S273" s="162"/>
      <c r="T273" s="162" t="str">
        <f>IF(Tabela133914[[#This Row],[Diagnóstico]]="Não Prenha",Tabela133914[[#This Row],[E.C.C. IA]],"-")</f>
        <v>-</v>
      </c>
      <c r="U273" s="162" t="str">
        <f>IF(Tabela133914[[#This Row],[Diagnóstico]]="Não Prenha",Tabela133914[[#This Row],[Raça IA]],"-")</f>
        <v>-</v>
      </c>
      <c r="V273" s="162"/>
      <c r="W273" s="162">
        <f>Tabela133914[[#This Row],[Categoria]]</f>
        <v>0</v>
      </c>
      <c r="X273" s="162"/>
      <c r="Y273" s="162"/>
      <c r="Z273" s="162"/>
      <c r="AA273" s="162"/>
      <c r="AB273" s="150" t="str">
        <f t="shared" si="13"/>
        <v/>
      </c>
      <c r="AD273" s="157"/>
      <c r="AE273" s="160" t="str">
        <f>IF(Tabela131241015[[#This Row],[Diagnóstico]]="Não Prenha ",Tabela133914[[#This Row],[Vaca]],"-")</f>
        <v>-</v>
      </c>
      <c r="AF273" s="162"/>
      <c r="AG273" s="162"/>
      <c r="AH273" s="162"/>
      <c r="AI273" s="162"/>
      <c r="AJ273" s="162"/>
      <c r="AK273" s="162">
        <f>Tabela133914[[#This Row],[Categoria]]</f>
        <v>0</v>
      </c>
      <c r="AL273" s="162"/>
      <c r="AM273" s="162"/>
      <c r="AN273" s="162"/>
      <c r="AO273" s="162"/>
      <c r="AP273" s="150" t="str">
        <f t="shared" si="14"/>
        <v/>
      </c>
    </row>
    <row r="274" spans="1:42" s="144" customFormat="1" ht="22.5" x14ac:dyDescent="0.3">
      <c r="A274" s="159"/>
      <c r="B274" s="157"/>
      <c r="C274" s="160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50" t="str">
        <f t="shared" si="12"/>
        <v/>
      </c>
      <c r="P274" s="157"/>
      <c r="Q274" s="160" t="str">
        <f>IF(Tabela133914[[#This Row],[Diagnóstico]]="Não Prenha",Tabela133914[[#This Row],[Vaca]],"-")</f>
        <v>-</v>
      </c>
      <c r="R274" s="162" t="str">
        <f>IF(Tabela133914[[#This Row],[Diagnóstico]]="Não Prenha",Tabela133914[[#This Row],[E.C.C DG]],"-")</f>
        <v>-</v>
      </c>
      <c r="S274" s="162"/>
      <c r="T274" s="162" t="str">
        <f>IF(Tabela133914[[#This Row],[Diagnóstico]]="Não Prenha",Tabela133914[[#This Row],[E.C.C. IA]],"-")</f>
        <v>-</v>
      </c>
      <c r="U274" s="162" t="str">
        <f>IF(Tabela133914[[#This Row],[Diagnóstico]]="Não Prenha",Tabela133914[[#This Row],[Raça IA]],"-")</f>
        <v>-</v>
      </c>
      <c r="V274" s="162"/>
      <c r="W274" s="162">
        <f>Tabela133914[[#This Row],[Categoria]]</f>
        <v>0</v>
      </c>
      <c r="X274" s="162"/>
      <c r="Y274" s="162"/>
      <c r="Z274" s="162"/>
      <c r="AA274" s="162"/>
      <c r="AB274" s="150" t="str">
        <f t="shared" si="13"/>
        <v/>
      </c>
      <c r="AD274" s="157"/>
      <c r="AE274" s="160" t="str">
        <f>IF(Tabela131241015[[#This Row],[Diagnóstico]]="Não Prenha ",Tabela133914[[#This Row],[Vaca]],"-")</f>
        <v>-</v>
      </c>
      <c r="AF274" s="162"/>
      <c r="AG274" s="162"/>
      <c r="AH274" s="162"/>
      <c r="AI274" s="162"/>
      <c r="AJ274" s="162"/>
      <c r="AK274" s="162">
        <f>Tabela133914[[#This Row],[Categoria]]</f>
        <v>0</v>
      </c>
      <c r="AL274" s="162"/>
      <c r="AM274" s="162"/>
      <c r="AN274" s="162"/>
      <c r="AO274" s="162"/>
      <c r="AP274" s="150" t="str">
        <f t="shared" si="14"/>
        <v/>
      </c>
    </row>
    <row r="275" spans="1:42" s="144" customFormat="1" ht="22.5" x14ac:dyDescent="0.3">
      <c r="A275" s="159"/>
      <c r="B275" s="157"/>
      <c r="C275" s="160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50" t="str">
        <f t="shared" si="12"/>
        <v/>
      </c>
      <c r="P275" s="157"/>
      <c r="Q275" s="160" t="str">
        <f>IF(Tabela133914[[#This Row],[Diagnóstico]]="Não Prenha",Tabela133914[[#This Row],[Vaca]],"-")</f>
        <v>-</v>
      </c>
      <c r="R275" s="162" t="str">
        <f>IF(Tabela133914[[#This Row],[Diagnóstico]]="Não Prenha",Tabela133914[[#This Row],[E.C.C DG]],"-")</f>
        <v>-</v>
      </c>
      <c r="S275" s="162"/>
      <c r="T275" s="162" t="str">
        <f>IF(Tabela133914[[#This Row],[Diagnóstico]]="Não Prenha",Tabela133914[[#This Row],[E.C.C. IA]],"-")</f>
        <v>-</v>
      </c>
      <c r="U275" s="162" t="str">
        <f>IF(Tabela133914[[#This Row],[Diagnóstico]]="Não Prenha",Tabela133914[[#This Row],[Raça IA]],"-")</f>
        <v>-</v>
      </c>
      <c r="V275" s="162"/>
      <c r="W275" s="162">
        <f>Tabela133914[[#This Row],[Categoria]]</f>
        <v>0</v>
      </c>
      <c r="X275" s="162"/>
      <c r="Y275" s="162"/>
      <c r="Z275" s="162"/>
      <c r="AA275" s="162"/>
      <c r="AB275" s="150" t="str">
        <f t="shared" si="13"/>
        <v/>
      </c>
      <c r="AD275" s="157"/>
      <c r="AE275" s="160" t="str">
        <f>IF(Tabela131241015[[#This Row],[Diagnóstico]]="Não Prenha ",Tabela133914[[#This Row],[Vaca]],"-")</f>
        <v>-</v>
      </c>
      <c r="AF275" s="162"/>
      <c r="AG275" s="162"/>
      <c r="AH275" s="162"/>
      <c r="AI275" s="162"/>
      <c r="AJ275" s="162"/>
      <c r="AK275" s="162">
        <f>Tabela133914[[#This Row],[Categoria]]</f>
        <v>0</v>
      </c>
      <c r="AL275" s="162"/>
      <c r="AM275" s="162"/>
      <c r="AN275" s="162"/>
      <c r="AO275" s="162"/>
      <c r="AP275" s="150" t="str">
        <f t="shared" si="14"/>
        <v/>
      </c>
    </row>
    <row r="276" spans="1:42" s="144" customFormat="1" ht="22.5" x14ac:dyDescent="0.3">
      <c r="A276" s="159"/>
      <c r="B276" s="157"/>
      <c r="C276" s="160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50" t="str">
        <f t="shared" si="12"/>
        <v/>
      </c>
      <c r="P276" s="157"/>
      <c r="Q276" s="160" t="str">
        <f>IF(Tabela133914[[#This Row],[Diagnóstico]]="Não Prenha",Tabela133914[[#This Row],[Vaca]],"-")</f>
        <v>-</v>
      </c>
      <c r="R276" s="162" t="str">
        <f>IF(Tabela133914[[#This Row],[Diagnóstico]]="Não Prenha",Tabela133914[[#This Row],[E.C.C DG]],"-")</f>
        <v>-</v>
      </c>
      <c r="S276" s="162"/>
      <c r="T276" s="162" t="str">
        <f>IF(Tabela133914[[#This Row],[Diagnóstico]]="Não Prenha",Tabela133914[[#This Row],[E.C.C. IA]],"-")</f>
        <v>-</v>
      </c>
      <c r="U276" s="162" t="str">
        <f>IF(Tabela133914[[#This Row],[Diagnóstico]]="Não Prenha",Tabela133914[[#This Row],[Raça IA]],"-")</f>
        <v>-</v>
      </c>
      <c r="V276" s="162"/>
      <c r="W276" s="162">
        <f>Tabela133914[[#This Row],[Categoria]]</f>
        <v>0</v>
      </c>
      <c r="X276" s="162"/>
      <c r="Y276" s="162"/>
      <c r="Z276" s="162"/>
      <c r="AA276" s="162"/>
      <c r="AB276" s="150" t="str">
        <f t="shared" si="13"/>
        <v/>
      </c>
      <c r="AD276" s="157"/>
      <c r="AE276" s="160" t="str">
        <f>IF(Tabela131241015[[#This Row],[Diagnóstico]]="Não Prenha ",Tabela133914[[#This Row],[Vaca]],"-")</f>
        <v>-</v>
      </c>
      <c r="AF276" s="162"/>
      <c r="AG276" s="162"/>
      <c r="AH276" s="162"/>
      <c r="AI276" s="162"/>
      <c r="AJ276" s="162"/>
      <c r="AK276" s="162">
        <f>Tabela133914[[#This Row],[Categoria]]</f>
        <v>0</v>
      </c>
      <c r="AL276" s="162"/>
      <c r="AM276" s="162"/>
      <c r="AN276" s="162"/>
      <c r="AO276" s="162"/>
      <c r="AP276" s="150" t="str">
        <f t="shared" si="14"/>
        <v/>
      </c>
    </row>
    <row r="277" spans="1:42" s="144" customFormat="1" ht="22.5" x14ac:dyDescent="0.3">
      <c r="A277" s="159"/>
      <c r="B277" s="157"/>
      <c r="C277" s="160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50" t="str">
        <f t="shared" si="12"/>
        <v/>
      </c>
      <c r="P277" s="157"/>
      <c r="Q277" s="160" t="str">
        <f>IF(Tabela133914[[#This Row],[Diagnóstico]]="Não Prenha",Tabela133914[[#This Row],[Vaca]],"-")</f>
        <v>-</v>
      </c>
      <c r="R277" s="162" t="str">
        <f>IF(Tabela133914[[#This Row],[Diagnóstico]]="Não Prenha",Tabela133914[[#This Row],[E.C.C DG]],"-")</f>
        <v>-</v>
      </c>
      <c r="S277" s="162"/>
      <c r="T277" s="162" t="str">
        <f>IF(Tabela133914[[#This Row],[Diagnóstico]]="Não Prenha",Tabela133914[[#This Row],[E.C.C. IA]],"-")</f>
        <v>-</v>
      </c>
      <c r="U277" s="162" t="str">
        <f>IF(Tabela133914[[#This Row],[Diagnóstico]]="Não Prenha",Tabela133914[[#This Row],[Raça IA]],"-")</f>
        <v>-</v>
      </c>
      <c r="V277" s="162"/>
      <c r="W277" s="162">
        <f>Tabela133914[[#This Row],[Categoria]]</f>
        <v>0</v>
      </c>
      <c r="X277" s="162"/>
      <c r="Y277" s="162"/>
      <c r="Z277" s="162"/>
      <c r="AA277" s="162"/>
      <c r="AB277" s="150" t="str">
        <f t="shared" si="13"/>
        <v/>
      </c>
      <c r="AD277" s="157"/>
      <c r="AE277" s="160" t="str">
        <f>IF(Tabela131241015[[#This Row],[Diagnóstico]]="Não Prenha ",Tabela133914[[#This Row],[Vaca]],"-")</f>
        <v>-</v>
      </c>
      <c r="AF277" s="162"/>
      <c r="AG277" s="162"/>
      <c r="AH277" s="162"/>
      <c r="AI277" s="162"/>
      <c r="AJ277" s="162"/>
      <c r="AK277" s="162">
        <f>Tabela133914[[#This Row],[Categoria]]</f>
        <v>0</v>
      </c>
      <c r="AL277" s="162"/>
      <c r="AM277" s="162"/>
      <c r="AN277" s="162"/>
      <c r="AO277" s="162"/>
      <c r="AP277" s="150" t="str">
        <f t="shared" si="14"/>
        <v/>
      </c>
    </row>
    <row r="278" spans="1:42" s="144" customFormat="1" ht="22.5" x14ac:dyDescent="0.3">
      <c r="A278" s="159"/>
      <c r="B278" s="157"/>
      <c r="C278" s="160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50" t="str">
        <f t="shared" si="12"/>
        <v/>
      </c>
      <c r="P278" s="157"/>
      <c r="Q278" s="160" t="str">
        <f>IF(Tabela133914[[#This Row],[Diagnóstico]]="Não Prenha",Tabela133914[[#This Row],[Vaca]],"-")</f>
        <v>-</v>
      </c>
      <c r="R278" s="162" t="str">
        <f>IF(Tabela133914[[#This Row],[Diagnóstico]]="Não Prenha",Tabela133914[[#This Row],[E.C.C DG]],"-")</f>
        <v>-</v>
      </c>
      <c r="S278" s="162"/>
      <c r="T278" s="162" t="str">
        <f>IF(Tabela133914[[#This Row],[Diagnóstico]]="Não Prenha",Tabela133914[[#This Row],[E.C.C. IA]],"-")</f>
        <v>-</v>
      </c>
      <c r="U278" s="162" t="str">
        <f>IF(Tabela133914[[#This Row],[Diagnóstico]]="Não Prenha",Tabela133914[[#This Row],[Raça IA]],"-")</f>
        <v>-</v>
      </c>
      <c r="V278" s="162"/>
      <c r="W278" s="162">
        <f>Tabela133914[[#This Row],[Categoria]]</f>
        <v>0</v>
      </c>
      <c r="X278" s="162"/>
      <c r="Y278" s="162"/>
      <c r="Z278" s="162"/>
      <c r="AA278" s="162"/>
      <c r="AB278" s="150" t="str">
        <f t="shared" si="13"/>
        <v/>
      </c>
      <c r="AD278" s="157"/>
      <c r="AE278" s="160" t="str">
        <f>IF(Tabela131241015[[#This Row],[Diagnóstico]]="Não Prenha ",Tabela133914[[#This Row],[Vaca]],"-")</f>
        <v>-</v>
      </c>
      <c r="AF278" s="162"/>
      <c r="AG278" s="162"/>
      <c r="AH278" s="162"/>
      <c r="AI278" s="162"/>
      <c r="AJ278" s="162"/>
      <c r="AK278" s="162">
        <f>Tabela133914[[#This Row],[Categoria]]</f>
        <v>0</v>
      </c>
      <c r="AL278" s="162"/>
      <c r="AM278" s="162"/>
      <c r="AN278" s="162"/>
      <c r="AO278" s="162"/>
      <c r="AP278" s="150" t="str">
        <f t="shared" si="14"/>
        <v/>
      </c>
    </row>
    <row r="279" spans="1:42" s="144" customFormat="1" ht="22.5" x14ac:dyDescent="0.3">
      <c r="A279" s="159"/>
      <c r="B279" s="157"/>
      <c r="C279" s="160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50" t="str">
        <f t="shared" si="12"/>
        <v/>
      </c>
      <c r="P279" s="157"/>
      <c r="Q279" s="160" t="str">
        <f>IF(Tabela133914[[#This Row],[Diagnóstico]]="Não Prenha",Tabela133914[[#This Row],[Vaca]],"-")</f>
        <v>-</v>
      </c>
      <c r="R279" s="162" t="str">
        <f>IF(Tabela133914[[#This Row],[Diagnóstico]]="Não Prenha",Tabela133914[[#This Row],[E.C.C DG]],"-")</f>
        <v>-</v>
      </c>
      <c r="S279" s="162"/>
      <c r="T279" s="162" t="str">
        <f>IF(Tabela133914[[#This Row],[Diagnóstico]]="Não Prenha",Tabela133914[[#This Row],[E.C.C. IA]],"-")</f>
        <v>-</v>
      </c>
      <c r="U279" s="162" t="str">
        <f>IF(Tabela133914[[#This Row],[Diagnóstico]]="Não Prenha",Tabela133914[[#This Row],[Raça IA]],"-")</f>
        <v>-</v>
      </c>
      <c r="V279" s="162"/>
      <c r="W279" s="162">
        <f>Tabela133914[[#This Row],[Categoria]]</f>
        <v>0</v>
      </c>
      <c r="X279" s="162"/>
      <c r="Y279" s="162"/>
      <c r="Z279" s="162"/>
      <c r="AA279" s="162"/>
      <c r="AB279" s="150" t="str">
        <f t="shared" si="13"/>
        <v/>
      </c>
      <c r="AD279" s="157"/>
      <c r="AE279" s="160" t="str">
        <f>IF(Tabela131241015[[#This Row],[Diagnóstico]]="Não Prenha ",Tabela133914[[#This Row],[Vaca]],"-")</f>
        <v>-</v>
      </c>
      <c r="AF279" s="162"/>
      <c r="AG279" s="162"/>
      <c r="AH279" s="162"/>
      <c r="AI279" s="162"/>
      <c r="AJ279" s="162"/>
      <c r="AK279" s="162">
        <f>Tabela133914[[#This Row],[Categoria]]</f>
        <v>0</v>
      </c>
      <c r="AL279" s="162"/>
      <c r="AM279" s="162"/>
      <c r="AN279" s="162"/>
      <c r="AO279" s="162"/>
      <c r="AP279" s="150" t="str">
        <f t="shared" si="14"/>
        <v/>
      </c>
    </row>
    <row r="280" spans="1:42" s="144" customFormat="1" ht="22.5" x14ac:dyDescent="0.3">
      <c r="A280" s="159"/>
      <c r="B280" s="157"/>
      <c r="C280" s="160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50" t="str">
        <f t="shared" si="12"/>
        <v/>
      </c>
      <c r="P280" s="157"/>
      <c r="Q280" s="160" t="str">
        <f>IF(Tabela133914[[#This Row],[Diagnóstico]]="Não Prenha",Tabela133914[[#This Row],[Vaca]],"-")</f>
        <v>-</v>
      </c>
      <c r="R280" s="162" t="str">
        <f>IF(Tabela133914[[#This Row],[Diagnóstico]]="Não Prenha",Tabela133914[[#This Row],[E.C.C DG]],"-")</f>
        <v>-</v>
      </c>
      <c r="S280" s="162"/>
      <c r="T280" s="162" t="str">
        <f>IF(Tabela133914[[#This Row],[Diagnóstico]]="Não Prenha",Tabela133914[[#This Row],[E.C.C. IA]],"-")</f>
        <v>-</v>
      </c>
      <c r="U280" s="162" t="str">
        <f>IF(Tabela133914[[#This Row],[Diagnóstico]]="Não Prenha",Tabela133914[[#This Row],[Raça IA]],"-")</f>
        <v>-</v>
      </c>
      <c r="V280" s="162"/>
      <c r="W280" s="162">
        <f>Tabela133914[[#This Row],[Categoria]]</f>
        <v>0</v>
      </c>
      <c r="X280" s="162"/>
      <c r="Y280" s="162"/>
      <c r="Z280" s="162"/>
      <c r="AA280" s="162"/>
      <c r="AB280" s="150" t="str">
        <f t="shared" si="13"/>
        <v/>
      </c>
      <c r="AD280" s="157"/>
      <c r="AE280" s="160" t="str">
        <f>IF(Tabela131241015[[#This Row],[Diagnóstico]]="Não Prenha ",Tabela133914[[#This Row],[Vaca]],"-")</f>
        <v>-</v>
      </c>
      <c r="AF280" s="162"/>
      <c r="AG280" s="162"/>
      <c r="AH280" s="162"/>
      <c r="AI280" s="162"/>
      <c r="AJ280" s="162"/>
      <c r="AK280" s="162">
        <f>Tabela133914[[#This Row],[Categoria]]</f>
        <v>0</v>
      </c>
      <c r="AL280" s="162"/>
      <c r="AM280" s="162"/>
      <c r="AN280" s="162"/>
      <c r="AO280" s="162"/>
      <c r="AP280" s="150" t="str">
        <f t="shared" si="14"/>
        <v/>
      </c>
    </row>
    <row r="281" spans="1:42" s="144" customFormat="1" ht="22.5" x14ac:dyDescent="0.3">
      <c r="A281" s="159"/>
      <c r="B281" s="157"/>
      <c r="C281" s="160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50" t="str">
        <f t="shared" si="12"/>
        <v/>
      </c>
      <c r="P281" s="157"/>
      <c r="Q281" s="160" t="str">
        <f>IF(Tabela133914[[#This Row],[Diagnóstico]]="Não Prenha",Tabela133914[[#This Row],[Vaca]],"-")</f>
        <v>-</v>
      </c>
      <c r="R281" s="162" t="str">
        <f>IF(Tabela133914[[#This Row],[Diagnóstico]]="Não Prenha",Tabela133914[[#This Row],[E.C.C DG]],"-")</f>
        <v>-</v>
      </c>
      <c r="S281" s="162"/>
      <c r="T281" s="162" t="str">
        <f>IF(Tabela133914[[#This Row],[Diagnóstico]]="Não Prenha",Tabela133914[[#This Row],[E.C.C. IA]],"-")</f>
        <v>-</v>
      </c>
      <c r="U281" s="162" t="str">
        <f>IF(Tabela133914[[#This Row],[Diagnóstico]]="Não Prenha",Tabela133914[[#This Row],[Raça IA]],"-")</f>
        <v>-</v>
      </c>
      <c r="V281" s="162"/>
      <c r="W281" s="162">
        <f>Tabela133914[[#This Row],[Categoria]]</f>
        <v>0</v>
      </c>
      <c r="X281" s="162"/>
      <c r="Y281" s="162"/>
      <c r="Z281" s="162"/>
      <c r="AA281" s="162"/>
      <c r="AB281" s="150" t="str">
        <f t="shared" si="13"/>
        <v/>
      </c>
      <c r="AD281" s="157"/>
      <c r="AE281" s="160" t="str">
        <f>IF(Tabela131241015[[#This Row],[Diagnóstico]]="Não Prenha ",Tabela133914[[#This Row],[Vaca]],"-")</f>
        <v>-</v>
      </c>
      <c r="AF281" s="162"/>
      <c r="AG281" s="162"/>
      <c r="AH281" s="162"/>
      <c r="AI281" s="162"/>
      <c r="AJ281" s="162"/>
      <c r="AK281" s="162">
        <f>Tabela133914[[#This Row],[Categoria]]</f>
        <v>0</v>
      </c>
      <c r="AL281" s="162"/>
      <c r="AM281" s="162"/>
      <c r="AN281" s="162"/>
      <c r="AO281" s="162"/>
      <c r="AP281" s="150" t="str">
        <f t="shared" si="14"/>
        <v/>
      </c>
    </row>
    <row r="282" spans="1:42" s="144" customFormat="1" ht="16.5" x14ac:dyDescent="0.25">
      <c r="A282" s="159"/>
      <c r="B282" s="157"/>
      <c r="C282" s="158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50" t="str">
        <f t="shared" si="12"/>
        <v/>
      </c>
      <c r="P282" s="157"/>
      <c r="Q282" s="158" t="str">
        <f>IF(Tabela133914[[#This Row],[Diagnóstico]]="Não Prenha",Tabela133914[[#This Row],[Vaca]],"-")</f>
        <v>-</v>
      </c>
      <c r="R282" s="162" t="str">
        <f>IF(Tabela133914[[#This Row],[Diagnóstico]]="Não Prenha",Tabela133914[[#This Row],[E.C.C DG]],"-")</f>
        <v>-</v>
      </c>
      <c r="S282" s="162"/>
      <c r="T282" s="162" t="str">
        <f>IF(Tabela133914[[#This Row],[Diagnóstico]]="Não Prenha",Tabela133914[[#This Row],[E.C.C. IA]],"-")</f>
        <v>-</v>
      </c>
      <c r="U282" s="162" t="str">
        <f>IF(Tabela133914[[#This Row],[Diagnóstico]]="Não Prenha",Tabela133914[[#This Row],[Raça IA]],"-")</f>
        <v>-</v>
      </c>
      <c r="V282" s="162"/>
      <c r="W282" s="162">
        <f>Tabela133914[[#This Row],[Categoria]]</f>
        <v>0</v>
      </c>
      <c r="X282" s="162"/>
      <c r="Y282" s="162"/>
      <c r="Z282" s="162"/>
      <c r="AA282" s="162"/>
      <c r="AB282" s="150" t="str">
        <f t="shared" si="13"/>
        <v/>
      </c>
      <c r="AD282" s="157"/>
      <c r="AE282" s="158" t="str">
        <f>IF(Tabela131241015[[#This Row],[Diagnóstico]]="Não Prenha ",Tabela133914[[#This Row],[Vaca]],"-")</f>
        <v>-</v>
      </c>
      <c r="AF282" s="162"/>
      <c r="AG282" s="162"/>
      <c r="AH282" s="162"/>
      <c r="AI282" s="162"/>
      <c r="AJ282" s="162"/>
      <c r="AK282" s="162">
        <f>Tabela133914[[#This Row],[Categoria]]</f>
        <v>0</v>
      </c>
      <c r="AL282" s="162"/>
      <c r="AM282" s="162"/>
      <c r="AN282" s="162"/>
      <c r="AO282" s="162"/>
      <c r="AP282" s="150" t="str">
        <f t="shared" si="14"/>
        <v/>
      </c>
    </row>
    <row r="283" spans="1:42" s="144" customFormat="1" ht="16.5" x14ac:dyDescent="0.25">
      <c r="A283" s="159"/>
      <c r="B283" s="157"/>
      <c r="C283" s="158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50" t="str">
        <f t="shared" si="12"/>
        <v/>
      </c>
      <c r="P283" s="157"/>
      <c r="Q283" s="158" t="str">
        <f>IF(Tabela133914[[#This Row],[Diagnóstico]]="Não Prenha",Tabela133914[[#This Row],[Vaca]],"-")</f>
        <v>-</v>
      </c>
      <c r="R283" s="162" t="str">
        <f>IF(Tabela133914[[#This Row],[Diagnóstico]]="Não Prenha",Tabela133914[[#This Row],[E.C.C DG]],"-")</f>
        <v>-</v>
      </c>
      <c r="S283" s="162"/>
      <c r="T283" s="162" t="str">
        <f>IF(Tabela133914[[#This Row],[Diagnóstico]]="Não Prenha",Tabela133914[[#This Row],[E.C.C. IA]],"-")</f>
        <v>-</v>
      </c>
      <c r="U283" s="162" t="str">
        <f>IF(Tabela133914[[#This Row],[Diagnóstico]]="Não Prenha",Tabela133914[[#This Row],[Raça IA]],"-")</f>
        <v>-</v>
      </c>
      <c r="V283" s="162"/>
      <c r="W283" s="162">
        <f>Tabela133914[[#This Row],[Categoria]]</f>
        <v>0</v>
      </c>
      <c r="X283" s="162"/>
      <c r="Y283" s="162"/>
      <c r="Z283" s="162"/>
      <c r="AA283" s="162"/>
      <c r="AB283" s="150" t="str">
        <f t="shared" si="13"/>
        <v/>
      </c>
      <c r="AD283" s="157"/>
      <c r="AE283" s="158" t="str">
        <f>IF(Tabela131241015[[#This Row],[Diagnóstico]]="Não Prenha ",Tabela133914[[#This Row],[Vaca]],"-")</f>
        <v>-</v>
      </c>
      <c r="AF283" s="162"/>
      <c r="AG283" s="162"/>
      <c r="AH283" s="162"/>
      <c r="AI283" s="162"/>
      <c r="AJ283" s="162"/>
      <c r="AK283" s="162">
        <f>Tabela133914[[#This Row],[Categoria]]</f>
        <v>0</v>
      </c>
      <c r="AL283" s="162"/>
      <c r="AM283" s="162"/>
      <c r="AN283" s="162"/>
      <c r="AO283" s="162"/>
      <c r="AP283" s="150" t="str">
        <f t="shared" si="14"/>
        <v/>
      </c>
    </row>
    <row r="284" spans="1:42" s="144" customFormat="1" ht="16.5" x14ac:dyDescent="0.25">
      <c r="A284" s="159"/>
      <c r="B284" s="157"/>
      <c r="C284" s="158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50" t="str">
        <f t="shared" si="12"/>
        <v/>
      </c>
      <c r="P284" s="157"/>
      <c r="Q284" s="158" t="str">
        <f>IF(Tabela133914[[#This Row],[Diagnóstico]]="Não Prenha",Tabela133914[[#This Row],[Vaca]],"-")</f>
        <v>-</v>
      </c>
      <c r="R284" s="162" t="str">
        <f>IF(Tabela133914[[#This Row],[Diagnóstico]]="Não Prenha",Tabela133914[[#This Row],[E.C.C DG]],"-")</f>
        <v>-</v>
      </c>
      <c r="S284" s="162"/>
      <c r="T284" s="162" t="str">
        <f>IF(Tabela133914[[#This Row],[Diagnóstico]]="Não Prenha",Tabela133914[[#This Row],[E.C.C. IA]],"-")</f>
        <v>-</v>
      </c>
      <c r="U284" s="162" t="str">
        <f>IF(Tabela133914[[#This Row],[Diagnóstico]]="Não Prenha",Tabela133914[[#This Row],[Raça IA]],"-")</f>
        <v>-</v>
      </c>
      <c r="V284" s="162"/>
      <c r="W284" s="162">
        <f>Tabela133914[[#This Row],[Categoria]]</f>
        <v>0</v>
      </c>
      <c r="X284" s="162"/>
      <c r="Y284" s="162"/>
      <c r="Z284" s="162"/>
      <c r="AA284" s="162"/>
      <c r="AB284" s="150" t="str">
        <f t="shared" si="13"/>
        <v/>
      </c>
      <c r="AD284" s="157"/>
      <c r="AE284" s="158" t="str">
        <f>IF(Tabela131241015[[#This Row],[Diagnóstico]]="Não Prenha ",Tabela133914[[#This Row],[Vaca]],"-")</f>
        <v>-</v>
      </c>
      <c r="AF284" s="162"/>
      <c r="AG284" s="162"/>
      <c r="AH284" s="162"/>
      <c r="AI284" s="162"/>
      <c r="AJ284" s="162"/>
      <c r="AK284" s="162">
        <f>Tabela133914[[#This Row],[Categoria]]</f>
        <v>0</v>
      </c>
      <c r="AL284" s="162"/>
      <c r="AM284" s="162"/>
      <c r="AN284" s="162"/>
      <c r="AO284" s="162"/>
      <c r="AP284" s="150" t="str">
        <f t="shared" si="14"/>
        <v/>
      </c>
    </row>
    <row r="285" spans="1:42" s="144" customFormat="1" ht="16.5" x14ac:dyDescent="0.25">
      <c r="A285" s="159"/>
      <c r="B285" s="157"/>
      <c r="C285" s="158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50" t="str">
        <f t="shared" si="12"/>
        <v/>
      </c>
      <c r="P285" s="157"/>
      <c r="Q285" s="158" t="str">
        <f>IF(Tabela133914[[#This Row],[Diagnóstico]]="Não Prenha",Tabela133914[[#This Row],[Vaca]],"-")</f>
        <v>-</v>
      </c>
      <c r="R285" s="162" t="str">
        <f>IF(Tabela133914[[#This Row],[Diagnóstico]]="Não Prenha",Tabela133914[[#This Row],[E.C.C DG]],"-")</f>
        <v>-</v>
      </c>
      <c r="S285" s="162"/>
      <c r="T285" s="162" t="str">
        <f>IF(Tabela133914[[#This Row],[Diagnóstico]]="Não Prenha",Tabela133914[[#This Row],[E.C.C. IA]],"-")</f>
        <v>-</v>
      </c>
      <c r="U285" s="162" t="str">
        <f>IF(Tabela133914[[#This Row],[Diagnóstico]]="Não Prenha",Tabela133914[[#This Row],[Raça IA]],"-")</f>
        <v>-</v>
      </c>
      <c r="V285" s="162"/>
      <c r="W285" s="162">
        <f>Tabela133914[[#This Row],[Categoria]]</f>
        <v>0</v>
      </c>
      <c r="X285" s="162"/>
      <c r="Y285" s="162"/>
      <c r="Z285" s="162"/>
      <c r="AA285" s="162"/>
      <c r="AB285" s="150" t="str">
        <f t="shared" si="13"/>
        <v/>
      </c>
      <c r="AD285" s="157"/>
      <c r="AE285" s="158" t="str">
        <f>IF(Tabela131241015[[#This Row],[Diagnóstico]]="Não Prenha ",Tabela133914[[#This Row],[Vaca]],"-")</f>
        <v>-</v>
      </c>
      <c r="AF285" s="162"/>
      <c r="AG285" s="162"/>
      <c r="AH285" s="162"/>
      <c r="AI285" s="162"/>
      <c r="AJ285" s="162"/>
      <c r="AK285" s="162">
        <f>Tabela133914[[#This Row],[Categoria]]</f>
        <v>0</v>
      </c>
      <c r="AL285" s="162"/>
      <c r="AM285" s="162"/>
      <c r="AN285" s="162"/>
      <c r="AO285" s="162"/>
      <c r="AP285" s="150" t="str">
        <f t="shared" si="14"/>
        <v/>
      </c>
    </row>
    <row r="286" spans="1:42" s="144" customFormat="1" ht="16.5" x14ac:dyDescent="0.25">
      <c r="A286" s="159"/>
      <c r="B286" s="157"/>
      <c r="C286" s="158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50" t="str">
        <f t="shared" si="12"/>
        <v/>
      </c>
      <c r="P286" s="157"/>
      <c r="Q286" s="158" t="str">
        <f>IF(Tabela133914[[#This Row],[Diagnóstico]]="Não Prenha",Tabela133914[[#This Row],[Vaca]],"-")</f>
        <v>-</v>
      </c>
      <c r="R286" s="162" t="str">
        <f>IF(Tabela133914[[#This Row],[Diagnóstico]]="Não Prenha",Tabela133914[[#This Row],[E.C.C DG]],"-")</f>
        <v>-</v>
      </c>
      <c r="S286" s="162"/>
      <c r="T286" s="162" t="str">
        <f>IF(Tabela133914[[#This Row],[Diagnóstico]]="Não Prenha",Tabela133914[[#This Row],[E.C.C. IA]],"-")</f>
        <v>-</v>
      </c>
      <c r="U286" s="162" t="str">
        <f>IF(Tabela133914[[#This Row],[Diagnóstico]]="Não Prenha",Tabela133914[[#This Row],[Raça IA]],"-")</f>
        <v>-</v>
      </c>
      <c r="V286" s="162"/>
      <c r="W286" s="162">
        <f>Tabela133914[[#This Row],[Categoria]]</f>
        <v>0</v>
      </c>
      <c r="X286" s="162"/>
      <c r="Y286" s="162"/>
      <c r="Z286" s="162"/>
      <c r="AA286" s="162"/>
      <c r="AB286" s="150" t="str">
        <f t="shared" si="13"/>
        <v/>
      </c>
      <c r="AD286" s="157"/>
      <c r="AE286" s="158" t="str">
        <f>IF(Tabela131241015[[#This Row],[Diagnóstico]]="Não Prenha ",Tabela133914[[#This Row],[Vaca]],"-")</f>
        <v>-</v>
      </c>
      <c r="AF286" s="162"/>
      <c r="AG286" s="162"/>
      <c r="AH286" s="162"/>
      <c r="AI286" s="162"/>
      <c r="AJ286" s="162"/>
      <c r="AK286" s="162">
        <f>Tabela133914[[#This Row],[Categoria]]</f>
        <v>0</v>
      </c>
      <c r="AL286" s="162"/>
      <c r="AM286" s="162"/>
      <c r="AN286" s="162"/>
      <c r="AO286" s="162"/>
      <c r="AP286" s="150" t="str">
        <f t="shared" si="14"/>
        <v/>
      </c>
    </row>
    <row r="287" spans="1:42" s="144" customFormat="1" ht="16.5" x14ac:dyDescent="0.25">
      <c r="A287" s="159"/>
      <c r="B287" s="157"/>
      <c r="C287" s="158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50" t="str">
        <f t="shared" si="12"/>
        <v/>
      </c>
      <c r="P287" s="157"/>
      <c r="Q287" s="158" t="str">
        <f>IF(Tabela133914[[#This Row],[Diagnóstico]]="Não Prenha",Tabela133914[[#This Row],[Vaca]],"-")</f>
        <v>-</v>
      </c>
      <c r="R287" s="162" t="str">
        <f>IF(Tabela133914[[#This Row],[Diagnóstico]]="Não Prenha",Tabela133914[[#This Row],[E.C.C DG]],"-")</f>
        <v>-</v>
      </c>
      <c r="S287" s="162"/>
      <c r="T287" s="162" t="str">
        <f>IF(Tabela133914[[#This Row],[Diagnóstico]]="Não Prenha",Tabela133914[[#This Row],[E.C.C. IA]],"-")</f>
        <v>-</v>
      </c>
      <c r="U287" s="162" t="str">
        <f>IF(Tabela133914[[#This Row],[Diagnóstico]]="Não Prenha",Tabela133914[[#This Row],[Raça IA]],"-")</f>
        <v>-</v>
      </c>
      <c r="V287" s="162"/>
      <c r="W287" s="162">
        <f>Tabela133914[[#This Row],[Categoria]]</f>
        <v>0</v>
      </c>
      <c r="X287" s="162"/>
      <c r="Y287" s="162"/>
      <c r="Z287" s="162"/>
      <c r="AA287" s="162"/>
      <c r="AB287" s="150" t="str">
        <f t="shared" si="13"/>
        <v/>
      </c>
      <c r="AD287" s="157"/>
      <c r="AE287" s="158" t="str">
        <f>IF(Tabela131241015[[#This Row],[Diagnóstico]]="Não Prenha ",Tabela133914[[#This Row],[Vaca]],"-")</f>
        <v>-</v>
      </c>
      <c r="AF287" s="162"/>
      <c r="AG287" s="162"/>
      <c r="AH287" s="162"/>
      <c r="AI287" s="162"/>
      <c r="AJ287" s="162"/>
      <c r="AK287" s="162">
        <f>Tabela133914[[#This Row],[Categoria]]</f>
        <v>0</v>
      </c>
      <c r="AL287" s="162"/>
      <c r="AM287" s="162"/>
      <c r="AN287" s="162"/>
      <c r="AO287" s="162"/>
      <c r="AP287" s="150" t="str">
        <f t="shared" si="14"/>
        <v/>
      </c>
    </row>
    <row r="288" spans="1:42" s="144" customFormat="1" ht="16.5" x14ac:dyDescent="0.25">
      <c r="A288" s="159"/>
      <c r="B288" s="157"/>
      <c r="C288" s="158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50" t="str">
        <f t="shared" si="12"/>
        <v/>
      </c>
      <c r="P288" s="157"/>
      <c r="Q288" s="158" t="str">
        <f>IF(Tabela133914[[#This Row],[Diagnóstico]]="Não Prenha",Tabela133914[[#This Row],[Vaca]],"-")</f>
        <v>-</v>
      </c>
      <c r="R288" s="162" t="str">
        <f>IF(Tabela133914[[#This Row],[Diagnóstico]]="Não Prenha",Tabela133914[[#This Row],[E.C.C DG]],"-")</f>
        <v>-</v>
      </c>
      <c r="S288" s="162"/>
      <c r="T288" s="162" t="str">
        <f>IF(Tabela133914[[#This Row],[Diagnóstico]]="Não Prenha",Tabela133914[[#This Row],[E.C.C. IA]],"-")</f>
        <v>-</v>
      </c>
      <c r="U288" s="162" t="str">
        <f>IF(Tabela133914[[#This Row],[Diagnóstico]]="Não Prenha",Tabela133914[[#This Row],[Raça IA]],"-")</f>
        <v>-</v>
      </c>
      <c r="V288" s="162"/>
      <c r="W288" s="162">
        <f>Tabela133914[[#This Row],[Categoria]]</f>
        <v>0</v>
      </c>
      <c r="X288" s="162"/>
      <c r="Y288" s="162"/>
      <c r="Z288" s="162"/>
      <c r="AA288" s="162"/>
      <c r="AB288" s="150" t="str">
        <f t="shared" si="13"/>
        <v/>
      </c>
      <c r="AD288" s="157"/>
      <c r="AE288" s="158" t="str">
        <f>IF(Tabela131241015[[#This Row],[Diagnóstico]]="Não Prenha ",Tabela133914[[#This Row],[Vaca]],"-")</f>
        <v>-</v>
      </c>
      <c r="AF288" s="162"/>
      <c r="AG288" s="162"/>
      <c r="AH288" s="162"/>
      <c r="AI288" s="162"/>
      <c r="AJ288" s="162"/>
      <c r="AK288" s="162">
        <f>Tabela133914[[#This Row],[Categoria]]</f>
        <v>0</v>
      </c>
      <c r="AL288" s="162"/>
      <c r="AM288" s="162"/>
      <c r="AN288" s="162"/>
      <c r="AO288" s="162"/>
      <c r="AP288" s="150" t="str">
        <f t="shared" si="14"/>
        <v/>
      </c>
    </row>
    <row r="289" spans="1:42" s="144" customFormat="1" ht="16.5" x14ac:dyDescent="0.25">
      <c r="A289" s="159"/>
      <c r="B289" s="157"/>
      <c r="C289" s="158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50" t="str">
        <f t="shared" si="12"/>
        <v/>
      </c>
      <c r="P289" s="157"/>
      <c r="Q289" s="158" t="str">
        <f>IF(Tabela133914[[#This Row],[Diagnóstico]]="Não Prenha",Tabela133914[[#This Row],[Vaca]],"-")</f>
        <v>-</v>
      </c>
      <c r="R289" s="162" t="str">
        <f>IF(Tabela133914[[#This Row],[Diagnóstico]]="Não Prenha",Tabela133914[[#This Row],[E.C.C DG]],"-")</f>
        <v>-</v>
      </c>
      <c r="S289" s="162"/>
      <c r="T289" s="162" t="str">
        <f>IF(Tabela133914[[#This Row],[Diagnóstico]]="Não Prenha",Tabela133914[[#This Row],[E.C.C. IA]],"-")</f>
        <v>-</v>
      </c>
      <c r="U289" s="162" t="str">
        <f>IF(Tabela133914[[#This Row],[Diagnóstico]]="Não Prenha",Tabela133914[[#This Row],[Raça IA]],"-")</f>
        <v>-</v>
      </c>
      <c r="V289" s="162"/>
      <c r="W289" s="162">
        <f>Tabela133914[[#This Row],[Categoria]]</f>
        <v>0</v>
      </c>
      <c r="X289" s="162"/>
      <c r="Y289" s="162"/>
      <c r="Z289" s="162"/>
      <c r="AA289" s="162"/>
      <c r="AB289" s="150" t="str">
        <f t="shared" si="13"/>
        <v/>
      </c>
      <c r="AD289" s="157"/>
      <c r="AE289" s="158" t="str">
        <f>IF(Tabela131241015[[#This Row],[Diagnóstico]]="Não Prenha ",Tabela133914[[#This Row],[Vaca]],"-")</f>
        <v>-</v>
      </c>
      <c r="AF289" s="162"/>
      <c r="AG289" s="162"/>
      <c r="AH289" s="162"/>
      <c r="AI289" s="162"/>
      <c r="AJ289" s="162"/>
      <c r="AK289" s="162">
        <f>Tabela133914[[#This Row],[Categoria]]</f>
        <v>0</v>
      </c>
      <c r="AL289" s="162"/>
      <c r="AM289" s="162"/>
      <c r="AN289" s="162"/>
      <c r="AO289" s="162"/>
      <c r="AP289" s="150" t="str">
        <f t="shared" si="14"/>
        <v/>
      </c>
    </row>
    <row r="290" spans="1:42" s="144" customFormat="1" ht="16.5" x14ac:dyDescent="0.25">
      <c r="A290" s="159"/>
      <c r="B290" s="157"/>
      <c r="C290" s="158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50" t="str">
        <f t="shared" si="12"/>
        <v/>
      </c>
      <c r="P290" s="157"/>
      <c r="Q290" s="158" t="str">
        <f>IF(Tabela133914[[#This Row],[Diagnóstico]]="Não Prenha",Tabela133914[[#This Row],[Vaca]],"-")</f>
        <v>-</v>
      </c>
      <c r="R290" s="162" t="str">
        <f>IF(Tabela133914[[#This Row],[Diagnóstico]]="Não Prenha",Tabela133914[[#This Row],[E.C.C DG]],"-")</f>
        <v>-</v>
      </c>
      <c r="S290" s="162"/>
      <c r="T290" s="162" t="str">
        <f>IF(Tabela133914[[#This Row],[Diagnóstico]]="Não Prenha",Tabela133914[[#This Row],[E.C.C. IA]],"-")</f>
        <v>-</v>
      </c>
      <c r="U290" s="162" t="str">
        <f>IF(Tabela133914[[#This Row],[Diagnóstico]]="Não Prenha",Tabela133914[[#This Row],[Raça IA]],"-")</f>
        <v>-</v>
      </c>
      <c r="V290" s="162"/>
      <c r="W290" s="162">
        <f>Tabela133914[[#This Row],[Categoria]]</f>
        <v>0</v>
      </c>
      <c r="X290" s="162"/>
      <c r="Y290" s="162"/>
      <c r="Z290" s="162"/>
      <c r="AA290" s="162"/>
      <c r="AB290" s="150" t="str">
        <f t="shared" si="13"/>
        <v/>
      </c>
      <c r="AD290" s="157"/>
      <c r="AE290" s="158" t="str">
        <f>IF(Tabela131241015[[#This Row],[Diagnóstico]]="Não Prenha ",Tabela133914[[#This Row],[Vaca]],"-")</f>
        <v>-</v>
      </c>
      <c r="AF290" s="162"/>
      <c r="AG290" s="162"/>
      <c r="AH290" s="162"/>
      <c r="AI290" s="162"/>
      <c r="AJ290" s="162"/>
      <c r="AK290" s="162">
        <f>Tabela133914[[#This Row],[Categoria]]</f>
        <v>0</v>
      </c>
      <c r="AL290" s="162"/>
      <c r="AM290" s="162"/>
      <c r="AN290" s="162"/>
      <c r="AO290" s="162"/>
      <c r="AP290" s="150" t="str">
        <f t="shared" si="14"/>
        <v/>
      </c>
    </row>
    <row r="291" spans="1:42" s="144" customFormat="1" ht="16.5" x14ac:dyDescent="0.25">
      <c r="A291" s="159"/>
      <c r="B291" s="157"/>
      <c r="C291" s="158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50" t="str">
        <f t="shared" si="12"/>
        <v/>
      </c>
      <c r="P291" s="157"/>
      <c r="Q291" s="158" t="str">
        <f>IF(Tabela133914[[#This Row],[Diagnóstico]]="Não Prenha",Tabela133914[[#This Row],[Vaca]],"-")</f>
        <v>-</v>
      </c>
      <c r="R291" s="162" t="str">
        <f>IF(Tabela133914[[#This Row],[Diagnóstico]]="Não Prenha",Tabela133914[[#This Row],[E.C.C DG]],"-")</f>
        <v>-</v>
      </c>
      <c r="S291" s="162"/>
      <c r="T291" s="162" t="str">
        <f>IF(Tabela133914[[#This Row],[Diagnóstico]]="Não Prenha",Tabela133914[[#This Row],[E.C.C. IA]],"-")</f>
        <v>-</v>
      </c>
      <c r="U291" s="162" t="str">
        <f>IF(Tabela133914[[#This Row],[Diagnóstico]]="Não Prenha",Tabela133914[[#This Row],[Raça IA]],"-")</f>
        <v>-</v>
      </c>
      <c r="V291" s="162"/>
      <c r="W291" s="162">
        <f>Tabela133914[[#This Row],[Categoria]]</f>
        <v>0</v>
      </c>
      <c r="X291" s="162"/>
      <c r="Y291" s="162"/>
      <c r="Z291" s="162"/>
      <c r="AA291" s="162"/>
      <c r="AB291" s="150" t="str">
        <f t="shared" si="13"/>
        <v/>
      </c>
      <c r="AD291" s="157"/>
      <c r="AE291" s="158" t="str">
        <f>IF(Tabela131241015[[#This Row],[Diagnóstico]]="Não Prenha ",Tabela133914[[#This Row],[Vaca]],"-")</f>
        <v>-</v>
      </c>
      <c r="AF291" s="162"/>
      <c r="AG291" s="162"/>
      <c r="AH291" s="162"/>
      <c r="AI291" s="162"/>
      <c r="AJ291" s="162"/>
      <c r="AK291" s="162">
        <f>Tabela133914[[#This Row],[Categoria]]</f>
        <v>0</v>
      </c>
      <c r="AL291" s="162"/>
      <c r="AM291" s="162"/>
      <c r="AN291" s="162"/>
      <c r="AO291" s="162"/>
      <c r="AP291" s="150" t="str">
        <f t="shared" si="14"/>
        <v/>
      </c>
    </row>
    <row r="292" spans="1:42" s="144" customFormat="1" ht="16.5" x14ac:dyDescent="0.25">
      <c r="A292" s="159"/>
      <c r="B292" s="157"/>
      <c r="C292" s="158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50" t="str">
        <f t="shared" si="12"/>
        <v/>
      </c>
      <c r="P292" s="157"/>
      <c r="Q292" s="158" t="str">
        <f>IF(Tabela133914[[#This Row],[Diagnóstico]]="Não Prenha",Tabela133914[[#This Row],[Vaca]],"-")</f>
        <v>-</v>
      </c>
      <c r="R292" s="162" t="str">
        <f>IF(Tabela133914[[#This Row],[Diagnóstico]]="Não Prenha",Tabela133914[[#This Row],[E.C.C DG]],"-")</f>
        <v>-</v>
      </c>
      <c r="S292" s="162"/>
      <c r="T292" s="162" t="str">
        <f>IF(Tabela133914[[#This Row],[Diagnóstico]]="Não Prenha",Tabela133914[[#This Row],[E.C.C. IA]],"-")</f>
        <v>-</v>
      </c>
      <c r="U292" s="162" t="str">
        <f>IF(Tabela133914[[#This Row],[Diagnóstico]]="Não Prenha",Tabela133914[[#This Row],[Raça IA]],"-")</f>
        <v>-</v>
      </c>
      <c r="V292" s="162"/>
      <c r="W292" s="162">
        <f>Tabela133914[[#This Row],[Categoria]]</f>
        <v>0</v>
      </c>
      <c r="X292" s="162"/>
      <c r="Y292" s="162"/>
      <c r="Z292" s="162"/>
      <c r="AA292" s="162"/>
      <c r="AB292" s="150" t="str">
        <f t="shared" si="13"/>
        <v/>
      </c>
      <c r="AD292" s="157"/>
      <c r="AE292" s="158" t="str">
        <f>IF(Tabela131241015[[#This Row],[Diagnóstico]]="Não Prenha ",Tabela133914[[#This Row],[Vaca]],"-")</f>
        <v>-</v>
      </c>
      <c r="AF292" s="162"/>
      <c r="AG292" s="162"/>
      <c r="AH292" s="162"/>
      <c r="AI292" s="162"/>
      <c r="AJ292" s="162"/>
      <c r="AK292" s="162">
        <f>Tabela133914[[#This Row],[Categoria]]</f>
        <v>0</v>
      </c>
      <c r="AL292" s="162"/>
      <c r="AM292" s="162"/>
      <c r="AN292" s="162"/>
      <c r="AO292" s="162"/>
      <c r="AP292" s="150" t="str">
        <f t="shared" si="14"/>
        <v/>
      </c>
    </row>
    <row r="293" spans="1:42" s="144" customFormat="1" ht="16.5" x14ac:dyDescent="0.25">
      <c r="A293" s="159"/>
      <c r="B293" s="157"/>
      <c r="C293" s="158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50" t="str">
        <f t="shared" si="12"/>
        <v/>
      </c>
      <c r="P293" s="157"/>
      <c r="Q293" s="158" t="str">
        <f>IF(Tabela133914[[#This Row],[Diagnóstico]]="Não Prenha",Tabela133914[[#This Row],[Vaca]],"-")</f>
        <v>-</v>
      </c>
      <c r="R293" s="162" t="str">
        <f>IF(Tabela133914[[#This Row],[Diagnóstico]]="Não Prenha",Tabela133914[[#This Row],[E.C.C DG]],"-")</f>
        <v>-</v>
      </c>
      <c r="S293" s="162"/>
      <c r="T293" s="162" t="str">
        <f>IF(Tabela133914[[#This Row],[Diagnóstico]]="Não Prenha",Tabela133914[[#This Row],[E.C.C. IA]],"-")</f>
        <v>-</v>
      </c>
      <c r="U293" s="162" t="str">
        <f>IF(Tabela133914[[#This Row],[Diagnóstico]]="Não Prenha",Tabela133914[[#This Row],[Raça IA]],"-")</f>
        <v>-</v>
      </c>
      <c r="V293" s="162"/>
      <c r="W293" s="162">
        <f>Tabela133914[[#This Row],[Categoria]]</f>
        <v>0</v>
      </c>
      <c r="X293" s="162"/>
      <c r="Y293" s="162"/>
      <c r="Z293" s="162"/>
      <c r="AA293" s="162"/>
      <c r="AB293" s="150" t="str">
        <f t="shared" si="13"/>
        <v/>
      </c>
      <c r="AD293" s="157"/>
      <c r="AE293" s="158" t="str">
        <f>IF(Tabela131241015[[#This Row],[Diagnóstico]]="Não Prenha ",Tabela133914[[#This Row],[Vaca]],"-")</f>
        <v>-</v>
      </c>
      <c r="AF293" s="162"/>
      <c r="AG293" s="162"/>
      <c r="AH293" s="162"/>
      <c r="AI293" s="162"/>
      <c r="AJ293" s="162"/>
      <c r="AK293" s="162">
        <f>Tabela133914[[#This Row],[Categoria]]</f>
        <v>0</v>
      </c>
      <c r="AL293" s="162"/>
      <c r="AM293" s="162"/>
      <c r="AN293" s="162"/>
      <c r="AO293" s="162"/>
      <c r="AP293" s="150" t="str">
        <f t="shared" si="14"/>
        <v/>
      </c>
    </row>
    <row r="294" spans="1:42" s="144" customFormat="1" ht="16.5" x14ac:dyDescent="0.25">
      <c r="A294" s="159"/>
      <c r="B294" s="157"/>
      <c r="C294" s="158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50" t="str">
        <f t="shared" si="12"/>
        <v/>
      </c>
      <c r="P294" s="157"/>
      <c r="Q294" s="158" t="str">
        <f>IF(Tabela133914[[#This Row],[Diagnóstico]]="Não Prenha",Tabela133914[[#This Row],[Vaca]],"-")</f>
        <v>-</v>
      </c>
      <c r="R294" s="162" t="str">
        <f>IF(Tabela133914[[#This Row],[Diagnóstico]]="Não Prenha",Tabela133914[[#This Row],[E.C.C DG]],"-")</f>
        <v>-</v>
      </c>
      <c r="S294" s="162"/>
      <c r="T294" s="162" t="str">
        <f>IF(Tabela133914[[#This Row],[Diagnóstico]]="Não Prenha",Tabela133914[[#This Row],[E.C.C. IA]],"-")</f>
        <v>-</v>
      </c>
      <c r="U294" s="162" t="str">
        <f>IF(Tabela133914[[#This Row],[Diagnóstico]]="Não Prenha",Tabela133914[[#This Row],[Raça IA]],"-")</f>
        <v>-</v>
      </c>
      <c r="V294" s="162"/>
      <c r="W294" s="162">
        <f>Tabela133914[[#This Row],[Categoria]]</f>
        <v>0</v>
      </c>
      <c r="X294" s="162"/>
      <c r="Y294" s="162"/>
      <c r="Z294" s="162"/>
      <c r="AA294" s="162"/>
      <c r="AB294" s="150" t="str">
        <f t="shared" si="13"/>
        <v/>
      </c>
      <c r="AD294" s="157"/>
      <c r="AE294" s="158" t="str">
        <f>IF(Tabela131241015[[#This Row],[Diagnóstico]]="Não Prenha ",Tabela133914[[#This Row],[Vaca]],"-")</f>
        <v>-</v>
      </c>
      <c r="AF294" s="162"/>
      <c r="AG294" s="162"/>
      <c r="AH294" s="162"/>
      <c r="AI294" s="162"/>
      <c r="AJ294" s="162"/>
      <c r="AK294" s="162">
        <f>Tabela133914[[#This Row],[Categoria]]</f>
        <v>0</v>
      </c>
      <c r="AL294" s="162"/>
      <c r="AM294" s="162"/>
      <c r="AN294" s="162"/>
      <c r="AO294" s="162"/>
      <c r="AP294" s="150" t="str">
        <f t="shared" si="14"/>
        <v/>
      </c>
    </row>
    <row r="295" spans="1:42" s="144" customFormat="1" ht="16.5" x14ac:dyDescent="0.25">
      <c r="A295" s="159"/>
      <c r="B295" s="157"/>
      <c r="C295" s="158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50" t="str">
        <f t="shared" si="12"/>
        <v/>
      </c>
      <c r="P295" s="157"/>
      <c r="Q295" s="158" t="str">
        <f>IF(Tabela133914[[#This Row],[Diagnóstico]]="Não Prenha",Tabela133914[[#This Row],[Vaca]],"-")</f>
        <v>-</v>
      </c>
      <c r="R295" s="162" t="str">
        <f>IF(Tabela133914[[#This Row],[Diagnóstico]]="Não Prenha",Tabela133914[[#This Row],[E.C.C DG]],"-")</f>
        <v>-</v>
      </c>
      <c r="S295" s="162"/>
      <c r="T295" s="162" t="str">
        <f>IF(Tabela133914[[#This Row],[Diagnóstico]]="Não Prenha",Tabela133914[[#This Row],[E.C.C. IA]],"-")</f>
        <v>-</v>
      </c>
      <c r="U295" s="162" t="str">
        <f>IF(Tabela133914[[#This Row],[Diagnóstico]]="Não Prenha",Tabela133914[[#This Row],[Raça IA]],"-")</f>
        <v>-</v>
      </c>
      <c r="V295" s="162"/>
      <c r="W295" s="162">
        <f>Tabela133914[[#This Row],[Categoria]]</f>
        <v>0</v>
      </c>
      <c r="X295" s="162"/>
      <c r="Y295" s="162"/>
      <c r="Z295" s="162"/>
      <c r="AA295" s="162"/>
      <c r="AB295" s="150" t="str">
        <f t="shared" si="13"/>
        <v/>
      </c>
      <c r="AD295" s="157"/>
      <c r="AE295" s="158" t="str">
        <f>IF(Tabela131241015[[#This Row],[Diagnóstico]]="Não Prenha ",Tabela133914[[#This Row],[Vaca]],"-")</f>
        <v>-</v>
      </c>
      <c r="AF295" s="162"/>
      <c r="AG295" s="162"/>
      <c r="AH295" s="162"/>
      <c r="AI295" s="162"/>
      <c r="AJ295" s="162"/>
      <c r="AK295" s="162">
        <f>Tabela133914[[#This Row],[Categoria]]</f>
        <v>0</v>
      </c>
      <c r="AL295" s="162"/>
      <c r="AM295" s="162"/>
      <c r="AN295" s="162"/>
      <c r="AO295" s="162"/>
      <c r="AP295" s="150" t="str">
        <f t="shared" si="14"/>
        <v/>
      </c>
    </row>
    <row r="296" spans="1:42" s="144" customFormat="1" ht="16.5" x14ac:dyDescent="0.25">
      <c r="A296" s="159"/>
      <c r="B296" s="157"/>
      <c r="C296" s="158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50" t="str">
        <f t="shared" si="12"/>
        <v/>
      </c>
      <c r="P296" s="157"/>
      <c r="Q296" s="158" t="str">
        <f>IF(Tabela133914[[#This Row],[Diagnóstico]]="Não Prenha",Tabela133914[[#This Row],[Vaca]],"-")</f>
        <v>-</v>
      </c>
      <c r="R296" s="162" t="str">
        <f>IF(Tabela133914[[#This Row],[Diagnóstico]]="Não Prenha",Tabela133914[[#This Row],[E.C.C DG]],"-")</f>
        <v>-</v>
      </c>
      <c r="S296" s="162"/>
      <c r="T296" s="162" t="str">
        <f>IF(Tabela133914[[#This Row],[Diagnóstico]]="Não Prenha",Tabela133914[[#This Row],[E.C.C. IA]],"-")</f>
        <v>-</v>
      </c>
      <c r="U296" s="162" t="str">
        <f>IF(Tabela133914[[#This Row],[Diagnóstico]]="Não Prenha",Tabela133914[[#This Row],[Raça IA]],"-")</f>
        <v>-</v>
      </c>
      <c r="V296" s="162"/>
      <c r="W296" s="162">
        <f>Tabela133914[[#This Row],[Categoria]]</f>
        <v>0</v>
      </c>
      <c r="X296" s="162"/>
      <c r="Y296" s="162"/>
      <c r="Z296" s="162"/>
      <c r="AA296" s="162"/>
      <c r="AB296" s="150" t="str">
        <f t="shared" si="13"/>
        <v/>
      </c>
      <c r="AD296" s="157"/>
      <c r="AE296" s="158" t="str">
        <f>IF(Tabela131241015[[#This Row],[Diagnóstico]]="Não Prenha ",Tabela133914[[#This Row],[Vaca]],"-")</f>
        <v>-</v>
      </c>
      <c r="AF296" s="162"/>
      <c r="AG296" s="162"/>
      <c r="AH296" s="162"/>
      <c r="AI296" s="162"/>
      <c r="AJ296" s="162"/>
      <c r="AK296" s="162">
        <f>Tabela133914[[#This Row],[Categoria]]</f>
        <v>0</v>
      </c>
      <c r="AL296" s="162"/>
      <c r="AM296" s="162"/>
      <c r="AN296" s="162"/>
      <c r="AO296" s="162"/>
      <c r="AP296" s="150" t="str">
        <f t="shared" si="14"/>
        <v/>
      </c>
    </row>
    <row r="297" spans="1:42" s="144" customFormat="1" ht="16.5" x14ac:dyDescent="0.25">
      <c r="A297" s="159"/>
      <c r="B297" s="157"/>
      <c r="C297" s="158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50" t="str">
        <f t="shared" si="12"/>
        <v/>
      </c>
      <c r="P297" s="157"/>
      <c r="Q297" s="158" t="str">
        <f>IF(Tabela133914[[#This Row],[Diagnóstico]]="Não Prenha",Tabela133914[[#This Row],[Vaca]],"-")</f>
        <v>-</v>
      </c>
      <c r="R297" s="162" t="str">
        <f>IF(Tabela133914[[#This Row],[Diagnóstico]]="Não Prenha",Tabela133914[[#This Row],[E.C.C DG]],"-")</f>
        <v>-</v>
      </c>
      <c r="S297" s="162"/>
      <c r="T297" s="162" t="str">
        <f>IF(Tabela133914[[#This Row],[Diagnóstico]]="Não Prenha",Tabela133914[[#This Row],[E.C.C. IA]],"-")</f>
        <v>-</v>
      </c>
      <c r="U297" s="162" t="str">
        <f>IF(Tabela133914[[#This Row],[Diagnóstico]]="Não Prenha",Tabela133914[[#This Row],[Raça IA]],"-")</f>
        <v>-</v>
      </c>
      <c r="V297" s="162"/>
      <c r="W297" s="162">
        <f>Tabela133914[[#This Row],[Categoria]]</f>
        <v>0</v>
      </c>
      <c r="X297" s="162"/>
      <c r="Y297" s="162"/>
      <c r="Z297" s="162"/>
      <c r="AA297" s="162"/>
      <c r="AB297" s="150" t="str">
        <f t="shared" si="13"/>
        <v/>
      </c>
      <c r="AD297" s="157"/>
      <c r="AE297" s="158" t="str">
        <f>IF(Tabela131241015[[#This Row],[Diagnóstico]]="Não Prenha ",Tabela133914[[#This Row],[Vaca]],"-")</f>
        <v>-</v>
      </c>
      <c r="AF297" s="162"/>
      <c r="AG297" s="162"/>
      <c r="AH297" s="162"/>
      <c r="AI297" s="162"/>
      <c r="AJ297" s="162"/>
      <c r="AK297" s="162">
        <f>Tabela133914[[#This Row],[Categoria]]</f>
        <v>0</v>
      </c>
      <c r="AL297" s="162"/>
      <c r="AM297" s="162"/>
      <c r="AN297" s="162"/>
      <c r="AO297" s="162"/>
      <c r="AP297" s="150" t="str">
        <f t="shared" si="14"/>
        <v/>
      </c>
    </row>
    <row r="298" spans="1:42" s="144" customFormat="1" ht="16.5" x14ac:dyDescent="0.25">
      <c r="A298" s="159"/>
      <c r="B298" s="157"/>
      <c r="C298" s="158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50" t="str">
        <f t="shared" si="12"/>
        <v/>
      </c>
      <c r="P298" s="157"/>
      <c r="Q298" s="158" t="str">
        <f>IF(Tabela133914[[#This Row],[Diagnóstico]]="Não Prenha",Tabela133914[[#This Row],[Vaca]],"-")</f>
        <v>-</v>
      </c>
      <c r="R298" s="162" t="str">
        <f>IF(Tabela133914[[#This Row],[Diagnóstico]]="Não Prenha",Tabela133914[[#This Row],[E.C.C DG]],"-")</f>
        <v>-</v>
      </c>
      <c r="S298" s="162"/>
      <c r="T298" s="162" t="str">
        <f>IF(Tabela133914[[#This Row],[Diagnóstico]]="Não Prenha",Tabela133914[[#This Row],[E.C.C. IA]],"-")</f>
        <v>-</v>
      </c>
      <c r="U298" s="162" t="str">
        <f>IF(Tabela133914[[#This Row],[Diagnóstico]]="Não Prenha",Tabela133914[[#This Row],[Raça IA]],"-")</f>
        <v>-</v>
      </c>
      <c r="V298" s="162"/>
      <c r="W298" s="162">
        <f>Tabela133914[[#This Row],[Categoria]]</f>
        <v>0</v>
      </c>
      <c r="X298" s="162"/>
      <c r="Y298" s="162"/>
      <c r="Z298" s="162"/>
      <c r="AA298" s="162"/>
      <c r="AB298" s="150" t="str">
        <f t="shared" si="13"/>
        <v/>
      </c>
      <c r="AD298" s="157"/>
      <c r="AE298" s="158" t="str">
        <f>IF(Tabela131241015[[#This Row],[Diagnóstico]]="Não Prenha ",Tabela133914[[#This Row],[Vaca]],"-")</f>
        <v>-</v>
      </c>
      <c r="AF298" s="162"/>
      <c r="AG298" s="162"/>
      <c r="AH298" s="162"/>
      <c r="AI298" s="162"/>
      <c r="AJ298" s="162"/>
      <c r="AK298" s="162">
        <f>Tabela133914[[#This Row],[Categoria]]</f>
        <v>0</v>
      </c>
      <c r="AL298" s="162"/>
      <c r="AM298" s="162"/>
      <c r="AN298" s="162"/>
      <c r="AO298" s="162"/>
      <c r="AP298" s="150" t="str">
        <f t="shared" si="14"/>
        <v/>
      </c>
    </row>
    <row r="299" spans="1:42" s="144" customFormat="1" ht="16.5" x14ac:dyDescent="0.25">
      <c r="A299" s="159"/>
      <c r="B299" s="157"/>
      <c r="C299" s="158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50" t="str">
        <f t="shared" si="12"/>
        <v/>
      </c>
      <c r="P299" s="157"/>
      <c r="Q299" s="158" t="str">
        <f>IF(Tabela133914[[#This Row],[Diagnóstico]]="Não Prenha",Tabela133914[[#This Row],[Vaca]],"-")</f>
        <v>-</v>
      </c>
      <c r="R299" s="162" t="str">
        <f>IF(Tabela133914[[#This Row],[Diagnóstico]]="Não Prenha",Tabela133914[[#This Row],[E.C.C DG]],"-")</f>
        <v>-</v>
      </c>
      <c r="S299" s="162"/>
      <c r="T299" s="162" t="str">
        <f>IF(Tabela133914[[#This Row],[Diagnóstico]]="Não Prenha",Tabela133914[[#This Row],[E.C.C. IA]],"-")</f>
        <v>-</v>
      </c>
      <c r="U299" s="162" t="str">
        <f>IF(Tabela133914[[#This Row],[Diagnóstico]]="Não Prenha",Tabela133914[[#This Row],[Raça IA]],"-")</f>
        <v>-</v>
      </c>
      <c r="V299" s="162"/>
      <c r="W299" s="162">
        <f>Tabela133914[[#This Row],[Categoria]]</f>
        <v>0</v>
      </c>
      <c r="X299" s="162"/>
      <c r="Y299" s="162"/>
      <c r="Z299" s="162"/>
      <c r="AA299" s="162"/>
      <c r="AB299" s="150" t="str">
        <f t="shared" si="13"/>
        <v/>
      </c>
      <c r="AD299" s="157"/>
      <c r="AE299" s="158" t="str">
        <f>IF(Tabela131241015[[#This Row],[Diagnóstico]]="Não Prenha ",Tabela133914[[#This Row],[Vaca]],"-")</f>
        <v>-</v>
      </c>
      <c r="AF299" s="162"/>
      <c r="AG299" s="162"/>
      <c r="AH299" s="162"/>
      <c r="AI299" s="162"/>
      <c r="AJ299" s="162"/>
      <c r="AK299" s="162">
        <f>Tabela133914[[#This Row],[Categoria]]</f>
        <v>0</v>
      </c>
      <c r="AL299" s="162"/>
      <c r="AM299" s="162"/>
      <c r="AN299" s="162"/>
      <c r="AO299" s="162"/>
      <c r="AP299" s="150" t="str">
        <f t="shared" si="14"/>
        <v/>
      </c>
    </row>
    <row r="300" spans="1:42" s="144" customFormat="1" ht="16.5" x14ac:dyDescent="0.25">
      <c r="A300" s="159"/>
      <c r="B300" s="157"/>
      <c r="C300" s="158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50" t="str">
        <f t="shared" si="12"/>
        <v/>
      </c>
      <c r="P300" s="157"/>
      <c r="Q300" s="158" t="str">
        <f>IF(Tabela133914[[#This Row],[Diagnóstico]]="Não Prenha",Tabela133914[[#This Row],[Vaca]],"-")</f>
        <v>-</v>
      </c>
      <c r="R300" s="162" t="str">
        <f>IF(Tabela133914[[#This Row],[Diagnóstico]]="Não Prenha",Tabela133914[[#This Row],[E.C.C DG]],"-")</f>
        <v>-</v>
      </c>
      <c r="S300" s="162"/>
      <c r="T300" s="162" t="str">
        <f>IF(Tabela133914[[#This Row],[Diagnóstico]]="Não Prenha",Tabela133914[[#This Row],[E.C.C. IA]],"-")</f>
        <v>-</v>
      </c>
      <c r="U300" s="162" t="str">
        <f>IF(Tabela133914[[#This Row],[Diagnóstico]]="Não Prenha",Tabela133914[[#This Row],[Raça IA]],"-")</f>
        <v>-</v>
      </c>
      <c r="V300" s="162"/>
      <c r="W300" s="162">
        <f>Tabela133914[[#This Row],[Categoria]]</f>
        <v>0</v>
      </c>
      <c r="X300" s="162"/>
      <c r="Y300" s="162"/>
      <c r="Z300" s="162"/>
      <c r="AA300" s="162"/>
      <c r="AB300" s="150" t="str">
        <f t="shared" si="13"/>
        <v/>
      </c>
      <c r="AD300" s="157"/>
      <c r="AE300" s="158" t="str">
        <f>IF(Tabela131241015[[#This Row],[Diagnóstico]]="Não Prenha ",Tabela133914[[#This Row],[Vaca]],"-")</f>
        <v>-</v>
      </c>
      <c r="AF300" s="162"/>
      <c r="AG300" s="162"/>
      <c r="AH300" s="162"/>
      <c r="AI300" s="162"/>
      <c r="AJ300" s="162"/>
      <c r="AK300" s="162">
        <f>Tabela133914[[#This Row],[Categoria]]</f>
        <v>0</v>
      </c>
      <c r="AL300" s="162"/>
      <c r="AM300" s="162"/>
      <c r="AN300" s="162"/>
      <c r="AO300" s="162"/>
      <c r="AP300" s="150" t="str">
        <f t="shared" si="14"/>
        <v/>
      </c>
    </row>
    <row r="301" spans="1:42" s="144" customFormat="1" ht="16.5" x14ac:dyDescent="0.25">
      <c r="A301" s="159"/>
      <c r="B301" s="157"/>
      <c r="C301" s="158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50" t="str">
        <f t="shared" si="12"/>
        <v/>
      </c>
      <c r="P301" s="157"/>
      <c r="Q301" s="158" t="str">
        <f>IF(Tabela133914[[#This Row],[Diagnóstico]]="Não Prenha",Tabela133914[[#This Row],[Vaca]],"-")</f>
        <v>-</v>
      </c>
      <c r="R301" s="162" t="str">
        <f>IF(Tabela133914[[#This Row],[Diagnóstico]]="Não Prenha",Tabela133914[[#This Row],[E.C.C DG]],"-")</f>
        <v>-</v>
      </c>
      <c r="S301" s="162"/>
      <c r="T301" s="162" t="str">
        <f>IF(Tabela133914[[#This Row],[Diagnóstico]]="Não Prenha",Tabela133914[[#This Row],[E.C.C. IA]],"-")</f>
        <v>-</v>
      </c>
      <c r="U301" s="162" t="str">
        <f>IF(Tabela133914[[#This Row],[Diagnóstico]]="Não Prenha",Tabela133914[[#This Row],[Raça IA]],"-")</f>
        <v>-</v>
      </c>
      <c r="V301" s="162"/>
      <c r="W301" s="162">
        <f>Tabela133914[[#This Row],[Categoria]]</f>
        <v>0</v>
      </c>
      <c r="X301" s="162"/>
      <c r="Y301" s="162"/>
      <c r="Z301" s="162"/>
      <c r="AA301" s="162"/>
      <c r="AB301" s="150" t="str">
        <f t="shared" si="13"/>
        <v/>
      </c>
      <c r="AD301" s="157"/>
      <c r="AE301" s="158" t="str">
        <f>IF(Tabela131241015[[#This Row],[Diagnóstico]]="Não Prenha ",Tabela133914[[#This Row],[Vaca]],"-")</f>
        <v>-</v>
      </c>
      <c r="AF301" s="162"/>
      <c r="AG301" s="162"/>
      <c r="AH301" s="162"/>
      <c r="AI301" s="162"/>
      <c r="AJ301" s="162"/>
      <c r="AK301" s="162">
        <f>Tabela133914[[#This Row],[Categoria]]</f>
        <v>0</v>
      </c>
      <c r="AL301" s="162"/>
      <c r="AM301" s="162"/>
      <c r="AN301" s="162"/>
      <c r="AO301" s="162"/>
      <c r="AP301" s="150" t="str">
        <f t="shared" si="14"/>
        <v/>
      </c>
    </row>
    <row r="302" spans="1:42" s="144" customFormat="1" ht="16.5" x14ac:dyDescent="0.25">
      <c r="A302" s="159"/>
      <c r="B302" s="157"/>
      <c r="C302" s="158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50" t="str">
        <f t="shared" si="12"/>
        <v/>
      </c>
      <c r="P302" s="157"/>
      <c r="Q302" s="158" t="str">
        <f>IF(Tabela133914[[#This Row],[Diagnóstico]]="Não Prenha",Tabela133914[[#This Row],[Vaca]],"-")</f>
        <v>-</v>
      </c>
      <c r="R302" s="162" t="str">
        <f>IF(Tabela133914[[#This Row],[Diagnóstico]]="Não Prenha",Tabela133914[[#This Row],[E.C.C DG]],"-")</f>
        <v>-</v>
      </c>
      <c r="S302" s="162"/>
      <c r="T302" s="162" t="str">
        <f>IF(Tabela133914[[#This Row],[Diagnóstico]]="Não Prenha",Tabela133914[[#This Row],[E.C.C. IA]],"-")</f>
        <v>-</v>
      </c>
      <c r="U302" s="162" t="str">
        <f>IF(Tabela133914[[#This Row],[Diagnóstico]]="Não Prenha",Tabela133914[[#This Row],[Raça IA]],"-")</f>
        <v>-</v>
      </c>
      <c r="V302" s="162"/>
      <c r="W302" s="162">
        <f>Tabela133914[[#This Row],[Categoria]]</f>
        <v>0</v>
      </c>
      <c r="X302" s="162"/>
      <c r="Y302" s="162"/>
      <c r="Z302" s="162"/>
      <c r="AA302" s="162"/>
      <c r="AB302" s="150" t="str">
        <f t="shared" si="13"/>
        <v/>
      </c>
      <c r="AD302" s="157"/>
      <c r="AE302" s="158" t="str">
        <f>IF(Tabela131241015[[#This Row],[Diagnóstico]]="Não Prenha ",Tabela133914[[#This Row],[Vaca]],"-")</f>
        <v>-</v>
      </c>
      <c r="AF302" s="162"/>
      <c r="AG302" s="162"/>
      <c r="AH302" s="162"/>
      <c r="AI302" s="162"/>
      <c r="AJ302" s="162"/>
      <c r="AK302" s="162">
        <f>Tabela133914[[#This Row],[Categoria]]</f>
        <v>0</v>
      </c>
      <c r="AL302" s="162"/>
      <c r="AM302" s="162"/>
      <c r="AN302" s="162"/>
      <c r="AO302" s="162"/>
      <c r="AP302" s="150" t="str">
        <f t="shared" si="14"/>
        <v/>
      </c>
    </row>
    <row r="303" spans="1:42" s="144" customFormat="1" ht="16.5" x14ac:dyDescent="0.25">
      <c r="A303" s="159"/>
      <c r="B303" s="157"/>
      <c r="C303" s="158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50" t="str">
        <f t="shared" si="12"/>
        <v/>
      </c>
      <c r="P303" s="157"/>
      <c r="Q303" s="158" t="str">
        <f>IF(Tabela133914[[#This Row],[Diagnóstico]]="Não Prenha",Tabela133914[[#This Row],[Vaca]],"-")</f>
        <v>-</v>
      </c>
      <c r="R303" s="162" t="str">
        <f>IF(Tabela133914[[#This Row],[Diagnóstico]]="Não Prenha",Tabela133914[[#This Row],[E.C.C DG]],"-")</f>
        <v>-</v>
      </c>
      <c r="S303" s="162"/>
      <c r="T303" s="162" t="str">
        <f>IF(Tabela133914[[#This Row],[Diagnóstico]]="Não Prenha",Tabela133914[[#This Row],[E.C.C. IA]],"-")</f>
        <v>-</v>
      </c>
      <c r="U303" s="162" t="str">
        <f>IF(Tabela133914[[#This Row],[Diagnóstico]]="Não Prenha",Tabela133914[[#This Row],[Raça IA]],"-")</f>
        <v>-</v>
      </c>
      <c r="V303" s="162"/>
      <c r="W303" s="162">
        <f>Tabela133914[[#This Row],[Categoria]]</f>
        <v>0</v>
      </c>
      <c r="X303" s="162"/>
      <c r="Y303" s="162"/>
      <c r="Z303" s="162"/>
      <c r="AA303" s="162"/>
      <c r="AB303" s="150" t="str">
        <f t="shared" si="13"/>
        <v/>
      </c>
      <c r="AD303" s="157"/>
      <c r="AE303" s="158" t="str">
        <f>IF(Tabela131241015[[#This Row],[Diagnóstico]]="Não Prenha ",Tabela133914[[#This Row],[Vaca]],"-")</f>
        <v>-</v>
      </c>
      <c r="AF303" s="162"/>
      <c r="AG303" s="162"/>
      <c r="AH303" s="162"/>
      <c r="AI303" s="162"/>
      <c r="AJ303" s="162"/>
      <c r="AK303" s="162">
        <f>Tabela133914[[#This Row],[Categoria]]</f>
        <v>0</v>
      </c>
      <c r="AL303" s="162"/>
      <c r="AM303" s="162"/>
      <c r="AN303" s="162"/>
      <c r="AO303" s="162"/>
      <c r="AP303" s="150" t="str">
        <f t="shared" si="14"/>
        <v/>
      </c>
    </row>
    <row r="304" spans="1:42" s="144" customFormat="1" ht="16.5" x14ac:dyDescent="0.25">
      <c r="A304" s="159"/>
      <c r="B304" s="157"/>
      <c r="C304" s="158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50" t="str">
        <f t="shared" si="12"/>
        <v/>
      </c>
      <c r="P304" s="157"/>
      <c r="Q304" s="158" t="str">
        <f>IF(Tabela133914[[#This Row],[Diagnóstico]]="Não Prenha",Tabela133914[[#This Row],[Vaca]],"-")</f>
        <v>-</v>
      </c>
      <c r="R304" s="162" t="str">
        <f>IF(Tabela133914[[#This Row],[Diagnóstico]]="Não Prenha",Tabela133914[[#This Row],[E.C.C DG]],"-")</f>
        <v>-</v>
      </c>
      <c r="S304" s="162"/>
      <c r="T304" s="162" t="str">
        <f>IF(Tabela133914[[#This Row],[Diagnóstico]]="Não Prenha",Tabela133914[[#This Row],[E.C.C. IA]],"-")</f>
        <v>-</v>
      </c>
      <c r="U304" s="162" t="str">
        <f>IF(Tabela133914[[#This Row],[Diagnóstico]]="Não Prenha",Tabela133914[[#This Row],[Raça IA]],"-")</f>
        <v>-</v>
      </c>
      <c r="V304" s="162"/>
      <c r="W304" s="162">
        <f>Tabela133914[[#This Row],[Categoria]]</f>
        <v>0</v>
      </c>
      <c r="X304" s="162"/>
      <c r="Y304" s="162"/>
      <c r="Z304" s="162"/>
      <c r="AA304" s="162"/>
      <c r="AB304" s="150" t="str">
        <f t="shared" si="13"/>
        <v/>
      </c>
      <c r="AD304" s="157"/>
      <c r="AE304" s="158" t="str">
        <f>IF(Tabela131241015[[#This Row],[Diagnóstico]]="Não Prenha ",Tabela133914[[#This Row],[Vaca]],"-")</f>
        <v>-</v>
      </c>
      <c r="AF304" s="162"/>
      <c r="AG304" s="162"/>
      <c r="AH304" s="162"/>
      <c r="AI304" s="162"/>
      <c r="AJ304" s="162"/>
      <c r="AK304" s="162">
        <f>Tabela133914[[#This Row],[Categoria]]</f>
        <v>0</v>
      </c>
      <c r="AL304" s="162"/>
      <c r="AM304" s="162"/>
      <c r="AN304" s="162"/>
      <c r="AO304" s="162"/>
      <c r="AP304" s="150" t="str">
        <f t="shared" si="14"/>
        <v/>
      </c>
    </row>
    <row r="305" spans="1:42" s="144" customFormat="1" ht="16.5" x14ac:dyDescent="0.25">
      <c r="A305" s="159"/>
      <c r="B305" s="157"/>
      <c r="C305" s="158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50" t="str">
        <f t="shared" si="12"/>
        <v/>
      </c>
      <c r="P305" s="157"/>
      <c r="Q305" s="158" t="str">
        <f>IF(Tabela133914[[#This Row],[Diagnóstico]]="Não Prenha",Tabela133914[[#This Row],[Vaca]],"-")</f>
        <v>-</v>
      </c>
      <c r="R305" s="162" t="str">
        <f>IF(Tabela133914[[#This Row],[Diagnóstico]]="Não Prenha",Tabela133914[[#This Row],[E.C.C DG]],"-")</f>
        <v>-</v>
      </c>
      <c r="S305" s="162"/>
      <c r="T305" s="162" t="str">
        <f>IF(Tabela133914[[#This Row],[Diagnóstico]]="Não Prenha",Tabela133914[[#This Row],[E.C.C. IA]],"-")</f>
        <v>-</v>
      </c>
      <c r="U305" s="162" t="str">
        <f>IF(Tabela133914[[#This Row],[Diagnóstico]]="Não Prenha",Tabela133914[[#This Row],[Raça IA]],"-")</f>
        <v>-</v>
      </c>
      <c r="V305" s="162"/>
      <c r="W305" s="162">
        <f>Tabela133914[[#This Row],[Categoria]]</f>
        <v>0</v>
      </c>
      <c r="X305" s="162"/>
      <c r="Y305" s="162"/>
      <c r="Z305" s="162"/>
      <c r="AA305" s="162"/>
      <c r="AB305" s="150" t="str">
        <f t="shared" si="13"/>
        <v/>
      </c>
      <c r="AD305" s="157"/>
      <c r="AE305" s="158" t="str">
        <f>IF(Tabela131241015[[#This Row],[Diagnóstico]]="Não Prenha ",Tabela133914[[#This Row],[Vaca]],"-")</f>
        <v>-</v>
      </c>
      <c r="AF305" s="162"/>
      <c r="AG305" s="162"/>
      <c r="AH305" s="162"/>
      <c r="AI305" s="162"/>
      <c r="AJ305" s="162"/>
      <c r="AK305" s="162">
        <f>Tabela133914[[#This Row],[Categoria]]</f>
        <v>0</v>
      </c>
      <c r="AL305" s="162"/>
      <c r="AM305" s="162"/>
      <c r="AN305" s="162"/>
      <c r="AO305" s="162"/>
      <c r="AP305" s="150" t="str">
        <f t="shared" si="14"/>
        <v/>
      </c>
    </row>
    <row r="306" spans="1:42" s="144" customFormat="1" ht="16.5" x14ac:dyDescent="0.25">
      <c r="A306" s="159"/>
      <c r="B306" s="157"/>
      <c r="C306" s="158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50" t="str">
        <f t="shared" si="12"/>
        <v/>
      </c>
      <c r="P306" s="157"/>
      <c r="Q306" s="158" t="str">
        <f>IF(Tabela133914[[#This Row],[Diagnóstico]]="Não Prenha",Tabela133914[[#This Row],[Vaca]],"-")</f>
        <v>-</v>
      </c>
      <c r="R306" s="162" t="str">
        <f>IF(Tabela133914[[#This Row],[Diagnóstico]]="Não Prenha",Tabela133914[[#This Row],[E.C.C DG]],"-")</f>
        <v>-</v>
      </c>
      <c r="S306" s="162"/>
      <c r="T306" s="162" t="str">
        <f>IF(Tabela133914[[#This Row],[Diagnóstico]]="Não Prenha",Tabela133914[[#This Row],[E.C.C. IA]],"-")</f>
        <v>-</v>
      </c>
      <c r="U306" s="162" t="str">
        <f>IF(Tabela133914[[#This Row],[Diagnóstico]]="Não Prenha",Tabela133914[[#This Row],[Raça IA]],"-")</f>
        <v>-</v>
      </c>
      <c r="V306" s="162"/>
      <c r="W306" s="162">
        <f>Tabela133914[[#This Row],[Categoria]]</f>
        <v>0</v>
      </c>
      <c r="X306" s="162"/>
      <c r="Y306" s="162"/>
      <c r="Z306" s="162"/>
      <c r="AA306" s="162"/>
      <c r="AB306" s="150" t="str">
        <f t="shared" si="13"/>
        <v/>
      </c>
      <c r="AD306" s="157"/>
      <c r="AE306" s="158" t="str">
        <f>IF(Tabela131241015[[#This Row],[Diagnóstico]]="Não Prenha ",Tabela133914[[#This Row],[Vaca]],"-")</f>
        <v>-</v>
      </c>
      <c r="AF306" s="162"/>
      <c r="AG306" s="162"/>
      <c r="AH306" s="162"/>
      <c r="AI306" s="162"/>
      <c r="AJ306" s="162"/>
      <c r="AK306" s="162">
        <f>Tabela133914[[#This Row],[Categoria]]</f>
        <v>0</v>
      </c>
      <c r="AL306" s="162"/>
      <c r="AM306" s="162"/>
      <c r="AN306" s="162"/>
      <c r="AO306" s="162"/>
      <c r="AP306" s="150" t="str">
        <f t="shared" si="14"/>
        <v/>
      </c>
    </row>
    <row r="307" spans="1:42" s="144" customFormat="1" ht="16.5" x14ac:dyDescent="0.25">
      <c r="A307" s="159"/>
      <c r="B307" s="157"/>
      <c r="C307" s="158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50" t="str">
        <f t="shared" si="12"/>
        <v/>
      </c>
      <c r="P307" s="157"/>
      <c r="Q307" s="158" t="str">
        <f>IF(Tabela133914[[#This Row],[Diagnóstico]]="Não Prenha",Tabela133914[[#This Row],[Vaca]],"-")</f>
        <v>-</v>
      </c>
      <c r="R307" s="162" t="str">
        <f>IF(Tabela133914[[#This Row],[Diagnóstico]]="Não Prenha",Tabela133914[[#This Row],[E.C.C DG]],"-")</f>
        <v>-</v>
      </c>
      <c r="S307" s="162"/>
      <c r="T307" s="162" t="str">
        <f>IF(Tabela133914[[#This Row],[Diagnóstico]]="Não Prenha",Tabela133914[[#This Row],[E.C.C. IA]],"-")</f>
        <v>-</v>
      </c>
      <c r="U307" s="162" t="str">
        <f>IF(Tabela133914[[#This Row],[Diagnóstico]]="Não Prenha",Tabela133914[[#This Row],[Raça IA]],"-")</f>
        <v>-</v>
      </c>
      <c r="V307" s="162"/>
      <c r="W307" s="162">
        <f>Tabela133914[[#This Row],[Categoria]]</f>
        <v>0</v>
      </c>
      <c r="X307" s="162"/>
      <c r="Y307" s="162"/>
      <c r="Z307" s="162"/>
      <c r="AA307" s="162"/>
      <c r="AB307" s="150" t="str">
        <f t="shared" si="13"/>
        <v/>
      </c>
      <c r="AD307" s="157"/>
      <c r="AE307" s="158" t="str">
        <f>IF(Tabela131241015[[#This Row],[Diagnóstico]]="Não Prenha ",Tabela133914[[#This Row],[Vaca]],"-")</f>
        <v>-</v>
      </c>
      <c r="AF307" s="162"/>
      <c r="AG307" s="162"/>
      <c r="AH307" s="162"/>
      <c r="AI307" s="162"/>
      <c r="AJ307" s="162"/>
      <c r="AK307" s="162">
        <f>Tabela133914[[#This Row],[Categoria]]</f>
        <v>0</v>
      </c>
      <c r="AL307" s="162"/>
      <c r="AM307" s="162"/>
      <c r="AN307" s="162"/>
      <c r="AO307" s="162"/>
      <c r="AP307" s="150" t="str">
        <f t="shared" si="14"/>
        <v/>
      </c>
    </row>
    <row r="308" spans="1:42" s="144" customFormat="1" ht="16.5" x14ac:dyDescent="0.25">
      <c r="A308" s="159"/>
      <c r="B308" s="157"/>
      <c r="C308" s="158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50" t="str">
        <f t="shared" si="12"/>
        <v/>
      </c>
      <c r="P308" s="157"/>
      <c r="Q308" s="158" t="str">
        <f>IF(Tabela133914[[#This Row],[Diagnóstico]]="Não Prenha",Tabela133914[[#This Row],[Vaca]],"-")</f>
        <v>-</v>
      </c>
      <c r="R308" s="162" t="str">
        <f>IF(Tabela133914[[#This Row],[Diagnóstico]]="Não Prenha",Tabela133914[[#This Row],[E.C.C DG]],"-")</f>
        <v>-</v>
      </c>
      <c r="S308" s="162"/>
      <c r="T308" s="162" t="str">
        <f>IF(Tabela133914[[#This Row],[Diagnóstico]]="Não Prenha",Tabela133914[[#This Row],[E.C.C. IA]],"-")</f>
        <v>-</v>
      </c>
      <c r="U308" s="162" t="str">
        <f>IF(Tabela133914[[#This Row],[Diagnóstico]]="Não Prenha",Tabela133914[[#This Row],[Raça IA]],"-")</f>
        <v>-</v>
      </c>
      <c r="V308" s="162"/>
      <c r="W308" s="162">
        <f>Tabela133914[[#This Row],[Categoria]]</f>
        <v>0</v>
      </c>
      <c r="X308" s="162"/>
      <c r="Y308" s="162"/>
      <c r="Z308" s="162"/>
      <c r="AA308" s="162"/>
      <c r="AB308" s="150" t="str">
        <f t="shared" si="13"/>
        <v/>
      </c>
      <c r="AD308" s="157"/>
      <c r="AE308" s="158" t="str">
        <f>IF(Tabela131241015[[#This Row],[Diagnóstico]]="Não Prenha ",Tabela133914[[#This Row],[Vaca]],"-")</f>
        <v>-</v>
      </c>
      <c r="AF308" s="162"/>
      <c r="AG308" s="162"/>
      <c r="AH308" s="162"/>
      <c r="AI308" s="162"/>
      <c r="AJ308" s="162"/>
      <c r="AK308" s="162">
        <f>Tabela133914[[#This Row],[Categoria]]</f>
        <v>0</v>
      </c>
      <c r="AL308" s="162"/>
      <c r="AM308" s="162"/>
      <c r="AN308" s="162"/>
      <c r="AO308" s="162"/>
      <c r="AP308" s="150" t="str">
        <f t="shared" si="14"/>
        <v/>
      </c>
    </row>
    <row r="309" spans="1:42" s="144" customFormat="1" ht="16.5" x14ac:dyDescent="0.25">
      <c r="A309" s="159"/>
      <c r="B309" s="157"/>
      <c r="C309" s="158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50" t="str">
        <f t="shared" si="12"/>
        <v/>
      </c>
      <c r="P309" s="157"/>
      <c r="Q309" s="158" t="str">
        <f>IF(Tabela133914[[#This Row],[Diagnóstico]]="Não Prenha",Tabela133914[[#This Row],[Vaca]],"-")</f>
        <v>-</v>
      </c>
      <c r="R309" s="162" t="str">
        <f>IF(Tabela133914[[#This Row],[Diagnóstico]]="Não Prenha",Tabela133914[[#This Row],[E.C.C DG]],"-")</f>
        <v>-</v>
      </c>
      <c r="S309" s="162"/>
      <c r="T309" s="162" t="str">
        <f>IF(Tabela133914[[#This Row],[Diagnóstico]]="Não Prenha",Tabela133914[[#This Row],[E.C.C. IA]],"-")</f>
        <v>-</v>
      </c>
      <c r="U309" s="162" t="str">
        <f>IF(Tabela133914[[#This Row],[Diagnóstico]]="Não Prenha",Tabela133914[[#This Row],[Raça IA]],"-")</f>
        <v>-</v>
      </c>
      <c r="V309" s="162"/>
      <c r="W309" s="162">
        <f>Tabela133914[[#This Row],[Categoria]]</f>
        <v>0</v>
      </c>
      <c r="X309" s="162"/>
      <c r="Y309" s="162"/>
      <c r="Z309" s="162"/>
      <c r="AA309" s="162"/>
      <c r="AB309" s="150" t="str">
        <f t="shared" si="13"/>
        <v/>
      </c>
      <c r="AD309" s="157"/>
      <c r="AE309" s="158" t="str">
        <f>IF(Tabela131241015[[#This Row],[Diagnóstico]]="Não Prenha ",Tabela133914[[#This Row],[Vaca]],"-")</f>
        <v>-</v>
      </c>
      <c r="AF309" s="162"/>
      <c r="AG309" s="162"/>
      <c r="AH309" s="162"/>
      <c r="AI309" s="162"/>
      <c r="AJ309" s="162"/>
      <c r="AK309" s="162">
        <f>Tabela133914[[#This Row],[Categoria]]</f>
        <v>0</v>
      </c>
      <c r="AL309" s="162"/>
      <c r="AM309" s="162"/>
      <c r="AN309" s="162"/>
      <c r="AO309" s="162"/>
      <c r="AP309" s="150" t="str">
        <f t="shared" si="14"/>
        <v/>
      </c>
    </row>
    <row r="310" spans="1:42" s="144" customFormat="1" ht="16.5" x14ac:dyDescent="0.25">
      <c r="A310" s="159"/>
      <c r="B310" s="157"/>
      <c r="C310" s="158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50" t="str">
        <f t="shared" si="12"/>
        <v/>
      </c>
      <c r="P310" s="157"/>
      <c r="Q310" s="158" t="str">
        <f>IF(Tabela133914[[#This Row],[Diagnóstico]]="Não Prenha",Tabela133914[[#This Row],[Vaca]],"-")</f>
        <v>-</v>
      </c>
      <c r="R310" s="162" t="str">
        <f>IF(Tabela133914[[#This Row],[Diagnóstico]]="Não Prenha",Tabela133914[[#This Row],[E.C.C DG]],"-")</f>
        <v>-</v>
      </c>
      <c r="S310" s="162"/>
      <c r="T310" s="162" t="str">
        <f>IF(Tabela133914[[#This Row],[Diagnóstico]]="Não Prenha",Tabela133914[[#This Row],[E.C.C. IA]],"-")</f>
        <v>-</v>
      </c>
      <c r="U310" s="162" t="str">
        <f>IF(Tabela133914[[#This Row],[Diagnóstico]]="Não Prenha",Tabela133914[[#This Row],[Raça IA]],"-")</f>
        <v>-</v>
      </c>
      <c r="V310" s="162"/>
      <c r="W310" s="162">
        <f>Tabela133914[[#This Row],[Categoria]]</f>
        <v>0</v>
      </c>
      <c r="X310" s="162"/>
      <c r="Y310" s="162"/>
      <c r="Z310" s="162"/>
      <c r="AA310" s="162"/>
      <c r="AB310" s="150" t="str">
        <f t="shared" si="13"/>
        <v/>
      </c>
      <c r="AD310" s="157"/>
      <c r="AE310" s="158" t="str">
        <f>IF(Tabela131241015[[#This Row],[Diagnóstico]]="Não Prenha ",Tabela133914[[#This Row],[Vaca]],"-")</f>
        <v>-</v>
      </c>
      <c r="AF310" s="162"/>
      <c r="AG310" s="162"/>
      <c r="AH310" s="162"/>
      <c r="AI310" s="162"/>
      <c r="AJ310" s="162"/>
      <c r="AK310" s="162">
        <f>Tabela133914[[#This Row],[Categoria]]</f>
        <v>0</v>
      </c>
      <c r="AL310" s="162"/>
      <c r="AM310" s="162"/>
      <c r="AN310" s="162"/>
      <c r="AO310" s="162"/>
      <c r="AP310" s="150" t="str">
        <f t="shared" si="14"/>
        <v/>
      </c>
    </row>
    <row r="311" spans="1:42" s="144" customFormat="1" ht="16.5" x14ac:dyDescent="0.25">
      <c r="A311" s="159"/>
      <c r="B311" s="157"/>
      <c r="C311" s="158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50" t="str">
        <f t="shared" si="12"/>
        <v/>
      </c>
      <c r="P311" s="157"/>
      <c r="Q311" s="158" t="str">
        <f>IF(Tabela133914[[#This Row],[Diagnóstico]]="Não Prenha",Tabela133914[[#This Row],[Vaca]],"-")</f>
        <v>-</v>
      </c>
      <c r="R311" s="162" t="str">
        <f>IF(Tabela133914[[#This Row],[Diagnóstico]]="Não Prenha",Tabela133914[[#This Row],[E.C.C DG]],"-")</f>
        <v>-</v>
      </c>
      <c r="S311" s="162"/>
      <c r="T311" s="162" t="str">
        <f>IF(Tabela133914[[#This Row],[Diagnóstico]]="Não Prenha",Tabela133914[[#This Row],[E.C.C. IA]],"-")</f>
        <v>-</v>
      </c>
      <c r="U311" s="162" t="str">
        <f>IF(Tabela133914[[#This Row],[Diagnóstico]]="Não Prenha",Tabela133914[[#This Row],[Raça IA]],"-")</f>
        <v>-</v>
      </c>
      <c r="V311" s="162"/>
      <c r="W311" s="162">
        <f>Tabela133914[[#This Row],[Categoria]]</f>
        <v>0</v>
      </c>
      <c r="X311" s="162"/>
      <c r="Y311" s="162"/>
      <c r="Z311" s="162"/>
      <c r="AA311" s="162"/>
      <c r="AB311" s="150" t="str">
        <f t="shared" si="13"/>
        <v/>
      </c>
      <c r="AD311" s="157"/>
      <c r="AE311" s="158" t="str">
        <f>IF(Tabela131241015[[#This Row],[Diagnóstico]]="Não Prenha ",Tabela133914[[#This Row],[Vaca]],"-")</f>
        <v>-</v>
      </c>
      <c r="AF311" s="162"/>
      <c r="AG311" s="162"/>
      <c r="AH311" s="162"/>
      <c r="AI311" s="162"/>
      <c r="AJ311" s="162"/>
      <c r="AK311" s="162">
        <f>Tabela133914[[#This Row],[Categoria]]</f>
        <v>0</v>
      </c>
      <c r="AL311" s="162"/>
      <c r="AM311" s="162"/>
      <c r="AN311" s="162"/>
      <c r="AO311" s="162"/>
      <c r="AP311" s="150" t="str">
        <f t="shared" si="14"/>
        <v/>
      </c>
    </row>
    <row r="312" spans="1:42" s="144" customFormat="1" ht="16.5" x14ac:dyDescent="0.25">
      <c r="A312" s="159"/>
      <c r="B312" s="157"/>
      <c r="C312" s="158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50" t="str">
        <f t="shared" si="12"/>
        <v/>
      </c>
      <c r="P312" s="157"/>
      <c r="Q312" s="158" t="str">
        <f>IF(Tabela133914[[#This Row],[Diagnóstico]]="Não Prenha",Tabela133914[[#This Row],[Vaca]],"-")</f>
        <v>-</v>
      </c>
      <c r="R312" s="162" t="str">
        <f>IF(Tabela133914[[#This Row],[Diagnóstico]]="Não Prenha",Tabela133914[[#This Row],[E.C.C DG]],"-")</f>
        <v>-</v>
      </c>
      <c r="S312" s="162"/>
      <c r="T312" s="162" t="str">
        <f>IF(Tabela133914[[#This Row],[Diagnóstico]]="Não Prenha",Tabela133914[[#This Row],[E.C.C. IA]],"-")</f>
        <v>-</v>
      </c>
      <c r="U312" s="162" t="str">
        <f>IF(Tabela133914[[#This Row],[Diagnóstico]]="Não Prenha",Tabela133914[[#This Row],[Raça IA]],"-")</f>
        <v>-</v>
      </c>
      <c r="V312" s="162"/>
      <c r="W312" s="162">
        <f>Tabela133914[[#This Row],[Categoria]]</f>
        <v>0</v>
      </c>
      <c r="X312" s="162"/>
      <c r="Y312" s="162"/>
      <c r="Z312" s="162"/>
      <c r="AA312" s="162"/>
      <c r="AB312" s="150" t="str">
        <f t="shared" si="13"/>
        <v/>
      </c>
      <c r="AD312" s="157"/>
      <c r="AE312" s="158" t="str">
        <f>IF(Tabela131241015[[#This Row],[Diagnóstico]]="Não Prenha ",Tabela133914[[#This Row],[Vaca]],"-")</f>
        <v>-</v>
      </c>
      <c r="AF312" s="162"/>
      <c r="AG312" s="162"/>
      <c r="AH312" s="162"/>
      <c r="AI312" s="162"/>
      <c r="AJ312" s="162"/>
      <c r="AK312" s="162">
        <f>Tabela133914[[#This Row],[Categoria]]</f>
        <v>0</v>
      </c>
      <c r="AL312" s="162"/>
      <c r="AM312" s="162"/>
      <c r="AN312" s="162"/>
      <c r="AO312" s="162"/>
      <c r="AP312" s="150" t="str">
        <f t="shared" si="14"/>
        <v/>
      </c>
    </row>
    <row r="313" spans="1:42" s="144" customFormat="1" ht="16.5" x14ac:dyDescent="0.25">
      <c r="A313" s="159"/>
      <c r="B313" s="157"/>
      <c r="C313" s="158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50" t="str">
        <f t="shared" si="12"/>
        <v/>
      </c>
      <c r="P313" s="157"/>
      <c r="Q313" s="158" t="str">
        <f>IF(Tabela133914[[#This Row],[Diagnóstico]]="Não Prenha",Tabela133914[[#This Row],[Vaca]],"-")</f>
        <v>-</v>
      </c>
      <c r="R313" s="162" t="str">
        <f>IF(Tabela133914[[#This Row],[Diagnóstico]]="Não Prenha",Tabela133914[[#This Row],[E.C.C DG]],"-")</f>
        <v>-</v>
      </c>
      <c r="S313" s="162"/>
      <c r="T313" s="162" t="str">
        <f>IF(Tabela133914[[#This Row],[Diagnóstico]]="Não Prenha",Tabela133914[[#This Row],[E.C.C. IA]],"-")</f>
        <v>-</v>
      </c>
      <c r="U313" s="162" t="str">
        <f>IF(Tabela133914[[#This Row],[Diagnóstico]]="Não Prenha",Tabela133914[[#This Row],[Raça IA]],"-")</f>
        <v>-</v>
      </c>
      <c r="V313" s="162"/>
      <c r="W313" s="162">
        <f>Tabela133914[[#This Row],[Categoria]]</f>
        <v>0</v>
      </c>
      <c r="X313" s="162"/>
      <c r="Y313" s="162"/>
      <c r="Z313" s="162"/>
      <c r="AA313" s="162"/>
      <c r="AB313" s="150" t="str">
        <f t="shared" si="13"/>
        <v/>
      </c>
      <c r="AD313" s="157"/>
      <c r="AE313" s="158" t="str">
        <f>IF(Tabela131241015[[#This Row],[Diagnóstico]]="Não Prenha ",Tabela133914[[#This Row],[Vaca]],"-")</f>
        <v>-</v>
      </c>
      <c r="AF313" s="162"/>
      <c r="AG313" s="162"/>
      <c r="AH313" s="162"/>
      <c r="AI313" s="162"/>
      <c r="AJ313" s="162"/>
      <c r="AK313" s="162">
        <f>Tabela133914[[#This Row],[Categoria]]</f>
        <v>0</v>
      </c>
      <c r="AL313" s="162"/>
      <c r="AM313" s="162"/>
      <c r="AN313" s="162"/>
      <c r="AO313" s="162"/>
      <c r="AP313" s="150" t="str">
        <f t="shared" si="14"/>
        <v/>
      </c>
    </row>
    <row r="314" spans="1:42" s="144" customFormat="1" ht="16.5" x14ac:dyDescent="0.25">
      <c r="A314" s="159"/>
      <c r="B314" s="157"/>
      <c r="C314" s="158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50" t="str">
        <f t="shared" si="12"/>
        <v/>
      </c>
      <c r="P314" s="157"/>
      <c r="Q314" s="158" t="str">
        <f>IF(Tabela133914[[#This Row],[Diagnóstico]]="Não Prenha",Tabela133914[[#This Row],[Vaca]],"-")</f>
        <v>-</v>
      </c>
      <c r="R314" s="162" t="str">
        <f>IF(Tabela133914[[#This Row],[Diagnóstico]]="Não Prenha",Tabela133914[[#This Row],[E.C.C DG]],"-")</f>
        <v>-</v>
      </c>
      <c r="S314" s="162"/>
      <c r="T314" s="162" t="str">
        <f>IF(Tabela133914[[#This Row],[Diagnóstico]]="Não Prenha",Tabela133914[[#This Row],[E.C.C. IA]],"-")</f>
        <v>-</v>
      </c>
      <c r="U314" s="162" t="str">
        <f>IF(Tabela133914[[#This Row],[Diagnóstico]]="Não Prenha",Tabela133914[[#This Row],[Raça IA]],"-")</f>
        <v>-</v>
      </c>
      <c r="V314" s="162"/>
      <c r="W314" s="162">
        <f>Tabela133914[[#This Row],[Categoria]]</f>
        <v>0</v>
      </c>
      <c r="X314" s="162"/>
      <c r="Y314" s="162"/>
      <c r="Z314" s="162"/>
      <c r="AA314" s="162"/>
      <c r="AB314" s="150" t="str">
        <f t="shared" si="13"/>
        <v/>
      </c>
      <c r="AD314" s="157"/>
      <c r="AE314" s="158" t="str">
        <f>IF(Tabela131241015[[#This Row],[Diagnóstico]]="Não Prenha ",Tabela133914[[#This Row],[Vaca]],"-")</f>
        <v>-</v>
      </c>
      <c r="AF314" s="162"/>
      <c r="AG314" s="162"/>
      <c r="AH314" s="162"/>
      <c r="AI314" s="162"/>
      <c r="AJ314" s="162"/>
      <c r="AK314" s="162">
        <f>Tabela133914[[#This Row],[Categoria]]</f>
        <v>0</v>
      </c>
      <c r="AL314" s="162"/>
      <c r="AM314" s="162"/>
      <c r="AN314" s="162"/>
      <c r="AO314" s="162"/>
      <c r="AP314" s="150" t="str">
        <f t="shared" si="14"/>
        <v/>
      </c>
    </row>
    <row r="315" spans="1:42" s="144" customFormat="1" ht="16.5" x14ac:dyDescent="0.25">
      <c r="A315" s="159"/>
      <c r="B315" s="157"/>
      <c r="C315" s="158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50" t="str">
        <f t="shared" si="12"/>
        <v/>
      </c>
      <c r="P315" s="157"/>
      <c r="Q315" s="158" t="str">
        <f>IF(Tabela133914[[#This Row],[Diagnóstico]]="Não Prenha",Tabela133914[[#This Row],[Vaca]],"-")</f>
        <v>-</v>
      </c>
      <c r="R315" s="162" t="str">
        <f>IF(Tabela133914[[#This Row],[Diagnóstico]]="Não Prenha",Tabela133914[[#This Row],[E.C.C DG]],"-")</f>
        <v>-</v>
      </c>
      <c r="S315" s="162"/>
      <c r="T315" s="162" t="str">
        <f>IF(Tabela133914[[#This Row],[Diagnóstico]]="Não Prenha",Tabela133914[[#This Row],[E.C.C. IA]],"-")</f>
        <v>-</v>
      </c>
      <c r="U315" s="162" t="str">
        <f>IF(Tabela133914[[#This Row],[Diagnóstico]]="Não Prenha",Tabela133914[[#This Row],[Raça IA]],"-")</f>
        <v>-</v>
      </c>
      <c r="V315" s="162"/>
      <c r="W315" s="162">
        <f>Tabela133914[[#This Row],[Categoria]]</f>
        <v>0</v>
      </c>
      <c r="X315" s="162"/>
      <c r="Y315" s="162"/>
      <c r="Z315" s="162"/>
      <c r="AA315" s="162"/>
      <c r="AB315" s="150" t="str">
        <f t="shared" si="13"/>
        <v/>
      </c>
      <c r="AD315" s="157"/>
      <c r="AE315" s="158" t="str">
        <f>IF(Tabela131241015[[#This Row],[Diagnóstico]]="Não Prenha ",Tabela133914[[#This Row],[Vaca]],"-")</f>
        <v>-</v>
      </c>
      <c r="AF315" s="162"/>
      <c r="AG315" s="162"/>
      <c r="AH315" s="162"/>
      <c r="AI315" s="162"/>
      <c r="AJ315" s="162"/>
      <c r="AK315" s="162">
        <f>Tabela133914[[#This Row],[Categoria]]</f>
        <v>0</v>
      </c>
      <c r="AL315" s="162"/>
      <c r="AM315" s="162"/>
      <c r="AN315" s="162"/>
      <c r="AO315" s="162"/>
      <c r="AP315" s="150" t="str">
        <f t="shared" si="14"/>
        <v/>
      </c>
    </row>
    <row r="316" spans="1:42" s="144" customFormat="1" ht="16.5" x14ac:dyDescent="0.25">
      <c r="A316" s="159"/>
      <c r="B316" s="157"/>
      <c r="C316" s="158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50" t="str">
        <f t="shared" si="12"/>
        <v/>
      </c>
      <c r="P316" s="157"/>
      <c r="Q316" s="158" t="str">
        <f>IF(Tabela133914[[#This Row],[Diagnóstico]]="Não Prenha",Tabela133914[[#This Row],[Vaca]],"-")</f>
        <v>-</v>
      </c>
      <c r="R316" s="162" t="str">
        <f>IF(Tabela133914[[#This Row],[Diagnóstico]]="Não Prenha",Tabela133914[[#This Row],[E.C.C DG]],"-")</f>
        <v>-</v>
      </c>
      <c r="S316" s="162"/>
      <c r="T316" s="162" t="str">
        <f>IF(Tabela133914[[#This Row],[Diagnóstico]]="Não Prenha",Tabela133914[[#This Row],[E.C.C. IA]],"-")</f>
        <v>-</v>
      </c>
      <c r="U316" s="162" t="str">
        <f>IF(Tabela133914[[#This Row],[Diagnóstico]]="Não Prenha",Tabela133914[[#This Row],[Raça IA]],"-")</f>
        <v>-</v>
      </c>
      <c r="V316" s="162"/>
      <c r="W316" s="162">
        <f>Tabela133914[[#This Row],[Categoria]]</f>
        <v>0</v>
      </c>
      <c r="X316" s="162"/>
      <c r="Y316" s="162"/>
      <c r="Z316" s="162"/>
      <c r="AA316" s="162"/>
      <c r="AB316" s="150" t="str">
        <f t="shared" si="13"/>
        <v/>
      </c>
      <c r="AD316" s="157"/>
      <c r="AE316" s="158" t="str">
        <f>IF(Tabela131241015[[#This Row],[Diagnóstico]]="Não Prenha ",Tabela133914[[#This Row],[Vaca]],"-")</f>
        <v>-</v>
      </c>
      <c r="AF316" s="162"/>
      <c r="AG316" s="162"/>
      <c r="AH316" s="162"/>
      <c r="AI316" s="162"/>
      <c r="AJ316" s="162"/>
      <c r="AK316" s="162">
        <f>Tabela133914[[#This Row],[Categoria]]</f>
        <v>0</v>
      </c>
      <c r="AL316" s="162"/>
      <c r="AM316" s="162"/>
      <c r="AN316" s="162"/>
      <c r="AO316" s="162"/>
      <c r="AP316" s="150" t="str">
        <f t="shared" si="14"/>
        <v/>
      </c>
    </row>
    <row r="317" spans="1:42" s="144" customFormat="1" ht="16.5" x14ac:dyDescent="0.25">
      <c r="A317" s="159"/>
      <c r="B317" s="157"/>
      <c r="C317" s="158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50" t="str">
        <f t="shared" si="12"/>
        <v/>
      </c>
      <c r="P317" s="157"/>
      <c r="Q317" s="158" t="str">
        <f>IF(Tabela133914[[#This Row],[Diagnóstico]]="Não Prenha",Tabela133914[[#This Row],[Vaca]],"-")</f>
        <v>-</v>
      </c>
      <c r="R317" s="162" t="str">
        <f>IF(Tabela133914[[#This Row],[Diagnóstico]]="Não Prenha",Tabela133914[[#This Row],[E.C.C DG]],"-")</f>
        <v>-</v>
      </c>
      <c r="S317" s="162"/>
      <c r="T317" s="162" t="str">
        <f>IF(Tabela133914[[#This Row],[Diagnóstico]]="Não Prenha",Tabela133914[[#This Row],[E.C.C. IA]],"-")</f>
        <v>-</v>
      </c>
      <c r="U317" s="162" t="str">
        <f>IF(Tabela133914[[#This Row],[Diagnóstico]]="Não Prenha",Tabela133914[[#This Row],[Raça IA]],"-")</f>
        <v>-</v>
      </c>
      <c r="V317" s="162"/>
      <c r="W317" s="162">
        <f>Tabela133914[[#This Row],[Categoria]]</f>
        <v>0</v>
      </c>
      <c r="X317" s="162"/>
      <c r="Y317" s="162"/>
      <c r="Z317" s="162"/>
      <c r="AA317" s="162"/>
      <c r="AB317" s="150" t="str">
        <f t="shared" si="13"/>
        <v/>
      </c>
      <c r="AD317" s="157"/>
      <c r="AE317" s="158" t="str">
        <f>IF(Tabela131241015[[#This Row],[Diagnóstico]]="Não Prenha ",Tabela133914[[#This Row],[Vaca]],"-")</f>
        <v>-</v>
      </c>
      <c r="AF317" s="162"/>
      <c r="AG317" s="162"/>
      <c r="AH317" s="162"/>
      <c r="AI317" s="162"/>
      <c r="AJ317" s="162"/>
      <c r="AK317" s="162">
        <f>Tabela133914[[#This Row],[Categoria]]</f>
        <v>0</v>
      </c>
      <c r="AL317" s="162"/>
      <c r="AM317" s="162"/>
      <c r="AN317" s="162"/>
      <c r="AO317" s="162"/>
      <c r="AP317" s="150" t="str">
        <f t="shared" si="14"/>
        <v/>
      </c>
    </row>
    <row r="318" spans="1:42" s="144" customFormat="1" ht="16.5" x14ac:dyDescent="0.25">
      <c r="A318" s="159"/>
      <c r="B318" s="157"/>
      <c r="C318" s="158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50" t="str">
        <f t="shared" si="12"/>
        <v/>
      </c>
      <c r="P318" s="157"/>
      <c r="Q318" s="158" t="str">
        <f>IF(Tabela133914[[#This Row],[Diagnóstico]]="Não Prenha",Tabela133914[[#This Row],[Vaca]],"-")</f>
        <v>-</v>
      </c>
      <c r="R318" s="162" t="str">
        <f>IF(Tabela133914[[#This Row],[Diagnóstico]]="Não Prenha",Tabela133914[[#This Row],[E.C.C DG]],"-")</f>
        <v>-</v>
      </c>
      <c r="S318" s="162"/>
      <c r="T318" s="162" t="str">
        <f>IF(Tabela133914[[#This Row],[Diagnóstico]]="Não Prenha",Tabela133914[[#This Row],[E.C.C. IA]],"-")</f>
        <v>-</v>
      </c>
      <c r="U318" s="162" t="str">
        <f>IF(Tabela133914[[#This Row],[Diagnóstico]]="Não Prenha",Tabela133914[[#This Row],[Raça IA]],"-")</f>
        <v>-</v>
      </c>
      <c r="V318" s="162"/>
      <c r="W318" s="162">
        <f>Tabela133914[[#This Row],[Categoria]]</f>
        <v>0</v>
      </c>
      <c r="X318" s="162"/>
      <c r="Y318" s="162"/>
      <c r="Z318" s="162"/>
      <c r="AA318" s="162"/>
      <c r="AB318" s="150" t="str">
        <f t="shared" si="13"/>
        <v/>
      </c>
      <c r="AD318" s="157"/>
      <c r="AE318" s="158" t="str">
        <f>IF(Tabela131241015[[#This Row],[Diagnóstico]]="Não Prenha ",Tabela133914[[#This Row],[Vaca]],"-")</f>
        <v>-</v>
      </c>
      <c r="AF318" s="162"/>
      <c r="AG318" s="162"/>
      <c r="AH318" s="162"/>
      <c r="AI318" s="162"/>
      <c r="AJ318" s="162"/>
      <c r="AK318" s="162">
        <f>Tabela133914[[#This Row],[Categoria]]</f>
        <v>0</v>
      </c>
      <c r="AL318" s="162"/>
      <c r="AM318" s="162"/>
      <c r="AN318" s="162"/>
      <c r="AO318" s="162"/>
      <c r="AP318" s="150" t="str">
        <f t="shared" si="14"/>
        <v/>
      </c>
    </row>
    <row r="319" spans="1:42" s="144" customFormat="1" ht="16.5" x14ac:dyDescent="0.25">
      <c r="A319" s="159"/>
      <c r="B319" s="157"/>
      <c r="C319" s="158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50" t="str">
        <f t="shared" si="12"/>
        <v/>
      </c>
      <c r="P319" s="157"/>
      <c r="Q319" s="158" t="str">
        <f>IF(Tabela133914[[#This Row],[Diagnóstico]]="Não Prenha",Tabela133914[[#This Row],[Vaca]],"-")</f>
        <v>-</v>
      </c>
      <c r="R319" s="162" t="str">
        <f>IF(Tabela133914[[#This Row],[Diagnóstico]]="Não Prenha",Tabela133914[[#This Row],[E.C.C DG]],"-")</f>
        <v>-</v>
      </c>
      <c r="S319" s="162"/>
      <c r="T319" s="162" t="str">
        <f>IF(Tabela133914[[#This Row],[Diagnóstico]]="Não Prenha",Tabela133914[[#This Row],[E.C.C. IA]],"-")</f>
        <v>-</v>
      </c>
      <c r="U319" s="162" t="str">
        <f>IF(Tabela133914[[#This Row],[Diagnóstico]]="Não Prenha",Tabela133914[[#This Row],[Raça IA]],"-")</f>
        <v>-</v>
      </c>
      <c r="V319" s="162"/>
      <c r="W319" s="162">
        <f>Tabela133914[[#This Row],[Categoria]]</f>
        <v>0</v>
      </c>
      <c r="X319" s="162"/>
      <c r="Y319" s="162"/>
      <c r="Z319" s="162"/>
      <c r="AA319" s="162"/>
      <c r="AB319" s="150" t="str">
        <f t="shared" si="13"/>
        <v/>
      </c>
      <c r="AD319" s="157"/>
      <c r="AE319" s="158" t="str">
        <f>IF(Tabela131241015[[#This Row],[Diagnóstico]]="Não Prenha ",Tabela133914[[#This Row],[Vaca]],"-")</f>
        <v>-</v>
      </c>
      <c r="AF319" s="162"/>
      <c r="AG319" s="162"/>
      <c r="AH319" s="162"/>
      <c r="AI319" s="162"/>
      <c r="AJ319" s="162"/>
      <c r="AK319" s="162">
        <f>Tabela133914[[#This Row],[Categoria]]</f>
        <v>0</v>
      </c>
      <c r="AL319" s="162"/>
      <c r="AM319" s="162"/>
      <c r="AN319" s="162"/>
      <c r="AO319" s="162"/>
      <c r="AP319" s="150" t="str">
        <f t="shared" si="14"/>
        <v/>
      </c>
    </row>
    <row r="320" spans="1:42" s="144" customFormat="1" ht="16.5" x14ac:dyDescent="0.25">
      <c r="A320" s="159"/>
      <c r="B320" s="157"/>
      <c r="C320" s="158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50" t="str">
        <f t="shared" si="12"/>
        <v/>
      </c>
      <c r="P320" s="157"/>
      <c r="Q320" s="158" t="str">
        <f>IF(Tabela133914[[#This Row],[Diagnóstico]]="Não Prenha",Tabela133914[[#This Row],[Vaca]],"-")</f>
        <v>-</v>
      </c>
      <c r="R320" s="162" t="str">
        <f>IF(Tabela133914[[#This Row],[Diagnóstico]]="Não Prenha",Tabela133914[[#This Row],[E.C.C DG]],"-")</f>
        <v>-</v>
      </c>
      <c r="S320" s="162"/>
      <c r="T320" s="162" t="str">
        <f>IF(Tabela133914[[#This Row],[Diagnóstico]]="Não Prenha",Tabela133914[[#This Row],[E.C.C. IA]],"-")</f>
        <v>-</v>
      </c>
      <c r="U320" s="162" t="str">
        <f>IF(Tabela133914[[#This Row],[Diagnóstico]]="Não Prenha",Tabela133914[[#This Row],[Raça IA]],"-")</f>
        <v>-</v>
      </c>
      <c r="V320" s="162"/>
      <c r="W320" s="162">
        <f>Tabela133914[[#This Row],[Categoria]]</f>
        <v>0</v>
      </c>
      <c r="X320" s="162"/>
      <c r="Y320" s="162"/>
      <c r="Z320" s="162"/>
      <c r="AA320" s="162"/>
      <c r="AB320" s="150" t="str">
        <f t="shared" si="13"/>
        <v/>
      </c>
      <c r="AD320" s="157"/>
      <c r="AE320" s="158" t="str">
        <f>IF(Tabela131241015[[#This Row],[Diagnóstico]]="Não Prenha ",Tabela133914[[#This Row],[Vaca]],"-")</f>
        <v>-</v>
      </c>
      <c r="AF320" s="162"/>
      <c r="AG320" s="162"/>
      <c r="AH320" s="162"/>
      <c r="AI320" s="162"/>
      <c r="AJ320" s="162"/>
      <c r="AK320" s="162">
        <f>Tabela133914[[#This Row],[Categoria]]</f>
        <v>0</v>
      </c>
      <c r="AL320" s="162"/>
      <c r="AM320" s="162"/>
      <c r="AN320" s="162"/>
      <c r="AO320" s="162"/>
      <c r="AP320" s="150" t="str">
        <f t="shared" si="14"/>
        <v/>
      </c>
    </row>
    <row r="321" spans="1:42" s="144" customFormat="1" ht="16.5" x14ac:dyDescent="0.25">
      <c r="A321" s="159"/>
      <c r="B321" s="157"/>
      <c r="C321" s="158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50" t="str">
        <f t="shared" si="12"/>
        <v/>
      </c>
      <c r="P321" s="157"/>
      <c r="Q321" s="158" t="str">
        <f>IF(Tabela133914[[#This Row],[Diagnóstico]]="Não Prenha",Tabela133914[[#This Row],[Vaca]],"-")</f>
        <v>-</v>
      </c>
      <c r="R321" s="162" t="str">
        <f>IF(Tabela133914[[#This Row],[Diagnóstico]]="Não Prenha",Tabela133914[[#This Row],[E.C.C DG]],"-")</f>
        <v>-</v>
      </c>
      <c r="S321" s="162"/>
      <c r="T321" s="162" t="str">
        <f>IF(Tabela133914[[#This Row],[Diagnóstico]]="Não Prenha",Tabela133914[[#This Row],[E.C.C. IA]],"-")</f>
        <v>-</v>
      </c>
      <c r="U321" s="162" t="str">
        <f>IF(Tabela133914[[#This Row],[Diagnóstico]]="Não Prenha",Tabela133914[[#This Row],[Raça IA]],"-")</f>
        <v>-</v>
      </c>
      <c r="V321" s="162"/>
      <c r="W321" s="162">
        <f>Tabela133914[[#This Row],[Categoria]]</f>
        <v>0</v>
      </c>
      <c r="X321" s="162"/>
      <c r="Y321" s="162"/>
      <c r="Z321" s="162"/>
      <c r="AA321" s="162"/>
      <c r="AB321" s="150" t="str">
        <f t="shared" si="13"/>
        <v/>
      </c>
      <c r="AD321" s="157"/>
      <c r="AE321" s="158" t="str">
        <f>IF(Tabela131241015[[#This Row],[Diagnóstico]]="Não Prenha ",Tabela133914[[#This Row],[Vaca]],"-")</f>
        <v>-</v>
      </c>
      <c r="AF321" s="162"/>
      <c r="AG321" s="162"/>
      <c r="AH321" s="162"/>
      <c r="AI321" s="162"/>
      <c r="AJ321" s="162"/>
      <c r="AK321" s="162">
        <f>Tabela133914[[#This Row],[Categoria]]</f>
        <v>0</v>
      </c>
      <c r="AL321" s="162"/>
      <c r="AM321" s="162"/>
      <c r="AN321" s="162"/>
      <c r="AO321" s="162"/>
      <c r="AP321" s="150" t="str">
        <f t="shared" si="14"/>
        <v/>
      </c>
    </row>
    <row r="322" spans="1:42" s="144" customFormat="1" ht="16.5" x14ac:dyDescent="0.25">
      <c r="A322" s="159"/>
      <c r="B322" s="157"/>
      <c r="C322" s="158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50" t="str">
        <f t="shared" ref="N322:N385" si="15">IF(B322="","",SUM(B322+295))</f>
        <v/>
      </c>
      <c r="P322" s="157"/>
      <c r="Q322" s="158" t="str">
        <f>IF(Tabela133914[[#This Row],[Diagnóstico]]="Não Prenha",Tabela133914[[#This Row],[Vaca]],"-")</f>
        <v>-</v>
      </c>
      <c r="R322" s="162" t="str">
        <f>IF(Tabela133914[[#This Row],[Diagnóstico]]="Não Prenha",Tabela133914[[#This Row],[E.C.C DG]],"-")</f>
        <v>-</v>
      </c>
      <c r="S322" s="162"/>
      <c r="T322" s="162" t="str">
        <f>IF(Tabela133914[[#This Row],[Diagnóstico]]="Não Prenha",Tabela133914[[#This Row],[E.C.C. IA]],"-")</f>
        <v>-</v>
      </c>
      <c r="U322" s="162" t="str">
        <f>IF(Tabela133914[[#This Row],[Diagnóstico]]="Não Prenha",Tabela133914[[#This Row],[Raça IA]],"-")</f>
        <v>-</v>
      </c>
      <c r="V322" s="162"/>
      <c r="W322" s="162">
        <f>Tabela133914[[#This Row],[Categoria]]</f>
        <v>0</v>
      </c>
      <c r="X322" s="162"/>
      <c r="Y322" s="162"/>
      <c r="Z322" s="162"/>
      <c r="AA322" s="162"/>
      <c r="AB322" s="150" t="str">
        <f t="shared" ref="AB322:AB385" si="16">IF(P322="","",SUM(P322+295))</f>
        <v/>
      </c>
      <c r="AD322" s="157"/>
      <c r="AE322" s="158" t="str">
        <f>IF(Tabela131241015[[#This Row],[Diagnóstico]]="Não Prenha ",Tabela133914[[#This Row],[Vaca]],"-")</f>
        <v>-</v>
      </c>
      <c r="AF322" s="162"/>
      <c r="AG322" s="162"/>
      <c r="AH322" s="162"/>
      <c r="AI322" s="162"/>
      <c r="AJ322" s="162"/>
      <c r="AK322" s="162">
        <f>Tabela133914[[#This Row],[Categoria]]</f>
        <v>0</v>
      </c>
      <c r="AL322" s="162"/>
      <c r="AM322" s="162"/>
      <c r="AN322" s="162"/>
      <c r="AO322" s="162"/>
      <c r="AP322" s="150" t="str">
        <f t="shared" ref="AP322:AP385" si="17">IF(AD322="","",SUM(AD322+295))</f>
        <v/>
      </c>
    </row>
    <row r="323" spans="1:42" s="144" customFormat="1" ht="16.5" x14ac:dyDescent="0.25">
      <c r="A323" s="159"/>
      <c r="B323" s="157"/>
      <c r="C323" s="158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50" t="str">
        <f t="shared" si="15"/>
        <v/>
      </c>
      <c r="P323" s="157"/>
      <c r="Q323" s="158" t="str">
        <f>IF(Tabela133914[[#This Row],[Diagnóstico]]="Não Prenha",Tabela133914[[#This Row],[Vaca]],"-")</f>
        <v>-</v>
      </c>
      <c r="R323" s="162" t="str">
        <f>IF(Tabela133914[[#This Row],[Diagnóstico]]="Não Prenha",Tabela133914[[#This Row],[E.C.C DG]],"-")</f>
        <v>-</v>
      </c>
      <c r="S323" s="162"/>
      <c r="T323" s="162" t="str">
        <f>IF(Tabela133914[[#This Row],[Diagnóstico]]="Não Prenha",Tabela133914[[#This Row],[E.C.C. IA]],"-")</f>
        <v>-</v>
      </c>
      <c r="U323" s="162" t="str">
        <f>IF(Tabela133914[[#This Row],[Diagnóstico]]="Não Prenha",Tabela133914[[#This Row],[Raça IA]],"-")</f>
        <v>-</v>
      </c>
      <c r="V323" s="162"/>
      <c r="W323" s="162">
        <f>Tabela133914[[#This Row],[Categoria]]</f>
        <v>0</v>
      </c>
      <c r="X323" s="162"/>
      <c r="Y323" s="162"/>
      <c r="Z323" s="162"/>
      <c r="AA323" s="162"/>
      <c r="AB323" s="150" t="str">
        <f t="shared" si="16"/>
        <v/>
      </c>
      <c r="AD323" s="157"/>
      <c r="AE323" s="158" t="str">
        <f>IF(Tabela131241015[[#This Row],[Diagnóstico]]="Não Prenha ",Tabela133914[[#This Row],[Vaca]],"-")</f>
        <v>-</v>
      </c>
      <c r="AF323" s="162"/>
      <c r="AG323" s="162"/>
      <c r="AH323" s="162"/>
      <c r="AI323" s="162"/>
      <c r="AJ323" s="162"/>
      <c r="AK323" s="162">
        <f>Tabela133914[[#This Row],[Categoria]]</f>
        <v>0</v>
      </c>
      <c r="AL323" s="162"/>
      <c r="AM323" s="162"/>
      <c r="AN323" s="162"/>
      <c r="AO323" s="162"/>
      <c r="AP323" s="150" t="str">
        <f t="shared" si="17"/>
        <v/>
      </c>
    </row>
    <row r="324" spans="1:42" s="144" customFormat="1" ht="16.5" x14ac:dyDescent="0.25">
      <c r="A324" s="159"/>
      <c r="B324" s="157"/>
      <c r="C324" s="158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50" t="str">
        <f t="shared" si="15"/>
        <v/>
      </c>
      <c r="P324" s="157"/>
      <c r="Q324" s="158" t="str">
        <f>IF(Tabela133914[[#This Row],[Diagnóstico]]="Não Prenha",Tabela133914[[#This Row],[Vaca]],"-")</f>
        <v>-</v>
      </c>
      <c r="R324" s="162" t="str">
        <f>IF(Tabela133914[[#This Row],[Diagnóstico]]="Não Prenha",Tabela133914[[#This Row],[E.C.C DG]],"-")</f>
        <v>-</v>
      </c>
      <c r="S324" s="162"/>
      <c r="T324" s="162" t="str">
        <f>IF(Tabela133914[[#This Row],[Diagnóstico]]="Não Prenha",Tabela133914[[#This Row],[E.C.C. IA]],"-")</f>
        <v>-</v>
      </c>
      <c r="U324" s="162" t="str">
        <f>IF(Tabela133914[[#This Row],[Diagnóstico]]="Não Prenha",Tabela133914[[#This Row],[Raça IA]],"-")</f>
        <v>-</v>
      </c>
      <c r="V324" s="162"/>
      <c r="W324" s="162">
        <f>Tabela133914[[#This Row],[Categoria]]</f>
        <v>0</v>
      </c>
      <c r="X324" s="162"/>
      <c r="Y324" s="162"/>
      <c r="Z324" s="162"/>
      <c r="AA324" s="162"/>
      <c r="AB324" s="150" t="str">
        <f t="shared" si="16"/>
        <v/>
      </c>
      <c r="AD324" s="157"/>
      <c r="AE324" s="158" t="str">
        <f>IF(Tabela131241015[[#This Row],[Diagnóstico]]="Não Prenha ",Tabela133914[[#This Row],[Vaca]],"-")</f>
        <v>-</v>
      </c>
      <c r="AF324" s="162"/>
      <c r="AG324" s="162"/>
      <c r="AH324" s="162"/>
      <c r="AI324" s="162"/>
      <c r="AJ324" s="162"/>
      <c r="AK324" s="162">
        <f>Tabela133914[[#This Row],[Categoria]]</f>
        <v>0</v>
      </c>
      <c r="AL324" s="162"/>
      <c r="AM324" s="162"/>
      <c r="AN324" s="162"/>
      <c r="AO324" s="162"/>
      <c r="AP324" s="150" t="str">
        <f t="shared" si="17"/>
        <v/>
      </c>
    </row>
    <row r="325" spans="1:42" s="144" customFormat="1" ht="16.5" x14ac:dyDescent="0.25">
      <c r="A325" s="159"/>
      <c r="B325" s="157"/>
      <c r="C325" s="158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50" t="str">
        <f t="shared" si="15"/>
        <v/>
      </c>
      <c r="P325" s="157"/>
      <c r="Q325" s="158" t="str">
        <f>IF(Tabela133914[[#This Row],[Diagnóstico]]="Não Prenha",Tabela133914[[#This Row],[Vaca]],"-")</f>
        <v>-</v>
      </c>
      <c r="R325" s="162" t="str">
        <f>IF(Tabela133914[[#This Row],[Diagnóstico]]="Não Prenha",Tabela133914[[#This Row],[E.C.C DG]],"-")</f>
        <v>-</v>
      </c>
      <c r="S325" s="162"/>
      <c r="T325" s="162" t="str">
        <f>IF(Tabela133914[[#This Row],[Diagnóstico]]="Não Prenha",Tabela133914[[#This Row],[E.C.C. IA]],"-")</f>
        <v>-</v>
      </c>
      <c r="U325" s="162" t="str">
        <f>IF(Tabela133914[[#This Row],[Diagnóstico]]="Não Prenha",Tabela133914[[#This Row],[Raça IA]],"-")</f>
        <v>-</v>
      </c>
      <c r="V325" s="162"/>
      <c r="W325" s="162">
        <f>Tabela133914[[#This Row],[Categoria]]</f>
        <v>0</v>
      </c>
      <c r="X325" s="162"/>
      <c r="Y325" s="162"/>
      <c r="Z325" s="162"/>
      <c r="AA325" s="162"/>
      <c r="AB325" s="150" t="str">
        <f t="shared" si="16"/>
        <v/>
      </c>
      <c r="AD325" s="157"/>
      <c r="AE325" s="158" t="str">
        <f>IF(Tabela131241015[[#This Row],[Diagnóstico]]="Não Prenha ",Tabela133914[[#This Row],[Vaca]],"-")</f>
        <v>-</v>
      </c>
      <c r="AF325" s="162"/>
      <c r="AG325" s="162"/>
      <c r="AH325" s="162"/>
      <c r="AI325" s="162"/>
      <c r="AJ325" s="162"/>
      <c r="AK325" s="162">
        <f>Tabela133914[[#This Row],[Categoria]]</f>
        <v>0</v>
      </c>
      <c r="AL325" s="162"/>
      <c r="AM325" s="162"/>
      <c r="AN325" s="162"/>
      <c r="AO325" s="162"/>
      <c r="AP325" s="150" t="str">
        <f t="shared" si="17"/>
        <v/>
      </c>
    </row>
    <row r="326" spans="1:42" s="144" customFormat="1" ht="16.5" x14ac:dyDescent="0.25">
      <c r="A326" s="159"/>
      <c r="B326" s="157"/>
      <c r="C326" s="158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50" t="str">
        <f t="shared" si="15"/>
        <v/>
      </c>
      <c r="P326" s="157"/>
      <c r="Q326" s="158" t="str">
        <f>IF(Tabela133914[[#This Row],[Diagnóstico]]="Não Prenha",Tabela133914[[#This Row],[Vaca]],"-")</f>
        <v>-</v>
      </c>
      <c r="R326" s="162" t="str">
        <f>IF(Tabela133914[[#This Row],[Diagnóstico]]="Não Prenha",Tabela133914[[#This Row],[E.C.C DG]],"-")</f>
        <v>-</v>
      </c>
      <c r="S326" s="162"/>
      <c r="T326" s="162" t="str">
        <f>IF(Tabela133914[[#This Row],[Diagnóstico]]="Não Prenha",Tabela133914[[#This Row],[E.C.C. IA]],"-")</f>
        <v>-</v>
      </c>
      <c r="U326" s="162" t="str">
        <f>IF(Tabela133914[[#This Row],[Diagnóstico]]="Não Prenha",Tabela133914[[#This Row],[Raça IA]],"-")</f>
        <v>-</v>
      </c>
      <c r="V326" s="162"/>
      <c r="W326" s="162">
        <f>Tabela133914[[#This Row],[Categoria]]</f>
        <v>0</v>
      </c>
      <c r="X326" s="162"/>
      <c r="Y326" s="162"/>
      <c r="Z326" s="162"/>
      <c r="AA326" s="162"/>
      <c r="AB326" s="150" t="str">
        <f t="shared" si="16"/>
        <v/>
      </c>
      <c r="AD326" s="157"/>
      <c r="AE326" s="158" t="str">
        <f>IF(Tabela131241015[[#This Row],[Diagnóstico]]="Não Prenha ",Tabela133914[[#This Row],[Vaca]],"-")</f>
        <v>-</v>
      </c>
      <c r="AF326" s="162"/>
      <c r="AG326" s="162"/>
      <c r="AH326" s="162"/>
      <c r="AI326" s="162"/>
      <c r="AJ326" s="162"/>
      <c r="AK326" s="162">
        <f>Tabela133914[[#This Row],[Categoria]]</f>
        <v>0</v>
      </c>
      <c r="AL326" s="162"/>
      <c r="AM326" s="162"/>
      <c r="AN326" s="162"/>
      <c r="AO326" s="162"/>
      <c r="AP326" s="150" t="str">
        <f t="shared" si="17"/>
        <v/>
      </c>
    </row>
    <row r="327" spans="1:42" s="144" customFormat="1" ht="16.5" x14ac:dyDescent="0.25">
      <c r="A327" s="159"/>
      <c r="B327" s="157"/>
      <c r="C327" s="158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50" t="str">
        <f t="shared" si="15"/>
        <v/>
      </c>
      <c r="P327" s="157"/>
      <c r="Q327" s="158" t="str">
        <f>IF(Tabela133914[[#This Row],[Diagnóstico]]="Não Prenha",Tabela133914[[#This Row],[Vaca]],"-")</f>
        <v>-</v>
      </c>
      <c r="R327" s="162" t="str">
        <f>IF(Tabela133914[[#This Row],[Diagnóstico]]="Não Prenha",Tabela133914[[#This Row],[E.C.C DG]],"-")</f>
        <v>-</v>
      </c>
      <c r="S327" s="162"/>
      <c r="T327" s="162" t="str">
        <f>IF(Tabela133914[[#This Row],[Diagnóstico]]="Não Prenha",Tabela133914[[#This Row],[E.C.C. IA]],"-")</f>
        <v>-</v>
      </c>
      <c r="U327" s="162" t="str">
        <f>IF(Tabela133914[[#This Row],[Diagnóstico]]="Não Prenha",Tabela133914[[#This Row],[Raça IA]],"-")</f>
        <v>-</v>
      </c>
      <c r="V327" s="162"/>
      <c r="W327" s="162">
        <f>Tabela133914[[#This Row],[Categoria]]</f>
        <v>0</v>
      </c>
      <c r="X327" s="162"/>
      <c r="Y327" s="162"/>
      <c r="Z327" s="162"/>
      <c r="AA327" s="162"/>
      <c r="AB327" s="150" t="str">
        <f t="shared" si="16"/>
        <v/>
      </c>
      <c r="AD327" s="157"/>
      <c r="AE327" s="158" t="str">
        <f>IF(Tabela131241015[[#This Row],[Diagnóstico]]="Não Prenha ",Tabela133914[[#This Row],[Vaca]],"-")</f>
        <v>-</v>
      </c>
      <c r="AF327" s="162"/>
      <c r="AG327" s="162"/>
      <c r="AH327" s="162"/>
      <c r="AI327" s="162"/>
      <c r="AJ327" s="162"/>
      <c r="AK327" s="162">
        <f>Tabela133914[[#This Row],[Categoria]]</f>
        <v>0</v>
      </c>
      <c r="AL327" s="162"/>
      <c r="AM327" s="162"/>
      <c r="AN327" s="162"/>
      <c r="AO327" s="162"/>
      <c r="AP327" s="150" t="str">
        <f t="shared" si="17"/>
        <v/>
      </c>
    </row>
    <row r="328" spans="1:42" s="144" customFormat="1" ht="16.5" x14ac:dyDescent="0.25">
      <c r="A328" s="159"/>
      <c r="B328" s="157"/>
      <c r="C328" s="158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50" t="str">
        <f t="shared" si="15"/>
        <v/>
      </c>
      <c r="P328" s="157"/>
      <c r="Q328" s="158" t="str">
        <f>IF(Tabela133914[[#This Row],[Diagnóstico]]="Não Prenha",Tabela133914[[#This Row],[Vaca]],"-")</f>
        <v>-</v>
      </c>
      <c r="R328" s="162" t="str">
        <f>IF(Tabela133914[[#This Row],[Diagnóstico]]="Não Prenha",Tabela133914[[#This Row],[E.C.C DG]],"-")</f>
        <v>-</v>
      </c>
      <c r="S328" s="162"/>
      <c r="T328" s="162" t="str">
        <f>IF(Tabela133914[[#This Row],[Diagnóstico]]="Não Prenha",Tabela133914[[#This Row],[E.C.C. IA]],"-")</f>
        <v>-</v>
      </c>
      <c r="U328" s="162" t="str">
        <f>IF(Tabela133914[[#This Row],[Diagnóstico]]="Não Prenha",Tabela133914[[#This Row],[Raça IA]],"-")</f>
        <v>-</v>
      </c>
      <c r="V328" s="162"/>
      <c r="W328" s="162">
        <f>Tabela133914[[#This Row],[Categoria]]</f>
        <v>0</v>
      </c>
      <c r="X328" s="162"/>
      <c r="Y328" s="162"/>
      <c r="Z328" s="162"/>
      <c r="AA328" s="162"/>
      <c r="AB328" s="150" t="str">
        <f t="shared" si="16"/>
        <v/>
      </c>
      <c r="AD328" s="157"/>
      <c r="AE328" s="158" t="str">
        <f>IF(Tabela131241015[[#This Row],[Diagnóstico]]="Não Prenha ",Tabela133914[[#This Row],[Vaca]],"-")</f>
        <v>-</v>
      </c>
      <c r="AF328" s="162"/>
      <c r="AG328" s="162"/>
      <c r="AH328" s="162"/>
      <c r="AI328" s="162"/>
      <c r="AJ328" s="162"/>
      <c r="AK328" s="162">
        <f>Tabela133914[[#This Row],[Categoria]]</f>
        <v>0</v>
      </c>
      <c r="AL328" s="162"/>
      <c r="AM328" s="162"/>
      <c r="AN328" s="162"/>
      <c r="AO328" s="162"/>
      <c r="AP328" s="150" t="str">
        <f t="shared" si="17"/>
        <v/>
      </c>
    </row>
    <row r="329" spans="1:42" s="144" customFormat="1" ht="16.5" x14ac:dyDescent="0.25">
      <c r="A329" s="159"/>
      <c r="B329" s="157"/>
      <c r="C329" s="158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50" t="str">
        <f t="shared" si="15"/>
        <v/>
      </c>
      <c r="P329" s="157"/>
      <c r="Q329" s="158" t="str">
        <f>IF(Tabela133914[[#This Row],[Diagnóstico]]="Não Prenha",Tabela133914[[#This Row],[Vaca]],"-")</f>
        <v>-</v>
      </c>
      <c r="R329" s="162" t="str">
        <f>IF(Tabela133914[[#This Row],[Diagnóstico]]="Não Prenha",Tabela133914[[#This Row],[E.C.C DG]],"-")</f>
        <v>-</v>
      </c>
      <c r="S329" s="162"/>
      <c r="T329" s="162" t="str">
        <f>IF(Tabela133914[[#This Row],[Diagnóstico]]="Não Prenha",Tabela133914[[#This Row],[E.C.C. IA]],"-")</f>
        <v>-</v>
      </c>
      <c r="U329" s="162" t="str">
        <f>IF(Tabela133914[[#This Row],[Diagnóstico]]="Não Prenha",Tabela133914[[#This Row],[Raça IA]],"-")</f>
        <v>-</v>
      </c>
      <c r="V329" s="162"/>
      <c r="W329" s="162">
        <f>Tabela133914[[#This Row],[Categoria]]</f>
        <v>0</v>
      </c>
      <c r="X329" s="162"/>
      <c r="Y329" s="162"/>
      <c r="Z329" s="162"/>
      <c r="AA329" s="162"/>
      <c r="AB329" s="150" t="str">
        <f t="shared" si="16"/>
        <v/>
      </c>
      <c r="AD329" s="157"/>
      <c r="AE329" s="158" t="str">
        <f>IF(Tabela131241015[[#This Row],[Diagnóstico]]="Não Prenha ",Tabela133914[[#This Row],[Vaca]],"-")</f>
        <v>-</v>
      </c>
      <c r="AF329" s="162"/>
      <c r="AG329" s="162"/>
      <c r="AH329" s="162"/>
      <c r="AI329" s="162"/>
      <c r="AJ329" s="162"/>
      <c r="AK329" s="162">
        <f>Tabela133914[[#This Row],[Categoria]]</f>
        <v>0</v>
      </c>
      <c r="AL329" s="162"/>
      <c r="AM329" s="162"/>
      <c r="AN329" s="162"/>
      <c r="AO329" s="162"/>
      <c r="AP329" s="150" t="str">
        <f t="shared" si="17"/>
        <v/>
      </c>
    </row>
    <row r="330" spans="1:42" s="144" customFormat="1" ht="16.5" x14ac:dyDescent="0.25">
      <c r="A330" s="159"/>
      <c r="B330" s="157"/>
      <c r="C330" s="158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50" t="str">
        <f t="shared" si="15"/>
        <v/>
      </c>
      <c r="P330" s="157"/>
      <c r="Q330" s="158" t="str">
        <f>IF(Tabela133914[[#This Row],[Diagnóstico]]="Não Prenha",Tabela133914[[#This Row],[Vaca]],"-")</f>
        <v>-</v>
      </c>
      <c r="R330" s="162" t="str">
        <f>IF(Tabela133914[[#This Row],[Diagnóstico]]="Não Prenha",Tabela133914[[#This Row],[E.C.C DG]],"-")</f>
        <v>-</v>
      </c>
      <c r="S330" s="162"/>
      <c r="T330" s="162" t="str">
        <f>IF(Tabela133914[[#This Row],[Diagnóstico]]="Não Prenha",Tabela133914[[#This Row],[E.C.C. IA]],"-")</f>
        <v>-</v>
      </c>
      <c r="U330" s="162" t="str">
        <f>IF(Tabela133914[[#This Row],[Diagnóstico]]="Não Prenha",Tabela133914[[#This Row],[Raça IA]],"-")</f>
        <v>-</v>
      </c>
      <c r="V330" s="162"/>
      <c r="W330" s="162">
        <f>Tabela133914[[#This Row],[Categoria]]</f>
        <v>0</v>
      </c>
      <c r="X330" s="162"/>
      <c r="Y330" s="162"/>
      <c r="Z330" s="162"/>
      <c r="AA330" s="162"/>
      <c r="AB330" s="150" t="str">
        <f t="shared" si="16"/>
        <v/>
      </c>
      <c r="AD330" s="157"/>
      <c r="AE330" s="158" t="str">
        <f>IF(Tabela131241015[[#This Row],[Diagnóstico]]="Não Prenha ",Tabela133914[[#This Row],[Vaca]],"-")</f>
        <v>-</v>
      </c>
      <c r="AF330" s="162"/>
      <c r="AG330" s="162"/>
      <c r="AH330" s="162"/>
      <c r="AI330" s="162"/>
      <c r="AJ330" s="162"/>
      <c r="AK330" s="162">
        <f>Tabela133914[[#This Row],[Categoria]]</f>
        <v>0</v>
      </c>
      <c r="AL330" s="162"/>
      <c r="AM330" s="162"/>
      <c r="AN330" s="162"/>
      <c r="AO330" s="162"/>
      <c r="AP330" s="150" t="str">
        <f t="shared" si="17"/>
        <v/>
      </c>
    </row>
    <row r="331" spans="1:42" s="144" customFormat="1" ht="16.5" x14ac:dyDescent="0.25">
      <c r="A331" s="159"/>
      <c r="B331" s="157"/>
      <c r="C331" s="158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50" t="str">
        <f t="shared" si="15"/>
        <v/>
      </c>
      <c r="P331" s="157"/>
      <c r="Q331" s="158" t="str">
        <f>IF(Tabela133914[[#This Row],[Diagnóstico]]="Não Prenha",Tabela133914[[#This Row],[Vaca]],"-")</f>
        <v>-</v>
      </c>
      <c r="R331" s="162" t="str">
        <f>IF(Tabela133914[[#This Row],[Diagnóstico]]="Não Prenha",Tabela133914[[#This Row],[E.C.C DG]],"-")</f>
        <v>-</v>
      </c>
      <c r="S331" s="162"/>
      <c r="T331" s="162" t="str">
        <f>IF(Tabela133914[[#This Row],[Diagnóstico]]="Não Prenha",Tabela133914[[#This Row],[E.C.C. IA]],"-")</f>
        <v>-</v>
      </c>
      <c r="U331" s="162" t="str">
        <f>IF(Tabela133914[[#This Row],[Diagnóstico]]="Não Prenha",Tabela133914[[#This Row],[Raça IA]],"-")</f>
        <v>-</v>
      </c>
      <c r="V331" s="162"/>
      <c r="W331" s="162">
        <f>Tabela133914[[#This Row],[Categoria]]</f>
        <v>0</v>
      </c>
      <c r="X331" s="162"/>
      <c r="Y331" s="162"/>
      <c r="Z331" s="162"/>
      <c r="AA331" s="162"/>
      <c r="AB331" s="150" t="str">
        <f t="shared" si="16"/>
        <v/>
      </c>
      <c r="AD331" s="157"/>
      <c r="AE331" s="158" t="str">
        <f>IF(Tabela131241015[[#This Row],[Diagnóstico]]="Não Prenha ",Tabela133914[[#This Row],[Vaca]],"-")</f>
        <v>-</v>
      </c>
      <c r="AF331" s="162"/>
      <c r="AG331" s="162"/>
      <c r="AH331" s="162"/>
      <c r="AI331" s="162"/>
      <c r="AJ331" s="162"/>
      <c r="AK331" s="162">
        <f>Tabela133914[[#This Row],[Categoria]]</f>
        <v>0</v>
      </c>
      <c r="AL331" s="162"/>
      <c r="AM331" s="162"/>
      <c r="AN331" s="162"/>
      <c r="AO331" s="162"/>
      <c r="AP331" s="150" t="str">
        <f t="shared" si="17"/>
        <v/>
      </c>
    </row>
    <row r="332" spans="1:42" s="144" customFormat="1" ht="16.5" x14ac:dyDescent="0.25">
      <c r="A332" s="159"/>
      <c r="B332" s="157"/>
      <c r="C332" s="158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50" t="str">
        <f t="shared" si="15"/>
        <v/>
      </c>
      <c r="P332" s="157"/>
      <c r="Q332" s="158" t="str">
        <f>IF(Tabela133914[[#This Row],[Diagnóstico]]="Não Prenha",Tabela133914[[#This Row],[Vaca]],"-")</f>
        <v>-</v>
      </c>
      <c r="R332" s="162" t="str">
        <f>IF(Tabela133914[[#This Row],[Diagnóstico]]="Não Prenha",Tabela133914[[#This Row],[E.C.C DG]],"-")</f>
        <v>-</v>
      </c>
      <c r="S332" s="162"/>
      <c r="T332" s="162" t="str">
        <f>IF(Tabela133914[[#This Row],[Diagnóstico]]="Não Prenha",Tabela133914[[#This Row],[E.C.C. IA]],"-")</f>
        <v>-</v>
      </c>
      <c r="U332" s="162" t="str">
        <f>IF(Tabela133914[[#This Row],[Diagnóstico]]="Não Prenha",Tabela133914[[#This Row],[Raça IA]],"-")</f>
        <v>-</v>
      </c>
      <c r="V332" s="162"/>
      <c r="W332" s="162">
        <f>Tabela133914[[#This Row],[Categoria]]</f>
        <v>0</v>
      </c>
      <c r="X332" s="162"/>
      <c r="Y332" s="162"/>
      <c r="Z332" s="162"/>
      <c r="AA332" s="162"/>
      <c r="AB332" s="150" t="str">
        <f t="shared" si="16"/>
        <v/>
      </c>
      <c r="AD332" s="157"/>
      <c r="AE332" s="158" t="str">
        <f>IF(Tabela131241015[[#This Row],[Diagnóstico]]="Não Prenha ",Tabela133914[[#This Row],[Vaca]],"-")</f>
        <v>-</v>
      </c>
      <c r="AF332" s="162"/>
      <c r="AG332" s="162"/>
      <c r="AH332" s="162"/>
      <c r="AI332" s="162"/>
      <c r="AJ332" s="162"/>
      <c r="AK332" s="162">
        <f>Tabela133914[[#This Row],[Categoria]]</f>
        <v>0</v>
      </c>
      <c r="AL332" s="162"/>
      <c r="AM332" s="162"/>
      <c r="AN332" s="162"/>
      <c r="AO332" s="162"/>
      <c r="AP332" s="150" t="str">
        <f t="shared" si="17"/>
        <v/>
      </c>
    </row>
    <row r="333" spans="1:42" s="144" customFormat="1" ht="16.5" x14ac:dyDescent="0.25">
      <c r="A333" s="159"/>
      <c r="B333" s="157"/>
      <c r="C333" s="158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50" t="str">
        <f t="shared" si="15"/>
        <v/>
      </c>
      <c r="P333" s="157"/>
      <c r="Q333" s="158" t="str">
        <f>IF(Tabela133914[[#This Row],[Diagnóstico]]="Não Prenha",Tabela133914[[#This Row],[Vaca]],"-")</f>
        <v>-</v>
      </c>
      <c r="R333" s="162" t="str">
        <f>IF(Tabela133914[[#This Row],[Diagnóstico]]="Não Prenha",Tabela133914[[#This Row],[E.C.C DG]],"-")</f>
        <v>-</v>
      </c>
      <c r="S333" s="162"/>
      <c r="T333" s="162" t="str">
        <f>IF(Tabela133914[[#This Row],[Diagnóstico]]="Não Prenha",Tabela133914[[#This Row],[E.C.C. IA]],"-")</f>
        <v>-</v>
      </c>
      <c r="U333" s="162" t="str">
        <f>IF(Tabela133914[[#This Row],[Diagnóstico]]="Não Prenha",Tabela133914[[#This Row],[Raça IA]],"-")</f>
        <v>-</v>
      </c>
      <c r="V333" s="162"/>
      <c r="W333" s="162">
        <f>Tabela133914[[#This Row],[Categoria]]</f>
        <v>0</v>
      </c>
      <c r="X333" s="162"/>
      <c r="Y333" s="162"/>
      <c r="Z333" s="162"/>
      <c r="AA333" s="162"/>
      <c r="AB333" s="150" t="str">
        <f t="shared" si="16"/>
        <v/>
      </c>
      <c r="AD333" s="157"/>
      <c r="AE333" s="158" t="str">
        <f>IF(Tabela131241015[[#This Row],[Diagnóstico]]="Não Prenha ",Tabela133914[[#This Row],[Vaca]],"-")</f>
        <v>-</v>
      </c>
      <c r="AF333" s="162"/>
      <c r="AG333" s="162"/>
      <c r="AH333" s="162"/>
      <c r="AI333" s="162"/>
      <c r="AJ333" s="162"/>
      <c r="AK333" s="162">
        <f>Tabela133914[[#This Row],[Categoria]]</f>
        <v>0</v>
      </c>
      <c r="AL333" s="162"/>
      <c r="AM333" s="162"/>
      <c r="AN333" s="162"/>
      <c r="AO333" s="162"/>
      <c r="AP333" s="150" t="str">
        <f t="shared" si="17"/>
        <v/>
      </c>
    </row>
    <row r="334" spans="1:42" s="144" customFormat="1" ht="16.5" x14ac:dyDescent="0.25">
      <c r="A334" s="159"/>
      <c r="B334" s="157"/>
      <c r="C334" s="158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50" t="str">
        <f t="shared" si="15"/>
        <v/>
      </c>
      <c r="P334" s="157"/>
      <c r="Q334" s="158" t="str">
        <f>IF(Tabela133914[[#This Row],[Diagnóstico]]="Não Prenha",Tabela133914[[#This Row],[Vaca]],"-")</f>
        <v>-</v>
      </c>
      <c r="R334" s="162" t="str">
        <f>IF(Tabela133914[[#This Row],[Diagnóstico]]="Não Prenha",Tabela133914[[#This Row],[E.C.C DG]],"-")</f>
        <v>-</v>
      </c>
      <c r="S334" s="162"/>
      <c r="T334" s="162" t="str">
        <f>IF(Tabela133914[[#This Row],[Diagnóstico]]="Não Prenha",Tabela133914[[#This Row],[E.C.C. IA]],"-")</f>
        <v>-</v>
      </c>
      <c r="U334" s="162" t="str">
        <f>IF(Tabela133914[[#This Row],[Diagnóstico]]="Não Prenha",Tabela133914[[#This Row],[Raça IA]],"-")</f>
        <v>-</v>
      </c>
      <c r="V334" s="162"/>
      <c r="W334" s="162">
        <f>Tabela133914[[#This Row],[Categoria]]</f>
        <v>0</v>
      </c>
      <c r="X334" s="162"/>
      <c r="Y334" s="162"/>
      <c r="Z334" s="162"/>
      <c r="AA334" s="162"/>
      <c r="AB334" s="150" t="str">
        <f t="shared" si="16"/>
        <v/>
      </c>
      <c r="AD334" s="157"/>
      <c r="AE334" s="158" t="str">
        <f>IF(Tabela131241015[[#This Row],[Diagnóstico]]="Não Prenha ",Tabela133914[[#This Row],[Vaca]],"-")</f>
        <v>-</v>
      </c>
      <c r="AF334" s="162"/>
      <c r="AG334" s="162"/>
      <c r="AH334" s="162"/>
      <c r="AI334" s="162"/>
      <c r="AJ334" s="162"/>
      <c r="AK334" s="162">
        <f>Tabela133914[[#This Row],[Categoria]]</f>
        <v>0</v>
      </c>
      <c r="AL334" s="162"/>
      <c r="AM334" s="162"/>
      <c r="AN334" s="162"/>
      <c r="AO334" s="162"/>
      <c r="AP334" s="150" t="str">
        <f t="shared" si="17"/>
        <v/>
      </c>
    </row>
    <row r="335" spans="1:42" s="144" customFormat="1" ht="16.5" x14ac:dyDescent="0.25">
      <c r="A335" s="159"/>
      <c r="B335" s="157"/>
      <c r="C335" s="158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50" t="str">
        <f t="shared" si="15"/>
        <v/>
      </c>
      <c r="P335" s="157"/>
      <c r="Q335" s="158" t="str">
        <f>IF(Tabela133914[[#This Row],[Diagnóstico]]="Não Prenha",Tabela133914[[#This Row],[Vaca]],"-")</f>
        <v>-</v>
      </c>
      <c r="R335" s="162" t="str">
        <f>IF(Tabela133914[[#This Row],[Diagnóstico]]="Não Prenha",Tabela133914[[#This Row],[E.C.C DG]],"-")</f>
        <v>-</v>
      </c>
      <c r="S335" s="162"/>
      <c r="T335" s="162" t="str">
        <f>IF(Tabela133914[[#This Row],[Diagnóstico]]="Não Prenha",Tabela133914[[#This Row],[E.C.C. IA]],"-")</f>
        <v>-</v>
      </c>
      <c r="U335" s="162" t="str">
        <f>IF(Tabela133914[[#This Row],[Diagnóstico]]="Não Prenha",Tabela133914[[#This Row],[Raça IA]],"-")</f>
        <v>-</v>
      </c>
      <c r="V335" s="162"/>
      <c r="W335" s="162">
        <f>Tabela133914[[#This Row],[Categoria]]</f>
        <v>0</v>
      </c>
      <c r="X335" s="162"/>
      <c r="Y335" s="162"/>
      <c r="Z335" s="162"/>
      <c r="AA335" s="162"/>
      <c r="AB335" s="150" t="str">
        <f t="shared" si="16"/>
        <v/>
      </c>
      <c r="AD335" s="157"/>
      <c r="AE335" s="158" t="str">
        <f>IF(Tabela131241015[[#This Row],[Diagnóstico]]="Não Prenha ",Tabela133914[[#This Row],[Vaca]],"-")</f>
        <v>-</v>
      </c>
      <c r="AF335" s="162"/>
      <c r="AG335" s="162"/>
      <c r="AH335" s="162"/>
      <c r="AI335" s="162"/>
      <c r="AJ335" s="162"/>
      <c r="AK335" s="162">
        <f>Tabela133914[[#This Row],[Categoria]]</f>
        <v>0</v>
      </c>
      <c r="AL335" s="162"/>
      <c r="AM335" s="162"/>
      <c r="AN335" s="162"/>
      <c r="AO335" s="162"/>
      <c r="AP335" s="150" t="str">
        <f t="shared" si="17"/>
        <v/>
      </c>
    </row>
    <row r="336" spans="1:42" s="144" customFormat="1" ht="16.5" x14ac:dyDescent="0.25">
      <c r="A336" s="159"/>
      <c r="B336" s="157"/>
      <c r="C336" s="158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50" t="str">
        <f t="shared" si="15"/>
        <v/>
      </c>
      <c r="P336" s="157"/>
      <c r="Q336" s="158" t="str">
        <f>IF(Tabela133914[[#This Row],[Diagnóstico]]="Não Prenha",Tabela133914[[#This Row],[Vaca]],"-")</f>
        <v>-</v>
      </c>
      <c r="R336" s="162" t="str">
        <f>IF(Tabela133914[[#This Row],[Diagnóstico]]="Não Prenha",Tabela133914[[#This Row],[E.C.C DG]],"-")</f>
        <v>-</v>
      </c>
      <c r="S336" s="162"/>
      <c r="T336" s="162" t="str">
        <f>IF(Tabela133914[[#This Row],[Diagnóstico]]="Não Prenha",Tabela133914[[#This Row],[E.C.C. IA]],"-")</f>
        <v>-</v>
      </c>
      <c r="U336" s="162" t="str">
        <f>IF(Tabela133914[[#This Row],[Diagnóstico]]="Não Prenha",Tabela133914[[#This Row],[Raça IA]],"-")</f>
        <v>-</v>
      </c>
      <c r="V336" s="162"/>
      <c r="W336" s="162">
        <f>Tabela133914[[#This Row],[Categoria]]</f>
        <v>0</v>
      </c>
      <c r="X336" s="162"/>
      <c r="Y336" s="162"/>
      <c r="Z336" s="162"/>
      <c r="AA336" s="162"/>
      <c r="AB336" s="150" t="str">
        <f t="shared" si="16"/>
        <v/>
      </c>
      <c r="AD336" s="157"/>
      <c r="AE336" s="158" t="str">
        <f>IF(Tabela131241015[[#This Row],[Diagnóstico]]="Não Prenha ",Tabela133914[[#This Row],[Vaca]],"-")</f>
        <v>-</v>
      </c>
      <c r="AF336" s="162"/>
      <c r="AG336" s="162"/>
      <c r="AH336" s="162"/>
      <c r="AI336" s="162"/>
      <c r="AJ336" s="162"/>
      <c r="AK336" s="162">
        <f>Tabela133914[[#This Row],[Categoria]]</f>
        <v>0</v>
      </c>
      <c r="AL336" s="162"/>
      <c r="AM336" s="162"/>
      <c r="AN336" s="162"/>
      <c r="AO336" s="162"/>
      <c r="AP336" s="150" t="str">
        <f t="shared" si="17"/>
        <v/>
      </c>
    </row>
    <row r="337" spans="1:42" s="144" customFormat="1" ht="16.5" x14ac:dyDescent="0.25">
      <c r="A337" s="159"/>
      <c r="B337" s="157"/>
      <c r="C337" s="158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50" t="str">
        <f t="shared" si="15"/>
        <v/>
      </c>
      <c r="P337" s="157"/>
      <c r="Q337" s="158" t="str">
        <f>IF(Tabela133914[[#This Row],[Diagnóstico]]="Não Prenha",Tabela133914[[#This Row],[Vaca]],"-")</f>
        <v>-</v>
      </c>
      <c r="R337" s="162" t="str">
        <f>IF(Tabela133914[[#This Row],[Diagnóstico]]="Não Prenha",Tabela133914[[#This Row],[E.C.C DG]],"-")</f>
        <v>-</v>
      </c>
      <c r="S337" s="162"/>
      <c r="T337" s="162" t="str">
        <f>IF(Tabela133914[[#This Row],[Diagnóstico]]="Não Prenha",Tabela133914[[#This Row],[E.C.C. IA]],"-")</f>
        <v>-</v>
      </c>
      <c r="U337" s="162" t="str">
        <f>IF(Tabela133914[[#This Row],[Diagnóstico]]="Não Prenha",Tabela133914[[#This Row],[Raça IA]],"-")</f>
        <v>-</v>
      </c>
      <c r="V337" s="162"/>
      <c r="W337" s="162">
        <f>Tabela133914[[#This Row],[Categoria]]</f>
        <v>0</v>
      </c>
      <c r="X337" s="162"/>
      <c r="Y337" s="162"/>
      <c r="Z337" s="162"/>
      <c r="AA337" s="162"/>
      <c r="AB337" s="150" t="str">
        <f t="shared" si="16"/>
        <v/>
      </c>
      <c r="AD337" s="157"/>
      <c r="AE337" s="158" t="str">
        <f>IF(Tabela131241015[[#This Row],[Diagnóstico]]="Não Prenha ",Tabela133914[[#This Row],[Vaca]],"-")</f>
        <v>-</v>
      </c>
      <c r="AF337" s="162"/>
      <c r="AG337" s="162"/>
      <c r="AH337" s="162"/>
      <c r="AI337" s="162"/>
      <c r="AJ337" s="162"/>
      <c r="AK337" s="162">
        <f>Tabela133914[[#This Row],[Categoria]]</f>
        <v>0</v>
      </c>
      <c r="AL337" s="162"/>
      <c r="AM337" s="162"/>
      <c r="AN337" s="162"/>
      <c r="AO337" s="162"/>
      <c r="AP337" s="150" t="str">
        <f t="shared" si="17"/>
        <v/>
      </c>
    </row>
    <row r="338" spans="1:42" s="144" customFormat="1" ht="16.5" x14ac:dyDescent="0.25">
      <c r="A338" s="159"/>
      <c r="B338" s="157"/>
      <c r="C338" s="158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50" t="str">
        <f t="shared" si="15"/>
        <v/>
      </c>
      <c r="P338" s="157"/>
      <c r="Q338" s="158" t="str">
        <f>IF(Tabela133914[[#This Row],[Diagnóstico]]="Não Prenha",Tabela133914[[#This Row],[Vaca]],"-")</f>
        <v>-</v>
      </c>
      <c r="R338" s="162" t="str">
        <f>IF(Tabela133914[[#This Row],[Diagnóstico]]="Não Prenha",Tabela133914[[#This Row],[E.C.C DG]],"-")</f>
        <v>-</v>
      </c>
      <c r="S338" s="162"/>
      <c r="T338" s="162" t="str">
        <f>IF(Tabela133914[[#This Row],[Diagnóstico]]="Não Prenha",Tabela133914[[#This Row],[E.C.C. IA]],"-")</f>
        <v>-</v>
      </c>
      <c r="U338" s="162" t="str">
        <f>IF(Tabela133914[[#This Row],[Diagnóstico]]="Não Prenha",Tabela133914[[#This Row],[Raça IA]],"-")</f>
        <v>-</v>
      </c>
      <c r="V338" s="162"/>
      <c r="W338" s="162">
        <f>Tabela133914[[#This Row],[Categoria]]</f>
        <v>0</v>
      </c>
      <c r="X338" s="162"/>
      <c r="Y338" s="162"/>
      <c r="Z338" s="162"/>
      <c r="AA338" s="162"/>
      <c r="AB338" s="150" t="str">
        <f t="shared" si="16"/>
        <v/>
      </c>
      <c r="AD338" s="157"/>
      <c r="AE338" s="158" t="str">
        <f>IF(Tabela131241015[[#This Row],[Diagnóstico]]="Não Prenha ",Tabela133914[[#This Row],[Vaca]],"-")</f>
        <v>-</v>
      </c>
      <c r="AF338" s="162"/>
      <c r="AG338" s="162"/>
      <c r="AH338" s="162"/>
      <c r="AI338" s="162"/>
      <c r="AJ338" s="162"/>
      <c r="AK338" s="162">
        <f>Tabela133914[[#This Row],[Categoria]]</f>
        <v>0</v>
      </c>
      <c r="AL338" s="162"/>
      <c r="AM338" s="162"/>
      <c r="AN338" s="162"/>
      <c r="AO338" s="162"/>
      <c r="AP338" s="150" t="str">
        <f t="shared" si="17"/>
        <v/>
      </c>
    </row>
    <row r="339" spans="1:42" s="144" customFormat="1" ht="16.5" x14ac:dyDescent="0.25">
      <c r="A339" s="159"/>
      <c r="B339" s="157"/>
      <c r="C339" s="158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50" t="str">
        <f t="shared" si="15"/>
        <v/>
      </c>
      <c r="P339" s="157"/>
      <c r="Q339" s="158" t="str">
        <f>IF(Tabela133914[[#This Row],[Diagnóstico]]="Não Prenha",Tabela133914[[#This Row],[Vaca]],"-")</f>
        <v>-</v>
      </c>
      <c r="R339" s="162" t="str">
        <f>IF(Tabela133914[[#This Row],[Diagnóstico]]="Não Prenha",Tabela133914[[#This Row],[E.C.C DG]],"-")</f>
        <v>-</v>
      </c>
      <c r="S339" s="162"/>
      <c r="T339" s="162" t="str">
        <f>IF(Tabela133914[[#This Row],[Diagnóstico]]="Não Prenha",Tabela133914[[#This Row],[E.C.C. IA]],"-")</f>
        <v>-</v>
      </c>
      <c r="U339" s="162" t="str">
        <f>IF(Tabela133914[[#This Row],[Diagnóstico]]="Não Prenha",Tabela133914[[#This Row],[Raça IA]],"-")</f>
        <v>-</v>
      </c>
      <c r="V339" s="162"/>
      <c r="W339" s="162">
        <f>Tabela133914[[#This Row],[Categoria]]</f>
        <v>0</v>
      </c>
      <c r="X339" s="162"/>
      <c r="Y339" s="162"/>
      <c r="Z339" s="162"/>
      <c r="AA339" s="162"/>
      <c r="AB339" s="150" t="str">
        <f t="shared" si="16"/>
        <v/>
      </c>
      <c r="AD339" s="157"/>
      <c r="AE339" s="158" t="str">
        <f>IF(Tabela131241015[[#This Row],[Diagnóstico]]="Não Prenha ",Tabela133914[[#This Row],[Vaca]],"-")</f>
        <v>-</v>
      </c>
      <c r="AF339" s="162"/>
      <c r="AG339" s="162"/>
      <c r="AH339" s="162"/>
      <c r="AI339" s="162"/>
      <c r="AJ339" s="162"/>
      <c r="AK339" s="162">
        <f>Tabela133914[[#This Row],[Categoria]]</f>
        <v>0</v>
      </c>
      <c r="AL339" s="162"/>
      <c r="AM339" s="162"/>
      <c r="AN339" s="162"/>
      <c r="AO339" s="162"/>
      <c r="AP339" s="150" t="str">
        <f t="shared" si="17"/>
        <v/>
      </c>
    </row>
    <row r="340" spans="1:42" s="144" customFormat="1" ht="16.5" x14ac:dyDescent="0.25">
      <c r="A340" s="159"/>
      <c r="B340" s="157"/>
      <c r="C340" s="158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50" t="str">
        <f t="shared" si="15"/>
        <v/>
      </c>
      <c r="P340" s="157"/>
      <c r="Q340" s="158" t="str">
        <f>IF(Tabela133914[[#This Row],[Diagnóstico]]="Não Prenha",Tabela133914[[#This Row],[Vaca]],"-")</f>
        <v>-</v>
      </c>
      <c r="R340" s="162" t="str">
        <f>IF(Tabela133914[[#This Row],[Diagnóstico]]="Não Prenha",Tabela133914[[#This Row],[E.C.C DG]],"-")</f>
        <v>-</v>
      </c>
      <c r="S340" s="162"/>
      <c r="T340" s="162" t="str">
        <f>IF(Tabela133914[[#This Row],[Diagnóstico]]="Não Prenha",Tabela133914[[#This Row],[E.C.C. IA]],"-")</f>
        <v>-</v>
      </c>
      <c r="U340" s="162" t="str">
        <f>IF(Tabela133914[[#This Row],[Diagnóstico]]="Não Prenha",Tabela133914[[#This Row],[Raça IA]],"-")</f>
        <v>-</v>
      </c>
      <c r="V340" s="162"/>
      <c r="W340" s="162">
        <f>Tabela133914[[#This Row],[Categoria]]</f>
        <v>0</v>
      </c>
      <c r="X340" s="162"/>
      <c r="Y340" s="162"/>
      <c r="Z340" s="162"/>
      <c r="AA340" s="162"/>
      <c r="AB340" s="150" t="str">
        <f t="shared" si="16"/>
        <v/>
      </c>
      <c r="AD340" s="157"/>
      <c r="AE340" s="158" t="str">
        <f>IF(Tabela131241015[[#This Row],[Diagnóstico]]="Não Prenha ",Tabela133914[[#This Row],[Vaca]],"-")</f>
        <v>-</v>
      </c>
      <c r="AF340" s="162"/>
      <c r="AG340" s="162"/>
      <c r="AH340" s="162"/>
      <c r="AI340" s="162"/>
      <c r="AJ340" s="162"/>
      <c r="AK340" s="162">
        <f>Tabela133914[[#This Row],[Categoria]]</f>
        <v>0</v>
      </c>
      <c r="AL340" s="162"/>
      <c r="AM340" s="162"/>
      <c r="AN340" s="162"/>
      <c r="AO340" s="162"/>
      <c r="AP340" s="150" t="str">
        <f t="shared" si="17"/>
        <v/>
      </c>
    </row>
    <row r="341" spans="1:42" s="144" customFormat="1" ht="16.5" x14ac:dyDescent="0.25">
      <c r="A341" s="159"/>
      <c r="B341" s="157"/>
      <c r="C341" s="158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50" t="str">
        <f t="shared" si="15"/>
        <v/>
      </c>
      <c r="P341" s="157"/>
      <c r="Q341" s="158" t="str">
        <f>IF(Tabela133914[[#This Row],[Diagnóstico]]="Não Prenha",Tabela133914[[#This Row],[Vaca]],"-")</f>
        <v>-</v>
      </c>
      <c r="R341" s="162" t="str">
        <f>IF(Tabela133914[[#This Row],[Diagnóstico]]="Não Prenha",Tabela133914[[#This Row],[E.C.C DG]],"-")</f>
        <v>-</v>
      </c>
      <c r="S341" s="162"/>
      <c r="T341" s="162" t="str">
        <f>IF(Tabela133914[[#This Row],[Diagnóstico]]="Não Prenha",Tabela133914[[#This Row],[E.C.C. IA]],"-")</f>
        <v>-</v>
      </c>
      <c r="U341" s="162" t="str">
        <f>IF(Tabela133914[[#This Row],[Diagnóstico]]="Não Prenha",Tabela133914[[#This Row],[Raça IA]],"-")</f>
        <v>-</v>
      </c>
      <c r="V341" s="162"/>
      <c r="W341" s="162">
        <f>Tabela133914[[#This Row],[Categoria]]</f>
        <v>0</v>
      </c>
      <c r="X341" s="162"/>
      <c r="Y341" s="162"/>
      <c r="Z341" s="162"/>
      <c r="AA341" s="162"/>
      <c r="AB341" s="150" t="str">
        <f t="shared" si="16"/>
        <v/>
      </c>
      <c r="AD341" s="157"/>
      <c r="AE341" s="158" t="str">
        <f>IF(Tabela131241015[[#This Row],[Diagnóstico]]="Não Prenha ",Tabela133914[[#This Row],[Vaca]],"-")</f>
        <v>-</v>
      </c>
      <c r="AF341" s="162"/>
      <c r="AG341" s="162"/>
      <c r="AH341" s="162"/>
      <c r="AI341" s="162"/>
      <c r="AJ341" s="162"/>
      <c r="AK341" s="162">
        <f>Tabela133914[[#This Row],[Categoria]]</f>
        <v>0</v>
      </c>
      <c r="AL341" s="162"/>
      <c r="AM341" s="162"/>
      <c r="AN341" s="162"/>
      <c r="AO341" s="162"/>
      <c r="AP341" s="150" t="str">
        <f t="shared" si="17"/>
        <v/>
      </c>
    </row>
    <row r="342" spans="1:42" s="144" customFormat="1" ht="16.5" x14ac:dyDescent="0.25">
      <c r="A342" s="159"/>
      <c r="B342" s="157"/>
      <c r="C342" s="158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50" t="str">
        <f t="shared" si="15"/>
        <v/>
      </c>
      <c r="P342" s="157"/>
      <c r="Q342" s="158" t="str">
        <f>IF(Tabela133914[[#This Row],[Diagnóstico]]="Não Prenha",Tabela133914[[#This Row],[Vaca]],"-")</f>
        <v>-</v>
      </c>
      <c r="R342" s="162" t="str">
        <f>IF(Tabela133914[[#This Row],[Diagnóstico]]="Não Prenha",Tabela133914[[#This Row],[E.C.C DG]],"-")</f>
        <v>-</v>
      </c>
      <c r="S342" s="162"/>
      <c r="T342" s="162" t="str">
        <f>IF(Tabela133914[[#This Row],[Diagnóstico]]="Não Prenha",Tabela133914[[#This Row],[E.C.C. IA]],"-")</f>
        <v>-</v>
      </c>
      <c r="U342" s="162" t="str">
        <f>IF(Tabela133914[[#This Row],[Diagnóstico]]="Não Prenha",Tabela133914[[#This Row],[Raça IA]],"-")</f>
        <v>-</v>
      </c>
      <c r="V342" s="162"/>
      <c r="W342" s="162">
        <f>Tabela133914[[#This Row],[Categoria]]</f>
        <v>0</v>
      </c>
      <c r="X342" s="162"/>
      <c r="Y342" s="162"/>
      <c r="Z342" s="162"/>
      <c r="AA342" s="162"/>
      <c r="AB342" s="150" t="str">
        <f t="shared" si="16"/>
        <v/>
      </c>
      <c r="AD342" s="157"/>
      <c r="AE342" s="158" t="str">
        <f>IF(Tabela131241015[[#This Row],[Diagnóstico]]="Não Prenha ",Tabela133914[[#This Row],[Vaca]],"-")</f>
        <v>-</v>
      </c>
      <c r="AF342" s="162"/>
      <c r="AG342" s="162"/>
      <c r="AH342" s="162"/>
      <c r="AI342" s="162"/>
      <c r="AJ342" s="162"/>
      <c r="AK342" s="162">
        <f>Tabela133914[[#This Row],[Categoria]]</f>
        <v>0</v>
      </c>
      <c r="AL342" s="162"/>
      <c r="AM342" s="162"/>
      <c r="AN342" s="162"/>
      <c r="AO342" s="162"/>
      <c r="AP342" s="150" t="str">
        <f t="shared" si="17"/>
        <v/>
      </c>
    </row>
    <row r="343" spans="1:42" s="144" customFormat="1" ht="16.5" x14ac:dyDescent="0.25">
      <c r="A343" s="159"/>
      <c r="B343" s="157"/>
      <c r="C343" s="158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50" t="str">
        <f t="shared" si="15"/>
        <v/>
      </c>
      <c r="P343" s="157"/>
      <c r="Q343" s="158" t="str">
        <f>IF(Tabela133914[[#This Row],[Diagnóstico]]="Não Prenha",Tabela133914[[#This Row],[Vaca]],"-")</f>
        <v>-</v>
      </c>
      <c r="R343" s="162" t="str">
        <f>IF(Tabela133914[[#This Row],[Diagnóstico]]="Não Prenha",Tabela133914[[#This Row],[E.C.C DG]],"-")</f>
        <v>-</v>
      </c>
      <c r="S343" s="162"/>
      <c r="T343" s="162" t="str">
        <f>IF(Tabela133914[[#This Row],[Diagnóstico]]="Não Prenha",Tabela133914[[#This Row],[E.C.C. IA]],"-")</f>
        <v>-</v>
      </c>
      <c r="U343" s="162" t="str">
        <f>IF(Tabela133914[[#This Row],[Diagnóstico]]="Não Prenha",Tabela133914[[#This Row],[Raça IA]],"-")</f>
        <v>-</v>
      </c>
      <c r="V343" s="162"/>
      <c r="W343" s="162">
        <f>Tabela133914[[#This Row],[Categoria]]</f>
        <v>0</v>
      </c>
      <c r="X343" s="162"/>
      <c r="Y343" s="162"/>
      <c r="Z343" s="162"/>
      <c r="AA343" s="162"/>
      <c r="AB343" s="150" t="str">
        <f t="shared" si="16"/>
        <v/>
      </c>
      <c r="AD343" s="157"/>
      <c r="AE343" s="158" t="str">
        <f>IF(Tabela131241015[[#This Row],[Diagnóstico]]="Não Prenha ",Tabela133914[[#This Row],[Vaca]],"-")</f>
        <v>-</v>
      </c>
      <c r="AF343" s="162"/>
      <c r="AG343" s="162"/>
      <c r="AH343" s="162"/>
      <c r="AI343" s="162"/>
      <c r="AJ343" s="162"/>
      <c r="AK343" s="162">
        <f>Tabela133914[[#This Row],[Categoria]]</f>
        <v>0</v>
      </c>
      <c r="AL343" s="162"/>
      <c r="AM343" s="162"/>
      <c r="AN343" s="162"/>
      <c r="AO343" s="162"/>
      <c r="AP343" s="150" t="str">
        <f t="shared" si="17"/>
        <v/>
      </c>
    </row>
    <row r="344" spans="1:42" s="144" customFormat="1" ht="16.5" x14ac:dyDescent="0.25">
      <c r="A344" s="159"/>
      <c r="B344" s="157"/>
      <c r="C344" s="158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50" t="str">
        <f t="shared" si="15"/>
        <v/>
      </c>
      <c r="P344" s="157"/>
      <c r="Q344" s="158" t="str">
        <f>IF(Tabela133914[[#This Row],[Diagnóstico]]="Não Prenha",Tabela133914[[#This Row],[Vaca]],"-")</f>
        <v>-</v>
      </c>
      <c r="R344" s="162" t="str">
        <f>IF(Tabela133914[[#This Row],[Diagnóstico]]="Não Prenha",Tabela133914[[#This Row],[E.C.C DG]],"-")</f>
        <v>-</v>
      </c>
      <c r="S344" s="162"/>
      <c r="T344" s="162" t="str">
        <f>IF(Tabela133914[[#This Row],[Diagnóstico]]="Não Prenha",Tabela133914[[#This Row],[E.C.C. IA]],"-")</f>
        <v>-</v>
      </c>
      <c r="U344" s="162" t="str">
        <f>IF(Tabela133914[[#This Row],[Diagnóstico]]="Não Prenha",Tabela133914[[#This Row],[Raça IA]],"-")</f>
        <v>-</v>
      </c>
      <c r="V344" s="162"/>
      <c r="W344" s="162">
        <f>Tabela133914[[#This Row],[Categoria]]</f>
        <v>0</v>
      </c>
      <c r="X344" s="162"/>
      <c r="Y344" s="162"/>
      <c r="Z344" s="162"/>
      <c r="AA344" s="162"/>
      <c r="AB344" s="150" t="str">
        <f t="shared" si="16"/>
        <v/>
      </c>
      <c r="AD344" s="157"/>
      <c r="AE344" s="158" t="str">
        <f>IF(Tabela131241015[[#This Row],[Diagnóstico]]="Não Prenha ",Tabela133914[[#This Row],[Vaca]],"-")</f>
        <v>-</v>
      </c>
      <c r="AF344" s="162"/>
      <c r="AG344" s="162"/>
      <c r="AH344" s="162"/>
      <c r="AI344" s="162"/>
      <c r="AJ344" s="162"/>
      <c r="AK344" s="162">
        <f>Tabela133914[[#This Row],[Categoria]]</f>
        <v>0</v>
      </c>
      <c r="AL344" s="162"/>
      <c r="AM344" s="162"/>
      <c r="AN344" s="162"/>
      <c r="AO344" s="162"/>
      <c r="AP344" s="150" t="str">
        <f t="shared" si="17"/>
        <v/>
      </c>
    </row>
    <row r="345" spans="1:42" s="144" customFormat="1" ht="16.5" x14ac:dyDescent="0.25">
      <c r="A345" s="159"/>
      <c r="B345" s="157"/>
      <c r="C345" s="158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50" t="str">
        <f t="shared" si="15"/>
        <v/>
      </c>
      <c r="P345" s="157"/>
      <c r="Q345" s="158" t="str">
        <f>IF(Tabela133914[[#This Row],[Diagnóstico]]="Não Prenha",Tabela133914[[#This Row],[Vaca]],"-")</f>
        <v>-</v>
      </c>
      <c r="R345" s="162" t="str">
        <f>IF(Tabela133914[[#This Row],[Diagnóstico]]="Não Prenha",Tabela133914[[#This Row],[E.C.C DG]],"-")</f>
        <v>-</v>
      </c>
      <c r="S345" s="162"/>
      <c r="T345" s="162" t="str">
        <f>IF(Tabela133914[[#This Row],[Diagnóstico]]="Não Prenha",Tabela133914[[#This Row],[E.C.C. IA]],"-")</f>
        <v>-</v>
      </c>
      <c r="U345" s="162" t="str">
        <f>IF(Tabela133914[[#This Row],[Diagnóstico]]="Não Prenha",Tabela133914[[#This Row],[Raça IA]],"-")</f>
        <v>-</v>
      </c>
      <c r="V345" s="162"/>
      <c r="W345" s="162">
        <f>Tabela133914[[#This Row],[Categoria]]</f>
        <v>0</v>
      </c>
      <c r="X345" s="162"/>
      <c r="Y345" s="162"/>
      <c r="Z345" s="162"/>
      <c r="AA345" s="162"/>
      <c r="AB345" s="150" t="str">
        <f t="shared" si="16"/>
        <v/>
      </c>
      <c r="AD345" s="157"/>
      <c r="AE345" s="158" t="str">
        <f>IF(Tabela131241015[[#This Row],[Diagnóstico]]="Não Prenha ",Tabela133914[[#This Row],[Vaca]],"-")</f>
        <v>-</v>
      </c>
      <c r="AF345" s="162"/>
      <c r="AG345" s="162"/>
      <c r="AH345" s="162"/>
      <c r="AI345" s="162"/>
      <c r="AJ345" s="162"/>
      <c r="AK345" s="162">
        <f>Tabela133914[[#This Row],[Categoria]]</f>
        <v>0</v>
      </c>
      <c r="AL345" s="162"/>
      <c r="AM345" s="162"/>
      <c r="AN345" s="162"/>
      <c r="AO345" s="162"/>
      <c r="AP345" s="150" t="str">
        <f t="shared" si="17"/>
        <v/>
      </c>
    </row>
    <row r="346" spans="1:42" s="144" customFormat="1" ht="16.5" x14ac:dyDescent="0.25">
      <c r="A346" s="159"/>
      <c r="B346" s="157"/>
      <c r="C346" s="158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50" t="str">
        <f t="shared" si="15"/>
        <v/>
      </c>
      <c r="P346" s="157"/>
      <c r="Q346" s="158" t="str">
        <f>IF(Tabela133914[[#This Row],[Diagnóstico]]="Não Prenha",Tabela133914[[#This Row],[Vaca]],"-")</f>
        <v>-</v>
      </c>
      <c r="R346" s="162" t="str">
        <f>IF(Tabela133914[[#This Row],[Diagnóstico]]="Não Prenha",Tabela133914[[#This Row],[E.C.C DG]],"-")</f>
        <v>-</v>
      </c>
      <c r="S346" s="162"/>
      <c r="T346" s="162" t="str">
        <f>IF(Tabela133914[[#This Row],[Diagnóstico]]="Não Prenha",Tabela133914[[#This Row],[E.C.C. IA]],"-")</f>
        <v>-</v>
      </c>
      <c r="U346" s="162" t="str">
        <f>IF(Tabela133914[[#This Row],[Diagnóstico]]="Não Prenha",Tabela133914[[#This Row],[Raça IA]],"-")</f>
        <v>-</v>
      </c>
      <c r="V346" s="162"/>
      <c r="W346" s="162">
        <f>Tabela133914[[#This Row],[Categoria]]</f>
        <v>0</v>
      </c>
      <c r="X346" s="162"/>
      <c r="Y346" s="162"/>
      <c r="Z346" s="162"/>
      <c r="AA346" s="162"/>
      <c r="AB346" s="150" t="str">
        <f t="shared" si="16"/>
        <v/>
      </c>
      <c r="AD346" s="157"/>
      <c r="AE346" s="158" t="str">
        <f>IF(Tabela131241015[[#This Row],[Diagnóstico]]="Não Prenha ",Tabela133914[[#This Row],[Vaca]],"-")</f>
        <v>-</v>
      </c>
      <c r="AF346" s="162"/>
      <c r="AG346" s="162"/>
      <c r="AH346" s="162"/>
      <c r="AI346" s="162"/>
      <c r="AJ346" s="162"/>
      <c r="AK346" s="162">
        <f>Tabela133914[[#This Row],[Categoria]]</f>
        <v>0</v>
      </c>
      <c r="AL346" s="162"/>
      <c r="AM346" s="162"/>
      <c r="AN346" s="162"/>
      <c r="AO346" s="162"/>
      <c r="AP346" s="150" t="str">
        <f t="shared" si="17"/>
        <v/>
      </c>
    </row>
    <row r="347" spans="1:42" s="144" customFormat="1" ht="16.5" x14ac:dyDescent="0.25">
      <c r="A347" s="159"/>
      <c r="B347" s="157"/>
      <c r="C347" s="158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50" t="str">
        <f t="shared" si="15"/>
        <v/>
      </c>
      <c r="P347" s="157"/>
      <c r="Q347" s="158" t="str">
        <f>IF(Tabela133914[[#This Row],[Diagnóstico]]="Não Prenha",Tabela133914[[#This Row],[Vaca]],"-")</f>
        <v>-</v>
      </c>
      <c r="R347" s="162" t="str">
        <f>IF(Tabela133914[[#This Row],[Diagnóstico]]="Não Prenha",Tabela133914[[#This Row],[E.C.C DG]],"-")</f>
        <v>-</v>
      </c>
      <c r="S347" s="162"/>
      <c r="T347" s="162" t="str">
        <f>IF(Tabela133914[[#This Row],[Diagnóstico]]="Não Prenha",Tabela133914[[#This Row],[E.C.C. IA]],"-")</f>
        <v>-</v>
      </c>
      <c r="U347" s="162" t="str">
        <f>IF(Tabela133914[[#This Row],[Diagnóstico]]="Não Prenha",Tabela133914[[#This Row],[Raça IA]],"-")</f>
        <v>-</v>
      </c>
      <c r="V347" s="162"/>
      <c r="W347" s="162">
        <f>Tabela133914[[#This Row],[Categoria]]</f>
        <v>0</v>
      </c>
      <c r="X347" s="162"/>
      <c r="Y347" s="162"/>
      <c r="Z347" s="162"/>
      <c r="AA347" s="162"/>
      <c r="AB347" s="150" t="str">
        <f t="shared" si="16"/>
        <v/>
      </c>
      <c r="AD347" s="157"/>
      <c r="AE347" s="158" t="str">
        <f>IF(Tabela131241015[[#This Row],[Diagnóstico]]="Não Prenha ",Tabela133914[[#This Row],[Vaca]],"-")</f>
        <v>-</v>
      </c>
      <c r="AF347" s="162"/>
      <c r="AG347" s="162"/>
      <c r="AH347" s="162"/>
      <c r="AI347" s="162"/>
      <c r="AJ347" s="162"/>
      <c r="AK347" s="162">
        <f>Tabela133914[[#This Row],[Categoria]]</f>
        <v>0</v>
      </c>
      <c r="AL347" s="162"/>
      <c r="AM347" s="162"/>
      <c r="AN347" s="162"/>
      <c r="AO347" s="162"/>
      <c r="AP347" s="150" t="str">
        <f t="shared" si="17"/>
        <v/>
      </c>
    </row>
    <row r="348" spans="1:42" s="144" customFormat="1" ht="16.5" x14ac:dyDescent="0.25">
      <c r="A348" s="159"/>
      <c r="B348" s="157"/>
      <c r="C348" s="158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50" t="str">
        <f t="shared" si="15"/>
        <v/>
      </c>
      <c r="P348" s="157"/>
      <c r="Q348" s="158" t="str">
        <f>IF(Tabela133914[[#This Row],[Diagnóstico]]="Não Prenha",Tabela133914[[#This Row],[Vaca]],"-")</f>
        <v>-</v>
      </c>
      <c r="R348" s="162" t="str">
        <f>IF(Tabela133914[[#This Row],[Diagnóstico]]="Não Prenha",Tabela133914[[#This Row],[E.C.C DG]],"-")</f>
        <v>-</v>
      </c>
      <c r="S348" s="162"/>
      <c r="T348" s="162" t="str">
        <f>IF(Tabela133914[[#This Row],[Diagnóstico]]="Não Prenha",Tabela133914[[#This Row],[E.C.C. IA]],"-")</f>
        <v>-</v>
      </c>
      <c r="U348" s="162" t="str">
        <f>IF(Tabela133914[[#This Row],[Diagnóstico]]="Não Prenha",Tabela133914[[#This Row],[Raça IA]],"-")</f>
        <v>-</v>
      </c>
      <c r="V348" s="162"/>
      <c r="W348" s="162">
        <f>Tabela133914[[#This Row],[Categoria]]</f>
        <v>0</v>
      </c>
      <c r="X348" s="162"/>
      <c r="Y348" s="162"/>
      <c r="Z348" s="162"/>
      <c r="AA348" s="162"/>
      <c r="AB348" s="150" t="str">
        <f t="shared" si="16"/>
        <v/>
      </c>
      <c r="AD348" s="157"/>
      <c r="AE348" s="158" t="str">
        <f>IF(Tabela131241015[[#This Row],[Diagnóstico]]="Não Prenha ",Tabela133914[[#This Row],[Vaca]],"-")</f>
        <v>-</v>
      </c>
      <c r="AF348" s="162"/>
      <c r="AG348" s="162"/>
      <c r="AH348" s="162"/>
      <c r="AI348" s="162"/>
      <c r="AJ348" s="162"/>
      <c r="AK348" s="162">
        <f>Tabela133914[[#This Row],[Categoria]]</f>
        <v>0</v>
      </c>
      <c r="AL348" s="162"/>
      <c r="AM348" s="162"/>
      <c r="AN348" s="162"/>
      <c r="AO348" s="162"/>
      <c r="AP348" s="150" t="str">
        <f t="shared" si="17"/>
        <v/>
      </c>
    </row>
    <row r="349" spans="1:42" s="144" customFormat="1" ht="16.5" x14ac:dyDescent="0.25">
      <c r="A349" s="159"/>
      <c r="B349" s="157"/>
      <c r="C349" s="158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50" t="str">
        <f t="shared" si="15"/>
        <v/>
      </c>
      <c r="P349" s="157"/>
      <c r="Q349" s="158" t="str">
        <f>IF(Tabela133914[[#This Row],[Diagnóstico]]="Não Prenha",Tabela133914[[#This Row],[Vaca]],"-")</f>
        <v>-</v>
      </c>
      <c r="R349" s="162" t="str">
        <f>IF(Tabela133914[[#This Row],[Diagnóstico]]="Não Prenha",Tabela133914[[#This Row],[E.C.C DG]],"-")</f>
        <v>-</v>
      </c>
      <c r="S349" s="162"/>
      <c r="T349" s="162" t="str">
        <f>IF(Tabela133914[[#This Row],[Diagnóstico]]="Não Prenha",Tabela133914[[#This Row],[E.C.C. IA]],"-")</f>
        <v>-</v>
      </c>
      <c r="U349" s="162" t="str">
        <f>IF(Tabela133914[[#This Row],[Diagnóstico]]="Não Prenha",Tabela133914[[#This Row],[Raça IA]],"-")</f>
        <v>-</v>
      </c>
      <c r="V349" s="162"/>
      <c r="W349" s="162">
        <f>Tabela133914[[#This Row],[Categoria]]</f>
        <v>0</v>
      </c>
      <c r="X349" s="162"/>
      <c r="Y349" s="162"/>
      <c r="Z349" s="162"/>
      <c r="AA349" s="162"/>
      <c r="AB349" s="150" t="str">
        <f t="shared" si="16"/>
        <v/>
      </c>
      <c r="AD349" s="157"/>
      <c r="AE349" s="158" t="str">
        <f>IF(Tabela131241015[[#This Row],[Diagnóstico]]="Não Prenha ",Tabela133914[[#This Row],[Vaca]],"-")</f>
        <v>-</v>
      </c>
      <c r="AF349" s="162"/>
      <c r="AG349" s="162"/>
      <c r="AH349" s="162"/>
      <c r="AI349" s="162"/>
      <c r="AJ349" s="162"/>
      <c r="AK349" s="162">
        <f>Tabela133914[[#This Row],[Categoria]]</f>
        <v>0</v>
      </c>
      <c r="AL349" s="162"/>
      <c r="AM349" s="162"/>
      <c r="AN349" s="162"/>
      <c r="AO349" s="162"/>
      <c r="AP349" s="150" t="str">
        <f t="shared" si="17"/>
        <v/>
      </c>
    </row>
    <row r="350" spans="1:42" s="144" customFormat="1" ht="16.5" x14ac:dyDescent="0.25">
      <c r="A350" s="159"/>
      <c r="B350" s="157"/>
      <c r="C350" s="158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50" t="str">
        <f t="shared" si="15"/>
        <v/>
      </c>
      <c r="P350" s="157"/>
      <c r="Q350" s="158" t="str">
        <f>IF(Tabela133914[[#This Row],[Diagnóstico]]="Não Prenha",Tabela133914[[#This Row],[Vaca]],"-")</f>
        <v>-</v>
      </c>
      <c r="R350" s="162" t="str">
        <f>IF(Tabela133914[[#This Row],[Diagnóstico]]="Não Prenha",Tabela133914[[#This Row],[E.C.C DG]],"-")</f>
        <v>-</v>
      </c>
      <c r="S350" s="162"/>
      <c r="T350" s="162" t="str">
        <f>IF(Tabela133914[[#This Row],[Diagnóstico]]="Não Prenha",Tabela133914[[#This Row],[E.C.C. IA]],"-")</f>
        <v>-</v>
      </c>
      <c r="U350" s="162" t="str">
        <f>IF(Tabela133914[[#This Row],[Diagnóstico]]="Não Prenha",Tabela133914[[#This Row],[Raça IA]],"-")</f>
        <v>-</v>
      </c>
      <c r="V350" s="162"/>
      <c r="W350" s="162">
        <f>Tabela133914[[#This Row],[Categoria]]</f>
        <v>0</v>
      </c>
      <c r="X350" s="162"/>
      <c r="Y350" s="162"/>
      <c r="Z350" s="162"/>
      <c r="AA350" s="162"/>
      <c r="AB350" s="150" t="str">
        <f t="shared" si="16"/>
        <v/>
      </c>
      <c r="AD350" s="157"/>
      <c r="AE350" s="158" t="str">
        <f>IF(Tabela131241015[[#This Row],[Diagnóstico]]="Não Prenha ",Tabela133914[[#This Row],[Vaca]],"-")</f>
        <v>-</v>
      </c>
      <c r="AF350" s="162"/>
      <c r="AG350" s="162"/>
      <c r="AH350" s="162"/>
      <c r="AI350" s="162"/>
      <c r="AJ350" s="162"/>
      <c r="AK350" s="162">
        <f>Tabela133914[[#This Row],[Categoria]]</f>
        <v>0</v>
      </c>
      <c r="AL350" s="162"/>
      <c r="AM350" s="162"/>
      <c r="AN350" s="162"/>
      <c r="AO350" s="162"/>
      <c r="AP350" s="150" t="str">
        <f t="shared" si="17"/>
        <v/>
      </c>
    </row>
    <row r="351" spans="1:42" s="144" customFormat="1" ht="16.5" x14ac:dyDescent="0.25">
      <c r="A351" s="159"/>
      <c r="B351" s="157"/>
      <c r="C351" s="158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50" t="str">
        <f t="shared" si="15"/>
        <v/>
      </c>
      <c r="P351" s="157"/>
      <c r="Q351" s="158" t="str">
        <f>IF(Tabela133914[[#This Row],[Diagnóstico]]="Não Prenha",Tabela133914[[#This Row],[Vaca]],"-")</f>
        <v>-</v>
      </c>
      <c r="R351" s="162" t="str">
        <f>IF(Tabela133914[[#This Row],[Diagnóstico]]="Não Prenha",Tabela133914[[#This Row],[E.C.C DG]],"-")</f>
        <v>-</v>
      </c>
      <c r="S351" s="162"/>
      <c r="T351" s="162" t="str">
        <f>IF(Tabela133914[[#This Row],[Diagnóstico]]="Não Prenha",Tabela133914[[#This Row],[E.C.C. IA]],"-")</f>
        <v>-</v>
      </c>
      <c r="U351" s="162" t="str">
        <f>IF(Tabela133914[[#This Row],[Diagnóstico]]="Não Prenha",Tabela133914[[#This Row],[Raça IA]],"-")</f>
        <v>-</v>
      </c>
      <c r="V351" s="162"/>
      <c r="W351" s="162">
        <f>Tabela133914[[#This Row],[Categoria]]</f>
        <v>0</v>
      </c>
      <c r="X351" s="162"/>
      <c r="Y351" s="162"/>
      <c r="Z351" s="162"/>
      <c r="AA351" s="162"/>
      <c r="AB351" s="150" t="str">
        <f t="shared" si="16"/>
        <v/>
      </c>
      <c r="AD351" s="157"/>
      <c r="AE351" s="158" t="str">
        <f>IF(Tabela131241015[[#This Row],[Diagnóstico]]="Não Prenha ",Tabela133914[[#This Row],[Vaca]],"-")</f>
        <v>-</v>
      </c>
      <c r="AF351" s="162"/>
      <c r="AG351" s="162"/>
      <c r="AH351" s="162"/>
      <c r="AI351" s="162"/>
      <c r="AJ351" s="162"/>
      <c r="AK351" s="162">
        <f>Tabela133914[[#This Row],[Categoria]]</f>
        <v>0</v>
      </c>
      <c r="AL351" s="162"/>
      <c r="AM351" s="162"/>
      <c r="AN351" s="162"/>
      <c r="AO351" s="162"/>
      <c r="AP351" s="150" t="str">
        <f t="shared" si="17"/>
        <v/>
      </c>
    </row>
    <row r="352" spans="1:42" s="144" customFormat="1" ht="16.5" x14ac:dyDescent="0.25">
      <c r="A352" s="159"/>
      <c r="B352" s="157"/>
      <c r="C352" s="158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50" t="str">
        <f t="shared" si="15"/>
        <v/>
      </c>
      <c r="P352" s="157"/>
      <c r="Q352" s="158" t="str">
        <f>IF(Tabela133914[[#This Row],[Diagnóstico]]="Não Prenha",Tabela133914[[#This Row],[Vaca]],"-")</f>
        <v>-</v>
      </c>
      <c r="R352" s="162" t="str">
        <f>IF(Tabela133914[[#This Row],[Diagnóstico]]="Não Prenha",Tabela133914[[#This Row],[E.C.C DG]],"-")</f>
        <v>-</v>
      </c>
      <c r="S352" s="162"/>
      <c r="T352" s="162" t="str">
        <f>IF(Tabela133914[[#This Row],[Diagnóstico]]="Não Prenha",Tabela133914[[#This Row],[E.C.C. IA]],"-")</f>
        <v>-</v>
      </c>
      <c r="U352" s="162" t="str">
        <f>IF(Tabela133914[[#This Row],[Diagnóstico]]="Não Prenha",Tabela133914[[#This Row],[Raça IA]],"-")</f>
        <v>-</v>
      </c>
      <c r="V352" s="162"/>
      <c r="W352" s="162">
        <f>Tabela133914[[#This Row],[Categoria]]</f>
        <v>0</v>
      </c>
      <c r="X352" s="162"/>
      <c r="Y352" s="162"/>
      <c r="Z352" s="162"/>
      <c r="AA352" s="162"/>
      <c r="AB352" s="150" t="str">
        <f t="shared" si="16"/>
        <v/>
      </c>
      <c r="AD352" s="157"/>
      <c r="AE352" s="158" t="str">
        <f>IF(Tabela131241015[[#This Row],[Diagnóstico]]="Não Prenha ",Tabela133914[[#This Row],[Vaca]],"-")</f>
        <v>-</v>
      </c>
      <c r="AF352" s="162"/>
      <c r="AG352" s="162"/>
      <c r="AH352" s="162"/>
      <c r="AI352" s="162"/>
      <c r="AJ352" s="162"/>
      <c r="AK352" s="162">
        <f>Tabela133914[[#This Row],[Categoria]]</f>
        <v>0</v>
      </c>
      <c r="AL352" s="162"/>
      <c r="AM352" s="162"/>
      <c r="AN352" s="162"/>
      <c r="AO352" s="162"/>
      <c r="AP352" s="150" t="str">
        <f t="shared" si="17"/>
        <v/>
      </c>
    </row>
    <row r="353" spans="1:42" s="144" customFormat="1" ht="16.5" x14ac:dyDescent="0.25">
      <c r="A353" s="159"/>
      <c r="B353" s="157"/>
      <c r="C353" s="158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50" t="str">
        <f t="shared" si="15"/>
        <v/>
      </c>
      <c r="P353" s="157"/>
      <c r="Q353" s="158" t="str">
        <f>IF(Tabela133914[[#This Row],[Diagnóstico]]="Não Prenha",Tabela133914[[#This Row],[Vaca]],"-")</f>
        <v>-</v>
      </c>
      <c r="R353" s="162" t="str">
        <f>IF(Tabela133914[[#This Row],[Diagnóstico]]="Não Prenha",Tabela133914[[#This Row],[E.C.C DG]],"-")</f>
        <v>-</v>
      </c>
      <c r="S353" s="162"/>
      <c r="T353" s="162" t="str">
        <f>IF(Tabela133914[[#This Row],[Diagnóstico]]="Não Prenha",Tabela133914[[#This Row],[E.C.C. IA]],"-")</f>
        <v>-</v>
      </c>
      <c r="U353" s="162" t="str">
        <f>IF(Tabela133914[[#This Row],[Diagnóstico]]="Não Prenha",Tabela133914[[#This Row],[Raça IA]],"-")</f>
        <v>-</v>
      </c>
      <c r="V353" s="162"/>
      <c r="W353" s="162">
        <f>Tabela133914[[#This Row],[Categoria]]</f>
        <v>0</v>
      </c>
      <c r="X353" s="162"/>
      <c r="Y353" s="162"/>
      <c r="Z353" s="162"/>
      <c r="AA353" s="162"/>
      <c r="AB353" s="150" t="str">
        <f t="shared" si="16"/>
        <v/>
      </c>
      <c r="AD353" s="157"/>
      <c r="AE353" s="158" t="str">
        <f>IF(Tabela131241015[[#This Row],[Diagnóstico]]="Não Prenha ",Tabela133914[[#This Row],[Vaca]],"-")</f>
        <v>-</v>
      </c>
      <c r="AF353" s="162"/>
      <c r="AG353" s="162"/>
      <c r="AH353" s="162"/>
      <c r="AI353" s="162"/>
      <c r="AJ353" s="162"/>
      <c r="AK353" s="162">
        <f>Tabela133914[[#This Row],[Categoria]]</f>
        <v>0</v>
      </c>
      <c r="AL353" s="162"/>
      <c r="AM353" s="162"/>
      <c r="AN353" s="162"/>
      <c r="AO353" s="162"/>
      <c r="AP353" s="150" t="str">
        <f t="shared" si="17"/>
        <v/>
      </c>
    </row>
    <row r="354" spans="1:42" s="144" customFormat="1" ht="16.5" x14ac:dyDescent="0.25">
      <c r="A354" s="159"/>
      <c r="B354" s="157"/>
      <c r="C354" s="158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50" t="str">
        <f t="shared" si="15"/>
        <v/>
      </c>
      <c r="P354" s="157"/>
      <c r="Q354" s="158" t="str">
        <f>IF(Tabela133914[[#This Row],[Diagnóstico]]="Não Prenha",Tabela133914[[#This Row],[Vaca]],"-")</f>
        <v>-</v>
      </c>
      <c r="R354" s="162" t="str">
        <f>IF(Tabela133914[[#This Row],[Diagnóstico]]="Não Prenha",Tabela133914[[#This Row],[E.C.C DG]],"-")</f>
        <v>-</v>
      </c>
      <c r="S354" s="162"/>
      <c r="T354" s="162" t="str">
        <f>IF(Tabela133914[[#This Row],[Diagnóstico]]="Não Prenha",Tabela133914[[#This Row],[E.C.C. IA]],"-")</f>
        <v>-</v>
      </c>
      <c r="U354" s="162" t="str">
        <f>IF(Tabela133914[[#This Row],[Diagnóstico]]="Não Prenha",Tabela133914[[#This Row],[Raça IA]],"-")</f>
        <v>-</v>
      </c>
      <c r="V354" s="162"/>
      <c r="W354" s="162">
        <f>Tabela133914[[#This Row],[Categoria]]</f>
        <v>0</v>
      </c>
      <c r="X354" s="162"/>
      <c r="Y354" s="162"/>
      <c r="Z354" s="162"/>
      <c r="AA354" s="162"/>
      <c r="AB354" s="150" t="str">
        <f t="shared" si="16"/>
        <v/>
      </c>
      <c r="AD354" s="157"/>
      <c r="AE354" s="158" t="str">
        <f>IF(Tabela131241015[[#This Row],[Diagnóstico]]="Não Prenha ",Tabela133914[[#This Row],[Vaca]],"-")</f>
        <v>-</v>
      </c>
      <c r="AF354" s="162"/>
      <c r="AG354" s="162"/>
      <c r="AH354" s="162"/>
      <c r="AI354" s="162"/>
      <c r="AJ354" s="162"/>
      <c r="AK354" s="162">
        <f>Tabela133914[[#This Row],[Categoria]]</f>
        <v>0</v>
      </c>
      <c r="AL354" s="162"/>
      <c r="AM354" s="162"/>
      <c r="AN354" s="162"/>
      <c r="AO354" s="162"/>
      <c r="AP354" s="150" t="str">
        <f t="shared" si="17"/>
        <v/>
      </c>
    </row>
    <row r="355" spans="1:42" s="144" customFormat="1" ht="16.5" x14ac:dyDescent="0.25">
      <c r="A355" s="159"/>
      <c r="B355" s="157"/>
      <c r="C355" s="158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50" t="str">
        <f t="shared" si="15"/>
        <v/>
      </c>
      <c r="P355" s="157"/>
      <c r="Q355" s="158" t="str">
        <f>IF(Tabela133914[[#This Row],[Diagnóstico]]="Não Prenha",Tabela133914[[#This Row],[Vaca]],"-")</f>
        <v>-</v>
      </c>
      <c r="R355" s="162" t="str">
        <f>IF(Tabela133914[[#This Row],[Diagnóstico]]="Não Prenha",Tabela133914[[#This Row],[E.C.C DG]],"-")</f>
        <v>-</v>
      </c>
      <c r="S355" s="162"/>
      <c r="T355" s="162" t="str">
        <f>IF(Tabela133914[[#This Row],[Diagnóstico]]="Não Prenha",Tabela133914[[#This Row],[E.C.C. IA]],"-")</f>
        <v>-</v>
      </c>
      <c r="U355" s="162" t="str">
        <f>IF(Tabela133914[[#This Row],[Diagnóstico]]="Não Prenha",Tabela133914[[#This Row],[Raça IA]],"-")</f>
        <v>-</v>
      </c>
      <c r="V355" s="162"/>
      <c r="W355" s="162">
        <f>Tabela133914[[#This Row],[Categoria]]</f>
        <v>0</v>
      </c>
      <c r="X355" s="162"/>
      <c r="Y355" s="162"/>
      <c r="Z355" s="162"/>
      <c r="AA355" s="162"/>
      <c r="AB355" s="150" t="str">
        <f t="shared" si="16"/>
        <v/>
      </c>
      <c r="AD355" s="157"/>
      <c r="AE355" s="158" t="str">
        <f>IF(Tabela131241015[[#This Row],[Diagnóstico]]="Não Prenha ",Tabela133914[[#This Row],[Vaca]],"-")</f>
        <v>-</v>
      </c>
      <c r="AF355" s="162"/>
      <c r="AG355" s="162"/>
      <c r="AH355" s="162"/>
      <c r="AI355" s="162"/>
      <c r="AJ355" s="162"/>
      <c r="AK355" s="162">
        <f>Tabela133914[[#This Row],[Categoria]]</f>
        <v>0</v>
      </c>
      <c r="AL355" s="162"/>
      <c r="AM355" s="162"/>
      <c r="AN355" s="162"/>
      <c r="AO355" s="162"/>
      <c r="AP355" s="150" t="str">
        <f t="shared" si="17"/>
        <v/>
      </c>
    </row>
    <row r="356" spans="1:42" s="144" customFormat="1" ht="16.5" x14ac:dyDescent="0.25">
      <c r="A356" s="159"/>
      <c r="B356" s="157"/>
      <c r="C356" s="158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50" t="str">
        <f t="shared" si="15"/>
        <v/>
      </c>
      <c r="P356" s="157"/>
      <c r="Q356" s="158" t="str">
        <f>IF(Tabela133914[[#This Row],[Diagnóstico]]="Não Prenha",Tabela133914[[#This Row],[Vaca]],"-")</f>
        <v>-</v>
      </c>
      <c r="R356" s="162" t="str">
        <f>IF(Tabela133914[[#This Row],[Diagnóstico]]="Não Prenha",Tabela133914[[#This Row],[E.C.C DG]],"-")</f>
        <v>-</v>
      </c>
      <c r="S356" s="162"/>
      <c r="T356" s="162" t="str">
        <f>IF(Tabela133914[[#This Row],[Diagnóstico]]="Não Prenha",Tabela133914[[#This Row],[E.C.C. IA]],"-")</f>
        <v>-</v>
      </c>
      <c r="U356" s="162" t="str">
        <f>IF(Tabela133914[[#This Row],[Diagnóstico]]="Não Prenha",Tabela133914[[#This Row],[Raça IA]],"-")</f>
        <v>-</v>
      </c>
      <c r="V356" s="162"/>
      <c r="W356" s="162">
        <f>Tabela133914[[#This Row],[Categoria]]</f>
        <v>0</v>
      </c>
      <c r="X356" s="162"/>
      <c r="Y356" s="162"/>
      <c r="Z356" s="162"/>
      <c r="AA356" s="162"/>
      <c r="AB356" s="150" t="str">
        <f t="shared" si="16"/>
        <v/>
      </c>
      <c r="AD356" s="157"/>
      <c r="AE356" s="158" t="str">
        <f>IF(Tabela131241015[[#This Row],[Diagnóstico]]="Não Prenha ",Tabela133914[[#This Row],[Vaca]],"-")</f>
        <v>-</v>
      </c>
      <c r="AF356" s="162"/>
      <c r="AG356" s="162"/>
      <c r="AH356" s="162"/>
      <c r="AI356" s="162"/>
      <c r="AJ356" s="162"/>
      <c r="AK356" s="162">
        <f>Tabela133914[[#This Row],[Categoria]]</f>
        <v>0</v>
      </c>
      <c r="AL356" s="162"/>
      <c r="AM356" s="162"/>
      <c r="AN356" s="162"/>
      <c r="AO356" s="162"/>
      <c r="AP356" s="150" t="str">
        <f t="shared" si="17"/>
        <v/>
      </c>
    </row>
    <row r="357" spans="1:42" s="144" customFormat="1" ht="16.5" x14ac:dyDescent="0.25">
      <c r="A357" s="159"/>
      <c r="B357" s="157"/>
      <c r="C357" s="158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50" t="str">
        <f t="shared" si="15"/>
        <v/>
      </c>
      <c r="P357" s="157"/>
      <c r="Q357" s="158" t="str">
        <f>IF(Tabela133914[[#This Row],[Diagnóstico]]="Não Prenha",Tabela133914[[#This Row],[Vaca]],"-")</f>
        <v>-</v>
      </c>
      <c r="R357" s="162" t="str">
        <f>IF(Tabela133914[[#This Row],[Diagnóstico]]="Não Prenha",Tabela133914[[#This Row],[E.C.C DG]],"-")</f>
        <v>-</v>
      </c>
      <c r="S357" s="162"/>
      <c r="T357" s="162" t="str">
        <f>IF(Tabela133914[[#This Row],[Diagnóstico]]="Não Prenha",Tabela133914[[#This Row],[E.C.C. IA]],"-")</f>
        <v>-</v>
      </c>
      <c r="U357" s="162" t="str">
        <f>IF(Tabela133914[[#This Row],[Diagnóstico]]="Não Prenha",Tabela133914[[#This Row],[Raça IA]],"-")</f>
        <v>-</v>
      </c>
      <c r="V357" s="162"/>
      <c r="W357" s="162">
        <f>Tabela133914[[#This Row],[Categoria]]</f>
        <v>0</v>
      </c>
      <c r="X357" s="162"/>
      <c r="Y357" s="162"/>
      <c r="Z357" s="162"/>
      <c r="AA357" s="162"/>
      <c r="AB357" s="150" t="str">
        <f t="shared" si="16"/>
        <v/>
      </c>
      <c r="AD357" s="157"/>
      <c r="AE357" s="158" t="str">
        <f>IF(Tabela131241015[[#This Row],[Diagnóstico]]="Não Prenha ",Tabela133914[[#This Row],[Vaca]],"-")</f>
        <v>-</v>
      </c>
      <c r="AF357" s="162"/>
      <c r="AG357" s="162"/>
      <c r="AH357" s="162"/>
      <c r="AI357" s="162"/>
      <c r="AJ357" s="162"/>
      <c r="AK357" s="162">
        <f>Tabela133914[[#This Row],[Categoria]]</f>
        <v>0</v>
      </c>
      <c r="AL357" s="162"/>
      <c r="AM357" s="162"/>
      <c r="AN357" s="162"/>
      <c r="AO357" s="162"/>
      <c r="AP357" s="150" t="str">
        <f t="shared" si="17"/>
        <v/>
      </c>
    </row>
    <row r="358" spans="1:42" s="144" customFormat="1" ht="16.5" x14ac:dyDescent="0.25">
      <c r="A358" s="159"/>
      <c r="B358" s="157"/>
      <c r="C358" s="158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50" t="str">
        <f t="shared" si="15"/>
        <v/>
      </c>
      <c r="P358" s="157"/>
      <c r="Q358" s="158" t="str">
        <f>IF(Tabela133914[[#This Row],[Diagnóstico]]="Não Prenha",Tabela133914[[#This Row],[Vaca]],"-")</f>
        <v>-</v>
      </c>
      <c r="R358" s="162" t="str">
        <f>IF(Tabela133914[[#This Row],[Diagnóstico]]="Não Prenha",Tabela133914[[#This Row],[E.C.C DG]],"-")</f>
        <v>-</v>
      </c>
      <c r="S358" s="162"/>
      <c r="T358" s="162" t="str">
        <f>IF(Tabela133914[[#This Row],[Diagnóstico]]="Não Prenha",Tabela133914[[#This Row],[E.C.C. IA]],"-")</f>
        <v>-</v>
      </c>
      <c r="U358" s="162" t="str">
        <f>IF(Tabela133914[[#This Row],[Diagnóstico]]="Não Prenha",Tabela133914[[#This Row],[Raça IA]],"-")</f>
        <v>-</v>
      </c>
      <c r="V358" s="162"/>
      <c r="W358" s="162">
        <f>Tabela133914[[#This Row],[Categoria]]</f>
        <v>0</v>
      </c>
      <c r="X358" s="162"/>
      <c r="Y358" s="162"/>
      <c r="Z358" s="162"/>
      <c r="AA358" s="162"/>
      <c r="AB358" s="150" t="str">
        <f t="shared" si="16"/>
        <v/>
      </c>
      <c r="AD358" s="157"/>
      <c r="AE358" s="158" t="str">
        <f>IF(Tabela131241015[[#This Row],[Diagnóstico]]="Não Prenha ",Tabela133914[[#This Row],[Vaca]],"-")</f>
        <v>-</v>
      </c>
      <c r="AF358" s="162"/>
      <c r="AG358" s="162"/>
      <c r="AH358" s="162"/>
      <c r="AI358" s="162"/>
      <c r="AJ358" s="162"/>
      <c r="AK358" s="162">
        <f>Tabela133914[[#This Row],[Categoria]]</f>
        <v>0</v>
      </c>
      <c r="AL358" s="162"/>
      <c r="AM358" s="162"/>
      <c r="AN358" s="162"/>
      <c r="AO358" s="162"/>
      <c r="AP358" s="150" t="str">
        <f t="shared" si="17"/>
        <v/>
      </c>
    </row>
    <row r="359" spans="1:42" s="144" customFormat="1" ht="16.5" x14ac:dyDescent="0.25">
      <c r="A359" s="159"/>
      <c r="B359" s="157"/>
      <c r="C359" s="158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50" t="str">
        <f t="shared" si="15"/>
        <v/>
      </c>
      <c r="P359" s="157"/>
      <c r="Q359" s="158" t="str">
        <f>IF(Tabela133914[[#This Row],[Diagnóstico]]="Não Prenha",Tabela133914[[#This Row],[Vaca]],"-")</f>
        <v>-</v>
      </c>
      <c r="R359" s="162" t="str">
        <f>IF(Tabela133914[[#This Row],[Diagnóstico]]="Não Prenha",Tabela133914[[#This Row],[E.C.C DG]],"-")</f>
        <v>-</v>
      </c>
      <c r="S359" s="162"/>
      <c r="T359" s="162" t="str">
        <f>IF(Tabela133914[[#This Row],[Diagnóstico]]="Não Prenha",Tabela133914[[#This Row],[E.C.C. IA]],"-")</f>
        <v>-</v>
      </c>
      <c r="U359" s="162" t="str">
        <f>IF(Tabela133914[[#This Row],[Diagnóstico]]="Não Prenha",Tabela133914[[#This Row],[Raça IA]],"-")</f>
        <v>-</v>
      </c>
      <c r="V359" s="162"/>
      <c r="W359" s="162">
        <f>Tabela133914[[#This Row],[Categoria]]</f>
        <v>0</v>
      </c>
      <c r="X359" s="162"/>
      <c r="Y359" s="162"/>
      <c r="Z359" s="162"/>
      <c r="AA359" s="162"/>
      <c r="AB359" s="150" t="str">
        <f t="shared" si="16"/>
        <v/>
      </c>
      <c r="AD359" s="157"/>
      <c r="AE359" s="158" t="str">
        <f>IF(Tabela131241015[[#This Row],[Diagnóstico]]="Não Prenha ",Tabela133914[[#This Row],[Vaca]],"-")</f>
        <v>-</v>
      </c>
      <c r="AF359" s="162"/>
      <c r="AG359" s="162"/>
      <c r="AH359" s="162"/>
      <c r="AI359" s="162"/>
      <c r="AJ359" s="162"/>
      <c r="AK359" s="162">
        <f>Tabela133914[[#This Row],[Categoria]]</f>
        <v>0</v>
      </c>
      <c r="AL359" s="162"/>
      <c r="AM359" s="162"/>
      <c r="AN359" s="162"/>
      <c r="AO359" s="162"/>
      <c r="AP359" s="150" t="str">
        <f t="shared" si="17"/>
        <v/>
      </c>
    </row>
    <row r="360" spans="1:42" s="144" customFormat="1" ht="16.5" x14ac:dyDescent="0.25">
      <c r="A360" s="159"/>
      <c r="B360" s="157"/>
      <c r="C360" s="158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50" t="str">
        <f t="shared" si="15"/>
        <v/>
      </c>
      <c r="P360" s="157"/>
      <c r="Q360" s="158" t="str">
        <f>IF(Tabela133914[[#This Row],[Diagnóstico]]="Não Prenha",Tabela133914[[#This Row],[Vaca]],"-")</f>
        <v>-</v>
      </c>
      <c r="R360" s="162" t="str">
        <f>IF(Tabela133914[[#This Row],[Diagnóstico]]="Não Prenha",Tabela133914[[#This Row],[E.C.C DG]],"-")</f>
        <v>-</v>
      </c>
      <c r="S360" s="162"/>
      <c r="T360" s="162" t="str">
        <f>IF(Tabela133914[[#This Row],[Diagnóstico]]="Não Prenha",Tabela133914[[#This Row],[E.C.C. IA]],"-")</f>
        <v>-</v>
      </c>
      <c r="U360" s="162" t="str">
        <f>IF(Tabela133914[[#This Row],[Diagnóstico]]="Não Prenha",Tabela133914[[#This Row],[Raça IA]],"-")</f>
        <v>-</v>
      </c>
      <c r="V360" s="162"/>
      <c r="W360" s="162">
        <f>Tabela133914[[#This Row],[Categoria]]</f>
        <v>0</v>
      </c>
      <c r="X360" s="162"/>
      <c r="Y360" s="162"/>
      <c r="Z360" s="162"/>
      <c r="AA360" s="162"/>
      <c r="AB360" s="150" t="str">
        <f t="shared" si="16"/>
        <v/>
      </c>
      <c r="AD360" s="157"/>
      <c r="AE360" s="158" t="str">
        <f>IF(Tabela131241015[[#This Row],[Diagnóstico]]="Não Prenha ",Tabela133914[[#This Row],[Vaca]],"-")</f>
        <v>-</v>
      </c>
      <c r="AF360" s="162"/>
      <c r="AG360" s="162"/>
      <c r="AH360" s="162"/>
      <c r="AI360" s="162"/>
      <c r="AJ360" s="162"/>
      <c r="AK360" s="162">
        <f>Tabela133914[[#This Row],[Categoria]]</f>
        <v>0</v>
      </c>
      <c r="AL360" s="162"/>
      <c r="AM360" s="162"/>
      <c r="AN360" s="162"/>
      <c r="AO360" s="162"/>
      <c r="AP360" s="150" t="str">
        <f t="shared" si="17"/>
        <v/>
      </c>
    </row>
    <row r="361" spans="1:42" s="144" customFormat="1" ht="16.5" x14ac:dyDescent="0.25">
      <c r="A361" s="159"/>
      <c r="B361" s="157"/>
      <c r="C361" s="158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50" t="str">
        <f t="shared" si="15"/>
        <v/>
      </c>
      <c r="P361" s="157"/>
      <c r="Q361" s="158" t="str">
        <f>IF(Tabela133914[[#This Row],[Diagnóstico]]="Não Prenha",Tabela133914[[#This Row],[Vaca]],"-")</f>
        <v>-</v>
      </c>
      <c r="R361" s="162" t="str">
        <f>IF(Tabela133914[[#This Row],[Diagnóstico]]="Não Prenha",Tabela133914[[#This Row],[E.C.C DG]],"-")</f>
        <v>-</v>
      </c>
      <c r="S361" s="162"/>
      <c r="T361" s="162" t="str">
        <f>IF(Tabela133914[[#This Row],[Diagnóstico]]="Não Prenha",Tabela133914[[#This Row],[E.C.C. IA]],"-")</f>
        <v>-</v>
      </c>
      <c r="U361" s="162" t="str">
        <f>IF(Tabela133914[[#This Row],[Diagnóstico]]="Não Prenha",Tabela133914[[#This Row],[Raça IA]],"-")</f>
        <v>-</v>
      </c>
      <c r="V361" s="162"/>
      <c r="W361" s="162">
        <f>Tabela133914[[#This Row],[Categoria]]</f>
        <v>0</v>
      </c>
      <c r="X361" s="162"/>
      <c r="Y361" s="162"/>
      <c r="Z361" s="162"/>
      <c r="AA361" s="162"/>
      <c r="AB361" s="150" t="str">
        <f t="shared" si="16"/>
        <v/>
      </c>
      <c r="AD361" s="157"/>
      <c r="AE361" s="158" t="str">
        <f>IF(Tabela131241015[[#This Row],[Diagnóstico]]="Não Prenha ",Tabela133914[[#This Row],[Vaca]],"-")</f>
        <v>-</v>
      </c>
      <c r="AF361" s="162"/>
      <c r="AG361" s="162"/>
      <c r="AH361" s="162"/>
      <c r="AI361" s="162"/>
      <c r="AJ361" s="162"/>
      <c r="AK361" s="162">
        <f>Tabela133914[[#This Row],[Categoria]]</f>
        <v>0</v>
      </c>
      <c r="AL361" s="162"/>
      <c r="AM361" s="162"/>
      <c r="AN361" s="162"/>
      <c r="AO361" s="162"/>
      <c r="AP361" s="150" t="str">
        <f t="shared" si="17"/>
        <v/>
      </c>
    </row>
    <row r="362" spans="1:42" s="144" customFormat="1" ht="16.5" x14ac:dyDescent="0.25">
      <c r="A362" s="159"/>
      <c r="B362" s="157"/>
      <c r="C362" s="158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50" t="str">
        <f t="shared" si="15"/>
        <v/>
      </c>
      <c r="P362" s="157"/>
      <c r="Q362" s="158" t="str">
        <f>IF(Tabela133914[[#This Row],[Diagnóstico]]="Não Prenha",Tabela133914[[#This Row],[Vaca]],"-")</f>
        <v>-</v>
      </c>
      <c r="R362" s="162" t="str">
        <f>IF(Tabela133914[[#This Row],[Diagnóstico]]="Não Prenha",Tabela133914[[#This Row],[E.C.C DG]],"-")</f>
        <v>-</v>
      </c>
      <c r="S362" s="162"/>
      <c r="T362" s="162" t="str">
        <f>IF(Tabela133914[[#This Row],[Diagnóstico]]="Não Prenha",Tabela133914[[#This Row],[E.C.C. IA]],"-")</f>
        <v>-</v>
      </c>
      <c r="U362" s="162" t="str">
        <f>IF(Tabela133914[[#This Row],[Diagnóstico]]="Não Prenha",Tabela133914[[#This Row],[Raça IA]],"-")</f>
        <v>-</v>
      </c>
      <c r="V362" s="162"/>
      <c r="W362" s="162">
        <f>Tabela133914[[#This Row],[Categoria]]</f>
        <v>0</v>
      </c>
      <c r="X362" s="162"/>
      <c r="Y362" s="162"/>
      <c r="Z362" s="162"/>
      <c r="AA362" s="162"/>
      <c r="AB362" s="150" t="str">
        <f t="shared" si="16"/>
        <v/>
      </c>
      <c r="AD362" s="157"/>
      <c r="AE362" s="158" t="str">
        <f>IF(Tabela131241015[[#This Row],[Diagnóstico]]="Não Prenha ",Tabela133914[[#This Row],[Vaca]],"-")</f>
        <v>-</v>
      </c>
      <c r="AF362" s="162"/>
      <c r="AG362" s="162"/>
      <c r="AH362" s="162"/>
      <c r="AI362" s="162"/>
      <c r="AJ362" s="162"/>
      <c r="AK362" s="162">
        <f>Tabela133914[[#This Row],[Categoria]]</f>
        <v>0</v>
      </c>
      <c r="AL362" s="162"/>
      <c r="AM362" s="162"/>
      <c r="AN362" s="162"/>
      <c r="AO362" s="162"/>
      <c r="AP362" s="150" t="str">
        <f t="shared" si="17"/>
        <v/>
      </c>
    </row>
    <row r="363" spans="1:42" s="144" customFormat="1" ht="16.5" x14ac:dyDescent="0.25">
      <c r="A363" s="159"/>
      <c r="B363" s="157"/>
      <c r="C363" s="158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50" t="str">
        <f t="shared" si="15"/>
        <v/>
      </c>
      <c r="P363" s="157"/>
      <c r="Q363" s="158" t="str">
        <f>IF(Tabela133914[[#This Row],[Diagnóstico]]="Não Prenha",Tabela133914[[#This Row],[Vaca]],"-")</f>
        <v>-</v>
      </c>
      <c r="R363" s="162" t="str">
        <f>IF(Tabela133914[[#This Row],[Diagnóstico]]="Não Prenha",Tabela133914[[#This Row],[E.C.C DG]],"-")</f>
        <v>-</v>
      </c>
      <c r="S363" s="162"/>
      <c r="T363" s="162" t="str">
        <f>IF(Tabela133914[[#This Row],[Diagnóstico]]="Não Prenha",Tabela133914[[#This Row],[E.C.C. IA]],"-")</f>
        <v>-</v>
      </c>
      <c r="U363" s="162" t="str">
        <f>IF(Tabela133914[[#This Row],[Diagnóstico]]="Não Prenha",Tabela133914[[#This Row],[Raça IA]],"-")</f>
        <v>-</v>
      </c>
      <c r="V363" s="162"/>
      <c r="W363" s="162">
        <f>Tabela133914[[#This Row],[Categoria]]</f>
        <v>0</v>
      </c>
      <c r="X363" s="162"/>
      <c r="Y363" s="162"/>
      <c r="Z363" s="162"/>
      <c r="AA363" s="162"/>
      <c r="AB363" s="150" t="str">
        <f t="shared" si="16"/>
        <v/>
      </c>
      <c r="AD363" s="157"/>
      <c r="AE363" s="158" t="str">
        <f>IF(Tabela131241015[[#This Row],[Diagnóstico]]="Não Prenha ",Tabela133914[[#This Row],[Vaca]],"-")</f>
        <v>-</v>
      </c>
      <c r="AF363" s="162"/>
      <c r="AG363" s="162"/>
      <c r="AH363" s="162"/>
      <c r="AI363" s="162"/>
      <c r="AJ363" s="162"/>
      <c r="AK363" s="162">
        <f>Tabela133914[[#This Row],[Categoria]]</f>
        <v>0</v>
      </c>
      <c r="AL363" s="162"/>
      <c r="AM363" s="162"/>
      <c r="AN363" s="162"/>
      <c r="AO363" s="162"/>
      <c r="AP363" s="150" t="str">
        <f t="shared" si="17"/>
        <v/>
      </c>
    </row>
    <row r="364" spans="1:42" s="144" customFormat="1" ht="16.5" x14ac:dyDescent="0.25">
      <c r="A364" s="159"/>
      <c r="B364" s="157"/>
      <c r="C364" s="158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50" t="str">
        <f t="shared" si="15"/>
        <v/>
      </c>
      <c r="P364" s="157"/>
      <c r="Q364" s="158" t="str">
        <f>IF(Tabela133914[[#This Row],[Diagnóstico]]="Não Prenha",Tabela133914[[#This Row],[Vaca]],"-")</f>
        <v>-</v>
      </c>
      <c r="R364" s="162" t="str">
        <f>IF(Tabela133914[[#This Row],[Diagnóstico]]="Não Prenha",Tabela133914[[#This Row],[E.C.C DG]],"-")</f>
        <v>-</v>
      </c>
      <c r="S364" s="162"/>
      <c r="T364" s="162" t="str">
        <f>IF(Tabela133914[[#This Row],[Diagnóstico]]="Não Prenha",Tabela133914[[#This Row],[E.C.C. IA]],"-")</f>
        <v>-</v>
      </c>
      <c r="U364" s="162" t="str">
        <f>IF(Tabela133914[[#This Row],[Diagnóstico]]="Não Prenha",Tabela133914[[#This Row],[Raça IA]],"-")</f>
        <v>-</v>
      </c>
      <c r="V364" s="162"/>
      <c r="W364" s="162">
        <f>Tabela133914[[#This Row],[Categoria]]</f>
        <v>0</v>
      </c>
      <c r="X364" s="162"/>
      <c r="Y364" s="162"/>
      <c r="Z364" s="162"/>
      <c r="AA364" s="162"/>
      <c r="AB364" s="150" t="str">
        <f t="shared" si="16"/>
        <v/>
      </c>
      <c r="AD364" s="157"/>
      <c r="AE364" s="158" t="str">
        <f>IF(Tabela131241015[[#This Row],[Diagnóstico]]="Não Prenha ",Tabela133914[[#This Row],[Vaca]],"-")</f>
        <v>-</v>
      </c>
      <c r="AF364" s="162"/>
      <c r="AG364" s="162"/>
      <c r="AH364" s="162"/>
      <c r="AI364" s="162"/>
      <c r="AJ364" s="162"/>
      <c r="AK364" s="162">
        <f>Tabela133914[[#This Row],[Categoria]]</f>
        <v>0</v>
      </c>
      <c r="AL364" s="162"/>
      <c r="AM364" s="162"/>
      <c r="AN364" s="162"/>
      <c r="AO364" s="162"/>
      <c r="AP364" s="150" t="str">
        <f t="shared" si="17"/>
        <v/>
      </c>
    </row>
    <row r="365" spans="1:42" s="144" customFormat="1" ht="16.5" x14ac:dyDescent="0.25">
      <c r="A365" s="159"/>
      <c r="B365" s="157"/>
      <c r="C365" s="158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50" t="str">
        <f t="shared" si="15"/>
        <v/>
      </c>
      <c r="P365" s="157"/>
      <c r="Q365" s="158" t="str">
        <f>IF(Tabela133914[[#This Row],[Diagnóstico]]="Não Prenha",Tabela133914[[#This Row],[Vaca]],"-")</f>
        <v>-</v>
      </c>
      <c r="R365" s="162" t="str">
        <f>IF(Tabela133914[[#This Row],[Diagnóstico]]="Não Prenha",Tabela133914[[#This Row],[E.C.C DG]],"-")</f>
        <v>-</v>
      </c>
      <c r="S365" s="162"/>
      <c r="T365" s="162" t="str">
        <f>IF(Tabela133914[[#This Row],[Diagnóstico]]="Não Prenha",Tabela133914[[#This Row],[E.C.C. IA]],"-")</f>
        <v>-</v>
      </c>
      <c r="U365" s="162" t="str">
        <f>IF(Tabela133914[[#This Row],[Diagnóstico]]="Não Prenha",Tabela133914[[#This Row],[Raça IA]],"-")</f>
        <v>-</v>
      </c>
      <c r="V365" s="162"/>
      <c r="W365" s="162">
        <f>Tabela133914[[#This Row],[Categoria]]</f>
        <v>0</v>
      </c>
      <c r="X365" s="162"/>
      <c r="Y365" s="162"/>
      <c r="Z365" s="162"/>
      <c r="AA365" s="162"/>
      <c r="AB365" s="150" t="str">
        <f t="shared" si="16"/>
        <v/>
      </c>
      <c r="AD365" s="157"/>
      <c r="AE365" s="158" t="str">
        <f>IF(Tabela131241015[[#This Row],[Diagnóstico]]="Não Prenha ",Tabela133914[[#This Row],[Vaca]],"-")</f>
        <v>-</v>
      </c>
      <c r="AF365" s="162"/>
      <c r="AG365" s="162"/>
      <c r="AH365" s="162"/>
      <c r="AI365" s="162"/>
      <c r="AJ365" s="162"/>
      <c r="AK365" s="162">
        <f>Tabela133914[[#This Row],[Categoria]]</f>
        <v>0</v>
      </c>
      <c r="AL365" s="162"/>
      <c r="AM365" s="162"/>
      <c r="AN365" s="162"/>
      <c r="AO365" s="162"/>
      <c r="AP365" s="150" t="str">
        <f t="shared" si="17"/>
        <v/>
      </c>
    </row>
    <row r="366" spans="1:42" s="144" customFormat="1" ht="16.5" x14ac:dyDescent="0.25">
      <c r="A366" s="159"/>
      <c r="B366" s="157"/>
      <c r="C366" s="158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50" t="str">
        <f t="shared" si="15"/>
        <v/>
      </c>
      <c r="P366" s="157"/>
      <c r="Q366" s="158" t="str">
        <f>IF(Tabela133914[[#This Row],[Diagnóstico]]="Não Prenha",Tabela133914[[#This Row],[Vaca]],"-")</f>
        <v>-</v>
      </c>
      <c r="R366" s="162" t="str">
        <f>IF(Tabela133914[[#This Row],[Diagnóstico]]="Não Prenha",Tabela133914[[#This Row],[E.C.C DG]],"-")</f>
        <v>-</v>
      </c>
      <c r="S366" s="162"/>
      <c r="T366" s="162" t="str">
        <f>IF(Tabela133914[[#This Row],[Diagnóstico]]="Não Prenha",Tabela133914[[#This Row],[E.C.C. IA]],"-")</f>
        <v>-</v>
      </c>
      <c r="U366" s="162" t="str">
        <f>IF(Tabela133914[[#This Row],[Diagnóstico]]="Não Prenha",Tabela133914[[#This Row],[Raça IA]],"-")</f>
        <v>-</v>
      </c>
      <c r="V366" s="162"/>
      <c r="W366" s="162">
        <f>Tabela133914[[#This Row],[Categoria]]</f>
        <v>0</v>
      </c>
      <c r="X366" s="162"/>
      <c r="Y366" s="162"/>
      <c r="Z366" s="162"/>
      <c r="AA366" s="162"/>
      <c r="AB366" s="150" t="str">
        <f t="shared" si="16"/>
        <v/>
      </c>
      <c r="AD366" s="157"/>
      <c r="AE366" s="158" t="str">
        <f>IF(Tabela131241015[[#This Row],[Diagnóstico]]="Não Prenha ",Tabela133914[[#This Row],[Vaca]],"-")</f>
        <v>-</v>
      </c>
      <c r="AF366" s="162"/>
      <c r="AG366" s="162"/>
      <c r="AH366" s="162"/>
      <c r="AI366" s="162"/>
      <c r="AJ366" s="162"/>
      <c r="AK366" s="162">
        <f>Tabela133914[[#This Row],[Categoria]]</f>
        <v>0</v>
      </c>
      <c r="AL366" s="162"/>
      <c r="AM366" s="162"/>
      <c r="AN366" s="162"/>
      <c r="AO366" s="162"/>
      <c r="AP366" s="150" t="str">
        <f t="shared" si="17"/>
        <v/>
      </c>
    </row>
    <row r="367" spans="1:42" s="144" customFormat="1" ht="16.5" x14ac:dyDescent="0.25">
      <c r="A367" s="159"/>
      <c r="B367" s="157"/>
      <c r="C367" s="158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50" t="str">
        <f t="shared" si="15"/>
        <v/>
      </c>
      <c r="P367" s="157"/>
      <c r="Q367" s="158" t="str">
        <f>IF(Tabela133914[[#This Row],[Diagnóstico]]="Não Prenha",Tabela133914[[#This Row],[Vaca]],"-")</f>
        <v>-</v>
      </c>
      <c r="R367" s="162" t="str">
        <f>IF(Tabela133914[[#This Row],[Diagnóstico]]="Não Prenha",Tabela133914[[#This Row],[E.C.C DG]],"-")</f>
        <v>-</v>
      </c>
      <c r="S367" s="162"/>
      <c r="T367" s="162" t="str">
        <f>IF(Tabela133914[[#This Row],[Diagnóstico]]="Não Prenha",Tabela133914[[#This Row],[E.C.C. IA]],"-")</f>
        <v>-</v>
      </c>
      <c r="U367" s="162" t="str">
        <f>IF(Tabela133914[[#This Row],[Diagnóstico]]="Não Prenha",Tabela133914[[#This Row],[Raça IA]],"-")</f>
        <v>-</v>
      </c>
      <c r="V367" s="162"/>
      <c r="W367" s="162">
        <f>Tabela133914[[#This Row],[Categoria]]</f>
        <v>0</v>
      </c>
      <c r="X367" s="162"/>
      <c r="Y367" s="162"/>
      <c r="Z367" s="162"/>
      <c r="AA367" s="162"/>
      <c r="AB367" s="150" t="str">
        <f t="shared" si="16"/>
        <v/>
      </c>
      <c r="AD367" s="157"/>
      <c r="AE367" s="158" t="str">
        <f>IF(Tabela131241015[[#This Row],[Diagnóstico]]="Não Prenha ",Tabela133914[[#This Row],[Vaca]],"-")</f>
        <v>-</v>
      </c>
      <c r="AF367" s="162"/>
      <c r="AG367" s="162"/>
      <c r="AH367" s="162"/>
      <c r="AI367" s="162"/>
      <c r="AJ367" s="162"/>
      <c r="AK367" s="162">
        <f>Tabela133914[[#This Row],[Categoria]]</f>
        <v>0</v>
      </c>
      <c r="AL367" s="162"/>
      <c r="AM367" s="162"/>
      <c r="AN367" s="162"/>
      <c r="AO367" s="162"/>
      <c r="AP367" s="150" t="str">
        <f t="shared" si="17"/>
        <v/>
      </c>
    </row>
    <row r="368" spans="1:42" s="144" customFormat="1" ht="16.5" x14ac:dyDescent="0.25">
      <c r="A368" s="159"/>
      <c r="B368" s="157"/>
      <c r="C368" s="158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50" t="str">
        <f t="shared" si="15"/>
        <v/>
      </c>
      <c r="P368" s="157"/>
      <c r="Q368" s="158" t="str">
        <f>IF(Tabela133914[[#This Row],[Diagnóstico]]="Não Prenha",Tabela133914[[#This Row],[Vaca]],"-")</f>
        <v>-</v>
      </c>
      <c r="R368" s="162" t="str">
        <f>IF(Tabela133914[[#This Row],[Diagnóstico]]="Não Prenha",Tabela133914[[#This Row],[E.C.C DG]],"-")</f>
        <v>-</v>
      </c>
      <c r="S368" s="162"/>
      <c r="T368" s="162" t="str">
        <f>IF(Tabela133914[[#This Row],[Diagnóstico]]="Não Prenha",Tabela133914[[#This Row],[E.C.C. IA]],"-")</f>
        <v>-</v>
      </c>
      <c r="U368" s="162" t="str">
        <f>IF(Tabela133914[[#This Row],[Diagnóstico]]="Não Prenha",Tabela133914[[#This Row],[Raça IA]],"-")</f>
        <v>-</v>
      </c>
      <c r="V368" s="162"/>
      <c r="W368" s="162">
        <f>Tabela133914[[#This Row],[Categoria]]</f>
        <v>0</v>
      </c>
      <c r="X368" s="162"/>
      <c r="Y368" s="162"/>
      <c r="Z368" s="162"/>
      <c r="AA368" s="162"/>
      <c r="AB368" s="150" t="str">
        <f t="shared" si="16"/>
        <v/>
      </c>
      <c r="AD368" s="157"/>
      <c r="AE368" s="158" t="str">
        <f>IF(Tabela131241015[[#This Row],[Diagnóstico]]="Não Prenha ",Tabela133914[[#This Row],[Vaca]],"-")</f>
        <v>-</v>
      </c>
      <c r="AF368" s="162"/>
      <c r="AG368" s="162"/>
      <c r="AH368" s="162"/>
      <c r="AI368" s="162"/>
      <c r="AJ368" s="162"/>
      <c r="AK368" s="162">
        <f>Tabela133914[[#This Row],[Categoria]]</f>
        <v>0</v>
      </c>
      <c r="AL368" s="162"/>
      <c r="AM368" s="162"/>
      <c r="AN368" s="162"/>
      <c r="AO368" s="162"/>
      <c r="AP368" s="150" t="str">
        <f t="shared" si="17"/>
        <v/>
      </c>
    </row>
    <row r="369" spans="1:42" s="144" customFormat="1" ht="16.5" x14ac:dyDescent="0.25">
      <c r="A369" s="159"/>
      <c r="B369" s="157"/>
      <c r="C369" s="158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50" t="str">
        <f t="shared" si="15"/>
        <v/>
      </c>
      <c r="P369" s="157"/>
      <c r="Q369" s="158" t="str">
        <f>IF(Tabela133914[[#This Row],[Diagnóstico]]="Não Prenha",Tabela133914[[#This Row],[Vaca]],"-")</f>
        <v>-</v>
      </c>
      <c r="R369" s="162" t="str">
        <f>IF(Tabela133914[[#This Row],[Diagnóstico]]="Não Prenha",Tabela133914[[#This Row],[E.C.C DG]],"-")</f>
        <v>-</v>
      </c>
      <c r="S369" s="162"/>
      <c r="T369" s="162" t="str">
        <f>IF(Tabela133914[[#This Row],[Diagnóstico]]="Não Prenha",Tabela133914[[#This Row],[E.C.C. IA]],"-")</f>
        <v>-</v>
      </c>
      <c r="U369" s="162" t="str">
        <f>IF(Tabela133914[[#This Row],[Diagnóstico]]="Não Prenha",Tabela133914[[#This Row],[Raça IA]],"-")</f>
        <v>-</v>
      </c>
      <c r="V369" s="162"/>
      <c r="W369" s="162">
        <f>Tabela133914[[#This Row],[Categoria]]</f>
        <v>0</v>
      </c>
      <c r="X369" s="162"/>
      <c r="Y369" s="162"/>
      <c r="Z369" s="162"/>
      <c r="AA369" s="162"/>
      <c r="AB369" s="150" t="str">
        <f t="shared" si="16"/>
        <v/>
      </c>
      <c r="AD369" s="157"/>
      <c r="AE369" s="158" t="str">
        <f>IF(Tabela131241015[[#This Row],[Diagnóstico]]="Não Prenha ",Tabela133914[[#This Row],[Vaca]],"-")</f>
        <v>-</v>
      </c>
      <c r="AF369" s="162"/>
      <c r="AG369" s="162"/>
      <c r="AH369" s="162"/>
      <c r="AI369" s="162"/>
      <c r="AJ369" s="162"/>
      <c r="AK369" s="162">
        <f>Tabela133914[[#This Row],[Categoria]]</f>
        <v>0</v>
      </c>
      <c r="AL369" s="162"/>
      <c r="AM369" s="162"/>
      <c r="AN369" s="162"/>
      <c r="AO369" s="162"/>
      <c r="AP369" s="150" t="str">
        <f t="shared" si="17"/>
        <v/>
      </c>
    </row>
    <row r="370" spans="1:42" s="144" customFormat="1" ht="16.5" x14ac:dyDescent="0.25">
      <c r="A370" s="159"/>
      <c r="B370" s="157"/>
      <c r="C370" s="158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50" t="str">
        <f t="shared" si="15"/>
        <v/>
      </c>
      <c r="P370" s="157"/>
      <c r="Q370" s="158" t="str">
        <f>IF(Tabela133914[[#This Row],[Diagnóstico]]="Não Prenha",Tabela133914[[#This Row],[Vaca]],"-")</f>
        <v>-</v>
      </c>
      <c r="R370" s="162" t="str">
        <f>IF(Tabela133914[[#This Row],[Diagnóstico]]="Não Prenha",Tabela133914[[#This Row],[E.C.C DG]],"-")</f>
        <v>-</v>
      </c>
      <c r="S370" s="162"/>
      <c r="T370" s="162" t="str">
        <f>IF(Tabela133914[[#This Row],[Diagnóstico]]="Não Prenha",Tabela133914[[#This Row],[E.C.C. IA]],"-")</f>
        <v>-</v>
      </c>
      <c r="U370" s="162" t="str">
        <f>IF(Tabela133914[[#This Row],[Diagnóstico]]="Não Prenha",Tabela133914[[#This Row],[Raça IA]],"-")</f>
        <v>-</v>
      </c>
      <c r="V370" s="162"/>
      <c r="W370" s="162">
        <f>Tabela133914[[#This Row],[Categoria]]</f>
        <v>0</v>
      </c>
      <c r="X370" s="162"/>
      <c r="Y370" s="162"/>
      <c r="Z370" s="162"/>
      <c r="AA370" s="162"/>
      <c r="AB370" s="150" t="str">
        <f t="shared" si="16"/>
        <v/>
      </c>
      <c r="AD370" s="157"/>
      <c r="AE370" s="158" t="str">
        <f>IF(Tabela131241015[[#This Row],[Diagnóstico]]="Não Prenha ",Tabela133914[[#This Row],[Vaca]],"-")</f>
        <v>-</v>
      </c>
      <c r="AF370" s="162"/>
      <c r="AG370" s="162"/>
      <c r="AH370" s="162"/>
      <c r="AI370" s="162"/>
      <c r="AJ370" s="162"/>
      <c r="AK370" s="162">
        <f>Tabela133914[[#This Row],[Categoria]]</f>
        <v>0</v>
      </c>
      <c r="AL370" s="162"/>
      <c r="AM370" s="162"/>
      <c r="AN370" s="162"/>
      <c r="AO370" s="162"/>
      <c r="AP370" s="150" t="str">
        <f t="shared" si="17"/>
        <v/>
      </c>
    </row>
    <row r="371" spans="1:42" s="144" customFormat="1" ht="16.5" x14ac:dyDescent="0.25">
      <c r="A371" s="159"/>
      <c r="B371" s="157"/>
      <c r="C371" s="158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50" t="str">
        <f t="shared" si="15"/>
        <v/>
      </c>
      <c r="P371" s="157"/>
      <c r="Q371" s="158" t="str">
        <f>IF(Tabela133914[[#This Row],[Diagnóstico]]="Não Prenha",Tabela133914[[#This Row],[Vaca]],"-")</f>
        <v>-</v>
      </c>
      <c r="R371" s="162" t="str">
        <f>IF(Tabela133914[[#This Row],[Diagnóstico]]="Não Prenha",Tabela133914[[#This Row],[E.C.C DG]],"-")</f>
        <v>-</v>
      </c>
      <c r="S371" s="162"/>
      <c r="T371" s="162" t="str">
        <f>IF(Tabela133914[[#This Row],[Diagnóstico]]="Não Prenha",Tabela133914[[#This Row],[E.C.C. IA]],"-")</f>
        <v>-</v>
      </c>
      <c r="U371" s="162" t="str">
        <f>IF(Tabela133914[[#This Row],[Diagnóstico]]="Não Prenha",Tabela133914[[#This Row],[Raça IA]],"-")</f>
        <v>-</v>
      </c>
      <c r="V371" s="162"/>
      <c r="W371" s="162">
        <f>Tabela133914[[#This Row],[Categoria]]</f>
        <v>0</v>
      </c>
      <c r="X371" s="162"/>
      <c r="Y371" s="162"/>
      <c r="Z371" s="162"/>
      <c r="AA371" s="162"/>
      <c r="AB371" s="150" t="str">
        <f t="shared" si="16"/>
        <v/>
      </c>
      <c r="AD371" s="157"/>
      <c r="AE371" s="158" t="str">
        <f>IF(Tabela131241015[[#This Row],[Diagnóstico]]="Não Prenha ",Tabela133914[[#This Row],[Vaca]],"-")</f>
        <v>-</v>
      </c>
      <c r="AF371" s="162"/>
      <c r="AG371" s="162"/>
      <c r="AH371" s="162"/>
      <c r="AI371" s="162"/>
      <c r="AJ371" s="162"/>
      <c r="AK371" s="162">
        <f>Tabela133914[[#This Row],[Categoria]]</f>
        <v>0</v>
      </c>
      <c r="AL371" s="162"/>
      <c r="AM371" s="162"/>
      <c r="AN371" s="162"/>
      <c r="AO371" s="162"/>
      <c r="AP371" s="150" t="str">
        <f t="shared" si="17"/>
        <v/>
      </c>
    </row>
    <row r="372" spans="1:42" s="144" customFormat="1" ht="16.5" x14ac:dyDescent="0.25">
      <c r="A372" s="159"/>
      <c r="B372" s="157"/>
      <c r="C372" s="158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50" t="str">
        <f t="shared" si="15"/>
        <v/>
      </c>
      <c r="P372" s="157"/>
      <c r="Q372" s="158" t="str">
        <f>IF(Tabela133914[[#This Row],[Diagnóstico]]="Não Prenha",Tabela133914[[#This Row],[Vaca]],"-")</f>
        <v>-</v>
      </c>
      <c r="R372" s="162" t="str">
        <f>IF(Tabela133914[[#This Row],[Diagnóstico]]="Não Prenha",Tabela133914[[#This Row],[E.C.C DG]],"-")</f>
        <v>-</v>
      </c>
      <c r="S372" s="162"/>
      <c r="T372" s="162" t="str">
        <f>IF(Tabela133914[[#This Row],[Diagnóstico]]="Não Prenha",Tabela133914[[#This Row],[E.C.C. IA]],"-")</f>
        <v>-</v>
      </c>
      <c r="U372" s="162" t="str">
        <f>IF(Tabela133914[[#This Row],[Diagnóstico]]="Não Prenha",Tabela133914[[#This Row],[Raça IA]],"-")</f>
        <v>-</v>
      </c>
      <c r="V372" s="162"/>
      <c r="W372" s="162">
        <f>Tabela133914[[#This Row],[Categoria]]</f>
        <v>0</v>
      </c>
      <c r="X372" s="162"/>
      <c r="Y372" s="162"/>
      <c r="Z372" s="162"/>
      <c r="AA372" s="162"/>
      <c r="AB372" s="150" t="str">
        <f t="shared" si="16"/>
        <v/>
      </c>
      <c r="AD372" s="157"/>
      <c r="AE372" s="158" t="str">
        <f>IF(Tabela131241015[[#This Row],[Diagnóstico]]="Não Prenha ",Tabela133914[[#This Row],[Vaca]],"-")</f>
        <v>-</v>
      </c>
      <c r="AF372" s="162"/>
      <c r="AG372" s="162"/>
      <c r="AH372" s="162"/>
      <c r="AI372" s="162"/>
      <c r="AJ372" s="162"/>
      <c r="AK372" s="162">
        <f>Tabela133914[[#This Row],[Categoria]]</f>
        <v>0</v>
      </c>
      <c r="AL372" s="162"/>
      <c r="AM372" s="162"/>
      <c r="AN372" s="162"/>
      <c r="AO372" s="162"/>
      <c r="AP372" s="150" t="str">
        <f t="shared" si="17"/>
        <v/>
      </c>
    </row>
    <row r="373" spans="1:42" s="144" customFormat="1" ht="16.5" x14ac:dyDescent="0.25">
      <c r="A373" s="159"/>
      <c r="B373" s="157"/>
      <c r="C373" s="158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50" t="str">
        <f t="shared" si="15"/>
        <v/>
      </c>
      <c r="P373" s="157"/>
      <c r="Q373" s="158" t="str">
        <f>IF(Tabela133914[[#This Row],[Diagnóstico]]="Não Prenha",Tabela133914[[#This Row],[Vaca]],"-")</f>
        <v>-</v>
      </c>
      <c r="R373" s="162" t="str">
        <f>IF(Tabela133914[[#This Row],[Diagnóstico]]="Não Prenha",Tabela133914[[#This Row],[E.C.C DG]],"-")</f>
        <v>-</v>
      </c>
      <c r="S373" s="162"/>
      <c r="T373" s="162" t="str">
        <f>IF(Tabela133914[[#This Row],[Diagnóstico]]="Não Prenha",Tabela133914[[#This Row],[E.C.C. IA]],"-")</f>
        <v>-</v>
      </c>
      <c r="U373" s="162" t="str">
        <f>IF(Tabela133914[[#This Row],[Diagnóstico]]="Não Prenha",Tabela133914[[#This Row],[Raça IA]],"-")</f>
        <v>-</v>
      </c>
      <c r="V373" s="162"/>
      <c r="W373" s="162">
        <f>Tabela133914[[#This Row],[Categoria]]</f>
        <v>0</v>
      </c>
      <c r="X373" s="162"/>
      <c r="Y373" s="162"/>
      <c r="Z373" s="162"/>
      <c r="AA373" s="162"/>
      <c r="AB373" s="150" t="str">
        <f t="shared" si="16"/>
        <v/>
      </c>
      <c r="AD373" s="157"/>
      <c r="AE373" s="158" t="str">
        <f>IF(Tabela131241015[[#This Row],[Diagnóstico]]="Não Prenha ",Tabela133914[[#This Row],[Vaca]],"-")</f>
        <v>-</v>
      </c>
      <c r="AF373" s="162"/>
      <c r="AG373" s="162"/>
      <c r="AH373" s="162"/>
      <c r="AI373" s="162"/>
      <c r="AJ373" s="162"/>
      <c r="AK373" s="162">
        <f>Tabela133914[[#This Row],[Categoria]]</f>
        <v>0</v>
      </c>
      <c r="AL373" s="162"/>
      <c r="AM373" s="162"/>
      <c r="AN373" s="162"/>
      <c r="AO373" s="162"/>
      <c r="AP373" s="150" t="str">
        <f t="shared" si="17"/>
        <v/>
      </c>
    </row>
    <row r="374" spans="1:42" s="144" customFormat="1" ht="16.5" x14ac:dyDescent="0.25">
      <c r="A374" s="159"/>
      <c r="B374" s="157"/>
      <c r="C374" s="158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50" t="str">
        <f t="shared" si="15"/>
        <v/>
      </c>
      <c r="P374" s="157"/>
      <c r="Q374" s="158" t="str">
        <f>IF(Tabela133914[[#This Row],[Diagnóstico]]="Não Prenha",Tabela133914[[#This Row],[Vaca]],"-")</f>
        <v>-</v>
      </c>
      <c r="R374" s="162" t="str">
        <f>IF(Tabela133914[[#This Row],[Diagnóstico]]="Não Prenha",Tabela133914[[#This Row],[E.C.C DG]],"-")</f>
        <v>-</v>
      </c>
      <c r="S374" s="162"/>
      <c r="T374" s="162" t="str">
        <f>IF(Tabela133914[[#This Row],[Diagnóstico]]="Não Prenha",Tabela133914[[#This Row],[E.C.C. IA]],"-")</f>
        <v>-</v>
      </c>
      <c r="U374" s="162" t="str">
        <f>IF(Tabela133914[[#This Row],[Diagnóstico]]="Não Prenha",Tabela133914[[#This Row],[Raça IA]],"-")</f>
        <v>-</v>
      </c>
      <c r="V374" s="162"/>
      <c r="W374" s="162">
        <f>Tabela133914[[#This Row],[Categoria]]</f>
        <v>0</v>
      </c>
      <c r="X374" s="162"/>
      <c r="Y374" s="162"/>
      <c r="Z374" s="162"/>
      <c r="AA374" s="162"/>
      <c r="AB374" s="150" t="str">
        <f t="shared" si="16"/>
        <v/>
      </c>
      <c r="AD374" s="157"/>
      <c r="AE374" s="158" t="str">
        <f>IF(Tabela131241015[[#This Row],[Diagnóstico]]="Não Prenha ",Tabela133914[[#This Row],[Vaca]],"-")</f>
        <v>-</v>
      </c>
      <c r="AF374" s="162"/>
      <c r="AG374" s="162"/>
      <c r="AH374" s="162"/>
      <c r="AI374" s="162"/>
      <c r="AJ374" s="162"/>
      <c r="AK374" s="162">
        <f>Tabela133914[[#This Row],[Categoria]]</f>
        <v>0</v>
      </c>
      <c r="AL374" s="162"/>
      <c r="AM374" s="162"/>
      <c r="AN374" s="162"/>
      <c r="AO374" s="162"/>
      <c r="AP374" s="150" t="str">
        <f t="shared" si="17"/>
        <v/>
      </c>
    </row>
    <row r="375" spans="1:42" s="144" customFormat="1" ht="16.5" x14ac:dyDescent="0.25">
      <c r="A375" s="159"/>
      <c r="B375" s="157"/>
      <c r="C375" s="158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50" t="str">
        <f t="shared" si="15"/>
        <v/>
      </c>
      <c r="P375" s="157"/>
      <c r="Q375" s="158" t="str">
        <f>IF(Tabela133914[[#This Row],[Diagnóstico]]="Não Prenha",Tabela133914[[#This Row],[Vaca]],"-")</f>
        <v>-</v>
      </c>
      <c r="R375" s="162" t="str">
        <f>IF(Tabela133914[[#This Row],[Diagnóstico]]="Não Prenha",Tabela133914[[#This Row],[E.C.C DG]],"-")</f>
        <v>-</v>
      </c>
      <c r="S375" s="162"/>
      <c r="T375" s="162" t="str">
        <f>IF(Tabela133914[[#This Row],[Diagnóstico]]="Não Prenha",Tabela133914[[#This Row],[E.C.C. IA]],"-")</f>
        <v>-</v>
      </c>
      <c r="U375" s="162" t="str">
        <f>IF(Tabela133914[[#This Row],[Diagnóstico]]="Não Prenha",Tabela133914[[#This Row],[Raça IA]],"-")</f>
        <v>-</v>
      </c>
      <c r="V375" s="162"/>
      <c r="W375" s="162">
        <f>Tabela133914[[#This Row],[Categoria]]</f>
        <v>0</v>
      </c>
      <c r="X375" s="162"/>
      <c r="Y375" s="162"/>
      <c r="Z375" s="162"/>
      <c r="AA375" s="162"/>
      <c r="AB375" s="150" t="str">
        <f t="shared" si="16"/>
        <v/>
      </c>
      <c r="AD375" s="157"/>
      <c r="AE375" s="158" t="str">
        <f>IF(Tabela131241015[[#This Row],[Diagnóstico]]="Não Prenha ",Tabela133914[[#This Row],[Vaca]],"-")</f>
        <v>-</v>
      </c>
      <c r="AF375" s="162"/>
      <c r="AG375" s="162"/>
      <c r="AH375" s="162"/>
      <c r="AI375" s="162"/>
      <c r="AJ375" s="162"/>
      <c r="AK375" s="162">
        <f>Tabela133914[[#This Row],[Categoria]]</f>
        <v>0</v>
      </c>
      <c r="AL375" s="162"/>
      <c r="AM375" s="162"/>
      <c r="AN375" s="162"/>
      <c r="AO375" s="162"/>
      <c r="AP375" s="150" t="str">
        <f t="shared" si="17"/>
        <v/>
      </c>
    </row>
    <row r="376" spans="1:42" s="144" customFormat="1" ht="16.5" x14ac:dyDescent="0.25">
      <c r="A376" s="159"/>
      <c r="B376" s="157"/>
      <c r="C376" s="158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50" t="str">
        <f t="shared" si="15"/>
        <v/>
      </c>
      <c r="P376" s="157"/>
      <c r="Q376" s="158" t="str">
        <f>IF(Tabela133914[[#This Row],[Diagnóstico]]="Não Prenha",Tabela133914[[#This Row],[Vaca]],"-")</f>
        <v>-</v>
      </c>
      <c r="R376" s="162" t="str">
        <f>IF(Tabela133914[[#This Row],[Diagnóstico]]="Não Prenha",Tabela133914[[#This Row],[E.C.C DG]],"-")</f>
        <v>-</v>
      </c>
      <c r="S376" s="162"/>
      <c r="T376" s="162" t="str">
        <f>IF(Tabela133914[[#This Row],[Diagnóstico]]="Não Prenha",Tabela133914[[#This Row],[E.C.C. IA]],"-")</f>
        <v>-</v>
      </c>
      <c r="U376" s="162" t="str">
        <f>IF(Tabela133914[[#This Row],[Diagnóstico]]="Não Prenha",Tabela133914[[#This Row],[Raça IA]],"-")</f>
        <v>-</v>
      </c>
      <c r="V376" s="162"/>
      <c r="W376" s="162">
        <f>Tabela133914[[#This Row],[Categoria]]</f>
        <v>0</v>
      </c>
      <c r="X376" s="162"/>
      <c r="Y376" s="162"/>
      <c r="Z376" s="162"/>
      <c r="AA376" s="162"/>
      <c r="AB376" s="150" t="str">
        <f t="shared" si="16"/>
        <v/>
      </c>
      <c r="AD376" s="157"/>
      <c r="AE376" s="158" t="str">
        <f>IF(Tabela131241015[[#This Row],[Diagnóstico]]="Não Prenha ",Tabela133914[[#This Row],[Vaca]],"-")</f>
        <v>-</v>
      </c>
      <c r="AF376" s="162"/>
      <c r="AG376" s="162"/>
      <c r="AH376" s="162"/>
      <c r="AI376" s="162"/>
      <c r="AJ376" s="162"/>
      <c r="AK376" s="162">
        <f>Tabela133914[[#This Row],[Categoria]]</f>
        <v>0</v>
      </c>
      <c r="AL376" s="162"/>
      <c r="AM376" s="162"/>
      <c r="AN376" s="162"/>
      <c r="AO376" s="162"/>
      <c r="AP376" s="150" t="str">
        <f t="shared" si="17"/>
        <v/>
      </c>
    </row>
    <row r="377" spans="1:42" s="144" customFormat="1" ht="16.5" x14ac:dyDescent="0.25">
      <c r="A377" s="159"/>
      <c r="B377" s="157"/>
      <c r="C377" s="158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50" t="str">
        <f t="shared" si="15"/>
        <v/>
      </c>
      <c r="P377" s="157"/>
      <c r="Q377" s="158" t="str">
        <f>IF(Tabela133914[[#This Row],[Diagnóstico]]="Não Prenha",Tabela133914[[#This Row],[Vaca]],"-")</f>
        <v>-</v>
      </c>
      <c r="R377" s="162" t="str">
        <f>IF(Tabela133914[[#This Row],[Diagnóstico]]="Não Prenha",Tabela133914[[#This Row],[E.C.C DG]],"-")</f>
        <v>-</v>
      </c>
      <c r="S377" s="162"/>
      <c r="T377" s="162" t="str">
        <f>IF(Tabela133914[[#This Row],[Diagnóstico]]="Não Prenha",Tabela133914[[#This Row],[E.C.C. IA]],"-")</f>
        <v>-</v>
      </c>
      <c r="U377" s="162" t="str">
        <f>IF(Tabela133914[[#This Row],[Diagnóstico]]="Não Prenha",Tabela133914[[#This Row],[Raça IA]],"-")</f>
        <v>-</v>
      </c>
      <c r="V377" s="162"/>
      <c r="W377" s="162">
        <f>Tabela133914[[#This Row],[Categoria]]</f>
        <v>0</v>
      </c>
      <c r="X377" s="162"/>
      <c r="Y377" s="162"/>
      <c r="Z377" s="162"/>
      <c r="AA377" s="162"/>
      <c r="AB377" s="150" t="str">
        <f t="shared" si="16"/>
        <v/>
      </c>
      <c r="AD377" s="157"/>
      <c r="AE377" s="158" t="str">
        <f>IF(Tabela131241015[[#This Row],[Diagnóstico]]="Não Prenha ",Tabela133914[[#This Row],[Vaca]],"-")</f>
        <v>-</v>
      </c>
      <c r="AF377" s="162"/>
      <c r="AG377" s="162"/>
      <c r="AH377" s="162"/>
      <c r="AI377" s="162"/>
      <c r="AJ377" s="162"/>
      <c r="AK377" s="162">
        <f>Tabela133914[[#This Row],[Categoria]]</f>
        <v>0</v>
      </c>
      <c r="AL377" s="162"/>
      <c r="AM377" s="162"/>
      <c r="AN377" s="162"/>
      <c r="AO377" s="162"/>
      <c r="AP377" s="150" t="str">
        <f t="shared" si="17"/>
        <v/>
      </c>
    </row>
    <row r="378" spans="1:42" s="144" customFormat="1" ht="16.5" x14ac:dyDescent="0.25">
      <c r="A378" s="159"/>
      <c r="B378" s="157"/>
      <c r="C378" s="158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50" t="str">
        <f t="shared" si="15"/>
        <v/>
      </c>
      <c r="P378" s="157"/>
      <c r="Q378" s="158" t="str">
        <f>IF(Tabela133914[[#This Row],[Diagnóstico]]="Não Prenha",Tabela133914[[#This Row],[Vaca]],"-")</f>
        <v>-</v>
      </c>
      <c r="R378" s="162" t="str">
        <f>IF(Tabela133914[[#This Row],[Diagnóstico]]="Não Prenha",Tabela133914[[#This Row],[E.C.C DG]],"-")</f>
        <v>-</v>
      </c>
      <c r="S378" s="162"/>
      <c r="T378" s="162" t="str">
        <f>IF(Tabela133914[[#This Row],[Diagnóstico]]="Não Prenha",Tabela133914[[#This Row],[E.C.C. IA]],"-")</f>
        <v>-</v>
      </c>
      <c r="U378" s="162" t="str">
        <f>IF(Tabela133914[[#This Row],[Diagnóstico]]="Não Prenha",Tabela133914[[#This Row],[Raça IA]],"-")</f>
        <v>-</v>
      </c>
      <c r="V378" s="162"/>
      <c r="W378" s="162">
        <f>Tabela133914[[#This Row],[Categoria]]</f>
        <v>0</v>
      </c>
      <c r="X378" s="162"/>
      <c r="Y378" s="162"/>
      <c r="Z378" s="162"/>
      <c r="AA378" s="162"/>
      <c r="AB378" s="150" t="str">
        <f t="shared" si="16"/>
        <v/>
      </c>
      <c r="AD378" s="157"/>
      <c r="AE378" s="158" t="str">
        <f>IF(Tabela131241015[[#This Row],[Diagnóstico]]="Não Prenha ",Tabela133914[[#This Row],[Vaca]],"-")</f>
        <v>-</v>
      </c>
      <c r="AF378" s="162"/>
      <c r="AG378" s="162"/>
      <c r="AH378" s="162"/>
      <c r="AI378" s="162"/>
      <c r="AJ378" s="162"/>
      <c r="AK378" s="162">
        <f>Tabela133914[[#This Row],[Categoria]]</f>
        <v>0</v>
      </c>
      <c r="AL378" s="162"/>
      <c r="AM378" s="162"/>
      <c r="AN378" s="162"/>
      <c r="AO378" s="162"/>
      <c r="AP378" s="150" t="str">
        <f t="shared" si="17"/>
        <v/>
      </c>
    </row>
    <row r="379" spans="1:42" s="144" customFormat="1" ht="16.5" x14ac:dyDescent="0.25">
      <c r="A379" s="159"/>
      <c r="B379" s="157"/>
      <c r="C379" s="158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50" t="str">
        <f t="shared" si="15"/>
        <v/>
      </c>
      <c r="P379" s="157"/>
      <c r="Q379" s="158" t="str">
        <f>IF(Tabela133914[[#This Row],[Diagnóstico]]="Não Prenha",Tabela133914[[#This Row],[Vaca]],"-")</f>
        <v>-</v>
      </c>
      <c r="R379" s="162" t="str">
        <f>IF(Tabela133914[[#This Row],[Diagnóstico]]="Não Prenha",Tabela133914[[#This Row],[E.C.C DG]],"-")</f>
        <v>-</v>
      </c>
      <c r="S379" s="162"/>
      <c r="T379" s="162" t="str">
        <f>IF(Tabela133914[[#This Row],[Diagnóstico]]="Não Prenha",Tabela133914[[#This Row],[E.C.C. IA]],"-")</f>
        <v>-</v>
      </c>
      <c r="U379" s="162" t="str">
        <f>IF(Tabela133914[[#This Row],[Diagnóstico]]="Não Prenha",Tabela133914[[#This Row],[Raça IA]],"-")</f>
        <v>-</v>
      </c>
      <c r="V379" s="162"/>
      <c r="W379" s="162">
        <f>Tabela133914[[#This Row],[Categoria]]</f>
        <v>0</v>
      </c>
      <c r="X379" s="162"/>
      <c r="Y379" s="162"/>
      <c r="Z379" s="162"/>
      <c r="AA379" s="162"/>
      <c r="AB379" s="150" t="str">
        <f t="shared" si="16"/>
        <v/>
      </c>
      <c r="AD379" s="157"/>
      <c r="AE379" s="158" t="str">
        <f>IF(Tabela131241015[[#This Row],[Diagnóstico]]="Não Prenha ",Tabela133914[[#This Row],[Vaca]],"-")</f>
        <v>-</v>
      </c>
      <c r="AF379" s="162"/>
      <c r="AG379" s="162"/>
      <c r="AH379" s="162"/>
      <c r="AI379" s="162"/>
      <c r="AJ379" s="162"/>
      <c r="AK379" s="162">
        <f>Tabela133914[[#This Row],[Categoria]]</f>
        <v>0</v>
      </c>
      <c r="AL379" s="162"/>
      <c r="AM379" s="162"/>
      <c r="AN379" s="162"/>
      <c r="AO379" s="162"/>
      <c r="AP379" s="150" t="str">
        <f t="shared" si="17"/>
        <v/>
      </c>
    </row>
    <row r="380" spans="1:42" s="144" customFormat="1" ht="16.5" x14ac:dyDescent="0.25">
      <c r="A380" s="159"/>
      <c r="B380" s="157"/>
      <c r="C380" s="158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50" t="str">
        <f t="shared" si="15"/>
        <v/>
      </c>
      <c r="P380" s="157"/>
      <c r="Q380" s="158" t="str">
        <f>IF(Tabela133914[[#This Row],[Diagnóstico]]="Não Prenha",Tabela133914[[#This Row],[Vaca]],"-")</f>
        <v>-</v>
      </c>
      <c r="R380" s="162" t="str">
        <f>IF(Tabela133914[[#This Row],[Diagnóstico]]="Não Prenha",Tabela133914[[#This Row],[E.C.C DG]],"-")</f>
        <v>-</v>
      </c>
      <c r="S380" s="162"/>
      <c r="T380" s="162" t="str">
        <f>IF(Tabela133914[[#This Row],[Diagnóstico]]="Não Prenha",Tabela133914[[#This Row],[E.C.C. IA]],"-")</f>
        <v>-</v>
      </c>
      <c r="U380" s="162" t="str">
        <f>IF(Tabela133914[[#This Row],[Diagnóstico]]="Não Prenha",Tabela133914[[#This Row],[Raça IA]],"-")</f>
        <v>-</v>
      </c>
      <c r="V380" s="162"/>
      <c r="W380" s="162">
        <f>Tabela133914[[#This Row],[Categoria]]</f>
        <v>0</v>
      </c>
      <c r="X380" s="162"/>
      <c r="Y380" s="162"/>
      <c r="Z380" s="162"/>
      <c r="AA380" s="162"/>
      <c r="AB380" s="150" t="str">
        <f t="shared" si="16"/>
        <v/>
      </c>
      <c r="AD380" s="157"/>
      <c r="AE380" s="158" t="str">
        <f>IF(Tabela131241015[[#This Row],[Diagnóstico]]="Não Prenha ",Tabela133914[[#This Row],[Vaca]],"-")</f>
        <v>-</v>
      </c>
      <c r="AF380" s="162"/>
      <c r="AG380" s="162"/>
      <c r="AH380" s="162"/>
      <c r="AI380" s="162"/>
      <c r="AJ380" s="162"/>
      <c r="AK380" s="162">
        <f>Tabela133914[[#This Row],[Categoria]]</f>
        <v>0</v>
      </c>
      <c r="AL380" s="162"/>
      <c r="AM380" s="162"/>
      <c r="AN380" s="162"/>
      <c r="AO380" s="162"/>
      <c r="AP380" s="150" t="str">
        <f t="shared" si="17"/>
        <v/>
      </c>
    </row>
    <row r="381" spans="1:42" s="144" customFormat="1" ht="16.5" x14ac:dyDescent="0.25">
      <c r="A381" s="159"/>
      <c r="B381" s="157"/>
      <c r="C381" s="158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50" t="str">
        <f t="shared" si="15"/>
        <v/>
      </c>
      <c r="P381" s="157"/>
      <c r="Q381" s="158" t="str">
        <f>IF(Tabela133914[[#This Row],[Diagnóstico]]="Não Prenha",Tabela133914[[#This Row],[Vaca]],"-")</f>
        <v>-</v>
      </c>
      <c r="R381" s="162" t="str">
        <f>IF(Tabela133914[[#This Row],[Diagnóstico]]="Não Prenha",Tabela133914[[#This Row],[E.C.C DG]],"-")</f>
        <v>-</v>
      </c>
      <c r="S381" s="162"/>
      <c r="T381" s="162" t="str">
        <f>IF(Tabela133914[[#This Row],[Diagnóstico]]="Não Prenha",Tabela133914[[#This Row],[E.C.C. IA]],"-")</f>
        <v>-</v>
      </c>
      <c r="U381" s="162" t="str">
        <f>IF(Tabela133914[[#This Row],[Diagnóstico]]="Não Prenha",Tabela133914[[#This Row],[Raça IA]],"-")</f>
        <v>-</v>
      </c>
      <c r="V381" s="162"/>
      <c r="W381" s="162">
        <f>Tabela133914[[#This Row],[Categoria]]</f>
        <v>0</v>
      </c>
      <c r="X381" s="162"/>
      <c r="Y381" s="162"/>
      <c r="Z381" s="162"/>
      <c r="AA381" s="162"/>
      <c r="AB381" s="150" t="str">
        <f t="shared" si="16"/>
        <v/>
      </c>
      <c r="AD381" s="157"/>
      <c r="AE381" s="158" t="str">
        <f>IF(Tabela131241015[[#This Row],[Diagnóstico]]="Não Prenha ",Tabela133914[[#This Row],[Vaca]],"-")</f>
        <v>-</v>
      </c>
      <c r="AF381" s="162"/>
      <c r="AG381" s="162"/>
      <c r="AH381" s="162"/>
      <c r="AI381" s="162"/>
      <c r="AJ381" s="162"/>
      <c r="AK381" s="162">
        <f>Tabela133914[[#This Row],[Categoria]]</f>
        <v>0</v>
      </c>
      <c r="AL381" s="162"/>
      <c r="AM381" s="162"/>
      <c r="AN381" s="162"/>
      <c r="AO381" s="162"/>
      <c r="AP381" s="150" t="str">
        <f t="shared" si="17"/>
        <v/>
      </c>
    </row>
    <row r="382" spans="1:42" s="144" customFormat="1" ht="16.5" x14ac:dyDescent="0.25">
      <c r="A382" s="159"/>
      <c r="B382" s="157"/>
      <c r="C382" s="158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50" t="str">
        <f t="shared" si="15"/>
        <v/>
      </c>
      <c r="P382" s="157"/>
      <c r="Q382" s="158" t="str">
        <f>IF(Tabela133914[[#This Row],[Diagnóstico]]="Não Prenha",Tabela133914[[#This Row],[Vaca]],"-")</f>
        <v>-</v>
      </c>
      <c r="R382" s="162" t="str">
        <f>IF(Tabela133914[[#This Row],[Diagnóstico]]="Não Prenha",Tabela133914[[#This Row],[E.C.C DG]],"-")</f>
        <v>-</v>
      </c>
      <c r="S382" s="162"/>
      <c r="T382" s="162" t="str">
        <f>IF(Tabela133914[[#This Row],[Diagnóstico]]="Não Prenha",Tabela133914[[#This Row],[E.C.C. IA]],"-")</f>
        <v>-</v>
      </c>
      <c r="U382" s="162" t="str">
        <f>IF(Tabela133914[[#This Row],[Diagnóstico]]="Não Prenha",Tabela133914[[#This Row],[Raça IA]],"-")</f>
        <v>-</v>
      </c>
      <c r="V382" s="162"/>
      <c r="W382" s="162">
        <f>Tabela133914[[#This Row],[Categoria]]</f>
        <v>0</v>
      </c>
      <c r="X382" s="162"/>
      <c r="Y382" s="162"/>
      <c r="Z382" s="162"/>
      <c r="AA382" s="162"/>
      <c r="AB382" s="150" t="str">
        <f t="shared" si="16"/>
        <v/>
      </c>
      <c r="AD382" s="157"/>
      <c r="AE382" s="158" t="str">
        <f>IF(Tabela131241015[[#This Row],[Diagnóstico]]="Não Prenha ",Tabela133914[[#This Row],[Vaca]],"-")</f>
        <v>-</v>
      </c>
      <c r="AF382" s="162"/>
      <c r="AG382" s="162"/>
      <c r="AH382" s="162"/>
      <c r="AI382" s="162"/>
      <c r="AJ382" s="162"/>
      <c r="AK382" s="162">
        <f>Tabela133914[[#This Row],[Categoria]]</f>
        <v>0</v>
      </c>
      <c r="AL382" s="162"/>
      <c r="AM382" s="162"/>
      <c r="AN382" s="162"/>
      <c r="AO382" s="162"/>
      <c r="AP382" s="150" t="str">
        <f t="shared" si="17"/>
        <v/>
      </c>
    </row>
    <row r="383" spans="1:42" s="144" customFormat="1" ht="16.5" x14ac:dyDescent="0.25">
      <c r="A383" s="159"/>
      <c r="B383" s="157"/>
      <c r="C383" s="158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50" t="str">
        <f t="shared" si="15"/>
        <v/>
      </c>
      <c r="P383" s="157"/>
      <c r="Q383" s="158" t="str">
        <f>IF(Tabela133914[[#This Row],[Diagnóstico]]="Não Prenha",Tabela133914[[#This Row],[Vaca]],"-")</f>
        <v>-</v>
      </c>
      <c r="R383" s="162" t="str">
        <f>IF(Tabela133914[[#This Row],[Diagnóstico]]="Não Prenha",Tabela133914[[#This Row],[E.C.C DG]],"-")</f>
        <v>-</v>
      </c>
      <c r="S383" s="162"/>
      <c r="T383" s="162" t="str">
        <f>IF(Tabela133914[[#This Row],[Diagnóstico]]="Não Prenha",Tabela133914[[#This Row],[E.C.C. IA]],"-")</f>
        <v>-</v>
      </c>
      <c r="U383" s="162" t="str">
        <f>IF(Tabela133914[[#This Row],[Diagnóstico]]="Não Prenha",Tabela133914[[#This Row],[Raça IA]],"-")</f>
        <v>-</v>
      </c>
      <c r="V383" s="162"/>
      <c r="W383" s="162">
        <f>Tabela133914[[#This Row],[Categoria]]</f>
        <v>0</v>
      </c>
      <c r="X383" s="162"/>
      <c r="Y383" s="162"/>
      <c r="Z383" s="162"/>
      <c r="AA383" s="162"/>
      <c r="AB383" s="150" t="str">
        <f t="shared" si="16"/>
        <v/>
      </c>
      <c r="AD383" s="157"/>
      <c r="AE383" s="158" t="str">
        <f>IF(Tabela131241015[[#This Row],[Diagnóstico]]="Não Prenha ",Tabela133914[[#This Row],[Vaca]],"-")</f>
        <v>-</v>
      </c>
      <c r="AF383" s="162"/>
      <c r="AG383" s="162"/>
      <c r="AH383" s="162"/>
      <c r="AI383" s="162"/>
      <c r="AJ383" s="162"/>
      <c r="AK383" s="162">
        <f>Tabela133914[[#This Row],[Categoria]]</f>
        <v>0</v>
      </c>
      <c r="AL383" s="162"/>
      <c r="AM383" s="162"/>
      <c r="AN383" s="162"/>
      <c r="AO383" s="162"/>
      <c r="AP383" s="150" t="str">
        <f t="shared" si="17"/>
        <v/>
      </c>
    </row>
    <row r="384" spans="1:42" s="144" customFormat="1" ht="16.5" x14ac:dyDescent="0.25">
      <c r="A384" s="159"/>
      <c r="B384" s="157"/>
      <c r="C384" s="158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50" t="str">
        <f t="shared" si="15"/>
        <v/>
      </c>
      <c r="P384" s="157"/>
      <c r="Q384" s="158" t="str">
        <f>IF(Tabela133914[[#This Row],[Diagnóstico]]="Não Prenha",Tabela133914[[#This Row],[Vaca]],"-")</f>
        <v>-</v>
      </c>
      <c r="R384" s="162" t="str">
        <f>IF(Tabela133914[[#This Row],[Diagnóstico]]="Não Prenha",Tabela133914[[#This Row],[E.C.C DG]],"-")</f>
        <v>-</v>
      </c>
      <c r="S384" s="162"/>
      <c r="T384" s="162" t="str">
        <f>IF(Tabela133914[[#This Row],[Diagnóstico]]="Não Prenha",Tabela133914[[#This Row],[E.C.C. IA]],"-")</f>
        <v>-</v>
      </c>
      <c r="U384" s="162" t="str">
        <f>IF(Tabela133914[[#This Row],[Diagnóstico]]="Não Prenha",Tabela133914[[#This Row],[Raça IA]],"-")</f>
        <v>-</v>
      </c>
      <c r="V384" s="162"/>
      <c r="W384" s="162">
        <f>Tabela133914[[#This Row],[Categoria]]</f>
        <v>0</v>
      </c>
      <c r="X384" s="162"/>
      <c r="Y384" s="162"/>
      <c r="Z384" s="162"/>
      <c r="AA384" s="162"/>
      <c r="AB384" s="150" t="str">
        <f t="shared" si="16"/>
        <v/>
      </c>
      <c r="AD384" s="157"/>
      <c r="AE384" s="158" t="str">
        <f>IF(Tabela131241015[[#This Row],[Diagnóstico]]="Não Prenha ",Tabela133914[[#This Row],[Vaca]],"-")</f>
        <v>-</v>
      </c>
      <c r="AF384" s="162"/>
      <c r="AG384" s="162"/>
      <c r="AH384" s="162"/>
      <c r="AI384" s="162"/>
      <c r="AJ384" s="162"/>
      <c r="AK384" s="162">
        <f>Tabela133914[[#This Row],[Categoria]]</f>
        <v>0</v>
      </c>
      <c r="AL384" s="162"/>
      <c r="AM384" s="162"/>
      <c r="AN384" s="162"/>
      <c r="AO384" s="162"/>
      <c r="AP384" s="150" t="str">
        <f t="shared" si="17"/>
        <v/>
      </c>
    </row>
    <row r="385" spans="1:42" s="144" customFormat="1" ht="16.5" x14ac:dyDescent="0.25">
      <c r="A385" s="159"/>
      <c r="B385" s="157"/>
      <c r="C385" s="158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50" t="str">
        <f t="shared" si="15"/>
        <v/>
      </c>
      <c r="P385" s="157"/>
      <c r="Q385" s="158" t="str">
        <f>IF(Tabela133914[[#This Row],[Diagnóstico]]="Não Prenha",Tabela133914[[#This Row],[Vaca]],"-")</f>
        <v>-</v>
      </c>
      <c r="R385" s="162" t="str">
        <f>IF(Tabela133914[[#This Row],[Diagnóstico]]="Não Prenha",Tabela133914[[#This Row],[E.C.C DG]],"-")</f>
        <v>-</v>
      </c>
      <c r="S385" s="162"/>
      <c r="T385" s="162" t="str">
        <f>IF(Tabela133914[[#This Row],[Diagnóstico]]="Não Prenha",Tabela133914[[#This Row],[E.C.C. IA]],"-")</f>
        <v>-</v>
      </c>
      <c r="U385" s="162" t="str">
        <f>IF(Tabela133914[[#This Row],[Diagnóstico]]="Não Prenha",Tabela133914[[#This Row],[Raça IA]],"-")</f>
        <v>-</v>
      </c>
      <c r="V385" s="162"/>
      <c r="W385" s="162">
        <f>Tabela133914[[#This Row],[Categoria]]</f>
        <v>0</v>
      </c>
      <c r="X385" s="162"/>
      <c r="Y385" s="162"/>
      <c r="Z385" s="162"/>
      <c r="AA385" s="162"/>
      <c r="AB385" s="150" t="str">
        <f t="shared" si="16"/>
        <v/>
      </c>
      <c r="AD385" s="157"/>
      <c r="AE385" s="158" t="str">
        <f>IF(Tabela131241015[[#This Row],[Diagnóstico]]="Não Prenha ",Tabela133914[[#This Row],[Vaca]],"-")</f>
        <v>-</v>
      </c>
      <c r="AF385" s="162"/>
      <c r="AG385" s="162"/>
      <c r="AH385" s="162"/>
      <c r="AI385" s="162"/>
      <c r="AJ385" s="162"/>
      <c r="AK385" s="162">
        <f>Tabela133914[[#This Row],[Categoria]]</f>
        <v>0</v>
      </c>
      <c r="AL385" s="162"/>
      <c r="AM385" s="162"/>
      <c r="AN385" s="162"/>
      <c r="AO385" s="162"/>
      <c r="AP385" s="150" t="str">
        <f t="shared" si="17"/>
        <v/>
      </c>
    </row>
    <row r="386" spans="1:42" s="144" customFormat="1" ht="16.5" x14ac:dyDescent="0.25">
      <c r="A386" s="159"/>
      <c r="B386" s="157"/>
      <c r="C386" s="158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50" t="str">
        <f t="shared" ref="N386:N449" si="18">IF(B386="","",SUM(B386+295))</f>
        <v/>
      </c>
      <c r="P386" s="157"/>
      <c r="Q386" s="158" t="str">
        <f>IF(Tabela133914[[#This Row],[Diagnóstico]]="Não Prenha",Tabela133914[[#This Row],[Vaca]],"-")</f>
        <v>-</v>
      </c>
      <c r="R386" s="162" t="str">
        <f>IF(Tabela133914[[#This Row],[Diagnóstico]]="Não Prenha",Tabela133914[[#This Row],[E.C.C DG]],"-")</f>
        <v>-</v>
      </c>
      <c r="S386" s="162"/>
      <c r="T386" s="162" t="str">
        <f>IF(Tabela133914[[#This Row],[Diagnóstico]]="Não Prenha",Tabela133914[[#This Row],[E.C.C. IA]],"-")</f>
        <v>-</v>
      </c>
      <c r="U386" s="162" t="str">
        <f>IF(Tabela133914[[#This Row],[Diagnóstico]]="Não Prenha",Tabela133914[[#This Row],[Raça IA]],"-")</f>
        <v>-</v>
      </c>
      <c r="V386" s="162"/>
      <c r="W386" s="162">
        <f>Tabela133914[[#This Row],[Categoria]]</f>
        <v>0</v>
      </c>
      <c r="X386" s="162"/>
      <c r="Y386" s="162"/>
      <c r="Z386" s="162"/>
      <c r="AA386" s="162"/>
      <c r="AB386" s="150" t="str">
        <f t="shared" ref="AB386:AB449" si="19">IF(P386="","",SUM(P386+295))</f>
        <v/>
      </c>
      <c r="AD386" s="157"/>
      <c r="AE386" s="158" t="str">
        <f>IF(Tabela131241015[[#This Row],[Diagnóstico]]="Não Prenha ",Tabela133914[[#This Row],[Vaca]],"-")</f>
        <v>-</v>
      </c>
      <c r="AF386" s="162"/>
      <c r="AG386" s="162"/>
      <c r="AH386" s="162"/>
      <c r="AI386" s="162"/>
      <c r="AJ386" s="162"/>
      <c r="AK386" s="162">
        <f>Tabela133914[[#This Row],[Categoria]]</f>
        <v>0</v>
      </c>
      <c r="AL386" s="162"/>
      <c r="AM386" s="162"/>
      <c r="AN386" s="162"/>
      <c r="AO386" s="162"/>
      <c r="AP386" s="150" t="str">
        <f t="shared" ref="AP386:AP449" si="20">IF(AD386="","",SUM(AD386+295))</f>
        <v/>
      </c>
    </row>
    <row r="387" spans="1:42" s="144" customFormat="1" ht="16.5" x14ac:dyDescent="0.25">
      <c r="A387" s="159"/>
      <c r="B387" s="157"/>
      <c r="C387" s="158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50" t="str">
        <f t="shared" si="18"/>
        <v/>
      </c>
      <c r="P387" s="157"/>
      <c r="Q387" s="158" t="str">
        <f>IF(Tabela133914[[#This Row],[Diagnóstico]]="Não Prenha",Tabela133914[[#This Row],[Vaca]],"-")</f>
        <v>-</v>
      </c>
      <c r="R387" s="162" t="str">
        <f>IF(Tabela133914[[#This Row],[Diagnóstico]]="Não Prenha",Tabela133914[[#This Row],[E.C.C DG]],"-")</f>
        <v>-</v>
      </c>
      <c r="S387" s="162"/>
      <c r="T387" s="162" t="str">
        <f>IF(Tabela133914[[#This Row],[Diagnóstico]]="Não Prenha",Tabela133914[[#This Row],[E.C.C. IA]],"-")</f>
        <v>-</v>
      </c>
      <c r="U387" s="162" t="str">
        <f>IF(Tabela133914[[#This Row],[Diagnóstico]]="Não Prenha",Tabela133914[[#This Row],[Raça IA]],"-")</f>
        <v>-</v>
      </c>
      <c r="V387" s="162"/>
      <c r="W387" s="162">
        <f>Tabela133914[[#This Row],[Categoria]]</f>
        <v>0</v>
      </c>
      <c r="X387" s="162"/>
      <c r="Y387" s="162"/>
      <c r="Z387" s="162"/>
      <c r="AA387" s="162"/>
      <c r="AB387" s="150" t="str">
        <f t="shared" si="19"/>
        <v/>
      </c>
      <c r="AD387" s="157"/>
      <c r="AE387" s="158" t="str">
        <f>IF(Tabela131241015[[#This Row],[Diagnóstico]]="Não Prenha ",Tabela133914[[#This Row],[Vaca]],"-")</f>
        <v>-</v>
      </c>
      <c r="AF387" s="162"/>
      <c r="AG387" s="162"/>
      <c r="AH387" s="162"/>
      <c r="AI387" s="162"/>
      <c r="AJ387" s="162"/>
      <c r="AK387" s="162">
        <f>Tabela133914[[#This Row],[Categoria]]</f>
        <v>0</v>
      </c>
      <c r="AL387" s="162"/>
      <c r="AM387" s="162"/>
      <c r="AN387" s="162"/>
      <c r="AO387" s="162"/>
      <c r="AP387" s="150" t="str">
        <f t="shared" si="20"/>
        <v/>
      </c>
    </row>
    <row r="388" spans="1:42" s="144" customFormat="1" ht="16.5" x14ac:dyDescent="0.25">
      <c r="A388" s="159"/>
      <c r="B388" s="157"/>
      <c r="C388" s="158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50" t="str">
        <f t="shared" si="18"/>
        <v/>
      </c>
      <c r="P388" s="157"/>
      <c r="Q388" s="158" t="str">
        <f>IF(Tabela133914[[#This Row],[Diagnóstico]]="Não Prenha",Tabela133914[[#This Row],[Vaca]],"-")</f>
        <v>-</v>
      </c>
      <c r="R388" s="162" t="str">
        <f>IF(Tabela133914[[#This Row],[Diagnóstico]]="Não Prenha",Tabela133914[[#This Row],[E.C.C DG]],"-")</f>
        <v>-</v>
      </c>
      <c r="S388" s="162"/>
      <c r="T388" s="162" t="str">
        <f>IF(Tabela133914[[#This Row],[Diagnóstico]]="Não Prenha",Tabela133914[[#This Row],[E.C.C. IA]],"-")</f>
        <v>-</v>
      </c>
      <c r="U388" s="162" t="str">
        <f>IF(Tabela133914[[#This Row],[Diagnóstico]]="Não Prenha",Tabela133914[[#This Row],[Raça IA]],"-")</f>
        <v>-</v>
      </c>
      <c r="V388" s="162"/>
      <c r="W388" s="162">
        <f>Tabela133914[[#This Row],[Categoria]]</f>
        <v>0</v>
      </c>
      <c r="X388" s="162"/>
      <c r="Y388" s="162"/>
      <c r="Z388" s="162"/>
      <c r="AA388" s="162"/>
      <c r="AB388" s="150" t="str">
        <f t="shared" si="19"/>
        <v/>
      </c>
      <c r="AD388" s="157"/>
      <c r="AE388" s="158" t="str">
        <f>IF(Tabela131241015[[#This Row],[Diagnóstico]]="Não Prenha ",Tabela133914[[#This Row],[Vaca]],"-")</f>
        <v>-</v>
      </c>
      <c r="AF388" s="162"/>
      <c r="AG388" s="162"/>
      <c r="AH388" s="162"/>
      <c r="AI388" s="162"/>
      <c r="AJ388" s="162"/>
      <c r="AK388" s="162">
        <f>Tabela133914[[#This Row],[Categoria]]</f>
        <v>0</v>
      </c>
      <c r="AL388" s="162"/>
      <c r="AM388" s="162"/>
      <c r="AN388" s="162"/>
      <c r="AO388" s="162"/>
      <c r="AP388" s="150" t="str">
        <f t="shared" si="20"/>
        <v/>
      </c>
    </row>
    <row r="389" spans="1:42" s="144" customFormat="1" ht="16.5" x14ac:dyDescent="0.25">
      <c r="A389" s="159"/>
      <c r="B389" s="157"/>
      <c r="C389" s="158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50" t="str">
        <f t="shared" si="18"/>
        <v/>
      </c>
      <c r="P389" s="157"/>
      <c r="Q389" s="158" t="str">
        <f>IF(Tabela133914[[#This Row],[Diagnóstico]]="Não Prenha",Tabela133914[[#This Row],[Vaca]],"-")</f>
        <v>-</v>
      </c>
      <c r="R389" s="162" t="str">
        <f>IF(Tabela133914[[#This Row],[Diagnóstico]]="Não Prenha",Tabela133914[[#This Row],[E.C.C DG]],"-")</f>
        <v>-</v>
      </c>
      <c r="S389" s="162"/>
      <c r="T389" s="162" t="str">
        <f>IF(Tabela133914[[#This Row],[Diagnóstico]]="Não Prenha",Tabela133914[[#This Row],[E.C.C. IA]],"-")</f>
        <v>-</v>
      </c>
      <c r="U389" s="162" t="str">
        <f>IF(Tabela133914[[#This Row],[Diagnóstico]]="Não Prenha",Tabela133914[[#This Row],[Raça IA]],"-")</f>
        <v>-</v>
      </c>
      <c r="V389" s="162"/>
      <c r="W389" s="162">
        <f>Tabela133914[[#This Row],[Categoria]]</f>
        <v>0</v>
      </c>
      <c r="X389" s="162"/>
      <c r="Y389" s="162"/>
      <c r="Z389" s="162"/>
      <c r="AA389" s="162"/>
      <c r="AB389" s="150" t="str">
        <f t="shared" si="19"/>
        <v/>
      </c>
      <c r="AD389" s="157"/>
      <c r="AE389" s="158" t="str">
        <f>IF(Tabela131241015[[#This Row],[Diagnóstico]]="Não Prenha ",Tabela133914[[#This Row],[Vaca]],"-")</f>
        <v>-</v>
      </c>
      <c r="AF389" s="162"/>
      <c r="AG389" s="162"/>
      <c r="AH389" s="162"/>
      <c r="AI389" s="162"/>
      <c r="AJ389" s="162"/>
      <c r="AK389" s="162">
        <f>Tabela133914[[#This Row],[Categoria]]</f>
        <v>0</v>
      </c>
      <c r="AL389" s="162"/>
      <c r="AM389" s="162"/>
      <c r="AN389" s="162"/>
      <c r="AO389" s="162"/>
      <c r="AP389" s="150" t="str">
        <f t="shared" si="20"/>
        <v/>
      </c>
    </row>
    <row r="390" spans="1:42" s="144" customFormat="1" ht="16.5" x14ac:dyDescent="0.25">
      <c r="A390" s="159"/>
      <c r="B390" s="157"/>
      <c r="C390" s="158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50" t="str">
        <f t="shared" si="18"/>
        <v/>
      </c>
      <c r="P390" s="157"/>
      <c r="Q390" s="158" t="str">
        <f>IF(Tabela133914[[#This Row],[Diagnóstico]]="Não Prenha",Tabela133914[[#This Row],[Vaca]],"-")</f>
        <v>-</v>
      </c>
      <c r="R390" s="162" t="str">
        <f>IF(Tabela133914[[#This Row],[Diagnóstico]]="Não Prenha",Tabela133914[[#This Row],[E.C.C DG]],"-")</f>
        <v>-</v>
      </c>
      <c r="S390" s="162"/>
      <c r="T390" s="162" t="str">
        <f>IF(Tabela133914[[#This Row],[Diagnóstico]]="Não Prenha",Tabela133914[[#This Row],[E.C.C. IA]],"-")</f>
        <v>-</v>
      </c>
      <c r="U390" s="162" t="str">
        <f>IF(Tabela133914[[#This Row],[Diagnóstico]]="Não Prenha",Tabela133914[[#This Row],[Raça IA]],"-")</f>
        <v>-</v>
      </c>
      <c r="V390" s="162"/>
      <c r="W390" s="162">
        <f>Tabela133914[[#This Row],[Categoria]]</f>
        <v>0</v>
      </c>
      <c r="X390" s="162"/>
      <c r="Y390" s="162"/>
      <c r="Z390" s="162"/>
      <c r="AA390" s="162"/>
      <c r="AB390" s="150" t="str">
        <f t="shared" si="19"/>
        <v/>
      </c>
      <c r="AD390" s="157"/>
      <c r="AE390" s="158" t="str">
        <f>IF(Tabela131241015[[#This Row],[Diagnóstico]]="Não Prenha ",Tabela133914[[#This Row],[Vaca]],"-")</f>
        <v>-</v>
      </c>
      <c r="AF390" s="162"/>
      <c r="AG390" s="162"/>
      <c r="AH390" s="162"/>
      <c r="AI390" s="162"/>
      <c r="AJ390" s="162"/>
      <c r="AK390" s="162">
        <f>Tabela133914[[#This Row],[Categoria]]</f>
        <v>0</v>
      </c>
      <c r="AL390" s="162"/>
      <c r="AM390" s="162"/>
      <c r="AN390" s="162"/>
      <c r="AO390" s="162"/>
      <c r="AP390" s="150" t="str">
        <f t="shared" si="20"/>
        <v/>
      </c>
    </row>
    <row r="391" spans="1:42" s="144" customFormat="1" ht="16.5" x14ac:dyDescent="0.25">
      <c r="A391" s="159"/>
      <c r="B391" s="157"/>
      <c r="C391" s="158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50" t="str">
        <f t="shared" si="18"/>
        <v/>
      </c>
      <c r="P391" s="157"/>
      <c r="Q391" s="158" t="str">
        <f>IF(Tabela133914[[#This Row],[Diagnóstico]]="Não Prenha",Tabela133914[[#This Row],[Vaca]],"-")</f>
        <v>-</v>
      </c>
      <c r="R391" s="162" t="str">
        <f>IF(Tabela133914[[#This Row],[Diagnóstico]]="Não Prenha",Tabela133914[[#This Row],[E.C.C DG]],"-")</f>
        <v>-</v>
      </c>
      <c r="S391" s="162"/>
      <c r="T391" s="162" t="str">
        <f>IF(Tabela133914[[#This Row],[Diagnóstico]]="Não Prenha",Tabela133914[[#This Row],[E.C.C. IA]],"-")</f>
        <v>-</v>
      </c>
      <c r="U391" s="162" t="str">
        <f>IF(Tabela133914[[#This Row],[Diagnóstico]]="Não Prenha",Tabela133914[[#This Row],[Raça IA]],"-")</f>
        <v>-</v>
      </c>
      <c r="V391" s="162"/>
      <c r="W391" s="162">
        <f>Tabela133914[[#This Row],[Categoria]]</f>
        <v>0</v>
      </c>
      <c r="X391" s="162"/>
      <c r="Y391" s="162"/>
      <c r="Z391" s="162"/>
      <c r="AA391" s="162"/>
      <c r="AB391" s="150" t="str">
        <f t="shared" si="19"/>
        <v/>
      </c>
      <c r="AD391" s="157"/>
      <c r="AE391" s="158" t="str">
        <f>IF(Tabela131241015[[#This Row],[Diagnóstico]]="Não Prenha ",Tabela133914[[#This Row],[Vaca]],"-")</f>
        <v>-</v>
      </c>
      <c r="AF391" s="162"/>
      <c r="AG391" s="162"/>
      <c r="AH391" s="162"/>
      <c r="AI391" s="162"/>
      <c r="AJ391" s="162"/>
      <c r="AK391" s="162">
        <f>Tabela133914[[#This Row],[Categoria]]</f>
        <v>0</v>
      </c>
      <c r="AL391" s="162"/>
      <c r="AM391" s="162"/>
      <c r="AN391" s="162"/>
      <c r="AO391" s="162"/>
      <c r="AP391" s="150" t="str">
        <f t="shared" si="20"/>
        <v/>
      </c>
    </row>
    <row r="392" spans="1:42" s="144" customFormat="1" ht="16.5" x14ac:dyDescent="0.25">
      <c r="A392" s="159"/>
      <c r="B392" s="157"/>
      <c r="C392" s="158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50" t="str">
        <f t="shared" si="18"/>
        <v/>
      </c>
      <c r="P392" s="157"/>
      <c r="Q392" s="158" t="str">
        <f>IF(Tabela133914[[#This Row],[Diagnóstico]]="Não Prenha",Tabela133914[[#This Row],[Vaca]],"-")</f>
        <v>-</v>
      </c>
      <c r="R392" s="162" t="str">
        <f>IF(Tabela133914[[#This Row],[Diagnóstico]]="Não Prenha",Tabela133914[[#This Row],[E.C.C DG]],"-")</f>
        <v>-</v>
      </c>
      <c r="S392" s="162"/>
      <c r="T392" s="162" t="str">
        <f>IF(Tabela133914[[#This Row],[Diagnóstico]]="Não Prenha",Tabela133914[[#This Row],[E.C.C. IA]],"-")</f>
        <v>-</v>
      </c>
      <c r="U392" s="162" t="str">
        <f>IF(Tabela133914[[#This Row],[Diagnóstico]]="Não Prenha",Tabela133914[[#This Row],[Raça IA]],"-")</f>
        <v>-</v>
      </c>
      <c r="V392" s="162"/>
      <c r="W392" s="162">
        <f>Tabela133914[[#This Row],[Categoria]]</f>
        <v>0</v>
      </c>
      <c r="X392" s="162"/>
      <c r="Y392" s="162"/>
      <c r="Z392" s="162"/>
      <c r="AA392" s="162"/>
      <c r="AB392" s="150" t="str">
        <f t="shared" si="19"/>
        <v/>
      </c>
      <c r="AD392" s="157"/>
      <c r="AE392" s="158" t="str">
        <f>IF(Tabela131241015[[#This Row],[Diagnóstico]]="Não Prenha ",Tabela133914[[#This Row],[Vaca]],"-")</f>
        <v>-</v>
      </c>
      <c r="AF392" s="162"/>
      <c r="AG392" s="162"/>
      <c r="AH392" s="162"/>
      <c r="AI392" s="162"/>
      <c r="AJ392" s="162"/>
      <c r="AK392" s="162">
        <f>Tabela133914[[#This Row],[Categoria]]</f>
        <v>0</v>
      </c>
      <c r="AL392" s="162"/>
      <c r="AM392" s="162"/>
      <c r="AN392" s="162"/>
      <c r="AO392" s="162"/>
      <c r="AP392" s="150" t="str">
        <f t="shared" si="20"/>
        <v/>
      </c>
    </row>
    <row r="393" spans="1:42" s="144" customFormat="1" ht="16.5" x14ac:dyDescent="0.25">
      <c r="A393" s="159"/>
      <c r="B393" s="157"/>
      <c r="C393" s="158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50" t="str">
        <f t="shared" si="18"/>
        <v/>
      </c>
      <c r="P393" s="157"/>
      <c r="Q393" s="158" t="str">
        <f>IF(Tabela133914[[#This Row],[Diagnóstico]]="Não Prenha",Tabela133914[[#This Row],[Vaca]],"-")</f>
        <v>-</v>
      </c>
      <c r="R393" s="162" t="str">
        <f>IF(Tabela133914[[#This Row],[Diagnóstico]]="Não Prenha",Tabela133914[[#This Row],[E.C.C DG]],"-")</f>
        <v>-</v>
      </c>
      <c r="S393" s="162"/>
      <c r="T393" s="162" t="str">
        <f>IF(Tabela133914[[#This Row],[Diagnóstico]]="Não Prenha",Tabela133914[[#This Row],[E.C.C. IA]],"-")</f>
        <v>-</v>
      </c>
      <c r="U393" s="162" t="str">
        <f>IF(Tabela133914[[#This Row],[Diagnóstico]]="Não Prenha",Tabela133914[[#This Row],[Raça IA]],"-")</f>
        <v>-</v>
      </c>
      <c r="V393" s="162"/>
      <c r="W393" s="162">
        <f>Tabela133914[[#This Row],[Categoria]]</f>
        <v>0</v>
      </c>
      <c r="X393" s="162"/>
      <c r="Y393" s="162"/>
      <c r="Z393" s="162"/>
      <c r="AA393" s="162"/>
      <c r="AB393" s="150" t="str">
        <f t="shared" si="19"/>
        <v/>
      </c>
      <c r="AD393" s="157"/>
      <c r="AE393" s="158" t="str">
        <f>IF(Tabela131241015[[#This Row],[Diagnóstico]]="Não Prenha ",Tabela133914[[#This Row],[Vaca]],"-")</f>
        <v>-</v>
      </c>
      <c r="AF393" s="162"/>
      <c r="AG393" s="162"/>
      <c r="AH393" s="162"/>
      <c r="AI393" s="162"/>
      <c r="AJ393" s="162"/>
      <c r="AK393" s="162">
        <f>Tabela133914[[#This Row],[Categoria]]</f>
        <v>0</v>
      </c>
      <c r="AL393" s="162"/>
      <c r="AM393" s="162"/>
      <c r="AN393" s="162"/>
      <c r="AO393" s="162"/>
      <c r="AP393" s="150" t="str">
        <f t="shared" si="20"/>
        <v/>
      </c>
    </row>
    <row r="394" spans="1:42" s="144" customFormat="1" ht="16.5" x14ac:dyDescent="0.25">
      <c r="A394" s="159"/>
      <c r="B394" s="157"/>
      <c r="C394" s="158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50" t="str">
        <f t="shared" si="18"/>
        <v/>
      </c>
      <c r="P394" s="157"/>
      <c r="Q394" s="158" t="str">
        <f>IF(Tabela133914[[#This Row],[Diagnóstico]]="Não Prenha",Tabela133914[[#This Row],[Vaca]],"-")</f>
        <v>-</v>
      </c>
      <c r="R394" s="162" t="str">
        <f>IF(Tabela133914[[#This Row],[Diagnóstico]]="Não Prenha",Tabela133914[[#This Row],[E.C.C DG]],"-")</f>
        <v>-</v>
      </c>
      <c r="S394" s="162"/>
      <c r="T394" s="162" t="str">
        <f>IF(Tabela133914[[#This Row],[Diagnóstico]]="Não Prenha",Tabela133914[[#This Row],[E.C.C. IA]],"-")</f>
        <v>-</v>
      </c>
      <c r="U394" s="162" t="str">
        <f>IF(Tabela133914[[#This Row],[Diagnóstico]]="Não Prenha",Tabela133914[[#This Row],[Raça IA]],"-")</f>
        <v>-</v>
      </c>
      <c r="V394" s="162"/>
      <c r="W394" s="162">
        <f>Tabela133914[[#This Row],[Categoria]]</f>
        <v>0</v>
      </c>
      <c r="X394" s="162"/>
      <c r="Y394" s="162"/>
      <c r="Z394" s="162"/>
      <c r="AA394" s="162"/>
      <c r="AB394" s="150" t="str">
        <f t="shared" si="19"/>
        <v/>
      </c>
      <c r="AD394" s="157"/>
      <c r="AE394" s="158" t="str">
        <f>IF(Tabela131241015[[#This Row],[Diagnóstico]]="Não Prenha ",Tabela133914[[#This Row],[Vaca]],"-")</f>
        <v>-</v>
      </c>
      <c r="AF394" s="162"/>
      <c r="AG394" s="162"/>
      <c r="AH394" s="162"/>
      <c r="AI394" s="162"/>
      <c r="AJ394" s="162"/>
      <c r="AK394" s="162">
        <f>Tabela133914[[#This Row],[Categoria]]</f>
        <v>0</v>
      </c>
      <c r="AL394" s="162"/>
      <c r="AM394" s="162"/>
      <c r="AN394" s="162"/>
      <c r="AO394" s="162"/>
      <c r="AP394" s="150" t="str">
        <f t="shared" si="20"/>
        <v/>
      </c>
    </row>
    <row r="395" spans="1:42" s="144" customFormat="1" ht="16.5" x14ac:dyDescent="0.25">
      <c r="A395" s="159"/>
      <c r="B395" s="157"/>
      <c r="C395" s="158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50" t="str">
        <f t="shared" si="18"/>
        <v/>
      </c>
      <c r="P395" s="157"/>
      <c r="Q395" s="158" t="str">
        <f>IF(Tabela133914[[#This Row],[Diagnóstico]]="Não Prenha",Tabela133914[[#This Row],[Vaca]],"-")</f>
        <v>-</v>
      </c>
      <c r="R395" s="162" t="str">
        <f>IF(Tabela133914[[#This Row],[Diagnóstico]]="Não Prenha",Tabela133914[[#This Row],[E.C.C DG]],"-")</f>
        <v>-</v>
      </c>
      <c r="S395" s="162"/>
      <c r="T395" s="162" t="str">
        <f>IF(Tabela133914[[#This Row],[Diagnóstico]]="Não Prenha",Tabela133914[[#This Row],[E.C.C. IA]],"-")</f>
        <v>-</v>
      </c>
      <c r="U395" s="162" t="str">
        <f>IF(Tabela133914[[#This Row],[Diagnóstico]]="Não Prenha",Tabela133914[[#This Row],[Raça IA]],"-")</f>
        <v>-</v>
      </c>
      <c r="V395" s="162"/>
      <c r="W395" s="162">
        <f>Tabela133914[[#This Row],[Categoria]]</f>
        <v>0</v>
      </c>
      <c r="X395" s="162"/>
      <c r="Y395" s="162"/>
      <c r="Z395" s="162"/>
      <c r="AA395" s="162"/>
      <c r="AB395" s="150" t="str">
        <f t="shared" si="19"/>
        <v/>
      </c>
      <c r="AD395" s="157"/>
      <c r="AE395" s="158" t="str">
        <f>IF(Tabela131241015[[#This Row],[Diagnóstico]]="Não Prenha ",Tabela133914[[#This Row],[Vaca]],"-")</f>
        <v>-</v>
      </c>
      <c r="AF395" s="162"/>
      <c r="AG395" s="162"/>
      <c r="AH395" s="162"/>
      <c r="AI395" s="162"/>
      <c r="AJ395" s="162"/>
      <c r="AK395" s="162">
        <f>Tabela133914[[#This Row],[Categoria]]</f>
        <v>0</v>
      </c>
      <c r="AL395" s="162"/>
      <c r="AM395" s="162"/>
      <c r="AN395" s="162"/>
      <c r="AO395" s="162"/>
      <c r="AP395" s="150" t="str">
        <f t="shared" si="20"/>
        <v/>
      </c>
    </row>
    <row r="396" spans="1:42" s="144" customFormat="1" ht="16.5" x14ac:dyDescent="0.25">
      <c r="A396" s="159"/>
      <c r="B396" s="157"/>
      <c r="C396" s="158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50" t="str">
        <f t="shared" si="18"/>
        <v/>
      </c>
      <c r="P396" s="157"/>
      <c r="Q396" s="158" t="str">
        <f>IF(Tabela133914[[#This Row],[Diagnóstico]]="Não Prenha",Tabela133914[[#This Row],[Vaca]],"-")</f>
        <v>-</v>
      </c>
      <c r="R396" s="162" t="str">
        <f>IF(Tabela133914[[#This Row],[Diagnóstico]]="Não Prenha",Tabela133914[[#This Row],[E.C.C DG]],"-")</f>
        <v>-</v>
      </c>
      <c r="S396" s="162"/>
      <c r="T396" s="162" t="str">
        <f>IF(Tabela133914[[#This Row],[Diagnóstico]]="Não Prenha",Tabela133914[[#This Row],[E.C.C. IA]],"-")</f>
        <v>-</v>
      </c>
      <c r="U396" s="162" t="str">
        <f>IF(Tabela133914[[#This Row],[Diagnóstico]]="Não Prenha",Tabela133914[[#This Row],[Raça IA]],"-")</f>
        <v>-</v>
      </c>
      <c r="V396" s="162"/>
      <c r="W396" s="162">
        <f>Tabela133914[[#This Row],[Categoria]]</f>
        <v>0</v>
      </c>
      <c r="X396" s="162"/>
      <c r="Y396" s="162"/>
      <c r="Z396" s="162"/>
      <c r="AA396" s="162"/>
      <c r="AB396" s="150" t="str">
        <f t="shared" si="19"/>
        <v/>
      </c>
      <c r="AD396" s="157"/>
      <c r="AE396" s="158" t="str">
        <f>IF(Tabela131241015[[#This Row],[Diagnóstico]]="Não Prenha ",Tabela133914[[#This Row],[Vaca]],"-")</f>
        <v>-</v>
      </c>
      <c r="AF396" s="162"/>
      <c r="AG396" s="162"/>
      <c r="AH396" s="162"/>
      <c r="AI396" s="162"/>
      <c r="AJ396" s="162"/>
      <c r="AK396" s="162">
        <f>Tabela133914[[#This Row],[Categoria]]</f>
        <v>0</v>
      </c>
      <c r="AL396" s="162"/>
      <c r="AM396" s="162"/>
      <c r="AN396" s="162"/>
      <c r="AO396" s="162"/>
      <c r="AP396" s="150" t="str">
        <f t="shared" si="20"/>
        <v/>
      </c>
    </row>
    <row r="397" spans="1:42" s="144" customFormat="1" ht="16.5" x14ac:dyDescent="0.25">
      <c r="A397" s="159"/>
      <c r="B397" s="157"/>
      <c r="C397" s="158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50" t="str">
        <f t="shared" si="18"/>
        <v/>
      </c>
      <c r="P397" s="157"/>
      <c r="Q397" s="158" t="str">
        <f>IF(Tabela133914[[#This Row],[Diagnóstico]]="Não Prenha",Tabela133914[[#This Row],[Vaca]],"-")</f>
        <v>-</v>
      </c>
      <c r="R397" s="162" t="str">
        <f>IF(Tabela133914[[#This Row],[Diagnóstico]]="Não Prenha",Tabela133914[[#This Row],[E.C.C DG]],"-")</f>
        <v>-</v>
      </c>
      <c r="S397" s="162"/>
      <c r="T397" s="162" t="str">
        <f>IF(Tabela133914[[#This Row],[Diagnóstico]]="Não Prenha",Tabela133914[[#This Row],[E.C.C. IA]],"-")</f>
        <v>-</v>
      </c>
      <c r="U397" s="162" t="str">
        <f>IF(Tabela133914[[#This Row],[Diagnóstico]]="Não Prenha",Tabela133914[[#This Row],[Raça IA]],"-")</f>
        <v>-</v>
      </c>
      <c r="V397" s="162"/>
      <c r="W397" s="162">
        <f>Tabela133914[[#This Row],[Categoria]]</f>
        <v>0</v>
      </c>
      <c r="X397" s="162"/>
      <c r="Y397" s="162"/>
      <c r="Z397" s="162"/>
      <c r="AA397" s="162"/>
      <c r="AB397" s="150" t="str">
        <f t="shared" si="19"/>
        <v/>
      </c>
      <c r="AD397" s="157"/>
      <c r="AE397" s="158" t="str">
        <f>IF(Tabela131241015[[#This Row],[Diagnóstico]]="Não Prenha ",Tabela133914[[#This Row],[Vaca]],"-")</f>
        <v>-</v>
      </c>
      <c r="AF397" s="162"/>
      <c r="AG397" s="162"/>
      <c r="AH397" s="162"/>
      <c r="AI397" s="162"/>
      <c r="AJ397" s="162"/>
      <c r="AK397" s="162">
        <f>Tabela133914[[#This Row],[Categoria]]</f>
        <v>0</v>
      </c>
      <c r="AL397" s="162"/>
      <c r="AM397" s="162"/>
      <c r="AN397" s="162"/>
      <c r="AO397" s="162"/>
      <c r="AP397" s="150" t="str">
        <f t="shared" si="20"/>
        <v/>
      </c>
    </row>
    <row r="398" spans="1:42" s="144" customFormat="1" ht="16.5" x14ac:dyDescent="0.25">
      <c r="A398" s="159"/>
      <c r="B398" s="157"/>
      <c r="C398" s="158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50" t="str">
        <f t="shared" si="18"/>
        <v/>
      </c>
      <c r="P398" s="157"/>
      <c r="Q398" s="158" t="str">
        <f>IF(Tabela133914[[#This Row],[Diagnóstico]]="Não Prenha",Tabela133914[[#This Row],[Vaca]],"-")</f>
        <v>-</v>
      </c>
      <c r="R398" s="162" t="str">
        <f>IF(Tabela133914[[#This Row],[Diagnóstico]]="Não Prenha",Tabela133914[[#This Row],[E.C.C DG]],"-")</f>
        <v>-</v>
      </c>
      <c r="S398" s="162"/>
      <c r="T398" s="162" t="str">
        <f>IF(Tabela133914[[#This Row],[Diagnóstico]]="Não Prenha",Tabela133914[[#This Row],[E.C.C. IA]],"-")</f>
        <v>-</v>
      </c>
      <c r="U398" s="162" t="str">
        <f>IF(Tabela133914[[#This Row],[Diagnóstico]]="Não Prenha",Tabela133914[[#This Row],[Raça IA]],"-")</f>
        <v>-</v>
      </c>
      <c r="V398" s="162"/>
      <c r="W398" s="162">
        <f>Tabela133914[[#This Row],[Categoria]]</f>
        <v>0</v>
      </c>
      <c r="X398" s="162"/>
      <c r="Y398" s="162"/>
      <c r="Z398" s="162"/>
      <c r="AA398" s="162"/>
      <c r="AB398" s="150" t="str">
        <f t="shared" si="19"/>
        <v/>
      </c>
      <c r="AD398" s="157"/>
      <c r="AE398" s="158" t="str">
        <f>IF(Tabela131241015[[#This Row],[Diagnóstico]]="Não Prenha ",Tabela133914[[#This Row],[Vaca]],"-")</f>
        <v>-</v>
      </c>
      <c r="AF398" s="162"/>
      <c r="AG398" s="162"/>
      <c r="AH398" s="162"/>
      <c r="AI398" s="162"/>
      <c r="AJ398" s="162"/>
      <c r="AK398" s="162">
        <f>Tabela133914[[#This Row],[Categoria]]</f>
        <v>0</v>
      </c>
      <c r="AL398" s="162"/>
      <c r="AM398" s="162"/>
      <c r="AN398" s="162"/>
      <c r="AO398" s="162"/>
      <c r="AP398" s="150" t="str">
        <f t="shared" si="20"/>
        <v/>
      </c>
    </row>
    <row r="399" spans="1:42" s="144" customFormat="1" ht="16.5" x14ac:dyDescent="0.25">
      <c r="A399" s="159"/>
      <c r="B399" s="157"/>
      <c r="C399" s="158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50" t="str">
        <f t="shared" si="18"/>
        <v/>
      </c>
      <c r="P399" s="157"/>
      <c r="Q399" s="158" t="str">
        <f>IF(Tabela133914[[#This Row],[Diagnóstico]]="Não Prenha",Tabela133914[[#This Row],[Vaca]],"-")</f>
        <v>-</v>
      </c>
      <c r="R399" s="162" t="str">
        <f>IF(Tabela133914[[#This Row],[Diagnóstico]]="Não Prenha",Tabela133914[[#This Row],[E.C.C DG]],"-")</f>
        <v>-</v>
      </c>
      <c r="S399" s="162"/>
      <c r="T399" s="162" t="str">
        <f>IF(Tabela133914[[#This Row],[Diagnóstico]]="Não Prenha",Tabela133914[[#This Row],[E.C.C. IA]],"-")</f>
        <v>-</v>
      </c>
      <c r="U399" s="162" t="str">
        <f>IF(Tabela133914[[#This Row],[Diagnóstico]]="Não Prenha",Tabela133914[[#This Row],[Raça IA]],"-")</f>
        <v>-</v>
      </c>
      <c r="V399" s="162"/>
      <c r="W399" s="162">
        <f>Tabela133914[[#This Row],[Categoria]]</f>
        <v>0</v>
      </c>
      <c r="X399" s="162"/>
      <c r="Y399" s="162"/>
      <c r="Z399" s="162"/>
      <c r="AA399" s="162"/>
      <c r="AB399" s="150" t="str">
        <f t="shared" si="19"/>
        <v/>
      </c>
      <c r="AD399" s="157"/>
      <c r="AE399" s="158" t="str">
        <f>IF(Tabela131241015[[#This Row],[Diagnóstico]]="Não Prenha ",Tabela133914[[#This Row],[Vaca]],"-")</f>
        <v>-</v>
      </c>
      <c r="AF399" s="162"/>
      <c r="AG399" s="162"/>
      <c r="AH399" s="162"/>
      <c r="AI399" s="162"/>
      <c r="AJ399" s="162"/>
      <c r="AK399" s="162">
        <f>Tabela133914[[#This Row],[Categoria]]</f>
        <v>0</v>
      </c>
      <c r="AL399" s="162"/>
      <c r="AM399" s="162"/>
      <c r="AN399" s="162"/>
      <c r="AO399" s="162"/>
      <c r="AP399" s="150" t="str">
        <f t="shared" si="20"/>
        <v/>
      </c>
    </row>
    <row r="400" spans="1:42" s="144" customFormat="1" ht="16.5" x14ac:dyDescent="0.25">
      <c r="A400" s="159"/>
      <c r="B400" s="157"/>
      <c r="C400" s="158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50" t="str">
        <f t="shared" si="18"/>
        <v/>
      </c>
      <c r="P400" s="157"/>
      <c r="Q400" s="158" t="str">
        <f>IF(Tabela133914[[#This Row],[Diagnóstico]]="Não Prenha",Tabela133914[[#This Row],[Vaca]],"-")</f>
        <v>-</v>
      </c>
      <c r="R400" s="162" t="str">
        <f>IF(Tabela133914[[#This Row],[Diagnóstico]]="Não Prenha",Tabela133914[[#This Row],[E.C.C DG]],"-")</f>
        <v>-</v>
      </c>
      <c r="S400" s="162"/>
      <c r="T400" s="162" t="str">
        <f>IF(Tabela133914[[#This Row],[Diagnóstico]]="Não Prenha",Tabela133914[[#This Row],[E.C.C. IA]],"-")</f>
        <v>-</v>
      </c>
      <c r="U400" s="162" t="str">
        <f>IF(Tabela133914[[#This Row],[Diagnóstico]]="Não Prenha",Tabela133914[[#This Row],[Raça IA]],"-")</f>
        <v>-</v>
      </c>
      <c r="V400" s="162"/>
      <c r="W400" s="162">
        <f>Tabela133914[[#This Row],[Categoria]]</f>
        <v>0</v>
      </c>
      <c r="X400" s="162"/>
      <c r="Y400" s="162"/>
      <c r="Z400" s="162"/>
      <c r="AA400" s="162"/>
      <c r="AB400" s="150" t="str">
        <f t="shared" si="19"/>
        <v/>
      </c>
      <c r="AD400" s="157"/>
      <c r="AE400" s="158" t="str">
        <f>IF(Tabela131241015[[#This Row],[Diagnóstico]]="Não Prenha ",Tabela133914[[#This Row],[Vaca]],"-")</f>
        <v>-</v>
      </c>
      <c r="AF400" s="162"/>
      <c r="AG400" s="162"/>
      <c r="AH400" s="162"/>
      <c r="AI400" s="162"/>
      <c r="AJ400" s="162"/>
      <c r="AK400" s="162">
        <f>Tabela133914[[#This Row],[Categoria]]</f>
        <v>0</v>
      </c>
      <c r="AL400" s="162"/>
      <c r="AM400" s="162"/>
      <c r="AN400" s="162"/>
      <c r="AO400" s="162"/>
      <c r="AP400" s="150" t="str">
        <f t="shared" si="20"/>
        <v/>
      </c>
    </row>
    <row r="401" spans="1:42" s="144" customFormat="1" ht="16.5" x14ac:dyDescent="0.25">
      <c r="A401" s="159"/>
      <c r="B401" s="157"/>
      <c r="C401" s="158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50" t="str">
        <f t="shared" si="18"/>
        <v/>
      </c>
      <c r="P401" s="157"/>
      <c r="Q401" s="158" t="str">
        <f>IF(Tabela133914[[#This Row],[Diagnóstico]]="Não Prenha",Tabela133914[[#This Row],[Vaca]],"-")</f>
        <v>-</v>
      </c>
      <c r="R401" s="162" t="str">
        <f>IF(Tabela133914[[#This Row],[Diagnóstico]]="Não Prenha",Tabela133914[[#This Row],[E.C.C DG]],"-")</f>
        <v>-</v>
      </c>
      <c r="S401" s="162"/>
      <c r="T401" s="162" t="str">
        <f>IF(Tabela133914[[#This Row],[Diagnóstico]]="Não Prenha",Tabela133914[[#This Row],[E.C.C. IA]],"-")</f>
        <v>-</v>
      </c>
      <c r="U401" s="162" t="str">
        <f>IF(Tabela133914[[#This Row],[Diagnóstico]]="Não Prenha",Tabela133914[[#This Row],[Raça IA]],"-")</f>
        <v>-</v>
      </c>
      <c r="V401" s="162"/>
      <c r="W401" s="162">
        <f>Tabela133914[[#This Row],[Categoria]]</f>
        <v>0</v>
      </c>
      <c r="X401" s="162"/>
      <c r="Y401" s="162"/>
      <c r="Z401" s="162"/>
      <c r="AA401" s="162"/>
      <c r="AB401" s="150" t="str">
        <f t="shared" si="19"/>
        <v/>
      </c>
      <c r="AD401" s="157"/>
      <c r="AE401" s="158" t="str">
        <f>IF(Tabela131241015[[#This Row],[Diagnóstico]]="Não Prenha ",Tabela133914[[#This Row],[Vaca]],"-")</f>
        <v>-</v>
      </c>
      <c r="AF401" s="162"/>
      <c r="AG401" s="162"/>
      <c r="AH401" s="162"/>
      <c r="AI401" s="162"/>
      <c r="AJ401" s="162"/>
      <c r="AK401" s="162">
        <f>Tabela133914[[#This Row],[Categoria]]</f>
        <v>0</v>
      </c>
      <c r="AL401" s="162"/>
      <c r="AM401" s="162"/>
      <c r="AN401" s="162"/>
      <c r="AO401" s="162"/>
      <c r="AP401" s="150" t="str">
        <f t="shared" si="20"/>
        <v/>
      </c>
    </row>
    <row r="402" spans="1:42" s="144" customFormat="1" ht="16.5" x14ac:dyDescent="0.25">
      <c r="A402" s="159"/>
      <c r="B402" s="157"/>
      <c r="C402" s="158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50" t="str">
        <f t="shared" si="18"/>
        <v/>
      </c>
      <c r="P402" s="157"/>
      <c r="Q402" s="158" t="str">
        <f>IF(Tabela133914[[#This Row],[Diagnóstico]]="Não Prenha",Tabela133914[[#This Row],[Vaca]],"-")</f>
        <v>-</v>
      </c>
      <c r="R402" s="162" t="str">
        <f>IF(Tabela133914[[#This Row],[Diagnóstico]]="Não Prenha",Tabela133914[[#This Row],[E.C.C DG]],"-")</f>
        <v>-</v>
      </c>
      <c r="S402" s="162"/>
      <c r="T402" s="162" t="str">
        <f>IF(Tabela133914[[#This Row],[Diagnóstico]]="Não Prenha",Tabela133914[[#This Row],[E.C.C. IA]],"-")</f>
        <v>-</v>
      </c>
      <c r="U402" s="162" t="str">
        <f>IF(Tabela133914[[#This Row],[Diagnóstico]]="Não Prenha",Tabela133914[[#This Row],[Raça IA]],"-")</f>
        <v>-</v>
      </c>
      <c r="V402" s="162"/>
      <c r="W402" s="162">
        <f>Tabela133914[[#This Row],[Categoria]]</f>
        <v>0</v>
      </c>
      <c r="X402" s="162"/>
      <c r="Y402" s="162"/>
      <c r="Z402" s="162"/>
      <c r="AA402" s="162"/>
      <c r="AB402" s="150" t="str">
        <f t="shared" si="19"/>
        <v/>
      </c>
      <c r="AD402" s="157"/>
      <c r="AE402" s="158" t="str">
        <f>IF(Tabela131241015[[#This Row],[Diagnóstico]]="Não Prenha ",Tabela133914[[#This Row],[Vaca]],"-")</f>
        <v>-</v>
      </c>
      <c r="AF402" s="162"/>
      <c r="AG402" s="162"/>
      <c r="AH402" s="162"/>
      <c r="AI402" s="162"/>
      <c r="AJ402" s="162"/>
      <c r="AK402" s="162">
        <f>Tabela133914[[#This Row],[Categoria]]</f>
        <v>0</v>
      </c>
      <c r="AL402" s="162"/>
      <c r="AM402" s="162"/>
      <c r="AN402" s="162"/>
      <c r="AO402" s="162"/>
      <c r="AP402" s="150" t="str">
        <f t="shared" si="20"/>
        <v/>
      </c>
    </row>
    <row r="403" spans="1:42" s="144" customFormat="1" ht="16.5" x14ac:dyDescent="0.25">
      <c r="A403" s="159"/>
      <c r="B403" s="157"/>
      <c r="C403" s="158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50" t="str">
        <f t="shared" si="18"/>
        <v/>
      </c>
      <c r="P403" s="157"/>
      <c r="Q403" s="158" t="str">
        <f>IF(Tabela133914[[#This Row],[Diagnóstico]]="Não Prenha",Tabela133914[[#This Row],[Vaca]],"-")</f>
        <v>-</v>
      </c>
      <c r="R403" s="162" t="str">
        <f>IF(Tabela133914[[#This Row],[Diagnóstico]]="Não Prenha",Tabela133914[[#This Row],[E.C.C DG]],"-")</f>
        <v>-</v>
      </c>
      <c r="S403" s="162"/>
      <c r="T403" s="162" t="str">
        <f>IF(Tabela133914[[#This Row],[Diagnóstico]]="Não Prenha",Tabela133914[[#This Row],[E.C.C. IA]],"-")</f>
        <v>-</v>
      </c>
      <c r="U403" s="162" t="str">
        <f>IF(Tabela133914[[#This Row],[Diagnóstico]]="Não Prenha",Tabela133914[[#This Row],[Raça IA]],"-")</f>
        <v>-</v>
      </c>
      <c r="V403" s="162"/>
      <c r="W403" s="162">
        <f>Tabela133914[[#This Row],[Categoria]]</f>
        <v>0</v>
      </c>
      <c r="X403" s="162"/>
      <c r="Y403" s="162"/>
      <c r="Z403" s="162"/>
      <c r="AA403" s="162"/>
      <c r="AB403" s="150" t="str">
        <f t="shared" si="19"/>
        <v/>
      </c>
      <c r="AD403" s="157"/>
      <c r="AE403" s="158" t="str">
        <f>IF(Tabela131241015[[#This Row],[Diagnóstico]]="Não Prenha ",Tabela133914[[#This Row],[Vaca]],"-")</f>
        <v>-</v>
      </c>
      <c r="AF403" s="162"/>
      <c r="AG403" s="162"/>
      <c r="AH403" s="162"/>
      <c r="AI403" s="162"/>
      <c r="AJ403" s="162"/>
      <c r="AK403" s="162">
        <f>Tabela133914[[#This Row],[Categoria]]</f>
        <v>0</v>
      </c>
      <c r="AL403" s="162"/>
      <c r="AM403" s="162"/>
      <c r="AN403" s="162"/>
      <c r="AO403" s="162"/>
      <c r="AP403" s="150" t="str">
        <f t="shared" si="20"/>
        <v/>
      </c>
    </row>
    <row r="404" spans="1:42" s="144" customFormat="1" ht="16.5" x14ac:dyDescent="0.25">
      <c r="A404" s="159"/>
      <c r="B404" s="157"/>
      <c r="C404" s="158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50" t="str">
        <f t="shared" si="18"/>
        <v/>
      </c>
      <c r="P404" s="157"/>
      <c r="Q404" s="158" t="str">
        <f>IF(Tabela133914[[#This Row],[Diagnóstico]]="Não Prenha",Tabela133914[[#This Row],[Vaca]],"-")</f>
        <v>-</v>
      </c>
      <c r="R404" s="162" t="str">
        <f>IF(Tabela133914[[#This Row],[Diagnóstico]]="Não Prenha",Tabela133914[[#This Row],[E.C.C DG]],"-")</f>
        <v>-</v>
      </c>
      <c r="S404" s="162"/>
      <c r="T404" s="162" t="str">
        <f>IF(Tabela133914[[#This Row],[Diagnóstico]]="Não Prenha",Tabela133914[[#This Row],[E.C.C. IA]],"-")</f>
        <v>-</v>
      </c>
      <c r="U404" s="162" t="str">
        <f>IF(Tabela133914[[#This Row],[Diagnóstico]]="Não Prenha",Tabela133914[[#This Row],[Raça IA]],"-")</f>
        <v>-</v>
      </c>
      <c r="V404" s="162"/>
      <c r="W404" s="162">
        <f>Tabela133914[[#This Row],[Categoria]]</f>
        <v>0</v>
      </c>
      <c r="X404" s="162"/>
      <c r="Y404" s="162"/>
      <c r="Z404" s="162"/>
      <c r="AA404" s="162"/>
      <c r="AB404" s="150" t="str">
        <f t="shared" si="19"/>
        <v/>
      </c>
      <c r="AD404" s="157"/>
      <c r="AE404" s="158" t="str">
        <f>IF(Tabela131241015[[#This Row],[Diagnóstico]]="Não Prenha ",Tabela133914[[#This Row],[Vaca]],"-")</f>
        <v>-</v>
      </c>
      <c r="AF404" s="162"/>
      <c r="AG404" s="162"/>
      <c r="AH404" s="162"/>
      <c r="AI404" s="162"/>
      <c r="AJ404" s="162"/>
      <c r="AK404" s="162">
        <f>Tabela133914[[#This Row],[Categoria]]</f>
        <v>0</v>
      </c>
      <c r="AL404" s="162"/>
      <c r="AM404" s="162"/>
      <c r="AN404" s="162"/>
      <c r="AO404" s="162"/>
      <c r="AP404" s="150" t="str">
        <f t="shared" si="20"/>
        <v/>
      </c>
    </row>
    <row r="405" spans="1:42" s="144" customFormat="1" ht="16.5" x14ac:dyDescent="0.25">
      <c r="A405" s="159"/>
      <c r="B405" s="157"/>
      <c r="C405" s="158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50" t="str">
        <f t="shared" si="18"/>
        <v/>
      </c>
      <c r="P405" s="157"/>
      <c r="Q405" s="158" t="str">
        <f>IF(Tabela133914[[#This Row],[Diagnóstico]]="Não Prenha",Tabela133914[[#This Row],[Vaca]],"-")</f>
        <v>-</v>
      </c>
      <c r="R405" s="162" t="str">
        <f>IF(Tabela133914[[#This Row],[Diagnóstico]]="Não Prenha",Tabela133914[[#This Row],[E.C.C DG]],"-")</f>
        <v>-</v>
      </c>
      <c r="S405" s="162"/>
      <c r="T405" s="162" t="str">
        <f>IF(Tabela133914[[#This Row],[Diagnóstico]]="Não Prenha",Tabela133914[[#This Row],[E.C.C. IA]],"-")</f>
        <v>-</v>
      </c>
      <c r="U405" s="162" t="str">
        <f>IF(Tabela133914[[#This Row],[Diagnóstico]]="Não Prenha",Tabela133914[[#This Row],[Raça IA]],"-")</f>
        <v>-</v>
      </c>
      <c r="V405" s="162"/>
      <c r="W405" s="162">
        <f>Tabela133914[[#This Row],[Categoria]]</f>
        <v>0</v>
      </c>
      <c r="X405" s="162"/>
      <c r="Y405" s="162"/>
      <c r="Z405" s="162"/>
      <c r="AA405" s="162"/>
      <c r="AB405" s="150" t="str">
        <f t="shared" si="19"/>
        <v/>
      </c>
      <c r="AD405" s="157"/>
      <c r="AE405" s="158" t="str">
        <f>IF(Tabela131241015[[#This Row],[Diagnóstico]]="Não Prenha ",Tabela133914[[#This Row],[Vaca]],"-")</f>
        <v>-</v>
      </c>
      <c r="AF405" s="162"/>
      <c r="AG405" s="162"/>
      <c r="AH405" s="162"/>
      <c r="AI405" s="162"/>
      <c r="AJ405" s="162"/>
      <c r="AK405" s="162">
        <f>Tabela133914[[#This Row],[Categoria]]</f>
        <v>0</v>
      </c>
      <c r="AL405" s="162"/>
      <c r="AM405" s="162"/>
      <c r="AN405" s="162"/>
      <c r="AO405" s="162"/>
      <c r="AP405" s="150" t="str">
        <f t="shared" si="20"/>
        <v/>
      </c>
    </row>
    <row r="406" spans="1:42" s="144" customFormat="1" ht="16.5" x14ac:dyDescent="0.25">
      <c r="A406" s="159"/>
      <c r="B406" s="157"/>
      <c r="C406" s="158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50" t="str">
        <f t="shared" si="18"/>
        <v/>
      </c>
      <c r="P406" s="157"/>
      <c r="Q406" s="158" t="str">
        <f>IF(Tabela133914[[#This Row],[Diagnóstico]]="Não Prenha",Tabela133914[[#This Row],[Vaca]],"-")</f>
        <v>-</v>
      </c>
      <c r="R406" s="162" t="str">
        <f>IF(Tabela133914[[#This Row],[Diagnóstico]]="Não Prenha",Tabela133914[[#This Row],[E.C.C DG]],"-")</f>
        <v>-</v>
      </c>
      <c r="S406" s="162"/>
      <c r="T406" s="162" t="str">
        <f>IF(Tabela133914[[#This Row],[Diagnóstico]]="Não Prenha",Tabela133914[[#This Row],[E.C.C. IA]],"-")</f>
        <v>-</v>
      </c>
      <c r="U406" s="162" t="str">
        <f>IF(Tabela133914[[#This Row],[Diagnóstico]]="Não Prenha",Tabela133914[[#This Row],[Raça IA]],"-")</f>
        <v>-</v>
      </c>
      <c r="V406" s="162"/>
      <c r="W406" s="162">
        <f>Tabela133914[[#This Row],[Categoria]]</f>
        <v>0</v>
      </c>
      <c r="X406" s="162"/>
      <c r="Y406" s="162"/>
      <c r="Z406" s="162"/>
      <c r="AA406" s="162"/>
      <c r="AB406" s="150" t="str">
        <f t="shared" si="19"/>
        <v/>
      </c>
      <c r="AD406" s="157"/>
      <c r="AE406" s="158" t="str">
        <f>IF(Tabela131241015[[#This Row],[Diagnóstico]]="Não Prenha ",Tabela133914[[#This Row],[Vaca]],"-")</f>
        <v>-</v>
      </c>
      <c r="AF406" s="162"/>
      <c r="AG406" s="162"/>
      <c r="AH406" s="162"/>
      <c r="AI406" s="162"/>
      <c r="AJ406" s="162"/>
      <c r="AK406" s="162">
        <f>Tabela133914[[#This Row],[Categoria]]</f>
        <v>0</v>
      </c>
      <c r="AL406" s="162"/>
      <c r="AM406" s="162"/>
      <c r="AN406" s="162"/>
      <c r="AO406" s="162"/>
      <c r="AP406" s="150" t="str">
        <f t="shared" si="20"/>
        <v/>
      </c>
    </row>
    <row r="407" spans="1:42" s="144" customFormat="1" ht="16.5" x14ac:dyDescent="0.25">
      <c r="A407" s="159"/>
      <c r="B407" s="157"/>
      <c r="C407" s="158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50" t="str">
        <f t="shared" si="18"/>
        <v/>
      </c>
      <c r="P407" s="157"/>
      <c r="Q407" s="158" t="str">
        <f>IF(Tabela133914[[#This Row],[Diagnóstico]]="Não Prenha",Tabela133914[[#This Row],[Vaca]],"-")</f>
        <v>-</v>
      </c>
      <c r="R407" s="162" t="str">
        <f>IF(Tabela133914[[#This Row],[Diagnóstico]]="Não Prenha",Tabela133914[[#This Row],[E.C.C DG]],"-")</f>
        <v>-</v>
      </c>
      <c r="S407" s="162"/>
      <c r="T407" s="162" t="str">
        <f>IF(Tabela133914[[#This Row],[Diagnóstico]]="Não Prenha",Tabela133914[[#This Row],[E.C.C. IA]],"-")</f>
        <v>-</v>
      </c>
      <c r="U407" s="162" t="str">
        <f>IF(Tabela133914[[#This Row],[Diagnóstico]]="Não Prenha",Tabela133914[[#This Row],[Raça IA]],"-")</f>
        <v>-</v>
      </c>
      <c r="V407" s="162"/>
      <c r="W407" s="162">
        <f>Tabela133914[[#This Row],[Categoria]]</f>
        <v>0</v>
      </c>
      <c r="X407" s="162"/>
      <c r="Y407" s="162"/>
      <c r="Z407" s="162"/>
      <c r="AA407" s="162"/>
      <c r="AB407" s="150" t="str">
        <f t="shared" si="19"/>
        <v/>
      </c>
      <c r="AD407" s="157"/>
      <c r="AE407" s="158" t="str">
        <f>IF(Tabela131241015[[#This Row],[Diagnóstico]]="Não Prenha ",Tabela133914[[#This Row],[Vaca]],"-")</f>
        <v>-</v>
      </c>
      <c r="AF407" s="162"/>
      <c r="AG407" s="162"/>
      <c r="AH407" s="162"/>
      <c r="AI407" s="162"/>
      <c r="AJ407" s="162"/>
      <c r="AK407" s="162">
        <f>Tabela133914[[#This Row],[Categoria]]</f>
        <v>0</v>
      </c>
      <c r="AL407" s="162"/>
      <c r="AM407" s="162"/>
      <c r="AN407" s="162"/>
      <c r="AO407" s="162"/>
      <c r="AP407" s="150" t="str">
        <f t="shared" si="20"/>
        <v/>
      </c>
    </row>
    <row r="408" spans="1:42" s="144" customFormat="1" ht="16.5" x14ac:dyDescent="0.25">
      <c r="A408" s="159"/>
      <c r="B408" s="157"/>
      <c r="C408" s="158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50" t="str">
        <f t="shared" si="18"/>
        <v/>
      </c>
      <c r="P408" s="157"/>
      <c r="Q408" s="158" t="str">
        <f>IF(Tabela133914[[#This Row],[Diagnóstico]]="Não Prenha",Tabela133914[[#This Row],[Vaca]],"-")</f>
        <v>-</v>
      </c>
      <c r="R408" s="162" t="str">
        <f>IF(Tabela133914[[#This Row],[Diagnóstico]]="Não Prenha",Tabela133914[[#This Row],[E.C.C DG]],"-")</f>
        <v>-</v>
      </c>
      <c r="S408" s="162"/>
      <c r="T408" s="162" t="str">
        <f>IF(Tabela133914[[#This Row],[Diagnóstico]]="Não Prenha",Tabela133914[[#This Row],[E.C.C. IA]],"-")</f>
        <v>-</v>
      </c>
      <c r="U408" s="162" t="str">
        <f>IF(Tabela133914[[#This Row],[Diagnóstico]]="Não Prenha",Tabela133914[[#This Row],[Raça IA]],"-")</f>
        <v>-</v>
      </c>
      <c r="V408" s="162"/>
      <c r="W408" s="162">
        <f>Tabela133914[[#This Row],[Categoria]]</f>
        <v>0</v>
      </c>
      <c r="X408" s="162"/>
      <c r="Y408" s="162"/>
      <c r="Z408" s="162"/>
      <c r="AA408" s="162"/>
      <c r="AB408" s="150" t="str">
        <f t="shared" si="19"/>
        <v/>
      </c>
      <c r="AD408" s="157"/>
      <c r="AE408" s="158" t="str">
        <f>IF(Tabela131241015[[#This Row],[Diagnóstico]]="Não Prenha ",Tabela133914[[#This Row],[Vaca]],"-")</f>
        <v>-</v>
      </c>
      <c r="AF408" s="162"/>
      <c r="AG408" s="162"/>
      <c r="AH408" s="162"/>
      <c r="AI408" s="162"/>
      <c r="AJ408" s="162"/>
      <c r="AK408" s="162">
        <f>Tabela133914[[#This Row],[Categoria]]</f>
        <v>0</v>
      </c>
      <c r="AL408" s="162"/>
      <c r="AM408" s="162"/>
      <c r="AN408" s="162"/>
      <c r="AO408" s="162"/>
      <c r="AP408" s="150" t="str">
        <f t="shared" si="20"/>
        <v/>
      </c>
    </row>
    <row r="409" spans="1:42" s="144" customFormat="1" ht="16.5" x14ac:dyDescent="0.25">
      <c r="A409" s="159"/>
      <c r="B409" s="157"/>
      <c r="C409" s="158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50" t="str">
        <f t="shared" si="18"/>
        <v/>
      </c>
      <c r="P409" s="157"/>
      <c r="Q409" s="158" t="str">
        <f>IF(Tabela133914[[#This Row],[Diagnóstico]]="Não Prenha",Tabela133914[[#This Row],[Vaca]],"-")</f>
        <v>-</v>
      </c>
      <c r="R409" s="162" t="str">
        <f>IF(Tabela133914[[#This Row],[Diagnóstico]]="Não Prenha",Tabela133914[[#This Row],[E.C.C DG]],"-")</f>
        <v>-</v>
      </c>
      <c r="S409" s="162"/>
      <c r="T409" s="162" t="str">
        <f>IF(Tabela133914[[#This Row],[Diagnóstico]]="Não Prenha",Tabela133914[[#This Row],[E.C.C. IA]],"-")</f>
        <v>-</v>
      </c>
      <c r="U409" s="162" t="str">
        <f>IF(Tabela133914[[#This Row],[Diagnóstico]]="Não Prenha",Tabela133914[[#This Row],[Raça IA]],"-")</f>
        <v>-</v>
      </c>
      <c r="V409" s="162"/>
      <c r="W409" s="162">
        <f>Tabela133914[[#This Row],[Categoria]]</f>
        <v>0</v>
      </c>
      <c r="X409" s="162"/>
      <c r="Y409" s="162"/>
      <c r="Z409" s="162"/>
      <c r="AA409" s="162"/>
      <c r="AB409" s="150" t="str">
        <f t="shared" si="19"/>
        <v/>
      </c>
      <c r="AD409" s="157"/>
      <c r="AE409" s="158" t="str">
        <f>IF(Tabela131241015[[#This Row],[Diagnóstico]]="Não Prenha ",Tabela133914[[#This Row],[Vaca]],"-")</f>
        <v>-</v>
      </c>
      <c r="AF409" s="162"/>
      <c r="AG409" s="162"/>
      <c r="AH409" s="162"/>
      <c r="AI409" s="162"/>
      <c r="AJ409" s="162"/>
      <c r="AK409" s="162">
        <f>Tabela133914[[#This Row],[Categoria]]</f>
        <v>0</v>
      </c>
      <c r="AL409" s="162"/>
      <c r="AM409" s="162"/>
      <c r="AN409" s="162"/>
      <c r="AO409" s="162"/>
      <c r="AP409" s="150" t="str">
        <f t="shared" si="20"/>
        <v/>
      </c>
    </row>
    <row r="410" spans="1:42" s="144" customFormat="1" ht="16.5" x14ac:dyDescent="0.25">
      <c r="A410" s="159"/>
      <c r="B410" s="157"/>
      <c r="C410" s="158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50" t="str">
        <f t="shared" si="18"/>
        <v/>
      </c>
      <c r="P410" s="157"/>
      <c r="Q410" s="158" t="str">
        <f>IF(Tabela133914[[#This Row],[Diagnóstico]]="Não Prenha",Tabela133914[[#This Row],[Vaca]],"-")</f>
        <v>-</v>
      </c>
      <c r="R410" s="162" t="str">
        <f>IF(Tabela133914[[#This Row],[Diagnóstico]]="Não Prenha",Tabela133914[[#This Row],[E.C.C DG]],"-")</f>
        <v>-</v>
      </c>
      <c r="S410" s="162"/>
      <c r="T410" s="162" t="str">
        <f>IF(Tabela133914[[#This Row],[Diagnóstico]]="Não Prenha",Tabela133914[[#This Row],[E.C.C. IA]],"-")</f>
        <v>-</v>
      </c>
      <c r="U410" s="162" t="str">
        <f>IF(Tabela133914[[#This Row],[Diagnóstico]]="Não Prenha",Tabela133914[[#This Row],[Raça IA]],"-")</f>
        <v>-</v>
      </c>
      <c r="V410" s="162"/>
      <c r="W410" s="162">
        <f>Tabela133914[[#This Row],[Categoria]]</f>
        <v>0</v>
      </c>
      <c r="X410" s="162"/>
      <c r="Y410" s="162"/>
      <c r="Z410" s="162"/>
      <c r="AA410" s="162"/>
      <c r="AB410" s="150" t="str">
        <f t="shared" si="19"/>
        <v/>
      </c>
      <c r="AD410" s="157"/>
      <c r="AE410" s="158" t="str">
        <f>IF(Tabela131241015[[#This Row],[Diagnóstico]]="Não Prenha ",Tabela133914[[#This Row],[Vaca]],"-")</f>
        <v>-</v>
      </c>
      <c r="AF410" s="162"/>
      <c r="AG410" s="162"/>
      <c r="AH410" s="162"/>
      <c r="AI410" s="162"/>
      <c r="AJ410" s="162"/>
      <c r="AK410" s="162">
        <f>Tabela133914[[#This Row],[Categoria]]</f>
        <v>0</v>
      </c>
      <c r="AL410" s="162"/>
      <c r="AM410" s="162"/>
      <c r="AN410" s="162"/>
      <c r="AO410" s="162"/>
      <c r="AP410" s="150" t="str">
        <f t="shared" si="20"/>
        <v/>
      </c>
    </row>
    <row r="411" spans="1:42" s="144" customFormat="1" ht="16.5" x14ac:dyDescent="0.25">
      <c r="A411" s="159"/>
      <c r="B411" s="157"/>
      <c r="C411" s="158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50" t="str">
        <f t="shared" si="18"/>
        <v/>
      </c>
      <c r="P411" s="157"/>
      <c r="Q411" s="158" t="str">
        <f>IF(Tabela133914[[#This Row],[Diagnóstico]]="Não Prenha",Tabela133914[[#This Row],[Vaca]],"-")</f>
        <v>-</v>
      </c>
      <c r="R411" s="162" t="str">
        <f>IF(Tabela133914[[#This Row],[Diagnóstico]]="Não Prenha",Tabela133914[[#This Row],[E.C.C DG]],"-")</f>
        <v>-</v>
      </c>
      <c r="S411" s="162"/>
      <c r="T411" s="162" t="str">
        <f>IF(Tabela133914[[#This Row],[Diagnóstico]]="Não Prenha",Tabela133914[[#This Row],[E.C.C. IA]],"-")</f>
        <v>-</v>
      </c>
      <c r="U411" s="162" t="str">
        <f>IF(Tabela133914[[#This Row],[Diagnóstico]]="Não Prenha",Tabela133914[[#This Row],[Raça IA]],"-")</f>
        <v>-</v>
      </c>
      <c r="V411" s="162"/>
      <c r="W411" s="162">
        <f>Tabela133914[[#This Row],[Categoria]]</f>
        <v>0</v>
      </c>
      <c r="X411" s="162"/>
      <c r="Y411" s="162"/>
      <c r="Z411" s="162"/>
      <c r="AA411" s="162"/>
      <c r="AB411" s="150" t="str">
        <f t="shared" si="19"/>
        <v/>
      </c>
      <c r="AD411" s="157"/>
      <c r="AE411" s="158" t="str">
        <f>IF(Tabela131241015[[#This Row],[Diagnóstico]]="Não Prenha ",Tabela133914[[#This Row],[Vaca]],"-")</f>
        <v>-</v>
      </c>
      <c r="AF411" s="162"/>
      <c r="AG411" s="162"/>
      <c r="AH411" s="162"/>
      <c r="AI411" s="162"/>
      <c r="AJ411" s="162"/>
      <c r="AK411" s="162">
        <f>Tabela133914[[#This Row],[Categoria]]</f>
        <v>0</v>
      </c>
      <c r="AL411" s="162"/>
      <c r="AM411" s="162"/>
      <c r="AN411" s="162"/>
      <c r="AO411" s="162"/>
      <c r="AP411" s="150" t="str">
        <f t="shared" si="20"/>
        <v/>
      </c>
    </row>
    <row r="412" spans="1:42" s="144" customFormat="1" ht="16.5" x14ac:dyDescent="0.25">
      <c r="A412" s="159"/>
      <c r="B412" s="157"/>
      <c r="C412" s="158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50" t="str">
        <f t="shared" si="18"/>
        <v/>
      </c>
      <c r="P412" s="157"/>
      <c r="Q412" s="158" t="str">
        <f>IF(Tabela133914[[#This Row],[Diagnóstico]]="Não Prenha",Tabela133914[[#This Row],[Vaca]],"-")</f>
        <v>-</v>
      </c>
      <c r="R412" s="162" t="str">
        <f>IF(Tabela133914[[#This Row],[Diagnóstico]]="Não Prenha",Tabela133914[[#This Row],[E.C.C DG]],"-")</f>
        <v>-</v>
      </c>
      <c r="S412" s="162"/>
      <c r="T412" s="162" t="str">
        <f>IF(Tabela133914[[#This Row],[Diagnóstico]]="Não Prenha",Tabela133914[[#This Row],[E.C.C. IA]],"-")</f>
        <v>-</v>
      </c>
      <c r="U412" s="162" t="str">
        <f>IF(Tabela133914[[#This Row],[Diagnóstico]]="Não Prenha",Tabela133914[[#This Row],[Raça IA]],"-")</f>
        <v>-</v>
      </c>
      <c r="V412" s="162"/>
      <c r="W412" s="162">
        <f>Tabela133914[[#This Row],[Categoria]]</f>
        <v>0</v>
      </c>
      <c r="X412" s="162"/>
      <c r="Y412" s="162"/>
      <c r="Z412" s="162"/>
      <c r="AA412" s="162"/>
      <c r="AB412" s="150" t="str">
        <f t="shared" si="19"/>
        <v/>
      </c>
      <c r="AD412" s="157"/>
      <c r="AE412" s="158" t="str">
        <f>IF(Tabela131241015[[#This Row],[Diagnóstico]]="Não Prenha ",Tabela133914[[#This Row],[Vaca]],"-")</f>
        <v>-</v>
      </c>
      <c r="AF412" s="162"/>
      <c r="AG412" s="162"/>
      <c r="AH412" s="162"/>
      <c r="AI412" s="162"/>
      <c r="AJ412" s="162"/>
      <c r="AK412" s="162">
        <f>Tabela133914[[#This Row],[Categoria]]</f>
        <v>0</v>
      </c>
      <c r="AL412" s="162"/>
      <c r="AM412" s="162"/>
      <c r="AN412" s="162"/>
      <c r="AO412" s="162"/>
      <c r="AP412" s="150" t="str">
        <f t="shared" si="20"/>
        <v/>
      </c>
    </row>
    <row r="413" spans="1:42" s="144" customFormat="1" ht="16.5" x14ac:dyDescent="0.25">
      <c r="A413" s="159"/>
      <c r="B413" s="157"/>
      <c r="C413" s="158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50" t="str">
        <f t="shared" si="18"/>
        <v/>
      </c>
      <c r="P413" s="157"/>
      <c r="Q413" s="158" t="str">
        <f>IF(Tabela133914[[#This Row],[Diagnóstico]]="Não Prenha",Tabela133914[[#This Row],[Vaca]],"-")</f>
        <v>-</v>
      </c>
      <c r="R413" s="162" t="str">
        <f>IF(Tabela133914[[#This Row],[Diagnóstico]]="Não Prenha",Tabela133914[[#This Row],[E.C.C DG]],"-")</f>
        <v>-</v>
      </c>
      <c r="S413" s="162"/>
      <c r="T413" s="162" t="str">
        <f>IF(Tabela133914[[#This Row],[Diagnóstico]]="Não Prenha",Tabela133914[[#This Row],[E.C.C. IA]],"-")</f>
        <v>-</v>
      </c>
      <c r="U413" s="162" t="str">
        <f>IF(Tabela133914[[#This Row],[Diagnóstico]]="Não Prenha",Tabela133914[[#This Row],[Raça IA]],"-")</f>
        <v>-</v>
      </c>
      <c r="V413" s="162"/>
      <c r="W413" s="162">
        <f>Tabela133914[[#This Row],[Categoria]]</f>
        <v>0</v>
      </c>
      <c r="X413" s="162"/>
      <c r="Y413" s="162"/>
      <c r="Z413" s="162"/>
      <c r="AA413" s="162"/>
      <c r="AB413" s="150" t="str">
        <f t="shared" si="19"/>
        <v/>
      </c>
      <c r="AD413" s="157"/>
      <c r="AE413" s="158" t="str">
        <f>IF(Tabela131241015[[#This Row],[Diagnóstico]]="Não Prenha ",Tabela133914[[#This Row],[Vaca]],"-")</f>
        <v>-</v>
      </c>
      <c r="AF413" s="162"/>
      <c r="AG413" s="162"/>
      <c r="AH413" s="162"/>
      <c r="AI413" s="162"/>
      <c r="AJ413" s="162"/>
      <c r="AK413" s="162">
        <f>Tabela133914[[#This Row],[Categoria]]</f>
        <v>0</v>
      </c>
      <c r="AL413" s="162"/>
      <c r="AM413" s="162"/>
      <c r="AN413" s="162"/>
      <c r="AO413" s="162"/>
      <c r="AP413" s="150" t="str">
        <f t="shared" si="20"/>
        <v/>
      </c>
    </row>
    <row r="414" spans="1:42" s="144" customFormat="1" ht="16.5" x14ac:dyDescent="0.25">
      <c r="A414" s="159"/>
      <c r="B414" s="157"/>
      <c r="C414" s="158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50" t="str">
        <f t="shared" si="18"/>
        <v/>
      </c>
      <c r="P414" s="157"/>
      <c r="Q414" s="158" t="str">
        <f>IF(Tabela133914[[#This Row],[Diagnóstico]]="Não Prenha",Tabela133914[[#This Row],[Vaca]],"-")</f>
        <v>-</v>
      </c>
      <c r="R414" s="162" t="str">
        <f>IF(Tabela133914[[#This Row],[Diagnóstico]]="Não Prenha",Tabela133914[[#This Row],[E.C.C DG]],"-")</f>
        <v>-</v>
      </c>
      <c r="S414" s="162"/>
      <c r="T414" s="162" t="str">
        <f>IF(Tabela133914[[#This Row],[Diagnóstico]]="Não Prenha",Tabela133914[[#This Row],[E.C.C. IA]],"-")</f>
        <v>-</v>
      </c>
      <c r="U414" s="162" t="str">
        <f>IF(Tabela133914[[#This Row],[Diagnóstico]]="Não Prenha",Tabela133914[[#This Row],[Raça IA]],"-")</f>
        <v>-</v>
      </c>
      <c r="V414" s="162"/>
      <c r="W414" s="162">
        <f>Tabela133914[[#This Row],[Categoria]]</f>
        <v>0</v>
      </c>
      <c r="X414" s="162"/>
      <c r="Y414" s="162"/>
      <c r="Z414" s="162"/>
      <c r="AA414" s="162"/>
      <c r="AB414" s="150" t="str">
        <f t="shared" si="19"/>
        <v/>
      </c>
      <c r="AD414" s="157"/>
      <c r="AE414" s="158" t="str">
        <f>IF(Tabela131241015[[#This Row],[Diagnóstico]]="Não Prenha ",Tabela133914[[#This Row],[Vaca]],"-")</f>
        <v>-</v>
      </c>
      <c r="AF414" s="162"/>
      <c r="AG414" s="162"/>
      <c r="AH414" s="162"/>
      <c r="AI414" s="162"/>
      <c r="AJ414" s="162"/>
      <c r="AK414" s="162">
        <f>Tabela133914[[#This Row],[Categoria]]</f>
        <v>0</v>
      </c>
      <c r="AL414" s="162"/>
      <c r="AM414" s="162"/>
      <c r="AN414" s="162"/>
      <c r="AO414" s="162"/>
      <c r="AP414" s="150" t="str">
        <f t="shared" si="20"/>
        <v/>
      </c>
    </row>
    <row r="415" spans="1:42" s="144" customFormat="1" ht="16.5" x14ac:dyDescent="0.25">
      <c r="A415" s="159"/>
      <c r="B415" s="157"/>
      <c r="C415" s="158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50" t="str">
        <f t="shared" si="18"/>
        <v/>
      </c>
      <c r="P415" s="157"/>
      <c r="Q415" s="158" t="str">
        <f>IF(Tabela133914[[#This Row],[Diagnóstico]]="Não Prenha",Tabela133914[[#This Row],[Vaca]],"-")</f>
        <v>-</v>
      </c>
      <c r="R415" s="162" t="str">
        <f>IF(Tabela133914[[#This Row],[Diagnóstico]]="Não Prenha",Tabela133914[[#This Row],[E.C.C DG]],"-")</f>
        <v>-</v>
      </c>
      <c r="S415" s="162"/>
      <c r="T415" s="162" t="str">
        <f>IF(Tabela133914[[#This Row],[Diagnóstico]]="Não Prenha",Tabela133914[[#This Row],[E.C.C. IA]],"-")</f>
        <v>-</v>
      </c>
      <c r="U415" s="162" t="str">
        <f>IF(Tabela133914[[#This Row],[Diagnóstico]]="Não Prenha",Tabela133914[[#This Row],[Raça IA]],"-")</f>
        <v>-</v>
      </c>
      <c r="V415" s="162"/>
      <c r="W415" s="162">
        <f>Tabela133914[[#This Row],[Categoria]]</f>
        <v>0</v>
      </c>
      <c r="X415" s="162"/>
      <c r="Y415" s="162"/>
      <c r="Z415" s="162"/>
      <c r="AA415" s="162"/>
      <c r="AB415" s="150" t="str">
        <f t="shared" si="19"/>
        <v/>
      </c>
      <c r="AD415" s="157"/>
      <c r="AE415" s="158" t="str">
        <f>IF(Tabela131241015[[#This Row],[Diagnóstico]]="Não Prenha ",Tabela133914[[#This Row],[Vaca]],"-")</f>
        <v>-</v>
      </c>
      <c r="AF415" s="162"/>
      <c r="AG415" s="162"/>
      <c r="AH415" s="162"/>
      <c r="AI415" s="162"/>
      <c r="AJ415" s="162"/>
      <c r="AK415" s="162">
        <f>Tabela133914[[#This Row],[Categoria]]</f>
        <v>0</v>
      </c>
      <c r="AL415" s="162"/>
      <c r="AM415" s="162"/>
      <c r="AN415" s="162"/>
      <c r="AO415" s="162"/>
      <c r="AP415" s="150" t="str">
        <f t="shared" si="20"/>
        <v/>
      </c>
    </row>
    <row r="416" spans="1:42" s="144" customFormat="1" ht="16.5" x14ac:dyDescent="0.25">
      <c r="A416" s="159"/>
      <c r="B416" s="157"/>
      <c r="C416" s="158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50" t="str">
        <f t="shared" si="18"/>
        <v/>
      </c>
      <c r="P416" s="157"/>
      <c r="Q416" s="158" t="str">
        <f>IF(Tabela133914[[#This Row],[Diagnóstico]]="Não Prenha",Tabela133914[[#This Row],[Vaca]],"-")</f>
        <v>-</v>
      </c>
      <c r="R416" s="162" t="str">
        <f>IF(Tabela133914[[#This Row],[Diagnóstico]]="Não Prenha",Tabela133914[[#This Row],[E.C.C DG]],"-")</f>
        <v>-</v>
      </c>
      <c r="S416" s="162"/>
      <c r="T416" s="162" t="str">
        <f>IF(Tabela133914[[#This Row],[Diagnóstico]]="Não Prenha",Tabela133914[[#This Row],[E.C.C. IA]],"-")</f>
        <v>-</v>
      </c>
      <c r="U416" s="162" t="str">
        <f>IF(Tabela133914[[#This Row],[Diagnóstico]]="Não Prenha",Tabela133914[[#This Row],[Raça IA]],"-")</f>
        <v>-</v>
      </c>
      <c r="V416" s="162"/>
      <c r="W416" s="162">
        <f>Tabela133914[[#This Row],[Categoria]]</f>
        <v>0</v>
      </c>
      <c r="X416" s="162"/>
      <c r="Y416" s="162"/>
      <c r="Z416" s="162"/>
      <c r="AA416" s="162"/>
      <c r="AB416" s="150" t="str">
        <f t="shared" si="19"/>
        <v/>
      </c>
      <c r="AD416" s="157"/>
      <c r="AE416" s="158" t="str">
        <f>IF(Tabela131241015[[#This Row],[Diagnóstico]]="Não Prenha ",Tabela133914[[#This Row],[Vaca]],"-")</f>
        <v>-</v>
      </c>
      <c r="AF416" s="162"/>
      <c r="AG416" s="162"/>
      <c r="AH416" s="162"/>
      <c r="AI416" s="162"/>
      <c r="AJ416" s="162"/>
      <c r="AK416" s="162">
        <f>Tabela133914[[#This Row],[Categoria]]</f>
        <v>0</v>
      </c>
      <c r="AL416" s="162"/>
      <c r="AM416" s="162"/>
      <c r="AN416" s="162"/>
      <c r="AO416" s="162"/>
      <c r="AP416" s="150" t="str">
        <f t="shared" si="20"/>
        <v/>
      </c>
    </row>
    <row r="417" spans="1:42" s="144" customFormat="1" ht="16.5" x14ac:dyDescent="0.25">
      <c r="A417" s="159"/>
      <c r="B417" s="157"/>
      <c r="C417" s="158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50" t="str">
        <f t="shared" si="18"/>
        <v/>
      </c>
      <c r="P417" s="157"/>
      <c r="Q417" s="158" t="str">
        <f>IF(Tabela133914[[#This Row],[Diagnóstico]]="Não Prenha",Tabela133914[[#This Row],[Vaca]],"-")</f>
        <v>-</v>
      </c>
      <c r="R417" s="162" t="str">
        <f>IF(Tabela133914[[#This Row],[Diagnóstico]]="Não Prenha",Tabela133914[[#This Row],[E.C.C DG]],"-")</f>
        <v>-</v>
      </c>
      <c r="S417" s="162"/>
      <c r="T417" s="162" t="str">
        <f>IF(Tabela133914[[#This Row],[Diagnóstico]]="Não Prenha",Tabela133914[[#This Row],[E.C.C. IA]],"-")</f>
        <v>-</v>
      </c>
      <c r="U417" s="162" t="str">
        <f>IF(Tabela133914[[#This Row],[Diagnóstico]]="Não Prenha",Tabela133914[[#This Row],[Raça IA]],"-")</f>
        <v>-</v>
      </c>
      <c r="V417" s="162"/>
      <c r="W417" s="162">
        <f>Tabela133914[[#This Row],[Categoria]]</f>
        <v>0</v>
      </c>
      <c r="X417" s="162"/>
      <c r="Y417" s="162"/>
      <c r="Z417" s="162"/>
      <c r="AA417" s="162"/>
      <c r="AB417" s="150" t="str">
        <f t="shared" si="19"/>
        <v/>
      </c>
      <c r="AD417" s="157"/>
      <c r="AE417" s="158" t="str">
        <f>IF(Tabela131241015[[#This Row],[Diagnóstico]]="Não Prenha ",Tabela133914[[#This Row],[Vaca]],"-")</f>
        <v>-</v>
      </c>
      <c r="AF417" s="162"/>
      <c r="AG417" s="162"/>
      <c r="AH417" s="162"/>
      <c r="AI417" s="162"/>
      <c r="AJ417" s="162"/>
      <c r="AK417" s="162">
        <f>Tabela133914[[#This Row],[Categoria]]</f>
        <v>0</v>
      </c>
      <c r="AL417" s="162"/>
      <c r="AM417" s="162"/>
      <c r="AN417" s="162"/>
      <c r="AO417" s="162"/>
      <c r="AP417" s="150" t="str">
        <f t="shared" si="20"/>
        <v/>
      </c>
    </row>
    <row r="418" spans="1:42" s="144" customFormat="1" ht="16.5" x14ac:dyDescent="0.25">
      <c r="A418" s="159"/>
      <c r="B418" s="157"/>
      <c r="C418" s="158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50" t="str">
        <f t="shared" si="18"/>
        <v/>
      </c>
      <c r="P418" s="157"/>
      <c r="Q418" s="158" t="str">
        <f>IF(Tabela133914[[#This Row],[Diagnóstico]]="Não Prenha",Tabela133914[[#This Row],[Vaca]],"-")</f>
        <v>-</v>
      </c>
      <c r="R418" s="162" t="str">
        <f>IF(Tabela133914[[#This Row],[Diagnóstico]]="Não Prenha",Tabela133914[[#This Row],[E.C.C DG]],"-")</f>
        <v>-</v>
      </c>
      <c r="S418" s="162"/>
      <c r="T418" s="162" t="str">
        <f>IF(Tabela133914[[#This Row],[Diagnóstico]]="Não Prenha",Tabela133914[[#This Row],[E.C.C. IA]],"-")</f>
        <v>-</v>
      </c>
      <c r="U418" s="162" t="str">
        <f>IF(Tabela133914[[#This Row],[Diagnóstico]]="Não Prenha",Tabela133914[[#This Row],[Raça IA]],"-")</f>
        <v>-</v>
      </c>
      <c r="V418" s="162"/>
      <c r="W418" s="162">
        <f>Tabela133914[[#This Row],[Categoria]]</f>
        <v>0</v>
      </c>
      <c r="X418" s="162"/>
      <c r="Y418" s="162"/>
      <c r="Z418" s="162"/>
      <c r="AA418" s="162"/>
      <c r="AB418" s="150" t="str">
        <f t="shared" si="19"/>
        <v/>
      </c>
      <c r="AD418" s="157"/>
      <c r="AE418" s="158" t="str">
        <f>IF(Tabela131241015[[#This Row],[Diagnóstico]]="Não Prenha ",Tabela133914[[#This Row],[Vaca]],"-")</f>
        <v>-</v>
      </c>
      <c r="AF418" s="162"/>
      <c r="AG418" s="162"/>
      <c r="AH418" s="162"/>
      <c r="AI418" s="162"/>
      <c r="AJ418" s="162"/>
      <c r="AK418" s="162">
        <f>Tabela133914[[#This Row],[Categoria]]</f>
        <v>0</v>
      </c>
      <c r="AL418" s="162"/>
      <c r="AM418" s="162"/>
      <c r="AN418" s="162"/>
      <c r="AO418" s="162"/>
      <c r="AP418" s="150" t="str">
        <f t="shared" si="20"/>
        <v/>
      </c>
    </row>
    <row r="419" spans="1:42" s="144" customFormat="1" ht="16.5" x14ac:dyDescent="0.25">
      <c r="A419" s="159"/>
      <c r="B419" s="157"/>
      <c r="C419" s="158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50" t="str">
        <f t="shared" si="18"/>
        <v/>
      </c>
      <c r="P419" s="157"/>
      <c r="Q419" s="158" t="str">
        <f>IF(Tabela133914[[#This Row],[Diagnóstico]]="Não Prenha",Tabela133914[[#This Row],[Vaca]],"-")</f>
        <v>-</v>
      </c>
      <c r="R419" s="162" t="str">
        <f>IF(Tabela133914[[#This Row],[Diagnóstico]]="Não Prenha",Tabela133914[[#This Row],[E.C.C DG]],"-")</f>
        <v>-</v>
      </c>
      <c r="S419" s="162"/>
      <c r="T419" s="162" t="str">
        <f>IF(Tabela133914[[#This Row],[Diagnóstico]]="Não Prenha",Tabela133914[[#This Row],[E.C.C. IA]],"-")</f>
        <v>-</v>
      </c>
      <c r="U419" s="162" t="str">
        <f>IF(Tabela133914[[#This Row],[Diagnóstico]]="Não Prenha",Tabela133914[[#This Row],[Raça IA]],"-")</f>
        <v>-</v>
      </c>
      <c r="V419" s="162"/>
      <c r="W419" s="162">
        <f>Tabela133914[[#This Row],[Categoria]]</f>
        <v>0</v>
      </c>
      <c r="X419" s="162"/>
      <c r="Y419" s="162"/>
      <c r="Z419" s="162"/>
      <c r="AA419" s="162"/>
      <c r="AB419" s="150" t="str">
        <f t="shared" si="19"/>
        <v/>
      </c>
      <c r="AD419" s="157"/>
      <c r="AE419" s="158" t="str">
        <f>IF(Tabela131241015[[#This Row],[Diagnóstico]]="Não Prenha ",Tabela133914[[#This Row],[Vaca]],"-")</f>
        <v>-</v>
      </c>
      <c r="AF419" s="162"/>
      <c r="AG419" s="162"/>
      <c r="AH419" s="162"/>
      <c r="AI419" s="162"/>
      <c r="AJ419" s="162"/>
      <c r="AK419" s="162">
        <f>Tabela133914[[#This Row],[Categoria]]</f>
        <v>0</v>
      </c>
      <c r="AL419" s="162"/>
      <c r="AM419" s="162"/>
      <c r="AN419" s="162"/>
      <c r="AO419" s="162"/>
      <c r="AP419" s="150" t="str">
        <f t="shared" si="20"/>
        <v/>
      </c>
    </row>
    <row r="420" spans="1:42" s="144" customFormat="1" ht="16.5" x14ac:dyDescent="0.25">
      <c r="A420" s="159"/>
      <c r="B420" s="157"/>
      <c r="C420" s="158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50" t="str">
        <f t="shared" si="18"/>
        <v/>
      </c>
      <c r="P420" s="157"/>
      <c r="Q420" s="158" t="str">
        <f>IF(Tabela133914[[#This Row],[Diagnóstico]]="Não Prenha",Tabela133914[[#This Row],[Vaca]],"-")</f>
        <v>-</v>
      </c>
      <c r="R420" s="162" t="str">
        <f>IF(Tabela133914[[#This Row],[Diagnóstico]]="Não Prenha",Tabela133914[[#This Row],[E.C.C DG]],"-")</f>
        <v>-</v>
      </c>
      <c r="S420" s="162"/>
      <c r="T420" s="162" t="str">
        <f>IF(Tabela133914[[#This Row],[Diagnóstico]]="Não Prenha",Tabela133914[[#This Row],[E.C.C. IA]],"-")</f>
        <v>-</v>
      </c>
      <c r="U420" s="162" t="str">
        <f>IF(Tabela133914[[#This Row],[Diagnóstico]]="Não Prenha",Tabela133914[[#This Row],[Raça IA]],"-")</f>
        <v>-</v>
      </c>
      <c r="V420" s="162"/>
      <c r="W420" s="162">
        <f>Tabela133914[[#This Row],[Categoria]]</f>
        <v>0</v>
      </c>
      <c r="X420" s="162"/>
      <c r="Y420" s="162"/>
      <c r="Z420" s="162"/>
      <c r="AA420" s="162"/>
      <c r="AB420" s="150" t="str">
        <f t="shared" si="19"/>
        <v/>
      </c>
      <c r="AD420" s="157"/>
      <c r="AE420" s="158" t="str">
        <f>IF(Tabela131241015[[#This Row],[Diagnóstico]]="Não Prenha ",Tabela133914[[#This Row],[Vaca]],"-")</f>
        <v>-</v>
      </c>
      <c r="AF420" s="162"/>
      <c r="AG420" s="162"/>
      <c r="AH420" s="162"/>
      <c r="AI420" s="162"/>
      <c r="AJ420" s="162"/>
      <c r="AK420" s="162">
        <f>Tabela133914[[#This Row],[Categoria]]</f>
        <v>0</v>
      </c>
      <c r="AL420" s="162"/>
      <c r="AM420" s="162"/>
      <c r="AN420" s="162"/>
      <c r="AO420" s="162"/>
      <c r="AP420" s="150" t="str">
        <f t="shared" si="20"/>
        <v/>
      </c>
    </row>
    <row r="421" spans="1:42" s="144" customFormat="1" ht="16.5" x14ac:dyDescent="0.25">
      <c r="A421" s="159"/>
      <c r="B421" s="157"/>
      <c r="C421" s="158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50" t="str">
        <f t="shared" si="18"/>
        <v/>
      </c>
      <c r="P421" s="157"/>
      <c r="Q421" s="158" t="str">
        <f>IF(Tabela133914[[#This Row],[Diagnóstico]]="Não Prenha",Tabela133914[[#This Row],[Vaca]],"-")</f>
        <v>-</v>
      </c>
      <c r="R421" s="162" t="str">
        <f>IF(Tabela133914[[#This Row],[Diagnóstico]]="Não Prenha",Tabela133914[[#This Row],[E.C.C DG]],"-")</f>
        <v>-</v>
      </c>
      <c r="S421" s="162"/>
      <c r="T421" s="162" t="str">
        <f>IF(Tabela133914[[#This Row],[Diagnóstico]]="Não Prenha",Tabela133914[[#This Row],[E.C.C. IA]],"-")</f>
        <v>-</v>
      </c>
      <c r="U421" s="162" t="str">
        <f>IF(Tabela133914[[#This Row],[Diagnóstico]]="Não Prenha",Tabela133914[[#This Row],[Raça IA]],"-")</f>
        <v>-</v>
      </c>
      <c r="V421" s="162"/>
      <c r="W421" s="162">
        <f>Tabela133914[[#This Row],[Categoria]]</f>
        <v>0</v>
      </c>
      <c r="X421" s="162"/>
      <c r="Y421" s="162"/>
      <c r="Z421" s="162"/>
      <c r="AA421" s="162"/>
      <c r="AB421" s="150" t="str">
        <f t="shared" si="19"/>
        <v/>
      </c>
      <c r="AD421" s="157"/>
      <c r="AE421" s="158" t="str">
        <f>IF(Tabela131241015[[#This Row],[Diagnóstico]]="Não Prenha ",Tabela133914[[#This Row],[Vaca]],"-")</f>
        <v>-</v>
      </c>
      <c r="AF421" s="162"/>
      <c r="AG421" s="162"/>
      <c r="AH421" s="162"/>
      <c r="AI421" s="162"/>
      <c r="AJ421" s="162"/>
      <c r="AK421" s="162">
        <f>Tabela133914[[#This Row],[Categoria]]</f>
        <v>0</v>
      </c>
      <c r="AL421" s="162"/>
      <c r="AM421" s="162"/>
      <c r="AN421" s="162"/>
      <c r="AO421" s="162"/>
      <c r="AP421" s="150" t="str">
        <f t="shared" si="20"/>
        <v/>
      </c>
    </row>
    <row r="422" spans="1:42" s="144" customFormat="1" ht="16.5" x14ac:dyDescent="0.25">
      <c r="A422" s="159"/>
      <c r="B422" s="157"/>
      <c r="C422" s="158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50" t="str">
        <f t="shared" si="18"/>
        <v/>
      </c>
      <c r="P422" s="157"/>
      <c r="Q422" s="158" t="str">
        <f>IF(Tabela133914[[#This Row],[Diagnóstico]]="Não Prenha",Tabela133914[[#This Row],[Vaca]],"-")</f>
        <v>-</v>
      </c>
      <c r="R422" s="162" t="str">
        <f>IF(Tabela133914[[#This Row],[Diagnóstico]]="Não Prenha",Tabela133914[[#This Row],[E.C.C DG]],"-")</f>
        <v>-</v>
      </c>
      <c r="S422" s="162"/>
      <c r="T422" s="162" t="str">
        <f>IF(Tabela133914[[#This Row],[Diagnóstico]]="Não Prenha",Tabela133914[[#This Row],[E.C.C. IA]],"-")</f>
        <v>-</v>
      </c>
      <c r="U422" s="162" t="str">
        <f>IF(Tabela133914[[#This Row],[Diagnóstico]]="Não Prenha",Tabela133914[[#This Row],[Raça IA]],"-")</f>
        <v>-</v>
      </c>
      <c r="V422" s="162"/>
      <c r="W422" s="162">
        <f>Tabela133914[[#This Row],[Categoria]]</f>
        <v>0</v>
      </c>
      <c r="X422" s="162"/>
      <c r="Y422" s="162"/>
      <c r="Z422" s="162"/>
      <c r="AA422" s="162"/>
      <c r="AB422" s="150" t="str">
        <f t="shared" si="19"/>
        <v/>
      </c>
      <c r="AD422" s="157"/>
      <c r="AE422" s="158" t="str">
        <f>IF(Tabela131241015[[#This Row],[Diagnóstico]]="Não Prenha ",Tabela133914[[#This Row],[Vaca]],"-")</f>
        <v>-</v>
      </c>
      <c r="AF422" s="162"/>
      <c r="AG422" s="162"/>
      <c r="AH422" s="162"/>
      <c r="AI422" s="162"/>
      <c r="AJ422" s="162"/>
      <c r="AK422" s="162">
        <f>Tabela133914[[#This Row],[Categoria]]</f>
        <v>0</v>
      </c>
      <c r="AL422" s="162"/>
      <c r="AM422" s="162"/>
      <c r="AN422" s="162"/>
      <c r="AO422" s="162"/>
      <c r="AP422" s="150" t="str">
        <f t="shared" si="20"/>
        <v/>
      </c>
    </row>
    <row r="423" spans="1:42" s="144" customFormat="1" ht="16.5" x14ac:dyDescent="0.25">
      <c r="A423" s="159"/>
      <c r="B423" s="157"/>
      <c r="C423" s="158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50" t="str">
        <f t="shared" si="18"/>
        <v/>
      </c>
      <c r="P423" s="157"/>
      <c r="Q423" s="158" t="str">
        <f>IF(Tabela133914[[#This Row],[Diagnóstico]]="Não Prenha",Tabela133914[[#This Row],[Vaca]],"-")</f>
        <v>-</v>
      </c>
      <c r="R423" s="162" t="str">
        <f>IF(Tabela133914[[#This Row],[Diagnóstico]]="Não Prenha",Tabela133914[[#This Row],[E.C.C DG]],"-")</f>
        <v>-</v>
      </c>
      <c r="S423" s="162"/>
      <c r="T423" s="162" t="str">
        <f>IF(Tabela133914[[#This Row],[Diagnóstico]]="Não Prenha",Tabela133914[[#This Row],[E.C.C. IA]],"-")</f>
        <v>-</v>
      </c>
      <c r="U423" s="162" t="str">
        <f>IF(Tabela133914[[#This Row],[Diagnóstico]]="Não Prenha",Tabela133914[[#This Row],[Raça IA]],"-")</f>
        <v>-</v>
      </c>
      <c r="V423" s="162"/>
      <c r="W423" s="162">
        <f>Tabela133914[[#This Row],[Categoria]]</f>
        <v>0</v>
      </c>
      <c r="X423" s="162"/>
      <c r="Y423" s="162"/>
      <c r="Z423" s="162"/>
      <c r="AA423" s="162"/>
      <c r="AB423" s="150" t="str">
        <f t="shared" si="19"/>
        <v/>
      </c>
      <c r="AD423" s="157"/>
      <c r="AE423" s="158" t="str">
        <f>IF(Tabela131241015[[#This Row],[Diagnóstico]]="Não Prenha ",Tabela133914[[#This Row],[Vaca]],"-")</f>
        <v>-</v>
      </c>
      <c r="AF423" s="162"/>
      <c r="AG423" s="162"/>
      <c r="AH423" s="162"/>
      <c r="AI423" s="162"/>
      <c r="AJ423" s="162"/>
      <c r="AK423" s="162">
        <f>Tabela133914[[#This Row],[Categoria]]</f>
        <v>0</v>
      </c>
      <c r="AL423" s="162"/>
      <c r="AM423" s="162"/>
      <c r="AN423" s="162"/>
      <c r="AO423" s="162"/>
      <c r="AP423" s="150" t="str">
        <f t="shared" si="20"/>
        <v/>
      </c>
    </row>
    <row r="424" spans="1:42" s="144" customFormat="1" ht="16.5" x14ac:dyDescent="0.25">
      <c r="A424" s="159"/>
      <c r="B424" s="157"/>
      <c r="C424" s="158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50" t="str">
        <f t="shared" si="18"/>
        <v/>
      </c>
      <c r="P424" s="157"/>
      <c r="Q424" s="158" t="str">
        <f>IF(Tabela133914[[#This Row],[Diagnóstico]]="Não Prenha",Tabela133914[[#This Row],[Vaca]],"-")</f>
        <v>-</v>
      </c>
      <c r="R424" s="162" t="str">
        <f>IF(Tabela133914[[#This Row],[Diagnóstico]]="Não Prenha",Tabela133914[[#This Row],[E.C.C DG]],"-")</f>
        <v>-</v>
      </c>
      <c r="S424" s="162"/>
      <c r="T424" s="162" t="str">
        <f>IF(Tabela133914[[#This Row],[Diagnóstico]]="Não Prenha",Tabela133914[[#This Row],[E.C.C. IA]],"-")</f>
        <v>-</v>
      </c>
      <c r="U424" s="162" t="str">
        <f>IF(Tabela133914[[#This Row],[Diagnóstico]]="Não Prenha",Tabela133914[[#This Row],[Raça IA]],"-")</f>
        <v>-</v>
      </c>
      <c r="V424" s="162"/>
      <c r="W424" s="162">
        <f>Tabela133914[[#This Row],[Categoria]]</f>
        <v>0</v>
      </c>
      <c r="X424" s="162"/>
      <c r="Y424" s="162"/>
      <c r="Z424" s="162"/>
      <c r="AA424" s="162"/>
      <c r="AB424" s="150" t="str">
        <f t="shared" si="19"/>
        <v/>
      </c>
      <c r="AD424" s="157"/>
      <c r="AE424" s="158" t="str">
        <f>IF(Tabela131241015[[#This Row],[Diagnóstico]]="Não Prenha ",Tabela133914[[#This Row],[Vaca]],"-")</f>
        <v>-</v>
      </c>
      <c r="AF424" s="162"/>
      <c r="AG424" s="162"/>
      <c r="AH424" s="162"/>
      <c r="AI424" s="162"/>
      <c r="AJ424" s="162"/>
      <c r="AK424" s="162">
        <f>Tabela133914[[#This Row],[Categoria]]</f>
        <v>0</v>
      </c>
      <c r="AL424" s="162"/>
      <c r="AM424" s="162"/>
      <c r="AN424" s="162"/>
      <c r="AO424" s="162"/>
      <c r="AP424" s="150" t="str">
        <f t="shared" si="20"/>
        <v/>
      </c>
    </row>
    <row r="425" spans="1:42" s="144" customFormat="1" ht="16.5" x14ac:dyDescent="0.25">
      <c r="A425" s="159"/>
      <c r="B425" s="157"/>
      <c r="C425" s="158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50" t="str">
        <f t="shared" si="18"/>
        <v/>
      </c>
      <c r="P425" s="157"/>
      <c r="Q425" s="158" t="str">
        <f>IF(Tabela133914[[#This Row],[Diagnóstico]]="Não Prenha",Tabela133914[[#This Row],[Vaca]],"-")</f>
        <v>-</v>
      </c>
      <c r="R425" s="162" t="str">
        <f>IF(Tabela133914[[#This Row],[Diagnóstico]]="Não Prenha",Tabela133914[[#This Row],[E.C.C DG]],"-")</f>
        <v>-</v>
      </c>
      <c r="S425" s="162"/>
      <c r="T425" s="162" t="str">
        <f>IF(Tabela133914[[#This Row],[Diagnóstico]]="Não Prenha",Tabela133914[[#This Row],[E.C.C. IA]],"-")</f>
        <v>-</v>
      </c>
      <c r="U425" s="162" t="str">
        <f>IF(Tabela133914[[#This Row],[Diagnóstico]]="Não Prenha",Tabela133914[[#This Row],[Raça IA]],"-")</f>
        <v>-</v>
      </c>
      <c r="V425" s="162"/>
      <c r="W425" s="162">
        <f>Tabela133914[[#This Row],[Categoria]]</f>
        <v>0</v>
      </c>
      <c r="X425" s="162"/>
      <c r="Y425" s="162"/>
      <c r="Z425" s="162"/>
      <c r="AA425" s="162"/>
      <c r="AB425" s="150" t="str">
        <f t="shared" si="19"/>
        <v/>
      </c>
      <c r="AD425" s="157"/>
      <c r="AE425" s="158" t="str">
        <f>IF(Tabela131241015[[#This Row],[Diagnóstico]]="Não Prenha ",Tabela133914[[#This Row],[Vaca]],"-")</f>
        <v>-</v>
      </c>
      <c r="AF425" s="162"/>
      <c r="AG425" s="162"/>
      <c r="AH425" s="162"/>
      <c r="AI425" s="162"/>
      <c r="AJ425" s="162"/>
      <c r="AK425" s="162">
        <f>Tabela133914[[#This Row],[Categoria]]</f>
        <v>0</v>
      </c>
      <c r="AL425" s="162"/>
      <c r="AM425" s="162"/>
      <c r="AN425" s="162"/>
      <c r="AO425" s="162"/>
      <c r="AP425" s="150" t="str">
        <f t="shared" si="20"/>
        <v/>
      </c>
    </row>
    <row r="426" spans="1:42" s="144" customFormat="1" ht="16.5" x14ac:dyDescent="0.25">
      <c r="A426" s="159"/>
      <c r="B426" s="157"/>
      <c r="C426" s="158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50" t="str">
        <f t="shared" si="18"/>
        <v/>
      </c>
      <c r="P426" s="157"/>
      <c r="Q426" s="158" t="str">
        <f>IF(Tabela133914[[#This Row],[Diagnóstico]]="Não Prenha",Tabela133914[[#This Row],[Vaca]],"-")</f>
        <v>-</v>
      </c>
      <c r="R426" s="162" t="str">
        <f>IF(Tabela133914[[#This Row],[Diagnóstico]]="Não Prenha",Tabela133914[[#This Row],[E.C.C DG]],"-")</f>
        <v>-</v>
      </c>
      <c r="S426" s="162"/>
      <c r="T426" s="162" t="str">
        <f>IF(Tabela133914[[#This Row],[Diagnóstico]]="Não Prenha",Tabela133914[[#This Row],[E.C.C. IA]],"-")</f>
        <v>-</v>
      </c>
      <c r="U426" s="162" t="str">
        <f>IF(Tabela133914[[#This Row],[Diagnóstico]]="Não Prenha",Tabela133914[[#This Row],[Raça IA]],"-")</f>
        <v>-</v>
      </c>
      <c r="V426" s="162"/>
      <c r="W426" s="162">
        <f>Tabela133914[[#This Row],[Categoria]]</f>
        <v>0</v>
      </c>
      <c r="X426" s="162"/>
      <c r="Y426" s="162"/>
      <c r="Z426" s="162"/>
      <c r="AA426" s="162"/>
      <c r="AB426" s="150" t="str">
        <f t="shared" si="19"/>
        <v/>
      </c>
      <c r="AD426" s="157"/>
      <c r="AE426" s="158" t="str">
        <f>IF(Tabela131241015[[#This Row],[Diagnóstico]]="Não Prenha ",Tabela133914[[#This Row],[Vaca]],"-")</f>
        <v>-</v>
      </c>
      <c r="AF426" s="162"/>
      <c r="AG426" s="162"/>
      <c r="AH426" s="162"/>
      <c r="AI426" s="162"/>
      <c r="AJ426" s="162"/>
      <c r="AK426" s="162">
        <f>Tabela133914[[#This Row],[Categoria]]</f>
        <v>0</v>
      </c>
      <c r="AL426" s="162"/>
      <c r="AM426" s="162"/>
      <c r="AN426" s="162"/>
      <c r="AO426" s="162"/>
      <c r="AP426" s="150" t="str">
        <f t="shared" si="20"/>
        <v/>
      </c>
    </row>
    <row r="427" spans="1:42" s="144" customFormat="1" ht="16.5" x14ac:dyDescent="0.25">
      <c r="A427" s="159"/>
      <c r="B427" s="157"/>
      <c r="C427" s="158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50" t="str">
        <f t="shared" si="18"/>
        <v/>
      </c>
      <c r="P427" s="157"/>
      <c r="Q427" s="158" t="str">
        <f>IF(Tabela133914[[#This Row],[Diagnóstico]]="Não Prenha",Tabela133914[[#This Row],[Vaca]],"-")</f>
        <v>-</v>
      </c>
      <c r="R427" s="162" t="str">
        <f>IF(Tabela133914[[#This Row],[Diagnóstico]]="Não Prenha",Tabela133914[[#This Row],[E.C.C DG]],"-")</f>
        <v>-</v>
      </c>
      <c r="S427" s="162"/>
      <c r="T427" s="162" t="str">
        <f>IF(Tabela133914[[#This Row],[Diagnóstico]]="Não Prenha",Tabela133914[[#This Row],[E.C.C. IA]],"-")</f>
        <v>-</v>
      </c>
      <c r="U427" s="162" t="str">
        <f>IF(Tabela133914[[#This Row],[Diagnóstico]]="Não Prenha",Tabela133914[[#This Row],[Raça IA]],"-")</f>
        <v>-</v>
      </c>
      <c r="V427" s="162"/>
      <c r="W427" s="162">
        <f>Tabela133914[[#This Row],[Categoria]]</f>
        <v>0</v>
      </c>
      <c r="X427" s="162"/>
      <c r="Y427" s="162"/>
      <c r="Z427" s="162"/>
      <c r="AA427" s="162"/>
      <c r="AB427" s="150" t="str">
        <f t="shared" si="19"/>
        <v/>
      </c>
      <c r="AD427" s="157"/>
      <c r="AE427" s="158" t="str">
        <f>IF(Tabela131241015[[#This Row],[Diagnóstico]]="Não Prenha ",Tabela133914[[#This Row],[Vaca]],"-")</f>
        <v>-</v>
      </c>
      <c r="AF427" s="162"/>
      <c r="AG427" s="162"/>
      <c r="AH427" s="162"/>
      <c r="AI427" s="162"/>
      <c r="AJ427" s="162"/>
      <c r="AK427" s="162">
        <f>Tabela133914[[#This Row],[Categoria]]</f>
        <v>0</v>
      </c>
      <c r="AL427" s="162"/>
      <c r="AM427" s="162"/>
      <c r="AN427" s="162"/>
      <c r="AO427" s="162"/>
      <c r="AP427" s="150" t="str">
        <f t="shared" si="20"/>
        <v/>
      </c>
    </row>
    <row r="428" spans="1:42" s="144" customFormat="1" ht="16.5" x14ac:dyDescent="0.25">
      <c r="A428" s="159"/>
      <c r="B428" s="157"/>
      <c r="C428" s="158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50" t="str">
        <f t="shared" si="18"/>
        <v/>
      </c>
      <c r="P428" s="157"/>
      <c r="Q428" s="158" t="str">
        <f>IF(Tabela133914[[#This Row],[Diagnóstico]]="Não Prenha",Tabela133914[[#This Row],[Vaca]],"-")</f>
        <v>-</v>
      </c>
      <c r="R428" s="162" t="str">
        <f>IF(Tabela133914[[#This Row],[Diagnóstico]]="Não Prenha",Tabela133914[[#This Row],[E.C.C DG]],"-")</f>
        <v>-</v>
      </c>
      <c r="S428" s="162"/>
      <c r="T428" s="162" t="str">
        <f>IF(Tabela133914[[#This Row],[Diagnóstico]]="Não Prenha",Tabela133914[[#This Row],[E.C.C. IA]],"-")</f>
        <v>-</v>
      </c>
      <c r="U428" s="162" t="str">
        <f>IF(Tabela133914[[#This Row],[Diagnóstico]]="Não Prenha",Tabela133914[[#This Row],[Raça IA]],"-")</f>
        <v>-</v>
      </c>
      <c r="V428" s="162"/>
      <c r="W428" s="162">
        <f>Tabela133914[[#This Row],[Categoria]]</f>
        <v>0</v>
      </c>
      <c r="X428" s="162"/>
      <c r="Y428" s="162"/>
      <c r="Z428" s="162"/>
      <c r="AA428" s="162"/>
      <c r="AB428" s="150" t="str">
        <f t="shared" si="19"/>
        <v/>
      </c>
      <c r="AD428" s="157"/>
      <c r="AE428" s="158" t="str">
        <f>IF(Tabela131241015[[#This Row],[Diagnóstico]]="Não Prenha ",Tabela133914[[#This Row],[Vaca]],"-")</f>
        <v>-</v>
      </c>
      <c r="AF428" s="162"/>
      <c r="AG428" s="162"/>
      <c r="AH428" s="162"/>
      <c r="AI428" s="162"/>
      <c r="AJ428" s="162"/>
      <c r="AK428" s="162">
        <f>Tabela133914[[#This Row],[Categoria]]</f>
        <v>0</v>
      </c>
      <c r="AL428" s="162"/>
      <c r="AM428" s="162"/>
      <c r="AN428" s="162"/>
      <c r="AO428" s="162"/>
      <c r="AP428" s="150" t="str">
        <f t="shared" si="20"/>
        <v/>
      </c>
    </row>
    <row r="429" spans="1:42" s="144" customFormat="1" ht="16.5" x14ac:dyDescent="0.25">
      <c r="A429" s="159"/>
      <c r="B429" s="157"/>
      <c r="C429" s="158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50" t="str">
        <f t="shared" si="18"/>
        <v/>
      </c>
      <c r="P429" s="157"/>
      <c r="Q429" s="158" t="str">
        <f>IF(Tabela133914[[#This Row],[Diagnóstico]]="Não Prenha",Tabela133914[[#This Row],[Vaca]],"-")</f>
        <v>-</v>
      </c>
      <c r="R429" s="162" t="str">
        <f>IF(Tabela133914[[#This Row],[Diagnóstico]]="Não Prenha",Tabela133914[[#This Row],[E.C.C DG]],"-")</f>
        <v>-</v>
      </c>
      <c r="S429" s="162"/>
      <c r="T429" s="162" t="str">
        <f>IF(Tabela133914[[#This Row],[Diagnóstico]]="Não Prenha",Tabela133914[[#This Row],[E.C.C. IA]],"-")</f>
        <v>-</v>
      </c>
      <c r="U429" s="162" t="str">
        <f>IF(Tabela133914[[#This Row],[Diagnóstico]]="Não Prenha",Tabela133914[[#This Row],[Raça IA]],"-")</f>
        <v>-</v>
      </c>
      <c r="V429" s="162"/>
      <c r="W429" s="162">
        <f>Tabela133914[[#This Row],[Categoria]]</f>
        <v>0</v>
      </c>
      <c r="X429" s="162"/>
      <c r="Y429" s="162"/>
      <c r="Z429" s="162"/>
      <c r="AA429" s="162"/>
      <c r="AB429" s="150" t="str">
        <f t="shared" si="19"/>
        <v/>
      </c>
      <c r="AD429" s="157"/>
      <c r="AE429" s="158" t="str">
        <f>IF(Tabela131241015[[#This Row],[Diagnóstico]]="Não Prenha ",Tabela133914[[#This Row],[Vaca]],"-")</f>
        <v>-</v>
      </c>
      <c r="AF429" s="162"/>
      <c r="AG429" s="162"/>
      <c r="AH429" s="162"/>
      <c r="AI429" s="162"/>
      <c r="AJ429" s="162"/>
      <c r="AK429" s="162">
        <f>Tabela133914[[#This Row],[Categoria]]</f>
        <v>0</v>
      </c>
      <c r="AL429" s="162"/>
      <c r="AM429" s="162"/>
      <c r="AN429" s="162"/>
      <c r="AO429" s="162"/>
      <c r="AP429" s="150" t="str">
        <f t="shared" si="20"/>
        <v/>
      </c>
    </row>
    <row r="430" spans="1:42" s="144" customFormat="1" ht="16.5" x14ac:dyDescent="0.25">
      <c r="A430" s="159"/>
      <c r="B430" s="157"/>
      <c r="C430" s="158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50" t="str">
        <f t="shared" si="18"/>
        <v/>
      </c>
      <c r="P430" s="157"/>
      <c r="Q430" s="158" t="str">
        <f>IF(Tabela133914[[#This Row],[Diagnóstico]]="Não Prenha",Tabela133914[[#This Row],[Vaca]],"-")</f>
        <v>-</v>
      </c>
      <c r="R430" s="162" t="str">
        <f>IF(Tabela133914[[#This Row],[Diagnóstico]]="Não Prenha",Tabela133914[[#This Row],[E.C.C DG]],"-")</f>
        <v>-</v>
      </c>
      <c r="S430" s="162"/>
      <c r="T430" s="162" t="str">
        <f>IF(Tabela133914[[#This Row],[Diagnóstico]]="Não Prenha",Tabela133914[[#This Row],[E.C.C. IA]],"-")</f>
        <v>-</v>
      </c>
      <c r="U430" s="162" t="str">
        <f>IF(Tabela133914[[#This Row],[Diagnóstico]]="Não Prenha",Tabela133914[[#This Row],[Raça IA]],"-")</f>
        <v>-</v>
      </c>
      <c r="V430" s="162"/>
      <c r="W430" s="162">
        <f>Tabela133914[[#This Row],[Categoria]]</f>
        <v>0</v>
      </c>
      <c r="X430" s="162"/>
      <c r="Y430" s="162"/>
      <c r="Z430" s="162"/>
      <c r="AA430" s="162"/>
      <c r="AB430" s="150" t="str">
        <f t="shared" si="19"/>
        <v/>
      </c>
      <c r="AD430" s="157"/>
      <c r="AE430" s="158" t="str">
        <f>IF(Tabela131241015[[#This Row],[Diagnóstico]]="Não Prenha ",Tabela133914[[#This Row],[Vaca]],"-")</f>
        <v>-</v>
      </c>
      <c r="AF430" s="162"/>
      <c r="AG430" s="162"/>
      <c r="AH430" s="162"/>
      <c r="AI430" s="162"/>
      <c r="AJ430" s="162"/>
      <c r="AK430" s="162">
        <f>Tabela133914[[#This Row],[Categoria]]</f>
        <v>0</v>
      </c>
      <c r="AL430" s="162"/>
      <c r="AM430" s="162"/>
      <c r="AN430" s="162"/>
      <c r="AO430" s="162"/>
      <c r="AP430" s="150" t="str">
        <f t="shared" si="20"/>
        <v/>
      </c>
    </row>
    <row r="431" spans="1:42" s="144" customFormat="1" ht="16.5" x14ac:dyDescent="0.25">
      <c r="A431" s="159"/>
      <c r="B431" s="157"/>
      <c r="C431" s="158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50" t="str">
        <f t="shared" si="18"/>
        <v/>
      </c>
      <c r="P431" s="157"/>
      <c r="Q431" s="158" t="str">
        <f>IF(Tabela133914[[#This Row],[Diagnóstico]]="Não Prenha",Tabela133914[[#This Row],[Vaca]],"-")</f>
        <v>-</v>
      </c>
      <c r="R431" s="162" t="str">
        <f>IF(Tabela133914[[#This Row],[Diagnóstico]]="Não Prenha",Tabela133914[[#This Row],[E.C.C DG]],"-")</f>
        <v>-</v>
      </c>
      <c r="S431" s="162"/>
      <c r="T431" s="162" t="str">
        <f>IF(Tabela133914[[#This Row],[Diagnóstico]]="Não Prenha",Tabela133914[[#This Row],[E.C.C. IA]],"-")</f>
        <v>-</v>
      </c>
      <c r="U431" s="162" t="str">
        <f>IF(Tabela133914[[#This Row],[Diagnóstico]]="Não Prenha",Tabela133914[[#This Row],[Raça IA]],"-")</f>
        <v>-</v>
      </c>
      <c r="V431" s="162"/>
      <c r="W431" s="162">
        <f>Tabela133914[[#This Row],[Categoria]]</f>
        <v>0</v>
      </c>
      <c r="X431" s="162"/>
      <c r="Y431" s="162"/>
      <c r="Z431" s="162"/>
      <c r="AA431" s="162"/>
      <c r="AB431" s="150" t="str">
        <f t="shared" si="19"/>
        <v/>
      </c>
      <c r="AD431" s="157"/>
      <c r="AE431" s="158" t="str">
        <f>IF(Tabela131241015[[#This Row],[Diagnóstico]]="Não Prenha ",Tabela133914[[#This Row],[Vaca]],"-")</f>
        <v>-</v>
      </c>
      <c r="AF431" s="162"/>
      <c r="AG431" s="162"/>
      <c r="AH431" s="162"/>
      <c r="AI431" s="162"/>
      <c r="AJ431" s="162"/>
      <c r="AK431" s="162">
        <f>Tabela133914[[#This Row],[Categoria]]</f>
        <v>0</v>
      </c>
      <c r="AL431" s="162"/>
      <c r="AM431" s="162"/>
      <c r="AN431" s="162"/>
      <c r="AO431" s="162"/>
      <c r="AP431" s="150" t="str">
        <f t="shared" si="20"/>
        <v/>
      </c>
    </row>
    <row r="432" spans="1:42" s="144" customFormat="1" ht="16.5" x14ac:dyDescent="0.25">
      <c r="A432" s="159"/>
      <c r="B432" s="157"/>
      <c r="C432" s="158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50" t="str">
        <f t="shared" si="18"/>
        <v/>
      </c>
      <c r="P432" s="157"/>
      <c r="Q432" s="158" t="str">
        <f>IF(Tabela133914[[#This Row],[Diagnóstico]]="Não Prenha",Tabela133914[[#This Row],[Vaca]],"-")</f>
        <v>-</v>
      </c>
      <c r="R432" s="162" t="str">
        <f>IF(Tabela133914[[#This Row],[Diagnóstico]]="Não Prenha",Tabela133914[[#This Row],[E.C.C DG]],"-")</f>
        <v>-</v>
      </c>
      <c r="S432" s="162"/>
      <c r="T432" s="162" t="str">
        <f>IF(Tabela133914[[#This Row],[Diagnóstico]]="Não Prenha",Tabela133914[[#This Row],[E.C.C. IA]],"-")</f>
        <v>-</v>
      </c>
      <c r="U432" s="162" t="str">
        <f>IF(Tabela133914[[#This Row],[Diagnóstico]]="Não Prenha",Tabela133914[[#This Row],[Raça IA]],"-")</f>
        <v>-</v>
      </c>
      <c r="V432" s="162"/>
      <c r="W432" s="162">
        <f>Tabela133914[[#This Row],[Categoria]]</f>
        <v>0</v>
      </c>
      <c r="X432" s="162"/>
      <c r="Y432" s="162"/>
      <c r="Z432" s="162"/>
      <c r="AA432" s="162"/>
      <c r="AB432" s="150" t="str">
        <f t="shared" si="19"/>
        <v/>
      </c>
      <c r="AD432" s="157"/>
      <c r="AE432" s="158" t="str">
        <f>IF(Tabela131241015[[#This Row],[Diagnóstico]]="Não Prenha ",Tabela133914[[#This Row],[Vaca]],"-")</f>
        <v>-</v>
      </c>
      <c r="AF432" s="162"/>
      <c r="AG432" s="162"/>
      <c r="AH432" s="162"/>
      <c r="AI432" s="162"/>
      <c r="AJ432" s="162"/>
      <c r="AK432" s="162">
        <f>Tabela133914[[#This Row],[Categoria]]</f>
        <v>0</v>
      </c>
      <c r="AL432" s="162"/>
      <c r="AM432" s="162"/>
      <c r="AN432" s="162"/>
      <c r="AO432" s="162"/>
      <c r="AP432" s="150" t="str">
        <f t="shared" si="20"/>
        <v/>
      </c>
    </row>
    <row r="433" spans="1:42" s="144" customFormat="1" ht="16.5" x14ac:dyDescent="0.25">
      <c r="A433" s="159"/>
      <c r="B433" s="157"/>
      <c r="C433" s="158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50" t="str">
        <f t="shared" si="18"/>
        <v/>
      </c>
      <c r="P433" s="157"/>
      <c r="Q433" s="158" t="str">
        <f>IF(Tabela133914[[#This Row],[Diagnóstico]]="Não Prenha",Tabela133914[[#This Row],[Vaca]],"-")</f>
        <v>-</v>
      </c>
      <c r="R433" s="162" t="str">
        <f>IF(Tabela133914[[#This Row],[Diagnóstico]]="Não Prenha",Tabela133914[[#This Row],[E.C.C DG]],"-")</f>
        <v>-</v>
      </c>
      <c r="S433" s="162"/>
      <c r="T433" s="162" t="str">
        <f>IF(Tabela133914[[#This Row],[Diagnóstico]]="Não Prenha",Tabela133914[[#This Row],[E.C.C. IA]],"-")</f>
        <v>-</v>
      </c>
      <c r="U433" s="162" t="str">
        <f>IF(Tabela133914[[#This Row],[Diagnóstico]]="Não Prenha",Tabela133914[[#This Row],[Raça IA]],"-")</f>
        <v>-</v>
      </c>
      <c r="V433" s="162"/>
      <c r="W433" s="162">
        <f>Tabela133914[[#This Row],[Categoria]]</f>
        <v>0</v>
      </c>
      <c r="X433" s="162"/>
      <c r="Y433" s="162"/>
      <c r="Z433" s="162"/>
      <c r="AA433" s="162"/>
      <c r="AB433" s="150" t="str">
        <f t="shared" si="19"/>
        <v/>
      </c>
      <c r="AD433" s="157"/>
      <c r="AE433" s="158" t="str">
        <f>IF(Tabela131241015[[#This Row],[Diagnóstico]]="Não Prenha ",Tabela133914[[#This Row],[Vaca]],"-")</f>
        <v>-</v>
      </c>
      <c r="AF433" s="162"/>
      <c r="AG433" s="162"/>
      <c r="AH433" s="162"/>
      <c r="AI433" s="162"/>
      <c r="AJ433" s="162"/>
      <c r="AK433" s="162">
        <f>Tabela133914[[#This Row],[Categoria]]</f>
        <v>0</v>
      </c>
      <c r="AL433" s="162"/>
      <c r="AM433" s="162"/>
      <c r="AN433" s="162"/>
      <c r="AO433" s="162"/>
      <c r="AP433" s="150" t="str">
        <f t="shared" si="20"/>
        <v/>
      </c>
    </row>
    <row r="434" spans="1:42" s="144" customFormat="1" ht="16.5" x14ac:dyDescent="0.25">
      <c r="A434" s="159"/>
      <c r="B434" s="157"/>
      <c r="C434" s="158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50" t="str">
        <f t="shared" si="18"/>
        <v/>
      </c>
      <c r="P434" s="157"/>
      <c r="Q434" s="158" t="str">
        <f>IF(Tabela133914[[#This Row],[Diagnóstico]]="Não Prenha",Tabela133914[[#This Row],[Vaca]],"-")</f>
        <v>-</v>
      </c>
      <c r="R434" s="162" t="str">
        <f>IF(Tabela133914[[#This Row],[Diagnóstico]]="Não Prenha",Tabela133914[[#This Row],[E.C.C DG]],"-")</f>
        <v>-</v>
      </c>
      <c r="S434" s="162"/>
      <c r="T434" s="162" t="str">
        <f>IF(Tabela133914[[#This Row],[Diagnóstico]]="Não Prenha",Tabela133914[[#This Row],[E.C.C. IA]],"-")</f>
        <v>-</v>
      </c>
      <c r="U434" s="162" t="str">
        <f>IF(Tabela133914[[#This Row],[Diagnóstico]]="Não Prenha",Tabela133914[[#This Row],[Raça IA]],"-")</f>
        <v>-</v>
      </c>
      <c r="V434" s="162"/>
      <c r="W434" s="162">
        <f>Tabela133914[[#This Row],[Categoria]]</f>
        <v>0</v>
      </c>
      <c r="X434" s="162"/>
      <c r="Y434" s="162"/>
      <c r="Z434" s="162"/>
      <c r="AA434" s="162"/>
      <c r="AB434" s="150" t="str">
        <f t="shared" si="19"/>
        <v/>
      </c>
      <c r="AD434" s="157"/>
      <c r="AE434" s="158" t="str">
        <f>IF(Tabela131241015[[#This Row],[Diagnóstico]]="Não Prenha ",Tabela133914[[#This Row],[Vaca]],"-")</f>
        <v>-</v>
      </c>
      <c r="AF434" s="162"/>
      <c r="AG434" s="162"/>
      <c r="AH434" s="162"/>
      <c r="AI434" s="162"/>
      <c r="AJ434" s="162"/>
      <c r="AK434" s="162">
        <f>Tabela133914[[#This Row],[Categoria]]</f>
        <v>0</v>
      </c>
      <c r="AL434" s="162"/>
      <c r="AM434" s="162"/>
      <c r="AN434" s="162"/>
      <c r="AO434" s="162"/>
      <c r="AP434" s="150" t="str">
        <f t="shared" si="20"/>
        <v/>
      </c>
    </row>
    <row r="435" spans="1:42" s="144" customFormat="1" ht="16.5" x14ac:dyDescent="0.25">
      <c r="A435" s="159"/>
      <c r="B435" s="157"/>
      <c r="C435" s="158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50" t="str">
        <f t="shared" si="18"/>
        <v/>
      </c>
      <c r="P435" s="157"/>
      <c r="Q435" s="158" t="str">
        <f>IF(Tabela133914[[#This Row],[Diagnóstico]]="Não Prenha",Tabela133914[[#This Row],[Vaca]],"-")</f>
        <v>-</v>
      </c>
      <c r="R435" s="162" t="str">
        <f>IF(Tabela133914[[#This Row],[Diagnóstico]]="Não Prenha",Tabela133914[[#This Row],[E.C.C DG]],"-")</f>
        <v>-</v>
      </c>
      <c r="S435" s="162"/>
      <c r="T435" s="162" t="str">
        <f>IF(Tabela133914[[#This Row],[Diagnóstico]]="Não Prenha",Tabela133914[[#This Row],[E.C.C. IA]],"-")</f>
        <v>-</v>
      </c>
      <c r="U435" s="162" t="str">
        <f>IF(Tabela133914[[#This Row],[Diagnóstico]]="Não Prenha",Tabela133914[[#This Row],[Raça IA]],"-")</f>
        <v>-</v>
      </c>
      <c r="V435" s="162"/>
      <c r="W435" s="162">
        <f>Tabela133914[[#This Row],[Categoria]]</f>
        <v>0</v>
      </c>
      <c r="X435" s="162"/>
      <c r="Y435" s="162"/>
      <c r="Z435" s="162"/>
      <c r="AA435" s="162"/>
      <c r="AB435" s="150" t="str">
        <f t="shared" si="19"/>
        <v/>
      </c>
      <c r="AD435" s="157"/>
      <c r="AE435" s="158" t="str">
        <f>IF(Tabela131241015[[#This Row],[Diagnóstico]]="Não Prenha ",Tabela133914[[#This Row],[Vaca]],"-")</f>
        <v>-</v>
      </c>
      <c r="AF435" s="162"/>
      <c r="AG435" s="162"/>
      <c r="AH435" s="162"/>
      <c r="AI435" s="162"/>
      <c r="AJ435" s="162"/>
      <c r="AK435" s="162">
        <f>Tabela133914[[#This Row],[Categoria]]</f>
        <v>0</v>
      </c>
      <c r="AL435" s="162"/>
      <c r="AM435" s="162"/>
      <c r="AN435" s="162"/>
      <c r="AO435" s="162"/>
      <c r="AP435" s="150" t="str">
        <f t="shared" si="20"/>
        <v/>
      </c>
    </row>
    <row r="436" spans="1:42" s="144" customFormat="1" ht="16.5" x14ac:dyDescent="0.25">
      <c r="A436" s="159"/>
      <c r="B436" s="157"/>
      <c r="C436" s="158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50" t="str">
        <f t="shared" si="18"/>
        <v/>
      </c>
      <c r="P436" s="157"/>
      <c r="Q436" s="158" t="str">
        <f>IF(Tabela133914[[#This Row],[Diagnóstico]]="Não Prenha",Tabela133914[[#This Row],[Vaca]],"-")</f>
        <v>-</v>
      </c>
      <c r="R436" s="162" t="str">
        <f>IF(Tabela133914[[#This Row],[Diagnóstico]]="Não Prenha",Tabela133914[[#This Row],[E.C.C DG]],"-")</f>
        <v>-</v>
      </c>
      <c r="S436" s="162"/>
      <c r="T436" s="162" t="str">
        <f>IF(Tabela133914[[#This Row],[Diagnóstico]]="Não Prenha",Tabela133914[[#This Row],[E.C.C. IA]],"-")</f>
        <v>-</v>
      </c>
      <c r="U436" s="162" t="str">
        <f>IF(Tabela133914[[#This Row],[Diagnóstico]]="Não Prenha",Tabela133914[[#This Row],[Raça IA]],"-")</f>
        <v>-</v>
      </c>
      <c r="V436" s="162"/>
      <c r="W436" s="162">
        <f>Tabela133914[[#This Row],[Categoria]]</f>
        <v>0</v>
      </c>
      <c r="X436" s="162"/>
      <c r="Y436" s="162"/>
      <c r="Z436" s="162"/>
      <c r="AA436" s="162"/>
      <c r="AB436" s="150" t="str">
        <f t="shared" si="19"/>
        <v/>
      </c>
      <c r="AD436" s="157"/>
      <c r="AE436" s="158" t="str">
        <f>IF(Tabela131241015[[#This Row],[Diagnóstico]]="Não Prenha ",Tabela133914[[#This Row],[Vaca]],"-")</f>
        <v>-</v>
      </c>
      <c r="AF436" s="162"/>
      <c r="AG436" s="162"/>
      <c r="AH436" s="162"/>
      <c r="AI436" s="162"/>
      <c r="AJ436" s="162"/>
      <c r="AK436" s="162">
        <f>Tabela133914[[#This Row],[Categoria]]</f>
        <v>0</v>
      </c>
      <c r="AL436" s="162"/>
      <c r="AM436" s="162"/>
      <c r="AN436" s="162"/>
      <c r="AO436" s="162"/>
      <c r="AP436" s="150" t="str">
        <f t="shared" si="20"/>
        <v/>
      </c>
    </row>
    <row r="437" spans="1:42" s="144" customFormat="1" ht="16.5" x14ac:dyDescent="0.25">
      <c r="A437" s="159"/>
      <c r="B437" s="157"/>
      <c r="C437" s="158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50" t="str">
        <f t="shared" si="18"/>
        <v/>
      </c>
      <c r="P437" s="157"/>
      <c r="Q437" s="158" t="str">
        <f>IF(Tabela133914[[#This Row],[Diagnóstico]]="Não Prenha",Tabela133914[[#This Row],[Vaca]],"-")</f>
        <v>-</v>
      </c>
      <c r="R437" s="162" t="str">
        <f>IF(Tabela133914[[#This Row],[Diagnóstico]]="Não Prenha",Tabela133914[[#This Row],[E.C.C DG]],"-")</f>
        <v>-</v>
      </c>
      <c r="S437" s="162"/>
      <c r="T437" s="162" t="str">
        <f>IF(Tabela133914[[#This Row],[Diagnóstico]]="Não Prenha",Tabela133914[[#This Row],[E.C.C. IA]],"-")</f>
        <v>-</v>
      </c>
      <c r="U437" s="162" t="str">
        <f>IF(Tabela133914[[#This Row],[Diagnóstico]]="Não Prenha",Tabela133914[[#This Row],[Raça IA]],"-")</f>
        <v>-</v>
      </c>
      <c r="V437" s="162"/>
      <c r="W437" s="162">
        <f>Tabela133914[[#This Row],[Categoria]]</f>
        <v>0</v>
      </c>
      <c r="X437" s="162"/>
      <c r="Y437" s="162"/>
      <c r="Z437" s="162"/>
      <c r="AA437" s="162"/>
      <c r="AB437" s="150" t="str">
        <f t="shared" si="19"/>
        <v/>
      </c>
      <c r="AD437" s="157"/>
      <c r="AE437" s="158" t="str">
        <f>IF(Tabela131241015[[#This Row],[Diagnóstico]]="Não Prenha ",Tabela133914[[#This Row],[Vaca]],"-")</f>
        <v>-</v>
      </c>
      <c r="AF437" s="162"/>
      <c r="AG437" s="162"/>
      <c r="AH437" s="162"/>
      <c r="AI437" s="162"/>
      <c r="AJ437" s="162"/>
      <c r="AK437" s="162">
        <f>Tabela133914[[#This Row],[Categoria]]</f>
        <v>0</v>
      </c>
      <c r="AL437" s="162"/>
      <c r="AM437" s="162"/>
      <c r="AN437" s="162"/>
      <c r="AO437" s="162"/>
      <c r="AP437" s="150" t="str">
        <f t="shared" si="20"/>
        <v/>
      </c>
    </row>
    <row r="438" spans="1:42" s="144" customFormat="1" ht="16.5" x14ac:dyDescent="0.25">
      <c r="A438" s="159"/>
      <c r="B438" s="157"/>
      <c r="C438" s="158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50" t="str">
        <f t="shared" si="18"/>
        <v/>
      </c>
      <c r="P438" s="157"/>
      <c r="Q438" s="158" t="str">
        <f>IF(Tabela133914[[#This Row],[Diagnóstico]]="Não Prenha",Tabela133914[[#This Row],[Vaca]],"-")</f>
        <v>-</v>
      </c>
      <c r="R438" s="162" t="str">
        <f>IF(Tabela133914[[#This Row],[Diagnóstico]]="Não Prenha",Tabela133914[[#This Row],[E.C.C DG]],"-")</f>
        <v>-</v>
      </c>
      <c r="S438" s="162"/>
      <c r="T438" s="162" t="str">
        <f>IF(Tabela133914[[#This Row],[Diagnóstico]]="Não Prenha",Tabela133914[[#This Row],[E.C.C. IA]],"-")</f>
        <v>-</v>
      </c>
      <c r="U438" s="162" t="str">
        <f>IF(Tabela133914[[#This Row],[Diagnóstico]]="Não Prenha",Tabela133914[[#This Row],[Raça IA]],"-")</f>
        <v>-</v>
      </c>
      <c r="V438" s="162"/>
      <c r="W438" s="162">
        <f>Tabela133914[[#This Row],[Categoria]]</f>
        <v>0</v>
      </c>
      <c r="X438" s="162"/>
      <c r="Y438" s="162"/>
      <c r="Z438" s="162"/>
      <c r="AA438" s="162"/>
      <c r="AB438" s="150" t="str">
        <f t="shared" si="19"/>
        <v/>
      </c>
      <c r="AD438" s="157"/>
      <c r="AE438" s="158" t="str">
        <f>IF(Tabela131241015[[#This Row],[Diagnóstico]]="Não Prenha ",Tabela133914[[#This Row],[Vaca]],"-")</f>
        <v>-</v>
      </c>
      <c r="AF438" s="162"/>
      <c r="AG438" s="162"/>
      <c r="AH438" s="162"/>
      <c r="AI438" s="162"/>
      <c r="AJ438" s="162"/>
      <c r="AK438" s="162">
        <f>Tabela133914[[#This Row],[Categoria]]</f>
        <v>0</v>
      </c>
      <c r="AL438" s="162"/>
      <c r="AM438" s="162"/>
      <c r="AN438" s="162"/>
      <c r="AO438" s="162"/>
      <c r="AP438" s="150" t="str">
        <f t="shared" si="20"/>
        <v/>
      </c>
    </row>
    <row r="439" spans="1:42" s="144" customFormat="1" ht="16.5" x14ac:dyDescent="0.25">
      <c r="A439" s="159"/>
      <c r="B439" s="157"/>
      <c r="C439" s="158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50" t="str">
        <f t="shared" si="18"/>
        <v/>
      </c>
      <c r="P439" s="157"/>
      <c r="Q439" s="158" t="str">
        <f>IF(Tabela133914[[#This Row],[Diagnóstico]]="Não Prenha",Tabela133914[[#This Row],[Vaca]],"-")</f>
        <v>-</v>
      </c>
      <c r="R439" s="162" t="str">
        <f>IF(Tabela133914[[#This Row],[Diagnóstico]]="Não Prenha",Tabela133914[[#This Row],[E.C.C DG]],"-")</f>
        <v>-</v>
      </c>
      <c r="S439" s="162"/>
      <c r="T439" s="162" t="str">
        <f>IF(Tabela133914[[#This Row],[Diagnóstico]]="Não Prenha",Tabela133914[[#This Row],[E.C.C. IA]],"-")</f>
        <v>-</v>
      </c>
      <c r="U439" s="162" t="str">
        <f>IF(Tabela133914[[#This Row],[Diagnóstico]]="Não Prenha",Tabela133914[[#This Row],[Raça IA]],"-")</f>
        <v>-</v>
      </c>
      <c r="V439" s="162"/>
      <c r="W439" s="162">
        <f>Tabela133914[[#This Row],[Categoria]]</f>
        <v>0</v>
      </c>
      <c r="X439" s="162"/>
      <c r="Y439" s="162"/>
      <c r="Z439" s="162"/>
      <c r="AA439" s="162"/>
      <c r="AB439" s="150" t="str">
        <f t="shared" si="19"/>
        <v/>
      </c>
      <c r="AD439" s="157"/>
      <c r="AE439" s="158" t="str">
        <f>IF(Tabela131241015[[#This Row],[Diagnóstico]]="Não Prenha ",Tabela133914[[#This Row],[Vaca]],"-")</f>
        <v>-</v>
      </c>
      <c r="AF439" s="162"/>
      <c r="AG439" s="162"/>
      <c r="AH439" s="162"/>
      <c r="AI439" s="162"/>
      <c r="AJ439" s="162"/>
      <c r="AK439" s="162">
        <f>Tabela133914[[#This Row],[Categoria]]</f>
        <v>0</v>
      </c>
      <c r="AL439" s="162"/>
      <c r="AM439" s="162"/>
      <c r="AN439" s="162"/>
      <c r="AO439" s="162"/>
      <c r="AP439" s="150" t="str">
        <f t="shared" si="20"/>
        <v/>
      </c>
    </row>
    <row r="440" spans="1:42" s="144" customFormat="1" ht="16.5" x14ac:dyDescent="0.25">
      <c r="A440" s="159"/>
      <c r="B440" s="157"/>
      <c r="C440" s="158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50" t="str">
        <f t="shared" si="18"/>
        <v/>
      </c>
      <c r="P440" s="157"/>
      <c r="Q440" s="158" t="str">
        <f>IF(Tabela133914[[#This Row],[Diagnóstico]]="Não Prenha",Tabela133914[[#This Row],[Vaca]],"-")</f>
        <v>-</v>
      </c>
      <c r="R440" s="162" t="str">
        <f>IF(Tabela133914[[#This Row],[Diagnóstico]]="Não Prenha",Tabela133914[[#This Row],[E.C.C DG]],"-")</f>
        <v>-</v>
      </c>
      <c r="S440" s="162"/>
      <c r="T440" s="162" t="str">
        <f>IF(Tabela133914[[#This Row],[Diagnóstico]]="Não Prenha",Tabela133914[[#This Row],[E.C.C. IA]],"-")</f>
        <v>-</v>
      </c>
      <c r="U440" s="162" t="str">
        <f>IF(Tabela133914[[#This Row],[Diagnóstico]]="Não Prenha",Tabela133914[[#This Row],[Raça IA]],"-")</f>
        <v>-</v>
      </c>
      <c r="V440" s="162"/>
      <c r="W440" s="162">
        <f>Tabela133914[[#This Row],[Categoria]]</f>
        <v>0</v>
      </c>
      <c r="X440" s="162"/>
      <c r="Y440" s="162"/>
      <c r="Z440" s="162"/>
      <c r="AA440" s="162"/>
      <c r="AB440" s="150" t="str">
        <f t="shared" si="19"/>
        <v/>
      </c>
      <c r="AD440" s="157"/>
      <c r="AE440" s="158" t="str">
        <f>IF(Tabela131241015[[#This Row],[Diagnóstico]]="Não Prenha ",Tabela133914[[#This Row],[Vaca]],"-")</f>
        <v>-</v>
      </c>
      <c r="AF440" s="162"/>
      <c r="AG440" s="162"/>
      <c r="AH440" s="162"/>
      <c r="AI440" s="162"/>
      <c r="AJ440" s="162"/>
      <c r="AK440" s="162">
        <f>Tabela133914[[#This Row],[Categoria]]</f>
        <v>0</v>
      </c>
      <c r="AL440" s="162"/>
      <c r="AM440" s="162"/>
      <c r="AN440" s="162"/>
      <c r="AO440" s="162"/>
      <c r="AP440" s="150" t="str">
        <f t="shared" si="20"/>
        <v/>
      </c>
    </row>
    <row r="441" spans="1:42" s="144" customFormat="1" ht="16.5" x14ac:dyDescent="0.25">
      <c r="A441" s="159"/>
      <c r="B441" s="157"/>
      <c r="C441" s="158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50" t="str">
        <f t="shared" si="18"/>
        <v/>
      </c>
      <c r="P441" s="157"/>
      <c r="Q441" s="158" t="str">
        <f>IF(Tabela133914[[#This Row],[Diagnóstico]]="Não Prenha",Tabela133914[[#This Row],[Vaca]],"-")</f>
        <v>-</v>
      </c>
      <c r="R441" s="162" t="str">
        <f>IF(Tabela133914[[#This Row],[Diagnóstico]]="Não Prenha",Tabela133914[[#This Row],[E.C.C DG]],"-")</f>
        <v>-</v>
      </c>
      <c r="S441" s="162"/>
      <c r="T441" s="162" t="str">
        <f>IF(Tabela133914[[#This Row],[Diagnóstico]]="Não Prenha",Tabela133914[[#This Row],[E.C.C. IA]],"-")</f>
        <v>-</v>
      </c>
      <c r="U441" s="162" t="str">
        <f>IF(Tabela133914[[#This Row],[Diagnóstico]]="Não Prenha",Tabela133914[[#This Row],[Raça IA]],"-")</f>
        <v>-</v>
      </c>
      <c r="V441" s="162"/>
      <c r="W441" s="162">
        <f>Tabela133914[[#This Row],[Categoria]]</f>
        <v>0</v>
      </c>
      <c r="X441" s="162"/>
      <c r="Y441" s="162"/>
      <c r="Z441" s="162"/>
      <c r="AA441" s="162"/>
      <c r="AB441" s="150" t="str">
        <f t="shared" si="19"/>
        <v/>
      </c>
      <c r="AD441" s="157"/>
      <c r="AE441" s="158" t="str">
        <f>IF(Tabela131241015[[#This Row],[Diagnóstico]]="Não Prenha ",Tabela133914[[#This Row],[Vaca]],"-")</f>
        <v>-</v>
      </c>
      <c r="AF441" s="162"/>
      <c r="AG441" s="162"/>
      <c r="AH441" s="162"/>
      <c r="AI441" s="162"/>
      <c r="AJ441" s="162"/>
      <c r="AK441" s="162">
        <f>Tabela133914[[#This Row],[Categoria]]</f>
        <v>0</v>
      </c>
      <c r="AL441" s="162"/>
      <c r="AM441" s="162"/>
      <c r="AN441" s="162"/>
      <c r="AO441" s="162"/>
      <c r="AP441" s="150" t="str">
        <f t="shared" si="20"/>
        <v/>
      </c>
    </row>
    <row r="442" spans="1:42" s="144" customFormat="1" ht="16.5" x14ac:dyDescent="0.25">
      <c r="A442" s="159"/>
      <c r="B442" s="157"/>
      <c r="C442" s="158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50" t="str">
        <f t="shared" si="18"/>
        <v/>
      </c>
      <c r="P442" s="157"/>
      <c r="Q442" s="158" t="str">
        <f>IF(Tabela133914[[#This Row],[Diagnóstico]]="Não Prenha",Tabela133914[[#This Row],[Vaca]],"-")</f>
        <v>-</v>
      </c>
      <c r="R442" s="162" t="str">
        <f>IF(Tabela133914[[#This Row],[Diagnóstico]]="Não Prenha",Tabela133914[[#This Row],[E.C.C DG]],"-")</f>
        <v>-</v>
      </c>
      <c r="S442" s="162"/>
      <c r="T442" s="162" t="str">
        <f>IF(Tabela133914[[#This Row],[Diagnóstico]]="Não Prenha",Tabela133914[[#This Row],[E.C.C. IA]],"-")</f>
        <v>-</v>
      </c>
      <c r="U442" s="162" t="str">
        <f>IF(Tabela133914[[#This Row],[Diagnóstico]]="Não Prenha",Tabela133914[[#This Row],[Raça IA]],"-")</f>
        <v>-</v>
      </c>
      <c r="V442" s="162"/>
      <c r="W442" s="162">
        <f>Tabela133914[[#This Row],[Categoria]]</f>
        <v>0</v>
      </c>
      <c r="X442" s="162"/>
      <c r="Y442" s="162"/>
      <c r="Z442" s="162"/>
      <c r="AA442" s="162"/>
      <c r="AB442" s="150" t="str">
        <f t="shared" si="19"/>
        <v/>
      </c>
      <c r="AD442" s="157"/>
      <c r="AE442" s="158" t="str">
        <f>IF(Tabela131241015[[#This Row],[Diagnóstico]]="Não Prenha ",Tabela133914[[#This Row],[Vaca]],"-")</f>
        <v>-</v>
      </c>
      <c r="AF442" s="162"/>
      <c r="AG442" s="162"/>
      <c r="AH442" s="162"/>
      <c r="AI442" s="162"/>
      <c r="AJ442" s="162"/>
      <c r="AK442" s="162">
        <f>Tabela133914[[#This Row],[Categoria]]</f>
        <v>0</v>
      </c>
      <c r="AL442" s="162"/>
      <c r="AM442" s="162"/>
      <c r="AN442" s="162"/>
      <c r="AO442" s="162"/>
      <c r="AP442" s="150" t="str">
        <f t="shared" si="20"/>
        <v/>
      </c>
    </row>
    <row r="443" spans="1:42" s="144" customFormat="1" ht="16.5" x14ac:dyDescent="0.25">
      <c r="A443" s="159"/>
      <c r="B443" s="157"/>
      <c r="C443" s="158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50" t="str">
        <f t="shared" si="18"/>
        <v/>
      </c>
      <c r="P443" s="157"/>
      <c r="Q443" s="158" t="str">
        <f>IF(Tabela133914[[#This Row],[Diagnóstico]]="Não Prenha",Tabela133914[[#This Row],[Vaca]],"-")</f>
        <v>-</v>
      </c>
      <c r="R443" s="162" t="str">
        <f>IF(Tabela133914[[#This Row],[Diagnóstico]]="Não Prenha",Tabela133914[[#This Row],[E.C.C DG]],"-")</f>
        <v>-</v>
      </c>
      <c r="S443" s="162"/>
      <c r="T443" s="162" t="str">
        <f>IF(Tabela133914[[#This Row],[Diagnóstico]]="Não Prenha",Tabela133914[[#This Row],[E.C.C. IA]],"-")</f>
        <v>-</v>
      </c>
      <c r="U443" s="162" t="str">
        <f>IF(Tabela133914[[#This Row],[Diagnóstico]]="Não Prenha",Tabela133914[[#This Row],[Raça IA]],"-")</f>
        <v>-</v>
      </c>
      <c r="V443" s="162"/>
      <c r="W443" s="162">
        <f>Tabela133914[[#This Row],[Categoria]]</f>
        <v>0</v>
      </c>
      <c r="X443" s="162"/>
      <c r="Y443" s="162"/>
      <c r="Z443" s="162"/>
      <c r="AA443" s="162"/>
      <c r="AB443" s="150" t="str">
        <f t="shared" si="19"/>
        <v/>
      </c>
      <c r="AD443" s="157"/>
      <c r="AE443" s="158" t="str">
        <f>IF(Tabela131241015[[#This Row],[Diagnóstico]]="Não Prenha ",Tabela133914[[#This Row],[Vaca]],"-")</f>
        <v>-</v>
      </c>
      <c r="AF443" s="162"/>
      <c r="AG443" s="162"/>
      <c r="AH443" s="162"/>
      <c r="AI443" s="162"/>
      <c r="AJ443" s="162"/>
      <c r="AK443" s="162">
        <f>Tabela133914[[#This Row],[Categoria]]</f>
        <v>0</v>
      </c>
      <c r="AL443" s="162"/>
      <c r="AM443" s="162"/>
      <c r="AN443" s="162"/>
      <c r="AO443" s="162"/>
      <c r="AP443" s="150" t="str">
        <f t="shared" si="20"/>
        <v/>
      </c>
    </row>
    <row r="444" spans="1:42" s="144" customFormat="1" ht="16.5" x14ac:dyDescent="0.25">
      <c r="A444" s="159"/>
      <c r="B444" s="157"/>
      <c r="C444" s="158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50" t="str">
        <f t="shared" si="18"/>
        <v/>
      </c>
      <c r="P444" s="157"/>
      <c r="Q444" s="158" t="str">
        <f>IF(Tabela133914[[#This Row],[Diagnóstico]]="Não Prenha",Tabela133914[[#This Row],[Vaca]],"-")</f>
        <v>-</v>
      </c>
      <c r="R444" s="162" t="str">
        <f>IF(Tabela133914[[#This Row],[Diagnóstico]]="Não Prenha",Tabela133914[[#This Row],[E.C.C DG]],"-")</f>
        <v>-</v>
      </c>
      <c r="S444" s="162"/>
      <c r="T444" s="162" t="str">
        <f>IF(Tabela133914[[#This Row],[Diagnóstico]]="Não Prenha",Tabela133914[[#This Row],[E.C.C. IA]],"-")</f>
        <v>-</v>
      </c>
      <c r="U444" s="162" t="str">
        <f>IF(Tabela133914[[#This Row],[Diagnóstico]]="Não Prenha",Tabela133914[[#This Row],[Raça IA]],"-")</f>
        <v>-</v>
      </c>
      <c r="V444" s="162"/>
      <c r="W444" s="162">
        <f>Tabela133914[[#This Row],[Categoria]]</f>
        <v>0</v>
      </c>
      <c r="X444" s="162"/>
      <c r="Y444" s="162"/>
      <c r="Z444" s="162"/>
      <c r="AA444" s="162"/>
      <c r="AB444" s="150" t="str">
        <f t="shared" si="19"/>
        <v/>
      </c>
      <c r="AD444" s="157"/>
      <c r="AE444" s="158" t="str">
        <f>IF(Tabela131241015[[#This Row],[Diagnóstico]]="Não Prenha ",Tabela133914[[#This Row],[Vaca]],"-")</f>
        <v>-</v>
      </c>
      <c r="AF444" s="162"/>
      <c r="AG444" s="162"/>
      <c r="AH444" s="162"/>
      <c r="AI444" s="162"/>
      <c r="AJ444" s="162"/>
      <c r="AK444" s="162">
        <f>Tabela133914[[#This Row],[Categoria]]</f>
        <v>0</v>
      </c>
      <c r="AL444" s="162"/>
      <c r="AM444" s="162"/>
      <c r="AN444" s="162"/>
      <c r="AO444" s="162"/>
      <c r="AP444" s="150" t="str">
        <f t="shared" si="20"/>
        <v/>
      </c>
    </row>
    <row r="445" spans="1:42" s="144" customFormat="1" ht="16.5" x14ac:dyDescent="0.25">
      <c r="A445" s="159"/>
      <c r="B445" s="157"/>
      <c r="C445" s="158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50" t="str">
        <f t="shared" si="18"/>
        <v/>
      </c>
      <c r="P445" s="157"/>
      <c r="Q445" s="158" t="str">
        <f>IF(Tabela133914[[#This Row],[Diagnóstico]]="Não Prenha",Tabela133914[[#This Row],[Vaca]],"-")</f>
        <v>-</v>
      </c>
      <c r="R445" s="162" t="str">
        <f>IF(Tabela133914[[#This Row],[Diagnóstico]]="Não Prenha",Tabela133914[[#This Row],[E.C.C DG]],"-")</f>
        <v>-</v>
      </c>
      <c r="S445" s="162"/>
      <c r="T445" s="162" t="str">
        <f>IF(Tabela133914[[#This Row],[Diagnóstico]]="Não Prenha",Tabela133914[[#This Row],[E.C.C. IA]],"-")</f>
        <v>-</v>
      </c>
      <c r="U445" s="162" t="str">
        <f>IF(Tabela133914[[#This Row],[Diagnóstico]]="Não Prenha",Tabela133914[[#This Row],[Raça IA]],"-")</f>
        <v>-</v>
      </c>
      <c r="V445" s="162"/>
      <c r="W445" s="162">
        <f>Tabela133914[[#This Row],[Categoria]]</f>
        <v>0</v>
      </c>
      <c r="X445" s="162"/>
      <c r="Y445" s="162"/>
      <c r="Z445" s="162"/>
      <c r="AA445" s="162"/>
      <c r="AB445" s="150" t="str">
        <f t="shared" si="19"/>
        <v/>
      </c>
      <c r="AD445" s="157"/>
      <c r="AE445" s="158" t="str">
        <f>IF(Tabela131241015[[#This Row],[Diagnóstico]]="Não Prenha ",Tabela133914[[#This Row],[Vaca]],"-")</f>
        <v>-</v>
      </c>
      <c r="AF445" s="162"/>
      <c r="AG445" s="162"/>
      <c r="AH445" s="162"/>
      <c r="AI445" s="162"/>
      <c r="AJ445" s="162"/>
      <c r="AK445" s="162">
        <f>Tabela133914[[#This Row],[Categoria]]</f>
        <v>0</v>
      </c>
      <c r="AL445" s="162"/>
      <c r="AM445" s="162"/>
      <c r="AN445" s="162"/>
      <c r="AO445" s="162"/>
      <c r="AP445" s="150" t="str">
        <f t="shared" si="20"/>
        <v/>
      </c>
    </row>
    <row r="446" spans="1:42" s="144" customFormat="1" ht="16.5" x14ac:dyDescent="0.25">
      <c r="A446" s="159"/>
      <c r="B446" s="157"/>
      <c r="C446" s="158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50" t="str">
        <f t="shared" si="18"/>
        <v/>
      </c>
      <c r="P446" s="157"/>
      <c r="Q446" s="158" t="str">
        <f>IF(Tabela133914[[#This Row],[Diagnóstico]]="Não Prenha",Tabela133914[[#This Row],[Vaca]],"-")</f>
        <v>-</v>
      </c>
      <c r="R446" s="162" t="str">
        <f>IF(Tabela133914[[#This Row],[Diagnóstico]]="Não Prenha",Tabela133914[[#This Row],[E.C.C DG]],"-")</f>
        <v>-</v>
      </c>
      <c r="S446" s="162"/>
      <c r="T446" s="162" t="str">
        <f>IF(Tabela133914[[#This Row],[Diagnóstico]]="Não Prenha",Tabela133914[[#This Row],[E.C.C. IA]],"-")</f>
        <v>-</v>
      </c>
      <c r="U446" s="162" t="str">
        <f>IF(Tabela133914[[#This Row],[Diagnóstico]]="Não Prenha",Tabela133914[[#This Row],[Raça IA]],"-")</f>
        <v>-</v>
      </c>
      <c r="V446" s="162"/>
      <c r="W446" s="162">
        <f>Tabela133914[[#This Row],[Categoria]]</f>
        <v>0</v>
      </c>
      <c r="X446" s="162"/>
      <c r="Y446" s="162"/>
      <c r="Z446" s="162"/>
      <c r="AA446" s="162"/>
      <c r="AB446" s="150" t="str">
        <f t="shared" si="19"/>
        <v/>
      </c>
      <c r="AD446" s="157"/>
      <c r="AE446" s="158" t="str">
        <f>IF(Tabela131241015[[#This Row],[Diagnóstico]]="Não Prenha ",Tabela133914[[#This Row],[Vaca]],"-")</f>
        <v>-</v>
      </c>
      <c r="AF446" s="162"/>
      <c r="AG446" s="162"/>
      <c r="AH446" s="162"/>
      <c r="AI446" s="162"/>
      <c r="AJ446" s="162"/>
      <c r="AK446" s="162">
        <f>Tabela133914[[#This Row],[Categoria]]</f>
        <v>0</v>
      </c>
      <c r="AL446" s="162"/>
      <c r="AM446" s="162"/>
      <c r="AN446" s="162"/>
      <c r="AO446" s="162"/>
      <c r="AP446" s="150" t="str">
        <f t="shared" si="20"/>
        <v/>
      </c>
    </row>
    <row r="447" spans="1:42" s="144" customFormat="1" ht="16.5" x14ac:dyDescent="0.25">
      <c r="A447" s="159"/>
      <c r="B447" s="157"/>
      <c r="C447" s="158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50" t="str">
        <f t="shared" si="18"/>
        <v/>
      </c>
      <c r="P447" s="157"/>
      <c r="Q447" s="158" t="str">
        <f>IF(Tabela133914[[#This Row],[Diagnóstico]]="Não Prenha",Tabela133914[[#This Row],[Vaca]],"-")</f>
        <v>-</v>
      </c>
      <c r="R447" s="162" t="str">
        <f>IF(Tabela133914[[#This Row],[Diagnóstico]]="Não Prenha",Tabela133914[[#This Row],[E.C.C DG]],"-")</f>
        <v>-</v>
      </c>
      <c r="S447" s="162"/>
      <c r="T447" s="162" t="str">
        <f>IF(Tabela133914[[#This Row],[Diagnóstico]]="Não Prenha",Tabela133914[[#This Row],[E.C.C. IA]],"-")</f>
        <v>-</v>
      </c>
      <c r="U447" s="162" t="str">
        <f>IF(Tabela133914[[#This Row],[Diagnóstico]]="Não Prenha",Tabela133914[[#This Row],[Raça IA]],"-")</f>
        <v>-</v>
      </c>
      <c r="V447" s="162"/>
      <c r="W447" s="162">
        <f>Tabela133914[[#This Row],[Categoria]]</f>
        <v>0</v>
      </c>
      <c r="X447" s="162"/>
      <c r="Y447" s="162"/>
      <c r="Z447" s="162"/>
      <c r="AA447" s="162"/>
      <c r="AB447" s="150" t="str">
        <f t="shared" si="19"/>
        <v/>
      </c>
      <c r="AD447" s="157"/>
      <c r="AE447" s="158" t="str">
        <f>IF(Tabela131241015[[#This Row],[Diagnóstico]]="Não Prenha ",Tabela133914[[#This Row],[Vaca]],"-")</f>
        <v>-</v>
      </c>
      <c r="AF447" s="162"/>
      <c r="AG447" s="162"/>
      <c r="AH447" s="162"/>
      <c r="AI447" s="162"/>
      <c r="AJ447" s="162"/>
      <c r="AK447" s="162">
        <f>Tabela133914[[#This Row],[Categoria]]</f>
        <v>0</v>
      </c>
      <c r="AL447" s="162"/>
      <c r="AM447" s="162"/>
      <c r="AN447" s="162"/>
      <c r="AO447" s="162"/>
      <c r="AP447" s="150" t="str">
        <f t="shared" si="20"/>
        <v/>
      </c>
    </row>
    <row r="448" spans="1:42" s="144" customFormat="1" ht="16.5" x14ac:dyDescent="0.25">
      <c r="A448" s="159"/>
      <c r="B448" s="157"/>
      <c r="C448" s="158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50" t="str">
        <f t="shared" si="18"/>
        <v/>
      </c>
      <c r="P448" s="157"/>
      <c r="Q448" s="158" t="str">
        <f>IF(Tabela133914[[#This Row],[Diagnóstico]]="Não Prenha",Tabela133914[[#This Row],[Vaca]],"-")</f>
        <v>-</v>
      </c>
      <c r="R448" s="162" t="str">
        <f>IF(Tabela133914[[#This Row],[Diagnóstico]]="Não Prenha",Tabela133914[[#This Row],[E.C.C DG]],"-")</f>
        <v>-</v>
      </c>
      <c r="S448" s="162"/>
      <c r="T448" s="162" t="str">
        <f>IF(Tabela133914[[#This Row],[Diagnóstico]]="Não Prenha",Tabela133914[[#This Row],[E.C.C. IA]],"-")</f>
        <v>-</v>
      </c>
      <c r="U448" s="162" t="str">
        <f>IF(Tabela133914[[#This Row],[Diagnóstico]]="Não Prenha",Tabela133914[[#This Row],[Raça IA]],"-")</f>
        <v>-</v>
      </c>
      <c r="V448" s="162"/>
      <c r="W448" s="162">
        <f>Tabela133914[[#This Row],[Categoria]]</f>
        <v>0</v>
      </c>
      <c r="X448" s="162"/>
      <c r="Y448" s="162"/>
      <c r="Z448" s="162"/>
      <c r="AA448" s="162"/>
      <c r="AB448" s="150" t="str">
        <f t="shared" si="19"/>
        <v/>
      </c>
      <c r="AD448" s="157"/>
      <c r="AE448" s="158" t="str">
        <f>IF(Tabela131241015[[#This Row],[Diagnóstico]]="Não Prenha ",Tabela133914[[#This Row],[Vaca]],"-")</f>
        <v>-</v>
      </c>
      <c r="AF448" s="162"/>
      <c r="AG448" s="162"/>
      <c r="AH448" s="162"/>
      <c r="AI448" s="162"/>
      <c r="AJ448" s="162"/>
      <c r="AK448" s="162">
        <f>Tabela133914[[#This Row],[Categoria]]</f>
        <v>0</v>
      </c>
      <c r="AL448" s="162"/>
      <c r="AM448" s="162"/>
      <c r="AN448" s="162"/>
      <c r="AO448" s="162"/>
      <c r="AP448" s="150" t="str">
        <f t="shared" si="20"/>
        <v/>
      </c>
    </row>
    <row r="449" spans="1:42" s="144" customFormat="1" ht="16.5" x14ac:dyDescent="0.25">
      <c r="A449" s="159"/>
      <c r="B449" s="157"/>
      <c r="C449" s="158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50" t="str">
        <f t="shared" si="18"/>
        <v/>
      </c>
      <c r="P449" s="157"/>
      <c r="Q449" s="158" t="str">
        <f>IF(Tabela133914[[#This Row],[Diagnóstico]]="Não Prenha",Tabela133914[[#This Row],[Vaca]],"-")</f>
        <v>-</v>
      </c>
      <c r="R449" s="162" t="str">
        <f>IF(Tabela133914[[#This Row],[Diagnóstico]]="Não Prenha",Tabela133914[[#This Row],[E.C.C DG]],"-")</f>
        <v>-</v>
      </c>
      <c r="S449" s="162"/>
      <c r="T449" s="162" t="str">
        <f>IF(Tabela133914[[#This Row],[Diagnóstico]]="Não Prenha",Tabela133914[[#This Row],[E.C.C. IA]],"-")</f>
        <v>-</v>
      </c>
      <c r="U449" s="162" t="str">
        <f>IF(Tabela133914[[#This Row],[Diagnóstico]]="Não Prenha",Tabela133914[[#This Row],[Raça IA]],"-")</f>
        <v>-</v>
      </c>
      <c r="V449" s="162"/>
      <c r="W449" s="162">
        <f>Tabela133914[[#This Row],[Categoria]]</f>
        <v>0</v>
      </c>
      <c r="X449" s="162"/>
      <c r="Y449" s="162"/>
      <c r="Z449" s="162"/>
      <c r="AA449" s="162"/>
      <c r="AB449" s="150" t="str">
        <f t="shared" si="19"/>
        <v/>
      </c>
      <c r="AD449" s="157"/>
      <c r="AE449" s="158" t="str">
        <f>IF(Tabela131241015[[#This Row],[Diagnóstico]]="Não Prenha ",Tabela133914[[#This Row],[Vaca]],"-")</f>
        <v>-</v>
      </c>
      <c r="AF449" s="162"/>
      <c r="AG449" s="162"/>
      <c r="AH449" s="162"/>
      <c r="AI449" s="162"/>
      <c r="AJ449" s="162"/>
      <c r="AK449" s="162">
        <f>Tabela133914[[#This Row],[Categoria]]</f>
        <v>0</v>
      </c>
      <c r="AL449" s="162"/>
      <c r="AM449" s="162"/>
      <c r="AN449" s="162"/>
      <c r="AO449" s="162"/>
      <c r="AP449" s="150" t="str">
        <f t="shared" si="20"/>
        <v/>
      </c>
    </row>
    <row r="450" spans="1:42" s="144" customFormat="1" ht="16.5" x14ac:dyDescent="0.25">
      <c r="A450" s="159"/>
      <c r="B450" s="157"/>
      <c r="C450" s="158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50" t="str">
        <f t="shared" ref="N450:N500" si="21">IF(B450="","",SUM(B450+295))</f>
        <v/>
      </c>
      <c r="P450" s="157"/>
      <c r="Q450" s="158" t="str">
        <f>IF(Tabela133914[[#This Row],[Diagnóstico]]="Não Prenha",Tabela133914[[#This Row],[Vaca]],"-")</f>
        <v>-</v>
      </c>
      <c r="R450" s="162" t="str">
        <f>IF(Tabela133914[[#This Row],[Diagnóstico]]="Não Prenha",Tabela133914[[#This Row],[E.C.C DG]],"-")</f>
        <v>-</v>
      </c>
      <c r="S450" s="162"/>
      <c r="T450" s="162" t="str">
        <f>IF(Tabela133914[[#This Row],[Diagnóstico]]="Não Prenha",Tabela133914[[#This Row],[E.C.C. IA]],"-")</f>
        <v>-</v>
      </c>
      <c r="U450" s="162" t="str">
        <f>IF(Tabela133914[[#This Row],[Diagnóstico]]="Não Prenha",Tabela133914[[#This Row],[Raça IA]],"-")</f>
        <v>-</v>
      </c>
      <c r="V450" s="162"/>
      <c r="W450" s="162">
        <f>Tabela133914[[#This Row],[Categoria]]</f>
        <v>0</v>
      </c>
      <c r="X450" s="162"/>
      <c r="Y450" s="162"/>
      <c r="Z450" s="162"/>
      <c r="AA450" s="162"/>
      <c r="AB450" s="150" t="str">
        <f t="shared" ref="AB450:AB500" si="22">IF(P450="","",SUM(P450+295))</f>
        <v/>
      </c>
      <c r="AD450" s="157"/>
      <c r="AE450" s="158" t="str">
        <f>IF(Tabela131241015[[#This Row],[Diagnóstico]]="Não Prenha ",Tabela133914[[#This Row],[Vaca]],"-")</f>
        <v>-</v>
      </c>
      <c r="AF450" s="162"/>
      <c r="AG450" s="162"/>
      <c r="AH450" s="162"/>
      <c r="AI450" s="162"/>
      <c r="AJ450" s="162"/>
      <c r="AK450" s="162">
        <f>Tabela133914[[#This Row],[Categoria]]</f>
        <v>0</v>
      </c>
      <c r="AL450" s="162"/>
      <c r="AM450" s="162"/>
      <c r="AN450" s="162"/>
      <c r="AO450" s="162"/>
      <c r="AP450" s="150" t="str">
        <f t="shared" ref="AP450:AP500" si="23">IF(AD450="","",SUM(AD450+295))</f>
        <v/>
      </c>
    </row>
    <row r="451" spans="1:42" s="144" customFormat="1" ht="16.5" x14ac:dyDescent="0.25">
      <c r="A451" s="159"/>
      <c r="B451" s="157"/>
      <c r="C451" s="158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50" t="str">
        <f t="shared" si="21"/>
        <v/>
      </c>
      <c r="P451" s="157"/>
      <c r="Q451" s="158" t="str">
        <f>IF(Tabela133914[[#This Row],[Diagnóstico]]="Não Prenha",Tabela133914[[#This Row],[Vaca]],"-")</f>
        <v>-</v>
      </c>
      <c r="R451" s="162" t="str">
        <f>IF(Tabela133914[[#This Row],[Diagnóstico]]="Não Prenha",Tabela133914[[#This Row],[E.C.C DG]],"-")</f>
        <v>-</v>
      </c>
      <c r="S451" s="162"/>
      <c r="T451" s="162" t="str">
        <f>IF(Tabela133914[[#This Row],[Diagnóstico]]="Não Prenha",Tabela133914[[#This Row],[E.C.C. IA]],"-")</f>
        <v>-</v>
      </c>
      <c r="U451" s="162" t="str">
        <f>IF(Tabela133914[[#This Row],[Diagnóstico]]="Não Prenha",Tabela133914[[#This Row],[Raça IA]],"-")</f>
        <v>-</v>
      </c>
      <c r="V451" s="162"/>
      <c r="W451" s="162">
        <f>Tabela133914[[#This Row],[Categoria]]</f>
        <v>0</v>
      </c>
      <c r="X451" s="162"/>
      <c r="Y451" s="162"/>
      <c r="Z451" s="162"/>
      <c r="AA451" s="162"/>
      <c r="AB451" s="150" t="str">
        <f t="shared" si="22"/>
        <v/>
      </c>
      <c r="AD451" s="157"/>
      <c r="AE451" s="158" t="str">
        <f>IF(Tabela131241015[[#This Row],[Diagnóstico]]="Não Prenha ",Tabela133914[[#This Row],[Vaca]],"-")</f>
        <v>-</v>
      </c>
      <c r="AF451" s="162"/>
      <c r="AG451" s="162"/>
      <c r="AH451" s="162"/>
      <c r="AI451" s="162"/>
      <c r="AJ451" s="162"/>
      <c r="AK451" s="162">
        <f>Tabela133914[[#This Row],[Categoria]]</f>
        <v>0</v>
      </c>
      <c r="AL451" s="162"/>
      <c r="AM451" s="162"/>
      <c r="AN451" s="162"/>
      <c r="AO451" s="162"/>
      <c r="AP451" s="150" t="str">
        <f t="shared" si="23"/>
        <v/>
      </c>
    </row>
    <row r="452" spans="1:42" s="144" customFormat="1" ht="16.5" x14ac:dyDescent="0.25">
      <c r="A452" s="159"/>
      <c r="B452" s="157"/>
      <c r="C452" s="158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50" t="str">
        <f t="shared" si="21"/>
        <v/>
      </c>
      <c r="P452" s="157"/>
      <c r="Q452" s="158" t="str">
        <f>IF(Tabela133914[[#This Row],[Diagnóstico]]="Não Prenha",Tabela133914[[#This Row],[Vaca]],"-")</f>
        <v>-</v>
      </c>
      <c r="R452" s="162" t="str">
        <f>IF(Tabela133914[[#This Row],[Diagnóstico]]="Não Prenha",Tabela133914[[#This Row],[E.C.C DG]],"-")</f>
        <v>-</v>
      </c>
      <c r="S452" s="162"/>
      <c r="T452" s="162" t="str">
        <f>IF(Tabela133914[[#This Row],[Diagnóstico]]="Não Prenha",Tabela133914[[#This Row],[E.C.C. IA]],"-")</f>
        <v>-</v>
      </c>
      <c r="U452" s="162" t="str">
        <f>IF(Tabela133914[[#This Row],[Diagnóstico]]="Não Prenha",Tabela133914[[#This Row],[Raça IA]],"-")</f>
        <v>-</v>
      </c>
      <c r="V452" s="162"/>
      <c r="W452" s="162">
        <f>Tabela133914[[#This Row],[Categoria]]</f>
        <v>0</v>
      </c>
      <c r="X452" s="162"/>
      <c r="Y452" s="162"/>
      <c r="Z452" s="162"/>
      <c r="AA452" s="162"/>
      <c r="AB452" s="150" t="str">
        <f t="shared" si="22"/>
        <v/>
      </c>
      <c r="AD452" s="157"/>
      <c r="AE452" s="158" t="str">
        <f>IF(Tabela131241015[[#This Row],[Diagnóstico]]="Não Prenha ",Tabela133914[[#This Row],[Vaca]],"-")</f>
        <v>-</v>
      </c>
      <c r="AF452" s="162"/>
      <c r="AG452" s="162"/>
      <c r="AH452" s="162"/>
      <c r="AI452" s="162"/>
      <c r="AJ452" s="162"/>
      <c r="AK452" s="162">
        <f>Tabela133914[[#This Row],[Categoria]]</f>
        <v>0</v>
      </c>
      <c r="AL452" s="162"/>
      <c r="AM452" s="162"/>
      <c r="AN452" s="162"/>
      <c r="AO452" s="162"/>
      <c r="AP452" s="150" t="str">
        <f t="shared" si="23"/>
        <v/>
      </c>
    </row>
    <row r="453" spans="1:42" s="144" customFormat="1" ht="16.5" x14ac:dyDescent="0.25">
      <c r="A453" s="159"/>
      <c r="B453" s="157"/>
      <c r="C453" s="158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50" t="str">
        <f t="shared" si="21"/>
        <v/>
      </c>
      <c r="P453" s="157"/>
      <c r="Q453" s="158" t="str">
        <f>IF(Tabela133914[[#This Row],[Diagnóstico]]="Não Prenha",Tabela133914[[#This Row],[Vaca]],"-")</f>
        <v>-</v>
      </c>
      <c r="R453" s="162" t="str">
        <f>IF(Tabela133914[[#This Row],[Diagnóstico]]="Não Prenha",Tabela133914[[#This Row],[E.C.C DG]],"-")</f>
        <v>-</v>
      </c>
      <c r="S453" s="162"/>
      <c r="T453" s="162" t="str">
        <f>IF(Tabela133914[[#This Row],[Diagnóstico]]="Não Prenha",Tabela133914[[#This Row],[E.C.C. IA]],"-")</f>
        <v>-</v>
      </c>
      <c r="U453" s="162" t="str">
        <f>IF(Tabela133914[[#This Row],[Diagnóstico]]="Não Prenha",Tabela133914[[#This Row],[Raça IA]],"-")</f>
        <v>-</v>
      </c>
      <c r="V453" s="162"/>
      <c r="W453" s="162">
        <f>Tabela133914[[#This Row],[Categoria]]</f>
        <v>0</v>
      </c>
      <c r="X453" s="162"/>
      <c r="Y453" s="162"/>
      <c r="Z453" s="162"/>
      <c r="AA453" s="162"/>
      <c r="AB453" s="150" t="str">
        <f t="shared" si="22"/>
        <v/>
      </c>
      <c r="AD453" s="157"/>
      <c r="AE453" s="158" t="str">
        <f>IF(Tabela131241015[[#This Row],[Diagnóstico]]="Não Prenha ",Tabela133914[[#This Row],[Vaca]],"-")</f>
        <v>-</v>
      </c>
      <c r="AF453" s="162"/>
      <c r="AG453" s="162"/>
      <c r="AH453" s="162"/>
      <c r="AI453" s="162"/>
      <c r="AJ453" s="162"/>
      <c r="AK453" s="162">
        <f>Tabela133914[[#This Row],[Categoria]]</f>
        <v>0</v>
      </c>
      <c r="AL453" s="162"/>
      <c r="AM453" s="162"/>
      <c r="AN453" s="162"/>
      <c r="AO453" s="162"/>
      <c r="AP453" s="150" t="str">
        <f t="shared" si="23"/>
        <v/>
      </c>
    </row>
    <row r="454" spans="1:42" s="144" customFormat="1" ht="16.5" x14ac:dyDescent="0.25">
      <c r="A454" s="159"/>
      <c r="B454" s="157"/>
      <c r="C454" s="158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50" t="str">
        <f t="shared" si="21"/>
        <v/>
      </c>
      <c r="P454" s="157"/>
      <c r="Q454" s="158" t="str">
        <f>IF(Tabela133914[[#This Row],[Diagnóstico]]="Não Prenha",Tabela133914[[#This Row],[Vaca]],"-")</f>
        <v>-</v>
      </c>
      <c r="R454" s="162" t="str">
        <f>IF(Tabela133914[[#This Row],[Diagnóstico]]="Não Prenha",Tabela133914[[#This Row],[E.C.C DG]],"-")</f>
        <v>-</v>
      </c>
      <c r="S454" s="162"/>
      <c r="T454" s="162" t="str">
        <f>IF(Tabela133914[[#This Row],[Diagnóstico]]="Não Prenha",Tabela133914[[#This Row],[E.C.C. IA]],"-")</f>
        <v>-</v>
      </c>
      <c r="U454" s="162" t="str">
        <f>IF(Tabela133914[[#This Row],[Diagnóstico]]="Não Prenha",Tabela133914[[#This Row],[Raça IA]],"-")</f>
        <v>-</v>
      </c>
      <c r="V454" s="162"/>
      <c r="W454" s="162">
        <f>Tabela133914[[#This Row],[Categoria]]</f>
        <v>0</v>
      </c>
      <c r="X454" s="162"/>
      <c r="Y454" s="162"/>
      <c r="Z454" s="162"/>
      <c r="AA454" s="162"/>
      <c r="AB454" s="150" t="str">
        <f t="shared" si="22"/>
        <v/>
      </c>
      <c r="AD454" s="157"/>
      <c r="AE454" s="158" t="str">
        <f>IF(Tabela131241015[[#This Row],[Diagnóstico]]="Não Prenha ",Tabela133914[[#This Row],[Vaca]],"-")</f>
        <v>-</v>
      </c>
      <c r="AF454" s="162"/>
      <c r="AG454" s="162"/>
      <c r="AH454" s="162"/>
      <c r="AI454" s="162"/>
      <c r="AJ454" s="162"/>
      <c r="AK454" s="162">
        <f>Tabela133914[[#This Row],[Categoria]]</f>
        <v>0</v>
      </c>
      <c r="AL454" s="162"/>
      <c r="AM454" s="162"/>
      <c r="AN454" s="162"/>
      <c r="AO454" s="162"/>
      <c r="AP454" s="150" t="str">
        <f t="shared" si="23"/>
        <v/>
      </c>
    </row>
    <row r="455" spans="1:42" s="144" customFormat="1" ht="16.5" x14ac:dyDescent="0.25">
      <c r="A455" s="159"/>
      <c r="B455" s="157"/>
      <c r="C455" s="158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50" t="str">
        <f t="shared" si="21"/>
        <v/>
      </c>
      <c r="P455" s="157"/>
      <c r="Q455" s="158" t="str">
        <f>IF(Tabela133914[[#This Row],[Diagnóstico]]="Não Prenha",Tabela133914[[#This Row],[Vaca]],"-")</f>
        <v>-</v>
      </c>
      <c r="R455" s="162" t="str">
        <f>IF(Tabela133914[[#This Row],[Diagnóstico]]="Não Prenha",Tabela133914[[#This Row],[E.C.C DG]],"-")</f>
        <v>-</v>
      </c>
      <c r="S455" s="162"/>
      <c r="T455" s="162" t="str">
        <f>IF(Tabela133914[[#This Row],[Diagnóstico]]="Não Prenha",Tabela133914[[#This Row],[E.C.C. IA]],"-")</f>
        <v>-</v>
      </c>
      <c r="U455" s="162" t="str">
        <f>IF(Tabela133914[[#This Row],[Diagnóstico]]="Não Prenha",Tabela133914[[#This Row],[Raça IA]],"-")</f>
        <v>-</v>
      </c>
      <c r="V455" s="162"/>
      <c r="W455" s="162">
        <f>Tabela133914[[#This Row],[Categoria]]</f>
        <v>0</v>
      </c>
      <c r="X455" s="162"/>
      <c r="Y455" s="162"/>
      <c r="Z455" s="162"/>
      <c r="AA455" s="162"/>
      <c r="AB455" s="150" t="str">
        <f t="shared" si="22"/>
        <v/>
      </c>
      <c r="AD455" s="157"/>
      <c r="AE455" s="158" t="str">
        <f>IF(Tabela131241015[[#This Row],[Diagnóstico]]="Não Prenha ",Tabela133914[[#This Row],[Vaca]],"-")</f>
        <v>-</v>
      </c>
      <c r="AF455" s="162"/>
      <c r="AG455" s="162"/>
      <c r="AH455" s="162"/>
      <c r="AI455" s="162"/>
      <c r="AJ455" s="162"/>
      <c r="AK455" s="162">
        <f>Tabela133914[[#This Row],[Categoria]]</f>
        <v>0</v>
      </c>
      <c r="AL455" s="162"/>
      <c r="AM455" s="162"/>
      <c r="AN455" s="162"/>
      <c r="AO455" s="162"/>
      <c r="AP455" s="150" t="str">
        <f t="shared" si="23"/>
        <v/>
      </c>
    </row>
    <row r="456" spans="1:42" s="144" customFormat="1" ht="16.5" x14ac:dyDescent="0.25">
      <c r="A456" s="159"/>
      <c r="B456" s="157"/>
      <c r="C456" s="158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50" t="str">
        <f t="shared" si="21"/>
        <v/>
      </c>
      <c r="P456" s="157"/>
      <c r="Q456" s="158" t="str">
        <f>IF(Tabela133914[[#This Row],[Diagnóstico]]="Não Prenha",Tabela133914[[#This Row],[Vaca]],"-")</f>
        <v>-</v>
      </c>
      <c r="R456" s="162" t="str">
        <f>IF(Tabela133914[[#This Row],[Diagnóstico]]="Não Prenha",Tabela133914[[#This Row],[E.C.C DG]],"-")</f>
        <v>-</v>
      </c>
      <c r="S456" s="162"/>
      <c r="T456" s="162" t="str">
        <f>IF(Tabela133914[[#This Row],[Diagnóstico]]="Não Prenha",Tabela133914[[#This Row],[E.C.C. IA]],"-")</f>
        <v>-</v>
      </c>
      <c r="U456" s="162" t="str">
        <f>IF(Tabela133914[[#This Row],[Diagnóstico]]="Não Prenha",Tabela133914[[#This Row],[Raça IA]],"-")</f>
        <v>-</v>
      </c>
      <c r="V456" s="162"/>
      <c r="W456" s="162">
        <f>Tabela133914[[#This Row],[Categoria]]</f>
        <v>0</v>
      </c>
      <c r="X456" s="162"/>
      <c r="Y456" s="162"/>
      <c r="Z456" s="162"/>
      <c r="AA456" s="162"/>
      <c r="AB456" s="150" t="str">
        <f t="shared" si="22"/>
        <v/>
      </c>
      <c r="AD456" s="157"/>
      <c r="AE456" s="158" t="str">
        <f>IF(Tabela131241015[[#This Row],[Diagnóstico]]="Não Prenha ",Tabela133914[[#This Row],[Vaca]],"-")</f>
        <v>-</v>
      </c>
      <c r="AF456" s="162"/>
      <c r="AG456" s="162"/>
      <c r="AH456" s="162"/>
      <c r="AI456" s="162"/>
      <c r="AJ456" s="162"/>
      <c r="AK456" s="162">
        <f>Tabela133914[[#This Row],[Categoria]]</f>
        <v>0</v>
      </c>
      <c r="AL456" s="162"/>
      <c r="AM456" s="162"/>
      <c r="AN456" s="162"/>
      <c r="AO456" s="162"/>
      <c r="AP456" s="150" t="str">
        <f t="shared" si="23"/>
        <v/>
      </c>
    </row>
    <row r="457" spans="1:42" s="144" customFormat="1" ht="16.5" x14ac:dyDescent="0.25">
      <c r="A457" s="159"/>
      <c r="B457" s="157"/>
      <c r="C457" s="158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50" t="str">
        <f t="shared" si="21"/>
        <v/>
      </c>
      <c r="P457" s="157"/>
      <c r="Q457" s="158" t="str">
        <f>IF(Tabela133914[[#This Row],[Diagnóstico]]="Não Prenha",Tabela133914[[#This Row],[Vaca]],"-")</f>
        <v>-</v>
      </c>
      <c r="R457" s="162" t="str">
        <f>IF(Tabela133914[[#This Row],[Diagnóstico]]="Não Prenha",Tabela133914[[#This Row],[E.C.C DG]],"-")</f>
        <v>-</v>
      </c>
      <c r="S457" s="162"/>
      <c r="T457" s="162" t="str">
        <f>IF(Tabela133914[[#This Row],[Diagnóstico]]="Não Prenha",Tabela133914[[#This Row],[E.C.C. IA]],"-")</f>
        <v>-</v>
      </c>
      <c r="U457" s="162" t="str">
        <f>IF(Tabela133914[[#This Row],[Diagnóstico]]="Não Prenha",Tabela133914[[#This Row],[Raça IA]],"-")</f>
        <v>-</v>
      </c>
      <c r="V457" s="162"/>
      <c r="W457" s="162">
        <f>Tabela133914[[#This Row],[Categoria]]</f>
        <v>0</v>
      </c>
      <c r="X457" s="162"/>
      <c r="Y457" s="162"/>
      <c r="Z457" s="162"/>
      <c r="AA457" s="162"/>
      <c r="AB457" s="150" t="str">
        <f t="shared" si="22"/>
        <v/>
      </c>
      <c r="AD457" s="157"/>
      <c r="AE457" s="158" t="str">
        <f>IF(Tabela131241015[[#This Row],[Diagnóstico]]="Não Prenha ",Tabela133914[[#This Row],[Vaca]],"-")</f>
        <v>-</v>
      </c>
      <c r="AF457" s="162"/>
      <c r="AG457" s="162"/>
      <c r="AH457" s="162"/>
      <c r="AI457" s="162"/>
      <c r="AJ457" s="162"/>
      <c r="AK457" s="162">
        <f>Tabela133914[[#This Row],[Categoria]]</f>
        <v>0</v>
      </c>
      <c r="AL457" s="162"/>
      <c r="AM457" s="162"/>
      <c r="AN457" s="162"/>
      <c r="AO457" s="162"/>
      <c r="AP457" s="150" t="str">
        <f t="shared" si="23"/>
        <v/>
      </c>
    </row>
    <row r="458" spans="1:42" s="144" customFormat="1" ht="16.5" x14ac:dyDescent="0.25">
      <c r="A458" s="159"/>
      <c r="B458" s="157"/>
      <c r="C458" s="158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50" t="str">
        <f t="shared" si="21"/>
        <v/>
      </c>
      <c r="P458" s="157"/>
      <c r="Q458" s="158" t="str">
        <f>IF(Tabela133914[[#This Row],[Diagnóstico]]="Não Prenha",Tabela133914[[#This Row],[Vaca]],"-")</f>
        <v>-</v>
      </c>
      <c r="R458" s="162" t="str">
        <f>IF(Tabela133914[[#This Row],[Diagnóstico]]="Não Prenha",Tabela133914[[#This Row],[E.C.C DG]],"-")</f>
        <v>-</v>
      </c>
      <c r="S458" s="162"/>
      <c r="T458" s="162" t="str">
        <f>IF(Tabela133914[[#This Row],[Diagnóstico]]="Não Prenha",Tabela133914[[#This Row],[E.C.C. IA]],"-")</f>
        <v>-</v>
      </c>
      <c r="U458" s="162" t="str">
        <f>IF(Tabela133914[[#This Row],[Diagnóstico]]="Não Prenha",Tabela133914[[#This Row],[Raça IA]],"-")</f>
        <v>-</v>
      </c>
      <c r="V458" s="162"/>
      <c r="W458" s="162">
        <f>Tabela133914[[#This Row],[Categoria]]</f>
        <v>0</v>
      </c>
      <c r="X458" s="162"/>
      <c r="Y458" s="162"/>
      <c r="Z458" s="162"/>
      <c r="AA458" s="162"/>
      <c r="AB458" s="150" t="str">
        <f t="shared" si="22"/>
        <v/>
      </c>
      <c r="AD458" s="157"/>
      <c r="AE458" s="158" t="str">
        <f>IF(Tabela131241015[[#This Row],[Diagnóstico]]="Não Prenha ",Tabela133914[[#This Row],[Vaca]],"-")</f>
        <v>-</v>
      </c>
      <c r="AF458" s="162"/>
      <c r="AG458" s="162"/>
      <c r="AH458" s="162"/>
      <c r="AI458" s="162"/>
      <c r="AJ458" s="162"/>
      <c r="AK458" s="162">
        <f>Tabela133914[[#This Row],[Categoria]]</f>
        <v>0</v>
      </c>
      <c r="AL458" s="162"/>
      <c r="AM458" s="162"/>
      <c r="AN458" s="162"/>
      <c r="AO458" s="162"/>
      <c r="AP458" s="150" t="str">
        <f t="shared" si="23"/>
        <v/>
      </c>
    </row>
    <row r="459" spans="1:42" s="144" customFormat="1" ht="16.5" x14ac:dyDescent="0.25">
      <c r="A459" s="159"/>
      <c r="B459" s="157"/>
      <c r="C459" s="158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50" t="str">
        <f t="shared" si="21"/>
        <v/>
      </c>
      <c r="P459" s="157"/>
      <c r="Q459" s="158" t="str">
        <f>IF(Tabela133914[[#This Row],[Diagnóstico]]="Não Prenha",Tabela133914[[#This Row],[Vaca]],"-")</f>
        <v>-</v>
      </c>
      <c r="R459" s="162" t="str">
        <f>IF(Tabela133914[[#This Row],[Diagnóstico]]="Não Prenha",Tabela133914[[#This Row],[E.C.C DG]],"-")</f>
        <v>-</v>
      </c>
      <c r="S459" s="162"/>
      <c r="T459" s="162" t="str">
        <f>IF(Tabela133914[[#This Row],[Diagnóstico]]="Não Prenha",Tabela133914[[#This Row],[E.C.C. IA]],"-")</f>
        <v>-</v>
      </c>
      <c r="U459" s="162" t="str">
        <f>IF(Tabela133914[[#This Row],[Diagnóstico]]="Não Prenha",Tabela133914[[#This Row],[Raça IA]],"-")</f>
        <v>-</v>
      </c>
      <c r="V459" s="162"/>
      <c r="W459" s="162">
        <f>Tabela133914[[#This Row],[Categoria]]</f>
        <v>0</v>
      </c>
      <c r="X459" s="162"/>
      <c r="Y459" s="162"/>
      <c r="Z459" s="162"/>
      <c r="AA459" s="162"/>
      <c r="AB459" s="150" t="str">
        <f t="shared" si="22"/>
        <v/>
      </c>
      <c r="AD459" s="157"/>
      <c r="AE459" s="158" t="str">
        <f>IF(Tabela131241015[[#This Row],[Diagnóstico]]="Não Prenha ",Tabela133914[[#This Row],[Vaca]],"-")</f>
        <v>-</v>
      </c>
      <c r="AF459" s="162"/>
      <c r="AG459" s="162"/>
      <c r="AH459" s="162"/>
      <c r="AI459" s="162"/>
      <c r="AJ459" s="162"/>
      <c r="AK459" s="162">
        <f>Tabela133914[[#This Row],[Categoria]]</f>
        <v>0</v>
      </c>
      <c r="AL459" s="162"/>
      <c r="AM459" s="162"/>
      <c r="AN459" s="162"/>
      <c r="AO459" s="162"/>
      <c r="AP459" s="150" t="str">
        <f t="shared" si="23"/>
        <v/>
      </c>
    </row>
    <row r="460" spans="1:42" s="144" customFormat="1" ht="16.5" x14ac:dyDescent="0.25">
      <c r="A460" s="159"/>
      <c r="B460" s="157"/>
      <c r="C460" s="158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50" t="str">
        <f t="shared" si="21"/>
        <v/>
      </c>
      <c r="P460" s="157"/>
      <c r="Q460" s="158" t="str">
        <f>IF(Tabela133914[[#This Row],[Diagnóstico]]="Não Prenha",Tabela133914[[#This Row],[Vaca]],"-")</f>
        <v>-</v>
      </c>
      <c r="R460" s="162" t="str">
        <f>IF(Tabela133914[[#This Row],[Diagnóstico]]="Não Prenha",Tabela133914[[#This Row],[E.C.C DG]],"-")</f>
        <v>-</v>
      </c>
      <c r="S460" s="162"/>
      <c r="T460" s="162" t="str">
        <f>IF(Tabela133914[[#This Row],[Diagnóstico]]="Não Prenha",Tabela133914[[#This Row],[E.C.C. IA]],"-")</f>
        <v>-</v>
      </c>
      <c r="U460" s="162" t="str">
        <f>IF(Tabela133914[[#This Row],[Diagnóstico]]="Não Prenha",Tabela133914[[#This Row],[Raça IA]],"-")</f>
        <v>-</v>
      </c>
      <c r="V460" s="162"/>
      <c r="W460" s="162">
        <f>Tabela133914[[#This Row],[Categoria]]</f>
        <v>0</v>
      </c>
      <c r="X460" s="162"/>
      <c r="Y460" s="162"/>
      <c r="Z460" s="162"/>
      <c r="AA460" s="162"/>
      <c r="AB460" s="150" t="str">
        <f t="shared" si="22"/>
        <v/>
      </c>
      <c r="AD460" s="157"/>
      <c r="AE460" s="158" t="str">
        <f>IF(Tabela131241015[[#This Row],[Diagnóstico]]="Não Prenha ",Tabela133914[[#This Row],[Vaca]],"-")</f>
        <v>-</v>
      </c>
      <c r="AF460" s="162"/>
      <c r="AG460" s="162"/>
      <c r="AH460" s="162"/>
      <c r="AI460" s="162"/>
      <c r="AJ460" s="162"/>
      <c r="AK460" s="162">
        <f>Tabela133914[[#This Row],[Categoria]]</f>
        <v>0</v>
      </c>
      <c r="AL460" s="162"/>
      <c r="AM460" s="162"/>
      <c r="AN460" s="162"/>
      <c r="AO460" s="162"/>
      <c r="AP460" s="150" t="str">
        <f t="shared" si="23"/>
        <v/>
      </c>
    </row>
    <row r="461" spans="1:42" s="144" customFormat="1" ht="16.5" x14ac:dyDescent="0.25">
      <c r="A461" s="159"/>
      <c r="B461" s="157"/>
      <c r="C461" s="158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50" t="str">
        <f t="shared" si="21"/>
        <v/>
      </c>
      <c r="P461" s="157"/>
      <c r="Q461" s="158" t="str">
        <f>IF(Tabela133914[[#This Row],[Diagnóstico]]="Não Prenha",Tabela133914[[#This Row],[Vaca]],"-")</f>
        <v>-</v>
      </c>
      <c r="R461" s="162" t="str">
        <f>IF(Tabela133914[[#This Row],[Diagnóstico]]="Não Prenha",Tabela133914[[#This Row],[E.C.C DG]],"-")</f>
        <v>-</v>
      </c>
      <c r="S461" s="162"/>
      <c r="T461" s="162" t="str">
        <f>IF(Tabela133914[[#This Row],[Diagnóstico]]="Não Prenha",Tabela133914[[#This Row],[E.C.C. IA]],"-")</f>
        <v>-</v>
      </c>
      <c r="U461" s="162" t="str">
        <f>IF(Tabela133914[[#This Row],[Diagnóstico]]="Não Prenha",Tabela133914[[#This Row],[Raça IA]],"-")</f>
        <v>-</v>
      </c>
      <c r="V461" s="162"/>
      <c r="W461" s="162">
        <f>Tabela133914[[#This Row],[Categoria]]</f>
        <v>0</v>
      </c>
      <c r="X461" s="162"/>
      <c r="Y461" s="162"/>
      <c r="Z461" s="162"/>
      <c r="AA461" s="162"/>
      <c r="AB461" s="150" t="str">
        <f t="shared" si="22"/>
        <v/>
      </c>
      <c r="AD461" s="157"/>
      <c r="AE461" s="158" t="str">
        <f>IF(Tabela131241015[[#This Row],[Diagnóstico]]="Não Prenha ",Tabela133914[[#This Row],[Vaca]],"-")</f>
        <v>-</v>
      </c>
      <c r="AF461" s="162"/>
      <c r="AG461" s="162"/>
      <c r="AH461" s="162"/>
      <c r="AI461" s="162"/>
      <c r="AJ461" s="162"/>
      <c r="AK461" s="162">
        <f>Tabela133914[[#This Row],[Categoria]]</f>
        <v>0</v>
      </c>
      <c r="AL461" s="162"/>
      <c r="AM461" s="162"/>
      <c r="AN461" s="162"/>
      <c r="AO461" s="162"/>
      <c r="AP461" s="150" t="str">
        <f t="shared" si="23"/>
        <v/>
      </c>
    </row>
    <row r="462" spans="1:42" s="144" customFormat="1" ht="16.5" x14ac:dyDescent="0.25">
      <c r="A462" s="159"/>
      <c r="B462" s="157"/>
      <c r="C462" s="158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50" t="str">
        <f t="shared" si="21"/>
        <v/>
      </c>
      <c r="P462" s="157"/>
      <c r="Q462" s="158" t="str">
        <f>IF(Tabela133914[[#This Row],[Diagnóstico]]="Não Prenha",Tabela133914[[#This Row],[Vaca]],"-")</f>
        <v>-</v>
      </c>
      <c r="R462" s="162" t="str">
        <f>IF(Tabela133914[[#This Row],[Diagnóstico]]="Não Prenha",Tabela133914[[#This Row],[E.C.C DG]],"-")</f>
        <v>-</v>
      </c>
      <c r="S462" s="162"/>
      <c r="T462" s="162" t="str">
        <f>IF(Tabela133914[[#This Row],[Diagnóstico]]="Não Prenha",Tabela133914[[#This Row],[E.C.C. IA]],"-")</f>
        <v>-</v>
      </c>
      <c r="U462" s="162" t="str">
        <f>IF(Tabela133914[[#This Row],[Diagnóstico]]="Não Prenha",Tabela133914[[#This Row],[Raça IA]],"-")</f>
        <v>-</v>
      </c>
      <c r="V462" s="162"/>
      <c r="W462" s="162">
        <f>Tabela133914[[#This Row],[Categoria]]</f>
        <v>0</v>
      </c>
      <c r="X462" s="162"/>
      <c r="Y462" s="162"/>
      <c r="Z462" s="162"/>
      <c r="AA462" s="162"/>
      <c r="AB462" s="150" t="str">
        <f t="shared" si="22"/>
        <v/>
      </c>
      <c r="AD462" s="157"/>
      <c r="AE462" s="158" t="str">
        <f>IF(Tabela131241015[[#This Row],[Diagnóstico]]="Não Prenha ",Tabela133914[[#This Row],[Vaca]],"-")</f>
        <v>-</v>
      </c>
      <c r="AF462" s="162"/>
      <c r="AG462" s="162"/>
      <c r="AH462" s="162"/>
      <c r="AI462" s="162"/>
      <c r="AJ462" s="162"/>
      <c r="AK462" s="162">
        <f>Tabela133914[[#This Row],[Categoria]]</f>
        <v>0</v>
      </c>
      <c r="AL462" s="162"/>
      <c r="AM462" s="162"/>
      <c r="AN462" s="162"/>
      <c r="AO462" s="162"/>
      <c r="AP462" s="150" t="str">
        <f t="shared" si="23"/>
        <v/>
      </c>
    </row>
    <row r="463" spans="1:42" s="144" customFormat="1" ht="16.5" x14ac:dyDescent="0.25">
      <c r="A463" s="159"/>
      <c r="B463" s="157"/>
      <c r="C463" s="158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50" t="str">
        <f t="shared" si="21"/>
        <v/>
      </c>
      <c r="P463" s="157"/>
      <c r="Q463" s="158" t="str">
        <f>IF(Tabela133914[[#This Row],[Diagnóstico]]="Não Prenha",Tabela133914[[#This Row],[Vaca]],"-")</f>
        <v>-</v>
      </c>
      <c r="R463" s="162" t="str">
        <f>IF(Tabela133914[[#This Row],[Diagnóstico]]="Não Prenha",Tabela133914[[#This Row],[E.C.C DG]],"-")</f>
        <v>-</v>
      </c>
      <c r="S463" s="162"/>
      <c r="T463" s="162" t="str">
        <f>IF(Tabela133914[[#This Row],[Diagnóstico]]="Não Prenha",Tabela133914[[#This Row],[E.C.C. IA]],"-")</f>
        <v>-</v>
      </c>
      <c r="U463" s="162" t="str">
        <f>IF(Tabela133914[[#This Row],[Diagnóstico]]="Não Prenha",Tabela133914[[#This Row],[Raça IA]],"-")</f>
        <v>-</v>
      </c>
      <c r="V463" s="162"/>
      <c r="W463" s="162">
        <f>Tabela133914[[#This Row],[Categoria]]</f>
        <v>0</v>
      </c>
      <c r="X463" s="162"/>
      <c r="Y463" s="162"/>
      <c r="Z463" s="162"/>
      <c r="AA463" s="162"/>
      <c r="AB463" s="150" t="str">
        <f t="shared" si="22"/>
        <v/>
      </c>
      <c r="AD463" s="157"/>
      <c r="AE463" s="158" t="str">
        <f>IF(Tabela131241015[[#This Row],[Diagnóstico]]="Não Prenha ",Tabela133914[[#This Row],[Vaca]],"-")</f>
        <v>-</v>
      </c>
      <c r="AF463" s="162"/>
      <c r="AG463" s="162"/>
      <c r="AH463" s="162"/>
      <c r="AI463" s="162"/>
      <c r="AJ463" s="162"/>
      <c r="AK463" s="162">
        <f>Tabela133914[[#This Row],[Categoria]]</f>
        <v>0</v>
      </c>
      <c r="AL463" s="162"/>
      <c r="AM463" s="162"/>
      <c r="AN463" s="162"/>
      <c r="AO463" s="162"/>
      <c r="AP463" s="150" t="str">
        <f t="shared" si="23"/>
        <v/>
      </c>
    </row>
    <row r="464" spans="1:42" s="144" customFormat="1" ht="16.5" x14ac:dyDescent="0.25">
      <c r="A464" s="159"/>
      <c r="B464" s="157"/>
      <c r="C464" s="158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50" t="str">
        <f t="shared" si="21"/>
        <v/>
      </c>
      <c r="P464" s="157"/>
      <c r="Q464" s="158" t="str">
        <f>IF(Tabela133914[[#This Row],[Diagnóstico]]="Não Prenha",Tabela133914[[#This Row],[Vaca]],"-")</f>
        <v>-</v>
      </c>
      <c r="R464" s="162" t="str">
        <f>IF(Tabela133914[[#This Row],[Diagnóstico]]="Não Prenha",Tabela133914[[#This Row],[E.C.C DG]],"-")</f>
        <v>-</v>
      </c>
      <c r="S464" s="162"/>
      <c r="T464" s="162" t="str">
        <f>IF(Tabela133914[[#This Row],[Diagnóstico]]="Não Prenha",Tabela133914[[#This Row],[E.C.C. IA]],"-")</f>
        <v>-</v>
      </c>
      <c r="U464" s="162" t="str">
        <f>IF(Tabela133914[[#This Row],[Diagnóstico]]="Não Prenha",Tabela133914[[#This Row],[Raça IA]],"-")</f>
        <v>-</v>
      </c>
      <c r="V464" s="162"/>
      <c r="W464" s="162">
        <f>Tabela133914[[#This Row],[Categoria]]</f>
        <v>0</v>
      </c>
      <c r="X464" s="162"/>
      <c r="Y464" s="162"/>
      <c r="Z464" s="162"/>
      <c r="AA464" s="162"/>
      <c r="AB464" s="150" t="str">
        <f t="shared" si="22"/>
        <v/>
      </c>
      <c r="AD464" s="157"/>
      <c r="AE464" s="158" t="str">
        <f>IF(Tabela131241015[[#This Row],[Diagnóstico]]="Não Prenha ",Tabela133914[[#This Row],[Vaca]],"-")</f>
        <v>-</v>
      </c>
      <c r="AF464" s="162"/>
      <c r="AG464" s="162"/>
      <c r="AH464" s="162"/>
      <c r="AI464" s="162"/>
      <c r="AJ464" s="162"/>
      <c r="AK464" s="162">
        <f>Tabela133914[[#This Row],[Categoria]]</f>
        <v>0</v>
      </c>
      <c r="AL464" s="162"/>
      <c r="AM464" s="162"/>
      <c r="AN464" s="162"/>
      <c r="AO464" s="162"/>
      <c r="AP464" s="150" t="str">
        <f t="shared" si="23"/>
        <v/>
      </c>
    </row>
    <row r="465" spans="1:42" s="144" customFormat="1" x14ac:dyDescent="0.25">
      <c r="A465" s="156"/>
      <c r="B465" s="76"/>
      <c r="C465" s="155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50" t="str">
        <f t="shared" si="21"/>
        <v/>
      </c>
      <c r="P465" s="76"/>
      <c r="Q465" s="155" t="str">
        <f>IF(Tabela133914[[#This Row],[Diagnóstico]]="Não Prenha",Tabela133914[[#This Row],[Vaca]],"-")</f>
        <v>-</v>
      </c>
      <c r="R465" s="162" t="str">
        <f>IF(Tabela133914[[#This Row],[Diagnóstico]]="Não Prenha",Tabela133914[[#This Row],[E.C.C DG]],"-")</f>
        <v>-</v>
      </c>
      <c r="S465" s="162"/>
      <c r="T465" s="162" t="str">
        <f>IF(Tabela133914[[#This Row],[Diagnóstico]]="Não Prenha",Tabela133914[[#This Row],[E.C.C. IA]],"-")</f>
        <v>-</v>
      </c>
      <c r="U465" s="162" t="str">
        <f>IF(Tabela133914[[#This Row],[Diagnóstico]]="Não Prenha",Tabela133914[[#This Row],[Raça IA]],"-")</f>
        <v>-</v>
      </c>
      <c r="V465" s="162"/>
      <c r="W465" s="162">
        <f>Tabela133914[[#This Row],[Categoria]]</f>
        <v>0</v>
      </c>
      <c r="X465" s="162"/>
      <c r="Y465" s="162"/>
      <c r="Z465" s="162"/>
      <c r="AA465" s="162"/>
      <c r="AB465" s="150" t="str">
        <f t="shared" si="22"/>
        <v/>
      </c>
      <c r="AD465" s="76"/>
      <c r="AE465" s="155" t="str">
        <f>IF(Tabela131241015[[#This Row],[Diagnóstico]]="Não Prenha ",Tabela133914[[#This Row],[Vaca]],"-")</f>
        <v>-</v>
      </c>
      <c r="AF465" s="162"/>
      <c r="AG465" s="162"/>
      <c r="AH465" s="162"/>
      <c r="AI465" s="162"/>
      <c r="AJ465" s="162"/>
      <c r="AK465" s="162">
        <f>Tabela133914[[#This Row],[Categoria]]</f>
        <v>0</v>
      </c>
      <c r="AL465" s="162"/>
      <c r="AM465" s="162"/>
      <c r="AN465" s="162"/>
      <c r="AO465" s="162"/>
      <c r="AP465" s="150" t="str">
        <f t="shared" si="23"/>
        <v/>
      </c>
    </row>
    <row r="466" spans="1:42" s="144" customFormat="1" x14ac:dyDescent="0.25">
      <c r="A466" s="156"/>
      <c r="B466" s="76"/>
      <c r="C466" s="155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50" t="str">
        <f t="shared" si="21"/>
        <v/>
      </c>
      <c r="P466" s="76"/>
      <c r="Q466" s="155" t="str">
        <f>IF(Tabela133914[[#This Row],[Diagnóstico]]="Não Prenha",Tabela133914[[#This Row],[Vaca]],"-")</f>
        <v>-</v>
      </c>
      <c r="R466" s="162" t="str">
        <f>IF(Tabela133914[[#This Row],[Diagnóstico]]="Não Prenha",Tabela133914[[#This Row],[E.C.C DG]],"-")</f>
        <v>-</v>
      </c>
      <c r="S466" s="162"/>
      <c r="T466" s="162" t="str">
        <f>IF(Tabela133914[[#This Row],[Diagnóstico]]="Não Prenha",Tabela133914[[#This Row],[E.C.C. IA]],"-")</f>
        <v>-</v>
      </c>
      <c r="U466" s="162" t="str">
        <f>IF(Tabela133914[[#This Row],[Diagnóstico]]="Não Prenha",Tabela133914[[#This Row],[Raça IA]],"-")</f>
        <v>-</v>
      </c>
      <c r="V466" s="162"/>
      <c r="W466" s="162">
        <f>Tabela133914[[#This Row],[Categoria]]</f>
        <v>0</v>
      </c>
      <c r="X466" s="162"/>
      <c r="Y466" s="162"/>
      <c r="Z466" s="162"/>
      <c r="AA466" s="162"/>
      <c r="AB466" s="150" t="str">
        <f t="shared" si="22"/>
        <v/>
      </c>
      <c r="AD466" s="76"/>
      <c r="AE466" s="155" t="str">
        <f>IF(Tabela131241015[[#This Row],[Diagnóstico]]="Não Prenha ",Tabela133914[[#This Row],[Vaca]],"-")</f>
        <v>-</v>
      </c>
      <c r="AF466" s="162"/>
      <c r="AG466" s="162"/>
      <c r="AH466" s="162"/>
      <c r="AI466" s="162"/>
      <c r="AJ466" s="162"/>
      <c r="AK466" s="162">
        <f>Tabela133914[[#This Row],[Categoria]]</f>
        <v>0</v>
      </c>
      <c r="AL466" s="162"/>
      <c r="AM466" s="162"/>
      <c r="AN466" s="162"/>
      <c r="AO466" s="162"/>
      <c r="AP466" s="150" t="str">
        <f t="shared" si="23"/>
        <v/>
      </c>
    </row>
    <row r="467" spans="1:42" s="144" customFormat="1" x14ac:dyDescent="0.25">
      <c r="A467" s="156"/>
      <c r="B467" s="76"/>
      <c r="C467" s="155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50" t="str">
        <f t="shared" si="21"/>
        <v/>
      </c>
      <c r="P467" s="76"/>
      <c r="Q467" s="155" t="str">
        <f>IF(Tabela133914[[#This Row],[Diagnóstico]]="Não Prenha",Tabela133914[[#This Row],[Vaca]],"-")</f>
        <v>-</v>
      </c>
      <c r="R467" s="162" t="str">
        <f>IF(Tabela133914[[#This Row],[Diagnóstico]]="Não Prenha",Tabela133914[[#This Row],[E.C.C DG]],"-")</f>
        <v>-</v>
      </c>
      <c r="S467" s="162"/>
      <c r="T467" s="162" t="str">
        <f>IF(Tabela133914[[#This Row],[Diagnóstico]]="Não Prenha",Tabela133914[[#This Row],[E.C.C. IA]],"-")</f>
        <v>-</v>
      </c>
      <c r="U467" s="162" t="str">
        <f>IF(Tabela133914[[#This Row],[Diagnóstico]]="Não Prenha",Tabela133914[[#This Row],[Raça IA]],"-")</f>
        <v>-</v>
      </c>
      <c r="V467" s="162"/>
      <c r="W467" s="162">
        <f>Tabela133914[[#This Row],[Categoria]]</f>
        <v>0</v>
      </c>
      <c r="X467" s="162"/>
      <c r="Y467" s="162"/>
      <c r="Z467" s="162"/>
      <c r="AA467" s="162"/>
      <c r="AB467" s="150" t="str">
        <f t="shared" si="22"/>
        <v/>
      </c>
      <c r="AD467" s="76"/>
      <c r="AE467" s="155" t="str">
        <f>IF(Tabela131241015[[#This Row],[Diagnóstico]]="Não Prenha ",Tabela133914[[#This Row],[Vaca]],"-")</f>
        <v>-</v>
      </c>
      <c r="AF467" s="162"/>
      <c r="AG467" s="162"/>
      <c r="AH467" s="162"/>
      <c r="AI467" s="162"/>
      <c r="AJ467" s="162"/>
      <c r="AK467" s="162">
        <f>Tabela133914[[#This Row],[Categoria]]</f>
        <v>0</v>
      </c>
      <c r="AL467" s="162"/>
      <c r="AM467" s="162"/>
      <c r="AN467" s="162"/>
      <c r="AO467" s="162"/>
      <c r="AP467" s="150" t="str">
        <f t="shared" si="23"/>
        <v/>
      </c>
    </row>
    <row r="468" spans="1:42" s="144" customFormat="1" x14ac:dyDescent="0.25">
      <c r="A468" s="156"/>
      <c r="B468" s="76"/>
      <c r="C468" s="155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50" t="str">
        <f t="shared" si="21"/>
        <v/>
      </c>
      <c r="P468" s="76"/>
      <c r="Q468" s="155" t="str">
        <f>IF(Tabela133914[[#This Row],[Diagnóstico]]="Não Prenha",Tabela133914[[#This Row],[Vaca]],"-")</f>
        <v>-</v>
      </c>
      <c r="R468" s="162" t="str">
        <f>IF(Tabela133914[[#This Row],[Diagnóstico]]="Não Prenha",Tabela133914[[#This Row],[E.C.C DG]],"-")</f>
        <v>-</v>
      </c>
      <c r="S468" s="162"/>
      <c r="T468" s="162" t="str">
        <f>IF(Tabela133914[[#This Row],[Diagnóstico]]="Não Prenha",Tabela133914[[#This Row],[E.C.C. IA]],"-")</f>
        <v>-</v>
      </c>
      <c r="U468" s="162" t="str">
        <f>IF(Tabela133914[[#This Row],[Diagnóstico]]="Não Prenha",Tabela133914[[#This Row],[Raça IA]],"-")</f>
        <v>-</v>
      </c>
      <c r="V468" s="162"/>
      <c r="W468" s="162">
        <f>Tabela133914[[#This Row],[Categoria]]</f>
        <v>0</v>
      </c>
      <c r="X468" s="162"/>
      <c r="Y468" s="162"/>
      <c r="Z468" s="162"/>
      <c r="AA468" s="162"/>
      <c r="AB468" s="150" t="str">
        <f t="shared" si="22"/>
        <v/>
      </c>
      <c r="AD468" s="76"/>
      <c r="AE468" s="155" t="str">
        <f>IF(Tabela131241015[[#This Row],[Diagnóstico]]="Não Prenha ",Tabela133914[[#This Row],[Vaca]],"-")</f>
        <v>-</v>
      </c>
      <c r="AF468" s="162"/>
      <c r="AG468" s="162"/>
      <c r="AH468" s="162"/>
      <c r="AI468" s="162"/>
      <c r="AJ468" s="162"/>
      <c r="AK468" s="162">
        <f>Tabela133914[[#This Row],[Categoria]]</f>
        <v>0</v>
      </c>
      <c r="AL468" s="162"/>
      <c r="AM468" s="162"/>
      <c r="AN468" s="162"/>
      <c r="AO468" s="162"/>
      <c r="AP468" s="150" t="str">
        <f t="shared" si="23"/>
        <v/>
      </c>
    </row>
    <row r="469" spans="1:42" s="144" customFormat="1" x14ac:dyDescent="0.25">
      <c r="A469" s="156"/>
      <c r="B469" s="76"/>
      <c r="C469" s="155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50" t="str">
        <f t="shared" si="21"/>
        <v/>
      </c>
      <c r="P469" s="76"/>
      <c r="Q469" s="155" t="str">
        <f>IF(Tabela133914[[#This Row],[Diagnóstico]]="Não Prenha",Tabela133914[[#This Row],[Vaca]],"-")</f>
        <v>-</v>
      </c>
      <c r="R469" s="162" t="str">
        <f>IF(Tabela133914[[#This Row],[Diagnóstico]]="Não Prenha",Tabela133914[[#This Row],[E.C.C DG]],"-")</f>
        <v>-</v>
      </c>
      <c r="S469" s="162"/>
      <c r="T469" s="162" t="str">
        <f>IF(Tabela133914[[#This Row],[Diagnóstico]]="Não Prenha",Tabela133914[[#This Row],[E.C.C. IA]],"-")</f>
        <v>-</v>
      </c>
      <c r="U469" s="162" t="str">
        <f>IF(Tabela133914[[#This Row],[Diagnóstico]]="Não Prenha",Tabela133914[[#This Row],[Raça IA]],"-")</f>
        <v>-</v>
      </c>
      <c r="V469" s="162"/>
      <c r="W469" s="162">
        <f>Tabela133914[[#This Row],[Categoria]]</f>
        <v>0</v>
      </c>
      <c r="X469" s="162"/>
      <c r="Y469" s="162"/>
      <c r="Z469" s="162"/>
      <c r="AA469" s="162"/>
      <c r="AB469" s="150" t="str">
        <f t="shared" si="22"/>
        <v/>
      </c>
      <c r="AD469" s="76"/>
      <c r="AE469" s="155" t="str">
        <f>IF(Tabela131241015[[#This Row],[Diagnóstico]]="Não Prenha ",Tabela133914[[#This Row],[Vaca]],"-")</f>
        <v>-</v>
      </c>
      <c r="AF469" s="162"/>
      <c r="AG469" s="162"/>
      <c r="AH469" s="162"/>
      <c r="AI469" s="162"/>
      <c r="AJ469" s="162"/>
      <c r="AK469" s="162">
        <f>Tabela133914[[#This Row],[Categoria]]</f>
        <v>0</v>
      </c>
      <c r="AL469" s="162"/>
      <c r="AM469" s="162"/>
      <c r="AN469" s="162"/>
      <c r="AO469" s="162"/>
      <c r="AP469" s="150" t="str">
        <f t="shared" si="23"/>
        <v/>
      </c>
    </row>
    <row r="470" spans="1:42" s="144" customFormat="1" x14ac:dyDescent="0.25">
      <c r="A470" s="156"/>
      <c r="B470" s="76"/>
      <c r="C470" s="155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50" t="str">
        <f t="shared" si="21"/>
        <v/>
      </c>
      <c r="P470" s="76"/>
      <c r="Q470" s="155" t="str">
        <f>IF(Tabela133914[[#This Row],[Diagnóstico]]="Não Prenha",Tabela133914[[#This Row],[Vaca]],"-")</f>
        <v>-</v>
      </c>
      <c r="R470" s="162" t="str">
        <f>IF(Tabela133914[[#This Row],[Diagnóstico]]="Não Prenha",Tabela133914[[#This Row],[E.C.C DG]],"-")</f>
        <v>-</v>
      </c>
      <c r="S470" s="162"/>
      <c r="T470" s="162" t="str">
        <f>IF(Tabela133914[[#This Row],[Diagnóstico]]="Não Prenha",Tabela133914[[#This Row],[E.C.C. IA]],"-")</f>
        <v>-</v>
      </c>
      <c r="U470" s="162" t="str">
        <f>IF(Tabela133914[[#This Row],[Diagnóstico]]="Não Prenha",Tabela133914[[#This Row],[Raça IA]],"-")</f>
        <v>-</v>
      </c>
      <c r="V470" s="162"/>
      <c r="W470" s="162">
        <f>Tabela133914[[#This Row],[Categoria]]</f>
        <v>0</v>
      </c>
      <c r="X470" s="162"/>
      <c r="Y470" s="162"/>
      <c r="Z470" s="162"/>
      <c r="AA470" s="162"/>
      <c r="AB470" s="150" t="str">
        <f t="shared" si="22"/>
        <v/>
      </c>
      <c r="AD470" s="76"/>
      <c r="AE470" s="155" t="str">
        <f>IF(Tabela131241015[[#This Row],[Diagnóstico]]="Não Prenha ",Tabela133914[[#This Row],[Vaca]],"-")</f>
        <v>-</v>
      </c>
      <c r="AF470" s="162"/>
      <c r="AG470" s="162"/>
      <c r="AH470" s="162"/>
      <c r="AI470" s="162"/>
      <c r="AJ470" s="162"/>
      <c r="AK470" s="162">
        <f>Tabela133914[[#This Row],[Categoria]]</f>
        <v>0</v>
      </c>
      <c r="AL470" s="162"/>
      <c r="AM470" s="162"/>
      <c r="AN470" s="162"/>
      <c r="AO470" s="162"/>
      <c r="AP470" s="150" t="str">
        <f t="shared" si="23"/>
        <v/>
      </c>
    </row>
    <row r="471" spans="1:42" s="144" customFormat="1" x14ac:dyDescent="0.25">
      <c r="A471" s="156"/>
      <c r="B471" s="76"/>
      <c r="C471" s="155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50" t="str">
        <f t="shared" si="21"/>
        <v/>
      </c>
      <c r="P471" s="76"/>
      <c r="Q471" s="155" t="str">
        <f>IF(Tabela133914[[#This Row],[Diagnóstico]]="Não Prenha",Tabela133914[[#This Row],[Vaca]],"-")</f>
        <v>-</v>
      </c>
      <c r="R471" s="162" t="str">
        <f>IF(Tabela133914[[#This Row],[Diagnóstico]]="Não Prenha",Tabela133914[[#This Row],[E.C.C DG]],"-")</f>
        <v>-</v>
      </c>
      <c r="S471" s="162"/>
      <c r="T471" s="162" t="str">
        <f>IF(Tabela133914[[#This Row],[Diagnóstico]]="Não Prenha",Tabela133914[[#This Row],[E.C.C. IA]],"-")</f>
        <v>-</v>
      </c>
      <c r="U471" s="162" t="str">
        <f>IF(Tabela133914[[#This Row],[Diagnóstico]]="Não Prenha",Tabela133914[[#This Row],[Raça IA]],"-")</f>
        <v>-</v>
      </c>
      <c r="V471" s="162"/>
      <c r="W471" s="162">
        <f>Tabela133914[[#This Row],[Categoria]]</f>
        <v>0</v>
      </c>
      <c r="X471" s="162"/>
      <c r="Y471" s="162"/>
      <c r="Z471" s="162"/>
      <c r="AA471" s="162"/>
      <c r="AB471" s="150" t="str">
        <f t="shared" si="22"/>
        <v/>
      </c>
      <c r="AD471" s="76"/>
      <c r="AE471" s="155" t="str">
        <f>IF(Tabela131241015[[#This Row],[Diagnóstico]]="Não Prenha ",Tabela133914[[#This Row],[Vaca]],"-")</f>
        <v>-</v>
      </c>
      <c r="AF471" s="162"/>
      <c r="AG471" s="162"/>
      <c r="AH471" s="162"/>
      <c r="AI471" s="162"/>
      <c r="AJ471" s="162"/>
      <c r="AK471" s="162">
        <f>Tabela133914[[#This Row],[Categoria]]</f>
        <v>0</v>
      </c>
      <c r="AL471" s="162"/>
      <c r="AM471" s="162"/>
      <c r="AN471" s="162"/>
      <c r="AO471" s="162"/>
      <c r="AP471" s="150" t="str">
        <f t="shared" si="23"/>
        <v/>
      </c>
    </row>
    <row r="472" spans="1:42" s="144" customFormat="1" x14ac:dyDescent="0.25">
      <c r="A472" s="156"/>
      <c r="B472" s="76"/>
      <c r="C472" s="155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50" t="str">
        <f t="shared" si="21"/>
        <v/>
      </c>
      <c r="P472" s="76"/>
      <c r="Q472" s="155" t="str">
        <f>IF(Tabela133914[[#This Row],[Diagnóstico]]="Não Prenha",Tabela133914[[#This Row],[Vaca]],"-")</f>
        <v>-</v>
      </c>
      <c r="R472" s="162" t="str">
        <f>IF(Tabela133914[[#This Row],[Diagnóstico]]="Não Prenha",Tabela133914[[#This Row],[E.C.C DG]],"-")</f>
        <v>-</v>
      </c>
      <c r="S472" s="162"/>
      <c r="T472" s="162" t="str">
        <f>IF(Tabela133914[[#This Row],[Diagnóstico]]="Não Prenha",Tabela133914[[#This Row],[E.C.C. IA]],"-")</f>
        <v>-</v>
      </c>
      <c r="U472" s="162" t="str">
        <f>IF(Tabela133914[[#This Row],[Diagnóstico]]="Não Prenha",Tabela133914[[#This Row],[Raça IA]],"-")</f>
        <v>-</v>
      </c>
      <c r="V472" s="162"/>
      <c r="W472" s="162">
        <f>Tabela133914[[#This Row],[Categoria]]</f>
        <v>0</v>
      </c>
      <c r="X472" s="162"/>
      <c r="Y472" s="162"/>
      <c r="Z472" s="162"/>
      <c r="AA472" s="162"/>
      <c r="AB472" s="150" t="str">
        <f t="shared" si="22"/>
        <v/>
      </c>
      <c r="AD472" s="76"/>
      <c r="AE472" s="155" t="str">
        <f>IF(Tabela131241015[[#This Row],[Diagnóstico]]="Não Prenha ",Tabela133914[[#This Row],[Vaca]],"-")</f>
        <v>-</v>
      </c>
      <c r="AF472" s="162"/>
      <c r="AG472" s="162"/>
      <c r="AH472" s="162"/>
      <c r="AI472" s="162"/>
      <c r="AJ472" s="162"/>
      <c r="AK472" s="162">
        <f>Tabela133914[[#This Row],[Categoria]]</f>
        <v>0</v>
      </c>
      <c r="AL472" s="162"/>
      <c r="AM472" s="162"/>
      <c r="AN472" s="162"/>
      <c r="AO472" s="162"/>
      <c r="AP472" s="150" t="str">
        <f t="shared" si="23"/>
        <v/>
      </c>
    </row>
    <row r="473" spans="1:42" s="144" customFormat="1" x14ac:dyDescent="0.25">
      <c r="A473" s="156"/>
      <c r="B473" s="76"/>
      <c r="C473" s="155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50" t="str">
        <f t="shared" si="21"/>
        <v/>
      </c>
      <c r="P473" s="76"/>
      <c r="Q473" s="155" t="str">
        <f>IF(Tabela133914[[#This Row],[Diagnóstico]]="Não Prenha",Tabela133914[[#This Row],[Vaca]],"-")</f>
        <v>-</v>
      </c>
      <c r="R473" s="162" t="str">
        <f>IF(Tabela133914[[#This Row],[Diagnóstico]]="Não Prenha",Tabela133914[[#This Row],[E.C.C DG]],"-")</f>
        <v>-</v>
      </c>
      <c r="S473" s="162"/>
      <c r="T473" s="162" t="str">
        <f>IF(Tabela133914[[#This Row],[Diagnóstico]]="Não Prenha",Tabela133914[[#This Row],[E.C.C. IA]],"-")</f>
        <v>-</v>
      </c>
      <c r="U473" s="162" t="str">
        <f>IF(Tabela133914[[#This Row],[Diagnóstico]]="Não Prenha",Tabela133914[[#This Row],[Raça IA]],"-")</f>
        <v>-</v>
      </c>
      <c r="V473" s="162"/>
      <c r="W473" s="162">
        <f>Tabela133914[[#This Row],[Categoria]]</f>
        <v>0</v>
      </c>
      <c r="X473" s="162"/>
      <c r="Y473" s="162"/>
      <c r="Z473" s="162"/>
      <c r="AA473" s="162"/>
      <c r="AB473" s="150" t="str">
        <f t="shared" si="22"/>
        <v/>
      </c>
      <c r="AD473" s="76"/>
      <c r="AE473" s="155" t="str">
        <f>IF(Tabela131241015[[#This Row],[Diagnóstico]]="Não Prenha ",Tabela133914[[#This Row],[Vaca]],"-")</f>
        <v>-</v>
      </c>
      <c r="AF473" s="162"/>
      <c r="AG473" s="162"/>
      <c r="AH473" s="162"/>
      <c r="AI473" s="162"/>
      <c r="AJ473" s="162"/>
      <c r="AK473" s="162">
        <f>Tabela133914[[#This Row],[Categoria]]</f>
        <v>0</v>
      </c>
      <c r="AL473" s="162"/>
      <c r="AM473" s="162"/>
      <c r="AN473" s="162"/>
      <c r="AO473" s="162"/>
      <c r="AP473" s="150" t="str">
        <f t="shared" si="23"/>
        <v/>
      </c>
    </row>
    <row r="474" spans="1:42" s="144" customFormat="1" x14ac:dyDescent="0.25">
      <c r="A474" s="156"/>
      <c r="B474" s="76"/>
      <c r="C474" s="155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50" t="str">
        <f t="shared" si="21"/>
        <v/>
      </c>
      <c r="P474" s="76"/>
      <c r="Q474" s="155" t="str">
        <f>IF(Tabela133914[[#This Row],[Diagnóstico]]="Não Prenha",Tabela133914[[#This Row],[Vaca]],"-")</f>
        <v>-</v>
      </c>
      <c r="R474" s="162" t="str">
        <f>IF(Tabela133914[[#This Row],[Diagnóstico]]="Não Prenha",Tabela133914[[#This Row],[E.C.C DG]],"-")</f>
        <v>-</v>
      </c>
      <c r="S474" s="162"/>
      <c r="T474" s="162" t="str">
        <f>IF(Tabela133914[[#This Row],[Diagnóstico]]="Não Prenha",Tabela133914[[#This Row],[E.C.C. IA]],"-")</f>
        <v>-</v>
      </c>
      <c r="U474" s="162" t="str">
        <f>IF(Tabela133914[[#This Row],[Diagnóstico]]="Não Prenha",Tabela133914[[#This Row],[Raça IA]],"-")</f>
        <v>-</v>
      </c>
      <c r="V474" s="162"/>
      <c r="W474" s="162">
        <f>Tabela133914[[#This Row],[Categoria]]</f>
        <v>0</v>
      </c>
      <c r="X474" s="162"/>
      <c r="Y474" s="162"/>
      <c r="Z474" s="162"/>
      <c r="AA474" s="162"/>
      <c r="AB474" s="150" t="str">
        <f t="shared" si="22"/>
        <v/>
      </c>
      <c r="AD474" s="76"/>
      <c r="AE474" s="155" t="str">
        <f>IF(Tabela131241015[[#This Row],[Diagnóstico]]="Não Prenha ",Tabela133914[[#This Row],[Vaca]],"-")</f>
        <v>-</v>
      </c>
      <c r="AF474" s="162"/>
      <c r="AG474" s="162"/>
      <c r="AH474" s="162"/>
      <c r="AI474" s="162"/>
      <c r="AJ474" s="162"/>
      <c r="AK474" s="162">
        <f>Tabela133914[[#This Row],[Categoria]]</f>
        <v>0</v>
      </c>
      <c r="AL474" s="162"/>
      <c r="AM474" s="162"/>
      <c r="AN474" s="162"/>
      <c r="AO474" s="162"/>
      <c r="AP474" s="150" t="str">
        <f t="shared" si="23"/>
        <v/>
      </c>
    </row>
    <row r="475" spans="1:42" s="144" customFormat="1" x14ac:dyDescent="0.25">
      <c r="A475" s="156"/>
      <c r="B475" s="76"/>
      <c r="C475" s="155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50" t="str">
        <f t="shared" si="21"/>
        <v/>
      </c>
      <c r="P475" s="76"/>
      <c r="Q475" s="155" t="str">
        <f>IF(Tabela133914[[#This Row],[Diagnóstico]]="Não Prenha",Tabela133914[[#This Row],[Vaca]],"-")</f>
        <v>-</v>
      </c>
      <c r="R475" s="162" t="str">
        <f>IF(Tabela133914[[#This Row],[Diagnóstico]]="Não Prenha",Tabela133914[[#This Row],[E.C.C DG]],"-")</f>
        <v>-</v>
      </c>
      <c r="S475" s="162"/>
      <c r="T475" s="162" t="str">
        <f>IF(Tabela133914[[#This Row],[Diagnóstico]]="Não Prenha",Tabela133914[[#This Row],[E.C.C. IA]],"-")</f>
        <v>-</v>
      </c>
      <c r="U475" s="162" t="str">
        <f>IF(Tabela133914[[#This Row],[Diagnóstico]]="Não Prenha",Tabela133914[[#This Row],[Raça IA]],"-")</f>
        <v>-</v>
      </c>
      <c r="V475" s="162"/>
      <c r="W475" s="162">
        <f>Tabela133914[[#This Row],[Categoria]]</f>
        <v>0</v>
      </c>
      <c r="X475" s="162"/>
      <c r="Y475" s="162"/>
      <c r="Z475" s="162"/>
      <c r="AA475" s="162"/>
      <c r="AB475" s="150" t="str">
        <f t="shared" si="22"/>
        <v/>
      </c>
      <c r="AD475" s="76"/>
      <c r="AE475" s="155" t="str">
        <f>IF(Tabela131241015[[#This Row],[Diagnóstico]]="Não Prenha ",Tabela133914[[#This Row],[Vaca]],"-")</f>
        <v>-</v>
      </c>
      <c r="AF475" s="162"/>
      <c r="AG475" s="162"/>
      <c r="AH475" s="162"/>
      <c r="AI475" s="162"/>
      <c r="AJ475" s="162"/>
      <c r="AK475" s="162">
        <f>Tabela133914[[#This Row],[Categoria]]</f>
        <v>0</v>
      </c>
      <c r="AL475" s="162"/>
      <c r="AM475" s="162"/>
      <c r="AN475" s="162"/>
      <c r="AO475" s="162"/>
      <c r="AP475" s="150" t="str">
        <f t="shared" si="23"/>
        <v/>
      </c>
    </row>
    <row r="476" spans="1:42" s="144" customFormat="1" x14ac:dyDescent="0.25">
      <c r="A476" s="156"/>
      <c r="B476" s="76"/>
      <c r="C476" s="155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50" t="str">
        <f t="shared" si="21"/>
        <v/>
      </c>
      <c r="P476" s="76"/>
      <c r="Q476" s="155" t="str">
        <f>IF(Tabela133914[[#This Row],[Diagnóstico]]="Não Prenha",Tabela133914[[#This Row],[Vaca]],"-")</f>
        <v>-</v>
      </c>
      <c r="R476" s="162" t="str">
        <f>IF(Tabela133914[[#This Row],[Diagnóstico]]="Não Prenha",Tabela133914[[#This Row],[E.C.C DG]],"-")</f>
        <v>-</v>
      </c>
      <c r="S476" s="162"/>
      <c r="T476" s="162" t="str">
        <f>IF(Tabela133914[[#This Row],[Diagnóstico]]="Não Prenha",Tabela133914[[#This Row],[E.C.C. IA]],"-")</f>
        <v>-</v>
      </c>
      <c r="U476" s="162" t="str">
        <f>IF(Tabela133914[[#This Row],[Diagnóstico]]="Não Prenha",Tabela133914[[#This Row],[Raça IA]],"-")</f>
        <v>-</v>
      </c>
      <c r="V476" s="162"/>
      <c r="W476" s="162">
        <f>Tabela133914[[#This Row],[Categoria]]</f>
        <v>0</v>
      </c>
      <c r="X476" s="162"/>
      <c r="Y476" s="162"/>
      <c r="Z476" s="162"/>
      <c r="AA476" s="162"/>
      <c r="AB476" s="150" t="str">
        <f t="shared" si="22"/>
        <v/>
      </c>
      <c r="AD476" s="76"/>
      <c r="AE476" s="155" t="str">
        <f>IF(Tabela131241015[[#This Row],[Diagnóstico]]="Não Prenha ",Tabela133914[[#This Row],[Vaca]],"-")</f>
        <v>-</v>
      </c>
      <c r="AF476" s="162"/>
      <c r="AG476" s="162"/>
      <c r="AH476" s="162"/>
      <c r="AI476" s="162"/>
      <c r="AJ476" s="162"/>
      <c r="AK476" s="162">
        <f>Tabela133914[[#This Row],[Categoria]]</f>
        <v>0</v>
      </c>
      <c r="AL476" s="162"/>
      <c r="AM476" s="162"/>
      <c r="AN476" s="162"/>
      <c r="AO476" s="162"/>
      <c r="AP476" s="150" t="str">
        <f t="shared" si="23"/>
        <v/>
      </c>
    </row>
    <row r="477" spans="1:42" s="144" customFormat="1" x14ac:dyDescent="0.25">
      <c r="A477" s="156"/>
      <c r="B477" s="76"/>
      <c r="C477" s="155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50" t="str">
        <f t="shared" si="21"/>
        <v/>
      </c>
      <c r="P477" s="76"/>
      <c r="Q477" s="155" t="str">
        <f>IF(Tabela133914[[#This Row],[Diagnóstico]]="Não Prenha",Tabela133914[[#This Row],[Vaca]],"-")</f>
        <v>-</v>
      </c>
      <c r="R477" s="162" t="str">
        <f>IF(Tabela133914[[#This Row],[Diagnóstico]]="Não Prenha",Tabela133914[[#This Row],[E.C.C DG]],"-")</f>
        <v>-</v>
      </c>
      <c r="S477" s="162"/>
      <c r="T477" s="162" t="str">
        <f>IF(Tabela133914[[#This Row],[Diagnóstico]]="Não Prenha",Tabela133914[[#This Row],[E.C.C. IA]],"-")</f>
        <v>-</v>
      </c>
      <c r="U477" s="162" t="str">
        <f>IF(Tabela133914[[#This Row],[Diagnóstico]]="Não Prenha",Tabela133914[[#This Row],[Raça IA]],"-")</f>
        <v>-</v>
      </c>
      <c r="V477" s="162"/>
      <c r="W477" s="162">
        <f>Tabela133914[[#This Row],[Categoria]]</f>
        <v>0</v>
      </c>
      <c r="X477" s="162"/>
      <c r="Y477" s="162"/>
      <c r="Z477" s="162"/>
      <c r="AA477" s="162"/>
      <c r="AB477" s="150" t="str">
        <f t="shared" si="22"/>
        <v/>
      </c>
      <c r="AD477" s="76"/>
      <c r="AE477" s="155" t="str">
        <f>IF(Tabela131241015[[#This Row],[Diagnóstico]]="Não Prenha ",Tabela133914[[#This Row],[Vaca]],"-")</f>
        <v>-</v>
      </c>
      <c r="AF477" s="162"/>
      <c r="AG477" s="162"/>
      <c r="AH477" s="162"/>
      <c r="AI477" s="162"/>
      <c r="AJ477" s="162"/>
      <c r="AK477" s="162">
        <f>Tabela133914[[#This Row],[Categoria]]</f>
        <v>0</v>
      </c>
      <c r="AL477" s="162"/>
      <c r="AM477" s="162"/>
      <c r="AN477" s="162"/>
      <c r="AO477" s="162"/>
      <c r="AP477" s="150" t="str">
        <f t="shared" si="23"/>
        <v/>
      </c>
    </row>
    <row r="478" spans="1:42" s="144" customFormat="1" x14ac:dyDescent="0.25">
      <c r="A478" s="156"/>
      <c r="B478" s="76"/>
      <c r="C478" s="155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50" t="str">
        <f t="shared" si="21"/>
        <v/>
      </c>
      <c r="P478" s="76"/>
      <c r="Q478" s="155" t="str">
        <f>IF(Tabela133914[[#This Row],[Diagnóstico]]="Não Prenha",Tabela133914[[#This Row],[Vaca]],"-")</f>
        <v>-</v>
      </c>
      <c r="R478" s="162" t="str">
        <f>IF(Tabela133914[[#This Row],[Diagnóstico]]="Não Prenha",Tabela133914[[#This Row],[E.C.C DG]],"-")</f>
        <v>-</v>
      </c>
      <c r="S478" s="162"/>
      <c r="T478" s="162" t="str">
        <f>IF(Tabela133914[[#This Row],[Diagnóstico]]="Não Prenha",Tabela133914[[#This Row],[E.C.C. IA]],"-")</f>
        <v>-</v>
      </c>
      <c r="U478" s="162" t="str">
        <f>IF(Tabela133914[[#This Row],[Diagnóstico]]="Não Prenha",Tabela133914[[#This Row],[Raça IA]],"-")</f>
        <v>-</v>
      </c>
      <c r="V478" s="162"/>
      <c r="W478" s="162">
        <f>Tabela133914[[#This Row],[Categoria]]</f>
        <v>0</v>
      </c>
      <c r="X478" s="162"/>
      <c r="Y478" s="162"/>
      <c r="Z478" s="162"/>
      <c r="AA478" s="162"/>
      <c r="AB478" s="150" t="str">
        <f t="shared" si="22"/>
        <v/>
      </c>
      <c r="AD478" s="76"/>
      <c r="AE478" s="155" t="str">
        <f>IF(Tabela131241015[[#This Row],[Diagnóstico]]="Não Prenha ",Tabela133914[[#This Row],[Vaca]],"-")</f>
        <v>-</v>
      </c>
      <c r="AF478" s="162"/>
      <c r="AG478" s="162"/>
      <c r="AH478" s="162"/>
      <c r="AI478" s="162"/>
      <c r="AJ478" s="162"/>
      <c r="AK478" s="162">
        <f>Tabela133914[[#This Row],[Categoria]]</f>
        <v>0</v>
      </c>
      <c r="AL478" s="162"/>
      <c r="AM478" s="162"/>
      <c r="AN478" s="162"/>
      <c r="AO478" s="162"/>
      <c r="AP478" s="150" t="str">
        <f t="shared" si="23"/>
        <v/>
      </c>
    </row>
    <row r="479" spans="1:42" s="144" customFormat="1" x14ac:dyDescent="0.25">
      <c r="A479" s="156"/>
      <c r="B479" s="76"/>
      <c r="C479" s="155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50" t="str">
        <f t="shared" si="21"/>
        <v/>
      </c>
      <c r="P479" s="76"/>
      <c r="Q479" s="155" t="str">
        <f>IF(Tabela133914[[#This Row],[Diagnóstico]]="Não Prenha",Tabela133914[[#This Row],[Vaca]],"-")</f>
        <v>-</v>
      </c>
      <c r="R479" s="162" t="str">
        <f>IF(Tabela133914[[#This Row],[Diagnóstico]]="Não Prenha",Tabela133914[[#This Row],[E.C.C DG]],"-")</f>
        <v>-</v>
      </c>
      <c r="S479" s="162"/>
      <c r="T479" s="162" t="str">
        <f>IF(Tabela133914[[#This Row],[Diagnóstico]]="Não Prenha",Tabela133914[[#This Row],[E.C.C. IA]],"-")</f>
        <v>-</v>
      </c>
      <c r="U479" s="162" t="str">
        <f>IF(Tabela133914[[#This Row],[Diagnóstico]]="Não Prenha",Tabela133914[[#This Row],[Raça IA]],"-")</f>
        <v>-</v>
      </c>
      <c r="V479" s="162"/>
      <c r="W479" s="162">
        <f>Tabela133914[[#This Row],[Categoria]]</f>
        <v>0</v>
      </c>
      <c r="X479" s="162"/>
      <c r="Y479" s="162"/>
      <c r="Z479" s="162"/>
      <c r="AA479" s="162"/>
      <c r="AB479" s="150" t="str">
        <f t="shared" si="22"/>
        <v/>
      </c>
      <c r="AD479" s="76"/>
      <c r="AE479" s="155" t="str">
        <f>IF(Tabela131241015[[#This Row],[Diagnóstico]]="Não Prenha ",Tabela133914[[#This Row],[Vaca]],"-")</f>
        <v>-</v>
      </c>
      <c r="AF479" s="162"/>
      <c r="AG479" s="162"/>
      <c r="AH479" s="162"/>
      <c r="AI479" s="162"/>
      <c r="AJ479" s="162"/>
      <c r="AK479" s="162">
        <f>Tabela133914[[#This Row],[Categoria]]</f>
        <v>0</v>
      </c>
      <c r="AL479" s="162"/>
      <c r="AM479" s="162"/>
      <c r="AN479" s="162"/>
      <c r="AO479" s="162"/>
      <c r="AP479" s="150" t="str">
        <f t="shared" si="23"/>
        <v/>
      </c>
    </row>
    <row r="480" spans="1:42" s="144" customFormat="1" x14ac:dyDescent="0.25">
      <c r="A480" s="156"/>
      <c r="B480" s="76"/>
      <c r="C480" s="155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50" t="str">
        <f t="shared" si="21"/>
        <v/>
      </c>
      <c r="P480" s="76"/>
      <c r="Q480" s="155" t="str">
        <f>IF(Tabela133914[[#This Row],[Diagnóstico]]="Não Prenha",Tabela133914[[#This Row],[Vaca]],"-")</f>
        <v>-</v>
      </c>
      <c r="R480" s="162" t="str">
        <f>IF(Tabela133914[[#This Row],[Diagnóstico]]="Não Prenha",Tabela133914[[#This Row],[E.C.C DG]],"-")</f>
        <v>-</v>
      </c>
      <c r="S480" s="162"/>
      <c r="T480" s="162" t="str">
        <f>IF(Tabela133914[[#This Row],[Diagnóstico]]="Não Prenha",Tabela133914[[#This Row],[E.C.C. IA]],"-")</f>
        <v>-</v>
      </c>
      <c r="U480" s="162" t="str">
        <f>IF(Tabela133914[[#This Row],[Diagnóstico]]="Não Prenha",Tabela133914[[#This Row],[Raça IA]],"-")</f>
        <v>-</v>
      </c>
      <c r="V480" s="162"/>
      <c r="W480" s="162">
        <f>Tabela133914[[#This Row],[Categoria]]</f>
        <v>0</v>
      </c>
      <c r="X480" s="162"/>
      <c r="Y480" s="162"/>
      <c r="Z480" s="162"/>
      <c r="AA480" s="162"/>
      <c r="AB480" s="150" t="str">
        <f t="shared" si="22"/>
        <v/>
      </c>
      <c r="AD480" s="76"/>
      <c r="AE480" s="155" t="str">
        <f>IF(Tabela131241015[[#This Row],[Diagnóstico]]="Não Prenha ",Tabela133914[[#This Row],[Vaca]],"-")</f>
        <v>-</v>
      </c>
      <c r="AF480" s="162"/>
      <c r="AG480" s="162"/>
      <c r="AH480" s="162"/>
      <c r="AI480" s="162"/>
      <c r="AJ480" s="162"/>
      <c r="AK480" s="162">
        <f>Tabela133914[[#This Row],[Categoria]]</f>
        <v>0</v>
      </c>
      <c r="AL480" s="162"/>
      <c r="AM480" s="162"/>
      <c r="AN480" s="162"/>
      <c r="AO480" s="162"/>
      <c r="AP480" s="150" t="str">
        <f t="shared" si="23"/>
        <v/>
      </c>
    </row>
    <row r="481" spans="1:42" s="144" customFormat="1" x14ac:dyDescent="0.25">
      <c r="A481" s="156"/>
      <c r="B481" s="76"/>
      <c r="C481" s="155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50" t="str">
        <f t="shared" si="21"/>
        <v/>
      </c>
      <c r="P481" s="76"/>
      <c r="Q481" s="155" t="str">
        <f>IF(Tabela133914[[#This Row],[Diagnóstico]]="Não Prenha",Tabela133914[[#This Row],[Vaca]],"-")</f>
        <v>-</v>
      </c>
      <c r="R481" s="162" t="str">
        <f>IF(Tabela133914[[#This Row],[Diagnóstico]]="Não Prenha",Tabela133914[[#This Row],[E.C.C DG]],"-")</f>
        <v>-</v>
      </c>
      <c r="S481" s="162"/>
      <c r="T481" s="162" t="str">
        <f>IF(Tabela133914[[#This Row],[Diagnóstico]]="Não Prenha",Tabela133914[[#This Row],[E.C.C. IA]],"-")</f>
        <v>-</v>
      </c>
      <c r="U481" s="162" t="str">
        <f>IF(Tabela133914[[#This Row],[Diagnóstico]]="Não Prenha",Tabela133914[[#This Row],[Raça IA]],"-")</f>
        <v>-</v>
      </c>
      <c r="V481" s="162"/>
      <c r="W481" s="162">
        <f>Tabela133914[[#This Row],[Categoria]]</f>
        <v>0</v>
      </c>
      <c r="X481" s="162"/>
      <c r="Y481" s="162"/>
      <c r="Z481" s="162"/>
      <c r="AA481" s="162"/>
      <c r="AB481" s="150" t="str">
        <f t="shared" si="22"/>
        <v/>
      </c>
      <c r="AD481" s="76"/>
      <c r="AE481" s="155" t="str">
        <f>IF(Tabela131241015[[#This Row],[Diagnóstico]]="Não Prenha ",Tabela133914[[#This Row],[Vaca]],"-")</f>
        <v>-</v>
      </c>
      <c r="AF481" s="162"/>
      <c r="AG481" s="162"/>
      <c r="AH481" s="162"/>
      <c r="AI481" s="162"/>
      <c r="AJ481" s="162"/>
      <c r="AK481" s="162">
        <f>Tabela133914[[#This Row],[Categoria]]</f>
        <v>0</v>
      </c>
      <c r="AL481" s="162"/>
      <c r="AM481" s="162"/>
      <c r="AN481" s="162"/>
      <c r="AO481" s="162"/>
      <c r="AP481" s="150" t="str">
        <f t="shared" si="23"/>
        <v/>
      </c>
    </row>
    <row r="482" spans="1:42" s="144" customFormat="1" x14ac:dyDescent="0.25">
      <c r="A482" s="156"/>
      <c r="B482" s="76"/>
      <c r="C482" s="155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50" t="str">
        <f t="shared" si="21"/>
        <v/>
      </c>
      <c r="P482" s="76"/>
      <c r="Q482" s="155" t="str">
        <f>IF(Tabela133914[[#This Row],[Diagnóstico]]="Não Prenha",Tabela133914[[#This Row],[Vaca]],"-")</f>
        <v>-</v>
      </c>
      <c r="R482" s="162" t="str">
        <f>IF(Tabela133914[[#This Row],[Diagnóstico]]="Não Prenha",Tabela133914[[#This Row],[E.C.C DG]],"-")</f>
        <v>-</v>
      </c>
      <c r="S482" s="162"/>
      <c r="T482" s="162" t="str">
        <f>IF(Tabela133914[[#This Row],[Diagnóstico]]="Não Prenha",Tabela133914[[#This Row],[E.C.C. IA]],"-")</f>
        <v>-</v>
      </c>
      <c r="U482" s="162" t="str">
        <f>IF(Tabela133914[[#This Row],[Diagnóstico]]="Não Prenha",Tabela133914[[#This Row],[Raça IA]],"-")</f>
        <v>-</v>
      </c>
      <c r="V482" s="162"/>
      <c r="W482" s="162">
        <f>Tabela133914[[#This Row],[Categoria]]</f>
        <v>0</v>
      </c>
      <c r="X482" s="162"/>
      <c r="Y482" s="162"/>
      <c r="Z482" s="162"/>
      <c r="AA482" s="162"/>
      <c r="AB482" s="150" t="str">
        <f t="shared" si="22"/>
        <v/>
      </c>
      <c r="AD482" s="76"/>
      <c r="AE482" s="155" t="str">
        <f>IF(Tabela131241015[[#This Row],[Diagnóstico]]="Não Prenha ",Tabela133914[[#This Row],[Vaca]],"-")</f>
        <v>-</v>
      </c>
      <c r="AF482" s="162"/>
      <c r="AG482" s="162"/>
      <c r="AH482" s="162"/>
      <c r="AI482" s="162"/>
      <c r="AJ482" s="162"/>
      <c r="AK482" s="162">
        <f>Tabela133914[[#This Row],[Categoria]]</f>
        <v>0</v>
      </c>
      <c r="AL482" s="162"/>
      <c r="AM482" s="162"/>
      <c r="AN482" s="162"/>
      <c r="AO482" s="162"/>
      <c r="AP482" s="150" t="str">
        <f t="shared" si="23"/>
        <v/>
      </c>
    </row>
    <row r="483" spans="1:42" s="144" customFormat="1" x14ac:dyDescent="0.25">
      <c r="A483" s="156"/>
      <c r="B483" s="76"/>
      <c r="C483" s="155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50" t="str">
        <f t="shared" si="21"/>
        <v/>
      </c>
      <c r="P483" s="76"/>
      <c r="Q483" s="155" t="str">
        <f>IF(Tabela133914[[#This Row],[Diagnóstico]]="Não Prenha",Tabela133914[[#This Row],[Vaca]],"-")</f>
        <v>-</v>
      </c>
      <c r="R483" s="162" t="str">
        <f>IF(Tabela133914[[#This Row],[Diagnóstico]]="Não Prenha",Tabela133914[[#This Row],[E.C.C DG]],"-")</f>
        <v>-</v>
      </c>
      <c r="S483" s="162"/>
      <c r="T483" s="162" t="str">
        <f>IF(Tabela133914[[#This Row],[Diagnóstico]]="Não Prenha",Tabela133914[[#This Row],[E.C.C. IA]],"-")</f>
        <v>-</v>
      </c>
      <c r="U483" s="162" t="str">
        <f>IF(Tabela133914[[#This Row],[Diagnóstico]]="Não Prenha",Tabela133914[[#This Row],[Raça IA]],"-")</f>
        <v>-</v>
      </c>
      <c r="V483" s="162"/>
      <c r="W483" s="162">
        <f>Tabela133914[[#This Row],[Categoria]]</f>
        <v>0</v>
      </c>
      <c r="X483" s="162"/>
      <c r="Y483" s="162"/>
      <c r="Z483" s="162"/>
      <c r="AA483" s="162"/>
      <c r="AB483" s="150" t="str">
        <f t="shared" si="22"/>
        <v/>
      </c>
      <c r="AD483" s="76"/>
      <c r="AE483" s="155" t="str">
        <f>IF(Tabela131241015[[#This Row],[Diagnóstico]]="Não Prenha ",Tabela133914[[#This Row],[Vaca]],"-")</f>
        <v>-</v>
      </c>
      <c r="AF483" s="162"/>
      <c r="AG483" s="162"/>
      <c r="AH483" s="162"/>
      <c r="AI483" s="162"/>
      <c r="AJ483" s="162"/>
      <c r="AK483" s="162">
        <f>Tabela133914[[#This Row],[Categoria]]</f>
        <v>0</v>
      </c>
      <c r="AL483" s="162"/>
      <c r="AM483" s="162"/>
      <c r="AN483" s="162"/>
      <c r="AO483" s="162"/>
      <c r="AP483" s="150" t="str">
        <f t="shared" si="23"/>
        <v/>
      </c>
    </row>
    <row r="484" spans="1:42" s="144" customFormat="1" x14ac:dyDescent="0.25">
      <c r="A484" s="156"/>
      <c r="B484" s="76"/>
      <c r="C484" s="155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50" t="str">
        <f t="shared" si="21"/>
        <v/>
      </c>
      <c r="P484" s="76"/>
      <c r="Q484" s="155" t="str">
        <f>IF(Tabela133914[[#This Row],[Diagnóstico]]="Não Prenha",Tabela133914[[#This Row],[Vaca]],"-")</f>
        <v>-</v>
      </c>
      <c r="R484" s="162" t="str">
        <f>IF(Tabela133914[[#This Row],[Diagnóstico]]="Não Prenha",Tabela133914[[#This Row],[E.C.C DG]],"-")</f>
        <v>-</v>
      </c>
      <c r="S484" s="162"/>
      <c r="T484" s="162" t="str">
        <f>IF(Tabela133914[[#This Row],[Diagnóstico]]="Não Prenha",Tabela133914[[#This Row],[E.C.C. IA]],"-")</f>
        <v>-</v>
      </c>
      <c r="U484" s="162" t="str">
        <f>IF(Tabela133914[[#This Row],[Diagnóstico]]="Não Prenha",Tabela133914[[#This Row],[Raça IA]],"-")</f>
        <v>-</v>
      </c>
      <c r="V484" s="162"/>
      <c r="W484" s="162">
        <f>Tabela133914[[#This Row],[Categoria]]</f>
        <v>0</v>
      </c>
      <c r="X484" s="162"/>
      <c r="Y484" s="162"/>
      <c r="Z484" s="162"/>
      <c r="AA484" s="162"/>
      <c r="AB484" s="150" t="str">
        <f t="shared" si="22"/>
        <v/>
      </c>
      <c r="AD484" s="76"/>
      <c r="AE484" s="155" t="str">
        <f>IF(Tabela131241015[[#This Row],[Diagnóstico]]="Não Prenha ",Tabela133914[[#This Row],[Vaca]],"-")</f>
        <v>-</v>
      </c>
      <c r="AF484" s="162"/>
      <c r="AG484" s="162"/>
      <c r="AH484" s="162"/>
      <c r="AI484" s="162"/>
      <c r="AJ484" s="162"/>
      <c r="AK484" s="162">
        <f>Tabela133914[[#This Row],[Categoria]]</f>
        <v>0</v>
      </c>
      <c r="AL484" s="162"/>
      <c r="AM484" s="162"/>
      <c r="AN484" s="162"/>
      <c r="AO484" s="162"/>
      <c r="AP484" s="150" t="str">
        <f t="shared" si="23"/>
        <v/>
      </c>
    </row>
    <row r="485" spans="1:42" s="144" customFormat="1" x14ac:dyDescent="0.25">
      <c r="A485" s="156"/>
      <c r="B485" s="76"/>
      <c r="C485" s="155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50" t="str">
        <f t="shared" si="21"/>
        <v/>
      </c>
      <c r="P485" s="76"/>
      <c r="Q485" s="155" t="str">
        <f>IF(Tabela133914[[#This Row],[Diagnóstico]]="Não Prenha",Tabela133914[[#This Row],[Vaca]],"-")</f>
        <v>-</v>
      </c>
      <c r="R485" s="162" t="str">
        <f>IF(Tabela133914[[#This Row],[Diagnóstico]]="Não Prenha",Tabela133914[[#This Row],[E.C.C DG]],"-")</f>
        <v>-</v>
      </c>
      <c r="S485" s="162"/>
      <c r="T485" s="162" t="str">
        <f>IF(Tabela133914[[#This Row],[Diagnóstico]]="Não Prenha",Tabela133914[[#This Row],[E.C.C. IA]],"-")</f>
        <v>-</v>
      </c>
      <c r="U485" s="162" t="str">
        <f>IF(Tabela133914[[#This Row],[Diagnóstico]]="Não Prenha",Tabela133914[[#This Row],[Raça IA]],"-")</f>
        <v>-</v>
      </c>
      <c r="V485" s="162"/>
      <c r="W485" s="162">
        <f>Tabela133914[[#This Row],[Categoria]]</f>
        <v>0</v>
      </c>
      <c r="X485" s="162"/>
      <c r="Y485" s="162"/>
      <c r="Z485" s="162"/>
      <c r="AA485" s="162"/>
      <c r="AB485" s="150" t="str">
        <f t="shared" si="22"/>
        <v/>
      </c>
      <c r="AD485" s="76"/>
      <c r="AE485" s="155" t="str">
        <f>IF(Tabela131241015[[#This Row],[Diagnóstico]]="Não Prenha ",Tabela133914[[#This Row],[Vaca]],"-")</f>
        <v>-</v>
      </c>
      <c r="AF485" s="162"/>
      <c r="AG485" s="162"/>
      <c r="AH485" s="162"/>
      <c r="AI485" s="162"/>
      <c r="AJ485" s="162"/>
      <c r="AK485" s="162">
        <f>Tabela133914[[#This Row],[Categoria]]</f>
        <v>0</v>
      </c>
      <c r="AL485" s="162"/>
      <c r="AM485" s="162"/>
      <c r="AN485" s="162"/>
      <c r="AO485" s="162"/>
      <c r="AP485" s="150" t="str">
        <f t="shared" si="23"/>
        <v/>
      </c>
    </row>
    <row r="486" spans="1:42" s="144" customFormat="1" x14ac:dyDescent="0.25">
      <c r="A486" s="156"/>
      <c r="B486" s="76"/>
      <c r="C486" s="155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50" t="str">
        <f t="shared" si="21"/>
        <v/>
      </c>
      <c r="P486" s="76"/>
      <c r="Q486" s="155" t="str">
        <f>IF(Tabela133914[[#This Row],[Diagnóstico]]="Não Prenha",Tabela133914[[#This Row],[Vaca]],"-")</f>
        <v>-</v>
      </c>
      <c r="R486" s="162" t="str">
        <f>IF(Tabela133914[[#This Row],[Diagnóstico]]="Não Prenha",Tabela133914[[#This Row],[E.C.C DG]],"-")</f>
        <v>-</v>
      </c>
      <c r="S486" s="162"/>
      <c r="T486" s="162" t="str">
        <f>IF(Tabela133914[[#This Row],[Diagnóstico]]="Não Prenha",Tabela133914[[#This Row],[E.C.C. IA]],"-")</f>
        <v>-</v>
      </c>
      <c r="U486" s="162" t="str">
        <f>IF(Tabela133914[[#This Row],[Diagnóstico]]="Não Prenha",Tabela133914[[#This Row],[Raça IA]],"-")</f>
        <v>-</v>
      </c>
      <c r="V486" s="162"/>
      <c r="W486" s="162">
        <f>Tabela133914[[#This Row],[Categoria]]</f>
        <v>0</v>
      </c>
      <c r="X486" s="162"/>
      <c r="Y486" s="162"/>
      <c r="Z486" s="162"/>
      <c r="AA486" s="162"/>
      <c r="AB486" s="150" t="str">
        <f t="shared" si="22"/>
        <v/>
      </c>
      <c r="AD486" s="76"/>
      <c r="AE486" s="155" t="str">
        <f>IF(Tabela131241015[[#This Row],[Diagnóstico]]="Não Prenha ",Tabela133914[[#This Row],[Vaca]],"-")</f>
        <v>-</v>
      </c>
      <c r="AF486" s="162"/>
      <c r="AG486" s="162"/>
      <c r="AH486" s="162"/>
      <c r="AI486" s="162"/>
      <c r="AJ486" s="162"/>
      <c r="AK486" s="162">
        <f>Tabela133914[[#This Row],[Categoria]]</f>
        <v>0</v>
      </c>
      <c r="AL486" s="162"/>
      <c r="AM486" s="162"/>
      <c r="AN486" s="162"/>
      <c r="AO486" s="162"/>
      <c r="AP486" s="150" t="str">
        <f t="shared" si="23"/>
        <v/>
      </c>
    </row>
    <row r="487" spans="1:42" s="144" customFormat="1" x14ac:dyDescent="0.25">
      <c r="A487" s="156"/>
      <c r="B487" s="76"/>
      <c r="C487" s="155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50" t="str">
        <f t="shared" si="21"/>
        <v/>
      </c>
      <c r="P487" s="76"/>
      <c r="Q487" s="155" t="str">
        <f>IF(Tabela133914[[#This Row],[Diagnóstico]]="Não Prenha",Tabela133914[[#This Row],[Vaca]],"-")</f>
        <v>-</v>
      </c>
      <c r="R487" s="162" t="str">
        <f>IF(Tabela133914[[#This Row],[Diagnóstico]]="Não Prenha",Tabela133914[[#This Row],[E.C.C DG]],"-")</f>
        <v>-</v>
      </c>
      <c r="S487" s="162"/>
      <c r="T487" s="162" t="str">
        <f>IF(Tabela133914[[#This Row],[Diagnóstico]]="Não Prenha",Tabela133914[[#This Row],[E.C.C. IA]],"-")</f>
        <v>-</v>
      </c>
      <c r="U487" s="162" t="str">
        <f>IF(Tabela133914[[#This Row],[Diagnóstico]]="Não Prenha",Tabela133914[[#This Row],[Raça IA]],"-")</f>
        <v>-</v>
      </c>
      <c r="V487" s="162"/>
      <c r="W487" s="162">
        <f>Tabela133914[[#This Row],[Categoria]]</f>
        <v>0</v>
      </c>
      <c r="X487" s="162"/>
      <c r="Y487" s="162"/>
      <c r="Z487" s="162"/>
      <c r="AA487" s="162"/>
      <c r="AB487" s="150" t="str">
        <f t="shared" si="22"/>
        <v/>
      </c>
      <c r="AD487" s="76"/>
      <c r="AE487" s="155" t="str">
        <f>IF(Tabela131241015[[#This Row],[Diagnóstico]]="Não Prenha ",Tabela133914[[#This Row],[Vaca]],"-")</f>
        <v>-</v>
      </c>
      <c r="AF487" s="162"/>
      <c r="AG487" s="162"/>
      <c r="AH487" s="162"/>
      <c r="AI487" s="162"/>
      <c r="AJ487" s="162"/>
      <c r="AK487" s="162">
        <f>Tabela133914[[#This Row],[Categoria]]</f>
        <v>0</v>
      </c>
      <c r="AL487" s="162"/>
      <c r="AM487" s="162"/>
      <c r="AN487" s="162"/>
      <c r="AO487" s="162"/>
      <c r="AP487" s="150" t="str">
        <f t="shared" si="23"/>
        <v/>
      </c>
    </row>
    <row r="488" spans="1:42" s="144" customFormat="1" x14ac:dyDescent="0.25">
      <c r="A488" s="156"/>
      <c r="B488" s="76"/>
      <c r="C488" s="155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50" t="str">
        <f t="shared" si="21"/>
        <v/>
      </c>
      <c r="P488" s="76"/>
      <c r="Q488" s="155" t="str">
        <f>IF(Tabela133914[[#This Row],[Diagnóstico]]="Não Prenha",Tabela133914[[#This Row],[Vaca]],"-")</f>
        <v>-</v>
      </c>
      <c r="R488" s="162" t="str">
        <f>IF(Tabela133914[[#This Row],[Diagnóstico]]="Não Prenha",Tabela133914[[#This Row],[E.C.C DG]],"-")</f>
        <v>-</v>
      </c>
      <c r="S488" s="162"/>
      <c r="T488" s="162" t="str">
        <f>IF(Tabela133914[[#This Row],[Diagnóstico]]="Não Prenha",Tabela133914[[#This Row],[E.C.C. IA]],"-")</f>
        <v>-</v>
      </c>
      <c r="U488" s="162" t="str">
        <f>IF(Tabela133914[[#This Row],[Diagnóstico]]="Não Prenha",Tabela133914[[#This Row],[Raça IA]],"-")</f>
        <v>-</v>
      </c>
      <c r="V488" s="162"/>
      <c r="W488" s="162">
        <f>Tabela133914[[#This Row],[Categoria]]</f>
        <v>0</v>
      </c>
      <c r="X488" s="162"/>
      <c r="Y488" s="162"/>
      <c r="Z488" s="162"/>
      <c r="AA488" s="162"/>
      <c r="AB488" s="150" t="str">
        <f t="shared" si="22"/>
        <v/>
      </c>
      <c r="AD488" s="76"/>
      <c r="AE488" s="155" t="str">
        <f>IF(Tabela131241015[[#This Row],[Diagnóstico]]="Não Prenha ",Tabela133914[[#This Row],[Vaca]],"-")</f>
        <v>-</v>
      </c>
      <c r="AF488" s="162"/>
      <c r="AG488" s="162"/>
      <c r="AH488" s="162"/>
      <c r="AI488" s="162"/>
      <c r="AJ488" s="162"/>
      <c r="AK488" s="162">
        <f>Tabela133914[[#This Row],[Categoria]]</f>
        <v>0</v>
      </c>
      <c r="AL488" s="162"/>
      <c r="AM488" s="162"/>
      <c r="AN488" s="162"/>
      <c r="AO488" s="162"/>
      <c r="AP488" s="150" t="str">
        <f t="shared" si="23"/>
        <v/>
      </c>
    </row>
    <row r="489" spans="1:42" s="144" customFormat="1" x14ac:dyDescent="0.25">
      <c r="A489" s="156"/>
      <c r="B489" s="76"/>
      <c r="C489" s="155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50" t="str">
        <f t="shared" si="21"/>
        <v/>
      </c>
      <c r="P489" s="76"/>
      <c r="Q489" s="155" t="str">
        <f>IF(Tabela133914[[#This Row],[Diagnóstico]]="Não Prenha",Tabela133914[[#This Row],[Vaca]],"-")</f>
        <v>-</v>
      </c>
      <c r="R489" s="162" t="str">
        <f>IF(Tabela133914[[#This Row],[Diagnóstico]]="Não Prenha",Tabela133914[[#This Row],[E.C.C DG]],"-")</f>
        <v>-</v>
      </c>
      <c r="S489" s="162"/>
      <c r="T489" s="162" t="str">
        <f>IF(Tabela133914[[#This Row],[Diagnóstico]]="Não Prenha",Tabela133914[[#This Row],[E.C.C. IA]],"-")</f>
        <v>-</v>
      </c>
      <c r="U489" s="162" t="str">
        <f>IF(Tabela133914[[#This Row],[Diagnóstico]]="Não Prenha",Tabela133914[[#This Row],[Raça IA]],"-")</f>
        <v>-</v>
      </c>
      <c r="V489" s="162"/>
      <c r="W489" s="162">
        <f>Tabela133914[[#This Row],[Categoria]]</f>
        <v>0</v>
      </c>
      <c r="X489" s="162"/>
      <c r="Y489" s="162"/>
      <c r="Z489" s="162"/>
      <c r="AA489" s="162"/>
      <c r="AB489" s="150" t="str">
        <f t="shared" si="22"/>
        <v/>
      </c>
      <c r="AD489" s="76"/>
      <c r="AE489" s="155" t="str">
        <f>IF(Tabela131241015[[#This Row],[Diagnóstico]]="Não Prenha ",Tabela133914[[#This Row],[Vaca]],"-")</f>
        <v>-</v>
      </c>
      <c r="AF489" s="162"/>
      <c r="AG489" s="162"/>
      <c r="AH489" s="162"/>
      <c r="AI489" s="162"/>
      <c r="AJ489" s="162"/>
      <c r="AK489" s="162">
        <f>Tabela133914[[#This Row],[Categoria]]</f>
        <v>0</v>
      </c>
      <c r="AL489" s="162"/>
      <c r="AM489" s="162"/>
      <c r="AN489" s="162"/>
      <c r="AO489" s="162"/>
      <c r="AP489" s="150" t="str">
        <f t="shared" si="23"/>
        <v/>
      </c>
    </row>
    <row r="490" spans="1:42" s="144" customFormat="1" x14ac:dyDescent="0.25">
      <c r="A490" s="156"/>
      <c r="B490" s="76"/>
      <c r="C490" s="155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50" t="str">
        <f t="shared" si="21"/>
        <v/>
      </c>
      <c r="P490" s="76"/>
      <c r="Q490" s="155" t="str">
        <f>IF(Tabela133914[[#This Row],[Diagnóstico]]="Não Prenha",Tabela133914[[#This Row],[Vaca]],"-")</f>
        <v>-</v>
      </c>
      <c r="R490" s="162" t="str">
        <f>IF(Tabela133914[[#This Row],[Diagnóstico]]="Não Prenha",Tabela133914[[#This Row],[E.C.C DG]],"-")</f>
        <v>-</v>
      </c>
      <c r="S490" s="162"/>
      <c r="T490" s="162" t="str">
        <f>IF(Tabela133914[[#This Row],[Diagnóstico]]="Não Prenha",Tabela133914[[#This Row],[E.C.C. IA]],"-")</f>
        <v>-</v>
      </c>
      <c r="U490" s="162" t="str">
        <f>IF(Tabela133914[[#This Row],[Diagnóstico]]="Não Prenha",Tabela133914[[#This Row],[Raça IA]],"-")</f>
        <v>-</v>
      </c>
      <c r="V490" s="162"/>
      <c r="W490" s="162">
        <f>Tabela133914[[#This Row],[Categoria]]</f>
        <v>0</v>
      </c>
      <c r="X490" s="162"/>
      <c r="Y490" s="162"/>
      <c r="Z490" s="162"/>
      <c r="AA490" s="162"/>
      <c r="AB490" s="150" t="str">
        <f t="shared" si="22"/>
        <v/>
      </c>
      <c r="AD490" s="76"/>
      <c r="AE490" s="155" t="str">
        <f>IF(Tabela131241015[[#This Row],[Diagnóstico]]="Não Prenha ",Tabela133914[[#This Row],[Vaca]],"-")</f>
        <v>-</v>
      </c>
      <c r="AF490" s="162"/>
      <c r="AG490" s="162"/>
      <c r="AH490" s="162"/>
      <c r="AI490" s="162"/>
      <c r="AJ490" s="162"/>
      <c r="AK490" s="162">
        <f>Tabela133914[[#This Row],[Categoria]]</f>
        <v>0</v>
      </c>
      <c r="AL490" s="162"/>
      <c r="AM490" s="162"/>
      <c r="AN490" s="162"/>
      <c r="AO490" s="162"/>
      <c r="AP490" s="150" t="str">
        <f t="shared" si="23"/>
        <v/>
      </c>
    </row>
    <row r="491" spans="1:42" s="144" customFormat="1" x14ac:dyDescent="0.25">
      <c r="A491" s="156"/>
      <c r="B491" s="76"/>
      <c r="C491" s="155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50" t="str">
        <f t="shared" si="21"/>
        <v/>
      </c>
      <c r="P491" s="76"/>
      <c r="Q491" s="155" t="str">
        <f>IF(Tabela133914[[#This Row],[Diagnóstico]]="Não Prenha",Tabela133914[[#This Row],[Vaca]],"-")</f>
        <v>-</v>
      </c>
      <c r="R491" s="162" t="str">
        <f>IF(Tabela133914[[#This Row],[Diagnóstico]]="Não Prenha",Tabela133914[[#This Row],[E.C.C DG]],"-")</f>
        <v>-</v>
      </c>
      <c r="S491" s="162"/>
      <c r="T491" s="162" t="str">
        <f>IF(Tabela133914[[#This Row],[Diagnóstico]]="Não Prenha",Tabela133914[[#This Row],[E.C.C. IA]],"-")</f>
        <v>-</v>
      </c>
      <c r="U491" s="162" t="str">
        <f>IF(Tabela133914[[#This Row],[Diagnóstico]]="Não Prenha",Tabela133914[[#This Row],[Raça IA]],"-")</f>
        <v>-</v>
      </c>
      <c r="V491" s="162"/>
      <c r="W491" s="162">
        <f>Tabela133914[[#This Row],[Categoria]]</f>
        <v>0</v>
      </c>
      <c r="X491" s="162"/>
      <c r="Y491" s="162"/>
      <c r="Z491" s="162"/>
      <c r="AA491" s="162"/>
      <c r="AB491" s="150" t="str">
        <f t="shared" si="22"/>
        <v/>
      </c>
      <c r="AD491" s="76"/>
      <c r="AE491" s="155" t="str">
        <f>IF(Tabela131241015[[#This Row],[Diagnóstico]]="Não Prenha ",Tabela133914[[#This Row],[Vaca]],"-")</f>
        <v>-</v>
      </c>
      <c r="AF491" s="162"/>
      <c r="AG491" s="162"/>
      <c r="AH491" s="162"/>
      <c r="AI491" s="162"/>
      <c r="AJ491" s="162"/>
      <c r="AK491" s="162">
        <f>Tabela133914[[#This Row],[Categoria]]</f>
        <v>0</v>
      </c>
      <c r="AL491" s="162"/>
      <c r="AM491" s="162"/>
      <c r="AN491" s="162"/>
      <c r="AO491" s="162"/>
      <c r="AP491" s="150" t="str">
        <f t="shared" si="23"/>
        <v/>
      </c>
    </row>
    <row r="492" spans="1:42" s="144" customFormat="1" x14ac:dyDescent="0.25">
      <c r="A492" s="156"/>
      <c r="B492" s="76"/>
      <c r="C492" s="155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50" t="str">
        <f t="shared" si="21"/>
        <v/>
      </c>
      <c r="P492" s="76"/>
      <c r="Q492" s="155" t="str">
        <f>IF(Tabela133914[[#This Row],[Diagnóstico]]="Não Prenha",Tabela133914[[#This Row],[Vaca]],"-")</f>
        <v>-</v>
      </c>
      <c r="R492" s="162" t="str">
        <f>IF(Tabela133914[[#This Row],[Diagnóstico]]="Não Prenha",Tabela133914[[#This Row],[E.C.C DG]],"-")</f>
        <v>-</v>
      </c>
      <c r="S492" s="162"/>
      <c r="T492" s="162" t="str">
        <f>IF(Tabela133914[[#This Row],[Diagnóstico]]="Não Prenha",Tabela133914[[#This Row],[E.C.C. IA]],"-")</f>
        <v>-</v>
      </c>
      <c r="U492" s="162" t="str">
        <f>IF(Tabela133914[[#This Row],[Diagnóstico]]="Não Prenha",Tabela133914[[#This Row],[Raça IA]],"-")</f>
        <v>-</v>
      </c>
      <c r="V492" s="162"/>
      <c r="W492" s="162">
        <f>Tabela133914[[#This Row],[Categoria]]</f>
        <v>0</v>
      </c>
      <c r="X492" s="162"/>
      <c r="Y492" s="162"/>
      <c r="Z492" s="162"/>
      <c r="AA492" s="162"/>
      <c r="AB492" s="150" t="str">
        <f t="shared" si="22"/>
        <v/>
      </c>
      <c r="AD492" s="76"/>
      <c r="AE492" s="155" t="str">
        <f>IF(Tabela131241015[[#This Row],[Diagnóstico]]="Não Prenha ",Tabela133914[[#This Row],[Vaca]],"-")</f>
        <v>-</v>
      </c>
      <c r="AF492" s="162"/>
      <c r="AG492" s="162"/>
      <c r="AH492" s="162"/>
      <c r="AI492" s="162"/>
      <c r="AJ492" s="162"/>
      <c r="AK492" s="162">
        <f>Tabela133914[[#This Row],[Categoria]]</f>
        <v>0</v>
      </c>
      <c r="AL492" s="162"/>
      <c r="AM492" s="162"/>
      <c r="AN492" s="162"/>
      <c r="AO492" s="162"/>
      <c r="AP492" s="150" t="str">
        <f t="shared" si="23"/>
        <v/>
      </c>
    </row>
    <row r="493" spans="1:42" s="144" customFormat="1" x14ac:dyDescent="0.25">
      <c r="A493" s="156"/>
      <c r="B493" s="76"/>
      <c r="C493" s="155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50" t="str">
        <f t="shared" si="21"/>
        <v/>
      </c>
      <c r="P493" s="76"/>
      <c r="Q493" s="155" t="str">
        <f>IF(Tabela133914[[#This Row],[Diagnóstico]]="Não Prenha",Tabela133914[[#This Row],[Vaca]],"-")</f>
        <v>-</v>
      </c>
      <c r="R493" s="162" t="str">
        <f>IF(Tabela133914[[#This Row],[Diagnóstico]]="Não Prenha",Tabela133914[[#This Row],[E.C.C DG]],"-")</f>
        <v>-</v>
      </c>
      <c r="S493" s="162"/>
      <c r="T493" s="162" t="str">
        <f>IF(Tabela133914[[#This Row],[Diagnóstico]]="Não Prenha",Tabela133914[[#This Row],[E.C.C. IA]],"-")</f>
        <v>-</v>
      </c>
      <c r="U493" s="162" t="str">
        <f>IF(Tabela133914[[#This Row],[Diagnóstico]]="Não Prenha",Tabela133914[[#This Row],[Raça IA]],"-")</f>
        <v>-</v>
      </c>
      <c r="V493" s="162"/>
      <c r="W493" s="162">
        <f>Tabela133914[[#This Row],[Categoria]]</f>
        <v>0</v>
      </c>
      <c r="X493" s="162"/>
      <c r="Y493" s="162"/>
      <c r="Z493" s="162"/>
      <c r="AA493" s="162"/>
      <c r="AB493" s="150" t="str">
        <f t="shared" si="22"/>
        <v/>
      </c>
      <c r="AD493" s="76"/>
      <c r="AE493" s="155" t="str">
        <f>IF(Tabela131241015[[#This Row],[Diagnóstico]]="Não Prenha ",Tabela133914[[#This Row],[Vaca]],"-")</f>
        <v>-</v>
      </c>
      <c r="AF493" s="162"/>
      <c r="AG493" s="162"/>
      <c r="AH493" s="162"/>
      <c r="AI493" s="162"/>
      <c r="AJ493" s="162"/>
      <c r="AK493" s="162">
        <f>Tabela133914[[#This Row],[Categoria]]</f>
        <v>0</v>
      </c>
      <c r="AL493" s="162"/>
      <c r="AM493" s="162"/>
      <c r="AN493" s="162"/>
      <c r="AO493" s="162"/>
      <c r="AP493" s="150" t="str">
        <f t="shared" si="23"/>
        <v/>
      </c>
    </row>
    <row r="494" spans="1:42" s="144" customFormat="1" x14ac:dyDescent="0.25">
      <c r="A494" s="156"/>
      <c r="B494" s="76"/>
      <c r="C494" s="155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50" t="str">
        <f t="shared" si="21"/>
        <v/>
      </c>
      <c r="P494" s="76"/>
      <c r="Q494" s="155" t="str">
        <f>IF(Tabela133914[[#This Row],[Diagnóstico]]="Não Prenha",Tabela133914[[#This Row],[Vaca]],"-")</f>
        <v>-</v>
      </c>
      <c r="R494" s="162" t="str">
        <f>IF(Tabela133914[[#This Row],[Diagnóstico]]="Não Prenha",Tabela133914[[#This Row],[E.C.C DG]],"-")</f>
        <v>-</v>
      </c>
      <c r="S494" s="162"/>
      <c r="T494" s="162" t="str">
        <f>IF(Tabela133914[[#This Row],[Diagnóstico]]="Não Prenha",Tabela133914[[#This Row],[E.C.C. IA]],"-")</f>
        <v>-</v>
      </c>
      <c r="U494" s="162" t="str">
        <f>IF(Tabela133914[[#This Row],[Diagnóstico]]="Não Prenha",Tabela133914[[#This Row],[Raça IA]],"-")</f>
        <v>-</v>
      </c>
      <c r="V494" s="162"/>
      <c r="W494" s="162">
        <f>Tabela133914[[#This Row],[Categoria]]</f>
        <v>0</v>
      </c>
      <c r="X494" s="162"/>
      <c r="Y494" s="162"/>
      <c r="Z494" s="162"/>
      <c r="AA494" s="162"/>
      <c r="AB494" s="150" t="str">
        <f t="shared" si="22"/>
        <v/>
      </c>
      <c r="AD494" s="76"/>
      <c r="AE494" s="155" t="str">
        <f>IF(Tabela131241015[[#This Row],[Diagnóstico]]="Não Prenha ",Tabela133914[[#This Row],[Vaca]],"-")</f>
        <v>-</v>
      </c>
      <c r="AF494" s="162"/>
      <c r="AG494" s="162"/>
      <c r="AH494" s="162"/>
      <c r="AI494" s="162"/>
      <c r="AJ494" s="162"/>
      <c r="AK494" s="162">
        <f>Tabela133914[[#This Row],[Categoria]]</f>
        <v>0</v>
      </c>
      <c r="AL494" s="162"/>
      <c r="AM494" s="162"/>
      <c r="AN494" s="162"/>
      <c r="AO494" s="162"/>
      <c r="AP494" s="150" t="str">
        <f t="shared" si="23"/>
        <v/>
      </c>
    </row>
    <row r="495" spans="1:42" s="144" customFormat="1" x14ac:dyDescent="0.25">
      <c r="A495" s="156"/>
      <c r="B495" s="76"/>
      <c r="C495" s="155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50" t="str">
        <f t="shared" si="21"/>
        <v/>
      </c>
      <c r="P495" s="76"/>
      <c r="Q495" s="155" t="str">
        <f>IF(Tabela133914[[#This Row],[Diagnóstico]]="Não Prenha",Tabela133914[[#This Row],[Vaca]],"-")</f>
        <v>-</v>
      </c>
      <c r="R495" s="162" t="str">
        <f>IF(Tabela133914[[#This Row],[Diagnóstico]]="Não Prenha",Tabela133914[[#This Row],[E.C.C DG]],"-")</f>
        <v>-</v>
      </c>
      <c r="S495" s="162"/>
      <c r="T495" s="162" t="str">
        <f>IF(Tabela133914[[#This Row],[Diagnóstico]]="Não Prenha",Tabela133914[[#This Row],[E.C.C. IA]],"-")</f>
        <v>-</v>
      </c>
      <c r="U495" s="162" t="str">
        <f>IF(Tabela133914[[#This Row],[Diagnóstico]]="Não Prenha",Tabela133914[[#This Row],[Raça IA]],"-")</f>
        <v>-</v>
      </c>
      <c r="V495" s="162"/>
      <c r="W495" s="162">
        <f>Tabela133914[[#This Row],[Categoria]]</f>
        <v>0</v>
      </c>
      <c r="X495" s="162"/>
      <c r="Y495" s="162"/>
      <c r="Z495" s="162"/>
      <c r="AA495" s="162"/>
      <c r="AB495" s="150" t="str">
        <f t="shared" si="22"/>
        <v/>
      </c>
      <c r="AD495" s="76"/>
      <c r="AE495" s="155" t="str">
        <f>IF(Tabela131241015[[#This Row],[Diagnóstico]]="Não Prenha ",Tabela133914[[#This Row],[Vaca]],"-")</f>
        <v>-</v>
      </c>
      <c r="AF495" s="162"/>
      <c r="AG495" s="162"/>
      <c r="AH495" s="162"/>
      <c r="AI495" s="162"/>
      <c r="AJ495" s="162"/>
      <c r="AK495" s="162">
        <f>Tabela133914[[#This Row],[Categoria]]</f>
        <v>0</v>
      </c>
      <c r="AL495" s="162"/>
      <c r="AM495" s="162"/>
      <c r="AN495" s="162"/>
      <c r="AO495" s="162"/>
      <c r="AP495" s="150" t="str">
        <f t="shared" si="23"/>
        <v/>
      </c>
    </row>
    <row r="496" spans="1:42" s="144" customFormat="1" x14ac:dyDescent="0.25">
      <c r="A496" s="156"/>
      <c r="B496" s="76"/>
      <c r="C496" s="155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50" t="str">
        <f t="shared" si="21"/>
        <v/>
      </c>
      <c r="P496" s="76"/>
      <c r="Q496" s="155" t="str">
        <f>IF(Tabela133914[[#This Row],[Diagnóstico]]="Não Prenha",Tabela133914[[#This Row],[Vaca]],"-")</f>
        <v>-</v>
      </c>
      <c r="R496" s="162" t="str">
        <f>IF(Tabela133914[[#This Row],[Diagnóstico]]="Não Prenha",Tabela133914[[#This Row],[E.C.C DG]],"-")</f>
        <v>-</v>
      </c>
      <c r="S496" s="162"/>
      <c r="T496" s="162" t="str">
        <f>IF(Tabela133914[[#This Row],[Diagnóstico]]="Não Prenha",Tabela133914[[#This Row],[E.C.C. IA]],"-")</f>
        <v>-</v>
      </c>
      <c r="U496" s="162" t="str">
        <f>IF(Tabela133914[[#This Row],[Diagnóstico]]="Não Prenha",Tabela133914[[#This Row],[Raça IA]],"-")</f>
        <v>-</v>
      </c>
      <c r="V496" s="162"/>
      <c r="W496" s="162">
        <f>Tabela133914[[#This Row],[Categoria]]</f>
        <v>0</v>
      </c>
      <c r="X496" s="162"/>
      <c r="Y496" s="162"/>
      <c r="Z496" s="162"/>
      <c r="AA496" s="162"/>
      <c r="AB496" s="150" t="str">
        <f t="shared" si="22"/>
        <v/>
      </c>
      <c r="AD496" s="76"/>
      <c r="AE496" s="155" t="str">
        <f>IF(Tabela131241015[[#This Row],[Diagnóstico]]="Não Prenha ",Tabela133914[[#This Row],[Vaca]],"-")</f>
        <v>-</v>
      </c>
      <c r="AF496" s="162"/>
      <c r="AG496" s="162"/>
      <c r="AH496" s="162"/>
      <c r="AI496" s="162"/>
      <c r="AJ496" s="162"/>
      <c r="AK496" s="162">
        <f>Tabela133914[[#This Row],[Categoria]]</f>
        <v>0</v>
      </c>
      <c r="AL496" s="162"/>
      <c r="AM496" s="162"/>
      <c r="AN496" s="162"/>
      <c r="AO496" s="162"/>
      <c r="AP496" s="150" t="str">
        <f t="shared" si="23"/>
        <v/>
      </c>
    </row>
    <row r="497" spans="1:42" s="144" customFormat="1" x14ac:dyDescent="0.25">
      <c r="A497" s="156"/>
      <c r="B497" s="76"/>
      <c r="C497" s="155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50" t="str">
        <f t="shared" si="21"/>
        <v/>
      </c>
      <c r="P497" s="76"/>
      <c r="Q497" s="155" t="str">
        <f>IF(Tabela133914[[#This Row],[Diagnóstico]]="Não Prenha",Tabela133914[[#This Row],[Vaca]],"-")</f>
        <v>-</v>
      </c>
      <c r="R497" s="162" t="str">
        <f>IF(Tabela133914[[#This Row],[Diagnóstico]]="Não Prenha",Tabela133914[[#This Row],[E.C.C DG]],"-")</f>
        <v>-</v>
      </c>
      <c r="S497" s="162"/>
      <c r="T497" s="162" t="str">
        <f>IF(Tabela133914[[#This Row],[Diagnóstico]]="Não Prenha",Tabela133914[[#This Row],[E.C.C. IA]],"-")</f>
        <v>-</v>
      </c>
      <c r="U497" s="162" t="str">
        <f>IF(Tabela133914[[#This Row],[Diagnóstico]]="Não Prenha",Tabela133914[[#This Row],[Raça IA]],"-")</f>
        <v>-</v>
      </c>
      <c r="V497" s="162"/>
      <c r="W497" s="162">
        <f>Tabela133914[[#This Row],[Categoria]]</f>
        <v>0</v>
      </c>
      <c r="X497" s="162"/>
      <c r="Y497" s="162"/>
      <c r="Z497" s="162"/>
      <c r="AA497" s="162"/>
      <c r="AB497" s="150" t="str">
        <f t="shared" si="22"/>
        <v/>
      </c>
      <c r="AD497" s="76"/>
      <c r="AE497" s="155" t="str">
        <f>IF(Tabela131241015[[#This Row],[Diagnóstico]]="Não Prenha ",Tabela133914[[#This Row],[Vaca]],"-")</f>
        <v>-</v>
      </c>
      <c r="AF497" s="162"/>
      <c r="AG497" s="162"/>
      <c r="AH497" s="162"/>
      <c r="AI497" s="162"/>
      <c r="AJ497" s="162"/>
      <c r="AK497" s="162">
        <f>Tabela133914[[#This Row],[Categoria]]</f>
        <v>0</v>
      </c>
      <c r="AL497" s="162"/>
      <c r="AM497" s="162"/>
      <c r="AN497" s="162"/>
      <c r="AO497" s="162"/>
      <c r="AP497" s="150" t="str">
        <f t="shared" si="23"/>
        <v/>
      </c>
    </row>
    <row r="498" spans="1:42" s="144" customFormat="1" x14ac:dyDescent="0.25">
      <c r="A498" s="156"/>
      <c r="B498" s="76"/>
      <c r="C498" s="155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50" t="str">
        <f t="shared" si="21"/>
        <v/>
      </c>
      <c r="P498" s="76"/>
      <c r="Q498" s="155" t="str">
        <f>IF(Tabela133914[[#This Row],[Diagnóstico]]="Não Prenha",Tabela133914[[#This Row],[Vaca]],"-")</f>
        <v>-</v>
      </c>
      <c r="R498" s="162" t="str">
        <f>IF(Tabela133914[[#This Row],[Diagnóstico]]="Não Prenha",Tabela133914[[#This Row],[E.C.C DG]],"-")</f>
        <v>-</v>
      </c>
      <c r="S498" s="162"/>
      <c r="T498" s="162" t="str">
        <f>IF(Tabela133914[[#This Row],[Diagnóstico]]="Não Prenha",Tabela133914[[#This Row],[E.C.C. IA]],"-")</f>
        <v>-</v>
      </c>
      <c r="U498" s="162" t="str">
        <f>IF(Tabela133914[[#This Row],[Diagnóstico]]="Não Prenha",Tabela133914[[#This Row],[Raça IA]],"-")</f>
        <v>-</v>
      </c>
      <c r="V498" s="162"/>
      <c r="W498" s="162">
        <f>Tabela133914[[#This Row],[Categoria]]</f>
        <v>0</v>
      </c>
      <c r="X498" s="162"/>
      <c r="Y498" s="162"/>
      <c r="Z498" s="162"/>
      <c r="AA498" s="162"/>
      <c r="AB498" s="150" t="str">
        <f t="shared" si="22"/>
        <v/>
      </c>
      <c r="AD498" s="76"/>
      <c r="AE498" s="155" t="str">
        <f>IF(Tabela131241015[[#This Row],[Diagnóstico]]="Não Prenha ",Tabela133914[[#This Row],[Vaca]],"-")</f>
        <v>-</v>
      </c>
      <c r="AF498" s="162"/>
      <c r="AG498" s="162"/>
      <c r="AH498" s="162"/>
      <c r="AI498" s="162"/>
      <c r="AJ498" s="162"/>
      <c r="AK498" s="162">
        <f>Tabela133914[[#This Row],[Categoria]]</f>
        <v>0</v>
      </c>
      <c r="AL498" s="162"/>
      <c r="AM498" s="162"/>
      <c r="AN498" s="162"/>
      <c r="AO498" s="162"/>
      <c r="AP498" s="150" t="str">
        <f t="shared" si="23"/>
        <v/>
      </c>
    </row>
    <row r="499" spans="1:42" s="144" customFormat="1" x14ac:dyDescent="0.25">
      <c r="A499" s="156"/>
      <c r="B499" s="76"/>
      <c r="C499" s="155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50" t="str">
        <f t="shared" si="21"/>
        <v/>
      </c>
      <c r="P499" s="76"/>
      <c r="Q499" s="155" t="str">
        <f>IF(Tabela133914[[#This Row],[Diagnóstico]]="Não Prenha",Tabela133914[[#This Row],[Vaca]],"-")</f>
        <v>-</v>
      </c>
      <c r="R499" s="162" t="str">
        <f>IF(Tabela133914[[#This Row],[Diagnóstico]]="Não Prenha",Tabela133914[[#This Row],[E.C.C DG]],"-")</f>
        <v>-</v>
      </c>
      <c r="S499" s="162"/>
      <c r="T499" s="162" t="str">
        <f>IF(Tabela133914[[#This Row],[Diagnóstico]]="Não Prenha",Tabela133914[[#This Row],[E.C.C. IA]],"-")</f>
        <v>-</v>
      </c>
      <c r="U499" s="162" t="str">
        <f>IF(Tabela133914[[#This Row],[Diagnóstico]]="Não Prenha",Tabela133914[[#This Row],[Raça IA]],"-")</f>
        <v>-</v>
      </c>
      <c r="V499" s="162"/>
      <c r="W499" s="162">
        <f>Tabela133914[[#This Row],[Categoria]]</f>
        <v>0</v>
      </c>
      <c r="X499" s="162"/>
      <c r="Y499" s="162"/>
      <c r="Z499" s="162"/>
      <c r="AA499" s="162"/>
      <c r="AB499" s="150" t="str">
        <f t="shared" si="22"/>
        <v/>
      </c>
      <c r="AD499" s="76"/>
      <c r="AE499" s="155" t="str">
        <f>IF(Tabela131241015[[#This Row],[Diagnóstico]]="Não Prenha ",Tabela133914[[#This Row],[Vaca]],"-")</f>
        <v>-</v>
      </c>
      <c r="AF499" s="162"/>
      <c r="AG499" s="162"/>
      <c r="AH499" s="162"/>
      <c r="AI499" s="162"/>
      <c r="AJ499" s="162"/>
      <c r="AK499" s="162">
        <f>Tabela133914[[#This Row],[Categoria]]</f>
        <v>0</v>
      </c>
      <c r="AL499" s="162"/>
      <c r="AM499" s="162"/>
      <c r="AN499" s="162"/>
      <c r="AO499" s="162"/>
      <c r="AP499" s="150" t="str">
        <f t="shared" si="23"/>
        <v/>
      </c>
    </row>
    <row r="500" spans="1:42" s="144" customFormat="1" x14ac:dyDescent="0.25">
      <c r="A500" s="153"/>
      <c r="B500" s="151"/>
      <c r="C500" s="15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50" t="str">
        <f t="shared" si="21"/>
        <v/>
      </c>
      <c r="P500" s="151"/>
      <c r="Q500" s="152" t="str">
        <f>IF(Tabela133914[[#This Row],[Diagnóstico]]="Não Prenha",Tabela133914[[#This Row],[Vaca]],"-")</f>
        <v>-</v>
      </c>
      <c r="R500" s="162" t="str">
        <f>IF(Tabela133914[[#This Row],[Diagnóstico]]="Não Prenha",Tabela133914[[#This Row],[E.C.C DG]],"-")</f>
        <v>-</v>
      </c>
      <c r="S500" s="162"/>
      <c r="T500" s="162" t="str">
        <f>IF(Tabela133914[[#This Row],[Diagnóstico]]="Não Prenha",Tabela133914[[#This Row],[E.C.C. IA]],"-")</f>
        <v>-</v>
      </c>
      <c r="U500" s="162" t="str">
        <f>IF(Tabela133914[[#This Row],[Diagnóstico]]="Não Prenha",Tabela133914[[#This Row],[Raça IA]],"-")</f>
        <v>-</v>
      </c>
      <c r="V500" s="162"/>
      <c r="W500" s="162">
        <f>Tabela133914[[#This Row],[Categoria]]</f>
        <v>0</v>
      </c>
      <c r="X500" s="162"/>
      <c r="Y500" s="162"/>
      <c r="Z500" s="162"/>
      <c r="AA500" s="162"/>
      <c r="AB500" s="150" t="str">
        <f t="shared" si="22"/>
        <v/>
      </c>
      <c r="AD500" s="151"/>
      <c r="AE500" s="152" t="str">
        <f>IF(Tabela131241015[[#This Row],[Diagnóstico]]="Não Prenha ",Tabela133914[[#This Row],[Vaca]],"-")</f>
        <v>-</v>
      </c>
      <c r="AF500" s="162"/>
      <c r="AG500" s="162"/>
      <c r="AH500" s="162"/>
      <c r="AI500" s="162"/>
      <c r="AJ500" s="162"/>
      <c r="AK500" s="162">
        <f>Tabela133914[[#This Row],[Categoria]]</f>
        <v>0</v>
      </c>
      <c r="AL500" s="162"/>
      <c r="AM500" s="162"/>
      <c r="AN500" s="162"/>
      <c r="AO500" s="162"/>
      <c r="AP500" s="150" t="str">
        <f t="shared" si="23"/>
        <v/>
      </c>
    </row>
  </sheetData>
  <sheetProtection formatCells="0" formatColumns="0" formatRows="0" sort="0" autoFilter="0" pivotTables="0"/>
  <conditionalFormatting sqref="C2:C59">
    <cfRule type="duplicateValues" dxfId="31" priority="29"/>
  </conditionalFormatting>
  <conditionalFormatting sqref="C60:C115">
    <cfRule type="duplicateValues" dxfId="30" priority="28"/>
  </conditionalFormatting>
  <conditionalFormatting sqref="C116:C183">
    <cfRule type="duplicateValues" dxfId="29" priority="27"/>
  </conditionalFormatting>
  <conditionalFormatting sqref="C184:C234">
    <cfRule type="duplicateValues" dxfId="28" priority="26"/>
  </conditionalFormatting>
  <conditionalFormatting sqref="C235:C281">
    <cfRule type="duplicateValues" dxfId="27" priority="25"/>
  </conditionalFormatting>
  <conditionalFormatting sqref="C282:C331">
    <cfRule type="duplicateValues" dxfId="26" priority="24"/>
  </conditionalFormatting>
  <conditionalFormatting sqref="C332:C379">
    <cfRule type="duplicateValues" dxfId="25" priority="23"/>
  </conditionalFormatting>
  <conditionalFormatting sqref="C380:C397">
    <cfRule type="duplicateValues" dxfId="24" priority="22"/>
  </conditionalFormatting>
  <conditionalFormatting sqref="C398">
    <cfRule type="duplicateValues" dxfId="23" priority="21"/>
  </conditionalFormatting>
  <conditionalFormatting sqref="C399:C464">
    <cfRule type="duplicateValues" dxfId="22" priority="20"/>
  </conditionalFormatting>
  <conditionalFormatting sqref="C1:D1 C465:C500">
    <cfRule type="duplicateValues" dxfId="21" priority="30"/>
  </conditionalFormatting>
  <conditionalFormatting sqref="Q2:Q59">
    <cfRule type="duplicateValues" dxfId="20" priority="19"/>
  </conditionalFormatting>
  <conditionalFormatting sqref="Q60:Q115">
    <cfRule type="duplicateValues" dxfId="19" priority="18"/>
  </conditionalFormatting>
  <conditionalFormatting sqref="Q116:Q183">
    <cfRule type="duplicateValues" dxfId="18" priority="17"/>
  </conditionalFormatting>
  <conditionalFormatting sqref="Q184:Q234">
    <cfRule type="duplicateValues" dxfId="17" priority="16"/>
  </conditionalFormatting>
  <conditionalFormatting sqref="Q235:Q281">
    <cfRule type="duplicateValues" dxfId="16" priority="15"/>
  </conditionalFormatting>
  <conditionalFormatting sqref="Q282:Q331">
    <cfRule type="duplicateValues" dxfId="15" priority="14"/>
  </conditionalFormatting>
  <conditionalFormatting sqref="Q332:Q379">
    <cfRule type="duplicateValues" dxfId="14" priority="13"/>
  </conditionalFormatting>
  <conditionalFormatting sqref="Q380:Q397">
    <cfRule type="duplicateValues" dxfId="13" priority="12"/>
  </conditionalFormatting>
  <conditionalFormatting sqref="Q398">
    <cfRule type="duplicateValues" dxfId="12" priority="11"/>
  </conditionalFormatting>
  <conditionalFormatting sqref="Q399:Q464">
    <cfRule type="duplicateValues" dxfId="11" priority="10"/>
  </conditionalFormatting>
  <conditionalFormatting sqref="Q1:R1 Q465:Q500">
    <cfRule type="duplicateValues" dxfId="10" priority="31"/>
  </conditionalFormatting>
  <conditionalFormatting sqref="AE2:AE162">
    <cfRule type="duplicateValues" dxfId="9" priority="9"/>
  </conditionalFormatting>
  <conditionalFormatting sqref="AE163:AE183">
    <cfRule type="duplicateValues" dxfId="8" priority="8"/>
  </conditionalFormatting>
  <conditionalFormatting sqref="AE184:AE234">
    <cfRule type="duplicateValues" dxfId="7" priority="7"/>
  </conditionalFormatting>
  <conditionalFormatting sqref="AE235:AE281">
    <cfRule type="duplicateValues" dxfId="6" priority="6"/>
  </conditionalFormatting>
  <conditionalFormatting sqref="AE282:AE331">
    <cfRule type="duplicateValues" dxfId="5" priority="5"/>
  </conditionalFormatting>
  <conditionalFormatting sqref="AE332:AE379">
    <cfRule type="duplicateValues" dxfId="4" priority="4"/>
  </conditionalFormatting>
  <conditionalFormatting sqref="AE380:AE397">
    <cfRule type="duplicateValues" dxfId="3" priority="3"/>
  </conditionalFormatting>
  <conditionalFormatting sqref="AE398">
    <cfRule type="duplicateValues" dxfId="2" priority="2"/>
  </conditionalFormatting>
  <conditionalFormatting sqref="AE399:AE464">
    <cfRule type="duplicateValues" dxfId="1" priority="1"/>
  </conditionalFormatting>
  <conditionalFormatting sqref="AE1:AF1 AE465:AE500">
    <cfRule type="duplicateValues" dxfId="0" priority="32"/>
  </conditionalFormatting>
  <dataValidations count="3">
    <dataValidation type="list" allowBlank="1" showInputMessage="1" showErrorMessage="1" sqref="S2" xr:uid="{92777948-8D08-453C-A0E6-54A3FAEAEC62}">
      <formula1>"Prenha, Não Prenha "</formula1>
    </dataValidation>
    <dataValidation type="list" allowBlank="1" showInputMessage="1" showErrorMessage="1" sqref="E2:E500" xr:uid="{8ACC05A1-EF7D-4CC5-9C7B-56CCEDEA2271}">
      <formula1>"Prenha, Não Prenha"</formula1>
    </dataValidation>
    <dataValidation type="list" allowBlank="1" showInputMessage="1" showErrorMessage="1" sqref="J501:J1048576 X501:X1048576 AL501:AL1048576" xr:uid="{6451C10A-7786-41B5-B427-F012ECDB34D0}">
      <formula1>$B$3:$B$114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19732C-F421-4E62-AA90-1AC36E660AC6}">
          <x14:formula1>
            <xm:f>'C:\Users\Carne\Dropbox\PC\Desktop\master cria\PLANILHAS\[Planilha de IATF 2.4 - Copia.xlsx]Cadastro'!#REF!</xm:f>
          </x14:formula1>
          <xm:sqref>L501:L1048576 Z501:Z1048576 AN501:AN1048576 I501:I1048576 W501:W1048576 AK501:AK1048576 D501:G1048576 R501:U1048576 AF501:AI1048576 D1:G1 I1:J1 L1 W1:X1 Z1 AK1:AL1 AF1:AI1 AN1 R1:U1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INICIO</vt:lpstr>
      <vt:lpstr>CONTROLE LOTE</vt:lpstr>
      <vt:lpstr>CONTROLE HORARIO</vt:lpstr>
      <vt:lpstr>CONTROLE PROTOCOLO</vt:lpstr>
      <vt:lpstr>CONTROLE IMPLANTE</vt:lpstr>
      <vt:lpstr>CONTROLE SEMEN</vt:lpstr>
      <vt:lpstr>ANALISE</vt:lpstr>
      <vt:lpstr>Animais trabalhado</vt:lpstr>
      <vt:lpstr>Analise por dispositivo (perca)</vt:lpstr>
      <vt:lpstr>Analise por dispositivo (resp)</vt:lpstr>
      <vt:lpstr>Relatorio de Matrizes </vt:lpstr>
      <vt:lpstr>Analise por semen (resp)</vt:lpstr>
      <vt:lpstr>Lotes</vt:lpstr>
      <vt:lpstr>Lote 01</vt:lpstr>
      <vt:lpstr>Lote 02</vt:lpstr>
      <vt:lpstr>Lote 03</vt:lpstr>
      <vt:lpstr>Lote 04</vt:lpstr>
      <vt:lpstr>Lote 05</vt:lpstr>
      <vt:lpstr>Lote 06</vt:lpstr>
      <vt:lpstr>Lote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Pozzobon</dc:creator>
  <cp:lastModifiedBy>Marcos vinicius</cp:lastModifiedBy>
  <cp:lastPrinted>2019-12-18T21:43:30Z</cp:lastPrinted>
  <dcterms:created xsi:type="dcterms:W3CDTF">2015-10-13T13:29:51Z</dcterms:created>
  <dcterms:modified xsi:type="dcterms:W3CDTF">2026-07-21T18:08:02Z</dcterms:modified>
</cp:coreProperties>
</file>